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6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7.xml" ContentType="application/vnd.openxmlformats-officedocument.spreadsheetml.chart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omments3.xml" ContentType="application/vnd.openxmlformats-officedocument.spreadsheetml.comment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comments4.xml" ContentType="application/vnd.openxmlformats-officedocument.spreadsheetml.comments+xml"/>
  <Override PartName="/xl/threadedComments/threadedComment1.xml" ContentType="application/vnd.ms-excel.threadedcomment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4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1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birminghamcitycouncil-my.sharepoint.com/personal/james_cowling_birmingham_gov_uk/Documents/Desktop/"/>
    </mc:Choice>
  </mc:AlternateContent>
  <xr:revisionPtr revIDLastSave="0" documentId="8_{C66F82E0-30BF-4995-9EBF-FFC121C9779F}" xr6:coauthVersionLast="47" xr6:coauthVersionMax="47" xr10:uidLastSave="{00000000-0000-0000-0000-000000000000}"/>
  <bookViews>
    <workbookView xWindow="-110" yWindow="-110" windowWidth="19420" windowHeight="10420" firstSheet="1" activeTab="1" xr2:uid="{8ED49405-8578-4DBC-85B4-DD6860792789}"/>
  </bookViews>
  <sheets>
    <sheet name="2011v2021 (2)" sheetId="37" state="hidden" r:id="rId1"/>
    <sheet name="index" sheetId="15" r:id="rId2"/>
    <sheet name=" LA list" sheetId="16" state="hidden" r:id="rId3"/>
    <sheet name="Birmingham single years" sheetId="47" r:id="rId4"/>
    <sheet name="Birmingham 2011v2021" sheetId="20" r:id="rId5"/>
    <sheet name="BirminghamvOther areas" sheetId="19" r:id="rId6"/>
    <sheet name="broad age Birmingham" sheetId="45" r:id="rId7"/>
    <sheet name="broad age core cities" sheetId="46" r:id="rId8"/>
    <sheet name="WMquin" sheetId="40" r:id="rId9"/>
    <sheet name="7 mets" sheetId="24" r:id="rId10"/>
    <sheet name="core cities" sheetId="23" r:id="rId11"/>
    <sheet name="CNAppend1" sheetId="41" state="hidden" r:id="rId12"/>
    <sheet name="F1Pyramid" sheetId="34" state="hidden" r:id="rId13"/>
    <sheet name="F1_F2quin_11_21" sheetId="30" state="hidden" r:id="rId14"/>
    <sheet name="F2_11_21Pyramid" sheetId="32" state="hidden" r:id="rId15"/>
    <sheet name="Fig3Compare" sheetId="26" state="hidden" r:id="rId16"/>
    <sheet name="F3CompareData" sheetId="25" state="hidden" r:id="rId17"/>
    <sheet name="Fig4Compare" sheetId="31" state="hidden" r:id="rId18"/>
    <sheet name="F4CompareData" sheetId="27" state="hidden" r:id="rId19"/>
    <sheet name="Fig5HH" sheetId="35" state="hidden" r:id="rId20"/>
    <sheet name="HHProj11_21" sheetId="28" state="hidden" r:id="rId21"/>
    <sheet name="net completions" sheetId="36" state="hidden" r:id="rId22"/>
    <sheet name="natural change" sheetId="33" state="hidden" r:id="rId23"/>
    <sheet name="all11" sheetId="10" state="hidden" r:id="rId24"/>
    <sheet name="male11" sheetId="14" state="hidden" r:id="rId25"/>
    <sheet name="female11" sheetId="13" state="hidden" r:id="rId26"/>
    <sheet name="all21" sheetId="3" state="hidden" r:id="rId27"/>
    <sheet name="male21" sheetId="4" state="hidden" r:id="rId28"/>
    <sheet name="female21" sheetId="5" state="hidden" r:id="rId29"/>
    <sheet name="male21syoa" sheetId="42" state="hidden" r:id="rId30"/>
    <sheet name="female21syoa" sheetId="43" state="hidden" r:id="rId31"/>
    <sheet name="personsyoa" sheetId="44" state="hidden" r:id="rId32"/>
    <sheet name="2011v2021Data" sheetId="6" state="hidden" r:id="rId33"/>
    <sheet name="2011v2021Areas" sheetId="22" state="hidden" r:id="rId34"/>
    <sheet name="CNvAreadata" sheetId="21" state="hidden" r:id="rId35"/>
  </sheets>
  <definedNames>
    <definedName name="_Sort" localSheetId="0" hidden="1">#REF!</definedName>
    <definedName name="_Sort" localSheetId="4" hidden="1">#REF!</definedName>
    <definedName name="_Sort" localSheetId="5" hidden="1">#REF!</definedName>
    <definedName name="_Sort" hidden="1">#REF!</definedName>
    <definedName name="AVON" localSheetId="0">#REF!</definedName>
    <definedName name="AVON" localSheetId="4">#REF!</definedName>
    <definedName name="AVON" localSheetId="5">#REF!</definedName>
    <definedName name="AVON">#REF!</definedName>
    <definedName name="BEDS" localSheetId="0">#REF!</definedName>
    <definedName name="BEDS" localSheetId="4">#REF!</definedName>
    <definedName name="BEDS" localSheetId="5">#REF!</definedName>
    <definedName name="BEDS">#REF!</definedName>
    <definedName name="BERKS" localSheetId="0">#REF!</definedName>
    <definedName name="BERKS" localSheetId="4">#REF!</definedName>
    <definedName name="BERKS" localSheetId="5">#REF!</definedName>
    <definedName name="BERKS">#REF!</definedName>
    <definedName name="BUCKS" localSheetId="0">#REF!</definedName>
    <definedName name="BUCKS" localSheetId="4">#REF!</definedName>
    <definedName name="BUCKS" localSheetId="5">#REF!</definedName>
    <definedName name="BUCKS">#REF!</definedName>
    <definedName name="CAMBS" localSheetId="0">#REF!</definedName>
    <definedName name="CAMBS" localSheetId="4">#REF!</definedName>
    <definedName name="CAMBS" localSheetId="5">#REF!</definedName>
    <definedName name="CAMBS">#REF!</definedName>
    <definedName name="CHESHIRE" localSheetId="0">#REF!</definedName>
    <definedName name="CHESHIRE" localSheetId="4">#REF!</definedName>
    <definedName name="CHESHIRE" localSheetId="5">#REF!</definedName>
    <definedName name="CHESHIRE">#REF!</definedName>
    <definedName name="CLEVELAND" localSheetId="0">#REF!</definedName>
    <definedName name="CLEVELAND" localSheetId="4">#REF!</definedName>
    <definedName name="CLEVELAND" localSheetId="5">#REF!</definedName>
    <definedName name="CLEVELAND">#REF!</definedName>
    <definedName name="CLWYD" localSheetId="0">#REF!</definedName>
    <definedName name="CLWYD" localSheetId="4">#REF!</definedName>
    <definedName name="CLWYD" localSheetId="5">#REF!</definedName>
    <definedName name="CLWYD">#REF!</definedName>
    <definedName name="components_by_LA" localSheetId="0">#REF!</definedName>
    <definedName name="components_by_LA" localSheetId="4">#REF!</definedName>
    <definedName name="components_by_LA" localSheetId="5">#REF!</definedName>
    <definedName name="components_by_LA">#REF!</definedName>
    <definedName name="copy" localSheetId="0">#REF!</definedName>
    <definedName name="copy" localSheetId="4">#REF!</definedName>
    <definedName name="copy" localSheetId="5">#REF!</definedName>
    <definedName name="copy">#REF!</definedName>
    <definedName name="CORNWALL" localSheetId="0">#REF!</definedName>
    <definedName name="CORNWALL" localSheetId="4">#REF!</definedName>
    <definedName name="CORNWALL" localSheetId="5">#REF!</definedName>
    <definedName name="CORNWALL">#REF!</definedName>
    <definedName name="CUMBRIA" localSheetId="0">#REF!</definedName>
    <definedName name="CUMBRIA" localSheetId="4">#REF!</definedName>
    <definedName name="CUMBRIA" localSheetId="5">#REF!</definedName>
    <definedName name="CUMBRIA">#REF!</definedName>
    <definedName name="_xlnm.Database" localSheetId="0">#REF!</definedName>
    <definedName name="_xlnm.Database" localSheetId="4">#REF!</definedName>
    <definedName name="_xlnm.Database" localSheetId="5">#REF!</definedName>
    <definedName name="_xlnm.Database">#REF!</definedName>
    <definedName name="DERBYSHIRE" localSheetId="0">#REF!</definedName>
    <definedName name="DERBYSHIRE" localSheetId="4">#REF!</definedName>
    <definedName name="DERBYSHIRE" localSheetId="5">#REF!</definedName>
    <definedName name="DERBYSHIRE">#REF!</definedName>
    <definedName name="DEVON" localSheetId="0">#REF!</definedName>
    <definedName name="DEVON" localSheetId="4">#REF!</definedName>
    <definedName name="DEVON" localSheetId="5">#REF!</definedName>
    <definedName name="DEVON">#REF!</definedName>
    <definedName name="DORSET" localSheetId="0">#REF!</definedName>
    <definedName name="DORSET" localSheetId="4">#REF!</definedName>
    <definedName name="DORSET" localSheetId="5">#REF!</definedName>
    <definedName name="DORSET">#REF!</definedName>
    <definedName name="DURHAM" localSheetId="0">#REF!</definedName>
    <definedName name="DURHAM" localSheetId="4">#REF!</definedName>
    <definedName name="DURHAM" localSheetId="5">#REF!</definedName>
    <definedName name="DURHAM">#REF!</definedName>
    <definedName name="DYFED" localSheetId="0">#REF!</definedName>
    <definedName name="DYFED" localSheetId="4">#REF!</definedName>
    <definedName name="DYFED" localSheetId="5">#REF!</definedName>
    <definedName name="DYFED">#REF!</definedName>
    <definedName name="E_SUSSEX" localSheetId="0">#REF!</definedName>
    <definedName name="E_SUSSEX" localSheetId="4">#REF!</definedName>
    <definedName name="E_SUSSEX" localSheetId="5">#REF!</definedName>
    <definedName name="E_SUSSEX">#REF!</definedName>
    <definedName name="ESSEX" localSheetId="0">#REF!</definedName>
    <definedName name="ESSEX" localSheetId="4">#REF!</definedName>
    <definedName name="ESSEX" localSheetId="5">#REF!</definedName>
    <definedName name="ESSEX">#REF!</definedName>
    <definedName name="females_UK" localSheetId="0">#REF!</definedName>
    <definedName name="females_UK" localSheetId="4">#REF!</definedName>
    <definedName name="females_UK" localSheetId="5">#REF!</definedName>
    <definedName name="females_UK">#REF!</definedName>
    <definedName name="GLOS" localSheetId="0">#REF!</definedName>
    <definedName name="GLOS" localSheetId="4">#REF!</definedName>
    <definedName name="GLOS" localSheetId="5">#REF!</definedName>
    <definedName name="GLOS">#REF!</definedName>
    <definedName name="GTR_MAN" localSheetId="0">#REF!</definedName>
    <definedName name="GTR_MAN" localSheetId="4">#REF!</definedName>
    <definedName name="GTR_MAN" localSheetId="5">#REF!</definedName>
    <definedName name="GTR_MAN">#REF!</definedName>
    <definedName name="GWENT" localSheetId="0">#REF!</definedName>
    <definedName name="GWENT" localSheetId="4">#REF!</definedName>
    <definedName name="GWENT" localSheetId="5">#REF!</definedName>
    <definedName name="GWENT">#REF!</definedName>
    <definedName name="GWYNEDD" localSheetId="0">#REF!</definedName>
    <definedName name="GWYNEDD" localSheetId="4">#REF!</definedName>
    <definedName name="GWYNEDD" localSheetId="5">#REF!</definedName>
    <definedName name="GWYNEDD">#REF!</definedName>
    <definedName name="HANTS" localSheetId="0">#REF!</definedName>
    <definedName name="HANTS" localSheetId="4">#REF!</definedName>
    <definedName name="HANTS" localSheetId="5">#REF!</definedName>
    <definedName name="HANTS">#REF!</definedName>
    <definedName name="HEREFORD_W" localSheetId="0">#REF!</definedName>
    <definedName name="HEREFORD_W" localSheetId="4">#REF!</definedName>
    <definedName name="HEREFORD_W" localSheetId="5">#REF!</definedName>
    <definedName name="HEREFORD_W">#REF!</definedName>
    <definedName name="HERTS" localSheetId="0">#REF!</definedName>
    <definedName name="HERTS" localSheetId="4">#REF!</definedName>
    <definedName name="HERTS" localSheetId="5">#REF!</definedName>
    <definedName name="HERTS">#REF!</definedName>
    <definedName name="HUMBERSIDE" localSheetId="0">#REF!</definedName>
    <definedName name="HUMBERSIDE" localSheetId="4">#REF!</definedName>
    <definedName name="HUMBERSIDE" localSheetId="5">#REF!</definedName>
    <definedName name="HUMBERSIDE">#REF!</definedName>
    <definedName name="I_OF_WIGHT" localSheetId="0">#REF!</definedName>
    <definedName name="I_OF_WIGHT" localSheetId="4">#REF!</definedName>
    <definedName name="I_OF_WIGHT" localSheetId="5">#REF!</definedName>
    <definedName name="I_OF_WIGHT">#REF!</definedName>
    <definedName name="Index">index!$A$1</definedName>
    <definedName name="KENT" localSheetId="0">#REF!</definedName>
    <definedName name="KENT" localSheetId="4">#REF!</definedName>
    <definedName name="KENT" localSheetId="5">#REF!</definedName>
    <definedName name="KENT">#REF!</definedName>
    <definedName name="LANCS" localSheetId="0">#REF!</definedName>
    <definedName name="LANCS" localSheetId="4">#REF!</definedName>
    <definedName name="LANCS" localSheetId="5">#REF!</definedName>
    <definedName name="LANCS">#REF!</definedName>
    <definedName name="LEICS" localSheetId="0">#REF!</definedName>
    <definedName name="LEICS" localSheetId="4">#REF!</definedName>
    <definedName name="LEICS" localSheetId="5">#REF!</definedName>
    <definedName name="LEICS">#REF!</definedName>
    <definedName name="LINCS" localSheetId="0">#REF!</definedName>
    <definedName name="LINCS" localSheetId="4">#REF!</definedName>
    <definedName name="LINCS" localSheetId="5">#REF!</definedName>
    <definedName name="LINCS">#REF!</definedName>
    <definedName name="LONDON" localSheetId="0">#REF!</definedName>
    <definedName name="LONDON" localSheetId="4">#REF!</definedName>
    <definedName name="LONDON" localSheetId="5">#REF!</definedName>
    <definedName name="LONDON">#REF!</definedName>
    <definedName name="LUCKS" localSheetId="0">#REF!</definedName>
    <definedName name="LUCKS" localSheetId="4">#REF!</definedName>
    <definedName name="LUCKS" localSheetId="5">#REF!</definedName>
    <definedName name="LUCKS">#REF!</definedName>
    <definedName name="M_GLAM" localSheetId="0">#REF!</definedName>
    <definedName name="M_GLAM" localSheetId="4">#REF!</definedName>
    <definedName name="M_GLAM" localSheetId="5">#REF!</definedName>
    <definedName name="M_GLAM">#REF!</definedName>
    <definedName name="males_UK" localSheetId="0">#REF!</definedName>
    <definedName name="males_UK" localSheetId="4">#REF!</definedName>
    <definedName name="males_UK" localSheetId="5">#REF!</definedName>
    <definedName name="males_UK">#REF!</definedName>
    <definedName name="MERSEYSIDE" localSheetId="0">#REF!</definedName>
    <definedName name="MERSEYSIDE" localSheetId="4">#REF!</definedName>
    <definedName name="MERSEYSIDE" localSheetId="5">#REF!</definedName>
    <definedName name="MERSEYSIDE">#REF!</definedName>
    <definedName name="N_YORKS" localSheetId="0">#REF!</definedName>
    <definedName name="N_YORKS" localSheetId="4">#REF!</definedName>
    <definedName name="N_YORKS" localSheetId="5">#REF!</definedName>
    <definedName name="N_YORKS">#REF!</definedName>
    <definedName name="NORFOLK" localSheetId="0">#REF!</definedName>
    <definedName name="NORFOLK" localSheetId="4">#REF!</definedName>
    <definedName name="NORFOLK" localSheetId="5">#REF!</definedName>
    <definedName name="NORFOLK">#REF!</definedName>
    <definedName name="NORTHANTS" localSheetId="0">#REF!</definedName>
    <definedName name="NORTHANTS" localSheetId="4">#REF!</definedName>
    <definedName name="NORTHANTS" localSheetId="5">#REF!</definedName>
    <definedName name="NORTHANTS">#REF!</definedName>
    <definedName name="NORTHUMBERLAND" localSheetId="0">#REF!</definedName>
    <definedName name="NORTHUMBERLAND" localSheetId="4">#REF!</definedName>
    <definedName name="NORTHUMBERLAND" localSheetId="5">#REF!</definedName>
    <definedName name="NORTHUMBERLAND">#REF!</definedName>
    <definedName name="NOTTS" localSheetId="0">#REF!</definedName>
    <definedName name="NOTTS" localSheetId="4">#REF!</definedName>
    <definedName name="NOTTS" localSheetId="5">#REF!</definedName>
    <definedName name="NOTTS">#REF!</definedName>
    <definedName name="OXON" localSheetId="0">#REF!</definedName>
    <definedName name="OXON" localSheetId="4">#REF!</definedName>
    <definedName name="OXON" localSheetId="5">#REF!</definedName>
    <definedName name="OXON">#REF!</definedName>
    <definedName name="persons_UK" localSheetId="0">#REF!</definedName>
    <definedName name="persons_UK" localSheetId="4">#REF!</definedName>
    <definedName name="persons_UK" localSheetId="5">#REF!</definedName>
    <definedName name="persons_UK">#REF!</definedName>
    <definedName name="POWYS" localSheetId="0">#REF!</definedName>
    <definedName name="POWYS" localSheetId="4">#REF!</definedName>
    <definedName name="POWYS" localSheetId="5">#REF!</definedName>
    <definedName name="POWYS">#REF!</definedName>
    <definedName name="_xlnm.Print_Area" localSheetId="0">'2011v2021 (2)'!#REF!</definedName>
    <definedName name="_xlnm.Print_Area" localSheetId="26">'all21'!$A$2:$AP$486</definedName>
    <definedName name="_xlnm.Print_Area" localSheetId="4">'Birmingham 2011v2021'!$A$2:$O$28</definedName>
    <definedName name="_xlnm.Print_Area" localSheetId="3">'Birmingham single years'!$A$3:$G$97</definedName>
    <definedName name="_xlnm.Print_Area" localSheetId="5">'BirminghamvOther areas'!$A$5:$O$31</definedName>
    <definedName name="_xlnm.Print_Area" localSheetId="28">female21!$A$2:$W$486</definedName>
    <definedName name="_xlnm.Print_Area" localSheetId="27">male21!$A$2:$W$486</definedName>
    <definedName name="_xlnm.Print_Titles" localSheetId="26">'all21'!$2:$14</definedName>
    <definedName name="_xlnm.Print_Titles" localSheetId="3">'Birmingham single years'!$3:$5</definedName>
    <definedName name="_xlnm.Print_Titles" localSheetId="28">female21!$2:$14</definedName>
    <definedName name="_xlnm.Print_Titles" localSheetId="27">male21!$2:$14</definedName>
    <definedName name="QN07WD07" localSheetId="0">#REF!</definedName>
    <definedName name="QN07WD07" localSheetId="4">#REF!</definedName>
    <definedName name="QN07WD07" localSheetId="5">#REF!</definedName>
    <definedName name="QN07WD07">#REF!</definedName>
    <definedName name="S_GLAM" localSheetId="0">#REF!</definedName>
    <definedName name="S_GLAM" localSheetId="4">#REF!</definedName>
    <definedName name="S_GLAM" localSheetId="5">#REF!</definedName>
    <definedName name="S_GLAM">#REF!</definedName>
    <definedName name="S_YORKS" localSheetId="0">#REF!</definedName>
    <definedName name="S_YORKS" localSheetId="4">#REF!</definedName>
    <definedName name="S_YORKS" localSheetId="5">#REF!</definedName>
    <definedName name="S_YORKS">#REF!</definedName>
    <definedName name="SAM_CTRY_UK" localSheetId="0">#REF!</definedName>
    <definedName name="SAM_CTRY_UK" localSheetId="4">#REF!</definedName>
    <definedName name="SAM_CTRY_UK" localSheetId="5">#REF!</definedName>
    <definedName name="SAM_CTRY_UK">#REF!</definedName>
    <definedName name="sheet1" localSheetId="0">#REF!</definedName>
    <definedName name="sheet1" localSheetId="4">#REF!</definedName>
    <definedName name="sheet1" localSheetId="5">#REF!</definedName>
    <definedName name="sheet1">#REF!</definedName>
    <definedName name="SHROPS" localSheetId="0">#REF!</definedName>
    <definedName name="SHROPS" localSheetId="4">#REF!</definedName>
    <definedName name="SHROPS" localSheetId="5">#REF!</definedName>
    <definedName name="SHROPS">#REF!</definedName>
    <definedName name="SOMERSET" localSheetId="0">#REF!</definedName>
    <definedName name="SOMERSET" localSheetId="4">#REF!</definedName>
    <definedName name="SOMERSET" localSheetId="5">#REF!</definedName>
    <definedName name="SOMERSET">#REF!</definedName>
    <definedName name="STAFFS" localSheetId="0">#REF!</definedName>
    <definedName name="STAFFS" localSheetId="4">#REF!</definedName>
    <definedName name="STAFFS" localSheetId="5">#REF!</definedName>
    <definedName name="STAFFS">#REF!</definedName>
    <definedName name="Start_1">CNAppend1!$A$1</definedName>
    <definedName name="Start_10">F1_F2quin_11_21!$A$1</definedName>
    <definedName name="Start_11">F1_F2quin_11_21!$A$1</definedName>
    <definedName name="Start_12">F3CompareData!$A$1</definedName>
    <definedName name="Start_13">F3CompareData!$A$1</definedName>
    <definedName name="Start_14">F3CompareData!$A$1</definedName>
    <definedName name="Start_15">F4CompareData!$A$1</definedName>
    <definedName name="Start_16">F4CompareData!$A$1</definedName>
    <definedName name="Start_17">HHProj11_21!$A$1</definedName>
    <definedName name="Start_18">'net completions'!$A$1</definedName>
    <definedName name="Start_19">'natural change'!$A$1</definedName>
    <definedName name="Start_2">'2011v2021 (2)'!$A$1</definedName>
    <definedName name="Start_20">'all11'!$A$1</definedName>
    <definedName name="Start_21">male11!$A$1</definedName>
    <definedName name="Start_22">female11!$A$1</definedName>
    <definedName name="Start_23">'all21'!$A$1</definedName>
    <definedName name="Start_24">male21!$A$1</definedName>
    <definedName name="Start_25">female21!$A$1</definedName>
    <definedName name="Start_26">'Birmingham 2011v2021'!#REF!</definedName>
    <definedName name="Start_27">'2011v2021Data'!$A$1</definedName>
    <definedName name="Start_28">'2011v2021Areas'!$A$1</definedName>
    <definedName name="Start_29">CNvAreadata!$A$1</definedName>
    <definedName name="Start_3">WMquin!$A$1</definedName>
    <definedName name="Start_30">'BirminghamvOther areas'!$A$1</definedName>
    <definedName name="Start_4">' LA list'!$A$1</definedName>
    <definedName name="Start_5">WMquin!$A$1</definedName>
    <definedName name="Start_6">'core cities'!$A$1</definedName>
    <definedName name="Start_7">'7 mets'!$A$1</definedName>
    <definedName name="Start_8">CNAppend1!$A$1</definedName>
    <definedName name="Start_9">'2011v2021Data'!$A$1</definedName>
    <definedName name="SUFFOLK" localSheetId="0">#REF!</definedName>
    <definedName name="SUFFOLK" localSheetId="4">#REF!</definedName>
    <definedName name="SUFFOLK" localSheetId="5">#REF!</definedName>
    <definedName name="SUFFOLK">#REF!</definedName>
    <definedName name="SURREY" localSheetId="0">#REF!</definedName>
    <definedName name="SURREY" localSheetId="4">#REF!</definedName>
    <definedName name="SURREY" localSheetId="5">#REF!</definedName>
    <definedName name="SURREY">#REF!</definedName>
    <definedName name="SY04S1RD" localSheetId="0">#REF!</definedName>
    <definedName name="SY04S1RD" localSheetId="4">#REF!</definedName>
    <definedName name="SY04S1RD" localSheetId="5">#REF!</definedName>
    <definedName name="SY04S1RD">#REF!</definedName>
    <definedName name="SY05PCT" localSheetId="0">#REF!</definedName>
    <definedName name="SY05PCT" localSheetId="4">#REF!</definedName>
    <definedName name="SY05PCT" localSheetId="5">#REF!</definedName>
    <definedName name="SY05PCT">#REF!</definedName>
    <definedName name="TYNE_WEAR" localSheetId="0">#REF!</definedName>
    <definedName name="TYNE_WEAR" localSheetId="4">#REF!</definedName>
    <definedName name="TYNE_WEAR" localSheetId="5">#REF!</definedName>
    <definedName name="TYNE_WEAR">#REF!</definedName>
    <definedName name="UK" localSheetId="0">#REF!</definedName>
    <definedName name="UK" localSheetId="4">#REF!</definedName>
    <definedName name="UK" localSheetId="5">#REF!</definedName>
    <definedName name="UK">#REF!</definedName>
    <definedName name="W_GLAM" localSheetId="0">#REF!</definedName>
    <definedName name="W_GLAM" localSheetId="4">#REF!</definedName>
    <definedName name="W_GLAM" localSheetId="5">#REF!</definedName>
    <definedName name="W_GLAM">#REF!</definedName>
    <definedName name="W_MIDS" localSheetId="0">#REF!</definedName>
    <definedName name="W_MIDS" localSheetId="4">#REF!</definedName>
    <definedName name="W_MIDS" localSheetId="5">#REF!</definedName>
    <definedName name="W_MIDS">#REF!</definedName>
    <definedName name="W_SUSSEX" localSheetId="0">#REF!</definedName>
    <definedName name="W_SUSSEX" localSheetId="4">#REF!</definedName>
    <definedName name="W_SUSSEX" localSheetId="5">#REF!</definedName>
    <definedName name="W_SUSSEX">#REF!</definedName>
    <definedName name="W_YORKS" localSheetId="0">#REF!</definedName>
    <definedName name="W_YORKS" localSheetId="4">#REF!</definedName>
    <definedName name="W_YORKS" localSheetId="5">#REF!</definedName>
    <definedName name="W_YORKS">#REF!</definedName>
    <definedName name="WARWICKS" localSheetId="0">#REF!</definedName>
    <definedName name="WARWICKS" localSheetId="4">#REF!</definedName>
    <definedName name="WARWICKS" localSheetId="5">#REF!</definedName>
    <definedName name="WARWICKS">#REF!</definedName>
    <definedName name="WILTS" localSheetId="0">#REF!</definedName>
    <definedName name="WILTS" localSheetId="4">#REF!</definedName>
    <definedName name="WILTS" localSheetId="5">#REF!</definedName>
    <definedName name="WILT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5" i="47" l="1"/>
  <c r="AD14" i="47"/>
  <c r="AD13" i="47"/>
  <c r="AD12" i="47"/>
  <c r="AD11" i="47"/>
  <c r="AD10" i="47"/>
  <c r="AD9" i="47"/>
  <c r="AD8" i="47"/>
  <c r="AD7" i="47"/>
  <c r="AD6" i="47"/>
  <c r="AC15" i="47"/>
  <c r="AC14" i="47"/>
  <c r="AC13" i="47"/>
  <c r="AC12" i="47"/>
  <c r="AC11" i="47"/>
  <c r="AC10" i="47"/>
  <c r="AC9" i="47"/>
  <c r="AC8" i="47"/>
  <c r="AC7" i="47"/>
  <c r="AC6" i="47"/>
  <c r="C3" i="44"/>
  <c r="F3" i="44" s="1"/>
  <c r="H3" i="44" s="1"/>
  <c r="D3" i="44"/>
  <c r="E3" i="44"/>
  <c r="C4" i="44"/>
  <c r="D4" i="44"/>
  <c r="E4" i="44"/>
  <c r="F4" i="44"/>
  <c r="H4" i="44" s="1"/>
  <c r="C5" i="44"/>
  <c r="F5" i="44" s="1"/>
  <c r="H5" i="44" s="1"/>
  <c r="D5" i="44"/>
  <c r="E5" i="44"/>
  <c r="C6" i="44"/>
  <c r="D6" i="44"/>
  <c r="E6" i="44"/>
  <c r="F6" i="44"/>
  <c r="H6" i="44" s="1"/>
  <c r="C7" i="44"/>
  <c r="F7" i="44" s="1"/>
  <c r="H7" i="44" s="1"/>
  <c r="D7" i="44"/>
  <c r="E7" i="44"/>
  <c r="C8" i="44"/>
  <c r="D8" i="44"/>
  <c r="E8" i="44"/>
  <c r="F8" i="44"/>
  <c r="C9" i="44"/>
  <c r="F9" i="44" s="1"/>
  <c r="H9" i="44" s="1"/>
  <c r="D9" i="44"/>
  <c r="E9" i="44"/>
  <c r="C10" i="44"/>
  <c r="D10" i="44"/>
  <c r="E10" i="44"/>
  <c r="F10" i="44"/>
  <c r="C11" i="44"/>
  <c r="F11" i="44" s="1"/>
  <c r="H11" i="44" s="1"/>
  <c r="D11" i="44"/>
  <c r="E11" i="44"/>
  <c r="C12" i="44"/>
  <c r="F12" i="44" s="1"/>
  <c r="H12" i="44" s="1"/>
  <c r="D12" i="44"/>
  <c r="E12" i="44"/>
  <c r="C13" i="44"/>
  <c r="F13" i="44" s="1"/>
  <c r="H13" i="44" s="1"/>
  <c r="D13" i="44"/>
  <c r="E13" i="44"/>
  <c r="C14" i="44"/>
  <c r="F14" i="44" s="1"/>
  <c r="H14" i="44" s="1"/>
  <c r="D14" i="44"/>
  <c r="E14" i="44"/>
  <c r="C15" i="44"/>
  <c r="F15" i="44" s="1"/>
  <c r="H15" i="44" s="1"/>
  <c r="D15" i="44"/>
  <c r="E15" i="44"/>
  <c r="C16" i="44"/>
  <c r="F16" i="44" s="1"/>
  <c r="H16" i="44" s="1"/>
  <c r="D16" i="44"/>
  <c r="E16" i="44"/>
  <c r="C17" i="44"/>
  <c r="F17" i="44" s="1"/>
  <c r="H17" i="44" s="1"/>
  <c r="D17" i="44"/>
  <c r="E17" i="44"/>
  <c r="C18" i="44"/>
  <c r="F18" i="44" s="1"/>
  <c r="H18" i="44" s="1"/>
  <c r="D18" i="44"/>
  <c r="E18" i="44"/>
  <c r="C19" i="44"/>
  <c r="F19" i="44" s="1"/>
  <c r="H19" i="44" s="1"/>
  <c r="D19" i="44"/>
  <c r="E19" i="44"/>
  <c r="G5" i="44"/>
  <c r="H8" i="44"/>
  <c r="H10" i="44"/>
  <c r="D2" i="44"/>
  <c r="E2" i="44"/>
  <c r="F2" i="44" s="1"/>
  <c r="H2" i="44" s="1"/>
  <c r="C97" i="47"/>
  <c r="B97" i="47"/>
  <c r="D7" i="47"/>
  <c r="D8" i="47"/>
  <c r="D9" i="47"/>
  <c r="D10" i="47"/>
  <c r="D11" i="47"/>
  <c r="D12" i="47"/>
  <c r="D13" i="47"/>
  <c r="D14" i="47"/>
  <c r="D15" i="47"/>
  <c r="D16" i="47"/>
  <c r="D17" i="47"/>
  <c r="D18" i="47"/>
  <c r="D19" i="47"/>
  <c r="D20" i="47"/>
  <c r="D21" i="47"/>
  <c r="D22" i="47"/>
  <c r="AB8" i="47" s="1"/>
  <c r="D23" i="47"/>
  <c r="AB9" i="47" s="1"/>
  <c r="D24" i="47"/>
  <c r="AB10" i="47" s="1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2" i="47"/>
  <c r="D43" i="47"/>
  <c r="D44" i="47"/>
  <c r="D45" i="47"/>
  <c r="D46" i="47"/>
  <c r="D47" i="47"/>
  <c r="D48" i="47"/>
  <c r="D49" i="47"/>
  <c r="D50" i="47"/>
  <c r="D51" i="47"/>
  <c r="D52" i="47"/>
  <c r="D53" i="47"/>
  <c r="D54" i="47"/>
  <c r="D55" i="47"/>
  <c r="D56" i="47"/>
  <c r="D57" i="47"/>
  <c r="D58" i="47"/>
  <c r="D59" i="47"/>
  <c r="D60" i="47"/>
  <c r="D61" i="47"/>
  <c r="D62" i="47"/>
  <c r="D63" i="47"/>
  <c r="D64" i="47"/>
  <c r="D65" i="47"/>
  <c r="D66" i="47"/>
  <c r="D67" i="47"/>
  <c r="D68" i="47"/>
  <c r="D69" i="47"/>
  <c r="D70" i="47"/>
  <c r="D71" i="47"/>
  <c r="AB12" i="47" s="1"/>
  <c r="D72" i="47"/>
  <c r="AB13" i="47" s="1"/>
  <c r="D73" i="47"/>
  <c r="AB14" i="47" s="1"/>
  <c r="D74" i="47"/>
  <c r="D75" i="47"/>
  <c r="D76" i="47"/>
  <c r="D77" i="47"/>
  <c r="D78" i="47"/>
  <c r="D79" i="47"/>
  <c r="D80" i="47"/>
  <c r="D81" i="47"/>
  <c r="D82" i="47"/>
  <c r="D83" i="47"/>
  <c r="D84" i="47"/>
  <c r="D85" i="47"/>
  <c r="D86" i="47"/>
  <c r="D87" i="47"/>
  <c r="D88" i="47"/>
  <c r="D89" i="47"/>
  <c r="D90" i="47"/>
  <c r="D91" i="47"/>
  <c r="D92" i="47"/>
  <c r="D93" i="47"/>
  <c r="D94" i="47"/>
  <c r="D95" i="47"/>
  <c r="D96" i="47"/>
  <c r="D6" i="47"/>
  <c r="B34" i="21"/>
  <c r="C34" i="21"/>
  <c r="D34" i="21"/>
  <c r="E34" i="21"/>
  <c r="F34" i="21" s="1"/>
  <c r="G34" i="21"/>
  <c r="B35" i="21"/>
  <c r="C35" i="21"/>
  <c r="D35" i="21"/>
  <c r="E35" i="21"/>
  <c r="F35" i="21" s="1"/>
  <c r="G35" i="21"/>
  <c r="B36" i="21"/>
  <c r="C36" i="21"/>
  <c r="D36" i="21"/>
  <c r="E36" i="21"/>
  <c r="F36" i="21" s="1"/>
  <c r="G36" i="21"/>
  <c r="B37" i="21"/>
  <c r="C37" i="21" s="1"/>
  <c r="D37" i="21"/>
  <c r="E37" i="21"/>
  <c r="F37" i="21" s="1"/>
  <c r="G37" i="21"/>
  <c r="B38" i="21"/>
  <c r="C38" i="21"/>
  <c r="D38" i="21"/>
  <c r="E38" i="21"/>
  <c r="F38" i="21" s="1"/>
  <c r="G38" i="21"/>
  <c r="B39" i="21"/>
  <c r="C39" i="21"/>
  <c r="D39" i="21"/>
  <c r="E39" i="21"/>
  <c r="F39" i="21" s="1"/>
  <c r="G39" i="21"/>
  <c r="B40" i="21"/>
  <c r="C40" i="21" s="1"/>
  <c r="D40" i="21"/>
  <c r="E40" i="21"/>
  <c r="F40" i="21" s="1"/>
  <c r="G40" i="21"/>
  <c r="B41" i="21"/>
  <c r="C41" i="21" s="1"/>
  <c r="D41" i="21"/>
  <c r="E41" i="21"/>
  <c r="F41" i="21" s="1"/>
  <c r="G41" i="21"/>
  <c r="B42" i="21"/>
  <c r="C42" i="21"/>
  <c r="D42" i="21"/>
  <c r="E42" i="21"/>
  <c r="F42" i="21" s="1"/>
  <c r="G42" i="21"/>
  <c r="B43" i="21"/>
  <c r="C43" i="21"/>
  <c r="D43" i="21"/>
  <c r="E43" i="21"/>
  <c r="F43" i="21" s="1"/>
  <c r="G43" i="21"/>
  <c r="B44" i="21"/>
  <c r="C44" i="21" s="1"/>
  <c r="D44" i="21"/>
  <c r="E44" i="21"/>
  <c r="F44" i="21" s="1"/>
  <c r="G44" i="21"/>
  <c r="B45" i="21"/>
  <c r="C45" i="21" s="1"/>
  <c r="D45" i="21"/>
  <c r="E45" i="21"/>
  <c r="F45" i="21" s="1"/>
  <c r="G45" i="21"/>
  <c r="B46" i="21"/>
  <c r="C46" i="21"/>
  <c r="D46" i="21"/>
  <c r="E46" i="21"/>
  <c r="F46" i="21" s="1"/>
  <c r="G46" i="21"/>
  <c r="B47" i="21"/>
  <c r="C47" i="21"/>
  <c r="D47" i="21"/>
  <c r="E47" i="21"/>
  <c r="F47" i="21" s="1"/>
  <c r="G47" i="21"/>
  <c r="B48" i="21"/>
  <c r="C48" i="21" s="1"/>
  <c r="D48" i="21"/>
  <c r="E48" i="21"/>
  <c r="F48" i="21" s="1"/>
  <c r="G48" i="21"/>
  <c r="B49" i="21"/>
  <c r="C49" i="21" s="1"/>
  <c r="D49" i="21"/>
  <c r="E49" i="21"/>
  <c r="F49" i="21" s="1"/>
  <c r="G49" i="21"/>
  <c r="B50" i="21"/>
  <c r="C50" i="21"/>
  <c r="D50" i="21"/>
  <c r="E50" i="21"/>
  <c r="F50" i="21" s="1"/>
  <c r="G50" i="21"/>
  <c r="B51" i="21"/>
  <c r="C51" i="21"/>
  <c r="D51" i="21"/>
  <c r="E51" i="21"/>
  <c r="F51" i="21" s="1"/>
  <c r="G51" i="21"/>
  <c r="B52" i="21"/>
  <c r="C52" i="21" s="1"/>
  <c r="D52" i="21"/>
  <c r="E52" i="21"/>
  <c r="F52" i="21" s="1"/>
  <c r="G52" i="21"/>
  <c r="B53" i="21"/>
  <c r="C53" i="21" s="1"/>
  <c r="D53" i="21"/>
  <c r="E53" i="21"/>
  <c r="F53" i="21" s="1"/>
  <c r="G53" i="21"/>
  <c r="B54" i="21"/>
  <c r="C54" i="21"/>
  <c r="D54" i="21"/>
  <c r="E54" i="21"/>
  <c r="F54" i="21" s="1"/>
  <c r="G54" i="21"/>
  <c r="B55" i="21"/>
  <c r="C55" i="21"/>
  <c r="D55" i="21"/>
  <c r="E55" i="21"/>
  <c r="F55" i="21" s="1"/>
  <c r="G55" i="21"/>
  <c r="B56" i="21"/>
  <c r="C56" i="21" s="1"/>
  <c r="D56" i="21"/>
  <c r="E56" i="21"/>
  <c r="F56" i="21" s="1"/>
  <c r="G56" i="21"/>
  <c r="B57" i="21"/>
  <c r="C57" i="21" s="1"/>
  <c r="D57" i="21"/>
  <c r="E57" i="21"/>
  <c r="F57" i="21" s="1"/>
  <c r="G57" i="21"/>
  <c r="B58" i="21"/>
  <c r="C58" i="21"/>
  <c r="D58" i="21"/>
  <c r="E58" i="21"/>
  <c r="F58" i="21" s="1"/>
  <c r="G58" i="21"/>
  <c r="B59" i="21"/>
  <c r="C59" i="21"/>
  <c r="D59" i="21"/>
  <c r="E59" i="21"/>
  <c r="F59" i="21" s="1"/>
  <c r="G59" i="21"/>
  <c r="B60" i="21"/>
  <c r="C60" i="21" s="1"/>
  <c r="D60" i="21"/>
  <c r="E60" i="21"/>
  <c r="F60" i="21" s="1"/>
  <c r="G60" i="21"/>
  <c r="B61" i="21"/>
  <c r="C61" i="21" s="1"/>
  <c r="D61" i="21"/>
  <c r="E61" i="21"/>
  <c r="F61" i="21" s="1"/>
  <c r="G61" i="21"/>
  <c r="B62" i="21"/>
  <c r="C62" i="21"/>
  <c r="D62" i="21"/>
  <c r="E62" i="21"/>
  <c r="F62" i="21" s="1"/>
  <c r="G62" i="21"/>
  <c r="B63" i="21"/>
  <c r="C63" i="21"/>
  <c r="D63" i="21"/>
  <c r="E63" i="21"/>
  <c r="F63" i="21" s="1"/>
  <c r="G63" i="21"/>
  <c r="B64" i="21"/>
  <c r="C64" i="21" s="1"/>
  <c r="D64" i="21"/>
  <c r="E64" i="21"/>
  <c r="F64" i="21" s="1"/>
  <c r="G64" i="21"/>
  <c r="B65" i="21"/>
  <c r="C65" i="21" s="1"/>
  <c r="D65" i="21"/>
  <c r="E65" i="21"/>
  <c r="F65" i="21" s="1"/>
  <c r="G65" i="21"/>
  <c r="B66" i="21"/>
  <c r="C66" i="21"/>
  <c r="D66" i="21"/>
  <c r="E66" i="21"/>
  <c r="F66" i="21" s="1"/>
  <c r="G66" i="21"/>
  <c r="B67" i="21"/>
  <c r="C67" i="21"/>
  <c r="D67" i="21"/>
  <c r="E67" i="21"/>
  <c r="F67" i="21" s="1"/>
  <c r="G67" i="21"/>
  <c r="B68" i="21"/>
  <c r="C68" i="21" s="1"/>
  <c r="D68" i="21"/>
  <c r="E68" i="21"/>
  <c r="F68" i="21" s="1"/>
  <c r="G68" i="21"/>
  <c r="B69" i="21"/>
  <c r="C69" i="21" s="1"/>
  <c r="D69" i="21"/>
  <c r="E69" i="21"/>
  <c r="F69" i="21" s="1"/>
  <c r="G69" i="21"/>
  <c r="B70" i="21"/>
  <c r="C70" i="21"/>
  <c r="D70" i="21"/>
  <c r="E70" i="21"/>
  <c r="F70" i="21" s="1"/>
  <c r="G70" i="21"/>
  <c r="B71" i="21"/>
  <c r="C71" i="21"/>
  <c r="D71" i="21"/>
  <c r="E71" i="21"/>
  <c r="F71" i="21" s="1"/>
  <c r="G71" i="21"/>
  <c r="B72" i="21"/>
  <c r="C72" i="21" s="1"/>
  <c r="D72" i="21"/>
  <c r="E72" i="21"/>
  <c r="F72" i="21" s="1"/>
  <c r="G72" i="21"/>
  <c r="B73" i="21"/>
  <c r="C73" i="21" s="1"/>
  <c r="D73" i="21"/>
  <c r="E73" i="21"/>
  <c r="F73" i="21" s="1"/>
  <c r="G73" i="21"/>
  <c r="B74" i="21"/>
  <c r="C74" i="21"/>
  <c r="D74" i="21"/>
  <c r="E74" i="21"/>
  <c r="F74" i="21" s="1"/>
  <c r="G74" i="21"/>
  <c r="B75" i="21"/>
  <c r="C75" i="21"/>
  <c r="D75" i="21"/>
  <c r="E75" i="21"/>
  <c r="F75" i="21" s="1"/>
  <c r="G75" i="21"/>
  <c r="B76" i="21"/>
  <c r="C76" i="21" s="1"/>
  <c r="D76" i="21"/>
  <c r="E76" i="21"/>
  <c r="F76" i="21" s="1"/>
  <c r="G76" i="21"/>
  <c r="B77" i="21"/>
  <c r="C77" i="21" s="1"/>
  <c r="D77" i="21"/>
  <c r="E77" i="21"/>
  <c r="F77" i="21" s="1"/>
  <c r="G77" i="21"/>
  <c r="B78" i="21"/>
  <c r="C78" i="21"/>
  <c r="D78" i="21"/>
  <c r="E78" i="21"/>
  <c r="F78" i="21" s="1"/>
  <c r="G78" i="21"/>
  <c r="B79" i="21"/>
  <c r="C79" i="21"/>
  <c r="D79" i="21"/>
  <c r="E79" i="21"/>
  <c r="F79" i="21" s="1"/>
  <c r="G79" i="21"/>
  <c r="B80" i="21"/>
  <c r="C80" i="21" s="1"/>
  <c r="D80" i="21"/>
  <c r="E80" i="21"/>
  <c r="F80" i="21" s="1"/>
  <c r="G80" i="21"/>
  <c r="B81" i="21"/>
  <c r="C81" i="21" s="1"/>
  <c r="D81" i="21"/>
  <c r="E81" i="21"/>
  <c r="F81" i="21" s="1"/>
  <c r="G81" i="21"/>
  <c r="B82" i="21"/>
  <c r="C82" i="21"/>
  <c r="D82" i="21"/>
  <c r="E82" i="21"/>
  <c r="F82" i="21" s="1"/>
  <c r="G82" i="21"/>
  <c r="B83" i="21"/>
  <c r="C83" i="21"/>
  <c r="D83" i="21"/>
  <c r="E83" i="21"/>
  <c r="F83" i="21" s="1"/>
  <c r="G83" i="21"/>
  <c r="B84" i="21"/>
  <c r="C84" i="21" s="1"/>
  <c r="D84" i="21"/>
  <c r="E84" i="21"/>
  <c r="F84" i="21" s="1"/>
  <c r="G84" i="21"/>
  <c r="B85" i="21"/>
  <c r="C85" i="21" s="1"/>
  <c r="D85" i="21"/>
  <c r="E85" i="21"/>
  <c r="F85" i="21" s="1"/>
  <c r="G85" i="21"/>
  <c r="B86" i="21"/>
  <c r="C86" i="21"/>
  <c r="D86" i="21"/>
  <c r="E86" i="21"/>
  <c r="F86" i="21" s="1"/>
  <c r="G86" i="21"/>
  <c r="B87" i="21"/>
  <c r="C87" i="21"/>
  <c r="D87" i="21"/>
  <c r="E87" i="21"/>
  <c r="F87" i="21" s="1"/>
  <c r="G87" i="21"/>
  <c r="B88" i="21"/>
  <c r="C88" i="21" s="1"/>
  <c r="D88" i="21"/>
  <c r="E88" i="21"/>
  <c r="F88" i="21" s="1"/>
  <c r="G88" i="21"/>
  <c r="B89" i="21"/>
  <c r="C89" i="21" s="1"/>
  <c r="D89" i="21"/>
  <c r="E89" i="21"/>
  <c r="F89" i="21" s="1"/>
  <c r="G89" i="21"/>
  <c r="B90" i="21"/>
  <c r="C90" i="21"/>
  <c r="D90" i="21"/>
  <c r="E90" i="21"/>
  <c r="F90" i="21" s="1"/>
  <c r="G90" i="21"/>
  <c r="B91" i="21"/>
  <c r="C91" i="21"/>
  <c r="D91" i="21"/>
  <c r="E91" i="21"/>
  <c r="F91" i="21" s="1"/>
  <c r="G91" i="21"/>
  <c r="B92" i="21"/>
  <c r="C92" i="21" s="1"/>
  <c r="D92" i="21"/>
  <c r="E92" i="21"/>
  <c r="F92" i="21" s="1"/>
  <c r="G92" i="21"/>
  <c r="B93" i="21"/>
  <c r="C93" i="21" s="1"/>
  <c r="D93" i="21"/>
  <c r="E93" i="21"/>
  <c r="F93" i="21" s="1"/>
  <c r="G93" i="21"/>
  <c r="B94" i="21"/>
  <c r="C94" i="21"/>
  <c r="D94" i="21"/>
  <c r="E94" i="21"/>
  <c r="F94" i="21" s="1"/>
  <c r="G94" i="21"/>
  <c r="B95" i="21"/>
  <c r="C95" i="21"/>
  <c r="D95" i="21"/>
  <c r="E95" i="21"/>
  <c r="F95" i="21" s="1"/>
  <c r="G95" i="21"/>
  <c r="B96" i="21"/>
  <c r="C96" i="21" s="1"/>
  <c r="D96" i="21"/>
  <c r="E96" i="21"/>
  <c r="F96" i="21" s="1"/>
  <c r="G96" i="21"/>
  <c r="B97" i="21"/>
  <c r="C97" i="21" s="1"/>
  <c r="D97" i="21"/>
  <c r="E97" i="21"/>
  <c r="F97" i="21" s="1"/>
  <c r="G97" i="21"/>
  <c r="B98" i="21"/>
  <c r="C98" i="21"/>
  <c r="D98" i="21"/>
  <c r="E98" i="21"/>
  <c r="F98" i="21" s="1"/>
  <c r="G98" i="21"/>
  <c r="B99" i="21"/>
  <c r="C99" i="21"/>
  <c r="D99" i="21"/>
  <c r="E99" i="21"/>
  <c r="F99" i="21" s="1"/>
  <c r="G99" i="21"/>
  <c r="B100" i="21"/>
  <c r="C100" i="21" s="1"/>
  <c r="D100" i="21"/>
  <c r="E100" i="21"/>
  <c r="F100" i="21" s="1"/>
  <c r="G100" i="21"/>
  <c r="B101" i="21"/>
  <c r="C101" i="21" s="1"/>
  <c r="D101" i="21"/>
  <c r="E101" i="21"/>
  <c r="F101" i="21" s="1"/>
  <c r="G101" i="21"/>
  <c r="B102" i="21"/>
  <c r="C102" i="21"/>
  <c r="D102" i="21"/>
  <c r="E102" i="21"/>
  <c r="F102" i="21" s="1"/>
  <c r="G102" i="21"/>
  <c r="B103" i="21"/>
  <c r="C103" i="21"/>
  <c r="D103" i="21"/>
  <c r="E103" i="21"/>
  <c r="F103" i="21" s="1"/>
  <c r="G103" i="21"/>
  <c r="B104" i="21"/>
  <c r="C104" i="21" s="1"/>
  <c r="D104" i="21"/>
  <c r="E104" i="21"/>
  <c r="F104" i="21" s="1"/>
  <c r="G104" i="21"/>
  <c r="B105" i="21"/>
  <c r="C105" i="21" s="1"/>
  <c r="D105" i="21"/>
  <c r="E105" i="21"/>
  <c r="F105" i="21" s="1"/>
  <c r="G105" i="21"/>
  <c r="B106" i="21"/>
  <c r="C106" i="21"/>
  <c r="D106" i="21"/>
  <c r="E106" i="21"/>
  <c r="F106" i="21" s="1"/>
  <c r="G106" i="21"/>
  <c r="B107" i="21"/>
  <c r="C107" i="21"/>
  <c r="D107" i="21"/>
  <c r="E107" i="21"/>
  <c r="F107" i="21" s="1"/>
  <c r="G107" i="21"/>
  <c r="B108" i="21"/>
  <c r="C108" i="21" s="1"/>
  <c r="D108" i="21"/>
  <c r="E108" i="21"/>
  <c r="F108" i="21" s="1"/>
  <c r="G108" i="21"/>
  <c r="B109" i="21"/>
  <c r="C109" i="21" s="1"/>
  <c r="D109" i="21"/>
  <c r="E109" i="21"/>
  <c r="F109" i="21" s="1"/>
  <c r="G109" i="21"/>
  <c r="B110" i="21"/>
  <c r="C110" i="21"/>
  <c r="D110" i="21"/>
  <c r="E110" i="21"/>
  <c r="F110" i="21" s="1"/>
  <c r="G110" i="21"/>
  <c r="B111" i="21"/>
  <c r="C111" i="21"/>
  <c r="D111" i="21"/>
  <c r="E111" i="21"/>
  <c r="F111" i="21" s="1"/>
  <c r="G111" i="21"/>
  <c r="B112" i="21"/>
  <c r="C112" i="21" s="1"/>
  <c r="D112" i="21"/>
  <c r="E112" i="21"/>
  <c r="F112" i="21" s="1"/>
  <c r="G112" i="21"/>
  <c r="B113" i="21"/>
  <c r="C113" i="21" s="1"/>
  <c r="D113" i="21"/>
  <c r="E113" i="21"/>
  <c r="F113" i="21" s="1"/>
  <c r="G113" i="21"/>
  <c r="B114" i="21"/>
  <c r="C114" i="21"/>
  <c r="D114" i="21"/>
  <c r="E114" i="21"/>
  <c r="F114" i="21" s="1"/>
  <c r="G114" i="21"/>
  <c r="B115" i="21"/>
  <c r="C115" i="21"/>
  <c r="D115" i="21"/>
  <c r="E115" i="21"/>
  <c r="F115" i="21" s="1"/>
  <c r="G115" i="21"/>
  <c r="B116" i="21"/>
  <c r="C116" i="21" s="1"/>
  <c r="D116" i="21"/>
  <c r="E116" i="21"/>
  <c r="F116" i="21" s="1"/>
  <c r="G116" i="21"/>
  <c r="B117" i="21"/>
  <c r="C117" i="21" s="1"/>
  <c r="D117" i="21"/>
  <c r="E117" i="21"/>
  <c r="F117" i="21" s="1"/>
  <c r="G117" i="21"/>
  <c r="B118" i="21"/>
  <c r="C118" i="21"/>
  <c r="D118" i="21"/>
  <c r="E118" i="21"/>
  <c r="F118" i="21" s="1"/>
  <c r="G118" i="21"/>
  <c r="B119" i="21"/>
  <c r="C119" i="21"/>
  <c r="D119" i="21"/>
  <c r="E119" i="21"/>
  <c r="F119" i="21" s="1"/>
  <c r="G119" i="21"/>
  <c r="B120" i="21"/>
  <c r="C120" i="21" s="1"/>
  <c r="D120" i="21"/>
  <c r="E120" i="21"/>
  <c r="F120" i="21" s="1"/>
  <c r="G120" i="21"/>
  <c r="B121" i="21"/>
  <c r="C121" i="21" s="1"/>
  <c r="D121" i="21"/>
  <c r="E121" i="21"/>
  <c r="F121" i="21" s="1"/>
  <c r="G121" i="21"/>
  <c r="B122" i="21"/>
  <c r="C122" i="21"/>
  <c r="D122" i="21"/>
  <c r="E122" i="21"/>
  <c r="F122" i="21" s="1"/>
  <c r="G122" i="21"/>
  <c r="B123" i="21"/>
  <c r="C123" i="21"/>
  <c r="D123" i="21"/>
  <c r="E123" i="21"/>
  <c r="F123" i="21" s="1"/>
  <c r="G123" i="21"/>
  <c r="G33" i="21"/>
  <c r="E33" i="21"/>
  <c r="D33" i="21"/>
  <c r="B33" i="21"/>
  <c r="C33" i="21" s="1"/>
  <c r="C2" i="44"/>
  <c r="AS25" i="19"/>
  <c r="AR25" i="19"/>
  <c r="AQ25" i="19"/>
  <c r="AS24" i="19"/>
  <c r="AR24" i="19"/>
  <c r="AQ24" i="19"/>
  <c r="AS23" i="19"/>
  <c r="AR23" i="19"/>
  <c r="AQ23" i="19"/>
  <c r="AS22" i="19"/>
  <c r="AR22" i="19"/>
  <c r="AQ22" i="19"/>
  <c r="AS21" i="19"/>
  <c r="AR21" i="19"/>
  <c r="AQ21" i="19"/>
  <c r="AS20" i="19"/>
  <c r="AR20" i="19"/>
  <c r="AQ20" i="19"/>
  <c r="AS19" i="19"/>
  <c r="AR19" i="19"/>
  <c r="AQ19" i="19"/>
  <c r="AS18" i="19"/>
  <c r="AR18" i="19"/>
  <c r="AQ18" i="19"/>
  <c r="AS17" i="19"/>
  <c r="AR17" i="19"/>
  <c r="AQ17" i="19"/>
  <c r="AS16" i="19"/>
  <c r="AR16" i="19"/>
  <c r="AQ16" i="19"/>
  <c r="AS15" i="19"/>
  <c r="AR15" i="19"/>
  <c r="AQ15" i="19"/>
  <c r="AS14" i="19"/>
  <c r="AR14" i="19"/>
  <c r="AQ14" i="19"/>
  <c r="AS13" i="19"/>
  <c r="AR13" i="19"/>
  <c r="AQ13" i="19"/>
  <c r="AS12" i="19"/>
  <c r="AR12" i="19"/>
  <c r="AQ12" i="19"/>
  <c r="AS11" i="19"/>
  <c r="AR11" i="19"/>
  <c r="AQ11" i="19"/>
  <c r="AS10" i="19"/>
  <c r="AR10" i="19"/>
  <c r="AQ10" i="19"/>
  <c r="AS9" i="19"/>
  <c r="AR9" i="19"/>
  <c r="AQ9" i="19"/>
  <c r="AS8" i="19"/>
  <c r="AR8" i="19"/>
  <c r="AQ8" i="19"/>
  <c r="AS7" i="19"/>
  <c r="AR7" i="19"/>
  <c r="AQ7" i="19"/>
  <c r="G4" i="21"/>
  <c r="H4" i="22"/>
  <c r="G4" i="22"/>
  <c r="F4" i="22"/>
  <c r="E4" i="22"/>
  <c r="D4" i="22"/>
  <c r="C4" i="22"/>
  <c r="C6" i="24"/>
  <c r="C7" i="24"/>
  <c r="C8" i="24"/>
  <c r="C9" i="24"/>
  <c r="C10" i="24"/>
  <c r="C11" i="24"/>
  <c r="C5" i="24"/>
  <c r="AB6" i="47" l="1"/>
  <c r="AB15" i="47"/>
  <c r="AB11" i="47"/>
  <c r="AC16" i="47"/>
  <c r="AD16" i="47"/>
  <c r="AB7" i="47"/>
  <c r="D97" i="47"/>
  <c r="D24" i="41"/>
  <c r="E24" i="41" s="1"/>
  <c r="D25" i="41"/>
  <c r="E25" i="41" s="1"/>
  <c r="D26" i="41"/>
  <c r="E26" i="41"/>
  <c r="D27" i="41"/>
  <c r="E27" i="41"/>
  <c r="D4" i="41"/>
  <c r="E4" i="41"/>
  <c r="D5" i="41"/>
  <c r="E5" i="41" s="1"/>
  <c r="D6" i="41"/>
  <c r="E6" i="41"/>
  <c r="D7" i="41"/>
  <c r="E7" i="41"/>
  <c r="D8" i="41"/>
  <c r="E8" i="41"/>
  <c r="D9" i="41"/>
  <c r="E9" i="41" s="1"/>
  <c r="D10" i="41"/>
  <c r="E10" i="41"/>
  <c r="D11" i="41"/>
  <c r="E11" i="41"/>
  <c r="D12" i="41"/>
  <c r="E12" i="41"/>
  <c r="D13" i="41"/>
  <c r="E13" i="41" s="1"/>
  <c r="D14" i="41"/>
  <c r="E14" i="41"/>
  <c r="D15" i="41"/>
  <c r="E15" i="41"/>
  <c r="D16" i="41"/>
  <c r="E16" i="41"/>
  <c r="D17" i="41"/>
  <c r="E17" i="41" s="1"/>
  <c r="D18" i="41"/>
  <c r="E18" i="41"/>
  <c r="D19" i="41"/>
  <c r="E19" i="41"/>
  <c r="D20" i="41"/>
  <c r="E20" i="41"/>
  <c r="D21" i="41"/>
  <c r="E21" i="41" s="1"/>
  <c r="D22" i="41"/>
  <c r="E22" i="41"/>
  <c r="E3" i="41"/>
  <c r="D3" i="41"/>
  <c r="O26" i="41"/>
  <c r="P26" i="41"/>
  <c r="O25" i="41"/>
  <c r="P25" i="41"/>
  <c r="O24" i="41"/>
  <c r="P24" i="41"/>
  <c r="P3" i="41"/>
  <c r="O3" i="41"/>
  <c r="C5" i="41"/>
  <c r="C24" i="41" s="1"/>
  <c r="C6" i="41"/>
  <c r="C7" i="41"/>
  <c r="C8" i="41"/>
  <c r="C9" i="41"/>
  <c r="C10" i="41"/>
  <c r="C11" i="41"/>
  <c r="C12" i="41"/>
  <c r="C13" i="41"/>
  <c r="C14" i="41"/>
  <c r="C15" i="41"/>
  <c r="C16" i="41"/>
  <c r="C17" i="41"/>
  <c r="C18" i="41"/>
  <c r="C19" i="41"/>
  <c r="C20" i="41"/>
  <c r="C21" i="41"/>
  <c r="C22" i="41"/>
  <c r="C4" i="41"/>
  <c r="N3" i="41"/>
  <c r="M3" i="41"/>
  <c r="M26" i="41"/>
  <c r="M25" i="41"/>
  <c r="M24" i="41"/>
  <c r="B26" i="41"/>
  <c r="B25" i="41"/>
  <c r="B24" i="41"/>
  <c r="N26" i="41"/>
  <c r="N25" i="41"/>
  <c r="N24" i="41"/>
  <c r="L30" i="6"/>
  <c r="AB16" i="47" l="1"/>
  <c r="P27" i="41"/>
  <c r="M27" i="41"/>
  <c r="C26" i="41"/>
  <c r="O27" i="41"/>
  <c r="N27" i="41"/>
  <c r="C25" i="41"/>
  <c r="G8" i="37"/>
  <c r="N8" i="37"/>
  <c r="O8" i="37"/>
  <c r="G9" i="37"/>
  <c r="G10" i="37"/>
  <c r="G11" i="37"/>
  <c r="G12" i="37"/>
  <c r="G13" i="37"/>
  <c r="G14" i="37"/>
  <c r="G15" i="37"/>
  <c r="G16" i="37"/>
  <c r="G17" i="37"/>
  <c r="G18" i="37"/>
  <c r="G19" i="37"/>
  <c r="G20" i="37"/>
  <c r="G21" i="37"/>
  <c r="G22" i="37"/>
  <c r="G23" i="37"/>
  <c r="G24" i="37"/>
  <c r="G25" i="37"/>
  <c r="G26" i="37"/>
  <c r="N26" i="37"/>
  <c r="N25" i="37"/>
  <c r="N24" i="37"/>
  <c r="N23" i="37"/>
  <c r="N22" i="37"/>
  <c r="N21" i="37"/>
  <c r="N20" i="37"/>
  <c r="N19" i="37"/>
  <c r="N18" i="37"/>
  <c r="N17" i="37"/>
  <c r="N16" i="37"/>
  <c r="N15" i="37"/>
  <c r="N14" i="37"/>
  <c r="N13" i="37"/>
  <c r="N12" i="37"/>
  <c r="N11" i="37"/>
  <c r="N10" i="37"/>
  <c r="N9" i="37"/>
  <c r="J7" i="37"/>
  <c r="I7" i="37"/>
  <c r="E7" i="37"/>
  <c r="D7" i="37"/>
  <c r="O6" i="37"/>
  <c r="I16" i="28" l="1"/>
  <c r="I15" i="28"/>
  <c r="H16" i="28"/>
  <c r="H15" i="28"/>
  <c r="F25" i="30" l="1"/>
  <c r="F24" i="30"/>
  <c r="F23" i="30"/>
  <c r="F22" i="30"/>
  <c r="C20" i="30"/>
  <c r="D20" i="30"/>
  <c r="E20" i="30"/>
  <c r="F20" i="30"/>
  <c r="G20" i="30"/>
  <c r="H20" i="30"/>
  <c r="I20" i="30"/>
  <c r="J20" i="30"/>
  <c r="K20" i="30"/>
  <c r="L20" i="30"/>
  <c r="M20" i="30"/>
  <c r="N20" i="30"/>
  <c r="O20" i="30"/>
  <c r="P20" i="30"/>
  <c r="Q20" i="30"/>
  <c r="R20" i="30"/>
  <c r="S20" i="30"/>
  <c r="T20" i="30"/>
  <c r="B20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B19" i="30"/>
  <c r="C17" i="30"/>
  <c r="D17" i="30"/>
  <c r="E17" i="30"/>
  <c r="F17" i="30"/>
  <c r="G17" i="30"/>
  <c r="H17" i="30"/>
  <c r="I17" i="30"/>
  <c r="J17" i="30"/>
  <c r="K17" i="30"/>
  <c r="L17" i="30"/>
  <c r="M17" i="30"/>
  <c r="N17" i="30"/>
  <c r="O17" i="30"/>
  <c r="P17" i="30"/>
  <c r="Q17" i="30"/>
  <c r="R17" i="30"/>
  <c r="S17" i="30"/>
  <c r="T17" i="30"/>
  <c r="C18" i="30"/>
  <c r="D18" i="30"/>
  <c r="E18" i="30"/>
  <c r="F18" i="30"/>
  <c r="G18" i="30"/>
  <c r="H18" i="30"/>
  <c r="I18" i="30"/>
  <c r="J18" i="30"/>
  <c r="K18" i="30"/>
  <c r="L18" i="30"/>
  <c r="M18" i="30"/>
  <c r="N18" i="30"/>
  <c r="O18" i="30"/>
  <c r="P18" i="30"/>
  <c r="Q18" i="30"/>
  <c r="R18" i="30"/>
  <c r="S18" i="30"/>
  <c r="T18" i="30"/>
  <c r="B18" i="30"/>
  <c r="B17" i="30"/>
  <c r="E6" i="23"/>
  <c r="F6" i="23" s="1"/>
  <c r="E7" i="23"/>
  <c r="F7" i="23" s="1"/>
  <c r="E8" i="23"/>
  <c r="F8" i="23" s="1"/>
  <c r="E9" i="23"/>
  <c r="F9" i="23" s="1"/>
  <c r="E10" i="23"/>
  <c r="F10" i="23" s="1"/>
  <c r="E11" i="23"/>
  <c r="F11" i="23" s="1"/>
  <c r="E12" i="23"/>
  <c r="F12" i="23" s="1"/>
  <c r="E5" i="23"/>
  <c r="F5" i="23" s="1"/>
  <c r="G6" i="23" l="1"/>
  <c r="G7" i="23"/>
  <c r="G8" i="23"/>
  <c r="G9" i="23"/>
  <c r="G11" i="23"/>
  <c r="G10" i="23"/>
  <c r="G5" i="23"/>
  <c r="G12" i="23"/>
  <c r="B9" i="28"/>
  <c r="B8" i="28"/>
  <c r="V7" i="30"/>
  <c r="U4" i="30"/>
  <c r="U11" i="30"/>
  <c r="C15" i="30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B15" i="30"/>
  <c r="C14" i="30"/>
  <c r="D14" i="30"/>
  <c r="E14" i="30"/>
  <c r="F14" i="30"/>
  <c r="G14" i="30"/>
  <c r="H14" i="30"/>
  <c r="I14" i="30"/>
  <c r="J14" i="30"/>
  <c r="K14" i="30"/>
  <c r="L14" i="30"/>
  <c r="M14" i="30"/>
  <c r="N14" i="30"/>
  <c r="O14" i="30"/>
  <c r="P14" i="30"/>
  <c r="Q14" i="30"/>
  <c r="R14" i="30"/>
  <c r="S14" i="30"/>
  <c r="T14" i="30"/>
  <c r="B14" i="30"/>
  <c r="C10" i="33"/>
  <c r="D10" i="33"/>
  <c r="B10" i="33"/>
  <c r="D8" i="33"/>
  <c r="D3" i="33"/>
  <c r="F12" i="27" l="1"/>
  <c r="C27" i="27"/>
  <c r="B27" i="27"/>
  <c r="D13" i="27"/>
  <c r="H17" i="25"/>
  <c r="I17" i="25"/>
  <c r="F17" i="25"/>
  <c r="E17" i="25"/>
  <c r="C20" i="25"/>
  <c r="B20" i="25"/>
  <c r="B17" i="25"/>
  <c r="C17" i="25" s="1"/>
  <c r="C10" i="30" l="1"/>
  <c r="B10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C12" i="30"/>
  <c r="D12" i="30"/>
  <c r="E12" i="30"/>
  <c r="F12" i="30"/>
  <c r="G12" i="30"/>
  <c r="H12" i="30"/>
  <c r="I12" i="30"/>
  <c r="J12" i="30"/>
  <c r="K12" i="30"/>
  <c r="L12" i="30"/>
  <c r="M12" i="30"/>
  <c r="N12" i="30"/>
  <c r="O12" i="30"/>
  <c r="P12" i="30"/>
  <c r="Q12" i="30"/>
  <c r="R12" i="30"/>
  <c r="S12" i="30"/>
  <c r="T12" i="30"/>
  <c r="B12" i="30"/>
  <c r="B11" i="30"/>
  <c r="C7" i="30"/>
  <c r="D7" i="30"/>
  <c r="E7" i="30"/>
  <c r="F7" i="30"/>
  <c r="G7" i="30"/>
  <c r="H7" i="30"/>
  <c r="I7" i="30"/>
  <c r="J7" i="30"/>
  <c r="K7" i="30"/>
  <c r="L7" i="30"/>
  <c r="M7" i="30"/>
  <c r="N7" i="30"/>
  <c r="O7" i="30"/>
  <c r="P7" i="30"/>
  <c r="Q7" i="30"/>
  <c r="R7" i="30"/>
  <c r="S7" i="30"/>
  <c r="T7" i="30"/>
  <c r="C8" i="30"/>
  <c r="D8" i="30"/>
  <c r="E8" i="30"/>
  <c r="F8" i="30"/>
  <c r="G8" i="30"/>
  <c r="H8" i="30"/>
  <c r="I8" i="30"/>
  <c r="J8" i="30"/>
  <c r="K8" i="30"/>
  <c r="L8" i="30"/>
  <c r="M8" i="30"/>
  <c r="N8" i="30"/>
  <c r="O8" i="30"/>
  <c r="P8" i="30"/>
  <c r="Q8" i="30"/>
  <c r="R8" i="30"/>
  <c r="S8" i="30"/>
  <c r="T8" i="30"/>
  <c r="B8" i="30"/>
  <c r="B7" i="30"/>
  <c r="C18" i="27" l="1"/>
  <c r="D18" i="27"/>
  <c r="E18" i="27"/>
  <c r="F18" i="27"/>
  <c r="G18" i="27"/>
  <c r="H18" i="27"/>
  <c r="I18" i="27"/>
  <c r="J18" i="27"/>
  <c r="K18" i="27"/>
  <c r="L18" i="27"/>
  <c r="M18" i="27"/>
  <c r="N18" i="27"/>
  <c r="O18" i="27"/>
  <c r="P18" i="27"/>
  <c r="Q18" i="27"/>
  <c r="R18" i="27"/>
  <c r="S18" i="27"/>
  <c r="C19" i="27"/>
  <c r="D19" i="27"/>
  <c r="E19" i="27"/>
  <c r="F19" i="27"/>
  <c r="G19" i="27"/>
  <c r="H19" i="27"/>
  <c r="I19" i="27"/>
  <c r="J19" i="27"/>
  <c r="K19" i="27"/>
  <c r="L19" i="27"/>
  <c r="M19" i="27"/>
  <c r="N19" i="27"/>
  <c r="O19" i="27"/>
  <c r="P19" i="27"/>
  <c r="Q19" i="27"/>
  <c r="R19" i="27"/>
  <c r="S19" i="27"/>
  <c r="C20" i="27"/>
  <c r="D20" i="27"/>
  <c r="E20" i="27"/>
  <c r="F20" i="27"/>
  <c r="G20" i="27"/>
  <c r="H20" i="27"/>
  <c r="I20" i="27"/>
  <c r="J20" i="27"/>
  <c r="K20" i="27"/>
  <c r="L20" i="27"/>
  <c r="M20" i="27"/>
  <c r="N20" i="27"/>
  <c r="O20" i="27"/>
  <c r="P20" i="27"/>
  <c r="Q20" i="27"/>
  <c r="R20" i="27"/>
  <c r="S20" i="27"/>
  <c r="C21" i="27"/>
  <c r="D21" i="27"/>
  <c r="E21" i="27"/>
  <c r="F21" i="27"/>
  <c r="G21" i="27"/>
  <c r="H21" i="27"/>
  <c r="I21" i="27"/>
  <c r="J21" i="27"/>
  <c r="K21" i="27"/>
  <c r="L21" i="27"/>
  <c r="M21" i="27"/>
  <c r="N21" i="27"/>
  <c r="O21" i="27"/>
  <c r="P21" i="27"/>
  <c r="Q21" i="27"/>
  <c r="R21" i="27"/>
  <c r="S21" i="27"/>
  <c r="C22" i="27"/>
  <c r="D22" i="27"/>
  <c r="E22" i="27"/>
  <c r="F22" i="27"/>
  <c r="G22" i="27"/>
  <c r="H22" i="27"/>
  <c r="I22" i="27"/>
  <c r="J22" i="27"/>
  <c r="K22" i="27"/>
  <c r="L22" i="27"/>
  <c r="M22" i="27"/>
  <c r="N22" i="27"/>
  <c r="O22" i="27"/>
  <c r="P22" i="27"/>
  <c r="Q22" i="27"/>
  <c r="R22" i="27"/>
  <c r="S22" i="27"/>
  <c r="B19" i="27"/>
  <c r="B20" i="27"/>
  <c r="B21" i="27"/>
  <c r="B22" i="27"/>
  <c r="B18" i="27"/>
  <c r="C11" i="27"/>
  <c r="D11" i="27"/>
  <c r="E11" i="27"/>
  <c r="F11" i="27"/>
  <c r="G11" i="27"/>
  <c r="H11" i="27"/>
  <c r="I11" i="27"/>
  <c r="J11" i="27"/>
  <c r="K11" i="27"/>
  <c r="L11" i="27"/>
  <c r="M11" i="27"/>
  <c r="N11" i="27"/>
  <c r="O11" i="27"/>
  <c r="P11" i="27"/>
  <c r="Q11" i="27"/>
  <c r="R11" i="27"/>
  <c r="S11" i="27"/>
  <c r="C12" i="27"/>
  <c r="D12" i="27"/>
  <c r="E12" i="27"/>
  <c r="G12" i="27"/>
  <c r="H12" i="27"/>
  <c r="I12" i="27"/>
  <c r="J12" i="27"/>
  <c r="K12" i="27"/>
  <c r="L12" i="27"/>
  <c r="M12" i="27"/>
  <c r="N12" i="27"/>
  <c r="O12" i="27"/>
  <c r="P12" i="27"/>
  <c r="Q12" i="27"/>
  <c r="R12" i="27"/>
  <c r="S12" i="27"/>
  <c r="C13" i="27"/>
  <c r="E13" i="27"/>
  <c r="F13" i="27"/>
  <c r="G13" i="27"/>
  <c r="H13" i="27"/>
  <c r="I13" i="27"/>
  <c r="J13" i="27"/>
  <c r="K13" i="27"/>
  <c r="L13" i="27"/>
  <c r="M13" i="27"/>
  <c r="N13" i="27"/>
  <c r="O13" i="27"/>
  <c r="P13" i="27"/>
  <c r="Q13" i="27"/>
  <c r="R13" i="27"/>
  <c r="S13" i="27"/>
  <c r="C14" i="27"/>
  <c r="D14" i="27"/>
  <c r="E14" i="27"/>
  <c r="F14" i="27"/>
  <c r="G14" i="27"/>
  <c r="H14" i="27"/>
  <c r="I14" i="27"/>
  <c r="J14" i="27"/>
  <c r="K14" i="27"/>
  <c r="L14" i="27"/>
  <c r="M14" i="27"/>
  <c r="N14" i="27"/>
  <c r="O14" i="27"/>
  <c r="P14" i="27"/>
  <c r="Q14" i="27"/>
  <c r="R14" i="27"/>
  <c r="S14" i="27"/>
  <c r="C15" i="27"/>
  <c r="D15" i="27"/>
  <c r="E15" i="27"/>
  <c r="F15" i="27"/>
  <c r="G15" i="27"/>
  <c r="H15" i="27"/>
  <c r="I15" i="27"/>
  <c r="J15" i="27"/>
  <c r="K15" i="27"/>
  <c r="L15" i="27"/>
  <c r="M15" i="27"/>
  <c r="N15" i="27"/>
  <c r="O15" i="27"/>
  <c r="P15" i="27"/>
  <c r="Q15" i="27"/>
  <c r="R15" i="27"/>
  <c r="S15" i="27"/>
  <c r="B15" i="27"/>
  <c r="B14" i="27"/>
  <c r="B13" i="27"/>
  <c r="B12" i="27"/>
  <c r="B11" i="27"/>
  <c r="T7" i="27"/>
  <c r="T8" i="27"/>
  <c r="T3" i="27"/>
  <c r="T4" i="27"/>
  <c r="T5" i="27"/>
  <c r="T6" i="27"/>
  <c r="E7" i="28" l="1"/>
  <c r="E6" i="28"/>
  <c r="C7" i="28" l="1"/>
  <c r="B7" i="28"/>
  <c r="C6" i="28"/>
  <c r="B6" i="28"/>
  <c r="Q8" i="6" l="1"/>
  <c r="E6" i="6" l="1"/>
  <c r="E7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5" i="6"/>
  <c r="E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4" i="6"/>
  <c r="O19" i="6" l="1"/>
  <c r="O11" i="6"/>
  <c r="O21" i="6"/>
  <c r="O13" i="6"/>
  <c r="O20" i="6"/>
  <c r="O12" i="6"/>
  <c r="O18" i="6"/>
  <c r="O10" i="6"/>
  <c r="O17" i="6"/>
  <c r="O9" i="6"/>
  <c r="O4" i="6"/>
  <c r="O16" i="6"/>
  <c r="O8" i="6"/>
  <c r="O5" i="6"/>
  <c r="O15" i="6"/>
  <c r="O7" i="6"/>
  <c r="O22" i="6"/>
  <c r="O14" i="6"/>
  <c r="O6" i="6"/>
  <c r="X8" i="6"/>
  <c r="V8" i="6"/>
  <c r="W10" i="3"/>
  <c r="X10" i="3" s="1"/>
  <c r="W11" i="3"/>
  <c r="X11" i="3" s="1"/>
  <c r="W12" i="3"/>
  <c r="X12" i="3" s="1"/>
  <c r="W13" i="3"/>
  <c r="X13" i="3" s="1"/>
  <c r="W14" i="3"/>
  <c r="X14" i="3" s="1"/>
  <c r="W15" i="3"/>
  <c r="X15" i="3" s="1"/>
  <c r="W16" i="3"/>
  <c r="X16" i="3" s="1"/>
  <c r="W17" i="3"/>
  <c r="X17" i="3" s="1"/>
  <c r="W18" i="3"/>
  <c r="X18" i="3" s="1"/>
  <c r="W19" i="3"/>
  <c r="X19" i="3" s="1"/>
  <c r="W20" i="3"/>
  <c r="X20" i="3" s="1"/>
  <c r="W21" i="3"/>
  <c r="X21" i="3" s="1"/>
  <c r="W22" i="3"/>
  <c r="X22" i="3" s="1"/>
  <c r="W23" i="3"/>
  <c r="X23" i="3" s="1"/>
  <c r="W24" i="3"/>
  <c r="X24" i="3" s="1"/>
  <c r="W25" i="3"/>
  <c r="X25" i="3" s="1"/>
  <c r="W26" i="3"/>
  <c r="X26" i="3" s="1"/>
  <c r="W27" i="3"/>
  <c r="X27" i="3" s="1"/>
  <c r="W28" i="3"/>
  <c r="X28" i="3" s="1"/>
  <c r="W29" i="3"/>
  <c r="X29" i="3" s="1"/>
  <c r="W30" i="3"/>
  <c r="X30" i="3" s="1"/>
  <c r="W31" i="3"/>
  <c r="X31" i="3" s="1"/>
  <c r="W32" i="3"/>
  <c r="X32" i="3" s="1"/>
  <c r="W33" i="3"/>
  <c r="X33" i="3" s="1"/>
  <c r="W34" i="3"/>
  <c r="X34" i="3" s="1"/>
  <c r="W35" i="3"/>
  <c r="X35" i="3" s="1"/>
  <c r="W36" i="3"/>
  <c r="X36" i="3" s="1"/>
  <c r="W37" i="3"/>
  <c r="X37" i="3" s="1"/>
  <c r="W38" i="3"/>
  <c r="X38" i="3" s="1"/>
  <c r="W39" i="3"/>
  <c r="X39" i="3" s="1"/>
  <c r="W40" i="3"/>
  <c r="X40" i="3" s="1"/>
  <c r="W41" i="3"/>
  <c r="X41" i="3" s="1"/>
  <c r="W42" i="3"/>
  <c r="X42" i="3" s="1"/>
  <c r="W43" i="3"/>
  <c r="X43" i="3" s="1"/>
  <c r="W44" i="3"/>
  <c r="X44" i="3" s="1"/>
  <c r="W45" i="3"/>
  <c r="X45" i="3" s="1"/>
  <c r="W46" i="3"/>
  <c r="X46" i="3" s="1"/>
  <c r="W47" i="3"/>
  <c r="X47" i="3" s="1"/>
  <c r="W48" i="3"/>
  <c r="X48" i="3" s="1"/>
  <c r="W49" i="3"/>
  <c r="X49" i="3" s="1"/>
  <c r="W50" i="3"/>
  <c r="X50" i="3" s="1"/>
  <c r="W51" i="3"/>
  <c r="X51" i="3" s="1"/>
  <c r="W52" i="3"/>
  <c r="X52" i="3" s="1"/>
  <c r="W53" i="3"/>
  <c r="X53" i="3" s="1"/>
  <c r="W54" i="3"/>
  <c r="X54" i="3" s="1"/>
  <c r="W55" i="3"/>
  <c r="X55" i="3" s="1"/>
  <c r="W56" i="3"/>
  <c r="X56" i="3" s="1"/>
  <c r="W57" i="3"/>
  <c r="X57" i="3" s="1"/>
  <c r="W58" i="3"/>
  <c r="X58" i="3" s="1"/>
  <c r="W59" i="3"/>
  <c r="X59" i="3" s="1"/>
  <c r="W60" i="3"/>
  <c r="X60" i="3" s="1"/>
  <c r="W61" i="3"/>
  <c r="X61" i="3" s="1"/>
  <c r="W62" i="3"/>
  <c r="X62" i="3" s="1"/>
  <c r="W63" i="3"/>
  <c r="X63" i="3" s="1"/>
  <c r="W64" i="3"/>
  <c r="X64" i="3" s="1"/>
  <c r="W65" i="3"/>
  <c r="X65" i="3" s="1"/>
  <c r="W66" i="3"/>
  <c r="X66" i="3" s="1"/>
  <c r="W67" i="3"/>
  <c r="X67" i="3" s="1"/>
  <c r="W68" i="3"/>
  <c r="X68" i="3" s="1"/>
  <c r="W69" i="3"/>
  <c r="X69" i="3" s="1"/>
  <c r="W70" i="3"/>
  <c r="X70" i="3" s="1"/>
  <c r="W71" i="3"/>
  <c r="X71" i="3" s="1"/>
  <c r="W72" i="3"/>
  <c r="X72" i="3" s="1"/>
  <c r="W73" i="3"/>
  <c r="X73" i="3" s="1"/>
  <c r="W74" i="3"/>
  <c r="X74" i="3" s="1"/>
  <c r="W75" i="3"/>
  <c r="X75" i="3" s="1"/>
  <c r="W76" i="3"/>
  <c r="X76" i="3" s="1"/>
  <c r="W77" i="3"/>
  <c r="X77" i="3" s="1"/>
  <c r="W78" i="3"/>
  <c r="X78" i="3" s="1"/>
  <c r="W79" i="3"/>
  <c r="X79" i="3" s="1"/>
  <c r="W80" i="3"/>
  <c r="X80" i="3" s="1"/>
  <c r="W81" i="3"/>
  <c r="X81" i="3" s="1"/>
  <c r="W82" i="3"/>
  <c r="X82" i="3" s="1"/>
  <c r="W83" i="3"/>
  <c r="X83" i="3" s="1"/>
  <c r="W84" i="3"/>
  <c r="X84" i="3" s="1"/>
  <c r="W85" i="3"/>
  <c r="X85" i="3" s="1"/>
  <c r="W86" i="3"/>
  <c r="X86" i="3" s="1"/>
  <c r="W87" i="3"/>
  <c r="X87" i="3" s="1"/>
  <c r="W88" i="3"/>
  <c r="X88" i="3" s="1"/>
  <c r="W89" i="3"/>
  <c r="X89" i="3" s="1"/>
  <c r="W90" i="3"/>
  <c r="X90" i="3" s="1"/>
  <c r="W91" i="3"/>
  <c r="X91" i="3" s="1"/>
  <c r="W92" i="3"/>
  <c r="X92" i="3" s="1"/>
  <c r="W93" i="3"/>
  <c r="X93" i="3" s="1"/>
  <c r="W94" i="3"/>
  <c r="X94" i="3" s="1"/>
  <c r="W95" i="3"/>
  <c r="X95" i="3" s="1"/>
  <c r="W96" i="3"/>
  <c r="X96" i="3" s="1"/>
  <c r="W97" i="3"/>
  <c r="X97" i="3" s="1"/>
  <c r="W98" i="3"/>
  <c r="X98" i="3" s="1"/>
  <c r="W99" i="3"/>
  <c r="X99" i="3" s="1"/>
  <c r="W100" i="3"/>
  <c r="X100" i="3" s="1"/>
  <c r="W101" i="3"/>
  <c r="X101" i="3" s="1"/>
  <c r="W102" i="3"/>
  <c r="X102" i="3" s="1"/>
  <c r="W103" i="3"/>
  <c r="X103" i="3" s="1"/>
  <c r="W104" i="3"/>
  <c r="X104" i="3" s="1"/>
  <c r="W105" i="3"/>
  <c r="X105" i="3" s="1"/>
  <c r="W106" i="3"/>
  <c r="X106" i="3" s="1"/>
  <c r="W107" i="3"/>
  <c r="X107" i="3" s="1"/>
  <c r="W108" i="3"/>
  <c r="X108" i="3" s="1"/>
  <c r="W109" i="3"/>
  <c r="X109" i="3" s="1"/>
  <c r="W110" i="3"/>
  <c r="X110" i="3" s="1"/>
  <c r="W111" i="3"/>
  <c r="X111" i="3" s="1"/>
  <c r="W112" i="3"/>
  <c r="X112" i="3" s="1"/>
  <c r="W113" i="3"/>
  <c r="X113" i="3" s="1"/>
  <c r="W114" i="3"/>
  <c r="X114" i="3" s="1"/>
  <c r="W115" i="3"/>
  <c r="X115" i="3" s="1"/>
  <c r="W116" i="3"/>
  <c r="X116" i="3" s="1"/>
  <c r="W117" i="3"/>
  <c r="X117" i="3" s="1"/>
  <c r="W118" i="3"/>
  <c r="X118" i="3" s="1"/>
  <c r="W119" i="3"/>
  <c r="X119" i="3" s="1"/>
  <c r="W120" i="3"/>
  <c r="X120" i="3" s="1"/>
  <c r="W121" i="3"/>
  <c r="X121" i="3" s="1"/>
  <c r="W122" i="3"/>
  <c r="X122" i="3" s="1"/>
  <c r="W123" i="3"/>
  <c r="X123" i="3" s="1"/>
  <c r="W124" i="3"/>
  <c r="X124" i="3" s="1"/>
  <c r="W125" i="3"/>
  <c r="X125" i="3" s="1"/>
  <c r="W126" i="3"/>
  <c r="X126" i="3" s="1"/>
  <c r="W127" i="3"/>
  <c r="X127" i="3" s="1"/>
  <c r="W128" i="3"/>
  <c r="X128" i="3" s="1"/>
  <c r="W129" i="3"/>
  <c r="X129" i="3" s="1"/>
  <c r="W130" i="3"/>
  <c r="X130" i="3" s="1"/>
  <c r="W131" i="3"/>
  <c r="X131" i="3" s="1"/>
  <c r="W132" i="3"/>
  <c r="X132" i="3" s="1"/>
  <c r="W133" i="3"/>
  <c r="X133" i="3" s="1"/>
  <c r="W134" i="3"/>
  <c r="X134" i="3" s="1"/>
  <c r="W135" i="3"/>
  <c r="X135" i="3" s="1"/>
  <c r="W136" i="3"/>
  <c r="X136" i="3" s="1"/>
  <c r="W137" i="3"/>
  <c r="X137" i="3" s="1"/>
  <c r="W138" i="3"/>
  <c r="X138" i="3" s="1"/>
  <c r="W139" i="3"/>
  <c r="X139" i="3" s="1"/>
  <c r="W140" i="3"/>
  <c r="X140" i="3" s="1"/>
  <c r="W141" i="3"/>
  <c r="X141" i="3" s="1"/>
  <c r="W142" i="3"/>
  <c r="X142" i="3" s="1"/>
  <c r="W143" i="3"/>
  <c r="X143" i="3" s="1"/>
  <c r="W144" i="3"/>
  <c r="X144" i="3" s="1"/>
  <c r="W145" i="3"/>
  <c r="X145" i="3" s="1"/>
  <c r="W146" i="3"/>
  <c r="X146" i="3" s="1"/>
  <c r="W147" i="3"/>
  <c r="X147" i="3" s="1"/>
  <c r="W148" i="3"/>
  <c r="X148" i="3" s="1"/>
  <c r="W149" i="3"/>
  <c r="X149" i="3" s="1"/>
  <c r="W150" i="3"/>
  <c r="X150" i="3" s="1"/>
  <c r="W151" i="3"/>
  <c r="X151" i="3" s="1"/>
  <c r="W152" i="3"/>
  <c r="X152" i="3" s="1"/>
  <c r="W153" i="3"/>
  <c r="X153" i="3" s="1"/>
  <c r="W154" i="3"/>
  <c r="X154" i="3" s="1"/>
  <c r="W155" i="3"/>
  <c r="X155" i="3" s="1"/>
  <c r="W156" i="3"/>
  <c r="X156" i="3" s="1"/>
  <c r="W157" i="3"/>
  <c r="X157" i="3" s="1"/>
  <c r="W158" i="3"/>
  <c r="X158" i="3" s="1"/>
  <c r="W159" i="3"/>
  <c r="X159" i="3" s="1"/>
  <c r="W160" i="3"/>
  <c r="X160" i="3" s="1"/>
  <c r="W161" i="3"/>
  <c r="X161" i="3" s="1"/>
  <c r="W162" i="3"/>
  <c r="X162" i="3" s="1"/>
  <c r="W163" i="3"/>
  <c r="X163" i="3" s="1"/>
  <c r="W164" i="3"/>
  <c r="X164" i="3" s="1"/>
  <c r="W165" i="3"/>
  <c r="X165" i="3" s="1"/>
  <c r="W166" i="3"/>
  <c r="X166" i="3" s="1"/>
  <c r="W167" i="3"/>
  <c r="X167" i="3" s="1"/>
  <c r="W168" i="3"/>
  <c r="X168" i="3" s="1"/>
  <c r="W169" i="3"/>
  <c r="X169" i="3" s="1"/>
  <c r="W170" i="3"/>
  <c r="X170" i="3" s="1"/>
  <c r="W171" i="3"/>
  <c r="X171" i="3" s="1"/>
  <c r="W172" i="3"/>
  <c r="X172" i="3" s="1"/>
  <c r="W173" i="3"/>
  <c r="X173" i="3" s="1"/>
  <c r="W174" i="3"/>
  <c r="X174" i="3" s="1"/>
  <c r="W175" i="3"/>
  <c r="X175" i="3" s="1"/>
  <c r="W176" i="3"/>
  <c r="X176" i="3" s="1"/>
  <c r="W177" i="3"/>
  <c r="X177" i="3" s="1"/>
  <c r="W178" i="3"/>
  <c r="X178" i="3" s="1"/>
  <c r="W179" i="3"/>
  <c r="X179" i="3" s="1"/>
  <c r="W180" i="3"/>
  <c r="X180" i="3" s="1"/>
  <c r="W181" i="3"/>
  <c r="X181" i="3" s="1"/>
  <c r="W182" i="3"/>
  <c r="X182" i="3" s="1"/>
  <c r="W183" i="3"/>
  <c r="X183" i="3" s="1"/>
  <c r="W184" i="3"/>
  <c r="X184" i="3" s="1"/>
  <c r="W185" i="3"/>
  <c r="X185" i="3" s="1"/>
  <c r="W186" i="3"/>
  <c r="X186" i="3" s="1"/>
  <c r="W187" i="3"/>
  <c r="X187" i="3" s="1"/>
  <c r="W188" i="3"/>
  <c r="X188" i="3" s="1"/>
  <c r="W189" i="3"/>
  <c r="X189" i="3" s="1"/>
  <c r="W190" i="3"/>
  <c r="X190" i="3" s="1"/>
  <c r="W191" i="3"/>
  <c r="X191" i="3" s="1"/>
  <c r="W192" i="3"/>
  <c r="X192" i="3" s="1"/>
  <c r="W193" i="3"/>
  <c r="X193" i="3" s="1"/>
  <c r="W194" i="3"/>
  <c r="X194" i="3" s="1"/>
  <c r="W195" i="3"/>
  <c r="X195" i="3" s="1"/>
  <c r="W196" i="3"/>
  <c r="X196" i="3" s="1"/>
  <c r="W197" i="3"/>
  <c r="X197" i="3" s="1"/>
  <c r="W198" i="3"/>
  <c r="X198" i="3" s="1"/>
  <c r="W199" i="3"/>
  <c r="X199" i="3" s="1"/>
  <c r="W200" i="3"/>
  <c r="X200" i="3" s="1"/>
  <c r="W201" i="3"/>
  <c r="X201" i="3" s="1"/>
  <c r="W202" i="3"/>
  <c r="X202" i="3" s="1"/>
  <c r="W203" i="3"/>
  <c r="X203" i="3" s="1"/>
  <c r="W204" i="3"/>
  <c r="X204" i="3" s="1"/>
  <c r="W205" i="3"/>
  <c r="X205" i="3" s="1"/>
  <c r="W206" i="3"/>
  <c r="X206" i="3" s="1"/>
  <c r="W207" i="3"/>
  <c r="X207" i="3" s="1"/>
  <c r="W208" i="3"/>
  <c r="X208" i="3" s="1"/>
  <c r="W209" i="3"/>
  <c r="X209" i="3" s="1"/>
  <c r="W210" i="3"/>
  <c r="X210" i="3" s="1"/>
  <c r="W211" i="3"/>
  <c r="X211" i="3" s="1"/>
  <c r="W212" i="3"/>
  <c r="X212" i="3" s="1"/>
  <c r="W213" i="3"/>
  <c r="X213" i="3" s="1"/>
  <c r="W214" i="3"/>
  <c r="X214" i="3" s="1"/>
  <c r="W215" i="3"/>
  <c r="X215" i="3" s="1"/>
  <c r="W216" i="3"/>
  <c r="X216" i="3" s="1"/>
  <c r="W217" i="3"/>
  <c r="X217" i="3" s="1"/>
  <c r="W218" i="3"/>
  <c r="X218" i="3" s="1"/>
  <c r="W219" i="3"/>
  <c r="X219" i="3" s="1"/>
  <c r="W220" i="3"/>
  <c r="X220" i="3" s="1"/>
  <c r="W221" i="3"/>
  <c r="X221" i="3" s="1"/>
  <c r="W222" i="3"/>
  <c r="X222" i="3" s="1"/>
  <c r="W223" i="3"/>
  <c r="X223" i="3" s="1"/>
  <c r="W224" i="3"/>
  <c r="X224" i="3" s="1"/>
  <c r="W225" i="3"/>
  <c r="X225" i="3" s="1"/>
  <c r="W226" i="3"/>
  <c r="X226" i="3" s="1"/>
  <c r="W227" i="3"/>
  <c r="X227" i="3" s="1"/>
  <c r="W228" i="3"/>
  <c r="X228" i="3" s="1"/>
  <c r="W229" i="3"/>
  <c r="X229" i="3" s="1"/>
  <c r="W230" i="3"/>
  <c r="X230" i="3" s="1"/>
  <c r="W231" i="3"/>
  <c r="X231" i="3" s="1"/>
  <c r="W232" i="3"/>
  <c r="X232" i="3" s="1"/>
  <c r="W233" i="3"/>
  <c r="X233" i="3" s="1"/>
  <c r="W234" i="3"/>
  <c r="X234" i="3" s="1"/>
  <c r="W235" i="3"/>
  <c r="X235" i="3" s="1"/>
  <c r="W236" i="3"/>
  <c r="X236" i="3" s="1"/>
  <c r="W237" i="3"/>
  <c r="X237" i="3" s="1"/>
  <c r="W238" i="3"/>
  <c r="X238" i="3" s="1"/>
  <c r="W239" i="3"/>
  <c r="X239" i="3" s="1"/>
  <c r="W240" i="3"/>
  <c r="X240" i="3" s="1"/>
  <c r="W241" i="3"/>
  <c r="X241" i="3" s="1"/>
  <c r="W242" i="3"/>
  <c r="X242" i="3" s="1"/>
  <c r="W243" i="3"/>
  <c r="X243" i="3" s="1"/>
  <c r="W244" i="3"/>
  <c r="X244" i="3" s="1"/>
  <c r="W245" i="3"/>
  <c r="X245" i="3" s="1"/>
  <c r="W246" i="3"/>
  <c r="X246" i="3" s="1"/>
  <c r="W247" i="3"/>
  <c r="X247" i="3" s="1"/>
  <c r="W248" i="3"/>
  <c r="X248" i="3" s="1"/>
  <c r="W249" i="3"/>
  <c r="X249" i="3" s="1"/>
  <c r="W250" i="3"/>
  <c r="X250" i="3" s="1"/>
  <c r="W251" i="3"/>
  <c r="X251" i="3" s="1"/>
  <c r="W252" i="3"/>
  <c r="X252" i="3" s="1"/>
  <c r="W253" i="3"/>
  <c r="X253" i="3" s="1"/>
  <c r="W254" i="3"/>
  <c r="X254" i="3" s="1"/>
  <c r="W255" i="3"/>
  <c r="X255" i="3" s="1"/>
  <c r="W256" i="3"/>
  <c r="X256" i="3" s="1"/>
  <c r="W257" i="3"/>
  <c r="X257" i="3" s="1"/>
  <c r="W258" i="3"/>
  <c r="X258" i="3" s="1"/>
  <c r="W259" i="3"/>
  <c r="X259" i="3" s="1"/>
  <c r="W260" i="3"/>
  <c r="X260" i="3" s="1"/>
  <c r="W261" i="3"/>
  <c r="X261" i="3" s="1"/>
  <c r="W262" i="3"/>
  <c r="X262" i="3" s="1"/>
  <c r="W263" i="3"/>
  <c r="X263" i="3" s="1"/>
  <c r="W264" i="3"/>
  <c r="X264" i="3" s="1"/>
  <c r="W265" i="3"/>
  <c r="X265" i="3" s="1"/>
  <c r="W266" i="3"/>
  <c r="X266" i="3" s="1"/>
  <c r="W267" i="3"/>
  <c r="X267" i="3" s="1"/>
  <c r="W268" i="3"/>
  <c r="X268" i="3" s="1"/>
  <c r="W269" i="3"/>
  <c r="X269" i="3" s="1"/>
  <c r="W270" i="3"/>
  <c r="X270" i="3" s="1"/>
  <c r="W271" i="3"/>
  <c r="X271" i="3" s="1"/>
  <c r="W272" i="3"/>
  <c r="X272" i="3" s="1"/>
  <c r="W273" i="3"/>
  <c r="X273" i="3" s="1"/>
  <c r="W274" i="3"/>
  <c r="X274" i="3" s="1"/>
  <c r="W275" i="3"/>
  <c r="X275" i="3" s="1"/>
  <c r="W276" i="3"/>
  <c r="X276" i="3" s="1"/>
  <c r="W277" i="3"/>
  <c r="X277" i="3" s="1"/>
  <c r="W278" i="3"/>
  <c r="X278" i="3" s="1"/>
  <c r="W279" i="3"/>
  <c r="X279" i="3" s="1"/>
  <c r="W280" i="3"/>
  <c r="X280" i="3" s="1"/>
  <c r="W281" i="3"/>
  <c r="X281" i="3" s="1"/>
  <c r="W282" i="3"/>
  <c r="X282" i="3" s="1"/>
  <c r="W283" i="3"/>
  <c r="X283" i="3" s="1"/>
  <c r="W284" i="3"/>
  <c r="X284" i="3" s="1"/>
  <c r="W285" i="3"/>
  <c r="X285" i="3" s="1"/>
  <c r="W286" i="3"/>
  <c r="X286" i="3" s="1"/>
  <c r="W287" i="3"/>
  <c r="X287" i="3" s="1"/>
  <c r="W288" i="3"/>
  <c r="X288" i="3" s="1"/>
  <c r="W289" i="3"/>
  <c r="X289" i="3" s="1"/>
  <c r="W290" i="3"/>
  <c r="X290" i="3" s="1"/>
  <c r="W291" i="3"/>
  <c r="X291" i="3" s="1"/>
  <c r="W292" i="3"/>
  <c r="X292" i="3" s="1"/>
  <c r="W293" i="3"/>
  <c r="X293" i="3" s="1"/>
  <c r="W294" i="3"/>
  <c r="X294" i="3" s="1"/>
  <c r="W295" i="3"/>
  <c r="X295" i="3" s="1"/>
  <c r="W296" i="3"/>
  <c r="X296" i="3" s="1"/>
  <c r="W297" i="3"/>
  <c r="X297" i="3" s="1"/>
  <c r="W298" i="3"/>
  <c r="X298" i="3" s="1"/>
  <c r="W299" i="3"/>
  <c r="X299" i="3" s="1"/>
  <c r="W300" i="3"/>
  <c r="X300" i="3" s="1"/>
  <c r="W301" i="3"/>
  <c r="X301" i="3" s="1"/>
  <c r="W302" i="3"/>
  <c r="X302" i="3" s="1"/>
  <c r="W303" i="3"/>
  <c r="X303" i="3" s="1"/>
  <c r="W304" i="3"/>
  <c r="X304" i="3" s="1"/>
  <c r="W305" i="3"/>
  <c r="X305" i="3" s="1"/>
  <c r="W306" i="3"/>
  <c r="X306" i="3" s="1"/>
  <c r="W307" i="3"/>
  <c r="X307" i="3" s="1"/>
  <c r="W308" i="3"/>
  <c r="X308" i="3" s="1"/>
  <c r="W309" i="3"/>
  <c r="X309" i="3" s="1"/>
  <c r="W310" i="3"/>
  <c r="X310" i="3" s="1"/>
  <c r="W311" i="3"/>
  <c r="X311" i="3" s="1"/>
  <c r="W312" i="3"/>
  <c r="X312" i="3" s="1"/>
  <c r="W313" i="3"/>
  <c r="X313" i="3" s="1"/>
  <c r="W314" i="3"/>
  <c r="X314" i="3" s="1"/>
  <c r="W315" i="3"/>
  <c r="X315" i="3" s="1"/>
  <c r="W316" i="3"/>
  <c r="X316" i="3" s="1"/>
  <c r="W317" i="3"/>
  <c r="X317" i="3" s="1"/>
  <c r="W318" i="3"/>
  <c r="X318" i="3" s="1"/>
  <c r="W319" i="3"/>
  <c r="X319" i="3" s="1"/>
  <c r="W320" i="3"/>
  <c r="X320" i="3" s="1"/>
  <c r="W321" i="3"/>
  <c r="X321" i="3" s="1"/>
  <c r="W322" i="3"/>
  <c r="X322" i="3" s="1"/>
  <c r="W323" i="3"/>
  <c r="X323" i="3" s="1"/>
  <c r="W324" i="3"/>
  <c r="X324" i="3" s="1"/>
  <c r="W325" i="3"/>
  <c r="X325" i="3" s="1"/>
  <c r="W326" i="3"/>
  <c r="X326" i="3" s="1"/>
  <c r="W327" i="3"/>
  <c r="X327" i="3" s="1"/>
  <c r="W328" i="3"/>
  <c r="X328" i="3" s="1"/>
  <c r="W329" i="3"/>
  <c r="X329" i="3" s="1"/>
  <c r="W330" i="3"/>
  <c r="X330" i="3" s="1"/>
  <c r="W331" i="3"/>
  <c r="X331" i="3" s="1"/>
  <c r="W332" i="3"/>
  <c r="X332" i="3" s="1"/>
  <c r="W333" i="3"/>
  <c r="X333" i="3" s="1"/>
  <c r="W334" i="3"/>
  <c r="X334" i="3" s="1"/>
  <c r="W335" i="3"/>
  <c r="X335" i="3" s="1"/>
  <c r="W336" i="3"/>
  <c r="X336" i="3" s="1"/>
  <c r="W337" i="3"/>
  <c r="X337" i="3" s="1"/>
  <c r="W338" i="3"/>
  <c r="X338" i="3" s="1"/>
  <c r="W339" i="3"/>
  <c r="X339" i="3" s="1"/>
  <c r="W340" i="3"/>
  <c r="X340" i="3" s="1"/>
  <c r="W341" i="3"/>
  <c r="X341" i="3" s="1"/>
  <c r="W342" i="3"/>
  <c r="X342" i="3" s="1"/>
  <c r="W343" i="3"/>
  <c r="X343" i="3" s="1"/>
  <c r="W344" i="3"/>
  <c r="X344" i="3" s="1"/>
  <c r="W345" i="3"/>
  <c r="X345" i="3" s="1"/>
  <c r="W346" i="3"/>
  <c r="X346" i="3" s="1"/>
  <c r="W347" i="3"/>
  <c r="X347" i="3" s="1"/>
  <c r="W348" i="3"/>
  <c r="X348" i="3" s="1"/>
  <c r="W349" i="3"/>
  <c r="X349" i="3" s="1"/>
  <c r="W350" i="3"/>
  <c r="X350" i="3" s="1"/>
  <c r="W351" i="3"/>
  <c r="X351" i="3" s="1"/>
  <c r="W352" i="3"/>
  <c r="X352" i="3" s="1"/>
  <c r="W353" i="3"/>
  <c r="X353" i="3" s="1"/>
  <c r="W354" i="3"/>
  <c r="X354" i="3" s="1"/>
  <c r="W355" i="3"/>
  <c r="X355" i="3" s="1"/>
  <c r="W356" i="3"/>
  <c r="X356" i="3" s="1"/>
  <c r="W357" i="3"/>
  <c r="X357" i="3" s="1"/>
  <c r="W358" i="3"/>
  <c r="X358" i="3" s="1"/>
  <c r="W359" i="3"/>
  <c r="X359" i="3" s="1"/>
  <c r="W360" i="3"/>
  <c r="X360" i="3" s="1"/>
  <c r="W361" i="3"/>
  <c r="X361" i="3" s="1"/>
  <c r="W362" i="3"/>
  <c r="X362" i="3" s="1"/>
  <c r="W363" i="3"/>
  <c r="X363" i="3" s="1"/>
  <c r="W364" i="3"/>
  <c r="X364" i="3" s="1"/>
  <c r="W365" i="3"/>
  <c r="X365" i="3" s="1"/>
  <c r="W366" i="3"/>
  <c r="X366" i="3" s="1"/>
  <c r="W367" i="3"/>
  <c r="X367" i="3" s="1"/>
  <c r="W368" i="3"/>
  <c r="X368" i="3" s="1"/>
  <c r="W369" i="3"/>
  <c r="X369" i="3" s="1"/>
  <c r="W370" i="3"/>
  <c r="X370" i="3" s="1"/>
  <c r="W371" i="3"/>
  <c r="X371" i="3" s="1"/>
  <c r="W372" i="3"/>
  <c r="X372" i="3" s="1"/>
  <c r="W373" i="3"/>
  <c r="X373" i="3" s="1"/>
  <c r="W374" i="3"/>
  <c r="X374" i="3" s="1"/>
  <c r="W375" i="3"/>
  <c r="X375" i="3" s="1"/>
  <c r="W376" i="3"/>
  <c r="X376" i="3" s="1"/>
  <c r="W377" i="3"/>
  <c r="X377" i="3" s="1"/>
  <c r="W378" i="3"/>
  <c r="X378" i="3" s="1"/>
  <c r="W379" i="3"/>
  <c r="X379" i="3" s="1"/>
  <c r="W380" i="3"/>
  <c r="X380" i="3" s="1"/>
  <c r="W381" i="3"/>
  <c r="X381" i="3" s="1"/>
  <c r="W382" i="3"/>
  <c r="X382" i="3" s="1"/>
  <c r="W383" i="3"/>
  <c r="X383" i="3" s="1"/>
  <c r="W384" i="3"/>
  <c r="X384" i="3" s="1"/>
  <c r="B5" i="6"/>
  <c r="O26" i="6" l="1"/>
  <c r="I5" i="6"/>
  <c r="L5" i="6" s="1"/>
  <c r="O23" i="6"/>
  <c r="D6" i="24"/>
  <c r="E6" i="24" s="1"/>
  <c r="F6" i="24" s="1"/>
  <c r="D7" i="24"/>
  <c r="E7" i="24" s="1"/>
  <c r="F7" i="24" s="1"/>
  <c r="D8" i="24"/>
  <c r="E8" i="24" s="1"/>
  <c r="F8" i="24" s="1"/>
  <c r="D9" i="24"/>
  <c r="E9" i="24" s="1"/>
  <c r="F9" i="24" s="1"/>
  <c r="D10" i="24"/>
  <c r="E10" i="24" s="1"/>
  <c r="F10" i="24" s="1"/>
  <c r="D11" i="24"/>
  <c r="E11" i="24" s="1"/>
  <c r="F11" i="24" s="1"/>
  <c r="D5" i="24"/>
  <c r="E5" i="24" s="1"/>
  <c r="F5" i="24" s="1"/>
  <c r="O5" i="22" l="1"/>
  <c r="Y5" i="22" s="1"/>
  <c r="Z5" i="22" s="1"/>
  <c r="O6" i="22"/>
  <c r="Y6" i="22" s="1"/>
  <c r="Z6" i="22" s="1"/>
  <c r="O7" i="22"/>
  <c r="Y7" i="22" s="1"/>
  <c r="Z7" i="22" s="1"/>
  <c r="O8" i="22"/>
  <c r="Y8" i="22" s="1"/>
  <c r="Z8" i="22" s="1"/>
  <c r="O9" i="22"/>
  <c r="Y9" i="22" s="1"/>
  <c r="Z9" i="22" s="1"/>
  <c r="O10" i="22"/>
  <c r="Y10" i="22" s="1"/>
  <c r="Z10" i="22" s="1"/>
  <c r="O11" i="22"/>
  <c r="Y11" i="22" s="1"/>
  <c r="Z11" i="22" s="1"/>
  <c r="O12" i="22"/>
  <c r="Y12" i="22" s="1"/>
  <c r="Z12" i="22" s="1"/>
  <c r="O13" i="22"/>
  <c r="Y13" i="22" s="1"/>
  <c r="Z13" i="22" s="1"/>
  <c r="O14" i="22"/>
  <c r="Y14" i="22" s="1"/>
  <c r="Z14" i="22" s="1"/>
  <c r="O15" i="22"/>
  <c r="Y15" i="22" s="1"/>
  <c r="Z15" i="22" s="1"/>
  <c r="O16" i="22"/>
  <c r="Y16" i="22" s="1"/>
  <c r="Z16" i="22" s="1"/>
  <c r="O17" i="22"/>
  <c r="Y17" i="22" s="1"/>
  <c r="Z17" i="22" s="1"/>
  <c r="O18" i="22"/>
  <c r="Y18" i="22" s="1"/>
  <c r="Z18" i="22" s="1"/>
  <c r="O19" i="22"/>
  <c r="Y19" i="22" s="1"/>
  <c r="Z19" i="22" s="1"/>
  <c r="O20" i="22"/>
  <c r="Y20" i="22" s="1"/>
  <c r="Z20" i="22" s="1"/>
  <c r="O21" i="22"/>
  <c r="Y21" i="22" s="1"/>
  <c r="Z21" i="22" s="1"/>
  <c r="O22" i="22"/>
  <c r="Y22" i="22" s="1"/>
  <c r="Z22" i="22" s="1"/>
  <c r="O23" i="22"/>
  <c r="Y23" i="22" s="1"/>
  <c r="Z23" i="22" s="1"/>
  <c r="O24" i="22"/>
  <c r="Y24" i="22" s="1"/>
  <c r="Z24" i="22" s="1"/>
  <c r="O25" i="22"/>
  <c r="Y25" i="22" s="1"/>
  <c r="Z25" i="22" s="1"/>
  <c r="O26" i="22"/>
  <c r="Y26" i="22" s="1"/>
  <c r="Z26" i="22" s="1"/>
  <c r="O27" i="22"/>
  <c r="Y27" i="22" s="1"/>
  <c r="Z27" i="22" s="1"/>
  <c r="O28" i="22"/>
  <c r="Y28" i="22" s="1"/>
  <c r="Z28" i="22" s="1"/>
  <c r="O29" i="22"/>
  <c r="Y29" i="22" s="1"/>
  <c r="Z29" i="22" s="1"/>
  <c r="O30" i="22"/>
  <c r="Y30" i="22" s="1"/>
  <c r="Z30" i="22" s="1"/>
  <c r="O31" i="22"/>
  <c r="Y31" i="22" s="1"/>
  <c r="Z31" i="22" s="1"/>
  <c r="O32" i="22"/>
  <c r="Y32" i="22" s="1"/>
  <c r="Z32" i="22" s="1"/>
  <c r="O33" i="22"/>
  <c r="Y33" i="22" s="1"/>
  <c r="Z33" i="22" s="1"/>
  <c r="O34" i="22"/>
  <c r="Y34" i="22" s="1"/>
  <c r="Z34" i="22" s="1"/>
  <c r="O35" i="22"/>
  <c r="Y35" i="22" s="1"/>
  <c r="Z35" i="22" s="1"/>
  <c r="O36" i="22"/>
  <c r="Y36" i="22" s="1"/>
  <c r="Z36" i="22" s="1"/>
  <c r="O37" i="22"/>
  <c r="Y37" i="22" s="1"/>
  <c r="Z37" i="22" s="1"/>
  <c r="O38" i="22"/>
  <c r="Y38" i="22" s="1"/>
  <c r="Z38" i="22" s="1"/>
  <c r="O39" i="22"/>
  <c r="Y39" i="22" s="1"/>
  <c r="Z39" i="22" s="1"/>
  <c r="O40" i="22"/>
  <c r="Y40" i="22" s="1"/>
  <c r="Z40" i="22" s="1"/>
  <c r="O41" i="22"/>
  <c r="Y41" i="22" s="1"/>
  <c r="Z41" i="22" s="1"/>
  <c r="O42" i="22"/>
  <c r="Y42" i="22" s="1"/>
  <c r="Z42" i="22" s="1"/>
  <c r="O43" i="22"/>
  <c r="Y43" i="22" s="1"/>
  <c r="Z43" i="22" s="1"/>
  <c r="O44" i="22"/>
  <c r="Y44" i="22" s="1"/>
  <c r="Z44" i="22" s="1"/>
  <c r="O45" i="22"/>
  <c r="Y45" i="22" s="1"/>
  <c r="Z45" i="22" s="1"/>
  <c r="O4" i="22"/>
  <c r="Y4" i="22" s="1"/>
  <c r="Z4" i="22" s="1"/>
  <c r="N5" i="22"/>
  <c r="W5" i="22" s="1"/>
  <c r="X5" i="22" s="1"/>
  <c r="N6" i="22"/>
  <c r="W6" i="22" s="1"/>
  <c r="X6" i="22" s="1"/>
  <c r="N7" i="22"/>
  <c r="W7" i="22" s="1"/>
  <c r="X7" i="22" s="1"/>
  <c r="N8" i="22"/>
  <c r="W8" i="22" s="1"/>
  <c r="X8" i="22" s="1"/>
  <c r="N9" i="22"/>
  <c r="W9" i="22" s="1"/>
  <c r="X9" i="22" s="1"/>
  <c r="N10" i="22"/>
  <c r="W10" i="22" s="1"/>
  <c r="X10" i="22" s="1"/>
  <c r="N11" i="22"/>
  <c r="W11" i="22" s="1"/>
  <c r="X11" i="22" s="1"/>
  <c r="N12" i="22"/>
  <c r="W12" i="22" s="1"/>
  <c r="X12" i="22" s="1"/>
  <c r="N13" i="22"/>
  <c r="W13" i="22" s="1"/>
  <c r="X13" i="22" s="1"/>
  <c r="N14" i="22"/>
  <c r="W14" i="22" s="1"/>
  <c r="X14" i="22" s="1"/>
  <c r="N15" i="22"/>
  <c r="W15" i="22" s="1"/>
  <c r="X15" i="22" s="1"/>
  <c r="N16" i="22"/>
  <c r="W16" i="22" s="1"/>
  <c r="X16" i="22" s="1"/>
  <c r="N17" i="22"/>
  <c r="W17" i="22" s="1"/>
  <c r="X17" i="22" s="1"/>
  <c r="N18" i="22"/>
  <c r="W18" i="22" s="1"/>
  <c r="X18" i="22" s="1"/>
  <c r="N19" i="22"/>
  <c r="W19" i="22" s="1"/>
  <c r="X19" i="22" s="1"/>
  <c r="N20" i="22"/>
  <c r="W20" i="22" s="1"/>
  <c r="X20" i="22" s="1"/>
  <c r="N21" i="22"/>
  <c r="W21" i="22" s="1"/>
  <c r="X21" i="22" s="1"/>
  <c r="N22" i="22"/>
  <c r="W22" i="22" s="1"/>
  <c r="X22" i="22" s="1"/>
  <c r="N23" i="22"/>
  <c r="W23" i="22" s="1"/>
  <c r="X23" i="22" s="1"/>
  <c r="N24" i="22"/>
  <c r="W24" i="22" s="1"/>
  <c r="X24" i="22" s="1"/>
  <c r="N25" i="22"/>
  <c r="W25" i="22" s="1"/>
  <c r="X25" i="22" s="1"/>
  <c r="N26" i="22"/>
  <c r="W26" i="22" s="1"/>
  <c r="X26" i="22" s="1"/>
  <c r="N27" i="22"/>
  <c r="W27" i="22" s="1"/>
  <c r="X27" i="22" s="1"/>
  <c r="N28" i="22"/>
  <c r="W28" i="22" s="1"/>
  <c r="X28" i="22" s="1"/>
  <c r="N29" i="22"/>
  <c r="W29" i="22" s="1"/>
  <c r="X29" i="22" s="1"/>
  <c r="N30" i="22"/>
  <c r="W30" i="22" s="1"/>
  <c r="X30" i="22" s="1"/>
  <c r="N31" i="22"/>
  <c r="W31" i="22" s="1"/>
  <c r="X31" i="22" s="1"/>
  <c r="N32" i="22"/>
  <c r="W32" i="22" s="1"/>
  <c r="X32" i="22" s="1"/>
  <c r="N33" i="22"/>
  <c r="W33" i="22" s="1"/>
  <c r="X33" i="22" s="1"/>
  <c r="N34" i="22"/>
  <c r="W34" i="22" s="1"/>
  <c r="X34" i="22" s="1"/>
  <c r="N35" i="22"/>
  <c r="W35" i="22" s="1"/>
  <c r="X35" i="22" s="1"/>
  <c r="N36" i="22"/>
  <c r="W36" i="22" s="1"/>
  <c r="X36" i="22" s="1"/>
  <c r="N37" i="22"/>
  <c r="W37" i="22" s="1"/>
  <c r="X37" i="22" s="1"/>
  <c r="N38" i="22"/>
  <c r="W38" i="22" s="1"/>
  <c r="X38" i="22" s="1"/>
  <c r="N39" i="22"/>
  <c r="W39" i="22" s="1"/>
  <c r="X39" i="22" s="1"/>
  <c r="N40" i="22"/>
  <c r="W40" i="22" s="1"/>
  <c r="X40" i="22" s="1"/>
  <c r="N41" i="22"/>
  <c r="W41" i="22" s="1"/>
  <c r="X41" i="22" s="1"/>
  <c r="N42" i="22"/>
  <c r="W42" i="22" s="1"/>
  <c r="X42" i="22" s="1"/>
  <c r="N43" i="22"/>
  <c r="W43" i="22" s="1"/>
  <c r="X43" i="22" s="1"/>
  <c r="N44" i="22"/>
  <c r="W44" i="22" s="1"/>
  <c r="X44" i="22" s="1"/>
  <c r="N45" i="22"/>
  <c r="W45" i="22" s="1"/>
  <c r="X45" i="22" s="1"/>
  <c r="N4" i="22"/>
  <c r="W4" i="22" s="1"/>
  <c r="X4" i="22" s="1"/>
  <c r="J5" i="22"/>
  <c r="K5" i="22"/>
  <c r="S5" i="22" s="1"/>
  <c r="T5" i="22" s="1"/>
  <c r="L5" i="22"/>
  <c r="U5" i="22" s="1"/>
  <c r="V5" i="22" s="1"/>
  <c r="J6" i="22"/>
  <c r="Q6" i="22" s="1"/>
  <c r="R6" i="22" s="1"/>
  <c r="K6" i="22"/>
  <c r="S6" i="22" s="1"/>
  <c r="T6" i="22" s="1"/>
  <c r="L6" i="22"/>
  <c r="U6" i="22" s="1"/>
  <c r="V6" i="22" s="1"/>
  <c r="J7" i="22"/>
  <c r="Q7" i="22" s="1"/>
  <c r="R7" i="22" s="1"/>
  <c r="K7" i="22"/>
  <c r="S7" i="22" s="1"/>
  <c r="T7" i="22" s="1"/>
  <c r="L7" i="22"/>
  <c r="U7" i="22" s="1"/>
  <c r="V7" i="22" s="1"/>
  <c r="J8" i="22"/>
  <c r="Q8" i="22" s="1"/>
  <c r="R8" i="22" s="1"/>
  <c r="K8" i="22"/>
  <c r="S8" i="22" s="1"/>
  <c r="T8" i="22" s="1"/>
  <c r="L8" i="22"/>
  <c r="U8" i="22" s="1"/>
  <c r="V8" i="22" s="1"/>
  <c r="J9" i="22"/>
  <c r="Q9" i="22" s="1"/>
  <c r="R9" i="22" s="1"/>
  <c r="K9" i="22"/>
  <c r="S9" i="22" s="1"/>
  <c r="T9" i="22" s="1"/>
  <c r="L9" i="22"/>
  <c r="U9" i="22" s="1"/>
  <c r="V9" i="22" s="1"/>
  <c r="J10" i="22"/>
  <c r="Q10" i="22" s="1"/>
  <c r="R10" i="22" s="1"/>
  <c r="K10" i="22"/>
  <c r="S10" i="22" s="1"/>
  <c r="T10" i="22" s="1"/>
  <c r="L10" i="22"/>
  <c r="U10" i="22" s="1"/>
  <c r="V10" i="22" s="1"/>
  <c r="J11" i="22"/>
  <c r="Q11" i="22" s="1"/>
  <c r="R11" i="22" s="1"/>
  <c r="K11" i="22"/>
  <c r="S11" i="22" s="1"/>
  <c r="T11" i="22" s="1"/>
  <c r="L11" i="22"/>
  <c r="U11" i="22" s="1"/>
  <c r="V11" i="22" s="1"/>
  <c r="J12" i="22"/>
  <c r="Q12" i="22" s="1"/>
  <c r="R12" i="22" s="1"/>
  <c r="K12" i="22"/>
  <c r="S12" i="22" s="1"/>
  <c r="T12" i="22" s="1"/>
  <c r="L12" i="22"/>
  <c r="U12" i="22" s="1"/>
  <c r="V12" i="22" s="1"/>
  <c r="J13" i="22"/>
  <c r="Q13" i="22" s="1"/>
  <c r="R13" i="22" s="1"/>
  <c r="K13" i="22"/>
  <c r="S13" i="22" s="1"/>
  <c r="T13" i="22" s="1"/>
  <c r="L13" i="22"/>
  <c r="U13" i="22" s="1"/>
  <c r="V13" i="22" s="1"/>
  <c r="J14" i="22"/>
  <c r="Q14" i="22" s="1"/>
  <c r="R14" i="22" s="1"/>
  <c r="K14" i="22"/>
  <c r="S14" i="22" s="1"/>
  <c r="T14" i="22" s="1"/>
  <c r="L14" i="22"/>
  <c r="U14" i="22" s="1"/>
  <c r="V14" i="22" s="1"/>
  <c r="J15" i="22"/>
  <c r="Q15" i="22" s="1"/>
  <c r="R15" i="22" s="1"/>
  <c r="K15" i="22"/>
  <c r="S15" i="22" s="1"/>
  <c r="T15" i="22" s="1"/>
  <c r="L15" i="22"/>
  <c r="U15" i="22" s="1"/>
  <c r="V15" i="22" s="1"/>
  <c r="J16" i="22"/>
  <c r="Q16" i="22" s="1"/>
  <c r="R16" i="22" s="1"/>
  <c r="K16" i="22"/>
  <c r="S16" i="22" s="1"/>
  <c r="T16" i="22" s="1"/>
  <c r="L16" i="22"/>
  <c r="U16" i="22" s="1"/>
  <c r="V16" i="22" s="1"/>
  <c r="J17" i="22"/>
  <c r="Q17" i="22" s="1"/>
  <c r="R17" i="22" s="1"/>
  <c r="K17" i="22"/>
  <c r="S17" i="22" s="1"/>
  <c r="T17" i="22" s="1"/>
  <c r="L17" i="22"/>
  <c r="U17" i="22" s="1"/>
  <c r="V17" i="22" s="1"/>
  <c r="J18" i="22"/>
  <c r="Q18" i="22" s="1"/>
  <c r="R18" i="22" s="1"/>
  <c r="K18" i="22"/>
  <c r="S18" i="22" s="1"/>
  <c r="T18" i="22" s="1"/>
  <c r="L18" i="22"/>
  <c r="U18" i="22" s="1"/>
  <c r="V18" i="22" s="1"/>
  <c r="J19" i="22"/>
  <c r="Q19" i="22" s="1"/>
  <c r="R19" i="22" s="1"/>
  <c r="K19" i="22"/>
  <c r="S19" i="22" s="1"/>
  <c r="T19" i="22" s="1"/>
  <c r="L19" i="22"/>
  <c r="U19" i="22" s="1"/>
  <c r="V19" i="22" s="1"/>
  <c r="J20" i="22"/>
  <c r="Q20" i="22" s="1"/>
  <c r="R20" i="22" s="1"/>
  <c r="K20" i="22"/>
  <c r="S20" i="22" s="1"/>
  <c r="T20" i="22" s="1"/>
  <c r="L20" i="22"/>
  <c r="U20" i="22" s="1"/>
  <c r="V20" i="22" s="1"/>
  <c r="J21" i="22"/>
  <c r="Q21" i="22" s="1"/>
  <c r="R21" i="22" s="1"/>
  <c r="K21" i="22"/>
  <c r="S21" i="22" s="1"/>
  <c r="T21" i="22" s="1"/>
  <c r="L21" i="22"/>
  <c r="U21" i="22" s="1"/>
  <c r="V21" i="22" s="1"/>
  <c r="J22" i="22"/>
  <c r="Q22" i="22" s="1"/>
  <c r="R22" i="22" s="1"/>
  <c r="K22" i="22"/>
  <c r="S22" i="22" s="1"/>
  <c r="T22" i="22" s="1"/>
  <c r="L22" i="22"/>
  <c r="U22" i="22" s="1"/>
  <c r="V22" i="22" s="1"/>
  <c r="J23" i="22"/>
  <c r="Q23" i="22" s="1"/>
  <c r="R23" i="22" s="1"/>
  <c r="K23" i="22"/>
  <c r="S23" i="22" s="1"/>
  <c r="T23" i="22" s="1"/>
  <c r="L23" i="22"/>
  <c r="U23" i="22" s="1"/>
  <c r="V23" i="22" s="1"/>
  <c r="J24" i="22"/>
  <c r="Q24" i="22" s="1"/>
  <c r="R24" i="22" s="1"/>
  <c r="K24" i="22"/>
  <c r="S24" i="22" s="1"/>
  <c r="T24" i="22" s="1"/>
  <c r="L24" i="22"/>
  <c r="U24" i="22" s="1"/>
  <c r="V24" i="22" s="1"/>
  <c r="J25" i="22"/>
  <c r="Q25" i="22" s="1"/>
  <c r="R25" i="22" s="1"/>
  <c r="K25" i="22"/>
  <c r="S25" i="22" s="1"/>
  <c r="T25" i="22" s="1"/>
  <c r="L25" i="22"/>
  <c r="U25" i="22" s="1"/>
  <c r="V25" i="22" s="1"/>
  <c r="J26" i="22"/>
  <c r="Q26" i="22" s="1"/>
  <c r="R26" i="22" s="1"/>
  <c r="K26" i="22"/>
  <c r="S26" i="22" s="1"/>
  <c r="T26" i="22" s="1"/>
  <c r="L26" i="22"/>
  <c r="U26" i="22" s="1"/>
  <c r="V26" i="22" s="1"/>
  <c r="J27" i="22"/>
  <c r="Q27" i="22" s="1"/>
  <c r="R27" i="22" s="1"/>
  <c r="K27" i="22"/>
  <c r="S27" i="22" s="1"/>
  <c r="T27" i="22" s="1"/>
  <c r="L27" i="22"/>
  <c r="U27" i="22" s="1"/>
  <c r="V27" i="22" s="1"/>
  <c r="J28" i="22"/>
  <c r="Q28" i="22" s="1"/>
  <c r="R28" i="22" s="1"/>
  <c r="K28" i="22"/>
  <c r="S28" i="22" s="1"/>
  <c r="T28" i="22" s="1"/>
  <c r="L28" i="22"/>
  <c r="U28" i="22" s="1"/>
  <c r="V28" i="22" s="1"/>
  <c r="J29" i="22"/>
  <c r="Q29" i="22" s="1"/>
  <c r="R29" i="22" s="1"/>
  <c r="K29" i="22"/>
  <c r="S29" i="22" s="1"/>
  <c r="T29" i="22" s="1"/>
  <c r="L29" i="22"/>
  <c r="U29" i="22" s="1"/>
  <c r="V29" i="22" s="1"/>
  <c r="J30" i="22"/>
  <c r="Q30" i="22" s="1"/>
  <c r="R30" i="22" s="1"/>
  <c r="K30" i="22"/>
  <c r="S30" i="22" s="1"/>
  <c r="T30" i="22" s="1"/>
  <c r="L30" i="22"/>
  <c r="U30" i="22" s="1"/>
  <c r="V30" i="22" s="1"/>
  <c r="J31" i="22"/>
  <c r="Q31" i="22" s="1"/>
  <c r="R31" i="22" s="1"/>
  <c r="K31" i="22"/>
  <c r="S31" i="22" s="1"/>
  <c r="T31" i="22" s="1"/>
  <c r="L31" i="22"/>
  <c r="U31" i="22" s="1"/>
  <c r="V31" i="22" s="1"/>
  <c r="J32" i="22"/>
  <c r="Q32" i="22" s="1"/>
  <c r="R32" i="22" s="1"/>
  <c r="K32" i="22"/>
  <c r="S32" i="22" s="1"/>
  <c r="T32" i="22" s="1"/>
  <c r="L32" i="22"/>
  <c r="U32" i="22" s="1"/>
  <c r="V32" i="22" s="1"/>
  <c r="J33" i="22"/>
  <c r="Q33" i="22" s="1"/>
  <c r="R33" i="22" s="1"/>
  <c r="K33" i="22"/>
  <c r="S33" i="22" s="1"/>
  <c r="T33" i="22" s="1"/>
  <c r="L33" i="22"/>
  <c r="U33" i="22" s="1"/>
  <c r="V33" i="22" s="1"/>
  <c r="J34" i="22"/>
  <c r="Q34" i="22" s="1"/>
  <c r="R34" i="22" s="1"/>
  <c r="K34" i="22"/>
  <c r="S34" i="22" s="1"/>
  <c r="T34" i="22" s="1"/>
  <c r="L34" i="22"/>
  <c r="U34" i="22" s="1"/>
  <c r="V34" i="22" s="1"/>
  <c r="J35" i="22"/>
  <c r="Q35" i="22" s="1"/>
  <c r="R35" i="22" s="1"/>
  <c r="K35" i="22"/>
  <c r="S35" i="22" s="1"/>
  <c r="T35" i="22" s="1"/>
  <c r="L35" i="22"/>
  <c r="U35" i="22" s="1"/>
  <c r="V35" i="22" s="1"/>
  <c r="J36" i="22"/>
  <c r="Q36" i="22" s="1"/>
  <c r="R36" i="22" s="1"/>
  <c r="K36" i="22"/>
  <c r="S36" i="22" s="1"/>
  <c r="T36" i="22" s="1"/>
  <c r="L36" i="22"/>
  <c r="U36" i="22" s="1"/>
  <c r="V36" i="22" s="1"/>
  <c r="J37" i="22"/>
  <c r="Q37" i="22" s="1"/>
  <c r="R37" i="22" s="1"/>
  <c r="K37" i="22"/>
  <c r="S37" i="22" s="1"/>
  <c r="T37" i="22" s="1"/>
  <c r="L37" i="22"/>
  <c r="U37" i="22" s="1"/>
  <c r="V37" i="22" s="1"/>
  <c r="J38" i="22"/>
  <c r="Q38" i="22" s="1"/>
  <c r="R38" i="22" s="1"/>
  <c r="K38" i="22"/>
  <c r="S38" i="22" s="1"/>
  <c r="T38" i="22" s="1"/>
  <c r="L38" i="22"/>
  <c r="U38" i="22" s="1"/>
  <c r="V38" i="22" s="1"/>
  <c r="J39" i="22"/>
  <c r="Q39" i="22" s="1"/>
  <c r="R39" i="22" s="1"/>
  <c r="K39" i="22"/>
  <c r="S39" i="22" s="1"/>
  <c r="T39" i="22" s="1"/>
  <c r="L39" i="22"/>
  <c r="U39" i="22" s="1"/>
  <c r="V39" i="22" s="1"/>
  <c r="J40" i="22"/>
  <c r="Q40" i="22" s="1"/>
  <c r="R40" i="22" s="1"/>
  <c r="K40" i="22"/>
  <c r="S40" i="22" s="1"/>
  <c r="T40" i="22" s="1"/>
  <c r="L40" i="22"/>
  <c r="U40" i="22" s="1"/>
  <c r="V40" i="22" s="1"/>
  <c r="J41" i="22"/>
  <c r="Q41" i="22" s="1"/>
  <c r="R41" i="22" s="1"/>
  <c r="K41" i="22"/>
  <c r="S41" i="22" s="1"/>
  <c r="T41" i="22" s="1"/>
  <c r="L41" i="22"/>
  <c r="U41" i="22" s="1"/>
  <c r="V41" i="22" s="1"/>
  <c r="J42" i="22"/>
  <c r="Q42" i="22" s="1"/>
  <c r="R42" i="22" s="1"/>
  <c r="K42" i="22"/>
  <c r="S42" i="22" s="1"/>
  <c r="T42" i="22" s="1"/>
  <c r="L42" i="22"/>
  <c r="U42" i="22" s="1"/>
  <c r="V42" i="22" s="1"/>
  <c r="J43" i="22"/>
  <c r="Q43" i="22" s="1"/>
  <c r="R43" i="22" s="1"/>
  <c r="K43" i="22"/>
  <c r="S43" i="22" s="1"/>
  <c r="T43" i="22" s="1"/>
  <c r="L43" i="22"/>
  <c r="U43" i="22" s="1"/>
  <c r="V43" i="22" s="1"/>
  <c r="J44" i="22"/>
  <c r="Q44" i="22" s="1"/>
  <c r="R44" i="22" s="1"/>
  <c r="K44" i="22"/>
  <c r="S44" i="22" s="1"/>
  <c r="T44" i="22" s="1"/>
  <c r="L44" i="22"/>
  <c r="U44" i="22" s="1"/>
  <c r="V44" i="22" s="1"/>
  <c r="J45" i="22"/>
  <c r="Q45" i="22" s="1"/>
  <c r="R45" i="22" s="1"/>
  <c r="K45" i="22"/>
  <c r="S45" i="22" s="1"/>
  <c r="T45" i="22" s="1"/>
  <c r="L45" i="22"/>
  <c r="U45" i="22" s="1"/>
  <c r="V45" i="22" s="1"/>
  <c r="J4" i="22"/>
  <c r="Q4" i="22" s="1"/>
  <c r="R4" i="22" s="1"/>
  <c r="K4" i="22"/>
  <c r="S4" i="22" s="1"/>
  <c r="T4" i="22" s="1"/>
  <c r="M4" i="22"/>
  <c r="AA4" i="22" s="1"/>
  <c r="L4" i="22"/>
  <c r="U4" i="22" s="1"/>
  <c r="V4" i="22" s="1"/>
  <c r="M6" i="22"/>
  <c r="AA6" i="22" s="1"/>
  <c r="AB6" i="22" s="1"/>
  <c r="M7" i="22"/>
  <c r="AA7" i="22" s="1"/>
  <c r="AB7" i="22" s="1"/>
  <c r="M8" i="22"/>
  <c r="AA8" i="22" s="1"/>
  <c r="AB8" i="22" s="1"/>
  <c r="M9" i="22"/>
  <c r="AA9" i="22" s="1"/>
  <c r="M10" i="22"/>
  <c r="AA10" i="22" s="1"/>
  <c r="M11" i="22"/>
  <c r="AA11" i="22" s="1"/>
  <c r="AB11" i="22" s="1"/>
  <c r="M12" i="22"/>
  <c r="AA12" i="22" s="1"/>
  <c r="AB12" i="22" s="1"/>
  <c r="M13" i="22"/>
  <c r="AA13" i="22" s="1"/>
  <c r="AB13" i="22" s="1"/>
  <c r="M14" i="22"/>
  <c r="AA14" i="22" s="1"/>
  <c r="AB14" i="22" s="1"/>
  <c r="M15" i="22"/>
  <c r="AA15" i="22" s="1"/>
  <c r="M16" i="22"/>
  <c r="AA16" i="22" s="1"/>
  <c r="AB16" i="22" s="1"/>
  <c r="M17" i="22"/>
  <c r="AA17" i="22" s="1"/>
  <c r="M18" i="22"/>
  <c r="AA18" i="22" s="1"/>
  <c r="AB18" i="22" s="1"/>
  <c r="M19" i="22"/>
  <c r="AA19" i="22" s="1"/>
  <c r="M20" i="22"/>
  <c r="AA20" i="22" s="1"/>
  <c r="M21" i="22"/>
  <c r="AA21" i="22" s="1"/>
  <c r="AB21" i="22" s="1"/>
  <c r="M22" i="22"/>
  <c r="AA22" i="22" s="1"/>
  <c r="AB22" i="22" s="1"/>
  <c r="M23" i="22"/>
  <c r="AA23" i="22" s="1"/>
  <c r="M24" i="22"/>
  <c r="AA24" i="22" s="1"/>
  <c r="AB24" i="22" s="1"/>
  <c r="M25" i="22"/>
  <c r="AA25" i="22" s="1"/>
  <c r="AB25" i="22" s="1"/>
  <c r="M26" i="22"/>
  <c r="AA26" i="22" s="1"/>
  <c r="AB26" i="22" s="1"/>
  <c r="M27" i="22"/>
  <c r="AA27" i="22" s="1"/>
  <c r="M28" i="22"/>
  <c r="AA28" i="22" s="1"/>
  <c r="M29" i="22"/>
  <c r="AA29" i="22" s="1"/>
  <c r="AB29" i="22" s="1"/>
  <c r="M30" i="22"/>
  <c r="AA30" i="22" s="1"/>
  <c r="M31" i="22"/>
  <c r="AA31" i="22" s="1"/>
  <c r="AB31" i="22" s="1"/>
  <c r="M32" i="22"/>
  <c r="AA32" i="22" s="1"/>
  <c r="AB32" i="22" s="1"/>
  <c r="M33" i="22"/>
  <c r="AA33" i="22" s="1"/>
  <c r="AB33" i="22" s="1"/>
  <c r="M34" i="22"/>
  <c r="AA34" i="22" s="1"/>
  <c r="AB34" i="22" s="1"/>
  <c r="M35" i="22"/>
  <c r="AA35" i="22" s="1"/>
  <c r="AB35" i="22" s="1"/>
  <c r="M36" i="22"/>
  <c r="AA36" i="22" s="1"/>
  <c r="AB36" i="22" s="1"/>
  <c r="M37" i="22"/>
  <c r="AA37" i="22" s="1"/>
  <c r="AB37" i="22" s="1"/>
  <c r="M38" i="22"/>
  <c r="AA38" i="22" s="1"/>
  <c r="M39" i="22"/>
  <c r="AA39" i="22" s="1"/>
  <c r="AB39" i="22" s="1"/>
  <c r="M40" i="22"/>
  <c r="AA40" i="22" s="1"/>
  <c r="AB40" i="22" s="1"/>
  <c r="M41" i="22"/>
  <c r="AA41" i="22" s="1"/>
  <c r="AB41" i="22" s="1"/>
  <c r="M42" i="22"/>
  <c r="AA42" i="22" s="1"/>
  <c r="M43" i="22"/>
  <c r="AA43" i="22" s="1"/>
  <c r="AB43" i="22" s="1"/>
  <c r="M44" i="22"/>
  <c r="AA44" i="22" s="1"/>
  <c r="AB44" i="22" s="1"/>
  <c r="M45" i="22"/>
  <c r="AA45" i="22" s="1"/>
  <c r="AB45" i="22" s="1"/>
  <c r="Q5" i="22" l="1"/>
  <c r="R5" i="22" s="1"/>
  <c r="M5" i="22"/>
  <c r="AA5" i="22" s="1"/>
  <c r="AB42" i="22"/>
  <c r="AB10" i="22"/>
  <c r="AB17" i="22"/>
  <c r="AB9" i="22"/>
  <c r="AB23" i="22"/>
  <c r="AB15" i="22"/>
  <c r="AB27" i="22"/>
  <c r="AB38" i="22"/>
  <c r="AB30" i="22"/>
  <c r="AB19" i="22"/>
  <c r="AB28" i="22"/>
  <c r="AB20" i="22"/>
  <c r="AB4" i="22"/>
  <c r="CV26" i="20"/>
  <c r="CU26" i="20"/>
  <c r="CV25" i="20"/>
  <c r="CU25" i="20"/>
  <c r="A5" i="19"/>
  <c r="E27" i="21"/>
  <c r="F27" i="21" s="1"/>
  <c r="G27" i="21"/>
  <c r="E28" i="21"/>
  <c r="F28" i="21" s="1"/>
  <c r="G28" i="21"/>
  <c r="G26" i="21"/>
  <c r="E26" i="21"/>
  <c r="F26" i="21" s="1"/>
  <c r="E5" i="21"/>
  <c r="F5" i="21" s="1"/>
  <c r="G5" i="21"/>
  <c r="E6" i="21"/>
  <c r="F6" i="21" s="1"/>
  <c r="G6" i="21"/>
  <c r="E7" i="21"/>
  <c r="F7" i="21" s="1"/>
  <c r="G7" i="21"/>
  <c r="E8" i="21"/>
  <c r="F8" i="21" s="1"/>
  <c r="G8" i="21"/>
  <c r="E9" i="21"/>
  <c r="F9" i="21" s="1"/>
  <c r="G9" i="21"/>
  <c r="E10" i="21"/>
  <c r="F10" i="21" s="1"/>
  <c r="G10" i="21"/>
  <c r="E11" i="21"/>
  <c r="F11" i="21" s="1"/>
  <c r="G11" i="21"/>
  <c r="E12" i="21"/>
  <c r="F12" i="21" s="1"/>
  <c r="G12" i="21"/>
  <c r="E13" i="21"/>
  <c r="F13" i="21" s="1"/>
  <c r="G13" i="21"/>
  <c r="E14" i="21"/>
  <c r="F14" i="21" s="1"/>
  <c r="G14" i="21"/>
  <c r="E15" i="21"/>
  <c r="F15" i="21" s="1"/>
  <c r="G15" i="21"/>
  <c r="E16" i="21"/>
  <c r="F16" i="21" s="1"/>
  <c r="G16" i="21"/>
  <c r="E17" i="21"/>
  <c r="F17" i="21" s="1"/>
  <c r="G17" i="21"/>
  <c r="E18" i="21"/>
  <c r="F18" i="21" s="1"/>
  <c r="G18" i="21"/>
  <c r="E19" i="21"/>
  <c r="F19" i="21" s="1"/>
  <c r="G19" i="21"/>
  <c r="E20" i="21"/>
  <c r="F20" i="21" s="1"/>
  <c r="G20" i="21"/>
  <c r="E21" i="21"/>
  <c r="F21" i="21" s="1"/>
  <c r="G21" i="21"/>
  <c r="E4" i="21"/>
  <c r="F4" i="21" s="1"/>
  <c r="A141" i="21"/>
  <c r="F32" i="21"/>
  <c r="G32" i="21"/>
  <c r="E32" i="21"/>
  <c r="AB5" i="22" l="1"/>
  <c r="CW26" i="20"/>
  <c r="CW25" i="20"/>
  <c r="G29" i="21"/>
  <c r="G22" i="21" s="1"/>
  <c r="F29" i="21"/>
  <c r="F22" i="21" s="1"/>
  <c r="E29" i="21"/>
  <c r="E22" i="21" s="1"/>
  <c r="BR7" i="19" l="1"/>
  <c r="BT7" i="19" s="1"/>
  <c r="F33" i="21" l="1"/>
  <c r="BU7" i="19"/>
  <c r="G138" i="21"/>
  <c r="F138" i="21"/>
  <c r="E138" i="21"/>
  <c r="G24" i="21"/>
  <c r="E24" i="21"/>
  <c r="F24" i="21"/>
  <c r="G124" i="21" l="1"/>
  <c r="BU99" i="19" s="1"/>
  <c r="E124" i="21"/>
  <c r="BR99" i="19" s="1"/>
  <c r="C138" i="21"/>
  <c r="B138" i="21"/>
  <c r="D138" i="21"/>
  <c r="B29" i="21"/>
  <c r="D29" i="21"/>
  <c r="D124" i="21"/>
  <c r="BP99" i="19" s="1"/>
  <c r="B22" i="21"/>
  <c r="B24" i="21" s="1"/>
  <c r="D22" i="21"/>
  <c r="D24" i="21" s="1"/>
  <c r="CE98" i="20"/>
  <c r="CE97" i="20"/>
  <c r="BZ97" i="20"/>
  <c r="CD96" i="20"/>
  <c r="CL95" i="20"/>
  <c r="CL94" i="20"/>
  <c r="CH94" i="20"/>
  <c r="CE94" i="20"/>
  <c r="CG94" i="20" s="1"/>
  <c r="CL93" i="20"/>
  <c r="CH93" i="20"/>
  <c r="CE93" i="20"/>
  <c r="CG93" i="20" s="1"/>
  <c r="CL92" i="20"/>
  <c r="CH92" i="20"/>
  <c r="CE92" i="20"/>
  <c r="CG92" i="20" s="1"/>
  <c r="CL91" i="20"/>
  <c r="CH91" i="20"/>
  <c r="CE91" i="20"/>
  <c r="CG91" i="20" s="1"/>
  <c r="CL90" i="20"/>
  <c r="CH90" i="20"/>
  <c r="CE90" i="20"/>
  <c r="CL89" i="20"/>
  <c r="CH89" i="20"/>
  <c r="CE89" i="20"/>
  <c r="CG89" i="20" s="1"/>
  <c r="CL88" i="20"/>
  <c r="CH88" i="20"/>
  <c r="CE88" i="20"/>
  <c r="CG88" i="20" s="1"/>
  <c r="CL87" i="20"/>
  <c r="CH87" i="20"/>
  <c r="CE87" i="20"/>
  <c r="CL86" i="20"/>
  <c r="CH86" i="20"/>
  <c r="CE86" i="20"/>
  <c r="CG86" i="20" s="1"/>
  <c r="CL85" i="20"/>
  <c r="CH85" i="20"/>
  <c r="CE85" i="20"/>
  <c r="CG85" i="20" s="1"/>
  <c r="CL84" i="20"/>
  <c r="CH84" i="20"/>
  <c r="CE84" i="20"/>
  <c r="CG84" i="20" s="1"/>
  <c r="CL83" i="20"/>
  <c r="CH83" i="20"/>
  <c r="CE83" i="20"/>
  <c r="CG83" i="20" s="1"/>
  <c r="CL82" i="20"/>
  <c r="CH82" i="20"/>
  <c r="CE82" i="20"/>
  <c r="CL81" i="20"/>
  <c r="CH81" i="20"/>
  <c r="CE81" i="20"/>
  <c r="CG81" i="20" s="1"/>
  <c r="CL80" i="20"/>
  <c r="CH80" i="20"/>
  <c r="CE80" i="20"/>
  <c r="CG80" i="20" s="1"/>
  <c r="CL79" i="20"/>
  <c r="CH79" i="20"/>
  <c r="CE79" i="20"/>
  <c r="CG79" i="20" s="1"/>
  <c r="CL78" i="20"/>
  <c r="CH78" i="20"/>
  <c r="CE78" i="20"/>
  <c r="CG78" i="20" s="1"/>
  <c r="CL77" i="20"/>
  <c r="CH77" i="20"/>
  <c r="CE77" i="20"/>
  <c r="CG77" i="20" s="1"/>
  <c r="CL76" i="20"/>
  <c r="CH76" i="20"/>
  <c r="CE76" i="20"/>
  <c r="CG76" i="20" s="1"/>
  <c r="CL75" i="20"/>
  <c r="CH75" i="20"/>
  <c r="CE75" i="20"/>
  <c r="CG75" i="20" s="1"/>
  <c r="CL74" i="20"/>
  <c r="CH74" i="20"/>
  <c r="CE74" i="20"/>
  <c r="CL73" i="20"/>
  <c r="CH73" i="20"/>
  <c r="CE73" i="20"/>
  <c r="CG73" i="20" s="1"/>
  <c r="CL72" i="20"/>
  <c r="CH72" i="20"/>
  <c r="CE72" i="20"/>
  <c r="CG72" i="20" s="1"/>
  <c r="CL71" i="20"/>
  <c r="CH71" i="20"/>
  <c r="CE71" i="20"/>
  <c r="CG71" i="20" s="1"/>
  <c r="CL70" i="20"/>
  <c r="CH70" i="20"/>
  <c r="CE70" i="20"/>
  <c r="CG70" i="20" s="1"/>
  <c r="CL69" i="20"/>
  <c r="CH69" i="20"/>
  <c r="CE69" i="20"/>
  <c r="CG69" i="20" s="1"/>
  <c r="CL68" i="20"/>
  <c r="CH68" i="20"/>
  <c r="CE68" i="20"/>
  <c r="CG68" i="20" s="1"/>
  <c r="CL67" i="20"/>
  <c r="CH67" i="20"/>
  <c r="CE67" i="20"/>
  <c r="CG67" i="20" s="1"/>
  <c r="CL66" i="20"/>
  <c r="CH66" i="20"/>
  <c r="CE66" i="20"/>
  <c r="CL65" i="20"/>
  <c r="CH65" i="20"/>
  <c r="CE65" i="20"/>
  <c r="CG65" i="20" s="1"/>
  <c r="CL64" i="20"/>
  <c r="CH64" i="20"/>
  <c r="CE64" i="20"/>
  <c r="CG64" i="20" s="1"/>
  <c r="CL63" i="20"/>
  <c r="CH63" i="20"/>
  <c r="CE63" i="20"/>
  <c r="CG63" i="20" s="1"/>
  <c r="CL62" i="20"/>
  <c r="CH62" i="20"/>
  <c r="CE62" i="20"/>
  <c r="CG62" i="20" s="1"/>
  <c r="CL61" i="20"/>
  <c r="CH61" i="20"/>
  <c r="CE61" i="20"/>
  <c r="CG61" i="20" s="1"/>
  <c r="CL60" i="20"/>
  <c r="CH60" i="20"/>
  <c r="CE60" i="20"/>
  <c r="CG60" i="20" s="1"/>
  <c r="CL59" i="20"/>
  <c r="CH59" i="20"/>
  <c r="CE59" i="20"/>
  <c r="CG59" i="20" s="1"/>
  <c r="CL58" i="20"/>
  <c r="CH58" i="20"/>
  <c r="CE58" i="20"/>
  <c r="CL57" i="20"/>
  <c r="CH57" i="20"/>
  <c r="CE57" i="20"/>
  <c r="CG57" i="20" s="1"/>
  <c r="CL56" i="20"/>
  <c r="CH56" i="20"/>
  <c r="CE56" i="20"/>
  <c r="CG56" i="20" s="1"/>
  <c r="CL55" i="20"/>
  <c r="CH55" i="20"/>
  <c r="CE55" i="20"/>
  <c r="CG55" i="20" s="1"/>
  <c r="CL54" i="20"/>
  <c r="CH54" i="20"/>
  <c r="CE54" i="20"/>
  <c r="CG54" i="20" s="1"/>
  <c r="CL53" i="20"/>
  <c r="CH53" i="20"/>
  <c r="CE53" i="20"/>
  <c r="CG53" i="20" s="1"/>
  <c r="CL52" i="20"/>
  <c r="CH52" i="20"/>
  <c r="CE52" i="20"/>
  <c r="CG52" i="20" s="1"/>
  <c r="CL51" i="20"/>
  <c r="CH51" i="20"/>
  <c r="CE51" i="20"/>
  <c r="CG51" i="20" s="1"/>
  <c r="CL50" i="20"/>
  <c r="CH50" i="20"/>
  <c r="CE50" i="20"/>
  <c r="CL49" i="20"/>
  <c r="CH49" i="20"/>
  <c r="CE49" i="20"/>
  <c r="CG49" i="20" s="1"/>
  <c r="CL48" i="20"/>
  <c r="CH48" i="20"/>
  <c r="CE48" i="20"/>
  <c r="CG48" i="20" s="1"/>
  <c r="CL47" i="20"/>
  <c r="CH47" i="20"/>
  <c r="CE47" i="20"/>
  <c r="CG47" i="20" s="1"/>
  <c r="CL46" i="20"/>
  <c r="CH46" i="20"/>
  <c r="CE46" i="20"/>
  <c r="CG46" i="20" s="1"/>
  <c r="CL45" i="20"/>
  <c r="CH45" i="20"/>
  <c r="CE45" i="20"/>
  <c r="CG45" i="20" s="1"/>
  <c r="CL44" i="20"/>
  <c r="CH44" i="20"/>
  <c r="CE44" i="20"/>
  <c r="CG44" i="20" s="1"/>
  <c r="CL43" i="20"/>
  <c r="CH43" i="20"/>
  <c r="CE43" i="20"/>
  <c r="CG43" i="20" s="1"/>
  <c r="CL42" i="20"/>
  <c r="CH42" i="20"/>
  <c r="CE42" i="20"/>
  <c r="CL41" i="20"/>
  <c r="CH41" i="20"/>
  <c r="CE41" i="20"/>
  <c r="CG41" i="20" s="1"/>
  <c r="CL40" i="20"/>
  <c r="CH40" i="20"/>
  <c r="CE40" i="20"/>
  <c r="CG40" i="20" s="1"/>
  <c r="CL39" i="20"/>
  <c r="CH39" i="20"/>
  <c r="CE39" i="20"/>
  <c r="CG39" i="20" s="1"/>
  <c r="CL38" i="20"/>
  <c r="CH38" i="20"/>
  <c r="CE38" i="20"/>
  <c r="CG38" i="20" s="1"/>
  <c r="CL37" i="20"/>
  <c r="CH37" i="20"/>
  <c r="CE37" i="20"/>
  <c r="CG37" i="20" s="1"/>
  <c r="CL36" i="20"/>
  <c r="CH36" i="20"/>
  <c r="CE36" i="20"/>
  <c r="CG36" i="20" s="1"/>
  <c r="CL35" i="20"/>
  <c r="CH35" i="20"/>
  <c r="CE35" i="20"/>
  <c r="CG35" i="20" s="1"/>
  <c r="CL34" i="20"/>
  <c r="CH34" i="20"/>
  <c r="CE34" i="20"/>
  <c r="CL33" i="20"/>
  <c r="CH33" i="20"/>
  <c r="CE33" i="20"/>
  <c r="CG33" i="20" s="1"/>
  <c r="CL32" i="20"/>
  <c r="CH32" i="20"/>
  <c r="CE32" i="20"/>
  <c r="CG32" i="20" s="1"/>
  <c r="CL31" i="20"/>
  <c r="CH31" i="20"/>
  <c r="CE31" i="20"/>
  <c r="CG31" i="20" s="1"/>
  <c r="CL30" i="20"/>
  <c r="CH30" i="20"/>
  <c r="CE30" i="20"/>
  <c r="CG30" i="20" s="1"/>
  <c r="CL29" i="20"/>
  <c r="CH29" i="20"/>
  <c r="CE29" i="20"/>
  <c r="CG29" i="20" s="1"/>
  <c r="CL28" i="20"/>
  <c r="CH28" i="20"/>
  <c r="CE28" i="20"/>
  <c r="CG28" i="20" s="1"/>
  <c r="CL27" i="20"/>
  <c r="CH27" i="20"/>
  <c r="CE27" i="20"/>
  <c r="CL26" i="20"/>
  <c r="CH26" i="20"/>
  <c r="CE26" i="20"/>
  <c r="CG26" i="20" s="1"/>
  <c r="CL25" i="20"/>
  <c r="CH25" i="20"/>
  <c r="CE25" i="20"/>
  <c r="CG25" i="20" s="1"/>
  <c r="CL24" i="20"/>
  <c r="CH24" i="20"/>
  <c r="CE24" i="20"/>
  <c r="CL23" i="20"/>
  <c r="CH23" i="20"/>
  <c r="CE23" i="20"/>
  <c r="CG23" i="20" s="1"/>
  <c r="CL22" i="20"/>
  <c r="CH22" i="20"/>
  <c r="CE22" i="20"/>
  <c r="CG22" i="20" s="1"/>
  <c r="CL21" i="20"/>
  <c r="CH21" i="20"/>
  <c r="CE21" i="20"/>
  <c r="CL20" i="20"/>
  <c r="CH20" i="20"/>
  <c r="CE20" i="20"/>
  <c r="CG20" i="20" s="1"/>
  <c r="CL19" i="20"/>
  <c r="CH19" i="20"/>
  <c r="CE19" i="20"/>
  <c r="CG19" i="20" s="1"/>
  <c r="CL18" i="20"/>
  <c r="CH18" i="20"/>
  <c r="CE18" i="20"/>
  <c r="CG18" i="20" s="1"/>
  <c r="CL17" i="20"/>
  <c r="CH17" i="20"/>
  <c r="CE17" i="20"/>
  <c r="CG17" i="20" s="1"/>
  <c r="CL16" i="20"/>
  <c r="CH16" i="20"/>
  <c r="CE16" i="20"/>
  <c r="CG16" i="20" s="1"/>
  <c r="CL15" i="20"/>
  <c r="CH15" i="20"/>
  <c r="CE15" i="20"/>
  <c r="CG15" i="20" s="1"/>
  <c r="CL14" i="20"/>
  <c r="CH14" i="20"/>
  <c r="CE14" i="20"/>
  <c r="CG14" i="20" s="1"/>
  <c r="CL13" i="20"/>
  <c r="CH13" i="20"/>
  <c r="CE13" i="20"/>
  <c r="CG13" i="20" s="1"/>
  <c r="CL12" i="20"/>
  <c r="CH12" i="20"/>
  <c r="CE12" i="20"/>
  <c r="CG12" i="20" s="1"/>
  <c r="CL11" i="20"/>
  <c r="CH11" i="20"/>
  <c r="CE11" i="20"/>
  <c r="CG11" i="20" s="1"/>
  <c r="CL10" i="20"/>
  <c r="CH10" i="20"/>
  <c r="CE10" i="20"/>
  <c r="CG10" i="20" s="1"/>
  <c r="CL9" i="20"/>
  <c r="CH9" i="20"/>
  <c r="CE9" i="20"/>
  <c r="CG9" i="20" s="1"/>
  <c r="CL8" i="20"/>
  <c r="CH8" i="20"/>
  <c r="CE8" i="20"/>
  <c r="CG8" i="20" s="1"/>
  <c r="CL7" i="20"/>
  <c r="CH7" i="20"/>
  <c r="CE7" i="20"/>
  <c r="CG7" i="20" s="1"/>
  <c r="CL6" i="20"/>
  <c r="CH6" i="20"/>
  <c r="CE6" i="20"/>
  <c r="CG6" i="20" s="1"/>
  <c r="CL5" i="20"/>
  <c r="CH5" i="20"/>
  <c r="CE5" i="20"/>
  <c r="CG5" i="20" s="1"/>
  <c r="CH4" i="20"/>
  <c r="CG4" i="20"/>
  <c r="CC4" i="20"/>
  <c r="CX3" i="20" s="1"/>
  <c r="CB4" i="20"/>
  <c r="CW3" i="20"/>
  <c r="CV3" i="20"/>
  <c r="CU3" i="20"/>
  <c r="CT3" i="20"/>
  <c r="CS3" i="20"/>
  <c r="CR3" i="20"/>
  <c r="CM3" i="20"/>
  <c r="AZ3" i="20"/>
  <c r="AY3" i="20"/>
  <c r="AX3" i="20"/>
  <c r="BA3" i="20" l="1"/>
  <c r="BB3" i="20"/>
  <c r="BD3" i="20"/>
  <c r="BE3" i="20"/>
  <c r="CY3" i="20"/>
  <c r="AW2" i="20"/>
  <c r="A2" i="20" s="1"/>
  <c r="CZ3" i="20"/>
  <c r="CV10" i="20"/>
  <c r="AY10" i="20" s="1"/>
  <c r="CV21" i="20"/>
  <c r="AY21" i="20" s="1"/>
  <c r="CV5" i="20"/>
  <c r="AY5" i="20" s="1"/>
  <c r="CU20" i="20"/>
  <c r="AX20" i="20" s="1"/>
  <c r="CU6" i="20"/>
  <c r="AX6" i="20" s="1"/>
  <c r="CG87" i="20"/>
  <c r="CV18" i="20"/>
  <c r="AY18" i="20" s="1"/>
  <c r="BR98" i="19"/>
  <c r="BU98" i="19"/>
  <c r="B141" i="21"/>
  <c r="BU95" i="19"/>
  <c r="BU63" i="19"/>
  <c r="BU31" i="19"/>
  <c r="BU94" i="19"/>
  <c r="BU62" i="19"/>
  <c r="BU30" i="19"/>
  <c r="BR94" i="19"/>
  <c r="BR78" i="19"/>
  <c r="BR62" i="19"/>
  <c r="BR46" i="19"/>
  <c r="BR30" i="19"/>
  <c r="BR14" i="19"/>
  <c r="BR44" i="19"/>
  <c r="BU69" i="19"/>
  <c r="BU37" i="19"/>
  <c r="BU96" i="19"/>
  <c r="BU64" i="19"/>
  <c r="BU32" i="19"/>
  <c r="BR88" i="19"/>
  <c r="BU91" i="19"/>
  <c r="BU59" i="19"/>
  <c r="BU27" i="19"/>
  <c r="BR48" i="19"/>
  <c r="BR87" i="19"/>
  <c r="BR71" i="19"/>
  <c r="BR55" i="19"/>
  <c r="BR39" i="19"/>
  <c r="BR23" i="19"/>
  <c r="BR92" i="19"/>
  <c r="BU90" i="19"/>
  <c r="BU58" i="19"/>
  <c r="BU26" i="19"/>
  <c r="BR56" i="19"/>
  <c r="BU65" i="19"/>
  <c r="BU33" i="19"/>
  <c r="BR76" i="19"/>
  <c r="BR97" i="19"/>
  <c r="BR81" i="19"/>
  <c r="BR65" i="19"/>
  <c r="BR49" i="19"/>
  <c r="BR33" i="19"/>
  <c r="BR17" i="19"/>
  <c r="BU92" i="19"/>
  <c r="BU60" i="19"/>
  <c r="BU28" i="19"/>
  <c r="BU44" i="19"/>
  <c r="BU87" i="19"/>
  <c r="BU55" i="19"/>
  <c r="BU23" i="19"/>
  <c r="BU86" i="19"/>
  <c r="BU54" i="19"/>
  <c r="BU22" i="19"/>
  <c r="BR90" i="19"/>
  <c r="BR74" i="19"/>
  <c r="BR58" i="19"/>
  <c r="BR42" i="19"/>
  <c r="BR26" i="19"/>
  <c r="BR10" i="19"/>
  <c r="BR20" i="19"/>
  <c r="BU61" i="19"/>
  <c r="BU29" i="19"/>
  <c r="BU88" i="19"/>
  <c r="BU56" i="19"/>
  <c r="BU24" i="19"/>
  <c r="BU48" i="19"/>
  <c r="BR9" i="19"/>
  <c r="BR60" i="19"/>
  <c r="BU83" i="19"/>
  <c r="BU51" i="19"/>
  <c r="BU19" i="19"/>
  <c r="BR24" i="19"/>
  <c r="BR83" i="19"/>
  <c r="BR67" i="19"/>
  <c r="BR51" i="19"/>
  <c r="BR35" i="19"/>
  <c r="BR19" i="19"/>
  <c r="BR64" i="19"/>
  <c r="BU82" i="19"/>
  <c r="BU50" i="19"/>
  <c r="BU18" i="19"/>
  <c r="BR32" i="19"/>
  <c r="BU93" i="19"/>
  <c r="BU57" i="19"/>
  <c r="BU25" i="19"/>
  <c r="BR52" i="19"/>
  <c r="BR93" i="19"/>
  <c r="BR77" i="19"/>
  <c r="BR61" i="19"/>
  <c r="BR45" i="19"/>
  <c r="BR29" i="19"/>
  <c r="BR13" i="19"/>
  <c r="BU84" i="19"/>
  <c r="BU52" i="19"/>
  <c r="BU20" i="19"/>
  <c r="BU76" i="19"/>
  <c r="BU79" i="19"/>
  <c r="BU47" i="19"/>
  <c r="BU15" i="19"/>
  <c r="BU78" i="19"/>
  <c r="BU46" i="19"/>
  <c r="BU14" i="19"/>
  <c r="BR86" i="19"/>
  <c r="BR70" i="19"/>
  <c r="BR54" i="19"/>
  <c r="BR38" i="19"/>
  <c r="BR22" i="19"/>
  <c r="BR96" i="19"/>
  <c r="BU89" i="19"/>
  <c r="BU53" i="19"/>
  <c r="BU21" i="19"/>
  <c r="BU80" i="19"/>
  <c r="BU16" i="19"/>
  <c r="BR41" i="19"/>
  <c r="BR36" i="19"/>
  <c r="BU75" i="19"/>
  <c r="BU43" i="19"/>
  <c r="BU11" i="19"/>
  <c r="BR95" i="19"/>
  <c r="BR79" i="19"/>
  <c r="BR63" i="19"/>
  <c r="BR47" i="19"/>
  <c r="BR31" i="19"/>
  <c r="BR15" i="19"/>
  <c r="BR40" i="19"/>
  <c r="BU74" i="19"/>
  <c r="BU42" i="19"/>
  <c r="BU10" i="19"/>
  <c r="BR8" i="19"/>
  <c r="BU81" i="19"/>
  <c r="BU49" i="19"/>
  <c r="BU17" i="19"/>
  <c r="BR28" i="19"/>
  <c r="BR89" i="19"/>
  <c r="BR73" i="19"/>
  <c r="BR57" i="19"/>
  <c r="BR25" i="19"/>
  <c r="BU12" i="19"/>
  <c r="BU71" i="19"/>
  <c r="BU39" i="19"/>
  <c r="BU70" i="19"/>
  <c r="BU38" i="19"/>
  <c r="BU8" i="19"/>
  <c r="BR82" i="19"/>
  <c r="BR66" i="19"/>
  <c r="BR50" i="19"/>
  <c r="BR34" i="19"/>
  <c r="BR18" i="19"/>
  <c r="BR68" i="19"/>
  <c r="BU77" i="19"/>
  <c r="BU45" i="19"/>
  <c r="BU13" i="19"/>
  <c r="BU97" i="19"/>
  <c r="BU72" i="19"/>
  <c r="BU40" i="19"/>
  <c r="BR12" i="19"/>
  <c r="BU67" i="19"/>
  <c r="BU35" i="19"/>
  <c r="BR72" i="19"/>
  <c r="BR91" i="19"/>
  <c r="BR75" i="19"/>
  <c r="BR59" i="19"/>
  <c r="BR43" i="19"/>
  <c r="BR27" i="19"/>
  <c r="BR11" i="19"/>
  <c r="BR16" i="19"/>
  <c r="BU66" i="19"/>
  <c r="BU34" i="19"/>
  <c r="BR84" i="19"/>
  <c r="BU73" i="19"/>
  <c r="BU41" i="19"/>
  <c r="BU9" i="19"/>
  <c r="BU85" i="19"/>
  <c r="BR85" i="19"/>
  <c r="BR69" i="19"/>
  <c r="BR53" i="19"/>
  <c r="BR37" i="19"/>
  <c r="BR21" i="19"/>
  <c r="BR80" i="19"/>
  <c r="BU68" i="19"/>
  <c r="BU36" i="19"/>
  <c r="K33" i="21"/>
  <c r="K34" i="21" s="1"/>
  <c r="B124" i="21"/>
  <c r="C29" i="21"/>
  <c r="C22" i="21"/>
  <c r="C24" i="21" s="1"/>
  <c r="CU4" i="20"/>
  <c r="CV7" i="20"/>
  <c r="AY7" i="20" s="1"/>
  <c r="CV4" i="20"/>
  <c r="AY4" i="20" s="1"/>
  <c r="CV16" i="20"/>
  <c r="AY16" i="20" s="1"/>
  <c r="CV13" i="20"/>
  <c r="AY13" i="20" s="1"/>
  <c r="CU18" i="20"/>
  <c r="AX18" i="20" s="1"/>
  <c r="CU15" i="20"/>
  <c r="AX15" i="20" s="1"/>
  <c r="CU10" i="20"/>
  <c r="CW10" i="20" s="1"/>
  <c r="CU5" i="20"/>
  <c r="AX5" i="20" s="1"/>
  <c r="CU12" i="20"/>
  <c r="AX12" i="20" s="1"/>
  <c r="BC3" i="20"/>
  <c r="CV15" i="20"/>
  <c r="CV6" i="20"/>
  <c r="CV11" i="20"/>
  <c r="CU14" i="20"/>
  <c r="CG58" i="20"/>
  <c r="CU19" i="20"/>
  <c r="CG82" i="20"/>
  <c r="CV20" i="20"/>
  <c r="CG34" i="20"/>
  <c r="CU9" i="20"/>
  <c r="BF3" i="20"/>
  <c r="CU11" i="20"/>
  <c r="CG42" i="20"/>
  <c r="CV12" i="20"/>
  <c r="CU8" i="20"/>
  <c r="CG27" i="20"/>
  <c r="CU16" i="20"/>
  <c r="CG66" i="20"/>
  <c r="CV17" i="20"/>
  <c r="CG24" i="20"/>
  <c r="CG90" i="20"/>
  <c r="CU21" i="20"/>
  <c r="AX4" i="20"/>
  <c r="CG21" i="20"/>
  <c r="CU7" i="20"/>
  <c r="CV8" i="20"/>
  <c r="CG50" i="20"/>
  <c r="CU13" i="20"/>
  <c r="CV14" i="20"/>
  <c r="CV9" i="20"/>
  <c r="CG74" i="20"/>
  <c r="CU17" i="20"/>
  <c r="CV19" i="20"/>
  <c r="BQ99" i="19"/>
  <c r="BY98" i="19"/>
  <c r="BY97" i="19"/>
  <c r="BY96" i="19"/>
  <c r="BY95" i="19"/>
  <c r="BY94" i="19"/>
  <c r="BY93" i="19"/>
  <c r="BY92" i="19"/>
  <c r="BY91" i="19"/>
  <c r="BY90" i="19"/>
  <c r="BY89" i="19"/>
  <c r="BY88" i="19"/>
  <c r="BY87" i="19"/>
  <c r="BY86" i="19"/>
  <c r="BY85" i="19"/>
  <c r="BY84" i="19"/>
  <c r="BY83" i="19"/>
  <c r="BY82" i="19"/>
  <c r="BY81" i="19"/>
  <c r="BY80" i="19"/>
  <c r="BY79" i="19"/>
  <c r="BY78" i="19"/>
  <c r="BY77" i="19"/>
  <c r="BY76" i="19"/>
  <c r="BY75" i="19"/>
  <c r="BY74" i="19"/>
  <c r="BY73" i="19"/>
  <c r="BY72" i="19"/>
  <c r="BY71" i="19"/>
  <c r="BY70" i="19"/>
  <c r="BY69" i="19"/>
  <c r="BY68" i="19"/>
  <c r="BY67" i="19"/>
  <c r="BY66" i="19"/>
  <c r="BY65" i="19"/>
  <c r="BY64" i="19"/>
  <c r="BY63" i="19"/>
  <c r="BY62" i="19"/>
  <c r="BY61" i="19"/>
  <c r="BY60" i="19"/>
  <c r="BY59" i="19"/>
  <c r="BY58" i="19"/>
  <c r="BY57" i="19"/>
  <c r="BY56" i="19"/>
  <c r="BY55" i="19"/>
  <c r="BY54" i="19"/>
  <c r="BY53" i="19"/>
  <c r="BY52" i="19"/>
  <c r="BY51" i="19"/>
  <c r="BY50" i="19"/>
  <c r="BY49" i="19"/>
  <c r="BY48" i="19"/>
  <c r="BY47" i="19"/>
  <c r="BY46" i="19"/>
  <c r="BY45" i="19"/>
  <c r="BY44" i="19"/>
  <c r="BY43" i="19"/>
  <c r="BY42" i="19"/>
  <c r="BY41" i="19"/>
  <c r="BY40" i="19"/>
  <c r="BY39" i="19"/>
  <c r="BY38" i="19"/>
  <c r="BY37" i="19"/>
  <c r="BY36" i="19"/>
  <c r="BY35" i="19"/>
  <c r="BY34" i="19"/>
  <c r="BY33" i="19"/>
  <c r="BY32" i="19"/>
  <c r="BY31" i="19"/>
  <c r="BY30" i="19"/>
  <c r="BY29" i="19"/>
  <c r="BY28" i="19"/>
  <c r="BY27" i="19"/>
  <c r="BY26" i="19"/>
  <c r="BY25" i="19"/>
  <c r="BY24" i="19"/>
  <c r="BY23" i="19"/>
  <c r="BY22" i="19"/>
  <c r="BY21" i="19"/>
  <c r="BY20" i="19"/>
  <c r="BY19" i="19"/>
  <c r="BY18" i="19"/>
  <c r="BY17" i="19"/>
  <c r="BY16" i="19"/>
  <c r="BY15" i="19"/>
  <c r="BY14" i="19"/>
  <c r="BY13" i="19"/>
  <c r="BY12" i="19"/>
  <c r="BY11" i="19"/>
  <c r="BY10" i="19"/>
  <c r="BY9" i="19"/>
  <c r="BY8" i="19"/>
  <c r="BP7" i="19"/>
  <c r="CJ6" i="19"/>
  <c r="CI6" i="19"/>
  <c r="CH6" i="19"/>
  <c r="AM6" i="19"/>
  <c r="AL6" i="19"/>
  <c r="AK6" i="19"/>
  <c r="B140" i="21" l="1"/>
  <c r="BM99" i="19"/>
  <c r="AX10" i="20"/>
  <c r="CW18" i="20"/>
  <c r="AZ18" i="20" s="1"/>
  <c r="CW5" i="20"/>
  <c r="AZ5" i="20" s="1"/>
  <c r="CW4" i="20"/>
  <c r="AZ4" i="20" s="1"/>
  <c r="AY9" i="20"/>
  <c r="AX7" i="20"/>
  <c r="CW7" i="20"/>
  <c r="AY19" i="20"/>
  <c r="CW17" i="20"/>
  <c r="AX17" i="20"/>
  <c r="AX13" i="20"/>
  <c r="CW13" i="20"/>
  <c r="CW16" i="20"/>
  <c r="AX16" i="20"/>
  <c r="CW9" i="20"/>
  <c r="AX9" i="20"/>
  <c r="AY11" i="20"/>
  <c r="AY6" i="20"/>
  <c r="CW6" i="20"/>
  <c r="AX21" i="20"/>
  <c r="CW21" i="20"/>
  <c r="AX11" i="20"/>
  <c r="CW11" i="20"/>
  <c r="AY14" i="20"/>
  <c r="AY8" i="20"/>
  <c r="AY17" i="20"/>
  <c r="CW8" i="20"/>
  <c r="AX8" i="20"/>
  <c r="AY12" i="20"/>
  <c r="CW12" i="20"/>
  <c r="AZ10" i="20"/>
  <c r="AX19" i="20"/>
  <c r="CW19" i="20"/>
  <c r="AY15" i="20"/>
  <c r="CW15" i="20"/>
  <c r="AY20" i="20"/>
  <c r="CW20" i="20"/>
  <c r="AX14" i="20"/>
  <c r="CW14" i="20"/>
  <c r="AP6" i="19"/>
  <c r="AO6" i="19"/>
  <c r="AN6" i="19"/>
  <c r="CM6" i="19"/>
  <c r="CL6" i="19"/>
  <c r="CK6" i="19"/>
  <c r="AS6" i="19"/>
  <c r="AR6" i="19"/>
  <c r="AQ6" i="19"/>
  <c r="BZ6" i="19"/>
  <c r="CE6" i="19"/>
  <c r="CF6" i="19"/>
  <c r="CG6" i="19"/>
  <c r="BO7" i="19"/>
  <c r="BM96" i="19" l="1"/>
  <c r="BP8" i="19"/>
  <c r="BP40" i="19"/>
  <c r="BP72" i="19"/>
  <c r="BM13" i="19"/>
  <c r="BM45" i="19"/>
  <c r="BM77" i="19"/>
  <c r="BP17" i="19"/>
  <c r="BP49" i="19"/>
  <c r="BP81" i="19"/>
  <c r="BM22" i="19"/>
  <c r="BM54" i="19"/>
  <c r="BM86" i="19"/>
  <c r="BP26" i="19"/>
  <c r="BP58" i="19"/>
  <c r="BP90" i="19"/>
  <c r="BM31" i="19"/>
  <c r="BM63" i="19"/>
  <c r="BM95" i="19"/>
  <c r="BP39" i="19"/>
  <c r="BP71" i="19"/>
  <c r="BM12" i="19"/>
  <c r="BM44" i="19"/>
  <c r="BM76" i="19"/>
  <c r="BP12" i="19"/>
  <c r="BP44" i="19"/>
  <c r="BP76" i="19"/>
  <c r="BM17" i="19"/>
  <c r="BM49" i="19"/>
  <c r="BM81" i="19"/>
  <c r="BP21" i="19"/>
  <c r="BP53" i="19"/>
  <c r="BP85" i="19"/>
  <c r="BM26" i="19"/>
  <c r="BM58" i="19"/>
  <c r="BM90" i="19"/>
  <c r="BP30" i="19"/>
  <c r="BP62" i="19"/>
  <c r="BP94" i="19"/>
  <c r="BM35" i="19"/>
  <c r="BM67" i="19"/>
  <c r="BP11" i="19"/>
  <c r="BP43" i="19"/>
  <c r="BP75" i="19"/>
  <c r="BM16" i="19"/>
  <c r="BM48" i="19"/>
  <c r="BM80" i="19"/>
  <c r="BM42" i="19"/>
  <c r="BP14" i="19"/>
  <c r="BM51" i="19"/>
  <c r="BM32" i="19"/>
  <c r="BM41" i="19"/>
  <c r="BM27" i="19"/>
  <c r="BM40" i="19"/>
  <c r="BP16" i="19"/>
  <c r="BP48" i="19"/>
  <c r="BP80" i="19"/>
  <c r="BM21" i="19"/>
  <c r="BM53" i="19"/>
  <c r="BM85" i="19"/>
  <c r="BP25" i="19"/>
  <c r="BP57" i="19"/>
  <c r="BP89" i="19"/>
  <c r="BM30" i="19"/>
  <c r="BM62" i="19"/>
  <c r="BM94" i="19"/>
  <c r="BP34" i="19"/>
  <c r="BP66" i="19"/>
  <c r="BP98" i="19"/>
  <c r="BM39" i="19"/>
  <c r="BM71" i="19"/>
  <c r="BP15" i="19"/>
  <c r="BP47" i="19"/>
  <c r="BP79" i="19"/>
  <c r="BM20" i="19"/>
  <c r="BM52" i="19"/>
  <c r="BM84" i="19"/>
  <c r="BM10" i="19"/>
  <c r="BP46" i="19"/>
  <c r="BM83" i="19"/>
  <c r="BP91" i="19"/>
  <c r="BM73" i="19"/>
  <c r="BM59" i="19"/>
  <c r="BM72" i="19"/>
  <c r="BP20" i="19"/>
  <c r="BP52" i="19"/>
  <c r="BP84" i="19"/>
  <c r="BM25" i="19"/>
  <c r="BM57" i="19"/>
  <c r="BM89" i="19"/>
  <c r="BP29" i="19"/>
  <c r="BP61" i="19"/>
  <c r="BP93" i="19"/>
  <c r="BM34" i="19"/>
  <c r="BM66" i="19"/>
  <c r="BM98" i="19"/>
  <c r="BP38" i="19"/>
  <c r="BP70" i="19"/>
  <c r="BM11" i="19"/>
  <c r="BM43" i="19"/>
  <c r="BM75" i="19"/>
  <c r="BP19" i="19"/>
  <c r="BP51" i="19"/>
  <c r="BP83" i="19"/>
  <c r="BM24" i="19"/>
  <c r="BM56" i="19"/>
  <c r="BM88" i="19"/>
  <c r="BP69" i="19"/>
  <c r="BM19" i="19"/>
  <c r="BM64" i="19"/>
  <c r="BP45" i="19"/>
  <c r="BP54" i="19"/>
  <c r="BP67" i="19"/>
  <c r="BP24" i="19"/>
  <c r="BP56" i="19"/>
  <c r="BP88" i="19"/>
  <c r="BM29" i="19"/>
  <c r="BM61" i="19"/>
  <c r="BM93" i="19"/>
  <c r="BP33" i="19"/>
  <c r="BP65" i="19"/>
  <c r="BP97" i="19"/>
  <c r="BM38" i="19"/>
  <c r="BM70" i="19"/>
  <c r="BP10" i="19"/>
  <c r="BP42" i="19"/>
  <c r="BP74" i="19"/>
  <c r="BM15" i="19"/>
  <c r="BM47" i="19"/>
  <c r="BM79" i="19"/>
  <c r="BP23" i="19"/>
  <c r="BP55" i="19"/>
  <c r="BP87" i="19"/>
  <c r="BM28" i="19"/>
  <c r="BM60" i="19"/>
  <c r="BM92" i="19"/>
  <c r="BM97" i="19"/>
  <c r="BP27" i="19"/>
  <c r="BP77" i="19"/>
  <c r="BP22" i="19"/>
  <c r="BP35" i="19"/>
  <c r="BP28" i="19"/>
  <c r="BP60" i="19"/>
  <c r="BP92" i="19"/>
  <c r="BM33" i="19"/>
  <c r="BM65" i="19"/>
  <c r="BP37" i="19"/>
  <c r="BM74" i="19"/>
  <c r="BP78" i="19"/>
  <c r="BP59" i="19"/>
  <c r="BM18" i="19"/>
  <c r="BP86" i="19"/>
  <c r="BM8" i="19"/>
  <c r="BP32" i="19"/>
  <c r="BP64" i="19"/>
  <c r="BP96" i="19"/>
  <c r="BM37" i="19"/>
  <c r="BM69" i="19"/>
  <c r="BP9" i="19"/>
  <c r="BP41" i="19"/>
  <c r="BP73" i="19"/>
  <c r="BM14" i="19"/>
  <c r="BM46" i="19"/>
  <c r="BM78" i="19"/>
  <c r="BP18" i="19"/>
  <c r="BP50" i="19"/>
  <c r="BP82" i="19"/>
  <c r="BM23" i="19"/>
  <c r="BM55" i="19"/>
  <c r="BM87" i="19"/>
  <c r="BP31" i="19"/>
  <c r="BP63" i="19"/>
  <c r="BP95" i="19"/>
  <c r="BM36" i="19"/>
  <c r="BM68" i="19"/>
  <c r="BP36" i="19"/>
  <c r="BP68" i="19"/>
  <c r="BM9" i="19"/>
  <c r="BP13" i="19"/>
  <c r="BM50" i="19"/>
  <c r="BM82" i="19"/>
  <c r="BM91" i="19"/>
  <c r="AZ20" i="20"/>
  <c r="AZ21" i="20"/>
  <c r="AZ17" i="20"/>
  <c r="AZ19" i="20"/>
  <c r="AZ11" i="20"/>
  <c r="AZ15" i="20"/>
  <c r="AZ6" i="20"/>
  <c r="AZ9" i="20"/>
  <c r="AZ13" i="20"/>
  <c r="AZ8" i="20"/>
  <c r="AZ14" i="20"/>
  <c r="AZ16" i="20"/>
  <c r="AZ7" i="20"/>
  <c r="AZ12" i="20"/>
  <c r="G24" i="6" l="1"/>
  <c r="E24" i="6"/>
  <c r="E124" i="6"/>
  <c r="CE96" i="20" s="1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6" i="6"/>
  <c r="F123" i="6" s="1"/>
  <c r="F127" i="6"/>
  <c r="F128" i="6"/>
  <c r="F129" i="6"/>
  <c r="F130" i="6"/>
  <c r="F131" i="6"/>
  <c r="F132" i="6"/>
  <c r="F133" i="6"/>
  <c r="F134" i="6"/>
  <c r="F135" i="6"/>
  <c r="F136" i="6"/>
  <c r="F33" i="6"/>
  <c r="CV27" i="20" l="1"/>
  <c r="CH95" i="20"/>
  <c r="CV22" i="20" s="1"/>
  <c r="CU27" i="20"/>
  <c r="CU28" i="20" s="1"/>
  <c r="CE95" i="20"/>
  <c r="G124" i="6"/>
  <c r="CH96" i="20" s="1"/>
  <c r="S8" i="6"/>
  <c r="W8" i="6" s="1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CG95" i="20" l="1"/>
  <c r="CG96" i="20" s="1"/>
  <c r="CU22" i="20"/>
  <c r="AY22" i="20"/>
  <c r="CV23" i="20"/>
  <c r="AY23" i="20" s="1"/>
  <c r="CW27" i="20"/>
  <c r="CV28" i="20"/>
  <c r="CW28" i="20" s="1"/>
  <c r="D5" i="6"/>
  <c r="P5" i="6" s="1"/>
  <c r="D6" i="6"/>
  <c r="J6" i="6" s="1"/>
  <c r="M6" i="6" s="1"/>
  <c r="D7" i="6"/>
  <c r="J7" i="6" s="1"/>
  <c r="M7" i="6" s="1"/>
  <c r="D8" i="6"/>
  <c r="J8" i="6" s="1"/>
  <c r="M8" i="6" s="1"/>
  <c r="D9" i="6"/>
  <c r="J9" i="6" s="1"/>
  <c r="M9" i="6" s="1"/>
  <c r="D10" i="6"/>
  <c r="J10" i="6" s="1"/>
  <c r="M10" i="6" s="1"/>
  <c r="D11" i="6"/>
  <c r="J11" i="6" s="1"/>
  <c r="M11" i="6" s="1"/>
  <c r="D12" i="6"/>
  <c r="J12" i="6" s="1"/>
  <c r="M12" i="6" s="1"/>
  <c r="D13" i="6"/>
  <c r="J13" i="6" s="1"/>
  <c r="M13" i="6" s="1"/>
  <c r="D14" i="6"/>
  <c r="J14" i="6" s="1"/>
  <c r="M14" i="6" s="1"/>
  <c r="D15" i="6"/>
  <c r="J15" i="6" s="1"/>
  <c r="M15" i="6" s="1"/>
  <c r="D16" i="6"/>
  <c r="J16" i="6" s="1"/>
  <c r="M16" i="6" s="1"/>
  <c r="D17" i="6"/>
  <c r="J17" i="6" s="1"/>
  <c r="M17" i="6" s="1"/>
  <c r="D18" i="6"/>
  <c r="J18" i="6" s="1"/>
  <c r="M18" i="6" s="1"/>
  <c r="D19" i="6"/>
  <c r="J19" i="6" s="1"/>
  <c r="M19" i="6" s="1"/>
  <c r="D20" i="6"/>
  <c r="J20" i="6" s="1"/>
  <c r="M20" i="6" s="1"/>
  <c r="D21" i="6"/>
  <c r="J21" i="6" s="1"/>
  <c r="M21" i="6" s="1"/>
  <c r="D26" i="6"/>
  <c r="D27" i="6"/>
  <c r="D28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6" i="6"/>
  <c r="D127" i="6"/>
  <c r="D128" i="6"/>
  <c r="D129" i="6"/>
  <c r="D130" i="6"/>
  <c r="D131" i="6"/>
  <c r="D132" i="6"/>
  <c r="D133" i="6"/>
  <c r="D134" i="6"/>
  <c r="D135" i="6"/>
  <c r="D136" i="6"/>
  <c r="D4" i="6"/>
  <c r="J4" i="6" s="1"/>
  <c r="M4" i="6" l="1"/>
  <c r="CW22" i="20"/>
  <c r="AX22" i="20"/>
  <c r="CU23" i="20"/>
  <c r="AX23" i="20" s="1"/>
  <c r="J5" i="6"/>
  <c r="M5" i="6" s="1"/>
  <c r="K5" i="6"/>
  <c r="N5" i="6" s="1"/>
  <c r="CS25" i="20"/>
  <c r="CC88" i="20"/>
  <c r="CC80" i="20"/>
  <c r="CC72" i="20"/>
  <c r="CC64" i="20"/>
  <c r="CC56" i="20"/>
  <c r="CC48" i="20"/>
  <c r="CC40" i="20"/>
  <c r="CC32" i="20"/>
  <c r="CC24" i="20"/>
  <c r="CC16" i="20"/>
  <c r="CC8" i="20"/>
  <c r="CC87" i="20"/>
  <c r="CC79" i="20"/>
  <c r="CC71" i="20"/>
  <c r="CC63" i="20"/>
  <c r="CC55" i="20"/>
  <c r="CC47" i="20"/>
  <c r="CC39" i="20"/>
  <c r="CC31" i="20"/>
  <c r="CC23" i="20"/>
  <c r="CC15" i="20"/>
  <c r="CC7" i="20"/>
  <c r="CC94" i="20"/>
  <c r="CC86" i="20"/>
  <c r="CC78" i="20"/>
  <c r="CC70" i="20"/>
  <c r="CC62" i="20"/>
  <c r="CC54" i="20"/>
  <c r="CC46" i="20"/>
  <c r="CC38" i="20"/>
  <c r="CC30" i="20"/>
  <c r="CC22" i="20"/>
  <c r="CC14" i="20"/>
  <c r="CC6" i="20"/>
  <c r="CC93" i="20"/>
  <c r="CC85" i="20"/>
  <c r="CC77" i="20"/>
  <c r="CC69" i="20"/>
  <c r="CC61" i="20"/>
  <c r="CC53" i="20"/>
  <c r="CC45" i="20"/>
  <c r="CC37" i="20"/>
  <c r="CC29" i="20"/>
  <c r="CC21" i="20"/>
  <c r="CC13" i="20"/>
  <c r="CC5" i="20"/>
  <c r="CC92" i="20"/>
  <c r="CC84" i="20"/>
  <c r="CC76" i="20"/>
  <c r="CC68" i="20"/>
  <c r="CC60" i="20"/>
  <c r="CC52" i="20"/>
  <c r="CC44" i="20"/>
  <c r="CC36" i="20"/>
  <c r="CC28" i="20"/>
  <c r="CC20" i="20"/>
  <c r="CC12" i="20"/>
  <c r="CC91" i="20"/>
  <c r="CC83" i="20"/>
  <c r="CC75" i="20"/>
  <c r="CC67" i="20"/>
  <c r="CC59" i="20"/>
  <c r="CC51" i="20"/>
  <c r="CC43" i="20"/>
  <c r="CC35" i="20"/>
  <c r="CC27" i="20"/>
  <c r="CC19" i="20"/>
  <c r="CC11" i="20"/>
  <c r="CC90" i="20"/>
  <c r="CC82" i="20"/>
  <c r="CC74" i="20"/>
  <c r="CC66" i="20"/>
  <c r="CC58" i="20"/>
  <c r="CC50" i="20"/>
  <c r="CC42" i="20"/>
  <c r="CC34" i="20"/>
  <c r="CC26" i="20"/>
  <c r="CC18" i="20"/>
  <c r="CC10" i="20"/>
  <c r="CC89" i="20"/>
  <c r="CC81" i="20"/>
  <c r="CC73" i="20"/>
  <c r="CC65" i="20"/>
  <c r="CC57" i="20"/>
  <c r="CC49" i="20"/>
  <c r="CC41" i="20"/>
  <c r="CC33" i="20"/>
  <c r="CC25" i="20"/>
  <c r="CC17" i="20"/>
  <c r="CC9" i="20"/>
  <c r="D123" i="6"/>
  <c r="D124" i="6" s="1"/>
  <c r="CF28" i="19"/>
  <c r="D22" i="6"/>
  <c r="D29" i="6"/>
  <c r="B136" i="6"/>
  <c r="C136" i="6" s="1"/>
  <c r="B128" i="6"/>
  <c r="C128" i="6" s="1"/>
  <c r="B129" i="6"/>
  <c r="C129" i="6" s="1"/>
  <c r="B130" i="6"/>
  <c r="C130" i="6" s="1"/>
  <c r="B131" i="6"/>
  <c r="C131" i="6" s="1"/>
  <c r="B132" i="6"/>
  <c r="C132" i="6" s="1"/>
  <c r="B133" i="6"/>
  <c r="C133" i="6" s="1"/>
  <c r="B134" i="6"/>
  <c r="C134" i="6" s="1"/>
  <c r="B135" i="6"/>
  <c r="C135" i="6" s="1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24" i="37" s="1"/>
  <c r="B50" i="6"/>
  <c r="B51" i="6"/>
  <c r="B52" i="6"/>
  <c r="BZ24" i="20" s="1"/>
  <c r="B53" i="6"/>
  <c r="BZ25" i="20" s="1"/>
  <c r="B54" i="6"/>
  <c r="BZ26" i="20" s="1"/>
  <c r="B55" i="6"/>
  <c r="BZ27" i="20" s="1"/>
  <c r="B56" i="6"/>
  <c r="BZ28" i="20" s="1"/>
  <c r="B57" i="6"/>
  <c r="BZ29" i="20" s="1"/>
  <c r="B58" i="6"/>
  <c r="BZ30" i="20" s="1"/>
  <c r="B59" i="6"/>
  <c r="BZ31" i="20" s="1"/>
  <c r="B60" i="6"/>
  <c r="BZ32" i="20" s="1"/>
  <c r="B61" i="6"/>
  <c r="BZ33" i="20" s="1"/>
  <c r="B62" i="6"/>
  <c r="BZ34" i="20" s="1"/>
  <c r="B63" i="6"/>
  <c r="BZ35" i="20" s="1"/>
  <c r="B64" i="6"/>
  <c r="BZ36" i="20" s="1"/>
  <c r="B65" i="6"/>
  <c r="BZ37" i="20" s="1"/>
  <c r="B66" i="6"/>
  <c r="BZ38" i="20" s="1"/>
  <c r="B67" i="6"/>
  <c r="BZ39" i="20" s="1"/>
  <c r="B68" i="6"/>
  <c r="BZ40" i="20" s="1"/>
  <c r="B69" i="6"/>
  <c r="BZ41" i="20" s="1"/>
  <c r="B70" i="6"/>
  <c r="BZ42" i="20" s="1"/>
  <c r="B71" i="6"/>
  <c r="BZ43" i="20" s="1"/>
  <c r="B72" i="6"/>
  <c r="BZ44" i="20" s="1"/>
  <c r="B73" i="6"/>
  <c r="BZ45" i="20" s="1"/>
  <c r="B74" i="6"/>
  <c r="BZ46" i="20" s="1"/>
  <c r="B75" i="6"/>
  <c r="BZ47" i="20" s="1"/>
  <c r="B76" i="6"/>
  <c r="BZ48" i="20" s="1"/>
  <c r="B77" i="6"/>
  <c r="BZ49" i="20" s="1"/>
  <c r="B78" i="6"/>
  <c r="BZ50" i="20" s="1"/>
  <c r="B79" i="6"/>
  <c r="BZ51" i="20" s="1"/>
  <c r="B80" i="6"/>
  <c r="BZ52" i="20" s="1"/>
  <c r="B81" i="6"/>
  <c r="BZ53" i="20" s="1"/>
  <c r="B82" i="6"/>
  <c r="BZ54" i="20" s="1"/>
  <c r="B83" i="6"/>
  <c r="BZ55" i="20" s="1"/>
  <c r="B84" i="6"/>
  <c r="BZ56" i="20" s="1"/>
  <c r="B85" i="6"/>
  <c r="BZ57" i="20" s="1"/>
  <c r="B86" i="6"/>
  <c r="BZ58" i="20" s="1"/>
  <c r="B87" i="6"/>
  <c r="BZ59" i="20" s="1"/>
  <c r="B88" i="6"/>
  <c r="BZ60" i="20" s="1"/>
  <c r="B89" i="6"/>
  <c r="BZ61" i="20" s="1"/>
  <c r="B90" i="6"/>
  <c r="BZ62" i="20" s="1"/>
  <c r="B91" i="6"/>
  <c r="BZ63" i="20" s="1"/>
  <c r="B92" i="6"/>
  <c r="BZ64" i="20" s="1"/>
  <c r="B93" i="6"/>
  <c r="BZ65" i="20" s="1"/>
  <c r="B94" i="6"/>
  <c r="BZ66" i="20" s="1"/>
  <c r="B95" i="6"/>
  <c r="BZ67" i="20" s="1"/>
  <c r="B96" i="6"/>
  <c r="BZ68" i="20" s="1"/>
  <c r="B97" i="6"/>
  <c r="BZ69" i="20" s="1"/>
  <c r="B98" i="6"/>
  <c r="B99" i="6"/>
  <c r="BZ71" i="20" s="1"/>
  <c r="B100" i="6"/>
  <c r="BZ72" i="20" s="1"/>
  <c r="B101" i="6"/>
  <c r="BZ73" i="20" s="1"/>
  <c r="B102" i="6"/>
  <c r="BZ74" i="20" s="1"/>
  <c r="B103" i="6"/>
  <c r="BZ75" i="20" s="1"/>
  <c r="B104" i="6"/>
  <c r="BZ76" i="20" s="1"/>
  <c r="B105" i="6"/>
  <c r="BZ77" i="20" s="1"/>
  <c r="B106" i="6"/>
  <c r="BZ78" i="20" s="1"/>
  <c r="B107" i="6"/>
  <c r="BZ79" i="20" s="1"/>
  <c r="B108" i="6"/>
  <c r="BZ80" i="20" s="1"/>
  <c r="B109" i="6"/>
  <c r="BZ81" i="20" s="1"/>
  <c r="B110" i="6"/>
  <c r="BZ82" i="20" s="1"/>
  <c r="B111" i="6"/>
  <c r="BZ83" i="20" s="1"/>
  <c r="B112" i="6"/>
  <c r="BZ84" i="20" s="1"/>
  <c r="B113" i="6"/>
  <c r="BZ85" i="20" s="1"/>
  <c r="B114" i="6"/>
  <c r="BZ86" i="20" s="1"/>
  <c r="B115" i="6"/>
  <c r="BZ87" i="20" s="1"/>
  <c r="B116" i="6"/>
  <c r="BZ88" i="20" s="1"/>
  <c r="B117" i="6"/>
  <c r="BZ89" i="20" s="1"/>
  <c r="B118" i="6"/>
  <c r="BZ90" i="20" s="1"/>
  <c r="B119" i="6"/>
  <c r="BZ91" i="20" s="1"/>
  <c r="B120" i="6"/>
  <c r="BZ92" i="20" s="1"/>
  <c r="B121" i="6"/>
  <c r="BZ93" i="20" s="1"/>
  <c r="B122" i="6"/>
  <c r="BZ94" i="20" s="1"/>
  <c r="B126" i="6"/>
  <c r="B127" i="6"/>
  <c r="C127" i="6" s="1"/>
  <c r="B33" i="6"/>
  <c r="B8" i="37" s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6" i="6"/>
  <c r="C27" i="6"/>
  <c r="C28" i="6"/>
  <c r="C4" i="6"/>
  <c r="B27" i="6"/>
  <c r="B28" i="6"/>
  <c r="B26" i="6"/>
  <c r="B19" i="6"/>
  <c r="P19" i="6" s="1"/>
  <c r="B20" i="6"/>
  <c r="P20" i="6" s="1"/>
  <c r="B21" i="6"/>
  <c r="P21" i="6" s="1"/>
  <c r="B6" i="6"/>
  <c r="P6" i="6" s="1"/>
  <c r="B7" i="6"/>
  <c r="P7" i="6" s="1"/>
  <c r="B8" i="6"/>
  <c r="P8" i="6" s="1"/>
  <c r="B9" i="6"/>
  <c r="P9" i="6" s="1"/>
  <c r="B10" i="6"/>
  <c r="P10" i="6" s="1"/>
  <c r="B11" i="6"/>
  <c r="P11" i="6" s="1"/>
  <c r="B12" i="6"/>
  <c r="P12" i="6" s="1"/>
  <c r="B13" i="6"/>
  <c r="P13" i="6" s="1"/>
  <c r="B14" i="6"/>
  <c r="P14" i="6" s="1"/>
  <c r="B15" i="6"/>
  <c r="P15" i="6" s="1"/>
  <c r="B16" i="6"/>
  <c r="P16" i="6" s="1"/>
  <c r="B17" i="6"/>
  <c r="P17" i="6" s="1"/>
  <c r="B18" i="6"/>
  <c r="P18" i="6" s="1"/>
  <c r="B4" i="6"/>
  <c r="P4" i="6" s="1"/>
  <c r="F4" i="6"/>
  <c r="F24" i="6" s="1"/>
  <c r="P26" i="6" l="1"/>
  <c r="Q26" i="6" s="1"/>
  <c r="R26" i="6" s="1"/>
  <c r="BZ22" i="20"/>
  <c r="CN22" i="20" s="1"/>
  <c r="B25" i="37"/>
  <c r="BZ14" i="20"/>
  <c r="CB14" i="20" s="1"/>
  <c r="B17" i="37"/>
  <c r="BZ6" i="20"/>
  <c r="CN6" i="20" s="1"/>
  <c r="B9" i="37"/>
  <c r="O24" i="37"/>
  <c r="P24" i="37"/>
  <c r="BZ13" i="20"/>
  <c r="CB13" i="20" s="1"/>
  <c r="B16" i="37"/>
  <c r="BZ20" i="20"/>
  <c r="CB20" i="20" s="1"/>
  <c r="B23" i="37"/>
  <c r="BZ12" i="20"/>
  <c r="CN12" i="20" s="1"/>
  <c r="B15" i="37"/>
  <c r="BZ19" i="20"/>
  <c r="CN19" i="20" s="1"/>
  <c r="B22" i="37"/>
  <c r="BZ11" i="20"/>
  <c r="CB11" i="20" s="1"/>
  <c r="B14" i="37"/>
  <c r="BZ18" i="20"/>
  <c r="CB18" i="20" s="1"/>
  <c r="B21" i="37"/>
  <c r="BZ10" i="20"/>
  <c r="CM10" i="20" s="1"/>
  <c r="B13" i="37"/>
  <c r="P8" i="37"/>
  <c r="BZ17" i="20"/>
  <c r="CM17" i="20" s="1"/>
  <c r="B20" i="37"/>
  <c r="BZ9" i="20"/>
  <c r="CB9" i="20" s="1"/>
  <c r="B12" i="37"/>
  <c r="BZ16" i="20"/>
  <c r="CB16" i="20" s="1"/>
  <c r="B19" i="37"/>
  <c r="BZ8" i="20"/>
  <c r="CB8" i="20" s="1"/>
  <c r="B11" i="37"/>
  <c r="BZ23" i="20"/>
  <c r="CN23" i="20" s="1"/>
  <c r="B26" i="37"/>
  <c r="BZ15" i="20"/>
  <c r="CB15" i="20" s="1"/>
  <c r="B18" i="37"/>
  <c r="BZ7" i="20"/>
  <c r="CB7" i="20" s="1"/>
  <c r="B10" i="37"/>
  <c r="Y8" i="6"/>
  <c r="Z8" i="6" s="1"/>
  <c r="AA8" i="6" s="1"/>
  <c r="AZ22" i="20"/>
  <c r="CW23" i="20"/>
  <c r="AZ23" i="20" s="1"/>
  <c r="K12" i="6"/>
  <c r="N12" i="6" s="1"/>
  <c r="I12" i="6"/>
  <c r="L12" i="6" s="1"/>
  <c r="D24" i="6"/>
  <c r="M29" i="6" s="1"/>
  <c r="J22" i="6"/>
  <c r="M22" i="6" s="1"/>
  <c r="I4" i="6"/>
  <c r="K4" i="6"/>
  <c r="I11" i="6"/>
  <c r="L11" i="6" s="1"/>
  <c r="K11" i="6"/>
  <c r="N11" i="6" s="1"/>
  <c r="K19" i="6"/>
  <c r="N19" i="6" s="1"/>
  <c r="I19" i="6"/>
  <c r="L19" i="6" s="1"/>
  <c r="I10" i="6"/>
  <c r="L10" i="6" s="1"/>
  <c r="K10" i="6"/>
  <c r="N10" i="6" s="1"/>
  <c r="K20" i="6"/>
  <c r="N20" i="6" s="1"/>
  <c r="I20" i="6"/>
  <c r="L20" i="6" s="1"/>
  <c r="I17" i="6"/>
  <c r="L17" i="6" s="1"/>
  <c r="K17" i="6"/>
  <c r="N17" i="6" s="1"/>
  <c r="I9" i="6"/>
  <c r="L9" i="6" s="1"/>
  <c r="K9" i="6"/>
  <c r="N9" i="6" s="1"/>
  <c r="I8" i="6"/>
  <c r="L8" i="6" s="1"/>
  <c r="K8" i="6"/>
  <c r="N8" i="6" s="1"/>
  <c r="I15" i="6"/>
  <c r="L15" i="6" s="1"/>
  <c r="K15" i="6"/>
  <c r="N15" i="6" s="1"/>
  <c r="K7" i="6"/>
  <c r="N7" i="6" s="1"/>
  <c r="I7" i="6"/>
  <c r="L7" i="6" s="1"/>
  <c r="K18" i="6"/>
  <c r="N18" i="6" s="1"/>
  <c r="I18" i="6"/>
  <c r="L18" i="6" s="1"/>
  <c r="K14" i="6"/>
  <c r="N14" i="6" s="1"/>
  <c r="I14" i="6"/>
  <c r="L14" i="6" s="1"/>
  <c r="I6" i="6"/>
  <c r="L6" i="6" s="1"/>
  <c r="K6" i="6"/>
  <c r="N6" i="6" s="1"/>
  <c r="I16" i="6"/>
  <c r="L16" i="6" s="1"/>
  <c r="K16" i="6"/>
  <c r="N16" i="6" s="1"/>
  <c r="I13" i="6"/>
  <c r="L13" i="6" s="1"/>
  <c r="K13" i="6"/>
  <c r="N13" i="6" s="1"/>
  <c r="K21" i="6"/>
  <c r="N21" i="6" s="1"/>
  <c r="I21" i="6"/>
  <c r="L21" i="6" s="1"/>
  <c r="CR25" i="20"/>
  <c r="CX25" i="20" s="1"/>
  <c r="DA25" i="20" s="1"/>
  <c r="CS26" i="20"/>
  <c r="CY26" i="20" s="1"/>
  <c r="DB26" i="20" s="1"/>
  <c r="CR26" i="20"/>
  <c r="CY25" i="20"/>
  <c r="DB25" i="20" s="1"/>
  <c r="CS18" i="20"/>
  <c r="CY18" i="20" s="1"/>
  <c r="BE18" i="20" s="1"/>
  <c r="CS15" i="20"/>
  <c r="CY15" i="20" s="1"/>
  <c r="BE15" i="20" s="1"/>
  <c r="CS20" i="20"/>
  <c r="CY20" i="20" s="1"/>
  <c r="BB20" i="20" s="1"/>
  <c r="CS21" i="20"/>
  <c r="CY21" i="20" s="1"/>
  <c r="BE21" i="20" s="1"/>
  <c r="CS17" i="20"/>
  <c r="CY17" i="20" s="1"/>
  <c r="BE17" i="20" s="1"/>
  <c r="CS6" i="20"/>
  <c r="CY6" i="20" s="1"/>
  <c r="BE6" i="20" s="1"/>
  <c r="CS8" i="20"/>
  <c r="CY8" i="20" s="1"/>
  <c r="BE8" i="20" s="1"/>
  <c r="CS11" i="20"/>
  <c r="CY11" i="20" s="1"/>
  <c r="BB11" i="20" s="1"/>
  <c r="CM91" i="20"/>
  <c r="CB91" i="20"/>
  <c r="CN91" i="20"/>
  <c r="CM83" i="20"/>
  <c r="CB83" i="20"/>
  <c r="CN83" i="20"/>
  <c r="CM75" i="20"/>
  <c r="CB75" i="20"/>
  <c r="CN75" i="20"/>
  <c r="CR18" i="20"/>
  <c r="CM67" i="20"/>
  <c r="CB67" i="20"/>
  <c r="CN67" i="20"/>
  <c r="CM59" i="20"/>
  <c r="CB59" i="20"/>
  <c r="CN59" i="20"/>
  <c r="CM51" i="20"/>
  <c r="CB51" i="20"/>
  <c r="CN51" i="20"/>
  <c r="CM43" i="20"/>
  <c r="CB43" i="20"/>
  <c r="CN43" i="20"/>
  <c r="CM35" i="20"/>
  <c r="CB35" i="20"/>
  <c r="CN35" i="20"/>
  <c r="CR10" i="20"/>
  <c r="CB27" i="20"/>
  <c r="CN27" i="20"/>
  <c r="CM27" i="20"/>
  <c r="CS7" i="20"/>
  <c r="CY7" i="20" s="1"/>
  <c r="CB90" i="20"/>
  <c r="CM90" i="20"/>
  <c r="CN90" i="20"/>
  <c r="CR21" i="20"/>
  <c r="CB82" i="20"/>
  <c r="CN82" i="20"/>
  <c r="CM82" i="20"/>
  <c r="CB74" i="20"/>
  <c r="CN74" i="20"/>
  <c r="CM74" i="20"/>
  <c r="CB66" i="20"/>
  <c r="CM66" i="20"/>
  <c r="CN66" i="20"/>
  <c r="CB58" i="20"/>
  <c r="CN58" i="20"/>
  <c r="CM58" i="20"/>
  <c r="CB50" i="20"/>
  <c r="CM50" i="20"/>
  <c r="CN50" i="20"/>
  <c r="CR13" i="20"/>
  <c r="CB42" i="20"/>
  <c r="CN42" i="20"/>
  <c r="CM42" i="20"/>
  <c r="CB34" i="20"/>
  <c r="CM34" i="20"/>
  <c r="CN34" i="20"/>
  <c r="CM26" i="20"/>
  <c r="CB26" i="20"/>
  <c r="CN26" i="20"/>
  <c r="CC96" i="20"/>
  <c r="BZ5" i="20"/>
  <c r="CB89" i="20"/>
  <c r="CN89" i="20"/>
  <c r="CM89" i="20"/>
  <c r="CB81" i="20"/>
  <c r="CM81" i="20"/>
  <c r="CN81" i="20"/>
  <c r="CB73" i="20"/>
  <c r="CN73" i="20"/>
  <c r="CM73" i="20"/>
  <c r="CB65" i="20"/>
  <c r="CM65" i="20"/>
  <c r="CN65" i="20"/>
  <c r="CR16" i="20"/>
  <c r="CB57" i="20"/>
  <c r="CM57" i="20"/>
  <c r="CN57" i="20"/>
  <c r="CB49" i="20"/>
  <c r="CM49" i="20"/>
  <c r="CN49" i="20"/>
  <c r="CB41" i="20"/>
  <c r="CM41" i="20"/>
  <c r="CN41" i="20"/>
  <c r="CB33" i="20"/>
  <c r="CN33" i="20"/>
  <c r="CM33" i="20"/>
  <c r="CB25" i="20"/>
  <c r="CM25" i="20"/>
  <c r="CN25" i="20"/>
  <c r="CR8" i="20"/>
  <c r="CS5" i="20"/>
  <c r="CY5" i="20" s="1"/>
  <c r="CS19" i="20"/>
  <c r="CY19" i="20" s="1"/>
  <c r="CB88" i="20"/>
  <c r="CM88" i="20"/>
  <c r="CN88" i="20"/>
  <c r="CB80" i="20"/>
  <c r="CR19" i="20"/>
  <c r="CN80" i="20"/>
  <c r="CM80" i="20"/>
  <c r="CB72" i="20"/>
  <c r="CM72" i="20"/>
  <c r="CN72" i="20"/>
  <c r="CB64" i="20"/>
  <c r="CN64" i="20"/>
  <c r="CM64" i="20"/>
  <c r="CB56" i="20"/>
  <c r="CM56" i="20"/>
  <c r="CN56" i="20"/>
  <c r="CB48" i="20"/>
  <c r="CM48" i="20"/>
  <c r="CN48" i="20"/>
  <c r="CB40" i="20"/>
  <c r="CR11" i="20"/>
  <c r="CM40" i="20"/>
  <c r="CN40" i="20"/>
  <c r="CB32" i="20"/>
  <c r="CM32" i="20"/>
  <c r="CN32" i="20"/>
  <c r="CB24" i="20"/>
  <c r="CN24" i="20"/>
  <c r="CM24" i="20"/>
  <c r="CM8" i="20"/>
  <c r="CC95" i="20"/>
  <c r="CS22" i="20" s="1"/>
  <c r="CY22" i="20" s="1"/>
  <c r="CS13" i="20"/>
  <c r="CY13" i="20" s="1"/>
  <c r="CS9" i="20"/>
  <c r="CY9" i="20" s="1"/>
  <c r="CB87" i="20"/>
  <c r="CM87" i="20"/>
  <c r="CN87" i="20"/>
  <c r="CM79" i="20"/>
  <c r="CB79" i="20"/>
  <c r="CN79" i="20"/>
  <c r="CB71" i="20"/>
  <c r="CM71" i="20"/>
  <c r="CN71" i="20"/>
  <c r="CM63" i="20"/>
  <c r="CB63" i="20"/>
  <c r="CN63" i="20"/>
  <c r="CM55" i="20"/>
  <c r="CR14" i="20"/>
  <c r="CB55" i="20"/>
  <c r="CN55" i="20"/>
  <c r="CB47" i="20"/>
  <c r="CM47" i="20"/>
  <c r="CN47" i="20"/>
  <c r="CB39" i="20"/>
  <c r="CM39" i="20"/>
  <c r="CN39" i="20"/>
  <c r="CM31" i="20"/>
  <c r="CB31" i="20"/>
  <c r="CN31" i="20"/>
  <c r="CN7" i="20"/>
  <c r="CS14" i="20"/>
  <c r="CY14" i="20" s="1"/>
  <c r="CS4" i="20"/>
  <c r="CM5" i="20"/>
  <c r="CB86" i="20"/>
  <c r="CM86" i="20"/>
  <c r="CN86" i="20"/>
  <c r="CB78" i="20"/>
  <c r="CM78" i="20"/>
  <c r="CN78" i="20"/>
  <c r="BZ70" i="20"/>
  <c r="CB62" i="20"/>
  <c r="CM62" i="20"/>
  <c r="CN62" i="20"/>
  <c r="CB54" i="20"/>
  <c r="CM54" i="20"/>
  <c r="CN54" i="20"/>
  <c r="CB46" i="20"/>
  <c r="CM46" i="20"/>
  <c r="CN46" i="20"/>
  <c r="CB38" i="20"/>
  <c r="CM38" i="20"/>
  <c r="CN38" i="20"/>
  <c r="CB30" i="20"/>
  <c r="CM30" i="20"/>
  <c r="CR9" i="20"/>
  <c r="CN30" i="20"/>
  <c r="CN93" i="20"/>
  <c r="CB93" i="20"/>
  <c r="CM93" i="20"/>
  <c r="CN85" i="20"/>
  <c r="CR20" i="20"/>
  <c r="CB85" i="20"/>
  <c r="CM85" i="20"/>
  <c r="CN77" i="20"/>
  <c r="CB77" i="20"/>
  <c r="CM77" i="20"/>
  <c r="CN69" i="20"/>
  <c r="CB69" i="20"/>
  <c r="CM69" i="20"/>
  <c r="CN61" i="20"/>
  <c r="CB61" i="20"/>
  <c r="CM61" i="20"/>
  <c r="CN53" i="20"/>
  <c r="CB53" i="20"/>
  <c r="CM53" i="20"/>
  <c r="CN45" i="20"/>
  <c r="CR12" i="20"/>
  <c r="CB45" i="20"/>
  <c r="CM45" i="20"/>
  <c r="CN37" i="20"/>
  <c r="CB37" i="20"/>
  <c r="CM37" i="20"/>
  <c r="CN29" i="20"/>
  <c r="CB29" i="20"/>
  <c r="CM29" i="20"/>
  <c r="BZ21" i="20"/>
  <c r="CS10" i="20"/>
  <c r="CY10" i="20" s="1"/>
  <c r="CS16" i="20"/>
  <c r="CY16" i="20" s="1"/>
  <c r="CS12" i="20"/>
  <c r="CY12" i="20" s="1"/>
  <c r="CB94" i="20"/>
  <c r="CM94" i="20"/>
  <c r="CN94" i="20"/>
  <c r="CN92" i="20"/>
  <c r="CB92" i="20"/>
  <c r="CM92" i="20"/>
  <c r="CM84" i="20"/>
  <c r="CB84" i="20"/>
  <c r="CN84" i="20"/>
  <c r="CM76" i="20"/>
  <c r="CB76" i="20"/>
  <c r="CN76" i="20"/>
  <c r="CN68" i="20"/>
  <c r="CB68" i="20"/>
  <c r="CM68" i="20"/>
  <c r="CN60" i="20"/>
  <c r="CB60" i="20"/>
  <c r="CR15" i="20"/>
  <c r="CM60" i="20"/>
  <c r="CN52" i="20"/>
  <c r="CB52" i="20"/>
  <c r="CM52" i="20"/>
  <c r="CN44" i="20"/>
  <c r="CB44" i="20"/>
  <c r="CM44" i="20"/>
  <c r="CN36" i="20"/>
  <c r="CB36" i="20"/>
  <c r="CM36" i="20"/>
  <c r="CN28" i="20"/>
  <c r="CB28" i="20"/>
  <c r="CM28" i="20"/>
  <c r="C87" i="6"/>
  <c r="C39" i="6"/>
  <c r="C118" i="6"/>
  <c r="C110" i="6"/>
  <c r="C102" i="6"/>
  <c r="C94" i="6"/>
  <c r="C86" i="6"/>
  <c r="C78" i="6"/>
  <c r="C70" i="6"/>
  <c r="C62" i="6"/>
  <c r="C54" i="6"/>
  <c r="C46" i="6"/>
  <c r="C38" i="6"/>
  <c r="C71" i="6"/>
  <c r="C33" i="6"/>
  <c r="CE28" i="19"/>
  <c r="CG28" i="19" s="1"/>
  <c r="C117" i="6"/>
  <c r="C109" i="6"/>
  <c r="C101" i="6"/>
  <c r="C93" i="6"/>
  <c r="C85" i="6"/>
  <c r="C77" i="6"/>
  <c r="C69" i="6"/>
  <c r="C61" i="6"/>
  <c r="C53" i="6"/>
  <c r="C45" i="6"/>
  <c r="C37" i="6"/>
  <c r="C79" i="6"/>
  <c r="C116" i="6"/>
  <c r="C108" i="6"/>
  <c r="C100" i="6"/>
  <c r="C92" i="6"/>
  <c r="C84" i="6"/>
  <c r="C76" i="6"/>
  <c r="C68" i="6"/>
  <c r="C60" i="6"/>
  <c r="C52" i="6"/>
  <c r="C44" i="6"/>
  <c r="C36" i="6"/>
  <c r="C103" i="6"/>
  <c r="C126" i="6"/>
  <c r="C123" i="6" s="1"/>
  <c r="B123" i="6"/>
  <c r="BZ95" i="20" s="1"/>
  <c r="C115" i="6"/>
  <c r="C107" i="6"/>
  <c r="C99" i="6"/>
  <c r="C91" i="6"/>
  <c r="C83" i="6"/>
  <c r="C75" i="6"/>
  <c r="C67" i="6"/>
  <c r="C59" i="6"/>
  <c r="C51" i="6"/>
  <c r="C43" i="6"/>
  <c r="C35" i="6"/>
  <c r="C111" i="6"/>
  <c r="C55" i="6"/>
  <c r="C122" i="6"/>
  <c r="C114" i="6"/>
  <c r="C106" i="6"/>
  <c r="C98" i="6"/>
  <c r="C90" i="6"/>
  <c r="C82" i="6"/>
  <c r="C74" i="6"/>
  <c r="C66" i="6"/>
  <c r="C58" i="6"/>
  <c r="C50" i="6"/>
  <c r="C42" i="6"/>
  <c r="C34" i="6"/>
  <c r="C119" i="6"/>
  <c r="C63" i="6"/>
  <c r="C121" i="6"/>
  <c r="C113" i="6"/>
  <c r="C105" i="6"/>
  <c r="C97" i="6"/>
  <c r="C89" i="6"/>
  <c r="C81" i="6"/>
  <c r="C73" i="6"/>
  <c r="C65" i="6"/>
  <c r="C57" i="6"/>
  <c r="C49" i="6"/>
  <c r="CE29" i="19"/>
  <c r="C41" i="6"/>
  <c r="C95" i="6"/>
  <c r="C47" i="6"/>
  <c r="C120" i="6"/>
  <c r="C112" i="6"/>
  <c r="C104" i="6"/>
  <c r="C96" i="6"/>
  <c r="C88" i="6"/>
  <c r="C80" i="6"/>
  <c r="C72" i="6"/>
  <c r="C64" i="6"/>
  <c r="C56" i="6"/>
  <c r="C48" i="6"/>
  <c r="C40" i="6"/>
  <c r="B29" i="6"/>
  <c r="C29" i="6"/>
  <c r="C22" i="6"/>
  <c r="C24" i="6" s="1"/>
  <c r="B22" i="6"/>
  <c r="P22" i="6" s="1"/>
  <c r="P23" i="6" s="1"/>
  <c r="D138" i="6"/>
  <c r="CM13" i="20" l="1"/>
  <c r="CB17" i="20"/>
  <c r="CN9" i="20"/>
  <c r="CM9" i="20"/>
  <c r="CB23" i="20"/>
  <c r="CN17" i="20"/>
  <c r="CN8" i="20"/>
  <c r="CM20" i="20"/>
  <c r="CN18" i="20"/>
  <c r="CN14" i="20"/>
  <c r="CM18" i="20"/>
  <c r="CN16" i="20"/>
  <c r="CM16" i="20"/>
  <c r="CM19" i="20"/>
  <c r="CB19" i="20"/>
  <c r="CM12" i="20"/>
  <c r="CB6" i="20"/>
  <c r="CB10" i="20"/>
  <c r="CB12" i="20"/>
  <c r="CM6" i="20"/>
  <c r="CM7" i="20"/>
  <c r="J23" i="6"/>
  <c r="CM14" i="20"/>
  <c r="CR6" i="20"/>
  <c r="CT6" i="20" s="1"/>
  <c r="CZ6" i="20" s="1"/>
  <c r="CN20" i="20"/>
  <c r="CM15" i="20"/>
  <c r="CN10" i="20"/>
  <c r="L8" i="37"/>
  <c r="L9" i="37" s="1"/>
  <c r="CB22" i="20"/>
  <c r="CM23" i="20"/>
  <c r="CN13" i="20"/>
  <c r="CM11" i="20"/>
  <c r="CR5" i="20"/>
  <c r="CX5" i="20" s="1"/>
  <c r="P11" i="37"/>
  <c r="O11" i="37"/>
  <c r="O22" i="37"/>
  <c r="P22" i="37"/>
  <c r="CM22" i="20"/>
  <c r="CN15" i="20"/>
  <c r="L4" i="6"/>
  <c r="P10" i="37"/>
  <c r="O10" i="37"/>
  <c r="O19" i="37"/>
  <c r="P19" i="37"/>
  <c r="P13" i="37"/>
  <c r="O13" i="37"/>
  <c r="P15" i="37"/>
  <c r="O15" i="37"/>
  <c r="P9" i="37"/>
  <c r="O9" i="37"/>
  <c r="CN11" i="20"/>
  <c r="P18" i="37"/>
  <c r="O18" i="37"/>
  <c r="CJ5" i="20"/>
  <c r="CJ6" i="20" s="1"/>
  <c r="P12" i="37"/>
  <c r="O12" i="37"/>
  <c r="P21" i="37"/>
  <c r="O21" i="37"/>
  <c r="P23" i="37"/>
  <c r="O23" i="37"/>
  <c r="P17" i="37"/>
  <c r="O17" i="37"/>
  <c r="CR7" i="20"/>
  <c r="CT7" i="20" s="1"/>
  <c r="CZ7" i="20" s="1"/>
  <c r="P26" i="37"/>
  <c r="O26" i="37"/>
  <c r="P20" i="37"/>
  <c r="O20" i="37"/>
  <c r="P14" i="37"/>
  <c r="O14" i="37"/>
  <c r="P16" i="37"/>
  <c r="O16" i="37"/>
  <c r="P25" i="37"/>
  <c r="O25" i="37"/>
  <c r="B24" i="6"/>
  <c r="K22" i="6"/>
  <c r="N22" i="6" s="1"/>
  <c r="I22" i="6"/>
  <c r="L22" i="6" s="1"/>
  <c r="N4" i="6"/>
  <c r="BE20" i="20"/>
  <c r="BB18" i="20"/>
  <c r="BB17" i="20"/>
  <c r="CT25" i="20"/>
  <c r="CZ25" i="20" s="1"/>
  <c r="DC25" i="20" s="1"/>
  <c r="BB6" i="20"/>
  <c r="BB21" i="20"/>
  <c r="CX26" i="20"/>
  <c r="DA26" i="20" s="1"/>
  <c r="CT26" i="20"/>
  <c r="CZ26" i="20" s="1"/>
  <c r="DC26" i="20" s="1"/>
  <c r="CR27" i="20"/>
  <c r="CR28" i="20" s="1"/>
  <c r="CX28" i="20" s="1"/>
  <c r="DA28" i="20" s="1"/>
  <c r="CS27" i="20"/>
  <c r="BB8" i="20"/>
  <c r="BB15" i="20"/>
  <c r="BE11" i="20"/>
  <c r="CB70" i="20"/>
  <c r="CR17" i="20"/>
  <c r="CM70" i="20"/>
  <c r="CN70" i="20"/>
  <c r="CT14" i="20"/>
  <c r="CZ14" i="20" s="1"/>
  <c r="CX14" i="20"/>
  <c r="BE5" i="20"/>
  <c r="BB5" i="20"/>
  <c r="CT15" i="20"/>
  <c r="CZ15" i="20" s="1"/>
  <c r="CX15" i="20"/>
  <c r="CT9" i="20"/>
  <c r="CZ9" i="20" s="1"/>
  <c r="CX9" i="20"/>
  <c r="CS23" i="20"/>
  <c r="CY4" i="20"/>
  <c r="BE13" i="20"/>
  <c r="BB13" i="20"/>
  <c r="CB21" i="20"/>
  <c r="CM21" i="20"/>
  <c r="CN21" i="20"/>
  <c r="BB14" i="20"/>
  <c r="BE14" i="20"/>
  <c r="BB22" i="20"/>
  <c r="BE22" i="20"/>
  <c r="CT11" i="20"/>
  <c r="CZ11" i="20" s="1"/>
  <c r="CX11" i="20"/>
  <c r="CT19" i="20"/>
  <c r="CZ19" i="20" s="1"/>
  <c r="CX19" i="20"/>
  <c r="CT13" i="20"/>
  <c r="CZ13" i="20" s="1"/>
  <c r="CX13" i="20"/>
  <c r="CT21" i="20"/>
  <c r="CZ21" i="20" s="1"/>
  <c r="CX21" i="20"/>
  <c r="BB12" i="20"/>
  <c r="BE12" i="20"/>
  <c r="CT12" i="20"/>
  <c r="CZ12" i="20" s="1"/>
  <c r="CX12" i="20"/>
  <c r="CT20" i="20"/>
  <c r="CX20" i="20"/>
  <c r="CB95" i="20"/>
  <c r="CR22" i="20"/>
  <c r="CM95" i="20"/>
  <c r="CN95" i="20"/>
  <c r="BB16" i="20"/>
  <c r="BE16" i="20"/>
  <c r="BE10" i="20"/>
  <c r="BB10" i="20"/>
  <c r="CB5" i="20"/>
  <c r="CR4" i="20"/>
  <c r="CN5" i="20"/>
  <c r="BB9" i="20"/>
  <c r="BE9" i="20"/>
  <c r="BE7" i="20"/>
  <c r="BB7" i="20"/>
  <c r="CT10" i="20"/>
  <c r="CZ10" i="20" s="1"/>
  <c r="CX10" i="20"/>
  <c r="CT18" i="20"/>
  <c r="CZ18" i="20" s="1"/>
  <c r="CX18" i="20"/>
  <c r="BB19" i="20"/>
  <c r="BE19" i="20"/>
  <c r="CT8" i="20"/>
  <c r="CZ8" i="20" s="1"/>
  <c r="CX8" i="20"/>
  <c r="CT16" i="20"/>
  <c r="CZ16" i="20" s="1"/>
  <c r="CX16" i="20"/>
  <c r="CE30" i="19"/>
  <c r="B124" i="6"/>
  <c r="CX6" i="20" l="1"/>
  <c r="BA6" i="20" s="1"/>
  <c r="CX7" i="20"/>
  <c r="BD7" i="20" s="1"/>
  <c r="CT5" i="20"/>
  <c r="CZ5" i="20" s="1"/>
  <c r="BF5" i="20" s="1"/>
  <c r="R8" i="6"/>
  <c r="T8" i="6" s="1"/>
  <c r="U8" i="6" s="1"/>
  <c r="M28" i="6"/>
  <c r="I23" i="6"/>
  <c r="CY27" i="20"/>
  <c r="DB27" i="20" s="1"/>
  <c r="CS28" i="20"/>
  <c r="CY28" i="20" s="1"/>
  <c r="DB28" i="20" s="1"/>
  <c r="CT27" i="20"/>
  <c r="CZ27" i="20" s="1"/>
  <c r="DC27" i="20" s="1"/>
  <c r="CX27" i="20"/>
  <c r="DA27" i="20" s="1"/>
  <c r="CB96" i="20"/>
  <c r="BA20" i="20"/>
  <c r="BD20" i="20"/>
  <c r="BD13" i="20"/>
  <c r="BA13" i="20"/>
  <c r="BD14" i="20"/>
  <c r="BA14" i="20"/>
  <c r="BC14" i="20"/>
  <c r="BF14" i="20"/>
  <c r="BA12" i="20"/>
  <c r="BD12" i="20"/>
  <c r="BD19" i="20"/>
  <c r="BA19" i="20"/>
  <c r="BA9" i="20"/>
  <c r="BD9" i="20"/>
  <c r="CZ20" i="20"/>
  <c r="BC16" i="20"/>
  <c r="BF16" i="20"/>
  <c r="BF12" i="20"/>
  <c r="BC12" i="20"/>
  <c r="BC19" i="20"/>
  <c r="BF19" i="20"/>
  <c r="BF9" i="20"/>
  <c r="BC9" i="20"/>
  <c r="BD16" i="20"/>
  <c r="BA16" i="20"/>
  <c r="BD18" i="20"/>
  <c r="BA18" i="20"/>
  <c r="BF18" i="20"/>
  <c r="BC18" i="20"/>
  <c r="BD8" i="20"/>
  <c r="BA8" i="20"/>
  <c r="BD10" i="20"/>
  <c r="BA10" i="20"/>
  <c r="CX4" i="20"/>
  <c r="CT4" i="20"/>
  <c r="CZ4" i="20" s="1"/>
  <c r="CR23" i="20"/>
  <c r="BD11" i="20"/>
  <c r="BA11" i="20"/>
  <c r="BA15" i="20"/>
  <c r="BD15" i="20"/>
  <c r="CT17" i="20"/>
  <c r="CZ17" i="20" s="1"/>
  <c r="CX17" i="20"/>
  <c r="BD5" i="20"/>
  <c r="BA5" i="20"/>
  <c r="BF11" i="20"/>
  <c r="BC11" i="20"/>
  <c r="BF15" i="20"/>
  <c r="BC15" i="20"/>
  <c r="BC6" i="20"/>
  <c r="BF6" i="20"/>
  <c r="BC8" i="20"/>
  <c r="BF8" i="20"/>
  <c r="BF10" i="20"/>
  <c r="BC10" i="20"/>
  <c r="CT22" i="20"/>
  <c r="CZ22" i="20" s="1"/>
  <c r="CX22" i="20"/>
  <c r="BD21" i="20"/>
  <c r="BA21" i="20"/>
  <c r="BA7" i="20"/>
  <c r="BF13" i="20"/>
  <c r="BC13" i="20"/>
  <c r="BZ96" i="20"/>
  <c r="BF21" i="20"/>
  <c r="BC21" i="20"/>
  <c r="BE4" i="20"/>
  <c r="BB4" i="20"/>
  <c r="CY23" i="20"/>
  <c r="BF7" i="20"/>
  <c r="BC7" i="20"/>
  <c r="B138" i="6"/>
  <c r="BO29" i="19"/>
  <c r="BO33" i="19"/>
  <c r="BO77" i="19"/>
  <c r="BO26" i="19"/>
  <c r="BD6" i="20" l="1"/>
  <c r="BC5" i="20"/>
  <c r="I25" i="6"/>
  <c r="J24" i="6" s="1"/>
  <c r="M30" i="6"/>
  <c r="N29" i="6" s="1"/>
  <c r="CT28" i="20"/>
  <c r="CZ28" i="20" s="1"/>
  <c r="DC28" i="20" s="1"/>
  <c r="BO38" i="19"/>
  <c r="BO40" i="19"/>
  <c r="BO98" i="19"/>
  <c r="BO87" i="19"/>
  <c r="BO58" i="19"/>
  <c r="BO43" i="19"/>
  <c r="BO64" i="19"/>
  <c r="BO65" i="19"/>
  <c r="BO54" i="19"/>
  <c r="BO13" i="19"/>
  <c r="BO74" i="19"/>
  <c r="BO36" i="19"/>
  <c r="BO96" i="19"/>
  <c r="BO11" i="19"/>
  <c r="BO89" i="19"/>
  <c r="BO88" i="19"/>
  <c r="BO45" i="19"/>
  <c r="BO78" i="19"/>
  <c r="BO56" i="19"/>
  <c r="BO59" i="19"/>
  <c r="BO49" i="19"/>
  <c r="BO22" i="19"/>
  <c r="BO71" i="19"/>
  <c r="BO25" i="19"/>
  <c r="BO9" i="19"/>
  <c r="BO90" i="19"/>
  <c r="BO95" i="19"/>
  <c r="BO19" i="19"/>
  <c r="BO61" i="19"/>
  <c r="BZ82" i="19"/>
  <c r="BO35" i="19"/>
  <c r="BO17" i="19"/>
  <c r="BO10" i="19"/>
  <c r="BO73" i="19"/>
  <c r="BO76" i="19"/>
  <c r="BO27" i="19"/>
  <c r="BO8" i="19"/>
  <c r="BO67" i="19"/>
  <c r="BO60" i="19"/>
  <c r="BO28" i="19"/>
  <c r="BZ55" i="19"/>
  <c r="BO51" i="19"/>
  <c r="BO32" i="19"/>
  <c r="BO81" i="19"/>
  <c r="BO42" i="19"/>
  <c r="BO93" i="19"/>
  <c r="BO14" i="19"/>
  <c r="BZ37" i="19"/>
  <c r="BO94" i="19"/>
  <c r="BO53" i="19"/>
  <c r="BO50" i="19"/>
  <c r="BF4" i="20"/>
  <c r="BC4" i="20"/>
  <c r="CZ23" i="20"/>
  <c r="BO37" i="19"/>
  <c r="BA17" i="20"/>
  <c r="BD17" i="20"/>
  <c r="BD4" i="20"/>
  <c r="BA4" i="20"/>
  <c r="CX23" i="20"/>
  <c r="BC17" i="20"/>
  <c r="BF17" i="20"/>
  <c r="BO16" i="19"/>
  <c r="BO72" i="19"/>
  <c r="BA22" i="20"/>
  <c r="BD22" i="20"/>
  <c r="CA49" i="19"/>
  <c r="BT15" i="19"/>
  <c r="BT31" i="19"/>
  <c r="BT39" i="19"/>
  <c r="BT47" i="19"/>
  <c r="BT55" i="19"/>
  <c r="BT71" i="19"/>
  <c r="BT79" i="19"/>
  <c r="BT87" i="19"/>
  <c r="BT95" i="19"/>
  <c r="CA18" i="19"/>
  <c r="CA26" i="19"/>
  <c r="CA34" i="19"/>
  <c r="CA42" i="19"/>
  <c r="CA66" i="19"/>
  <c r="CA90" i="19"/>
  <c r="BT16" i="19"/>
  <c r="BT24" i="19"/>
  <c r="BT32" i="19"/>
  <c r="BT40" i="19"/>
  <c r="BT56" i="19"/>
  <c r="BT72" i="19"/>
  <c r="BT80" i="19"/>
  <c r="CA27" i="19"/>
  <c r="CA83" i="19"/>
  <c r="CA91" i="19"/>
  <c r="BT9" i="19"/>
  <c r="BT17" i="19"/>
  <c r="BT25" i="19"/>
  <c r="BT41" i="19"/>
  <c r="BT49" i="19"/>
  <c r="BT57" i="19"/>
  <c r="BT65" i="19"/>
  <c r="BT81" i="19"/>
  <c r="BT89" i="19"/>
  <c r="BT97" i="19"/>
  <c r="CA12" i="19"/>
  <c r="CA20" i="19"/>
  <c r="CA36" i="19"/>
  <c r="CA44" i="19"/>
  <c r="CA52" i="19"/>
  <c r="BT10" i="19"/>
  <c r="BT26" i="19"/>
  <c r="BT42" i="19"/>
  <c r="BT50" i="19"/>
  <c r="BZ58" i="19"/>
  <c r="BT66" i="19"/>
  <c r="BT74" i="19"/>
  <c r="BT82" i="19"/>
  <c r="CA21" i="19"/>
  <c r="CA29" i="19"/>
  <c r="CA45" i="19"/>
  <c r="BT11" i="19"/>
  <c r="BT19" i="19"/>
  <c r="BT35" i="19"/>
  <c r="BT51" i="19"/>
  <c r="BT59" i="19"/>
  <c r="BT67" i="19"/>
  <c r="BT75" i="19"/>
  <c r="BZ83" i="19"/>
  <c r="BT84" i="19"/>
  <c r="CA30" i="19"/>
  <c r="CA86" i="19"/>
  <c r="BT12" i="19"/>
  <c r="BT20" i="19"/>
  <c r="BT36" i="19"/>
  <c r="BT44" i="19"/>
  <c r="BT52" i="19"/>
  <c r="BT60" i="19"/>
  <c r="BT76" i="19"/>
  <c r="BT92" i="19"/>
  <c r="CA15" i="19"/>
  <c r="CA39" i="19"/>
  <c r="CA47" i="19"/>
  <c r="CA79" i="19"/>
  <c r="BT21" i="19"/>
  <c r="BT29" i="19"/>
  <c r="BT37" i="19"/>
  <c r="BT45" i="19"/>
  <c r="BT61" i="19"/>
  <c r="BT69" i="19"/>
  <c r="BT77" i="19"/>
  <c r="BT85" i="19"/>
  <c r="BZ93" i="19"/>
  <c r="CA16" i="19"/>
  <c r="CA24" i="19"/>
  <c r="CA72" i="19"/>
  <c r="BT14" i="19"/>
  <c r="BT22" i="19"/>
  <c r="BT30" i="19"/>
  <c r="BT46" i="19"/>
  <c r="BT54" i="19"/>
  <c r="BT62" i="19"/>
  <c r="BT70" i="19"/>
  <c r="BT86" i="19"/>
  <c r="CF25" i="19"/>
  <c r="BC22" i="20"/>
  <c r="BF22" i="20"/>
  <c r="BF20" i="20"/>
  <c r="BC20" i="20"/>
  <c r="CA17" i="19"/>
  <c r="CT23" i="20"/>
  <c r="CA77" i="19"/>
  <c r="BZ80" i="19"/>
  <c r="BZ92" i="19"/>
  <c r="BE23" i="20"/>
  <c r="BB23" i="20"/>
  <c r="BZ8" i="19"/>
  <c r="BO91" i="19"/>
  <c r="BZ98" i="19"/>
  <c r="BO66" i="19"/>
  <c r="BO48" i="19"/>
  <c r="BO41" i="19"/>
  <c r="BO97" i="19"/>
  <c r="BO52" i="19"/>
  <c r="BO79" i="19"/>
  <c r="BO18" i="19"/>
  <c r="BO30" i="19"/>
  <c r="BZ28" i="19"/>
  <c r="BO15" i="19"/>
  <c r="CE7" i="19"/>
  <c r="BO86" i="19"/>
  <c r="CA54" i="19"/>
  <c r="CA50" i="19"/>
  <c r="BO82" i="19"/>
  <c r="BZ15" i="19"/>
  <c r="BO21" i="19"/>
  <c r="BO68" i="19"/>
  <c r="BO83" i="19"/>
  <c r="BO20" i="19"/>
  <c r="BZ29" i="19"/>
  <c r="BO34" i="19"/>
  <c r="BO70" i="19"/>
  <c r="BO75" i="19"/>
  <c r="CA85" i="19"/>
  <c r="BO69" i="19"/>
  <c r="BZ24" i="19"/>
  <c r="BO12" i="19"/>
  <c r="BO47" i="19"/>
  <c r="BO44" i="19"/>
  <c r="BO85" i="19"/>
  <c r="BO24" i="19"/>
  <c r="CE25" i="19"/>
  <c r="CA63" i="19"/>
  <c r="BO23" i="19"/>
  <c r="I24" i="6" l="1"/>
  <c r="N28" i="6"/>
  <c r="BZ73" i="19"/>
  <c r="CA64" i="19"/>
  <c r="CA95" i="19"/>
  <c r="CA56" i="19"/>
  <c r="CA93" i="19"/>
  <c r="CA40" i="19"/>
  <c r="CA11" i="19"/>
  <c r="CA73" i="19"/>
  <c r="CA94" i="19"/>
  <c r="CA67" i="19"/>
  <c r="CA75" i="19"/>
  <c r="BZ89" i="19"/>
  <c r="BZ77" i="19"/>
  <c r="CE12" i="19"/>
  <c r="CA32" i="19"/>
  <c r="CA61" i="19"/>
  <c r="CA89" i="19"/>
  <c r="CA25" i="19"/>
  <c r="BZ31" i="19"/>
  <c r="CA87" i="19"/>
  <c r="BZ71" i="19"/>
  <c r="BZ25" i="19"/>
  <c r="CE9" i="19"/>
  <c r="CA71" i="19"/>
  <c r="CA84" i="19"/>
  <c r="CF7" i="19"/>
  <c r="CG7" i="19" s="1"/>
  <c r="CA82" i="19"/>
  <c r="CE19" i="19"/>
  <c r="BZ13" i="19"/>
  <c r="CA19" i="19"/>
  <c r="CA9" i="19"/>
  <c r="BZ59" i="19"/>
  <c r="CE11" i="19"/>
  <c r="CA14" i="19"/>
  <c r="BZ9" i="19"/>
  <c r="BZ95" i="19"/>
  <c r="BO55" i="19"/>
  <c r="BZ79" i="19"/>
  <c r="BZ68" i="19"/>
  <c r="CA53" i="19"/>
  <c r="CA46" i="19"/>
  <c r="CE18" i="19"/>
  <c r="CA57" i="19"/>
  <c r="CA55" i="19"/>
  <c r="CA37" i="19"/>
  <c r="CA74" i="19"/>
  <c r="CA10" i="19"/>
  <c r="CA65" i="19"/>
  <c r="BZ53" i="19"/>
  <c r="CE20" i="19"/>
  <c r="CA22" i="19"/>
  <c r="CA76" i="19"/>
  <c r="BZ70" i="19"/>
  <c r="CE13" i="19"/>
  <c r="BZ69" i="19"/>
  <c r="BZ14" i="19"/>
  <c r="BO80" i="19"/>
  <c r="BO31" i="19"/>
  <c r="BZ26" i="19"/>
  <c r="CA60" i="19"/>
  <c r="CA51" i="19"/>
  <c r="CE21" i="19"/>
  <c r="BZ10" i="19"/>
  <c r="BZ67" i="19"/>
  <c r="BZ11" i="19"/>
  <c r="CA62" i="19"/>
  <c r="CA35" i="19"/>
  <c r="CA81" i="19"/>
  <c r="CE10" i="19"/>
  <c r="CF11" i="19"/>
  <c r="CE8" i="19"/>
  <c r="BZ17" i="19"/>
  <c r="BZ54" i="19"/>
  <c r="BZ12" i="19"/>
  <c r="CA80" i="19"/>
  <c r="CI15" i="19"/>
  <c r="AL15" i="19" s="1"/>
  <c r="CA31" i="19"/>
  <c r="CA59" i="19"/>
  <c r="CE15" i="19"/>
  <c r="BZ30" i="19"/>
  <c r="BZ19" i="19"/>
  <c r="BZ60" i="19"/>
  <c r="CE14" i="19"/>
  <c r="BZ46" i="19"/>
  <c r="BZ45" i="19"/>
  <c r="CA70" i="19"/>
  <c r="CA69" i="19"/>
  <c r="BZ65" i="19"/>
  <c r="BZ20" i="19"/>
  <c r="CA96" i="19"/>
  <c r="BO63" i="19"/>
  <c r="BZ56" i="19"/>
  <c r="BZ47" i="19"/>
  <c r="BO39" i="19"/>
  <c r="BZ50" i="19"/>
  <c r="BZ18" i="19"/>
  <c r="BZ62" i="19"/>
  <c r="BZ63" i="19"/>
  <c r="BZ74" i="19"/>
  <c r="BZ41" i="19"/>
  <c r="BZ75" i="19"/>
  <c r="BZ32" i="19"/>
  <c r="BO46" i="19"/>
  <c r="BZ84" i="19"/>
  <c r="BO62" i="19"/>
  <c r="BO92" i="19"/>
  <c r="CA92" i="19"/>
  <c r="CE23" i="19"/>
  <c r="BO57" i="19"/>
  <c r="CF21" i="19"/>
  <c r="CG21" i="19" s="1"/>
  <c r="BZ57" i="19"/>
  <c r="BO84" i="19"/>
  <c r="CE17" i="19"/>
  <c r="CF17" i="19"/>
  <c r="CF12" i="19"/>
  <c r="CA41" i="19"/>
  <c r="CI18" i="19"/>
  <c r="AL18" i="19" s="1"/>
  <c r="CA97" i="19"/>
  <c r="CA48" i="19"/>
  <c r="BZ97" i="19"/>
  <c r="BZ48" i="19"/>
  <c r="CE22" i="19"/>
  <c r="CF8" i="19"/>
  <c r="CI21" i="19"/>
  <c r="AL21" i="19" s="1"/>
  <c r="CA78" i="19"/>
  <c r="CI8" i="19"/>
  <c r="AL8" i="19" s="1"/>
  <c r="CA13" i="19"/>
  <c r="CI19" i="19"/>
  <c r="AL19" i="19" s="1"/>
  <c r="BT33" i="19"/>
  <c r="CH12" i="19"/>
  <c r="AK12" i="19" s="1"/>
  <c r="BT88" i="19"/>
  <c r="CH23" i="19"/>
  <c r="AK23" i="19" s="1"/>
  <c r="BZ88" i="19"/>
  <c r="BZ35" i="19"/>
  <c r="BZ40" i="19"/>
  <c r="BZ44" i="19"/>
  <c r="BD23" i="20"/>
  <c r="BA23" i="20"/>
  <c r="CF14" i="19"/>
  <c r="BT78" i="19"/>
  <c r="CH21" i="19"/>
  <c r="AK21" i="19" s="1"/>
  <c r="BZ78" i="19"/>
  <c r="CI10" i="19"/>
  <c r="AL10" i="19" s="1"/>
  <c r="CA23" i="19"/>
  <c r="BT43" i="19"/>
  <c r="CH14" i="19"/>
  <c r="AK14" i="19" s="1"/>
  <c r="CH25" i="19"/>
  <c r="BT98" i="19"/>
  <c r="BT34" i="19"/>
  <c r="BZ34" i="19"/>
  <c r="CI12" i="19"/>
  <c r="AL12" i="19" s="1"/>
  <c r="CE16" i="19"/>
  <c r="BZ36" i="19"/>
  <c r="BZ76" i="19"/>
  <c r="CF22" i="19"/>
  <c r="CF9" i="19"/>
  <c r="CH16" i="19"/>
  <c r="AK16" i="19" s="1"/>
  <c r="BT53" i="19"/>
  <c r="CI7" i="19"/>
  <c r="AL7" i="19" s="1"/>
  <c r="CA8" i="19"/>
  <c r="BT90" i="19"/>
  <c r="BZ90" i="19"/>
  <c r="CI14" i="19"/>
  <c r="AL14" i="19" s="1"/>
  <c r="CA43" i="19"/>
  <c r="CI25" i="19"/>
  <c r="AL25" i="19" s="1"/>
  <c r="CA98" i="19"/>
  <c r="CH18" i="19"/>
  <c r="AK18" i="19" s="1"/>
  <c r="BT63" i="19"/>
  <c r="BW8" i="19"/>
  <c r="BW9" i="19" s="1"/>
  <c r="BZ49" i="19"/>
  <c r="CF15" i="19"/>
  <c r="CI23" i="19"/>
  <c r="AL23" i="19" s="1"/>
  <c r="CA88" i="19"/>
  <c r="CH7" i="19"/>
  <c r="AK7" i="19" s="1"/>
  <c r="BT8" i="19"/>
  <c r="BT28" i="19"/>
  <c r="CH11" i="19"/>
  <c r="BT91" i="19"/>
  <c r="BZ91" i="19"/>
  <c r="BT27" i="19"/>
  <c r="BZ27" i="19"/>
  <c r="CI16" i="19"/>
  <c r="AL16" i="19" s="1"/>
  <c r="BT18" i="19"/>
  <c r="CH9" i="19"/>
  <c r="AK9" i="19" s="1"/>
  <c r="CH20" i="19"/>
  <c r="AK20" i="19" s="1"/>
  <c r="BT73" i="19"/>
  <c r="BT64" i="19"/>
  <c r="BZ64" i="19"/>
  <c r="BZ43" i="19"/>
  <c r="CE24" i="19"/>
  <c r="BZ87" i="19"/>
  <c r="CF10" i="19"/>
  <c r="CF24" i="19"/>
  <c r="BT83" i="19"/>
  <c r="CH22" i="19"/>
  <c r="AK22" i="19" s="1"/>
  <c r="CI9" i="19"/>
  <c r="AL9" i="19" s="1"/>
  <c r="CI20" i="19"/>
  <c r="AL20" i="19" s="1"/>
  <c r="BZ52" i="19"/>
  <c r="BZ61" i="19"/>
  <c r="BZ81" i="19"/>
  <c r="CF20" i="19"/>
  <c r="CF13" i="19"/>
  <c r="BT93" i="19"/>
  <c r="CH24" i="19"/>
  <c r="AK24" i="19" s="1"/>
  <c r="CI13" i="19"/>
  <c r="AL13" i="19" s="1"/>
  <c r="CA38" i="19"/>
  <c r="CI11" i="19"/>
  <c r="AL11" i="19" s="1"/>
  <c r="CI22" i="19"/>
  <c r="AL22" i="19" s="1"/>
  <c r="CH15" i="19"/>
  <c r="AK15" i="19" s="1"/>
  <c r="BT48" i="19"/>
  <c r="BZ85" i="19"/>
  <c r="BZ51" i="19"/>
  <c r="CA68" i="19"/>
  <c r="BZ39" i="19"/>
  <c r="BZ22" i="19"/>
  <c r="BT38" i="19"/>
  <c r="CH13" i="19"/>
  <c r="AK13" i="19" s="1"/>
  <c r="BZ38" i="19"/>
  <c r="BT68" i="19"/>
  <c r="CH19" i="19"/>
  <c r="AK19" i="19" s="1"/>
  <c r="CI24" i="19"/>
  <c r="AL24" i="19" s="1"/>
  <c r="CH17" i="19"/>
  <c r="AK17" i="19" s="1"/>
  <c r="BT58" i="19"/>
  <c r="BZ42" i="19"/>
  <c r="BZ21" i="19"/>
  <c r="BZ33" i="19"/>
  <c r="CA33" i="19"/>
  <c r="BF23" i="20"/>
  <c r="BC23" i="20"/>
  <c r="BZ66" i="19"/>
  <c r="BZ16" i="19"/>
  <c r="CF23" i="19"/>
  <c r="CF18" i="19"/>
  <c r="CF19" i="19"/>
  <c r="CF16" i="19"/>
  <c r="BT94" i="19"/>
  <c r="BZ94" i="19"/>
  <c r="BT13" i="19"/>
  <c r="CH8" i="19"/>
  <c r="AK8" i="19" s="1"/>
  <c r="BT96" i="19"/>
  <c r="BZ96" i="19"/>
  <c r="CI17" i="19"/>
  <c r="AL17" i="19" s="1"/>
  <c r="CA58" i="19"/>
  <c r="BT23" i="19"/>
  <c r="CH10" i="19"/>
  <c r="AK10" i="19" s="1"/>
  <c r="BZ23" i="19"/>
  <c r="CA28" i="19"/>
  <c r="BZ86" i="19"/>
  <c r="BZ72" i="19"/>
  <c r="CG25" i="19"/>
  <c r="CK25" i="19" l="1"/>
  <c r="AN25" i="19" s="1"/>
  <c r="AK25" i="19"/>
  <c r="CK11" i="19"/>
  <c r="AN11" i="19" s="1"/>
  <c r="AK11" i="19"/>
  <c r="AL26" i="19"/>
  <c r="CK20" i="19"/>
  <c r="AN20" i="19" s="1"/>
  <c r="CK14" i="19"/>
  <c r="AN14" i="19" s="1"/>
  <c r="CK9" i="19"/>
  <c r="AN9" i="19" s="1"/>
  <c r="CG12" i="19"/>
  <c r="CK12" i="19"/>
  <c r="AN12" i="19" s="1"/>
  <c r="CL15" i="19"/>
  <c r="AO15" i="19" s="1"/>
  <c r="CG9" i="19"/>
  <c r="CG11" i="19"/>
  <c r="CE26" i="19"/>
  <c r="CG13" i="19"/>
  <c r="CL16" i="19"/>
  <c r="AO16" i="19" s="1"/>
  <c r="CL7" i="19"/>
  <c r="AO7" i="19" s="1"/>
  <c r="CG14" i="19"/>
  <c r="CL25" i="19"/>
  <c r="AO25" i="19" s="1"/>
  <c r="CK23" i="19"/>
  <c r="AN23" i="19" s="1"/>
  <c r="CG23" i="19"/>
  <c r="CK13" i="19"/>
  <c r="AN13" i="19" s="1"/>
  <c r="CG20" i="19"/>
  <c r="BO99" i="19"/>
  <c r="CG15" i="19"/>
  <c r="CG8" i="19"/>
  <c r="CL19" i="19"/>
  <c r="AO19" i="19" s="1"/>
  <c r="CK21" i="19"/>
  <c r="AN21" i="19" s="1"/>
  <c r="CK8" i="19"/>
  <c r="AN8" i="19" s="1"/>
  <c r="CG19" i="19"/>
  <c r="CF26" i="19"/>
  <c r="CL23" i="19"/>
  <c r="AO23" i="19" s="1"/>
  <c r="CK15" i="19"/>
  <c r="AN15" i="19" s="1"/>
  <c r="CG17" i="19"/>
  <c r="CG24" i="19"/>
  <c r="CH26" i="19"/>
  <c r="CJ7" i="19"/>
  <c r="CL17" i="19"/>
  <c r="AO17" i="19" s="1"/>
  <c r="CJ19" i="19"/>
  <c r="AM19" i="19" s="1"/>
  <c r="CJ24" i="19"/>
  <c r="AM24" i="19" s="1"/>
  <c r="CK24" i="19"/>
  <c r="AN24" i="19" s="1"/>
  <c r="CJ16" i="19"/>
  <c r="AM16" i="19" s="1"/>
  <c r="CK16" i="19"/>
  <c r="AN16" i="19" s="1"/>
  <c r="CL18" i="19"/>
  <c r="AO18" i="19" s="1"/>
  <c r="CG18" i="19"/>
  <c r="CL9" i="19"/>
  <c r="AO9" i="19" s="1"/>
  <c r="CJ23" i="19"/>
  <c r="AM23" i="19" s="1"/>
  <c r="CJ21" i="19"/>
  <c r="AM21" i="19" s="1"/>
  <c r="CL21" i="19"/>
  <c r="AO21" i="19" s="1"/>
  <c r="CL13" i="19"/>
  <c r="AO13" i="19" s="1"/>
  <c r="CJ22" i="19"/>
  <c r="AM22" i="19" s="1"/>
  <c r="CK22" i="19"/>
  <c r="AN22" i="19" s="1"/>
  <c r="CL22" i="19"/>
  <c r="AO22" i="19" s="1"/>
  <c r="CJ25" i="19"/>
  <c r="AM25" i="19" s="1"/>
  <c r="CL14" i="19"/>
  <c r="AO14" i="19" s="1"/>
  <c r="CJ8" i="19"/>
  <c r="AM8" i="19" s="1"/>
  <c r="CJ13" i="19"/>
  <c r="AM13" i="19" s="1"/>
  <c r="CL20" i="19"/>
  <c r="AO20" i="19" s="1"/>
  <c r="CJ14" i="19"/>
  <c r="AM14" i="19" s="1"/>
  <c r="CJ12" i="19"/>
  <c r="AM12" i="19" s="1"/>
  <c r="CJ15" i="19"/>
  <c r="AM15" i="19" s="1"/>
  <c r="CL8" i="19"/>
  <c r="AO8" i="19" s="1"/>
  <c r="CL24" i="19"/>
  <c r="AO24" i="19" s="1"/>
  <c r="CJ20" i="19"/>
  <c r="AM20" i="19" s="1"/>
  <c r="CJ10" i="19"/>
  <c r="AM10" i="19" s="1"/>
  <c r="CK10" i="19"/>
  <c r="AN10" i="19" s="1"/>
  <c r="CL11" i="19"/>
  <c r="AO11" i="19" s="1"/>
  <c r="CL10" i="19"/>
  <c r="AO10" i="19" s="1"/>
  <c r="CG10" i="19"/>
  <c r="CJ9" i="19"/>
  <c r="AM9" i="19" s="1"/>
  <c r="CG16" i="19"/>
  <c r="CG22" i="19"/>
  <c r="CJ11" i="19"/>
  <c r="AM11" i="19" s="1"/>
  <c r="CK19" i="19"/>
  <c r="AN19" i="19" s="1"/>
  <c r="CK7" i="19"/>
  <c r="AN7" i="19" s="1"/>
  <c r="CJ17" i="19"/>
  <c r="AM17" i="19" s="1"/>
  <c r="CK17" i="19"/>
  <c r="AN17" i="19" s="1"/>
  <c r="BT99" i="19"/>
  <c r="CJ18" i="19"/>
  <c r="AM18" i="19" s="1"/>
  <c r="CK18" i="19"/>
  <c r="AN18" i="19" s="1"/>
  <c r="CI26" i="19"/>
  <c r="CL12" i="19"/>
  <c r="AO12" i="19" s="1"/>
  <c r="AK26" i="19" l="1"/>
  <c r="CM7" i="19"/>
  <c r="AP7" i="19" s="1"/>
  <c r="AM7" i="19"/>
  <c r="CM25" i="19"/>
  <c r="AP25" i="19" s="1"/>
  <c r="CM16" i="19"/>
  <c r="AP16" i="19" s="1"/>
  <c r="CM23" i="19"/>
  <c r="AP23" i="19" s="1"/>
  <c r="CG26" i="19"/>
  <c r="CM19" i="19"/>
  <c r="AP19" i="19" s="1"/>
  <c r="CM22" i="19"/>
  <c r="AP22" i="19" s="1"/>
  <c r="CM21" i="19"/>
  <c r="AP21" i="19" s="1"/>
  <c r="CK26" i="19"/>
  <c r="AN26" i="19" s="1"/>
  <c r="CM15" i="19"/>
  <c r="AP15" i="19" s="1"/>
  <c r="CM11" i="19"/>
  <c r="AP11" i="19" s="1"/>
  <c r="CM8" i="19"/>
  <c r="AP8" i="19" s="1"/>
  <c r="CM18" i="19"/>
  <c r="AP18" i="19" s="1"/>
  <c r="CJ26" i="19"/>
  <c r="AM26" i="19" s="1"/>
  <c r="CM20" i="19"/>
  <c r="AP20" i="19" s="1"/>
  <c r="CM10" i="19"/>
  <c r="AP10" i="19" s="1"/>
  <c r="CM9" i="19"/>
  <c r="AP9" i="19" s="1"/>
  <c r="CM17" i="19"/>
  <c r="AP17" i="19" s="1"/>
  <c r="CM14" i="19"/>
  <c r="AP14" i="19" s="1"/>
  <c r="CM24" i="19"/>
  <c r="AP24" i="19" s="1"/>
  <c r="CL26" i="19"/>
  <c r="AO26" i="19" s="1"/>
  <c r="CM12" i="19"/>
  <c r="AP12" i="19" s="1"/>
  <c r="CM13" i="19"/>
  <c r="AP13" i="19" s="1"/>
  <c r="AQ26" i="19" l="1"/>
  <c r="CM26" i="19"/>
  <c r="AS26" i="19" s="1"/>
  <c r="AR26" i="19"/>
  <c r="AP26" i="19" l="1"/>
  <c r="CN27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Henry</author>
  </authors>
  <commentList>
    <comment ref="B6" authorId="0" shapeId="0" xr:uid="{65AA2353-23F2-483A-B9CB-39E326D49034}">
      <text>
        <r>
          <rPr>
            <sz val="9"/>
            <color indexed="81"/>
            <rFont val="Tahoma"/>
            <family val="2"/>
          </rPr>
          <t>cell link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Henry</author>
  </authors>
  <commentList>
    <comment ref="BZ3" authorId="0" shapeId="0" xr:uid="{0DD6501B-2C04-41DF-BE35-D4663DB9E9BC}">
      <text>
        <r>
          <rPr>
            <sz val="9"/>
            <color indexed="81"/>
            <rFont val="Tahoma"/>
            <family val="2"/>
          </rPr>
          <t>cell link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Brenda Henry</author>
  </authors>
  <commentList>
    <comment ref="BM6" authorId="0" shapeId="0" xr:uid="{DFD1E3CC-5337-416B-9886-BA91385D9940}">
      <text>
        <r>
          <rPr>
            <sz val="9"/>
            <color indexed="81"/>
            <rFont val="Tahoma"/>
            <family val="2"/>
          </rPr>
          <t>cell link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tc={57A0838D-1E47-4036-82F2-E28CADC83E6F}</author>
    <author>tc={764BA204-DE4F-491C-A5C7-F554F668ACC7}</author>
  </authors>
  <commentList>
    <comment ref="A4" authorId="0" shapeId="0" xr:uid="{57A0838D-1E47-4036-82F2-E28CADC83E6F}">
      <text>
        <t>[Threaded comment]
Your version of Excel allows you to read this threaded comment; however, any edits to it will get removed if the file is opened in a newer version of Excel. Learn more: https://go.microsoft.com/fwlink/?linkid=870924
Comment:
    female21</t>
      </text>
    </comment>
    <comment ref="A6" authorId="1" shapeId="0" xr:uid="{764BA204-DE4F-491C-A5C7-F554F668ACC7}">
      <text>
        <t>[Threaded comment]
Your version of Excel allows you to read this threaded comment; however, any edits to it will get removed if the file is opened in a newer version of Excel. Learn more: https://go.microsoft.com/fwlink/?linkid=870924
Comment:
    female11</t>
      </text>
    </comment>
  </commentList>
</comments>
</file>

<file path=xl/sharedStrings.xml><?xml version="1.0" encoding="utf-8"?>
<sst xmlns="http://schemas.openxmlformats.org/spreadsheetml/2006/main" count="6271" uniqueCount="1196">
  <si>
    <t>England and Wales</t>
  </si>
  <si>
    <t>Constituent Countries; Regions, counties, London boroughs, unitary authorities and districts in England; unitary authorities in Wales</t>
  </si>
  <si>
    <r>
      <t xml:space="preserve">All usual residents </t>
    </r>
    <r>
      <rPr>
        <b/>
        <vertAlign val="superscript"/>
        <sz val="12"/>
        <color indexed="8"/>
        <rFont val="Arial"/>
        <family val="2"/>
      </rPr>
      <t>1</t>
    </r>
    <r>
      <rPr>
        <b/>
        <sz val="12"/>
        <rFont val="Arial"/>
        <family val="2"/>
      </rPr>
      <t>, Numbers</t>
    </r>
  </si>
  <si>
    <r>
      <t xml:space="preserve">Area code </t>
    </r>
    <r>
      <rPr>
        <b/>
        <vertAlign val="superscript"/>
        <sz val="12"/>
        <color indexed="8"/>
        <rFont val="Arial"/>
        <family val="2"/>
      </rPr>
      <t>2</t>
    </r>
  </si>
  <si>
    <t>Area name</t>
  </si>
  <si>
    <t>Persons</t>
  </si>
  <si>
    <t>0 ‒ 4</t>
  </si>
  <si>
    <t>5 ‒ 9</t>
  </si>
  <si>
    <t>10 ‒ 14</t>
  </si>
  <si>
    <t>15 ‒ 19</t>
  </si>
  <si>
    <t>20 ‒ 24</t>
  </si>
  <si>
    <t>25 ‒ 29</t>
  </si>
  <si>
    <t>30 ‒ 34</t>
  </si>
  <si>
    <t>35 ‒ 39</t>
  </si>
  <si>
    <t>40 ‒ 44</t>
  </si>
  <si>
    <t>45 ‒ 49</t>
  </si>
  <si>
    <t>50 ‒ 54</t>
  </si>
  <si>
    <t>55 ‒ 59</t>
  </si>
  <si>
    <t>60 ‒ 64</t>
  </si>
  <si>
    <t>65 ‒ 69</t>
  </si>
  <si>
    <t>70 ‒ 74</t>
  </si>
  <si>
    <t>75 ‒ 79</t>
  </si>
  <si>
    <t>80 ‒ 84</t>
  </si>
  <si>
    <t>85 ‒ 89</t>
  </si>
  <si>
    <t>K04000001</t>
  </si>
  <si>
    <t>ENGLAND AND WALES</t>
  </si>
  <si>
    <t>E92000001</t>
  </si>
  <si>
    <t>ENGLAND</t>
  </si>
  <si>
    <t>E12000001</t>
  </si>
  <si>
    <t>NORTH EAST</t>
  </si>
  <si>
    <t xml:space="preserve"> </t>
  </si>
  <si>
    <t>E06000047</t>
  </si>
  <si>
    <r>
      <t>County Durham UA</t>
    </r>
    <r>
      <rPr>
        <b/>
        <vertAlign val="superscript"/>
        <sz val="12"/>
        <rFont val="Arial"/>
        <family val="2"/>
      </rPr>
      <t xml:space="preserve"> 4</t>
    </r>
  </si>
  <si>
    <t>E06000005</t>
  </si>
  <si>
    <t>Darlington UA</t>
  </si>
  <si>
    <t>E06000001</t>
  </si>
  <si>
    <t>Hartlepool UA</t>
  </si>
  <si>
    <t>E06000002</t>
  </si>
  <si>
    <t>Middlesbrough UA</t>
  </si>
  <si>
    <t>E06000048</t>
  </si>
  <si>
    <r>
      <t xml:space="preserve">Northumberland UA </t>
    </r>
    <r>
      <rPr>
        <b/>
        <vertAlign val="superscript"/>
        <sz val="12"/>
        <rFont val="Arial"/>
        <family val="2"/>
      </rPr>
      <t>5</t>
    </r>
  </si>
  <si>
    <t>E06000003</t>
  </si>
  <si>
    <t>Redcar and Cleveland UA</t>
  </si>
  <si>
    <t>E06000004</t>
  </si>
  <si>
    <t>Stockton-on-Tees UA</t>
  </si>
  <si>
    <t>E11000004</t>
  </si>
  <si>
    <t>Tyne and Wear (Met County)</t>
  </si>
  <si>
    <t>E08000020</t>
  </si>
  <si>
    <t>Gateshead</t>
  </si>
  <si>
    <t>E08000021</t>
  </si>
  <si>
    <t>Newcastle upon Tyne</t>
  </si>
  <si>
    <t>E08000022</t>
  </si>
  <si>
    <t>North Tyneside</t>
  </si>
  <si>
    <t>E08000023</t>
  </si>
  <si>
    <t>South Tyneside</t>
  </si>
  <si>
    <t>E08000024</t>
  </si>
  <si>
    <t>Sunderland</t>
  </si>
  <si>
    <t>E12000002</t>
  </si>
  <si>
    <t xml:space="preserve">NORTH WEST </t>
  </si>
  <si>
    <t>E06000008</t>
  </si>
  <si>
    <t>Blackburn with Darwen UA</t>
  </si>
  <si>
    <t>E06000009</t>
  </si>
  <si>
    <t>Blackpool UA</t>
  </si>
  <si>
    <t>E06000049</t>
  </si>
  <si>
    <r>
      <t>Cheshire East UA</t>
    </r>
    <r>
      <rPr>
        <b/>
        <vertAlign val="superscript"/>
        <sz val="12"/>
        <rFont val="Arial"/>
        <family val="2"/>
      </rPr>
      <t xml:space="preserve"> 6</t>
    </r>
  </si>
  <si>
    <t>E06000050</t>
  </si>
  <si>
    <r>
      <t xml:space="preserve">Cheshire West and Chester UA </t>
    </r>
    <r>
      <rPr>
        <b/>
        <vertAlign val="superscript"/>
        <sz val="12"/>
        <rFont val="Arial"/>
        <family val="2"/>
      </rPr>
      <t>7</t>
    </r>
  </si>
  <si>
    <t>E06000006</t>
  </si>
  <si>
    <t>Halton UA</t>
  </si>
  <si>
    <t>E06000007</t>
  </si>
  <si>
    <t>Warrington UA</t>
  </si>
  <si>
    <t>E10000006</t>
  </si>
  <si>
    <t xml:space="preserve">Cumbria </t>
  </si>
  <si>
    <t>E07000026</t>
  </si>
  <si>
    <t>Allerdale</t>
  </si>
  <si>
    <t>E07000027</t>
  </si>
  <si>
    <t>Barrow-in-Furness</t>
  </si>
  <si>
    <t>E07000028</t>
  </si>
  <si>
    <t>Carlisle</t>
  </si>
  <si>
    <t>E07000029</t>
  </si>
  <si>
    <t>Copeland</t>
  </si>
  <si>
    <t>E07000030</t>
  </si>
  <si>
    <t>Eden</t>
  </si>
  <si>
    <t>E07000031</t>
  </si>
  <si>
    <t>South Lakeland</t>
  </si>
  <si>
    <t>E11000001</t>
  </si>
  <si>
    <t>Greater Manchester (Met County)</t>
  </si>
  <si>
    <t>E08000001</t>
  </si>
  <si>
    <t>Bolton</t>
  </si>
  <si>
    <t>E08000002</t>
  </si>
  <si>
    <t>Bury</t>
  </si>
  <si>
    <t>E08000003</t>
  </si>
  <si>
    <t>Manchester</t>
  </si>
  <si>
    <t>E08000004</t>
  </si>
  <si>
    <t xml:space="preserve">Oldham </t>
  </si>
  <si>
    <t>E08000005</t>
  </si>
  <si>
    <t>Rochdale</t>
  </si>
  <si>
    <t>E08000006</t>
  </si>
  <si>
    <t>Salford</t>
  </si>
  <si>
    <t>E08000007</t>
  </si>
  <si>
    <t>Stockport</t>
  </si>
  <si>
    <t>E08000008</t>
  </si>
  <si>
    <t>Tameside</t>
  </si>
  <si>
    <t>E08000009</t>
  </si>
  <si>
    <t>Trafford</t>
  </si>
  <si>
    <t>E08000010</t>
  </si>
  <si>
    <t>Wigan</t>
  </si>
  <si>
    <t>E10000017</t>
  </si>
  <si>
    <t xml:space="preserve">Lancashire </t>
  </si>
  <si>
    <t>E07000117</t>
  </si>
  <si>
    <t>Burnley</t>
  </si>
  <si>
    <t>E07000118</t>
  </si>
  <si>
    <t>Chorley</t>
  </si>
  <si>
    <t>E07000119</t>
  </si>
  <si>
    <t>Fylde</t>
  </si>
  <si>
    <t>E07000120</t>
  </si>
  <si>
    <t>Hyndburn</t>
  </si>
  <si>
    <t>E07000121</t>
  </si>
  <si>
    <t>Lancaster</t>
  </si>
  <si>
    <t>E07000122</t>
  </si>
  <si>
    <t>Pendle</t>
  </si>
  <si>
    <t>E07000123</t>
  </si>
  <si>
    <t>Preston</t>
  </si>
  <si>
    <t>E07000124</t>
  </si>
  <si>
    <t>Ribble Valley</t>
  </si>
  <si>
    <t>E07000125</t>
  </si>
  <si>
    <t>Rossendale</t>
  </si>
  <si>
    <t>E07000126</t>
  </si>
  <si>
    <t>South Ribble</t>
  </si>
  <si>
    <t>E07000127</t>
  </si>
  <si>
    <t>West Lancashire</t>
  </si>
  <si>
    <t>E07000128</t>
  </si>
  <si>
    <t>Wyre</t>
  </si>
  <si>
    <t>E11000002</t>
  </si>
  <si>
    <t>Merseyside (Met County)</t>
  </si>
  <si>
    <t>E08000011</t>
  </si>
  <si>
    <t xml:space="preserve">Knowsley </t>
  </si>
  <si>
    <t>E08000012</t>
  </si>
  <si>
    <t>Liverpool</t>
  </si>
  <si>
    <t>E08000014</t>
  </si>
  <si>
    <t>Sefton</t>
  </si>
  <si>
    <t>E08000013</t>
  </si>
  <si>
    <t>St. Helens</t>
  </si>
  <si>
    <t>E08000015</t>
  </si>
  <si>
    <t>Wirral</t>
  </si>
  <si>
    <t>E12000003</t>
  </si>
  <si>
    <t>YORKSHIRE AND THE HUMBER</t>
  </si>
  <si>
    <t>E06000011</t>
  </si>
  <si>
    <t>East Riding of Yorkshire UA</t>
  </si>
  <si>
    <t>E06000010</t>
  </si>
  <si>
    <t>Kingston upon Hull, City of UA</t>
  </si>
  <si>
    <t>E06000012</t>
  </si>
  <si>
    <t>North East Lincolnshire UA</t>
  </si>
  <si>
    <t>E06000013</t>
  </si>
  <si>
    <t>North Lincolnshire UA</t>
  </si>
  <si>
    <t>E06000014</t>
  </si>
  <si>
    <t>York UA</t>
  </si>
  <si>
    <t>E10000023</t>
  </si>
  <si>
    <t xml:space="preserve">North Yorkshire </t>
  </si>
  <si>
    <t>E07000163</t>
  </si>
  <si>
    <t>Craven</t>
  </si>
  <si>
    <t>E07000164</t>
  </si>
  <si>
    <t>Hambleton</t>
  </si>
  <si>
    <t>E07000165</t>
  </si>
  <si>
    <t>Harrogate</t>
  </si>
  <si>
    <t>E07000166</t>
  </si>
  <si>
    <t>Richmondshire</t>
  </si>
  <si>
    <t>E07000167</t>
  </si>
  <si>
    <t>Ryedale</t>
  </si>
  <si>
    <t>E07000168</t>
  </si>
  <si>
    <t>Scarborough</t>
  </si>
  <si>
    <t>E07000169</t>
  </si>
  <si>
    <t>Selby</t>
  </si>
  <si>
    <t>E11000003</t>
  </si>
  <si>
    <t>South Yorkshire (Met County)</t>
  </si>
  <si>
    <t>E08000016</t>
  </si>
  <si>
    <t>Barnsley</t>
  </si>
  <si>
    <t>E08000017</t>
  </si>
  <si>
    <t>Doncaster</t>
  </si>
  <si>
    <t>E08000018</t>
  </si>
  <si>
    <t xml:space="preserve">Rotherham </t>
  </si>
  <si>
    <t>E08000019</t>
  </si>
  <si>
    <t>Sheffield</t>
  </si>
  <si>
    <t>E11000006</t>
  </si>
  <si>
    <t>West Yorkshire (Met County)</t>
  </si>
  <si>
    <t>E08000032</t>
  </si>
  <si>
    <t>Bradford</t>
  </si>
  <si>
    <t>E08000033</t>
  </si>
  <si>
    <t>Calderdale</t>
  </si>
  <si>
    <t>E08000034</t>
  </si>
  <si>
    <t xml:space="preserve">Kirklees </t>
  </si>
  <si>
    <t>E08000035</t>
  </si>
  <si>
    <t>Leeds</t>
  </si>
  <si>
    <t>E08000036</t>
  </si>
  <si>
    <t>Wakefield</t>
  </si>
  <si>
    <t>E12000004</t>
  </si>
  <si>
    <t>EAST MIDLANDS</t>
  </si>
  <si>
    <t>E06000015</t>
  </si>
  <si>
    <t>Derby UA</t>
  </si>
  <si>
    <t>E06000016</t>
  </si>
  <si>
    <t>Leicester UA</t>
  </si>
  <si>
    <t>E06000018</t>
  </si>
  <si>
    <t>Nottingham UA</t>
  </si>
  <si>
    <t>E06000017</t>
  </si>
  <si>
    <t>Rutland UA</t>
  </si>
  <si>
    <t>E10000007</t>
  </si>
  <si>
    <t xml:space="preserve">Derbyshire </t>
  </si>
  <si>
    <t>E07000032</t>
  </si>
  <si>
    <t>Amber Valley</t>
  </si>
  <si>
    <t>E07000033</t>
  </si>
  <si>
    <t>Bolsover</t>
  </si>
  <si>
    <t>E07000034</t>
  </si>
  <si>
    <t>Chesterfield</t>
  </si>
  <si>
    <t>E07000035</t>
  </si>
  <si>
    <t>Derbyshire Dales</t>
  </si>
  <si>
    <t>E07000036</t>
  </si>
  <si>
    <t>Erewash</t>
  </si>
  <si>
    <t>E07000037</t>
  </si>
  <si>
    <t>High Peak</t>
  </si>
  <si>
    <t>E07000038</t>
  </si>
  <si>
    <t>North East Derbyshire</t>
  </si>
  <si>
    <t>E07000039</t>
  </si>
  <si>
    <t>South Derbyshire</t>
  </si>
  <si>
    <t>E10000018</t>
  </si>
  <si>
    <t xml:space="preserve">Leicestershire </t>
  </si>
  <si>
    <t>E07000129</t>
  </si>
  <si>
    <t>Blaby</t>
  </si>
  <si>
    <t>E07000130</t>
  </si>
  <si>
    <t>Charnwood</t>
  </si>
  <si>
    <t>E07000131</t>
  </si>
  <si>
    <t>Harborough</t>
  </si>
  <si>
    <t>E07000132</t>
  </si>
  <si>
    <t>Hinckley and Bosworth</t>
  </si>
  <si>
    <t>E07000133</t>
  </si>
  <si>
    <t>Melton</t>
  </si>
  <si>
    <t>E07000134</t>
  </si>
  <si>
    <t>North West Leicestershire</t>
  </si>
  <si>
    <t>E07000135</t>
  </si>
  <si>
    <t>Oadby and Wigston</t>
  </si>
  <si>
    <t>E10000019</t>
  </si>
  <si>
    <t>Lincolnshire</t>
  </si>
  <si>
    <t>E07000136</t>
  </si>
  <si>
    <t>Boston</t>
  </si>
  <si>
    <t>E07000137</t>
  </si>
  <si>
    <t>East Lindsey</t>
  </si>
  <si>
    <t>E07000138</t>
  </si>
  <si>
    <t>Lincoln</t>
  </si>
  <si>
    <t>E07000139</t>
  </si>
  <si>
    <t>North Kesteven</t>
  </si>
  <si>
    <t>E07000140</t>
  </si>
  <si>
    <t>South Holland</t>
  </si>
  <si>
    <t>E07000141</t>
  </si>
  <si>
    <t>South Kesteven</t>
  </si>
  <si>
    <t>E07000142</t>
  </si>
  <si>
    <t>West Lindsey</t>
  </si>
  <si>
    <t>E10000021</t>
  </si>
  <si>
    <t>Northamptonshire</t>
  </si>
  <si>
    <t>E07000150</t>
  </si>
  <si>
    <t>Corby</t>
  </si>
  <si>
    <t>E07000151</t>
  </si>
  <si>
    <t>Daventry</t>
  </si>
  <si>
    <t>E07000152</t>
  </si>
  <si>
    <t>East Northamptonshire</t>
  </si>
  <si>
    <t>E07000153</t>
  </si>
  <si>
    <t>Kettering</t>
  </si>
  <si>
    <t>E07000154</t>
  </si>
  <si>
    <t>Northampton</t>
  </si>
  <si>
    <t>E07000155</t>
  </si>
  <si>
    <t>South Northamptonshire</t>
  </si>
  <si>
    <t>E07000156</t>
  </si>
  <si>
    <t>Wellingborough</t>
  </si>
  <si>
    <t>E10000024</t>
  </si>
  <si>
    <t xml:space="preserve">Nottinghamshire </t>
  </si>
  <si>
    <t>E07000170</t>
  </si>
  <si>
    <t>Ashfield</t>
  </si>
  <si>
    <t>E07000171</t>
  </si>
  <si>
    <t>Bassetlaw</t>
  </si>
  <si>
    <t>E07000172</t>
  </si>
  <si>
    <t>Broxtowe</t>
  </si>
  <si>
    <t>E07000173</t>
  </si>
  <si>
    <t>Gedling</t>
  </si>
  <si>
    <t>E07000174</t>
  </si>
  <si>
    <t>Mansfield</t>
  </si>
  <si>
    <t>E07000175</t>
  </si>
  <si>
    <t>Newark and Sherwood</t>
  </si>
  <si>
    <t>E07000176</t>
  </si>
  <si>
    <t>Rushcliffe</t>
  </si>
  <si>
    <t>E12000005</t>
  </si>
  <si>
    <t>WEST MIDLANDS</t>
  </si>
  <si>
    <t>E06000019</t>
  </si>
  <si>
    <t>Herefordshire, County of UA</t>
  </si>
  <si>
    <t>E06000051</t>
  </si>
  <si>
    <t>E06000021</t>
  </si>
  <si>
    <t>Stoke-on-Trent UA</t>
  </si>
  <si>
    <t>E06000020</t>
  </si>
  <si>
    <t>Telford and Wrekin UA</t>
  </si>
  <si>
    <t>E10000028</t>
  </si>
  <si>
    <t xml:space="preserve">Staffordshire </t>
  </si>
  <si>
    <t>E07000192</t>
  </si>
  <si>
    <t>Cannock Chase</t>
  </si>
  <si>
    <t>E07000193</t>
  </si>
  <si>
    <t>East Staffordshire</t>
  </si>
  <si>
    <t>E07000194</t>
  </si>
  <si>
    <t>Lichfield</t>
  </si>
  <si>
    <t>E07000195</t>
  </si>
  <si>
    <t>Newcastle-under-Lyme</t>
  </si>
  <si>
    <t>E07000196</t>
  </si>
  <si>
    <t>South Staffordshire</t>
  </si>
  <si>
    <t>E07000197</t>
  </si>
  <si>
    <t>Stafford</t>
  </si>
  <si>
    <t>E07000198</t>
  </si>
  <si>
    <t>Staffordshire Moorlands</t>
  </si>
  <si>
    <t>E07000199</t>
  </si>
  <si>
    <t>Tamworth</t>
  </si>
  <si>
    <t>E10000031</t>
  </si>
  <si>
    <t>Warwickshire</t>
  </si>
  <si>
    <t>E07000218</t>
  </si>
  <si>
    <t>North Warwickshire</t>
  </si>
  <si>
    <t>E07000219</t>
  </si>
  <si>
    <t>Nuneaton and Bedworth</t>
  </si>
  <si>
    <t>E07000220</t>
  </si>
  <si>
    <t>Rugby</t>
  </si>
  <si>
    <t>E07000221</t>
  </si>
  <si>
    <t>Stratford-on-Avon</t>
  </si>
  <si>
    <t>E07000222</t>
  </si>
  <si>
    <t>Warwick</t>
  </si>
  <si>
    <t>E11000005</t>
  </si>
  <si>
    <t>West Midlands (Met County)</t>
  </si>
  <si>
    <t>E08000025</t>
  </si>
  <si>
    <t>Birmingham</t>
  </si>
  <si>
    <t>E08000026</t>
  </si>
  <si>
    <t>Coventry</t>
  </si>
  <si>
    <t>E08000027</t>
  </si>
  <si>
    <t xml:space="preserve">Dudley </t>
  </si>
  <si>
    <t>E08000028</t>
  </si>
  <si>
    <t xml:space="preserve">Sandwell </t>
  </si>
  <si>
    <t>E08000029</t>
  </si>
  <si>
    <t>Solihull</t>
  </si>
  <si>
    <t>E08000030</t>
  </si>
  <si>
    <t>Walsall</t>
  </si>
  <si>
    <t>E08000031</t>
  </si>
  <si>
    <t>Wolverhampton</t>
  </si>
  <si>
    <t>E10000034</t>
  </si>
  <si>
    <t xml:space="preserve">Worcestershire </t>
  </si>
  <si>
    <t>E07000234</t>
  </si>
  <si>
    <t>Bromsgrove</t>
  </si>
  <si>
    <t>E07000235</t>
  </si>
  <si>
    <t>Malvern Hills</t>
  </si>
  <si>
    <t>E07000236</t>
  </si>
  <si>
    <t>Redditch</t>
  </si>
  <si>
    <t>E07000237</t>
  </si>
  <si>
    <t>Worcester</t>
  </si>
  <si>
    <t>E07000238</t>
  </si>
  <si>
    <t>Wychavon</t>
  </si>
  <si>
    <t>E07000239</t>
  </si>
  <si>
    <t>Wyre Forest</t>
  </si>
  <si>
    <t>E12000006</t>
  </si>
  <si>
    <t>EAST</t>
  </si>
  <si>
    <t>E06000055</t>
  </si>
  <si>
    <r>
      <t xml:space="preserve">Bedford UA </t>
    </r>
    <r>
      <rPr>
        <b/>
        <vertAlign val="superscript"/>
        <sz val="12"/>
        <rFont val="Arial"/>
        <family val="2"/>
      </rPr>
      <t>9</t>
    </r>
  </si>
  <si>
    <t>E06000056</t>
  </si>
  <si>
    <r>
      <t>Central Bedfordshire UA</t>
    </r>
    <r>
      <rPr>
        <b/>
        <vertAlign val="superscript"/>
        <sz val="12"/>
        <rFont val="Arial"/>
        <family val="2"/>
      </rPr>
      <t xml:space="preserve"> 10</t>
    </r>
  </si>
  <si>
    <t>E06000032</t>
  </si>
  <si>
    <t>Luton UA</t>
  </si>
  <si>
    <t>E06000031</t>
  </si>
  <si>
    <t>Peterborough UA</t>
  </si>
  <si>
    <t>E06000033</t>
  </si>
  <si>
    <t>Southend-on-Sea UA</t>
  </si>
  <si>
    <t>E06000034</t>
  </si>
  <si>
    <t>Thurrock UA</t>
  </si>
  <si>
    <t>E10000003</t>
  </si>
  <si>
    <t xml:space="preserve">Cambridgeshire </t>
  </si>
  <si>
    <t>E07000008</t>
  </si>
  <si>
    <t>Cambridge</t>
  </si>
  <si>
    <t>E07000009</t>
  </si>
  <si>
    <t>East Cambridgeshire</t>
  </si>
  <si>
    <t>E07000010</t>
  </si>
  <si>
    <t>Fenland</t>
  </si>
  <si>
    <t>E07000011</t>
  </si>
  <si>
    <t>Huntingdonshire</t>
  </si>
  <si>
    <t>E07000012</t>
  </si>
  <si>
    <t>South Cambridgeshire</t>
  </si>
  <si>
    <t>E10000012</t>
  </si>
  <si>
    <t xml:space="preserve">Essex </t>
  </si>
  <si>
    <t>E07000066</t>
  </si>
  <si>
    <t>Basildon</t>
  </si>
  <si>
    <t>E07000067</t>
  </si>
  <si>
    <t>Braintree</t>
  </si>
  <si>
    <t>E07000068</t>
  </si>
  <si>
    <t>Brentwood</t>
  </si>
  <si>
    <t>E07000069</t>
  </si>
  <si>
    <t>Castle Point</t>
  </si>
  <si>
    <t>E07000070</t>
  </si>
  <si>
    <t>Chelmsford</t>
  </si>
  <si>
    <t>E07000071</t>
  </si>
  <si>
    <t>Colchester</t>
  </si>
  <si>
    <t>E07000072</t>
  </si>
  <si>
    <t>Epping Forest</t>
  </si>
  <si>
    <t>E07000073</t>
  </si>
  <si>
    <t>Harlow</t>
  </si>
  <si>
    <t>E07000074</t>
  </si>
  <si>
    <t>Maldon</t>
  </si>
  <si>
    <t>E07000075</t>
  </si>
  <si>
    <t>Rochford</t>
  </si>
  <si>
    <t>E07000076</t>
  </si>
  <si>
    <t>Tendring</t>
  </si>
  <si>
    <t>E07000077</t>
  </si>
  <si>
    <t>Uttlesford</t>
  </si>
  <si>
    <t>E10000015</t>
  </si>
  <si>
    <t>Hertfordshire</t>
  </si>
  <si>
    <t>E07000095</t>
  </si>
  <si>
    <t>Broxbourne</t>
  </si>
  <si>
    <t>E07000096</t>
  </si>
  <si>
    <t>Dacorum</t>
  </si>
  <si>
    <t>E07000097</t>
  </si>
  <si>
    <t>East Hertfordshire</t>
  </si>
  <si>
    <t>E07000098</t>
  </si>
  <si>
    <t>Hertsmere</t>
  </si>
  <si>
    <t>E07000099</t>
  </si>
  <si>
    <t>North Hertfordshire</t>
  </si>
  <si>
    <t>E07000100</t>
  </si>
  <si>
    <t>St Albans</t>
  </si>
  <si>
    <t>E07000101</t>
  </si>
  <si>
    <t>Stevenage</t>
  </si>
  <si>
    <t>E07000102</t>
  </si>
  <si>
    <t>Three Rivers</t>
  </si>
  <si>
    <t>E07000103</t>
  </si>
  <si>
    <t>Watford</t>
  </si>
  <si>
    <t>E07000104</t>
  </si>
  <si>
    <t>Welwyn Hatfield</t>
  </si>
  <si>
    <t>E10000020</t>
  </si>
  <si>
    <t>Norfolk</t>
  </si>
  <si>
    <t>E07000143</t>
  </si>
  <si>
    <t>Breckland</t>
  </si>
  <si>
    <t>E07000144</t>
  </si>
  <si>
    <t>Broadland</t>
  </si>
  <si>
    <t>E07000145</t>
  </si>
  <si>
    <t>Great Yarmouth</t>
  </si>
  <si>
    <t>E07000146</t>
  </si>
  <si>
    <t>King’s Lynn and West Norfolk</t>
  </si>
  <si>
    <t>E07000147</t>
  </si>
  <si>
    <t>North Norfolk</t>
  </si>
  <si>
    <t>E07000148</t>
  </si>
  <si>
    <t>Norwich</t>
  </si>
  <si>
    <t>E07000149</t>
  </si>
  <si>
    <t>South Norfolk</t>
  </si>
  <si>
    <t>E10000029</t>
  </si>
  <si>
    <t>Suffolk</t>
  </si>
  <si>
    <t>E07000200</t>
  </si>
  <si>
    <t>Babergh</t>
  </si>
  <si>
    <t>E07000201</t>
  </si>
  <si>
    <t>Forest Heath</t>
  </si>
  <si>
    <t>E07000202</t>
  </si>
  <si>
    <t>Ipswich</t>
  </si>
  <si>
    <t>E07000203</t>
  </si>
  <si>
    <t>Mid Suffolk</t>
  </si>
  <si>
    <t>E07000204</t>
  </si>
  <si>
    <t>St Edmundsbury</t>
  </si>
  <si>
    <t>E07000205</t>
  </si>
  <si>
    <t>Suffolk Coastal</t>
  </si>
  <si>
    <t>E07000206</t>
  </si>
  <si>
    <t>Waveney</t>
  </si>
  <si>
    <t>E12000007</t>
  </si>
  <si>
    <t>LONDON</t>
  </si>
  <si>
    <t>E13000001</t>
  </si>
  <si>
    <t>Inner London</t>
  </si>
  <si>
    <t>E09000007</t>
  </si>
  <si>
    <t>Camden</t>
  </si>
  <si>
    <t>E09000001</t>
  </si>
  <si>
    <t>City of London</t>
  </si>
  <si>
    <t>E09000012</t>
  </si>
  <si>
    <t>Hackney</t>
  </si>
  <si>
    <t>E09000013</t>
  </si>
  <si>
    <t>Hammersmith and Fulham</t>
  </si>
  <si>
    <t>E09000014</t>
  </si>
  <si>
    <t>Haringey</t>
  </si>
  <si>
    <t>E09000019</t>
  </si>
  <si>
    <t>Islington</t>
  </si>
  <si>
    <t>E09000020</t>
  </si>
  <si>
    <t>Kensington and Chelsea</t>
  </si>
  <si>
    <t>E09000022</t>
  </si>
  <si>
    <t>Lambeth</t>
  </si>
  <si>
    <t>E09000023</t>
  </si>
  <si>
    <t>Lewisham</t>
  </si>
  <si>
    <t>E09000025</t>
  </si>
  <si>
    <t>Newham</t>
  </si>
  <si>
    <t>E09000028</t>
  </si>
  <si>
    <t>Southwark</t>
  </si>
  <si>
    <t>E09000030</t>
  </si>
  <si>
    <t>Tower Hamlets</t>
  </si>
  <si>
    <t>E09000032</t>
  </si>
  <si>
    <t>Wandsworth</t>
  </si>
  <si>
    <t>E09000033</t>
  </si>
  <si>
    <t>Westminster</t>
  </si>
  <si>
    <t>E13000002</t>
  </si>
  <si>
    <t>Outer London</t>
  </si>
  <si>
    <t>E09000002</t>
  </si>
  <si>
    <t>Barking and Dagenham</t>
  </si>
  <si>
    <t>E09000003</t>
  </si>
  <si>
    <t>Barnet</t>
  </si>
  <si>
    <t>E09000004</t>
  </si>
  <si>
    <t>Bexley</t>
  </si>
  <si>
    <t>E09000005</t>
  </si>
  <si>
    <t>Brent</t>
  </si>
  <si>
    <t>E09000006</t>
  </si>
  <si>
    <t>Bromley</t>
  </si>
  <si>
    <t>E09000008</t>
  </si>
  <si>
    <t>Croydon</t>
  </si>
  <si>
    <t>E09000009</t>
  </si>
  <si>
    <t>Ealing</t>
  </si>
  <si>
    <t>E09000010</t>
  </si>
  <si>
    <t>Enfield</t>
  </si>
  <si>
    <t>E09000011</t>
  </si>
  <si>
    <t>Greenwich</t>
  </si>
  <si>
    <t>E09000015</t>
  </si>
  <si>
    <t>Harrow</t>
  </si>
  <si>
    <t>E09000016</t>
  </si>
  <si>
    <t>Havering</t>
  </si>
  <si>
    <t>E09000017</t>
  </si>
  <si>
    <t>Hillingdon</t>
  </si>
  <si>
    <t>E09000018</t>
  </si>
  <si>
    <t>Hounslow</t>
  </si>
  <si>
    <t>E09000021</t>
  </si>
  <si>
    <t>Kingston upon Thames</t>
  </si>
  <si>
    <t>E09000024</t>
  </si>
  <si>
    <t>Merton</t>
  </si>
  <si>
    <t>E09000026</t>
  </si>
  <si>
    <t>Redbridge</t>
  </si>
  <si>
    <t>E09000027</t>
  </si>
  <si>
    <t>Richmond upon Thames</t>
  </si>
  <si>
    <t>E09000029</t>
  </si>
  <si>
    <t>Sutton</t>
  </si>
  <si>
    <t>E09000031</t>
  </si>
  <si>
    <t>Waltham Forest</t>
  </si>
  <si>
    <t>E12000008</t>
  </si>
  <si>
    <t>SOUTH EAST</t>
  </si>
  <si>
    <t>E06000036</t>
  </si>
  <si>
    <t>Bracknell Forest UA</t>
  </si>
  <si>
    <t>E06000043</t>
  </si>
  <si>
    <t>Brighton and Hove UA</t>
  </si>
  <si>
    <t>E06000046</t>
  </si>
  <si>
    <t>Isle of Wight UA</t>
  </si>
  <si>
    <t>E06000035</t>
  </si>
  <si>
    <t>Medway UA</t>
  </si>
  <si>
    <t>E06000042</t>
  </si>
  <si>
    <t>Milton Keynes UA</t>
  </si>
  <si>
    <t>E06000044</t>
  </si>
  <si>
    <t>Portsmouth UA</t>
  </si>
  <si>
    <t>E06000038</t>
  </si>
  <si>
    <t>Reading UA</t>
  </si>
  <si>
    <t>E06000039</t>
  </si>
  <si>
    <t>Slough UA</t>
  </si>
  <si>
    <t>E06000045</t>
  </si>
  <si>
    <t>Southampton UA</t>
  </si>
  <si>
    <t>E06000037</t>
  </si>
  <si>
    <t>West Berkshire UA</t>
  </si>
  <si>
    <t>E06000040</t>
  </si>
  <si>
    <t>Windsor and Maidenhead UA</t>
  </si>
  <si>
    <t>E06000041</t>
  </si>
  <si>
    <t>Wokingham UA</t>
  </si>
  <si>
    <t>E10000002</t>
  </si>
  <si>
    <t xml:space="preserve">Buckinghamshire </t>
  </si>
  <si>
    <t>E07000004</t>
  </si>
  <si>
    <t>Aylesbury Vale</t>
  </si>
  <si>
    <t>E07000005</t>
  </si>
  <si>
    <t>Chiltern</t>
  </si>
  <si>
    <t>E07000006</t>
  </si>
  <si>
    <t>South Bucks</t>
  </si>
  <si>
    <t>E07000007</t>
  </si>
  <si>
    <t>Wycombe</t>
  </si>
  <si>
    <t>E10000011</t>
  </si>
  <si>
    <t xml:space="preserve">East Sussex </t>
  </si>
  <si>
    <t>E07000061</t>
  </si>
  <si>
    <t>Eastbourne</t>
  </si>
  <si>
    <t>E07000062</t>
  </si>
  <si>
    <t>Hastings</t>
  </si>
  <si>
    <t>E07000063</t>
  </si>
  <si>
    <t>Lewes</t>
  </si>
  <si>
    <t>E07000064</t>
  </si>
  <si>
    <t>Rother</t>
  </si>
  <si>
    <t>E07000065</t>
  </si>
  <si>
    <t>Wealden</t>
  </si>
  <si>
    <t>E10000014</t>
  </si>
  <si>
    <t xml:space="preserve">Hampshire </t>
  </si>
  <si>
    <t>E07000084</t>
  </si>
  <si>
    <t>Basingstoke and Deane</t>
  </si>
  <si>
    <t>E07000085</t>
  </si>
  <si>
    <t>East Hampshire</t>
  </si>
  <si>
    <t>E07000086</t>
  </si>
  <si>
    <t>Eastleigh</t>
  </si>
  <si>
    <t>E07000087</t>
  </si>
  <si>
    <t>Fareham</t>
  </si>
  <si>
    <t>E07000088</t>
  </si>
  <si>
    <t>Gosport</t>
  </si>
  <si>
    <t>E07000089</t>
  </si>
  <si>
    <t>Hart</t>
  </si>
  <si>
    <t>E07000090</t>
  </si>
  <si>
    <t>Havant</t>
  </si>
  <si>
    <t>E07000091</t>
  </si>
  <si>
    <t>New Forest</t>
  </si>
  <si>
    <t>E07000092</t>
  </si>
  <si>
    <t>Rushmoor</t>
  </si>
  <si>
    <t>E07000093</t>
  </si>
  <si>
    <t>Test Valley</t>
  </si>
  <si>
    <t>E07000094</t>
  </si>
  <si>
    <t>Winchester</t>
  </si>
  <si>
    <t>E10000016</t>
  </si>
  <si>
    <t xml:space="preserve">Kent </t>
  </si>
  <si>
    <t>E07000105</t>
  </si>
  <si>
    <t>Ashford</t>
  </si>
  <si>
    <t>E07000106</t>
  </si>
  <si>
    <t>Canterbury</t>
  </si>
  <si>
    <t>E07000107</t>
  </si>
  <si>
    <t>Dartford</t>
  </si>
  <si>
    <t>E07000108</t>
  </si>
  <si>
    <t>Dover</t>
  </si>
  <si>
    <t>E07000109</t>
  </si>
  <si>
    <t>Gravesham</t>
  </si>
  <si>
    <t>E07000110</t>
  </si>
  <si>
    <t>Maidstone</t>
  </si>
  <si>
    <t>E07000111</t>
  </si>
  <si>
    <t>Sevenoaks</t>
  </si>
  <si>
    <t>E07000112</t>
  </si>
  <si>
    <t>Shepway</t>
  </si>
  <si>
    <t>E07000113</t>
  </si>
  <si>
    <t>Swale</t>
  </si>
  <si>
    <t>E07000114</t>
  </si>
  <si>
    <t>Thanet</t>
  </si>
  <si>
    <t>E07000115</t>
  </si>
  <si>
    <t>Tonbridge and Malling</t>
  </si>
  <si>
    <t>E07000116</t>
  </si>
  <si>
    <t>Tunbridge Wells</t>
  </si>
  <si>
    <t>E10000025</t>
  </si>
  <si>
    <t>Oxfordshire</t>
  </si>
  <si>
    <t>E07000177</t>
  </si>
  <si>
    <t>Cherwell</t>
  </si>
  <si>
    <t>E07000178</t>
  </si>
  <si>
    <t>Oxford</t>
  </si>
  <si>
    <t>E07000179</t>
  </si>
  <si>
    <t>South Oxfordshire</t>
  </si>
  <si>
    <t>E07000180</t>
  </si>
  <si>
    <t>Vale of White Horse</t>
  </si>
  <si>
    <t>E07000181</t>
  </si>
  <si>
    <t>West Oxfordshire</t>
  </si>
  <si>
    <t>E10000030</t>
  </si>
  <si>
    <t>Surrey</t>
  </si>
  <si>
    <t>E07000207</t>
  </si>
  <si>
    <t>Elmbridge</t>
  </si>
  <si>
    <t>E07000208</t>
  </si>
  <si>
    <t>Epsom and Ewell</t>
  </si>
  <si>
    <t>E07000209</t>
  </si>
  <si>
    <t>Guildford</t>
  </si>
  <si>
    <t>E07000210</t>
  </si>
  <si>
    <t>Mole Valley</t>
  </si>
  <si>
    <t>E07000211</t>
  </si>
  <si>
    <t>Reigate and Banstead</t>
  </si>
  <si>
    <t>E07000212</t>
  </si>
  <si>
    <t>Runnymede</t>
  </si>
  <si>
    <t>E07000213</t>
  </si>
  <si>
    <t>Spelthorne</t>
  </si>
  <si>
    <t>E07000214</t>
  </si>
  <si>
    <t>Surrey Heath</t>
  </si>
  <si>
    <t>E07000215</t>
  </si>
  <si>
    <t>Tandridge</t>
  </si>
  <si>
    <t>E07000216</t>
  </si>
  <si>
    <t>Waverley</t>
  </si>
  <si>
    <t>E07000217</t>
  </si>
  <si>
    <t>Woking</t>
  </si>
  <si>
    <t>E10000032</t>
  </si>
  <si>
    <t>West Sussex</t>
  </si>
  <si>
    <t>E07000223</t>
  </si>
  <si>
    <t>Adur</t>
  </si>
  <si>
    <t>E07000224</t>
  </si>
  <si>
    <t>Arun</t>
  </si>
  <si>
    <t>E07000225</t>
  </si>
  <si>
    <t>Chichester</t>
  </si>
  <si>
    <t>E07000226</t>
  </si>
  <si>
    <t>Crawley</t>
  </si>
  <si>
    <t>E07000227</t>
  </si>
  <si>
    <t>Horsham</t>
  </si>
  <si>
    <t>E07000228</t>
  </si>
  <si>
    <t>Mid Sussex</t>
  </si>
  <si>
    <t>E07000229</t>
  </si>
  <si>
    <t>Worthing</t>
  </si>
  <si>
    <t>E12000009</t>
  </si>
  <si>
    <t>SOUTH WEST</t>
  </si>
  <si>
    <t>E06000022</t>
  </si>
  <si>
    <t>Bath and North East Somerset UA</t>
  </si>
  <si>
    <t>E06000028</t>
  </si>
  <si>
    <t>Bournemouth UA</t>
  </si>
  <si>
    <t>E06000023</t>
  </si>
  <si>
    <t>Bristol, City of UA</t>
  </si>
  <si>
    <t>E06000052</t>
  </si>
  <si>
    <r>
      <t>Cornwall UA</t>
    </r>
    <r>
      <rPr>
        <b/>
        <vertAlign val="superscript"/>
        <sz val="12"/>
        <rFont val="Arial"/>
        <family val="2"/>
      </rPr>
      <t xml:space="preserve"> 11</t>
    </r>
  </si>
  <si>
    <t>E06000053</t>
  </si>
  <si>
    <r>
      <t xml:space="preserve">Isles of Scilly UA </t>
    </r>
    <r>
      <rPr>
        <b/>
        <vertAlign val="superscript"/>
        <sz val="12"/>
        <rFont val="Arial"/>
        <family val="2"/>
      </rPr>
      <t>12</t>
    </r>
  </si>
  <si>
    <t>E06000024</t>
  </si>
  <si>
    <t>North Somerset UA</t>
  </si>
  <si>
    <t>E06000026</t>
  </si>
  <si>
    <t>Plymouth UA</t>
  </si>
  <si>
    <t>E06000029</t>
  </si>
  <si>
    <t>Poole UA</t>
  </si>
  <si>
    <t>E06000025</t>
  </si>
  <si>
    <t>South Gloucestershire UA</t>
  </si>
  <si>
    <t>E06000030</t>
  </si>
  <si>
    <t>Swindon UA</t>
  </si>
  <si>
    <t>E06000027</t>
  </si>
  <si>
    <t>Torbay UA</t>
  </si>
  <si>
    <t>E06000054</t>
  </si>
  <si>
    <r>
      <t xml:space="preserve">Wiltshire UA </t>
    </r>
    <r>
      <rPr>
        <b/>
        <vertAlign val="superscript"/>
        <sz val="12"/>
        <rFont val="Arial"/>
        <family val="2"/>
      </rPr>
      <t>13</t>
    </r>
  </si>
  <si>
    <t>E10000008</t>
  </si>
  <si>
    <t xml:space="preserve">Devon </t>
  </si>
  <si>
    <t>E07000040</t>
  </si>
  <si>
    <t>East Devon</t>
  </si>
  <si>
    <t>E07000041</t>
  </si>
  <si>
    <t>Exeter</t>
  </si>
  <si>
    <t>E07000042</t>
  </si>
  <si>
    <t>Mid Devon</t>
  </si>
  <si>
    <t>E07000043</t>
  </si>
  <si>
    <t>North Devon</t>
  </si>
  <si>
    <t>E07000044</t>
  </si>
  <si>
    <t>South Hams</t>
  </si>
  <si>
    <t>E07000045</t>
  </si>
  <si>
    <t>Teignbridge</t>
  </si>
  <si>
    <t>E07000046</t>
  </si>
  <si>
    <t>Torridge</t>
  </si>
  <si>
    <t>E07000047</t>
  </si>
  <si>
    <t>West Devon</t>
  </si>
  <si>
    <t>E10000009</t>
  </si>
  <si>
    <t xml:space="preserve">Dorset </t>
  </si>
  <si>
    <t>E07000048</t>
  </si>
  <si>
    <t>Christchurch</t>
  </si>
  <si>
    <t>E07000049</t>
  </si>
  <si>
    <t>East Dorset</t>
  </si>
  <si>
    <t>E07000050</t>
  </si>
  <si>
    <t>North Dorset</t>
  </si>
  <si>
    <t>E07000051</t>
  </si>
  <si>
    <t>Purbeck</t>
  </si>
  <si>
    <t>E07000052</t>
  </si>
  <si>
    <t>West Dorset</t>
  </si>
  <si>
    <t>E07000053</t>
  </si>
  <si>
    <t>Weymouth and Portland</t>
  </si>
  <si>
    <t>E10000013</t>
  </si>
  <si>
    <t xml:space="preserve">Gloucestershire </t>
  </si>
  <si>
    <t>E07000078</t>
  </si>
  <si>
    <t>Cheltenham</t>
  </si>
  <si>
    <t>E07000079</t>
  </si>
  <si>
    <t>Cotswold</t>
  </si>
  <si>
    <t>E07000080</t>
  </si>
  <si>
    <t>Forest of Dean</t>
  </si>
  <si>
    <t>E07000081</t>
  </si>
  <si>
    <t>Gloucester</t>
  </si>
  <si>
    <t>E07000082</t>
  </si>
  <si>
    <t>Stroud</t>
  </si>
  <si>
    <t>E07000083</t>
  </si>
  <si>
    <t>Tewkesbury</t>
  </si>
  <si>
    <t>E10000027</t>
  </si>
  <si>
    <t>Somerset</t>
  </si>
  <si>
    <t>E07000187</t>
  </si>
  <si>
    <t>Mendip</t>
  </si>
  <si>
    <t>E07000188</t>
  </si>
  <si>
    <t>Sedgemoor</t>
  </si>
  <si>
    <t>E07000189</t>
  </si>
  <si>
    <t>South Somerset</t>
  </si>
  <si>
    <t>E07000190</t>
  </si>
  <si>
    <t>Taunton Deane</t>
  </si>
  <si>
    <t>E07000191</t>
  </si>
  <si>
    <t>West Somerset</t>
  </si>
  <si>
    <t>W92000004</t>
  </si>
  <si>
    <t>WALES</t>
  </si>
  <si>
    <t>W06000001</t>
  </si>
  <si>
    <t>Isle of Anglesey</t>
  </si>
  <si>
    <t>W06000002</t>
  </si>
  <si>
    <t>Gwynedd</t>
  </si>
  <si>
    <t>W06000003</t>
  </si>
  <si>
    <t>Conwy</t>
  </si>
  <si>
    <t>W06000004</t>
  </si>
  <si>
    <t>Denbighshire</t>
  </si>
  <si>
    <t>W06000005</t>
  </si>
  <si>
    <t>Flintshire</t>
  </si>
  <si>
    <t>W06000006</t>
  </si>
  <si>
    <t>Wrexham</t>
  </si>
  <si>
    <t>W06000023</t>
  </si>
  <si>
    <t>Powys</t>
  </si>
  <si>
    <t>W06000008</t>
  </si>
  <si>
    <t>Ceredigion</t>
  </si>
  <si>
    <t>W06000009</t>
  </si>
  <si>
    <t>Pembrokeshire</t>
  </si>
  <si>
    <t>W06000010</t>
  </si>
  <si>
    <t>Carmarthenshire</t>
  </si>
  <si>
    <t>W06000011</t>
  </si>
  <si>
    <t>Swansea</t>
  </si>
  <si>
    <t>W06000012</t>
  </si>
  <si>
    <t>Neath Port Talbot</t>
  </si>
  <si>
    <t>W06000013</t>
  </si>
  <si>
    <t xml:space="preserve">Bridgend </t>
  </si>
  <si>
    <t>W06000014</t>
  </si>
  <si>
    <t>The Vale of Glamorgan</t>
  </si>
  <si>
    <t>W06000015</t>
  </si>
  <si>
    <t>Cardiff</t>
  </si>
  <si>
    <t>W06000016</t>
  </si>
  <si>
    <t>Rhondda Cynon Taf</t>
  </si>
  <si>
    <t>W06000024</t>
  </si>
  <si>
    <t>Merthyr Tydfil</t>
  </si>
  <si>
    <t>W06000018</t>
  </si>
  <si>
    <t>Caerphilly</t>
  </si>
  <si>
    <t>W06000019</t>
  </si>
  <si>
    <t>Blaenau Gwent</t>
  </si>
  <si>
    <t>W06000020</t>
  </si>
  <si>
    <t>Torfaen</t>
  </si>
  <si>
    <t>W06000021</t>
  </si>
  <si>
    <t>Monmouthshire</t>
  </si>
  <si>
    <t>W06000022</t>
  </si>
  <si>
    <t>Newport</t>
  </si>
  <si>
    <t>1. For the 2011 Census, a usual resident of the UK is anyone who, on census day 2011, was in the UK and had stayed or intended to stay in the UK for a period of 12 months</t>
  </si>
  <si>
    <t xml:space="preserve"> or more, or had a permanent UK address and was outside the UK and intended to be outside  the UK for less than 12 months. </t>
  </si>
  <si>
    <t>For more information see http://www.ons.gov.uk/census</t>
  </si>
  <si>
    <t xml:space="preserve">2. Area codes operative from 1 January 2011. </t>
  </si>
  <si>
    <t xml:space="preserve">3. The age of a person is derived from their date of birth.  It is their age in years on their last birthday up to and including census day 2011.  </t>
  </si>
  <si>
    <t>Dates of birth that imply an age over 115 are treated as invalid and the person’s age is imputed.</t>
  </si>
  <si>
    <t xml:space="preserve">12. The Isles of Scilly were recoded on 1 April 2009.  They are separately administered by an Isles of Scilly council and do not form part of Cornwall UA but, </t>
  </si>
  <si>
    <t>for the purposes of the presentation of statistical data, they may be combined with Cornwall UA.</t>
  </si>
  <si>
    <t>Source: Office for National Statistics</t>
  </si>
  <si>
    <t>males</t>
  </si>
  <si>
    <t>females</t>
  </si>
  <si>
    <t>males -</t>
  </si>
  <si>
    <t>males-</t>
  </si>
  <si>
    <r>
      <t xml:space="preserve">All male usual residents </t>
    </r>
    <r>
      <rPr>
        <b/>
        <vertAlign val="superscript"/>
        <sz val="12"/>
        <color indexed="8"/>
        <rFont val="Arial"/>
        <family val="2"/>
      </rPr>
      <t>1</t>
    </r>
    <r>
      <rPr>
        <b/>
        <sz val="12"/>
        <rFont val="Arial"/>
        <family val="2"/>
      </rPr>
      <t>, Numbers</t>
    </r>
  </si>
  <si>
    <t>Males</t>
  </si>
  <si>
    <r>
      <t xml:space="preserve">All female usual residents </t>
    </r>
    <r>
      <rPr>
        <b/>
        <vertAlign val="superscript"/>
        <sz val="12"/>
        <color indexed="8"/>
        <rFont val="Arial"/>
        <family val="2"/>
      </rPr>
      <t>1</t>
    </r>
    <r>
      <rPr>
        <b/>
        <sz val="12"/>
        <rFont val="Arial"/>
        <family val="2"/>
      </rPr>
      <t>, Numbers</t>
    </r>
  </si>
  <si>
    <t>Females</t>
  </si>
  <si>
    <r>
      <t xml:space="preserve">Table </t>
    </r>
    <r>
      <rPr>
        <b/>
        <sz val="16"/>
        <color indexed="8"/>
        <rFont val="Arial"/>
        <family val="2"/>
      </rPr>
      <t>PP04</t>
    </r>
  </si>
  <si>
    <t>2011 Census: Usual resident population by single year of age, unrounded estimates, local authorities in England and Wales</t>
  </si>
  <si>
    <r>
      <t xml:space="preserve">All ages </t>
    </r>
    <r>
      <rPr>
        <b/>
        <vertAlign val="superscript"/>
        <sz val="12"/>
        <color indexed="8"/>
        <rFont val="Arial"/>
        <family val="2"/>
      </rPr>
      <t>3</t>
    </r>
    <r>
      <rPr>
        <b/>
        <sz val="12"/>
        <rFont val="Arial"/>
        <family val="2"/>
      </rPr>
      <t xml:space="preserve"> </t>
    </r>
  </si>
  <si>
    <t>90 ‒ 94</t>
  </si>
  <si>
    <t>95 ‒ 99</t>
  </si>
  <si>
    <t>100 and over</t>
  </si>
  <si>
    <t>Under 16</t>
  </si>
  <si>
    <t>Under 18</t>
  </si>
  <si>
    <t>16 ‒ 44</t>
  </si>
  <si>
    <t>45 ‒ 64</t>
  </si>
  <si>
    <t>65 and over</t>
  </si>
  <si>
    <t xml:space="preserve">4. County Durham UA, operative 1 April 2009, is the same area covered by the former districts of Chester-le-Street, Derwentside, Durham, Easington, Sedgefield, </t>
  </si>
  <si>
    <t>Teesdale and Wear Valley.</t>
  </si>
  <si>
    <t xml:space="preserve">5. Northumberland UA, operative 1 April 2009, is the same area covered by the former districts of Alnwick, Berwick-upon-Tweed, Blyth Valley, Castle Morpeth, </t>
  </si>
  <si>
    <t>Tynedale and Wansbeck.</t>
  </si>
  <si>
    <t>6. Cheshire East UA, operative 1 April 2009, is the same area covered by the former districts of Congleton, Crewe and Nantwich and Macclesfield.</t>
  </si>
  <si>
    <t>7. Cheshire West and Chester UA, operative 1 April 2009, is the same area covered by the former districts of Chester, Ellesmere Port &amp; Neston and Vale Royal.</t>
  </si>
  <si>
    <t xml:space="preserve">8. Shropshire UA, operative 1 April 2009, is the same area covered by the former districts of Bridgnorth, North Shropshire, Oswestry, Shrewsbury and Atcham and </t>
  </si>
  <si>
    <t>South Shropshire.</t>
  </si>
  <si>
    <t>9. Bedford UA, operative 1 April 2009, is the same area covered by the former district of Bedford.</t>
  </si>
  <si>
    <t>10. Central Bedfordshire UA, operative 1 April 2009, is the same area covered by the former districts of Mid Bedfordshire and South Bedfordshire.</t>
  </si>
  <si>
    <t>11. Cornwall UA, operative 1 April 2009, is the same area covered by the former districts of Caradon, Carrick, Kerrier, North Cornwall, Penwith and Restormel.</t>
  </si>
  <si>
    <t>13. Wiltshire UA, operative 1 April 2009, is the same area covered by the former districts of Kennet, North Wiltshire, Salisbury and West Wiltshire.</t>
  </si>
  <si>
    <r>
      <t>Table</t>
    </r>
    <r>
      <rPr>
        <b/>
        <sz val="14"/>
        <color indexed="8"/>
        <rFont val="Arial"/>
        <family val="2"/>
      </rPr>
      <t xml:space="preserve"> </t>
    </r>
    <r>
      <rPr>
        <b/>
        <sz val="16"/>
        <color indexed="8"/>
        <rFont val="Arial"/>
        <family val="2"/>
      </rPr>
      <t>PP05</t>
    </r>
  </si>
  <si>
    <t>2011 Census: Male usual resident population by single year of age, unrounded estimates, local authorities in England and Wales</t>
  </si>
  <si>
    <r>
      <t xml:space="preserve">Table </t>
    </r>
    <r>
      <rPr>
        <b/>
        <sz val="16"/>
        <color indexed="8"/>
        <rFont val="Arial"/>
        <family val="2"/>
      </rPr>
      <t>PP06</t>
    </r>
  </si>
  <si>
    <t>2011 Census: Female usual resident population by single year of age, unrounded estimates, local authorities in England and Wales</t>
  </si>
  <si>
    <t>England</t>
  </si>
  <si>
    <t>Shropshire UA</t>
  </si>
  <si>
    <t>90+</t>
  </si>
  <si>
    <t>check</t>
  </si>
  <si>
    <t>MAX</t>
  </si>
  <si>
    <t>90 plus</t>
  </si>
  <si>
    <t>Age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</si>
  <si>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</si>
  <si>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</si>
  <si>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</si>
  <si>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</si>
  <si>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</si>
  <si>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</si>
  <si>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</si>
  <si>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</si>
  <si>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</si>
  <si>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</si>
  <si>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</si>
  <si>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</si>
  <si>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</si>
  <si>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</si>
  <si>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</si>
  <si>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</si>
  <si>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</si>
  <si>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85-89</t>
  </si>
  <si>
    <t>Bimingham</t>
  </si>
  <si>
    <t>Totals will not add due to rounding</t>
  </si>
  <si>
    <t>0-15</t>
  </si>
  <si>
    <t>16-64</t>
  </si>
  <si>
    <t>65+</t>
  </si>
  <si>
    <t>Source: Office for National Statistics, Crown Copyright 2022</t>
  </si>
  <si>
    <t>Transport &amp; Connectivity, Place, Prosperity and Sustainability Directorate, www.birmingham.gov.uk/census, brenda.henry@birmingham.gov.uk, 0121 303 4208</t>
  </si>
  <si>
    <t>chceck</t>
  </si>
  <si>
    <t>Comparator</t>
  </si>
  <si>
    <t xml:space="preserve">comparator </t>
  </si>
  <si>
    <t>comparator</t>
  </si>
  <si>
    <t>check 90 plus</t>
  </si>
  <si>
    <t>check CN total</t>
  </si>
  <si>
    <t>total</t>
  </si>
  <si>
    <t xml:space="preserve">   </t>
  </si>
  <si>
    <t>proportion</t>
  </si>
  <si>
    <t>change male</t>
  </si>
  <si>
    <t>change female</t>
  </si>
  <si>
    <t>change all</t>
  </si>
  <si>
    <t>Do the same for England</t>
  </si>
  <si>
    <t xml:space="preserve"> split preschool from school age</t>
  </si>
  <si>
    <t>do current working age 16 - 65</t>
  </si>
  <si>
    <t>split young pensioners from elderly</t>
  </si>
  <si>
    <t>look at 2011 censsus first results</t>
  </si>
  <si>
    <t>look at first 2011 Census results</t>
  </si>
  <si>
    <t>health statistics</t>
  </si>
  <si>
    <t xml:space="preserve">child </t>
  </si>
  <si>
    <t>children</t>
  </si>
  <si>
    <t>working age</t>
  </si>
  <si>
    <t>pensioner</t>
  </si>
  <si>
    <t>All people</t>
  </si>
  <si>
    <t>West Midlands</t>
  </si>
  <si>
    <t>Dudley</t>
  </si>
  <si>
    <t>Sandwell</t>
  </si>
  <si>
    <t>Herefordshire, County of</t>
  </si>
  <si>
    <t>Telford and Wrekin</t>
  </si>
  <si>
    <t>Shropshire</t>
  </si>
  <si>
    <t>Stoke-on-Trent</t>
  </si>
  <si>
    <t>Newcastle upon tyne</t>
  </si>
  <si>
    <t>children change number</t>
  </si>
  <si>
    <t>children change percent</t>
  </si>
  <si>
    <t>2011-2021</t>
  </si>
  <si>
    <t>WA change number</t>
  </si>
  <si>
    <t>WA change percent</t>
  </si>
  <si>
    <t>pensioner change number</t>
  </si>
  <si>
    <t>pensioner change percent</t>
  </si>
  <si>
    <t>preschoolers number</t>
  </si>
  <si>
    <t>preschooler percent</t>
  </si>
  <si>
    <t>preschool</t>
  </si>
  <si>
    <t>pre school</t>
  </si>
  <si>
    <t>90plus number</t>
  </si>
  <si>
    <t>90plus percent</t>
  </si>
  <si>
    <t>all number</t>
  </si>
  <si>
    <t>all percent</t>
  </si>
  <si>
    <t>2011-2022</t>
  </si>
  <si>
    <t>2018 SNPP</t>
  </si>
  <si>
    <t>Census</t>
  </si>
  <si>
    <t>2016 SNPP</t>
  </si>
  <si>
    <t>2014 SNPP</t>
  </si>
  <si>
    <t>P02 Census 2021: Usual resident population by five-year age group, local authorities in England and Wales [note 1]</t>
  </si>
  <si>
    <t>England and Wales: regions (within England), unitary authorities, counties, districts, London boroughs</t>
  </si>
  <si>
    <t>This worksheet contains one dataset.</t>
  </si>
  <si>
    <t>Notes for the data can be found in the notes worksheet.</t>
  </si>
  <si>
    <t>Freeze panes are turned on. To turn off freeze panes select the 'View' ribbon then 'Freeze Panes' then 'Unfreeze Panes' or use [Alt W, F]</t>
  </si>
  <si>
    <t>Released: 28 June 2022</t>
  </si>
  <si>
    <t>Area code [note 2]</t>
  </si>
  <si>
    <t>All persons</t>
  </si>
  <si>
    <t>North East</t>
  </si>
  <si>
    <t>County Durham</t>
  </si>
  <si>
    <t>Darlington</t>
  </si>
  <si>
    <t>Hartlepool</t>
  </si>
  <si>
    <t>Middlesbrough</t>
  </si>
  <si>
    <t>E06000057</t>
  </si>
  <si>
    <t>Northumberland</t>
  </si>
  <si>
    <t>Redcar and Cleveland</t>
  </si>
  <si>
    <t>Stockton-on-Tees</t>
  </si>
  <si>
    <t>E11000007</t>
  </si>
  <si>
    <t>E08000037</t>
  </si>
  <si>
    <t>North West</t>
  </si>
  <si>
    <t>Blackburn with Darwen</t>
  </si>
  <si>
    <t>Blackpool</t>
  </si>
  <si>
    <t>Cheshire East</t>
  </si>
  <si>
    <t>Cheshire West and Chester</t>
  </si>
  <si>
    <t>Halton</t>
  </si>
  <si>
    <t>Warrington</t>
  </si>
  <si>
    <t>Cumbria</t>
  </si>
  <si>
    <t>Oldham</t>
  </si>
  <si>
    <t>Lancashire</t>
  </si>
  <si>
    <t>Knowsley</t>
  </si>
  <si>
    <t>Yorkshire and The Humber</t>
  </si>
  <si>
    <t>East Riding of Yorkshire</t>
  </si>
  <si>
    <t>Kingston upon Hull, City of</t>
  </si>
  <si>
    <t>North East Lincolnshire</t>
  </si>
  <si>
    <t>North Lincolnshire</t>
  </si>
  <si>
    <t>York</t>
  </si>
  <si>
    <t>North Yorkshire</t>
  </si>
  <si>
    <t>Rotherham</t>
  </si>
  <si>
    <t>Kirklees</t>
  </si>
  <si>
    <t>East Midlands</t>
  </si>
  <si>
    <t>Derby</t>
  </si>
  <si>
    <t>Leicester</t>
  </si>
  <si>
    <t>E06000061</t>
  </si>
  <si>
    <t>North Northamptonshire [note 3]</t>
  </si>
  <si>
    <t>Nottingham</t>
  </si>
  <si>
    <t>Rutland</t>
  </si>
  <si>
    <t>E06000062</t>
  </si>
  <si>
    <t>West Northamptonshire [note 4]</t>
  </si>
  <si>
    <t>Derbyshire</t>
  </si>
  <si>
    <t>Leicestershire</t>
  </si>
  <si>
    <t>Nottinghamshire</t>
  </si>
  <si>
    <t>Staffordshire</t>
  </si>
  <si>
    <t>Worcestershire</t>
  </si>
  <si>
    <t>East of England</t>
  </si>
  <si>
    <t>Bedford</t>
  </si>
  <si>
    <t>Central Bedfordshire</t>
  </si>
  <si>
    <t>Luton</t>
  </si>
  <si>
    <t>Peterborough</t>
  </si>
  <si>
    <t>Southend-on-Sea</t>
  </si>
  <si>
    <t>Thurrock</t>
  </si>
  <si>
    <t>Cambridgeshire</t>
  </si>
  <si>
    <t>Essex</t>
  </si>
  <si>
    <t>E07000242</t>
  </si>
  <si>
    <t>E07000240</t>
  </si>
  <si>
    <t>E07000243</t>
  </si>
  <si>
    <t>E07000241</t>
  </si>
  <si>
    <t>E07000244</t>
  </si>
  <si>
    <t>East Suffolk [note 5]</t>
  </si>
  <si>
    <t>E07000245</t>
  </si>
  <si>
    <t>West Suffolk [note 6]</t>
  </si>
  <si>
    <t>London</t>
  </si>
  <si>
    <t>South East</t>
  </si>
  <si>
    <t>Bracknell Forest</t>
  </si>
  <si>
    <t>Brighton and Hove</t>
  </si>
  <si>
    <t>Isle of Wight</t>
  </si>
  <si>
    <t>Medway</t>
  </si>
  <si>
    <t>Milton Keynes</t>
  </si>
  <si>
    <t>Portsmouth</t>
  </si>
  <si>
    <t>Reading</t>
  </si>
  <si>
    <t>Slough</t>
  </si>
  <si>
    <t>Southampton</t>
  </si>
  <si>
    <t>West Berkshire</t>
  </si>
  <si>
    <t>Windsor and Maidenhead</t>
  </si>
  <si>
    <t>Wokingham</t>
  </si>
  <si>
    <t>E06000060</t>
  </si>
  <si>
    <t>Buckinghamshire [note 7]</t>
  </si>
  <si>
    <t>East Sussex</t>
  </si>
  <si>
    <t>Hampshire</t>
  </si>
  <si>
    <t>Kent</t>
  </si>
  <si>
    <t>Folkestone and Hythe [note 8]</t>
  </si>
  <si>
    <t>South West</t>
  </si>
  <si>
    <t>Bath and North East Somerset</t>
  </si>
  <si>
    <t>E06000058</t>
  </si>
  <si>
    <t>Bournemouth, Christchurch and Poole [note 9]</t>
  </si>
  <si>
    <t>Cornwall</t>
  </si>
  <si>
    <t>Isles of Scilly</t>
  </si>
  <si>
    <t>E06000059</t>
  </si>
  <si>
    <t>Dorset [note 10]</t>
  </si>
  <si>
    <t>North Somerset</t>
  </si>
  <si>
    <t>Plymouth</t>
  </si>
  <si>
    <t>South Gloucestershire</t>
  </si>
  <si>
    <t>Swindon</t>
  </si>
  <si>
    <t>Torbay</t>
  </si>
  <si>
    <t>Wiltshire</t>
  </si>
  <si>
    <t>Devon</t>
  </si>
  <si>
    <t>Gloucestershire</t>
  </si>
  <si>
    <t>E07000246</t>
  </si>
  <si>
    <t>Somerset West and Taunton [note 11]</t>
  </si>
  <si>
    <t>Wales</t>
  </si>
  <si>
    <t>Bridgend</t>
  </si>
  <si>
    <t>Vale of Glamorgan</t>
  </si>
  <si>
    <t>P03 Census 2021: Usual resident population by sex and five-year age group, local authorities in England and Wales [note 1]</t>
  </si>
  <si>
    <t>Column1</t>
  </si>
  <si>
    <t>Column2</t>
  </si>
  <si>
    <t>u30</t>
  </si>
  <si>
    <t>50-59</t>
  </si>
  <si>
    <t>ABPE v2 2020</t>
  </si>
  <si>
    <t>ABPE v3 2020</t>
  </si>
  <si>
    <t>2018 snnp</t>
  </si>
  <si>
    <t>Rolled forward population estimate</t>
  </si>
  <si>
    <t>2021 Census</t>
  </si>
  <si>
    <t>GP registrations</t>
  </si>
  <si>
    <t>Admin based population estimated v2</t>
  </si>
  <si>
    <t>Admin based population estimated v3</t>
  </si>
  <si>
    <t>census</t>
  </si>
  <si>
    <t>hh</t>
  </si>
  <si>
    <t>population</t>
  </si>
  <si>
    <t>mye (more reliable)</t>
  </si>
  <si>
    <t>2001-2011 change (number)</t>
  </si>
  <si>
    <t>2001-2011 change (percent)</t>
  </si>
  <si>
    <t>85+</t>
  </si>
  <si>
    <t>male21</t>
  </si>
  <si>
    <t>male11</t>
  </si>
  <si>
    <t>max</t>
  </si>
  <si>
    <t>min</t>
  </si>
  <si>
    <t>2nd axis</t>
  </si>
  <si>
    <t>2014vcen2021</t>
  </si>
  <si>
    <t>2018vcen2021</t>
  </si>
  <si>
    <t>%</t>
  </si>
  <si>
    <t>2020MYEv2021Cen</t>
  </si>
  <si>
    <t>GPvcen2021</t>
  </si>
  <si>
    <t>RFE</t>
  </si>
  <si>
    <t>ALL</t>
  </si>
  <si>
    <t>5-19</t>
  </si>
  <si>
    <t>20-</t>
  </si>
  <si>
    <t>decrease between 2011 and 2021</t>
  </si>
  <si>
    <t>increase between 2011 and 2021</t>
  </si>
  <si>
    <t>deaths</t>
  </si>
  <si>
    <t>natural change</t>
  </si>
  <si>
    <t>2011-2020</t>
  </si>
  <si>
    <t>2020-2021</t>
  </si>
  <si>
    <t>births provisional monthly school year</t>
  </si>
  <si>
    <t>deaths montly</t>
  </si>
  <si>
    <t>births</t>
  </si>
  <si>
    <t>males-female</t>
  </si>
  <si>
    <t>2011-2021 change (number)</t>
  </si>
  <si>
    <t>2001-2021 change (percent)</t>
  </si>
  <si>
    <t>all2021</t>
  </si>
  <si>
    <t>all2011</t>
  </si>
  <si>
    <t>2011-2021%</t>
  </si>
  <si>
    <t>20's</t>
  </si>
  <si>
    <t>2018 projection</t>
  </si>
  <si>
    <t>council tax</t>
  </si>
  <si>
    <t>Year</t>
  </si>
  <si>
    <t>Annual requirement</t>
  </si>
  <si>
    <t>Gross Completions</t>
  </si>
  <si>
    <t>Net Completions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</si>
  <si>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</si>
  <si>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</si>
  <si>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</si>
  <si>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</si>
  <si>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</si>
  <si>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</si>
  <si>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</si>
  <si>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</si>
  <si>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</si>
  <si>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</si>
  <si>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Total</t>
  </si>
  <si>
    <t>difference projection</t>
  </si>
  <si>
    <t>total2021</t>
  </si>
  <si>
    <t>total2011</t>
  </si>
  <si>
    <t>20-29</t>
  </si>
  <si>
    <t>2001male</t>
  </si>
  <si>
    <t>2001female</t>
  </si>
  <si>
    <t>2001-2011</t>
  </si>
  <si>
    <t>All</t>
  </si>
  <si>
    <t>0-19</t>
  </si>
  <si>
    <t>20-64</t>
  </si>
  <si>
    <t>2021 female</t>
  </si>
  <si>
    <t>2021 male</t>
  </si>
  <si>
    <t>2011 male</t>
  </si>
  <si>
    <t>2011 female</t>
  </si>
  <si>
    <t>2011-2021 (number)</t>
  </si>
  <si>
    <t>2011-2021 (percent)</t>
  </si>
  <si>
    <t>Area</t>
  </si>
  <si>
    <t>INDEX</t>
  </si>
  <si>
    <t>Back to Index</t>
  </si>
  <si>
    <t>2011v2021 (2)</t>
  </si>
  <si>
    <t>core cities</t>
  </si>
  <si>
    <t>7 mets</t>
  </si>
  <si>
    <t>WMquin</t>
  </si>
  <si>
    <t>2011 is Birmingham static</t>
  </si>
  <si>
    <t>rank</t>
  </si>
  <si>
    <t>7 Mets</t>
  </si>
  <si>
    <t>code</t>
  </si>
  <si>
    <t>difference council tax</t>
  </si>
  <si>
    <t>male</t>
  </si>
  <si>
    <t>Bristol</t>
  </si>
  <si>
    <t>Upper Tier Local Authorities Code</t>
  </si>
  <si>
    <t>Upper Tier Local Authorities Label</t>
  </si>
  <si>
    <t>female</t>
  </si>
  <si>
    <t>West Midands Region</t>
  </si>
  <si>
    <t>West Midlands Metropolitan area</t>
  </si>
  <si>
    <t>persons</t>
  </si>
  <si>
    <t>nomisweb</t>
  </si>
  <si>
    <t>West Midlands Met</t>
  </si>
  <si>
    <t>Use the drop down box to compare Birmingham age pyramid with other areas</t>
  </si>
  <si>
    <t>Birmgham</t>
  </si>
  <si>
    <t>Census 2021: Birmingham single year of age table</t>
  </si>
  <si>
    <t>16-65</t>
  </si>
  <si>
    <t>66 or more</t>
  </si>
  <si>
    <t>age</t>
  </si>
  <si>
    <t>Persons aged  0-4 years</t>
  </si>
  <si>
    <t>persons aged 5-15 years</t>
  </si>
  <si>
    <t>persons aged 16 years</t>
  </si>
  <si>
    <t>persons aged 17 years</t>
  </si>
  <si>
    <t>persons aged 18 years</t>
  </si>
  <si>
    <t>Persons aged 19-64 years</t>
  </si>
  <si>
    <t>Person aged 65</t>
  </si>
  <si>
    <t>Persons aged 66</t>
  </si>
  <si>
    <t>Persons aged 67</t>
  </si>
  <si>
    <t>Persons aged 68 years or more</t>
  </si>
  <si>
    <t>profile</t>
  </si>
  <si>
    <t>Birmingham Single years</t>
  </si>
  <si>
    <t>Birmingham 2011v2021</t>
  </si>
  <si>
    <t>BirminghamvOther areas</t>
  </si>
  <si>
    <t>broad age Birmingham</t>
  </si>
  <si>
    <t>Back to Incex</t>
  </si>
  <si>
    <t>Back to index</t>
  </si>
  <si>
    <t>A bar chart of Birminghams Broad ages (0-15,16-65 and 66+) compared with national and regional figures</t>
  </si>
  <si>
    <t>A bar chart of Birminghams Broad ages (0-15,16-65 and 66+) compared with other English core cities</t>
  </si>
  <si>
    <t>A table showing 2021 Census population estimates for Local authority districts in the West Midlands region by five-year age groups</t>
  </si>
  <si>
    <t>2011 to 2021 Census of population - 7 West Midlands metropolitan districts</t>
  </si>
  <si>
    <t>2011 to 2021 Census of population - English core cities</t>
  </si>
  <si>
    <t>Source: ONS, Crown Copyright</t>
  </si>
  <si>
    <t>Source: Crown Copyright 2022</t>
  </si>
  <si>
    <t>broad age core cities</t>
  </si>
  <si>
    <t>Source: ONS, Crown Copyright 2022</t>
  </si>
  <si>
    <t>Source: 2021 Census, Crown Copyright 2022</t>
  </si>
  <si>
    <t>A table showing 2011 - 2021 Census population estimates for the 7 West Midlands metropolitan districts</t>
  </si>
  <si>
    <t>A table showing 2011 - 2021 Census population estimates for English core cities</t>
  </si>
  <si>
    <t>A table showing 2021 Census population estimates by single year of age (0 to 90 plus)</t>
  </si>
  <si>
    <t xml:space="preserve">A population pyramid showing Birmingham's 2021 census population compared with 2011 Census </t>
  </si>
  <si>
    <t>Use the drop down box to select an area to compare with Birmingham's pyramid of  2021 Census population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</si>
</sst>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[$-F400]h:mm:ss\ AM/PM"/>
    <numFmt numFmtId="166" formatCode="0.0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vertAlign val="superscript"/>
      <sz val="12"/>
      <color indexed="8"/>
      <name val="Arial"/>
      <family val="2"/>
    </font>
    <font>
      <b/>
      <vertAlign val="superscript"/>
      <sz val="12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12"/>
      <color theme="1"/>
      <name val="Arial"/>
      <family val="2"/>
    </font>
    <font>
      <b/>
      <sz val="16"/>
      <color indexed="8"/>
      <name val="Arial"/>
      <family val="2"/>
    </font>
    <font>
      <b/>
      <sz val="14"/>
      <color theme="1"/>
      <name val="Arial"/>
      <family val="2"/>
    </font>
    <font>
      <b/>
      <sz val="14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0"/>
      <color indexed="12"/>
      <name val="MS Sans Serif"/>
      <family val="2"/>
    </font>
    <font>
      <u/>
      <sz val="11"/>
      <color indexed="12"/>
      <name val="MS Sans Serif"/>
      <family val="2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56"/>
      <name val="Calibri"/>
      <family val="2"/>
      <scheme val="minor"/>
    </font>
    <font>
      <sz val="48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6"/>
      <color theme="3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8"/>
      <name val="Calibri"/>
      <family val="2"/>
      <scheme val="minor"/>
    </font>
    <font>
      <sz val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name val="Arial"/>
      <family val="2"/>
    </font>
    <font>
      <b/>
      <sz val="13"/>
      <name val="Arial"/>
      <family val="2"/>
    </font>
    <font>
      <b/>
      <sz val="10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sz val="7.5"/>
      <color theme="1"/>
      <name val="Calibri"/>
      <family val="2"/>
      <scheme val="minor"/>
    </font>
    <font>
      <sz val="7.5"/>
      <name val="Arial"/>
      <family val="2"/>
    </font>
    <font>
      <b/>
      <sz val="7.5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9D9D9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thin">
        <color indexed="64"/>
      </bottom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dotted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theme="1" tint="0.499984740745262"/>
      </right>
      <top/>
      <bottom style="dotted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dotted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/>
      <bottom style="dotted">
        <color theme="1" tint="0.499984740745262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medium">
        <color indexed="64"/>
      </left>
      <right style="thin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 style="thin">
        <color theme="1" tint="0.499984740745262"/>
      </right>
      <top style="dotted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dotted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 style="medium">
        <color indexed="64"/>
      </right>
      <top style="dotted">
        <color theme="1" tint="0.499984740745262"/>
      </top>
      <bottom style="thin">
        <color indexed="64"/>
      </bottom>
      <diagonal/>
    </border>
    <border>
      <left style="medium">
        <color indexed="64"/>
      </left>
      <right style="thin">
        <color theme="1" tint="0.499984740745262"/>
      </right>
      <top/>
      <bottom style="double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double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/>
      <bottom style="double">
        <color theme="1" tint="0.499984740745262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medium">
        <color indexed="64"/>
      </right>
      <top/>
      <bottom style="dotted">
        <color auto="1"/>
      </bottom>
      <diagonal/>
    </border>
    <border>
      <left style="medium">
        <color indexed="64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medium">
        <color indexed="64"/>
      </left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dotted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dotted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theme="1" tint="0.34998626667073579"/>
      </left>
      <right style="thin">
        <color theme="1" tint="0.34998626667073579"/>
      </right>
      <top style="dotted">
        <color theme="1" tint="0.34998626667073579"/>
      </top>
      <bottom style="dotted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dotted">
        <color theme="1" tint="0.34998626667073579"/>
      </top>
      <bottom style="dotted">
        <color theme="1" tint="0.34998626667073579"/>
      </bottom>
      <diagonal/>
    </border>
    <border>
      <left style="thin">
        <color theme="1" tint="0.34998626667073579"/>
      </left>
      <right style="thick">
        <color theme="1" tint="0.34998626667073579"/>
      </right>
      <top style="dotted">
        <color theme="1" tint="0.34998626667073579"/>
      </top>
      <bottom style="dotted">
        <color theme="1" tint="0.34998626667073579"/>
      </bottom>
      <diagonal/>
    </border>
    <border>
      <left style="thick">
        <color theme="1" tint="0.34998626667073579"/>
      </left>
      <right style="thin">
        <color theme="1" tint="0.34998626667073579"/>
      </right>
      <top/>
      <bottom style="dotted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dotted">
        <color theme="1" tint="0.34998626667073579"/>
      </bottom>
      <diagonal/>
    </border>
    <border>
      <left style="thin">
        <color theme="1" tint="0.34998626667073579"/>
      </left>
      <right style="thick">
        <color theme="1" tint="0.34998626667073579"/>
      </right>
      <top/>
      <bottom style="dotted">
        <color theme="1" tint="0.34998626667073579"/>
      </bottom>
      <diagonal/>
    </border>
    <border>
      <left style="thick">
        <color theme="1" tint="0.34998626667073579"/>
      </left>
      <right style="thin">
        <color theme="1" tint="0.34998626667073579"/>
      </right>
      <top style="thick">
        <color theme="1" tint="0.34998626667073579"/>
      </top>
      <bottom style="thick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ck">
        <color theme="1" tint="0.34998626667073579"/>
      </top>
      <bottom style="thick">
        <color theme="1" tint="0.34998626667073579"/>
      </bottom>
      <diagonal/>
    </border>
    <border>
      <left style="thin">
        <color theme="1" tint="0.34998626667073579"/>
      </left>
      <right style="thick">
        <color theme="1" tint="0.34998626667073579"/>
      </right>
      <top style="thick">
        <color theme="1" tint="0.34998626667073579"/>
      </top>
      <bottom style="thick">
        <color theme="1" tint="0.34998626667073579"/>
      </bottom>
      <diagonal/>
    </border>
    <border>
      <left style="thick">
        <color theme="1" tint="0.34998626667073579"/>
      </left>
      <right style="thin">
        <color theme="1" tint="0.34998626667073579"/>
      </right>
      <top style="dotted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dotted">
        <color theme="1" tint="0.34998626667073579"/>
      </top>
      <bottom/>
      <diagonal/>
    </border>
    <border>
      <left style="thin">
        <color theme="1" tint="0.34998626667073579"/>
      </left>
      <right style="thick">
        <color theme="1" tint="0.34998626667073579"/>
      </right>
      <top style="dotted">
        <color theme="1" tint="0.34998626667073579"/>
      </top>
      <bottom/>
      <diagonal/>
    </border>
    <border>
      <left style="thick">
        <color theme="1" tint="0.34998626667073579"/>
      </left>
      <right style="thin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n">
        <color theme="1" tint="0.34998626667073579"/>
      </left>
      <right style="thick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thick">
        <color theme="1" tint="0.34998626667073579"/>
      </left>
      <right style="thin">
        <color theme="1" tint="0.34998626667073579"/>
      </right>
      <top style="medium">
        <color theme="1" tint="0.34998626667073579"/>
      </top>
      <bottom style="thick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34998626667073579"/>
      </top>
      <bottom style="thick">
        <color theme="1" tint="0.34998626667073579"/>
      </bottom>
      <diagonal/>
    </border>
    <border>
      <left style="thin">
        <color theme="1" tint="0.34998626667073579"/>
      </left>
      <right style="thick">
        <color theme="1" tint="0.34998626667073579"/>
      </right>
      <top style="medium">
        <color theme="1" tint="0.34998626667073579"/>
      </top>
      <bottom style="thick">
        <color theme="1" tint="0.34998626667073579"/>
      </bottom>
      <diagonal/>
    </border>
    <border>
      <left style="thick">
        <color theme="1" tint="0.34998626667073579"/>
      </left>
      <right style="thin">
        <color theme="1" tint="0.34998626667073579"/>
      </right>
      <top style="thick">
        <color theme="1" tint="0.34998626667073579"/>
      </top>
      <bottom style="medium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ck">
        <color theme="1" tint="0.34998626667073579"/>
      </top>
      <bottom style="medium">
        <color theme="1" tint="0.34998626667073579"/>
      </bottom>
      <diagonal/>
    </border>
    <border>
      <left style="thin">
        <color theme="1" tint="0.34998626667073579"/>
      </left>
      <right style="thick">
        <color theme="1" tint="0.34998626667073579"/>
      </right>
      <top style="thick">
        <color theme="1" tint="0.34998626667073579"/>
      </top>
      <bottom style="medium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medium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 style="hair">
        <color theme="1" tint="0.34998626667073579"/>
      </top>
      <bottom style="medium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 style="medium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1" tint="0.34998626667073579"/>
      </right>
      <top style="medium">
        <color indexed="64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/>
      <bottom style="hair">
        <color theme="1" tint="0.34998626667073579"/>
      </bottom>
      <diagonal/>
    </border>
    <border>
      <left/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/>
      <right style="thin">
        <color theme="1" tint="0.34998626667073579"/>
      </right>
      <top style="hair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indexed="64"/>
      </right>
      <top style="medium">
        <color indexed="64"/>
      </top>
      <bottom style="thin">
        <color theme="1" tint="0.34998626667073579"/>
      </bottom>
      <diagonal/>
    </border>
    <border>
      <left style="medium">
        <color theme="1" tint="0.34998626667073579"/>
      </left>
      <right style="medium">
        <color indexed="64"/>
      </right>
      <top/>
      <bottom style="hair">
        <color theme="1" tint="0.34998626667073579"/>
      </bottom>
      <diagonal/>
    </border>
    <border>
      <left style="medium">
        <color theme="1" tint="0.34998626667073579"/>
      </left>
      <right style="medium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medium">
        <color theme="1" tint="0.34998626667073579"/>
      </left>
      <right style="medium">
        <color indexed="64"/>
      </right>
      <top style="hair">
        <color theme="1" tint="0.34998626667073579"/>
      </top>
      <bottom style="medium">
        <color theme="1" tint="0.34998626667073579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0" fontId="1" fillId="0" borderId="0"/>
    <xf numFmtId="0" fontId="9" fillId="0" borderId="0" applyNumberFormat="0" applyFill="0" applyBorder="0" applyAlignment="0" applyProtection="0"/>
    <xf numFmtId="0" fontId="14" fillId="0" borderId="0"/>
    <xf numFmtId="0" fontId="16" fillId="0" borderId="0" applyNumberForma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31" fillId="0" borderId="33" applyNumberFormat="0" applyFill="0" applyAlignment="0" applyProtection="0"/>
    <xf numFmtId="0" fontId="32" fillId="0" borderId="34" applyNumberFormat="0" applyFill="0" applyAlignment="0" applyProtection="0"/>
    <xf numFmtId="0" fontId="41" fillId="0" borderId="0" applyNumberFormat="0" applyFill="0" applyBorder="0" applyAlignment="0" applyProtection="0"/>
  </cellStyleXfs>
  <cellXfs count="337">
    <xf numFmtId="0" fontId="0" fillId="0" borderId="0" xfId="0"/>
    <xf numFmtId="0" fontId="10" fillId="0" borderId="0" xfId="0" applyFont="1"/>
    <xf numFmtId="0" fontId="3" fillId="0" borderId="0" xfId="0" applyFont="1"/>
    <xf numFmtId="0" fontId="2" fillId="0" borderId="0" xfId="0" applyFont="1"/>
    <xf numFmtId="3" fontId="4" fillId="0" borderId="0" xfId="0" applyNumberFormat="1" applyFont="1"/>
    <xf numFmtId="3" fontId="3" fillId="0" borderId="0" xfId="0" applyNumberFormat="1" applyFont="1"/>
    <xf numFmtId="3" fontId="5" fillId="0" borderId="0" xfId="0" applyNumberFormat="1" applyFont="1" applyAlignment="1" applyProtection="1">
      <alignment horizontal="right"/>
      <protection locked="0"/>
    </xf>
    <xf numFmtId="3" fontId="4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0" fontId="12" fillId="2" borderId="0" xfId="0" applyFont="1" applyFill="1"/>
    <xf numFmtId="3" fontId="4" fillId="0" borderId="0" xfId="0" applyNumberFormat="1" applyFont="1" applyAlignment="1" applyProtection="1">
      <alignment horizontal="left"/>
      <protection locked="0"/>
    </xf>
    <xf numFmtId="3" fontId="4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4" fillId="0" borderId="1" xfId="0" applyNumberFormat="1" applyFont="1" applyBorder="1" applyAlignment="1" applyProtection="1">
      <alignment horizontal="left"/>
      <protection locked="0"/>
    </xf>
    <xf numFmtId="3" fontId="4" fillId="0" borderId="1" xfId="0" applyNumberFormat="1" applyFont="1" applyBorder="1" applyAlignment="1" applyProtection="1">
      <alignment horizontal="right"/>
      <protection locked="0"/>
    </xf>
    <xf numFmtId="3" fontId="4" fillId="0" borderId="1" xfId="0" applyNumberFormat="1" applyFont="1" applyBorder="1"/>
    <xf numFmtId="3" fontId="4" fillId="0" borderId="1" xfId="0" applyNumberFormat="1" applyFont="1" applyBorder="1" applyAlignment="1">
      <alignment horizontal="right"/>
    </xf>
    <xf numFmtId="0" fontId="3" fillId="0" borderId="2" xfId="0" applyFont="1" applyBorder="1"/>
    <xf numFmtId="0" fontId="3" fillId="0" borderId="3" xfId="0" applyFont="1" applyBorder="1"/>
    <xf numFmtId="0" fontId="5" fillId="0" borderId="0" xfId="0" applyFont="1"/>
    <xf numFmtId="3" fontId="2" fillId="0" borderId="0" xfId="0" applyNumberFormat="1" applyFont="1" applyAlignment="1">
      <alignment horizontal="right"/>
    </xf>
    <xf numFmtId="0" fontId="3" fillId="0" borderId="1" xfId="0" applyFont="1" applyBorder="1"/>
    <xf numFmtId="3" fontId="3" fillId="0" borderId="1" xfId="0" applyNumberFormat="1" applyFont="1" applyBorder="1" applyAlignment="1">
      <alignment horizontal="right"/>
    </xf>
    <xf numFmtId="3" fontId="3" fillId="0" borderId="1" xfId="0" applyNumberFormat="1" applyFont="1" applyBorder="1" applyAlignment="1" applyProtection="1">
      <alignment horizontal="right"/>
      <protection locked="0"/>
    </xf>
    <xf numFmtId="3" fontId="3" fillId="0" borderId="4" xfId="0" applyNumberFormat="1" applyFont="1" applyBorder="1" applyAlignment="1">
      <alignment horizontal="right"/>
    </xf>
    <xf numFmtId="0" fontId="3" fillId="0" borderId="4" xfId="0" applyFont="1" applyBorder="1"/>
    <xf numFmtId="3" fontId="5" fillId="0" borderId="0" xfId="0" applyNumberFormat="1" applyFont="1"/>
    <xf numFmtId="0" fontId="2" fillId="0" borderId="0" xfId="0" applyFont="1" applyAlignment="1">
      <alignment horizontal="left"/>
    </xf>
    <xf numFmtId="3" fontId="2" fillId="0" borderId="0" xfId="0" applyNumberFormat="1" applyFont="1"/>
    <xf numFmtId="164" fontId="5" fillId="0" borderId="0" xfId="0" applyNumberFormat="1" applyFont="1"/>
    <xf numFmtId="164" fontId="2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right"/>
    </xf>
    <xf numFmtId="3" fontId="4" fillId="0" borderId="4" xfId="0" applyNumberFormat="1" applyFont="1" applyBorder="1"/>
    <xf numFmtId="3" fontId="4" fillId="0" borderId="2" xfId="0" applyNumberFormat="1" applyFont="1" applyBorder="1"/>
    <xf numFmtId="3" fontId="3" fillId="0" borderId="2" xfId="0" applyNumberFormat="1" applyFont="1" applyBorder="1"/>
    <xf numFmtId="3" fontId="4" fillId="0" borderId="2" xfId="0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3" fontId="8" fillId="0" borderId="0" xfId="0" applyNumberFormat="1" applyFont="1"/>
    <xf numFmtId="0" fontId="8" fillId="0" borderId="0" xfId="0" applyFont="1" applyAlignment="1">
      <alignment horizontal="left" vertical="top"/>
    </xf>
    <xf numFmtId="0" fontId="8" fillId="0" borderId="0" xfId="0" applyFont="1"/>
    <xf numFmtId="165" fontId="3" fillId="0" borderId="0" xfId="0" applyNumberFormat="1" applyFont="1"/>
    <xf numFmtId="165" fontId="4" fillId="0" borderId="0" xfId="0" applyNumberFormat="1" applyFont="1"/>
    <xf numFmtId="3" fontId="0" fillId="0" borderId="0" xfId="0" applyNumberFormat="1"/>
    <xf numFmtId="3" fontId="1" fillId="0" borderId="0" xfId="0" applyNumberFormat="1" applyFont="1" applyAlignment="1">
      <alignment horizontal="right"/>
    </xf>
    <xf numFmtId="3" fontId="1" fillId="0" borderId="0" xfId="1" applyNumberFormat="1" applyFont="1" applyAlignment="1">
      <alignment horizontal="right"/>
    </xf>
    <xf numFmtId="0" fontId="17" fillId="3" borderId="0" xfId="4" applyFont="1" applyFill="1"/>
    <xf numFmtId="166" fontId="14" fillId="3" borderId="0" xfId="3" applyNumberFormat="1" applyFill="1"/>
    <xf numFmtId="3" fontId="14" fillId="0" borderId="0" xfId="7" applyNumberFormat="1"/>
    <xf numFmtId="0" fontId="14" fillId="3" borderId="0" xfId="8" applyFill="1"/>
    <xf numFmtId="0" fontId="18" fillId="3" borderId="0" xfId="8" applyFont="1" applyFill="1"/>
    <xf numFmtId="0" fontId="23" fillId="3" borderId="0" xfId="8" applyFont="1" applyFill="1"/>
    <xf numFmtId="0" fontId="14" fillId="0" borderId="0" xfId="8"/>
    <xf numFmtId="0" fontId="24" fillId="3" borderId="0" xfId="8" applyFont="1" applyFill="1"/>
    <xf numFmtId="0" fontId="19" fillId="3" borderId="0" xfId="8" applyFont="1" applyFill="1"/>
    <xf numFmtId="0" fontId="14" fillId="4" borderId="0" xfId="8" applyFill="1"/>
    <xf numFmtId="0" fontId="19" fillId="3" borderId="5" xfId="8" applyFont="1" applyFill="1" applyBorder="1"/>
    <xf numFmtId="0" fontId="19" fillId="3" borderId="6" xfId="8" applyFont="1" applyFill="1" applyBorder="1" applyAlignment="1">
      <alignment horizontal="right" wrapText="1"/>
    </xf>
    <xf numFmtId="0" fontId="19" fillId="3" borderId="7" xfId="8" applyFont="1" applyFill="1" applyBorder="1" applyAlignment="1">
      <alignment horizontal="right" wrapText="1"/>
    </xf>
    <xf numFmtId="0" fontId="14" fillId="0" borderId="0" xfId="8" applyAlignment="1" applyProtection="1">
      <alignment horizontal="right" wrapText="1"/>
      <protection locked="0"/>
    </xf>
    <xf numFmtId="0" fontId="14" fillId="5" borderId="0" xfId="8" applyFill="1"/>
    <xf numFmtId="0" fontId="19" fillId="3" borderId="8" xfId="8" applyFont="1" applyFill="1" applyBorder="1" applyAlignment="1">
      <alignment wrapText="1"/>
    </xf>
    <xf numFmtId="0" fontId="19" fillId="3" borderId="9" xfId="8" applyFont="1" applyFill="1" applyBorder="1" applyAlignment="1">
      <alignment horizontal="right" wrapText="1"/>
    </xf>
    <xf numFmtId="0" fontId="14" fillId="0" borderId="0" xfId="8" applyAlignment="1">
      <alignment horizontal="right"/>
    </xf>
    <xf numFmtId="0" fontId="19" fillId="3" borderId="10" xfId="8" applyFont="1" applyFill="1" applyBorder="1"/>
    <xf numFmtId="3" fontId="19" fillId="3" borderId="11" xfId="8" applyNumberFormat="1" applyFont="1" applyFill="1" applyBorder="1"/>
    <xf numFmtId="3" fontId="19" fillId="3" borderId="11" xfId="8" applyNumberFormat="1" applyFont="1" applyFill="1" applyBorder="1" applyProtection="1">
      <protection locked="0"/>
    </xf>
    <xf numFmtId="166" fontId="19" fillId="3" borderId="11" xfId="8" applyNumberFormat="1" applyFont="1" applyFill="1" applyBorder="1" applyProtection="1">
      <protection locked="0"/>
    </xf>
    <xf numFmtId="166" fontId="19" fillId="3" borderId="12" xfId="8" applyNumberFormat="1" applyFont="1" applyFill="1" applyBorder="1" applyProtection="1">
      <protection locked="0"/>
    </xf>
    <xf numFmtId="0" fontId="19" fillId="3" borderId="0" xfId="8" applyFont="1" applyFill="1" applyAlignment="1">
      <alignment horizontal="right"/>
    </xf>
    <xf numFmtId="0" fontId="14" fillId="3" borderId="0" xfId="8" applyFill="1" applyAlignment="1">
      <alignment horizontal="right" wrapText="1"/>
    </xf>
    <xf numFmtId="0" fontId="25" fillId="0" borderId="0" xfId="8" applyFont="1" applyAlignment="1">
      <alignment horizontal="right" wrapText="1"/>
    </xf>
    <xf numFmtId="0" fontId="14" fillId="0" borderId="0" xfId="8" applyAlignment="1">
      <alignment horizontal="right" wrapText="1"/>
    </xf>
    <xf numFmtId="0" fontId="26" fillId="0" borderId="0" xfId="8" applyFont="1" applyAlignment="1">
      <alignment horizontal="right" wrapText="1"/>
    </xf>
    <xf numFmtId="0" fontId="14" fillId="3" borderId="0" xfId="8" applyFill="1" applyAlignment="1">
      <alignment wrapText="1"/>
    </xf>
    <xf numFmtId="0" fontId="14" fillId="6" borderId="13" xfId="8" applyFill="1" applyBorder="1"/>
    <xf numFmtId="3" fontId="14" fillId="6" borderId="13" xfId="8" applyNumberFormat="1" applyFill="1" applyBorder="1"/>
    <xf numFmtId="3" fontId="14" fillId="7" borderId="13" xfId="8" applyNumberFormat="1" applyFill="1" applyBorder="1"/>
    <xf numFmtId="3" fontId="14" fillId="8" borderId="13" xfId="8" applyNumberFormat="1" applyFill="1" applyBorder="1"/>
    <xf numFmtId="16" fontId="19" fillId="3" borderId="14" xfId="8" quotePrefix="1" applyNumberFormat="1" applyFont="1" applyFill="1" applyBorder="1"/>
    <xf numFmtId="3" fontId="14" fillId="3" borderId="0" xfId="8" applyNumberFormat="1" applyFill="1"/>
    <xf numFmtId="0" fontId="14" fillId="4" borderId="0" xfId="8" applyFill="1" applyProtection="1">
      <protection locked="0"/>
    </xf>
    <xf numFmtId="3" fontId="27" fillId="0" borderId="0" xfId="5" applyNumberFormat="1" applyFont="1"/>
    <xf numFmtId="3" fontId="27" fillId="5" borderId="0" xfId="5" applyNumberFormat="1" applyFont="1" applyFill="1"/>
    <xf numFmtId="0" fontId="14" fillId="3" borderId="0" xfId="8" applyFill="1" applyProtection="1">
      <protection locked="0"/>
    </xf>
    <xf numFmtId="3" fontId="14" fillId="5" borderId="0" xfId="8" applyNumberFormat="1" applyFill="1"/>
    <xf numFmtId="0" fontId="14" fillId="6" borderId="15" xfId="8" applyFill="1" applyBorder="1"/>
    <xf numFmtId="3" fontId="14" fillId="6" borderId="15" xfId="8" applyNumberFormat="1" applyFill="1" applyBorder="1"/>
    <xf numFmtId="3" fontId="14" fillId="7" borderId="15" xfId="8" applyNumberFormat="1" applyFill="1" applyBorder="1"/>
    <xf numFmtId="0" fontId="19" fillId="3" borderId="14" xfId="8" quotePrefix="1" applyFont="1" applyFill="1" applyBorder="1"/>
    <xf numFmtId="0" fontId="20" fillId="3" borderId="0" xfId="8" applyFont="1" applyFill="1"/>
    <xf numFmtId="0" fontId="19" fillId="3" borderId="16" xfId="8" quotePrefix="1" applyFont="1" applyFill="1" applyBorder="1"/>
    <xf numFmtId="3" fontId="19" fillId="3" borderId="17" xfId="8" applyNumberFormat="1" applyFont="1" applyFill="1" applyBorder="1"/>
    <xf numFmtId="3" fontId="19" fillId="3" borderId="17" xfId="8" applyNumberFormat="1" applyFont="1" applyFill="1" applyBorder="1" applyProtection="1">
      <protection locked="0"/>
    </xf>
    <xf numFmtId="166" fontId="19" fillId="3" borderId="17" xfId="8" applyNumberFormat="1" applyFont="1" applyFill="1" applyBorder="1" applyProtection="1">
      <protection locked="0"/>
    </xf>
    <xf numFmtId="166" fontId="19" fillId="3" borderId="18" xfId="8" applyNumberFormat="1" applyFont="1" applyFill="1" applyBorder="1" applyProtection="1">
      <protection locked="0"/>
    </xf>
    <xf numFmtId="0" fontId="28" fillId="3" borderId="19" xfId="8" applyFont="1" applyFill="1" applyBorder="1"/>
    <xf numFmtId="3" fontId="19" fillId="3" borderId="20" xfId="8" applyNumberFormat="1" applyFont="1" applyFill="1" applyBorder="1"/>
    <xf numFmtId="3" fontId="19" fillId="3" borderId="20" xfId="8" applyNumberFormat="1" applyFont="1" applyFill="1" applyBorder="1" applyProtection="1">
      <protection locked="0"/>
    </xf>
    <xf numFmtId="166" fontId="19" fillId="3" borderId="20" xfId="8" applyNumberFormat="1" applyFont="1" applyFill="1" applyBorder="1" applyProtection="1">
      <protection locked="0"/>
    </xf>
    <xf numFmtId="166" fontId="19" fillId="3" borderId="21" xfId="8" applyNumberFormat="1" applyFont="1" applyFill="1" applyBorder="1" applyProtection="1">
      <protection locked="0"/>
    </xf>
    <xf numFmtId="3" fontId="14" fillId="6" borderId="22" xfId="8" applyNumberFormat="1" applyFill="1" applyBorder="1"/>
    <xf numFmtId="3" fontId="14" fillId="7" borderId="22" xfId="8" applyNumberFormat="1" applyFill="1" applyBorder="1"/>
    <xf numFmtId="3" fontId="14" fillId="8" borderId="22" xfId="8" applyNumberFormat="1" applyFill="1" applyBorder="1"/>
    <xf numFmtId="0" fontId="15" fillId="3" borderId="0" xfId="8" applyFont="1" applyFill="1"/>
    <xf numFmtId="166" fontId="14" fillId="0" borderId="0" xfId="8" applyNumberFormat="1"/>
    <xf numFmtId="0" fontId="29" fillId="3" borderId="0" xfId="8" applyFont="1" applyFill="1"/>
    <xf numFmtId="0" fontId="28" fillId="3" borderId="0" xfId="8" applyFont="1" applyFill="1"/>
    <xf numFmtId="3" fontId="26" fillId="3" borderId="0" xfId="8" applyNumberFormat="1" applyFont="1" applyFill="1" applyAlignment="1">
      <alignment horizontal="left"/>
    </xf>
    <xf numFmtId="3" fontId="19" fillId="3" borderId="0" xfId="8" applyNumberFormat="1" applyFont="1" applyFill="1" applyAlignment="1">
      <alignment horizontal="left"/>
    </xf>
    <xf numFmtId="164" fontId="19" fillId="3" borderId="0" xfId="8" applyNumberFormat="1" applyFont="1" applyFill="1" applyAlignment="1">
      <alignment horizontal="left"/>
    </xf>
    <xf numFmtId="9" fontId="1" fillId="3" borderId="0" xfId="9" applyFont="1" applyFill="1" applyBorder="1" applyAlignment="1">
      <alignment horizontal="left"/>
    </xf>
    <xf numFmtId="9" fontId="0" fillId="3" borderId="0" xfId="9" applyFont="1" applyFill="1" applyBorder="1" applyAlignment="1">
      <alignment horizontal="left"/>
    </xf>
    <xf numFmtId="3" fontId="14" fillId="0" borderId="0" xfId="8" applyNumberFormat="1"/>
    <xf numFmtId="3" fontId="19" fillId="3" borderId="0" xfId="8" applyNumberFormat="1" applyFont="1" applyFill="1" applyAlignment="1">
      <alignment horizontal="right"/>
    </xf>
    <xf numFmtId="9" fontId="1" fillId="3" borderId="0" xfId="9" applyFont="1" applyFill="1" applyBorder="1" applyAlignment="1">
      <alignment horizontal="right"/>
    </xf>
    <xf numFmtId="9" fontId="0" fillId="3" borderId="0" xfId="9" applyFont="1" applyFill="1" applyBorder="1" applyAlignment="1">
      <alignment horizontal="right"/>
    </xf>
    <xf numFmtId="0" fontId="25" fillId="3" borderId="0" xfId="8" applyFont="1" applyFill="1"/>
    <xf numFmtId="3" fontId="14" fillId="3" borderId="0" xfId="8" applyNumberFormat="1" applyFill="1" applyAlignment="1">
      <alignment horizontal="right"/>
    </xf>
    <xf numFmtId="3" fontId="14" fillId="3" borderId="0" xfId="8" applyNumberFormat="1" applyFill="1" applyAlignment="1">
      <alignment horizontal="left"/>
    </xf>
    <xf numFmtId="0" fontId="21" fillId="3" borderId="0" xfId="8" applyFont="1" applyFill="1"/>
    <xf numFmtId="3" fontId="14" fillId="4" borderId="0" xfId="8" applyNumberFormat="1" applyFill="1" applyProtection="1">
      <protection locked="0"/>
    </xf>
    <xf numFmtId="20" fontId="14" fillId="3" borderId="0" xfId="8" applyNumberFormat="1" applyFill="1"/>
    <xf numFmtId="3" fontId="14" fillId="0" borderId="0" xfId="8" applyNumberFormat="1" applyFill="1" applyProtection="1">
      <protection locked="0"/>
    </xf>
    <xf numFmtId="2" fontId="14" fillId="4" borderId="0" xfId="8" applyNumberFormat="1" applyFill="1" applyProtection="1">
      <protection locked="0"/>
    </xf>
    <xf numFmtId="2" fontId="14" fillId="5" borderId="0" xfId="8" applyNumberFormat="1" applyFill="1"/>
    <xf numFmtId="2" fontId="14" fillId="4" borderId="0" xfId="8" applyNumberFormat="1" applyFill="1"/>
    <xf numFmtId="4" fontId="14" fillId="5" borderId="0" xfId="8" applyNumberFormat="1" applyFill="1"/>
    <xf numFmtId="4" fontId="19" fillId="3" borderId="11" xfId="8" applyNumberFormat="1" applyFont="1" applyFill="1" applyBorder="1"/>
    <xf numFmtId="4" fontId="19" fillId="3" borderId="17" xfId="8" applyNumberFormat="1" applyFont="1" applyFill="1" applyBorder="1"/>
    <xf numFmtId="4" fontId="14" fillId="6" borderId="13" xfId="8" applyNumberFormat="1" applyFill="1" applyBorder="1"/>
    <xf numFmtId="4" fontId="14" fillId="7" borderId="13" xfId="8" applyNumberFormat="1" applyFill="1" applyBorder="1"/>
    <xf numFmtId="4" fontId="14" fillId="6" borderId="15" xfId="8" applyNumberFormat="1" applyFill="1" applyBorder="1"/>
    <xf numFmtId="4" fontId="14" fillId="7" borderId="15" xfId="8" applyNumberFormat="1" applyFill="1" applyBorder="1"/>
    <xf numFmtId="4" fontId="14" fillId="4" borderId="0" xfId="8" applyNumberFormat="1" applyFill="1" applyProtection="1">
      <protection locked="0"/>
    </xf>
    <xf numFmtId="0" fontId="27" fillId="3" borderId="0" xfId="8" applyFont="1" applyFill="1"/>
    <xf numFmtId="0" fontId="27" fillId="3" borderId="0" xfId="8" applyFont="1" applyFill="1" applyAlignment="1">
      <alignment horizontal="right" wrapText="1"/>
    </xf>
    <xf numFmtId="0" fontId="27" fillId="0" borderId="0" xfId="8" applyFont="1" applyAlignment="1">
      <alignment horizontal="right" wrapText="1"/>
    </xf>
    <xf numFmtId="0" fontId="30" fillId="0" borderId="0" xfId="8" applyFont="1" applyAlignment="1">
      <alignment horizontal="right" wrapText="1"/>
    </xf>
    <xf numFmtId="0" fontId="0" fillId="0" borderId="0" xfId="0" applyAlignment="1">
      <alignment horizontal="right"/>
    </xf>
    <xf numFmtId="0" fontId="14" fillId="3" borderId="23" xfId="8" applyFill="1" applyBorder="1"/>
    <xf numFmtId="3" fontId="14" fillId="3" borderId="23" xfId="8" applyNumberFormat="1" applyFill="1" applyBorder="1"/>
    <xf numFmtId="0" fontId="14" fillId="0" borderId="23" xfId="8" applyBorder="1"/>
    <xf numFmtId="3" fontId="14" fillId="0" borderId="23" xfId="8" applyNumberFormat="1" applyBorder="1"/>
    <xf numFmtId="0" fontId="0" fillId="6" borderId="22" xfId="8" applyFont="1" applyFill="1" applyBorder="1"/>
    <xf numFmtId="0" fontId="0" fillId="0" borderId="23" xfId="8" applyFont="1" applyBorder="1"/>
    <xf numFmtId="0" fontId="14" fillId="6" borderId="24" xfId="8" applyFill="1" applyBorder="1"/>
    <xf numFmtId="0" fontId="14" fillId="6" borderId="26" xfId="8" applyFill="1" applyBorder="1"/>
    <xf numFmtId="0" fontId="14" fillId="6" borderId="27" xfId="8" applyFill="1" applyBorder="1"/>
    <xf numFmtId="0" fontId="14" fillId="6" borderId="30" xfId="8" applyFill="1" applyBorder="1"/>
    <xf numFmtId="4" fontId="14" fillId="6" borderId="22" xfId="8" applyNumberFormat="1" applyFill="1" applyBorder="1"/>
    <xf numFmtId="4" fontId="14" fillId="7" borderId="22" xfId="8" applyNumberFormat="1" applyFill="1" applyBorder="1"/>
    <xf numFmtId="4" fontId="14" fillId="6" borderId="28" xfId="8" applyNumberFormat="1" applyFill="1" applyBorder="1"/>
    <xf numFmtId="4" fontId="14" fillId="7" borderId="28" xfId="8" applyNumberFormat="1" applyFill="1" applyBorder="1"/>
    <xf numFmtId="4" fontId="14" fillId="8" borderId="28" xfId="8" applyNumberFormat="1" applyFill="1" applyBorder="1"/>
    <xf numFmtId="4" fontId="14" fillId="8" borderId="29" xfId="8" applyNumberFormat="1" applyFill="1" applyBorder="1"/>
    <xf numFmtId="4" fontId="14" fillId="8" borderId="13" xfId="8" applyNumberFormat="1" applyFill="1" applyBorder="1"/>
    <xf numFmtId="4" fontId="14" fillId="8" borderId="25" xfId="8" applyNumberFormat="1" applyFill="1" applyBorder="1"/>
    <xf numFmtId="4" fontId="14" fillId="8" borderId="22" xfId="8" applyNumberFormat="1" applyFill="1" applyBorder="1"/>
    <xf numFmtId="4" fontId="14" fillId="8" borderId="31" xfId="8" applyNumberFormat="1" applyFill="1" applyBorder="1"/>
    <xf numFmtId="0" fontId="19" fillId="3" borderId="5" xfId="8" applyFont="1" applyFill="1" applyBorder="1" applyAlignment="1">
      <alignment wrapText="1"/>
    </xf>
    <xf numFmtId="164" fontId="14" fillId="3" borderId="23" xfId="8" applyNumberFormat="1" applyFill="1" applyBorder="1"/>
    <xf numFmtId="0" fontId="14" fillId="9" borderId="0" xfId="8" applyFill="1"/>
    <xf numFmtId="0" fontId="0" fillId="9" borderId="0" xfId="8" applyFont="1" applyFill="1"/>
    <xf numFmtId="0" fontId="0" fillId="4" borderId="0" xfId="8" applyFont="1" applyFill="1"/>
    <xf numFmtId="164" fontId="14" fillId="10" borderId="23" xfId="8" applyNumberFormat="1" applyFill="1" applyBorder="1"/>
    <xf numFmtId="0" fontId="0" fillId="0" borderId="0" xfId="8" applyFont="1"/>
    <xf numFmtId="0" fontId="0" fillId="0" borderId="23" xfId="0" applyBorder="1"/>
    <xf numFmtId="0" fontId="0" fillId="0" borderId="23" xfId="0" applyBorder="1" applyAlignment="1">
      <alignment horizontal="right"/>
    </xf>
    <xf numFmtId="0" fontId="0" fillId="0" borderId="23" xfId="0" applyBorder="1" applyAlignment="1"/>
    <xf numFmtId="3" fontId="0" fillId="0" borderId="0" xfId="0" applyNumberFormat="1" applyAlignment="1">
      <alignment horizontal="right"/>
    </xf>
    <xf numFmtId="0" fontId="0" fillId="0" borderId="32" xfId="0" applyFill="1" applyBorder="1"/>
    <xf numFmtId="3" fontId="27" fillId="0" borderId="0" xfId="0" applyNumberFormat="1" applyFont="1"/>
    <xf numFmtId="0" fontId="33" fillId="0" borderId="0" xfId="1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0" fontId="19" fillId="0" borderId="0" xfId="0" applyFont="1"/>
    <xf numFmtId="2" fontId="34" fillId="0" borderId="0" xfId="11" applyNumberFormat="1" applyFont="1" applyFill="1" applyBorder="1" applyAlignment="1">
      <alignment horizontal="left"/>
    </xf>
    <xf numFmtId="3" fontId="3" fillId="0" borderId="0" xfId="0" applyNumberFormat="1" applyFont="1" applyAlignment="1">
      <alignment horizontal="left"/>
    </xf>
    <xf numFmtId="0" fontId="1" fillId="0" borderId="0" xfId="0" applyFont="1"/>
    <xf numFmtId="0" fontId="2" fillId="0" borderId="4" xfId="0" applyFont="1" applyBorder="1"/>
    <xf numFmtId="0" fontId="2" fillId="0" borderId="4" xfId="0" applyFont="1" applyBorder="1" applyAlignment="1">
      <alignment horizontal="left"/>
    </xf>
    <xf numFmtId="0" fontId="2" fillId="0" borderId="4" xfId="0" applyFont="1" applyBorder="1" applyAlignment="1">
      <alignment horizontal="right"/>
    </xf>
    <xf numFmtId="0" fontId="2" fillId="0" borderId="4" xfId="0" applyFont="1" applyBorder="1" applyAlignment="1">
      <alignment horizontal="right" wrapText="1"/>
    </xf>
    <xf numFmtId="0" fontId="35" fillId="0" borderId="0" xfId="0" applyFont="1"/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left" indent="2"/>
    </xf>
    <xf numFmtId="0" fontId="3" fillId="0" borderId="0" xfId="0" applyFont="1" applyAlignment="1">
      <alignment horizontal="left" indent="3"/>
    </xf>
    <xf numFmtId="0" fontId="3" fillId="0" borderId="0" xfId="0" applyFont="1" applyAlignment="1">
      <alignment horizontal="left" indent="4"/>
    </xf>
    <xf numFmtId="0" fontId="19" fillId="0" borderId="0" xfId="0" applyFont="1" applyAlignment="1">
      <alignment horizontal="right"/>
    </xf>
    <xf numFmtId="3" fontId="1" fillId="0" borderId="3" xfId="1" applyNumberFormat="1" applyFont="1" applyBorder="1" applyAlignment="1">
      <alignment horizontal="right"/>
    </xf>
    <xf numFmtId="166" fontId="0" fillId="0" borderId="0" xfId="0" applyNumberFormat="1"/>
    <xf numFmtId="3" fontId="1" fillId="0" borderId="0" xfId="1" applyNumberFormat="1" applyFont="1" applyBorder="1" applyAlignment="1">
      <alignment horizontal="right"/>
    </xf>
    <xf numFmtId="0" fontId="0" fillId="0" borderId="0" xfId="0" applyFill="1"/>
    <xf numFmtId="3" fontId="0" fillId="0" borderId="0" xfId="0" applyNumberFormat="1" applyFill="1"/>
    <xf numFmtId="164" fontId="27" fillId="0" borderId="0" xfId="0" applyNumberFormat="1" applyFont="1"/>
    <xf numFmtId="3" fontId="0" fillId="0" borderId="0" xfId="0" applyNumberFormat="1" applyBorder="1"/>
    <xf numFmtId="3" fontId="0" fillId="0" borderId="0" xfId="0" applyNumberFormat="1" applyFill="1" applyBorder="1"/>
    <xf numFmtId="3" fontId="1" fillId="0" borderId="0" xfId="0" applyNumberFormat="1" applyFont="1" applyBorder="1" applyAlignment="1">
      <alignment horizontal="right"/>
    </xf>
    <xf numFmtId="3" fontId="27" fillId="0" borderId="0" xfId="0" applyNumberFormat="1" applyFont="1" applyBorder="1"/>
    <xf numFmtId="164" fontId="27" fillId="0" borderId="0" xfId="0" applyNumberFormat="1" applyFont="1" applyBorder="1"/>
    <xf numFmtId="0" fontId="0" fillId="0" borderId="0" xfId="0" applyBorder="1"/>
    <xf numFmtId="166" fontId="0" fillId="0" borderId="0" xfId="0" applyNumberFormat="1" applyBorder="1"/>
    <xf numFmtId="166" fontId="0" fillId="0" borderId="0" xfId="0" applyNumberFormat="1" applyAlignment="1">
      <alignment horizontal="right"/>
    </xf>
    <xf numFmtId="0" fontId="19" fillId="3" borderId="0" xfId="8" applyFont="1" applyFill="1" applyBorder="1"/>
    <xf numFmtId="16" fontId="19" fillId="3" borderId="0" xfId="8" quotePrefix="1" applyNumberFormat="1" applyFont="1" applyFill="1" applyBorder="1"/>
    <xf numFmtId="0" fontId="19" fillId="3" borderId="0" xfId="8" quotePrefix="1" applyFont="1" applyFill="1" applyBorder="1"/>
    <xf numFmtId="3" fontId="36" fillId="0" borderId="23" xfId="0" applyNumberFormat="1" applyFont="1" applyBorder="1"/>
    <xf numFmtId="0" fontId="36" fillId="0" borderId="35" xfId="0" applyFont="1" applyBorder="1"/>
    <xf numFmtId="3" fontId="36" fillId="0" borderId="36" xfId="0" applyNumberFormat="1" applyFont="1" applyBorder="1"/>
    <xf numFmtId="0" fontId="36" fillId="0" borderId="37" xfId="0" applyFont="1" applyBorder="1"/>
    <xf numFmtId="166" fontId="36" fillId="0" borderId="38" xfId="0" applyNumberFormat="1" applyFont="1" applyBorder="1"/>
    <xf numFmtId="166" fontId="36" fillId="0" borderId="39" xfId="0" applyNumberFormat="1" applyFont="1" applyBorder="1"/>
    <xf numFmtId="0" fontId="36" fillId="0" borderId="40" xfId="0" applyFont="1" applyBorder="1"/>
    <xf numFmtId="3" fontId="36" fillId="0" borderId="41" xfId="0" applyNumberFormat="1" applyFont="1" applyBorder="1"/>
    <xf numFmtId="3" fontId="36" fillId="0" borderId="42" xfId="0" applyNumberFormat="1" applyFont="1" applyBorder="1"/>
    <xf numFmtId="0" fontId="36" fillId="0" borderId="43" xfId="0" applyFont="1" applyBorder="1"/>
    <xf numFmtId="0" fontId="36" fillId="0" borderId="44" xfId="0" applyFont="1" applyBorder="1"/>
    <xf numFmtId="0" fontId="36" fillId="0" borderId="45" xfId="0" applyFont="1" applyBorder="1"/>
    <xf numFmtId="164" fontId="0" fillId="0" borderId="0" xfId="0" applyNumberFormat="1"/>
    <xf numFmtId="0" fontId="2" fillId="0" borderId="0" xfId="0" applyFont="1" applyBorder="1" applyAlignment="1">
      <alignment horizontal="right" wrapText="1"/>
    </xf>
    <xf numFmtId="3" fontId="0" fillId="0" borderId="0" xfId="0" applyNumberFormat="1" applyBorder="1" applyAlignment="1">
      <alignment horizontal="right"/>
    </xf>
    <xf numFmtId="20" fontId="0" fillId="0" borderId="0" xfId="0" applyNumberFormat="1"/>
    <xf numFmtId="0" fontId="15" fillId="0" borderId="0" xfId="0" applyFont="1"/>
    <xf numFmtId="0" fontId="15" fillId="0" borderId="0" xfId="0" applyFont="1" applyAlignment="1">
      <alignment horizontal="right"/>
    </xf>
    <xf numFmtId="166" fontId="15" fillId="0" borderId="0" xfId="0" applyNumberFormat="1" applyFont="1" applyAlignment="1">
      <alignment horizontal="right"/>
    </xf>
    <xf numFmtId="17" fontId="0" fillId="0" borderId="0" xfId="0" quotePrefix="1" applyNumberFormat="1"/>
    <xf numFmtId="3" fontId="0" fillId="9" borderId="0" xfId="0" applyNumberFormat="1" applyFill="1"/>
    <xf numFmtId="3" fontId="0" fillId="4" borderId="0" xfId="0" applyNumberFormat="1" applyFill="1"/>
    <xf numFmtId="164" fontId="0" fillId="4" borderId="0" xfId="0" applyNumberFormat="1" applyFill="1"/>
    <xf numFmtId="3" fontId="27" fillId="4" borderId="0" xfId="0" applyNumberFormat="1" applyFont="1" applyFill="1"/>
    <xf numFmtId="2" fontId="0" fillId="0" borderId="0" xfId="0" applyNumberFormat="1"/>
    <xf numFmtId="0" fontId="39" fillId="11" borderId="46" xfId="0" applyFont="1" applyFill="1" applyBorder="1" applyAlignment="1">
      <alignment horizontal="center" vertical="center" wrapText="1"/>
    </xf>
    <xf numFmtId="0" fontId="39" fillId="11" borderId="47" xfId="0" applyFont="1" applyFill="1" applyBorder="1" applyAlignment="1">
      <alignment horizontal="center" vertical="center" wrapText="1"/>
    </xf>
    <xf numFmtId="0" fontId="40" fillId="0" borderId="48" xfId="0" applyFont="1" applyBorder="1" applyAlignment="1">
      <alignment horizontal="center" vertical="center" wrapText="1"/>
    </xf>
    <xf numFmtId="3" fontId="40" fillId="0" borderId="49" xfId="0" applyNumberFormat="1" applyFont="1" applyBorder="1" applyAlignment="1">
      <alignment horizontal="center" vertical="center" wrapText="1"/>
    </xf>
    <xf numFmtId="0" fontId="37" fillId="0" borderId="48" xfId="0" applyFont="1" applyBorder="1" applyAlignment="1">
      <alignment horizontal="center" vertical="center" wrapText="1"/>
    </xf>
    <xf numFmtId="3" fontId="37" fillId="0" borderId="49" xfId="0" applyNumberFormat="1" applyFont="1" applyBorder="1" applyAlignment="1">
      <alignment horizontal="center" vertical="center" wrapText="1"/>
    </xf>
    <xf numFmtId="0" fontId="38" fillId="0" borderId="48" xfId="0" applyFont="1" applyBorder="1" applyAlignment="1">
      <alignment horizontal="center" vertical="center" wrapText="1"/>
    </xf>
    <xf numFmtId="3" fontId="39" fillId="11" borderId="49" xfId="0" applyNumberFormat="1" applyFont="1" applyFill="1" applyBorder="1" applyAlignment="1">
      <alignment horizontal="center" vertical="center" wrapText="1"/>
    </xf>
    <xf numFmtId="0" fontId="14" fillId="0" borderId="0" xfId="8" applyFill="1"/>
    <xf numFmtId="0" fontId="14" fillId="0" borderId="0" xfId="8" applyFill="1" applyProtection="1">
      <protection locked="0"/>
    </xf>
    <xf numFmtId="3" fontId="14" fillId="0" borderId="0" xfId="8" applyNumberFormat="1" applyFill="1"/>
    <xf numFmtId="3" fontId="27" fillId="0" borderId="0" xfId="5" applyNumberFormat="1" applyFont="1" applyFill="1"/>
    <xf numFmtId="0" fontId="0" fillId="0" borderId="0" xfId="8" applyFont="1" applyFill="1"/>
    <xf numFmtId="164" fontId="14" fillId="0" borderId="23" xfId="8" applyNumberFormat="1" applyFill="1" applyBorder="1"/>
    <xf numFmtId="0" fontId="0" fillId="0" borderId="0" xfId="0" applyAlignment="1">
      <alignment wrapText="1"/>
    </xf>
    <xf numFmtId="0" fontId="0" fillId="0" borderId="50" xfId="0" applyBorder="1"/>
    <xf numFmtId="3" fontId="0" fillId="0" borderId="51" xfId="0" applyNumberFormat="1" applyBorder="1"/>
    <xf numFmtId="166" fontId="0" fillId="0" borderId="52" xfId="0" applyNumberFormat="1" applyBorder="1"/>
    <xf numFmtId="0" fontId="0" fillId="0" borderId="53" xfId="0" applyBorder="1"/>
    <xf numFmtId="3" fontId="0" fillId="0" borderId="54" xfId="0" applyNumberFormat="1" applyBorder="1"/>
    <xf numFmtId="166" fontId="0" fillId="0" borderId="55" xfId="0" applyNumberFormat="1" applyBorder="1"/>
    <xf numFmtId="0" fontId="0" fillId="0" borderId="56" xfId="0" applyBorder="1"/>
    <xf numFmtId="0" fontId="0" fillId="0" borderId="57" xfId="0" applyBorder="1" applyAlignment="1">
      <alignment wrapText="1"/>
    </xf>
    <xf numFmtId="0" fontId="0" fillId="0" borderId="58" xfId="0" applyBorder="1" applyAlignment="1">
      <alignment wrapText="1"/>
    </xf>
    <xf numFmtId="0" fontId="0" fillId="0" borderId="59" xfId="0" applyBorder="1"/>
    <xf numFmtId="3" fontId="0" fillId="0" borderId="60" xfId="0" applyNumberFormat="1" applyBorder="1"/>
    <xf numFmtId="166" fontId="0" fillId="0" borderId="61" xfId="0" applyNumberFormat="1" applyBorder="1"/>
    <xf numFmtId="0" fontId="0" fillId="0" borderId="62" xfId="0" applyBorder="1"/>
    <xf numFmtId="0" fontId="0" fillId="0" borderId="63" xfId="0" applyBorder="1" applyAlignment="1">
      <alignment wrapText="1"/>
    </xf>
    <xf numFmtId="0" fontId="0" fillId="0" borderId="64" xfId="0" applyBorder="1" applyAlignment="1">
      <alignment wrapText="1"/>
    </xf>
    <xf numFmtId="0" fontId="0" fillId="0" borderId="65" xfId="0" applyBorder="1"/>
    <xf numFmtId="3" fontId="0" fillId="0" borderId="66" xfId="0" applyNumberFormat="1" applyBorder="1"/>
    <xf numFmtId="166" fontId="0" fillId="0" borderId="67" xfId="0" applyNumberFormat="1" applyBorder="1"/>
    <xf numFmtId="0" fontId="0" fillId="0" borderId="68" xfId="0" applyBorder="1"/>
    <xf numFmtId="3" fontId="0" fillId="0" borderId="69" xfId="0" applyNumberFormat="1" applyBorder="1"/>
    <xf numFmtId="166" fontId="0" fillId="0" borderId="70" xfId="0" applyNumberFormat="1" applyBorder="1"/>
    <xf numFmtId="3" fontId="25" fillId="0" borderId="0" xfId="0" applyNumberFormat="1" applyFont="1"/>
    <xf numFmtId="0" fontId="41" fillId="0" borderId="0" xfId="12"/>
    <xf numFmtId="3" fontId="41" fillId="0" borderId="0" xfId="12" applyNumberFormat="1"/>
    <xf numFmtId="0" fontId="41" fillId="3" borderId="0" xfId="12" applyFill="1"/>
    <xf numFmtId="3" fontId="0" fillId="0" borderId="23" xfId="0" applyNumberFormat="1" applyBorder="1"/>
    <xf numFmtId="166" fontId="0" fillId="0" borderId="23" xfId="0" applyNumberFormat="1" applyBorder="1"/>
    <xf numFmtId="0" fontId="1" fillId="0" borderId="23" xfId="0" applyFont="1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3" fontId="0" fillId="0" borderId="38" xfId="0" applyNumberFormat="1" applyBorder="1"/>
    <xf numFmtId="166" fontId="0" fillId="0" borderId="38" xfId="0" applyNumberFormat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3" fontId="0" fillId="0" borderId="41" xfId="0" applyNumberFormat="1" applyBorder="1"/>
    <xf numFmtId="166" fontId="0" fillId="0" borderId="41" xfId="0" applyNumberFormat="1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5" xfId="0" applyBorder="1" applyAlignment="1">
      <alignment horizontal="right"/>
    </xf>
    <xf numFmtId="3" fontId="0" fillId="0" borderId="90" xfId="0" applyNumberFormat="1" applyBorder="1"/>
    <xf numFmtId="166" fontId="0" fillId="0" borderId="42" xfId="0" applyNumberFormat="1" applyBorder="1"/>
    <xf numFmtId="166" fontId="0" fillId="0" borderId="91" xfId="0" applyNumberFormat="1" applyBorder="1"/>
    <xf numFmtId="0" fontId="42" fillId="0" borderId="0" xfId="0" applyFont="1"/>
    <xf numFmtId="4" fontId="19" fillId="3" borderId="20" xfId="8" applyNumberFormat="1" applyFont="1" applyFill="1" applyBorder="1"/>
    <xf numFmtId="0" fontId="0" fillId="3" borderId="0" xfId="8" applyFont="1" applyFill="1"/>
    <xf numFmtId="3" fontId="43" fillId="0" borderId="0" xfId="0" applyNumberFormat="1" applyFont="1" applyAlignment="1">
      <alignment horizontal="right"/>
    </xf>
    <xf numFmtId="0" fontId="0" fillId="0" borderId="43" xfId="0" applyBorder="1" applyAlignment="1">
      <alignment horizontal="right"/>
    </xf>
    <xf numFmtId="0" fontId="0" fillId="0" borderId="44" xfId="0" applyBorder="1" applyAlignment="1">
      <alignment horizontal="right"/>
    </xf>
    <xf numFmtId="3" fontId="0" fillId="0" borderId="92" xfId="0" applyNumberFormat="1" applyBorder="1"/>
    <xf numFmtId="3" fontId="36" fillId="0" borderId="44" xfId="0" applyNumberFormat="1" applyFont="1" applyBorder="1"/>
    <xf numFmtId="3" fontId="36" fillId="0" borderId="45" xfId="0" applyNumberFormat="1" applyFont="1" applyBorder="1"/>
    <xf numFmtId="0" fontId="44" fillId="0" borderId="0" xfId="0" applyFont="1"/>
    <xf numFmtId="0" fontId="45" fillId="0" borderId="0" xfId="0" applyFont="1" applyAlignment="1">
      <alignment wrapText="1"/>
    </xf>
    <xf numFmtId="0" fontId="19" fillId="3" borderId="0" xfId="8" applyFont="1" applyFill="1" applyProtection="1"/>
    <xf numFmtId="0" fontId="0" fillId="0" borderId="92" xfId="0" applyBorder="1" applyAlignment="1">
      <alignment horizontal="right"/>
    </xf>
    <xf numFmtId="0" fontId="19" fillId="0" borderId="0" xfId="12" applyFont="1"/>
    <xf numFmtId="0" fontId="28" fillId="0" borderId="0" xfId="12" applyFont="1"/>
    <xf numFmtId="0" fontId="27" fillId="0" borderId="0" xfId="0" applyFont="1"/>
    <xf numFmtId="0" fontId="0" fillId="0" borderId="0" xfId="0" applyFill="1" applyBorder="1" applyAlignment="1">
      <alignment horizontal="right"/>
    </xf>
    <xf numFmtId="0" fontId="46" fillId="0" borderId="0" xfId="0" applyFont="1"/>
    <xf numFmtId="0" fontId="47" fillId="0" borderId="0" xfId="0" applyFont="1"/>
    <xf numFmtId="3" fontId="48" fillId="0" borderId="46" xfId="0" applyNumberFormat="1" applyFont="1" applyBorder="1"/>
    <xf numFmtId="3" fontId="49" fillId="0" borderId="81" xfId="0" applyNumberFormat="1" applyFont="1" applyBorder="1" applyAlignment="1">
      <alignment horizontal="right"/>
    </xf>
    <xf numFmtId="3" fontId="49" fillId="0" borderId="77" xfId="0" applyNumberFormat="1" applyFont="1" applyBorder="1" applyAlignment="1">
      <alignment horizontal="right"/>
    </xf>
    <xf numFmtId="3" fontId="49" fillId="0" borderId="77" xfId="1" applyNumberFormat="1" applyFont="1" applyBorder="1" applyAlignment="1">
      <alignment horizontal="right"/>
    </xf>
    <xf numFmtId="3" fontId="49" fillId="0" borderId="78" xfId="1" applyNumberFormat="1" applyFont="1" applyBorder="1" applyAlignment="1">
      <alignment horizontal="right"/>
    </xf>
    <xf numFmtId="3" fontId="48" fillId="0" borderId="86" xfId="0" applyNumberFormat="1" applyFont="1" applyBorder="1"/>
    <xf numFmtId="3" fontId="48" fillId="0" borderId="82" xfId="0" applyNumberFormat="1" applyFont="1" applyBorder="1"/>
    <xf numFmtId="3" fontId="48" fillId="0" borderId="79" xfId="0" applyNumberFormat="1" applyFont="1" applyBorder="1"/>
    <xf numFmtId="3" fontId="48" fillId="0" borderId="80" xfId="0" applyNumberFormat="1" applyFont="1" applyBorder="1"/>
    <xf numFmtId="3" fontId="48" fillId="0" borderId="87" xfId="0" applyNumberFormat="1" applyFont="1" applyBorder="1"/>
    <xf numFmtId="3" fontId="48" fillId="0" borderId="83" xfId="0" applyNumberFormat="1" applyFont="1" applyBorder="1"/>
    <xf numFmtId="3" fontId="48" fillId="0" borderId="75" xfId="0" applyNumberFormat="1" applyFont="1" applyBorder="1"/>
    <xf numFmtId="3" fontId="48" fillId="0" borderId="76" xfId="0" applyNumberFormat="1" applyFont="1" applyBorder="1"/>
    <xf numFmtId="3" fontId="48" fillId="0" borderId="88" xfId="0" applyNumberFormat="1" applyFont="1" applyBorder="1"/>
    <xf numFmtId="3" fontId="48" fillId="0" borderId="84" xfId="0" applyNumberFormat="1" applyFont="1" applyBorder="1"/>
    <xf numFmtId="3" fontId="48" fillId="0" borderId="71" xfId="0" applyNumberFormat="1" applyFont="1" applyBorder="1"/>
    <xf numFmtId="3" fontId="48" fillId="0" borderId="72" xfId="0" applyNumberFormat="1" applyFont="1" applyBorder="1"/>
    <xf numFmtId="3" fontId="50" fillId="0" borderId="88" xfId="0" applyNumberFormat="1" applyFont="1" applyBorder="1"/>
    <xf numFmtId="3" fontId="50" fillId="0" borderId="84" xfId="0" applyNumberFormat="1" applyFont="1" applyBorder="1"/>
    <xf numFmtId="3" fontId="50" fillId="0" borderId="71" xfId="0" applyNumberFormat="1" applyFont="1" applyBorder="1"/>
    <xf numFmtId="3" fontId="50" fillId="0" borderId="72" xfId="0" applyNumberFormat="1" applyFont="1" applyBorder="1"/>
    <xf numFmtId="3" fontId="48" fillId="0" borderId="89" xfId="0" applyNumberFormat="1" applyFont="1" applyBorder="1"/>
    <xf numFmtId="3" fontId="48" fillId="0" borderId="85" xfId="0" applyNumberFormat="1" applyFont="1" applyBorder="1"/>
    <xf numFmtId="3" fontId="48" fillId="0" borderId="73" xfId="0" applyNumberFormat="1" applyFont="1" applyBorder="1"/>
    <xf numFmtId="3" fontId="48" fillId="0" borderId="74" xfId="0" applyNumberFormat="1" applyFont="1" applyBorder="1"/>
  </cellXfs>
  <cellStyles count="13">
    <cellStyle name="Heading 1" xfId="10" builtinId="16"/>
    <cellStyle name="Heading 2" xfId="11" builtinId="17"/>
    <cellStyle name="Hyperlink" xfId="12" builtinId="8"/>
    <cellStyle name="Hyperlink 2" xfId="2" xr:uid="{51D69FFC-42EF-403F-B5C8-C0C4EE6E6400}"/>
    <cellStyle name="Hyperlink 3" xfId="4" xr:uid="{2D87BD70-CACC-413E-A35C-641ADE782D73}"/>
    <cellStyle name="Normal" xfId="0" builtinId="0"/>
    <cellStyle name="Normal 11" xfId="8" xr:uid="{E78EC49A-F485-46B8-A7AD-CB1554A36AF8}"/>
    <cellStyle name="Normal 2" xfId="1" xr:uid="{160C5D38-AE63-4316-941E-E8F5BC92055F}"/>
    <cellStyle name="Normal 5" xfId="7" xr:uid="{61A49B3B-2DA5-4484-A8E2-E0B6963B759D}"/>
    <cellStyle name="Normal 6" xfId="5" xr:uid="{F063AF46-F6EE-45D4-8CAD-8A1E8D576E18}"/>
    <cellStyle name="Normal 9" xfId="3" xr:uid="{0C29D263-65E2-4232-B876-CFEECCDFD9B0}"/>
    <cellStyle name="Percent 4" xfId="6" xr:uid="{0C053E33-5D4D-4965-BFE4-59894FB4A7B0}"/>
    <cellStyle name="Percent 6" xfId="9" xr:uid="{DBB16D00-089F-4328-ABC5-095970729846}"/>
  </cellStyles>
  <dxfs count="8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left" vertical="bottom" textRotation="0" wrapText="0" indent="4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left" vertical="bottom" textRotation="0" wrapText="0" indent="4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righ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3" formatCode="#,##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left" vertical="bottom" textRotation="0" wrapText="0" indent="4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alignment horizontal="right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660066"/>
      <color rgb="FF00FF00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hartsheet" Target="chartsheets/sheet3.xml"/><Relationship Id="rId18" Type="http://schemas.openxmlformats.org/officeDocument/2006/relationships/chartsheet" Target="chartsheets/sheet6.xml"/><Relationship Id="rId26" Type="http://schemas.openxmlformats.org/officeDocument/2006/relationships/worksheet" Target="worksheets/sheet19.xml"/><Relationship Id="rId39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4.xml"/><Relationship Id="rId34" Type="http://schemas.openxmlformats.org/officeDocument/2006/relationships/worksheet" Target="worksheets/sheet27.xml"/><Relationship Id="rId7" Type="http://schemas.openxmlformats.org/officeDocument/2006/relationships/chartsheet" Target="chartsheets/sheet1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2.xml"/><Relationship Id="rId25" Type="http://schemas.openxmlformats.org/officeDocument/2006/relationships/worksheet" Target="worksheets/sheet18.xml"/><Relationship Id="rId33" Type="http://schemas.openxmlformats.org/officeDocument/2006/relationships/worksheet" Target="worksheets/sheet26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5.xml"/><Relationship Id="rId20" Type="http://schemas.openxmlformats.org/officeDocument/2006/relationships/chartsheet" Target="chartsheets/sheet7.xml"/><Relationship Id="rId29" Type="http://schemas.openxmlformats.org/officeDocument/2006/relationships/worksheet" Target="worksheets/sheet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24" Type="http://schemas.openxmlformats.org/officeDocument/2006/relationships/worksheet" Target="worksheets/sheet17.xml"/><Relationship Id="rId32" Type="http://schemas.openxmlformats.org/officeDocument/2006/relationships/worksheet" Target="worksheets/sheet25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4.xml"/><Relationship Id="rId23" Type="http://schemas.openxmlformats.org/officeDocument/2006/relationships/worksheet" Target="worksheets/sheet16.xml"/><Relationship Id="rId28" Type="http://schemas.openxmlformats.org/officeDocument/2006/relationships/worksheet" Target="worksheets/sheet21.xml"/><Relationship Id="rId36" Type="http://schemas.openxmlformats.org/officeDocument/2006/relationships/theme" Target="theme/theme1.xml"/><Relationship Id="rId10" Type="http://schemas.openxmlformats.org/officeDocument/2006/relationships/worksheet" Target="worksheets/sheet8.xml"/><Relationship Id="rId19" Type="http://schemas.openxmlformats.org/officeDocument/2006/relationships/worksheet" Target="worksheets/sheet13.xml"/><Relationship Id="rId31" Type="http://schemas.openxmlformats.org/officeDocument/2006/relationships/worksheet" Target="worksheets/sheet2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1.xml"/><Relationship Id="rId22" Type="http://schemas.openxmlformats.org/officeDocument/2006/relationships/worksheet" Target="worksheets/sheet15.xml"/><Relationship Id="rId27" Type="http://schemas.openxmlformats.org/officeDocument/2006/relationships/worksheet" Target="worksheets/sheet20.xml"/><Relationship Id="rId30" Type="http://schemas.openxmlformats.org/officeDocument/2006/relationships/worksheet" Target="worksheets/sheet23.xml"/><Relationship Id="rId35" Type="http://schemas.openxmlformats.org/officeDocument/2006/relationships/worksheet" Target="worksheets/sheet28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/>
            </a:pPr>
            <a:r>
              <a:rPr lang="en-GB" sz="1400" b="0"/>
              <a:t>Population</a:t>
            </a:r>
            <a:r>
              <a:rPr lang="en-GB" sz="1400" b="0" baseline="0"/>
              <a:t> Change in Birmingham 2011 to 2021</a:t>
            </a:r>
            <a:endParaRPr lang="en-GB" sz="14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3864708261596668E-2"/>
          <c:y val="9.9092544075650268E-2"/>
          <c:w val="0.92046786748755827"/>
          <c:h val="0.67995398253012362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'Birmingham 2011v2021'!$CC$4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'Birmingham 2011v2021'!$CA$5:$CA$95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cat>
          <c:val>
            <c:numRef>
              <c:f>'Birmingham 2011v2021'!$CC$5:$CC$95</c:f>
              <c:numCache>
                <c:formatCode>#,##0</c:formatCode>
                <c:ptCount val="91"/>
                <c:pt idx="0">
                  <c:v>7969</c:v>
                </c:pt>
                <c:pt idx="1">
                  <c:v>8087</c:v>
                </c:pt>
                <c:pt idx="2">
                  <c:v>8079</c:v>
                </c:pt>
                <c:pt idx="3">
                  <c:v>7941</c:v>
                </c:pt>
                <c:pt idx="4">
                  <c:v>7515</c:v>
                </c:pt>
                <c:pt idx="5">
                  <c:v>7871</c:v>
                </c:pt>
                <c:pt idx="6">
                  <c:v>7455</c:v>
                </c:pt>
                <c:pt idx="7">
                  <c:v>7146</c:v>
                </c:pt>
                <c:pt idx="8">
                  <c:v>6800</c:v>
                </c:pt>
                <c:pt idx="9">
                  <c:v>6880</c:v>
                </c:pt>
                <c:pt idx="10">
                  <c:v>6998</c:v>
                </c:pt>
                <c:pt idx="11">
                  <c:v>6948</c:v>
                </c:pt>
                <c:pt idx="12">
                  <c:v>7198</c:v>
                </c:pt>
                <c:pt idx="13">
                  <c:v>7265</c:v>
                </c:pt>
                <c:pt idx="14">
                  <c:v>7353</c:v>
                </c:pt>
                <c:pt idx="15">
                  <c:v>7363</c:v>
                </c:pt>
                <c:pt idx="16">
                  <c:v>7189</c:v>
                </c:pt>
                <c:pt idx="17">
                  <c:v>7222</c:v>
                </c:pt>
                <c:pt idx="18">
                  <c:v>8192</c:v>
                </c:pt>
                <c:pt idx="19">
                  <c:v>10201</c:v>
                </c:pt>
                <c:pt idx="20">
                  <c:v>10516</c:v>
                </c:pt>
                <c:pt idx="21">
                  <c:v>9804</c:v>
                </c:pt>
                <c:pt idx="22">
                  <c:v>9464</c:v>
                </c:pt>
                <c:pt idx="23">
                  <c:v>9296</c:v>
                </c:pt>
                <c:pt idx="24">
                  <c:v>9329</c:v>
                </c:pt>
                <c:pt idx="25">
                  <c:v>8545</c:v>
                </c:pt>
                <c:pt idx="26">
                  <c:v>8655</c:v>
                </c:pt>
                <c:pt idx="27">
                  <c:v>8556</c:v>
                </c:pt>
                <c:pt idx="28">
                  <c:v>8769</c:v>
                </c:pt>
                <c:pt idx="29">
                  <c:v>8313</c:v>
                </c:pt>
                <c:pt idx="30">
                  <c:v>8861</c:v>
                </c:pt>
                <c:pt idx="31">
                  <c:v>8577</c:v>
                </c:pt>
                <c:pt idx="32">
                  <c:v>7808</c:v>
                </c:pt>
                <c:pt idx="33">
                  <c:v>7384</c:v>
                </c:pt>
                <c:pt idx="34">
                  <c:v>7369</c:v>
                </c:pt>
                <c:pt idx="35">
                  <c:v>7112</c:v>
                </c:pt>
                <c:pt idx="36">
                  <c:v>7030</c:v>
                </c:pt>
                <c:pt idx="37">
                  <c:v>6806</c:v>
                </c:pt>
                <c:pt idx="38">
                  <c:v>7173</c:v>
                </c:pt>
                <c:pt idx="39">
                  <c:v>7496</c:v>
                </c:pt>
                <c:pt idx="40">
                  <c:v>7362</c:v>
                </c:pt>
                <c:pt idx="41">
                  <c:v>7397</c:v>
                </c:pt>
                <c:pt idx="42">
                  <c:v>7301</c:v>
                </c:pt>
                <c:pt idx="43">
                  <c:v>7231</c:v>
                </c:pt>
                <c:pt idx="44">
                  <c:v>7199</c:v>
                </c:pt>
                <c:pt idx="45">
                  <c:v>7140</c:v>
                </c:pt>
                <c:pt idx="46">
                  <c:v>7036</c:v>
                </c:pt>
                <c:pt idx="47">
                  <c:v>6937</c:v>
                </c:pt>
                <c:pt idx="48">
                  <c:v>6870</c:v>
                </c:pt>
                <c:pt idx="49">
                  <c:v>6596</c:v>
                </c:pt>
                <c:pt idx="50">
                  <c:v>6328</c:v>
                </c:pt>
                <c:pt idx="51">
                  <c:v>6052</c:v>
                </c:pt>
                <c:pt idx="52">
                  <c:v>5884</c:v>
                </c:pt>
                <c:pt idx="53">
                  <c:v>5633</c:v>
                </c:pt>
                <c:pt idx="54">
                  <c:v>5422</c:v>
                </c:pt>
                <c:pt idx="55">
                  <c:v>5138</c:v>
                </c:pt>
                <c:pt idx="56">
                  <c:v>5082</c:v>
                </c:pt>
                <c:pt idx="57">
                  <c:v>5025</c:v>
                </c:pt>
                <c:pt idx="58">
                  <c:v>5030</c:v>
                </c:pt>
                <c:pt idx="59">
                  <c:v>4600</c:v>
                </c:pt>
                <c:pt idx="60">
                  <c:v>4632</c:v>
                </c:pt>
                <c:pt idx="61">
                  <c:v>4704</c:v>
                </c:pt>
                <c:pt idx="62">
                  <c:v>4696</c:v>
                </c:pt>
                <c:pt idx="63">
                  <c:v>4835</c:v>
                </c:pt>
                <c:pt idx="64">
                  <c:v>4843</c:v>
                </c:pt>
                <c:pt idx="65">
                  <c:v>3790</c:v>
                </c:pt>
                <c:pt idx="66">
                  <c:v>4169</c:v>
                </c:pt>
                <c:pt idx="67">
                  <c:v>4063</c:v>
                </c:pt>
                <c:pt idx="68">
                  <c:v>3996</c:v>
                </c:pt>
                <c:pt idx="69">
                  <c:v>3427</c:v>
                </c:pt>
                <c:pt idx="70">
                  <c:v>3422</c:v>
                </c:pt>
                <c:pt idx="71">
                  <c:v>3497</c:v>
                </c:pt>
                <c:pt idx="72">
                  <c:v>3531</c:v>
                </c:pt>
                <c:pt idx="73">
                  <c:v>3538</c:v>
                </c:pt>
                <c:pt idx="74">
                  <c:v>3520</c:v>
                </c:pt>
                <c:pt idx="75">
                  <c:v>3379</c:v>
                </c:pt>
                <c:pt idx="76">
                  <c:v>3066</c:v>
                </c:pt>
                <c:pt idx="77">
                  <c:v>2929</c:v>
                </c:pt>
                <c:pt idx="78">
                  <c:v>3034</c:v>
                </c:pt>
                <c:pt idx="79">
                  <c:v>2987</c:v>
                </c:pt>
                <c:pt idx="80">
                  <c:v>2836</c:v>
                </c:pt>
                <c:pt idx="81">
                  <c:v>2620</c:v>
                </c:pt>
                <c:pt idx="82">
                  <c:v>2373</c:v>
                </c:pt>
                <c:pt idx="83">
                  <c:v>2344</c:v>
                </c:pt>
                <c:pt idx="84">
                  <c:v>2213</c:v>
                </c:pt>
                <c:pt idx="85">
                  <c:v>1954</c:v>
                </c:pt>
                <c:pt idx="86">
                  <c:v>1821</c:v>
                </c:pt>
                <c:pt idx="87">
                  <c:v>1663</c:v>
                </c:pt>
                <c:pt idx="88">
                  <c:v>1437</c:v>
                </c:pt>
                <c:pt idx="89">
                  <c:v>1361</c:v>
                </c:pt>
                <c:pt idx="90">
                  <c:v>4761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0C-4A10-80FC-8E8354B0AE54}"/>
            </c:ext>
          </c:extLst>
        </c:ser>
        <c:ser>
          <c:idx val="0"/>
          <c:order val="1"/>
          <c:tx>
            <c:strRef>
              <c:f>'Birmingham 2011v2021'!$CB$4</c:f>
              <c:strCache>
                <c:ptCount val="1"/>
                <c:pt idx="0">
                  <c:v>2011males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'Birmingham 2011v2021'!$CA$5:$CA$95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cat>
          <c:val>
            <c:numRef>
              <c:f>'Birmingham 2011v2021'!$CB$5:$CB$95</c:f>
              <c:numCache>
                <c:formatCode>General</c:formatCode>
                <c:ptCount val="91"/>
                <c:pt idx="0">
                  <c:v>-8421</c:v>
                </c:pt>
                <c:pt idx="1">
                  <c:v>-8472</c:v>
                </c:pt>
                <c:pt idx="2">
                  <c:v>-8631</c:v>
                </c:pt>
                <c:pt idx="3">
                  <c:v>-8478</c:v>
                </c:pt>
                <c:pt idx="4">
                  <c:v>-8308</c:v>
                </c:pt>
                <c:pt idx="5">
                  <c:v>-8145</c:v>
                </c:pt>
                <c:pt idx="6">
                  <c:v>-7616</c:v>
                </c:pt>
                <c:pt idx="7">
                  <c:v>-7719</c:v>
                </c:pt>
                <c:pt idx="8">
                  <c:v>-7438</c:v>
                </c:pt>
                <c:pt idx="9">
                  <c:v>-7290</c:v>
                </c:pt>
                <c:pt idx="10">
                  <c:v>-7391</c:v>
                </c:pt>
                <c:pt idx="11">
                  <c:v>-7537</c:v>
                </c:pt>
                <c:pt idx="12">
                  <c:v>-7585</c:v>
                </c:pt>
                <c:pt idx="13">
                  <c:v>-7576</c:v>
                </c:pt>
                <c:pt idx="14">
                  <c:v>-7808</c:v>
                </c:pt>
                <c:pt idx="15">
                  <c:v>-7399</c:v>
                </c:pt>
                <c:pt idx="16">
                  <c:v>-7437</c:v>
                </c:pt>
                <c:pt idx="17">
                  <c:v>-7605</c:v>
                </c:pt>
                <c:pt idx="18">
                  <c:v>-8240</c:v>
                </c:pt>
                <c:pt idx="19">
                  <c:v>-9430</c:v>
                </c:pt>
                <c:pt idx="20">
                  <c:v>-10144</c:v>
                </c:pt>
                <c:pt idx="21">
                  <c:v>-9477</c:v>
                </c:pt>
                <c:pt idx="22">
                  <c:v>-8883</c:v>
                </c:pt>
                <c:pt idx="23">
                  <c:v>-8600</c:v>
                </c:pt>
                <c:pt idx="24">
                  <c:v>-8401</c:v>
                </c:pt>
                <c:pt idx="25">
                  <c:v>-8741</c:v>
                </c:pt>
                <c:pt idx="26">
                  <c:v>-8734</c:v>
                </c:pt>
                <c:pt idx="27">
                  <c:v>-8577</c:v>
                </c:pt>
                <c:pt idx="28">
                  <c:v>-8352</c:v>
                </c:pt>
                <c:pt idx="29">
                  <c:v>-8359</c:v>
                </c:pt>
                <c:pt idx="30">
                  <c:v>-8475</c:v>
                </c:pt>
                <c:pt idx="31">
                  <c:v>-8062</c:v>
                </c:pt>
                <c:pt idx="32">
                  <c:v>-7915</c:v>
                </c:pt>
                <c:pt idx="33">
                  <c:v>-7268</c:v>
                </c:pt>
                <c:pt idx="34">
                  <c:v>-7450</c:v>
                </c:pt>
                <c:pt idx="35">
                  <c:v>-7037</c:v>
                </c:pt>
                <c:pt idx="36">
                  <c:v>-7127</c:v>
                </c:pt>
                <c:pt idx="37">
                  <c:v>-7138</c:v>
                </c:pt>
                <c:pt idx="38">
                  <c:v>-7222</c:v>
                </c:pt>
                <c:pt idx="39">
                  <c:v>-7264</c:v>
                </c:pt>
                <c:pt idx="40">
                  <c:v>-7299</c:v>
                </c:pt>
                <c:pt idx="41">
                  <c:v>-7148</c:v>
                </c:pt>
                <c:pt idx="42">
                  <c:v>-7125</c:v>
                </c:pt>
                <c:pt idx="43">
                  <c:v>-7083</c:v>
                </c:pt>
                <c:pt idx="44">
                  <c:v>-6939</c:v>
                </c:pt>
                <c:pt idx="45">
                  <c:v>-6872</c:v>
                </c:pt>
                <c:pt idx="46">
                  <c:v>-6817</c:v>
                </c:pt>
                <c:pt idx="47">
                  <c:v>-6605</c:v>
                </c:pt>
                <c:pt idx="48">
                  <c:v>-6725</c:v>
                </c:pt>
                <c:pt idx="49">
                  <c:v>-6511</c:v>
                </c:pt>
                <c:pt idx="50">
                  <c:v>-6007</c:v>
                </c:pt>
                <c:pt idx="51">
                  <c:v>-5743</c:v>
                </c:pt>
                <c:pt idx="52">
                  <c:v>-5711</c:v>
                </c:pt>
                <c:pt idx="53">
                  <c:v>-5676</c:v>
                </c:pt>
                <c:pt idx="54">
                  <c:v>-5242</c:v>
                </c:pt>
                <c:pt idx="55">
                  <c:v>-5217</c:v>
                </c:pt>
                <c:pt idx="56">
                  <c:v>-5190</c:v>
                </c:pt>
                <c:pt idx="57">
                  <c:v>-5118</c:v>
                </c:pt>
                <c:pt idx="58">
                  <c:v>-5067</c:v>
                </c:pt>
                <c:pt idx="59">
                  <c:v>-4752</c:v>
                </c:pt>
                <c:pt idx="60">
                  <c:v>-4452</c:v>
                </c:pt>
                <c:pt idx="61">
                  <c:v>-4490</c:v>
                </c:pt>
                <c:pt idx="62">
                  <c:v>-4486</c:v>
                </c:pt>
                <c:pt idx="63">
                  <c:v>-4635</c:v>
                </c:pt>
                <c:pt idx="64">
                  <c:v>-4662</c:v>
                </c:pt>
                <c:pt idx="65">
                  <c:v>-3635</c:v>
                </c:pt>
                <c:pt idx="66">
                  <c:v>-3940</c:v>
                </c:pt>
                <c:pt idx="67">
                  <c:v>-3779</c:v>
                </c:pt>
                <c:pt idx="68">
                  <c:v>-3534</c:v>
                </c:pt>
                <c:pt idx="69">
                  <c:v>-3210</c:v>
                </c:pt>
                <c:pt idx="70">
                  <c:v>-2907</c:v>
                </c:pt>
                <c:pt idx="71">
                  <c:v>-3214</c:v>
                </c:pt>
                <c:pt idx="72">
                  <c:v>-3120</c:v>
                </c:pt>
                <c:pt idx="73">
                  <c:v>-2916</c:v>
                </c:pt>
                <c:pt idx="74">
                  <c:v>-2894</c:v>
                </c:pt>
                <c:pt idx="75">
                  <c:v>-2795</c:v>
                </c:pt>
                <c:pt idx="76">
                  <c:v>-2642</c:v>
                </c:pt>
                <c:pt idx="77">
                  <c:v>-2391</c:v>
                </c:pt>
                <c:pt idx="78">
                  <c:v>-2463</c:v>
                </c:pt>
                <c:pt idx="79">
                  <c:v>-2216</c:v>
                </c:pt>
                <c:pt idx="80">
                  <c:v>-2189</c:v>
                </c:pt>
                <c:pt idx="81">
                  <c:v>-1907</c:v>
                </c:pt>
                <c:pt idx="82">
                  <c:v>-1757</c:v>
                </c:pt>
                <c:pt idx="83">
                  <c:v>-1497</c:v>
                </c:pt>
                <c:pt idx="84">
                  <c:v>-1405</c:v>
                </c:pt>
                <c:pt idx="85">
                  <c:v>-1180</c:v>
                </c:pt>
                <c:pt idx="86">
                  <c:v>-952</c:v>
                </c:pt>
                <c:pt idx="87">
                  <c:v>-875</c:v>
                </c:pt>
                <c:pt idx="88">
                  <c:v>-765</c:v>
                </c:pt>
                <c:pt idx="89">
                  <c:v>-648</c:v>
                </c:pt>
                <c:pt idx="90">
                  <c:v>-1651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0C-4A10-80FC-8E8354B0A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30528896"/>
        <c:axId val="230531072"/>
      </c:barChart>
      <c:scatterChart>
        <c:scatterStyle val="lineMarker"/>
        <c:varyColors val="0"/>
        <c:ser>
          <c:idx val="2"/>
          <c:order val="2"/>
          <c:tx>
            <c:strRef>
              <c:f>'Birmingham 2011v2021'!$CH$4</c:f>
              <c:strCache>
                <c:ptCount val="1"/>
                <c:pt idx="0">
                  <c:v>2021</c:v>
                </c:pt>
              </c:strCache>
            </c:strRef>
          </c:tx>
          <c:spPr>
            <a:ln w="28575"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'Birmingham 2011v2021'!$CH$5:$CH$95</c:f>
              <c:numCache>
                <c:formatCode>#,##0</c:formatCode>
                <c:ptCount val="91"/>
                <c:pt idx="0">
                  <c:v>7259</c:v>
                </c:pt>
                <c:pt idx="1">
                  <c:v>7227</c:v>
                </c:pt>
                <c:pt idx="2">
                  <c:v>7241</c:v>
                </c:pt>
                <c:pt idx="3">
                  <c:v>7481</c:v>
                </c:pt>
                <c:pt idx="4">
                  <c:v>7806</c:v>
                </c:pt>
                <c:pt idx="5">
                  <c:v>7702</c:v>
                </c:pt>
                <c:pt idx="6">
                  <c:v>7724</c:v>
                </c:pt>
                <c:pt idx="7">
                  <c:v>8024</c:v>
                </c:pt>
                <c:pt idx="8">
                  <c:v>8099</c:v>
                </c:pt>
                <c:pt idx="9">
                  <c:v>8028</c:v>
                </c:pt>
                <c:pt idx="10">
                  <c:v>8127</c:v>
                </c:pt>
                <c:pt idx="11">
                  <c:v>8050</c:v>
                </c:pt>
                <c:pt idx="12">
                  <c:v>8296</c:v>
                </c:pt>
                <c:pt idx="13">
                  <c:v>8112</c:v>
                </c:pt>
                <c:pt idx="14">
                  <c:v>7802</c:v>
                </c:pt>
                <c:pt idx="15">
                  <c:v>7876</c:v>
                </c:pt>
                <c:pt idx="16">
                  <c:v>7828</c:v>
                </c:pt>
                <c:pt idx="17">
                  <c:v>7784</c:v>
                </c:pt>
                <c:pt idx="18">
                  <c:v>8831</c:v>
                </c:pt>
                <c:pt idx="19">
                  <c:v>10848</c:v>
                </c:pt>
                <c:pt idx="20">
                  <c:v>10794</c:v>
                </c:pt>
                <c:pt idx="21">
                  <c:v>9955</c:v>
                </c:pt>
                <c:pt idx="22">
                  <c:v>9376</c:v>
                </c:pt>
                <c:pt idx="23">
                  <c:v>8902</c:v>
                </c:pt>
                <c:pt idx="24">
                  <c:v>8791</c:v>
                </c:pt>
                <c:pt idx="25">
                  <c:v>8580</c:v>
                </c:pt>
                <c:pt idx="26">
                  <c:v>8401</c:v>
                </c:pt>
                <c:pt idx="27">
                  <c:v>8415</c:v>
                </c:pt>
                <c:pt idx="28">
                  <c:v>8311</c:v>
                </c:pt>
                <c:pt idx="29">
                  <c:v>8536</c:v>
                </c:pt>
                <c:pt idx="30">
                  <c:v>8871</c:v>
                </c:pt>
                <c:pt idx="31">
                  <c:v>8830</c:v>
                </c:pt>
                <c:pt idx="32">
                  <c:v>8758</c:v>
                </c:pt>
                <c:pt idx="33">
                  <c:v>9009</c:v>
                </c:pt>
                <c:pt idx="34">
                  <c:v>8960</c:v>
                </c:pt>
                <c:pt idx="35">
                  <c:v>8582</c:v>
                </c:pt>
                <c:pt idx="36">
                  <c:v>8475</c:v>
                </c:pt>
                <c:pt idx="37">
                  <c:v>8425</c:v>
                </c:pt>
                <c:pt idx="38">
                  <c:v>8459</c:v>
                </c:pt>
                <c:pt idx="39">
                  <c:v>8276</c:v>
                </c:pt>
                <c:pt idx="40">
                  <c:v>8282</c:v>
                </c:pt>
                <c:pt idx="41">
                  <c:v>8223</c:v>
                </c:pt>
                <c:pt idx="42">
                  <c:v>7493</c:v>
                </c:pt>
                <c:pt idx="43">
                  <c:v>7128</c:v>
                </c:pt>
                <c:pt idx="44">
                  <c:v>7018</c:v>
                </c:pt>
                <c:pt idx="45">
                  <c:v>6772</c:v>
                </c:pt>
                <c:pt idx="46">
                  <c:v>6724</c:v>
                </c:pt>
                <c:pt idx="47">
                  <c:v>6584</c:v>
                </c:pt>
                <c:pt idx="48">
                  <c:v>6763</c:v>
                </c:pt>
                <c:pt idx="49">
                  <c:v>7144</c:v>
                </c:pt>
                <c:pt idx="50">
                  <c:v>7025</c:v>
                </c:pt>
                <c:pt idx="51">
                  <c:v>7146</c:v>
                </c:pt>
                <c:pt idx="52">
                  <c:v>6938</c:v>
                </c:pt>
                <c:pt idx="53">
                  <c:v>6933</c:v>
                </c:pt>
                <c:pt idx="54">
                  <c:v>6830</c:v>
                </c:pt>
                <c:pt idx="55">
                  <c:v>6647</c:v>
                </c:pt>
                <c:pt idx="56">
                  <c:v>6416</c:v>
                </c:pt>
                <c:pt idx="57">
                  <c:v>6343</c:v>
                </c:pt>
                <c:pt idx="58">
                  <c:v>6352</c:v>
                </c:pt>
                <c:pt idx="59">
                  <c:v>6139</c:v>
                </c:pt>
                <c:pt idx="60">
                  <c:v>5797</c:v>
                </c:pt>
                <c:pt idx="61">
                  <c:v>5496</c:v>
                </c:pt>
                <c:pt idx="62">
                  <c:v>5216</c:v>
                </c:pt>
                <c:pt idx="63">
                  <c:v>4966</c:v>
                </c:pt>
                <c:pt idx="64">
                  <c:v>4833</c:v>
                </c:pt>
                <c:pt idx="65">
                  <c:v>4513</c:v>
                </c:pt>
                <c:pt idx="66">
                  <c:v>4421</c:v>
                </c:pt>
                <c:pt idx="67">
                  <c:v>4369</c:v>
                </c:pt>
                <c:pt idx="68">
                  <c:v>4314</c:v>
                </c:pt>
                <c:pt idx="69">
                  <c:v>4049</c:v>
                </c:pt>
                <c:pt idx="70">
                  <c:v>3902</c:v>
                </c:pt>
                <c:pt idx="71">
                  <c:v>3967</c:v>
                </c:pt>
                <c:pt idx="72">
                  <c:v>3847</c:v>
                </c:pt>
                <c:pt idx="73">
                  <c:v>4064</c:v>
                </c:pt>
                <c:pt idx="74">
                  <c:v>4071</c:v>
                </c:pt>
                <c:pt idx="75">
                  <c:v>3059</c:v>
                </c:pt>
                <c:pt idx="76">
                  <c:v>3274</c:v>
                </c:pt>
                <c:pt idx="77">
                  <c:v>3172</c:v>
                </c:pt>
                <c:pt idx="78">
                  <c:v>3037</c:v>
                </c:pt>
                <c:pt idx="79">
                  <c:v>2622</c:v>
                </c:pt>
                <c:pt idx="80">
                  <c:v>2547</c:v>
                </c:pt>
                <c:pt idx="81">
                  <c:v>2495</c:v>
                </c:pt>
                <c:pt idx="82">
                  <c:v>2394</c:v>
                </c:pt>
                <c:pt idx="83">
                  <c:v>2291</c:v>
                </c:pt>
                <c:pt idx="84">
                  <c:v>2268</c:v>
                </c:pt>
                <c:pt idx="85">
                  <c:v>2101</c:v>
                </c:pt>
                <c:pt idx="86">
                  <c:v>1762</c:v>
                </c:pt>
                <c:pt idx="87">
                  <c:v>1566</c:v>
                </c:pt>
                <c:pt idx="88">
                  <c:v>1530</c:v>
                </c:pt>
                <c:pt idx="89">
                  <c:v>1382</c:v>
                </c:pt>
                <c:pt idx="90">
                  <c:v>5425</c:v>
                </c:pt>
              </c:numCache>
            </c:numRef>
          </c:xVal>
          <c:yVal>
            <c:numRef>
              <c:f>'Birmingham 2011v2021'!$BY$5:$BY$95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0C-4A10-80FC-8E8354B0AE54}"/>
            </c:ext>
          </c:extLst>
        </c:ser>
        <c:ser>
          <c:idx val="4"/>
          <c:order val="3"/>
          <c:tx>
            <c:strRef>
              <c:f>'Birmingham 2011v2021'!$CG$4</c:f>
              <c:strCache>
                <c:ptCount val="1"/>
                <c:pt idx="0">
                  <c:v>2021males</c:v>
                </c:pt>
              </c:strCache>
            </c:strRef>
          </c:tx>
          <c:spPr>
            <a:ln w="25400"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'Birmingham 2011v2021'!$CG$5:$CG$95</c:f>
              <c:numCache>
                <c:formatCode>General</c:formatCode>
                <c:ptCount val="91"/>
                <c:pt idx="0">
                  <c:v>-7013</c:v>
                </c:pt>
                <c:pt idx="1">
                  <c:v>-7524</c:v>
                </c:pt>
                <c:pt idx="2">
                  <c:v>-7748</c:v>
                </c:pt>
                <c:pt idx="3">
                  <c:v>-7640</c:v>
                </c:pt>
                <c:pt idx="4">
                  <c:v>-8084</c:v>
                </c:pt>
                <c:pt idx="5">
                  <c:v>-8014</c:v>
                </c:pt>
                <c:pt idx="6">
                  <c:v>-8298</c:v>
                </c:pt>
                <c:pt idx="7">
                  <c:v>-8218</c:v>
                </c:pt>
                <c:pt idx="8">
                  <c:v>-8638</c:v>
                </c:pt>
                <c:pt idx="9">
                  <c:v>-8525</c:v>
                </c:pt>
                <c:pt idx="10">
                  <c:v>-8672</c:v>
                </c:pt>
                <c:pt idx="11">
                  <c:v>-8474</c:v>
                </c:pt>
                <c:pt idx="12">
                  <c:v>-8638</c:v>
                </c:pt>
                <c:pt idx="13">
                  <c:v>-8558</c:v>
                </c:pt>
                <c:pt idx="14">
                  <c:v>-8331</c:v>
                </c:pt>
                <c:pt idx="15">
                  <c:v>-8070</c:v>
                </c:pt>
                <c:pt idx="16">
                  <c:v>-8157</c:v>
                </c:pt>
                <c:pt idx="17">
                  <c:v>-8398</c:v>
                </c:pt>
                <c:pt idx="18">
                  <c:v>-8787</c:v>
                </c:pt>
                <c:pt idx="19">
                  <c:v>-9863</c:v>
                </c:pt>
                <c:pt idx="20">
                  <c:v>-9534</c:v>
                </c:pt>
                <c:pt idx="21">
                  <c:v>-9835</c:v>
                </c:pt>
                <c:pt idx="22">
                  <c:v>-9289</c:v>
                </c:pt>
                <c:pt idx="23">
                  <c:v>-8397</c:v>
                </c:pt>
                <c:pt idx="24">
                  <c:v>-8370</c:v>
                </c:pt>
                <c:pt idx="25">
                  <c:v>-8031</c:v>
                </c:pt>
                <c:pt idx="26">
                  <c:v>-8133</c:v>
                </c:pt>
                <c:pt idx="27">
                  <c:v>-8035</c:v>
                </c:pt>
                <c:pt idx="28">
                  <c:v>-8026</c:v>
                </c:pt>
                <c:pt idx="29">
                  <c:v>-8125</c:v>
                </c:pt>
                <c:pt idx="30">
                  <c:v>-8356</c:v>
                </c:pt>
                <c:pt idx="31">
                  <c:v>-8119</c:v>
                </c:pt>
                <c:pt idx="32">
                  <c:v>-7972</c:v>
                </c:pt>
                <c:pt idx="33">
                  <c:v>-8051</c:v>
                </c:pt>
                <c:pt idx="34">
                  <c:v>-7920</c:v>
                </c:pt>
                <c:pt idx="35">
                  <c:v>-7827</c:v>
                </c:pt>
                <c:pt idx="36">
                  <c:v>-7868</c:v>
                </c:pt>
                <c:pt idx="37">
                  <c:v>-7635</c:v>
                </c:pt>
                <c:pt idx="38">
                  <c:v>-7583</c:v>
                </c:pt>
                <c:pt idx="39">
                  <c:v>-7498</c:v>
                </c:pt>
                <c:pt idx="40">
                  <c:v>-7611</c:v>
                </c:pt>
                <c:pt idx="41">
                  <c:v>-7304</c:v>
                </c:pt>
                <c:pt idx="42">
                  <c:v>-7205</c:v>
                </c:pt>
                <c:pt idx="43">
                  <c:v>-6849</c:v>
                </c:pt>
                <c:pt idx="44">
                  <c:v>-6884</c:v>
                </c:pt>
                <c:pt idx="45">
                  <c:v>-6736</c:v>
                </c:pt>
                <c:pt idx="46">
                  <c:v>-6682</c:v>
                </c:pt>
                <c:pt idx="47">
                  <c:v>-6811</c:v>
                </c:pt>
                <c:pt idx="48">
                  <c:v>-6987</c:v>
                </c:pt>
                <c:pt idx="49">
                  <c:v>-6851</c:v>
                </c:pt>
                <c:pt idx="50">
                  <c:v>-7207</c:v>
                </c:pt>
                <c:pt idx="51">
                  <c:v>-7023</c:v>
                </c:pt>
                <c:pt idx="52">
                  <c:v>-7101</c:v>
                </c:pt>
                <c:pt idx="53">
                  <c:v>-7016</c:v>
                </c:pt>
                <c:pt idx="54">
                  <c:v>-6735</c:v>
                </c:pt>
                <c:pt idx="55">
                  <c:v>-6371</c:v>
                </c:pt>
                <c:pt idx="56">
                  <c:v>-6386</c:v>
                </c:pt>
                <c:pt idx="57">
                  <c:v>-6169</c:v>
                </c:pt>
                <c:pt idx="58">
                  <c:v>-6075</c:v>
                </c:pt>
                <c:pt idx="59">
                  <c:v>-5787</c:v>
                </c:pt>
                <c:pt idx="60">
                  <c:v>-5667</c:v>
                </c:pt>
                <c:pt idx="61">
                  <c:v>-5428</c:v>
                </c:pt>
                <c:pt idx="62">
                  <c:v>-5217</c:v>
                </c:pt>
                <c:pt idx="63">
                  <c:v>-5245</c:v>
                </c:pt>
                <c:pt idx="64">
                  <c:v>-4775</c:v>
                </c:pt>
                <c:pt idx="65">
                  <c:v>-4358</c:v>
                </c:pt>
                <c:pt idx="66">
                  <c:v>-4324</c:v>
                </c:pt>
                <c:pt idx="67">
                  <c:v>-4203</c:v>
                </c:pt>
                <c:pt idx="68">
                  <c:v>-4106</c:v>
                </c:pt>
                <c:pt idx="69">
                  <c:v>-3927</c:v>
                </c:pt>
                <c:pt idx="70">
                  <c:v>-3674</c:v>
                </c:pt>
                <c:pt idx="71">
                  <c:v>-3503</c:v>
                </c:pt>
                <c:pt idx="72">
                  <c:v>-3448</c:v>
                </c:pt>
                <c:pt idx="73">
                  <c:v>-3507</c:v>
                </c:pt>
                <c:pt idx="74">
                  <c:v>-3364</c:v>
                </c:pt>
                <c:pt idx="75">
                  <c:v>-2687</c:v>
                </c:pt>
                <c:pt idx="76">
                  <c:v>-2956</c:v>
                </c:pt>
                <c:pt idx="77">
                  <c:v>-2667</c:v>
                </c:pt>
                <c:pt idx="78">
                  <c:v>-2450</c:v>
                </c:pt>
                <c:pt idx="79">
                  <c:v>-2150</c:v>
                </c:pt>
                <c:pt idx="80">
                  <c:v>-1865</c:v>
                </c:pt>
                <c:pt idx="81">
                  <c:v>-2072</c:v>
                </c:pt>
                <c:pt idx="82">
                  <c:v>-1857</c:v>
                </c:pt>
                <c:pt idx="83">
                  <c:v>-1620</c:v>
                </c:pt>
                <c:pt idx="84">
                  <c:v>-1550</c:v>
                </c:pt>
                <c:pt idx="85">
                  <c:v>-1365</c:v>
                </c:pt>
                <c:pt idx="86">
                  <c:v>-1260</c:v>
                </c:pt>
                <c:pt idx="87">
                  <c:v>-948</c:v>
                </c:pt>
                <c:pt idx="88">
                  <c:v>-953</c:v>
                </c:pt>
                <c:pt idx="89">
                  <c:v>-741</c:v>
                </c:pt>
                <c:pt idx="90">
                  <c:v>-2491</c:v>
                </c:pt>
              </c:numCache>
            </c:numRef>
          </c:xVal>
          <c:yVal>
            <c:numRef>
              <c:f>'Birmingham 2011v2021'!$BY$5:$BY$95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0C-4A10-80FC-8E8354B0AE54}"/>
            </c:ext>
          </c:extLst>
        </c:ser>
        <c:ser>
          <c:idx val="3"/>
          <c:order val="4"/>
          <c:spPr>
            <a:ln>
              <a:noFill/>
            </a:ln>
          </c:spPr>
          <c:marker>
            <c:symbol val="none"/>
          </c:marker>
          <c:xVal>
            <c:numRef>
              <c:f>'Birmingham 2011v2021'!$CJ$5:$CJ$6</c:f>
              <c:numCache>
                <c:formatCode>General</c:formatCode>
                <c:ptCount val="2"/>
                <c:pt idx="0">
                  <c:v>10848</c:v>
                </c:pt>
                <c:pt idx="1">
                  <c:v>-10848</c:v>
                </c:pt>
              </c:numCache>
            </c:numRef>
          </c:xVal>
          <c:yVal>
            <c:numRef>
              <c:f>'Birmingham 2011v2021'!$BY$5:$BY$6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0C-4A10-80FC-8E8354B0A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543360"/>
        <c:axId val="230532992"/>
      </c:scatterChart>
      <c:catAx>
        <c:axId val="2305288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200"/>
                </a:pPr>
                <a:r>
                  <a:rPr lang="en-GB" sz="1200"/>
                  <a:t>Age</a:t>
                </a:r>
              </a:p>
            </c:rich>
          </c:tx>
          <c:layout>
            <c:manualLayout>
              <c:xMode val="edge"/>
              <c:yMode val="edge"/>
              <c:x val="4.4333606549365441E-3"/>
              <c:y val="5.0026237340413122E-2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en-US"/>
          </a:p>
        </c:txPr>
        <c:crossAx val="23053107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3053107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Population</a:t>
                </a:r>
              </a:p>
            </c:rich>
          </c:tx>
          <c:overlay val="0"/>
        </c:title>
        <c:numFmt formatCode="#,##0;[Black]#,##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30528896"/>
        <c:crosses val="autoZero"/>
        <c:crossBetween val="between"/>
      </c:valAx>
      <c:valAx>
        <c:axId val="230532992"/>
        <c:scaling>
          <c:orientation val="minMax"/>
          <c:max val="9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200"/>
                </a:pPr>
                <a:r>
                  <a:rPr lang="en-GB" sz="1200"/>
                  <a:t>Age</a:t>
                </a:r>
              </a:p>
            </c:rich>
          </c:tx>
          <c:layout>
            <c:manualLayout>
              <c:xMode val="edge"/>
              <c:yMode val="edge"/>
              <c:x val="0.93539115738872625"/>
              <c:y val="5.240718927499267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30543360"/>
        <c:crosses val="max"/>
        <c:crossBetween val="midCat"/>
      </c:valAx>
      <c:valAx>
        <c:axId val="230543360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one"/>
        <c:crossAx val="230532992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35319165856941365"/>
          <c:y val="0.89808258002582764"/>
          <c:w val="0.23722281212916485"/>
          <c:h val="3.7496969177453182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>
      <c:oddFooter>&amp;L&amp;8&amp;K03+000Source: ONS, Crown Copyright &amp;R&amp;8&amp;K03+000 Transport &amp; Connectivity, www.birmingham.gov.uk/census,brenda.henry@birmingham.gov.uk, 0121 303 4208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864708261596668E-2"/>
          <c:y val="9.9092544075650268E-2"/>
          <c:w val="0.92046786748755827"/>
          <c:h val="0.67995398253012362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'BirminghamvOther areas'!$BP$7</c:f>
              <c:strCache>
                <c:ptCount val="1"/>
                <c:pt idx="0">
                  <c:v>Birmingham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'BirminghamvOther areas'!$BN$8:$BN$98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cat>
          <c:val>
            <c:numRef>
              <c:f>'BirminghamvOther areas'!$BP$8:$BP$98</c:f>
              <c:numCache>
                <c:formatCode>0.00</c:formatCode>
                <c:ptCount val="91"/>
                <c:pt idx="0">
                  <c:v>0.63401643603980362</c:v>
                </c:pt>
                <c:pt idx="1">
                  <c:v>0.63122148825728885</c:v>
                </c:pt>
                <c:pt idx="2">
                  <c:v>0.63244427791213909</c:v>
                </c:pt>
                <c:pt idx="3">
                  <c:v>0.65340638628099879</c:v>
                </c:pt>
                <c:pt idx="4">
                  <c:v>0.68179257469716303</c:v>
                </c:pt>
                <c:pt idx="5">
                  <c:v>0.67270899440399046</c:v>
                </c:pt>
                <c:pt idx="6">
                  <c:v>0.6746305210044693</c:v>
                </c:pt>
                <c:pt idx="7">
                  <c:v>0.700833156465544</c:v>
                </c:pt>
                <c:pt idx="8">
                  <c:v>0.70738381533081263</c:v>
                </c:pt>
                <c:pt idx="9">
                  <c:v>0.70118252493835831</c:v>
                </c:pt>
                <c:pt idx="10">
                  <c:v>0.70982939464051287</c:v>
                </c:pt>
                <c:pt idx="11">
                  <c:v>0.70310405153883715</c:v>
                </c:pt>
                <c:pt idx="12">
                  <c:v>0.72459021261691836</c:v>
                </c:pt>
                <c:pt idx="13">
                  <c:v>0.70851926286745925</c:v>
                </c:pt>
                <c:pt idx="14">
                  <c:v>0.68144320622434873</c:v>
                </c:pt>
                <c:pt idx="15">
                  <c:v>0.68790652297141375</c:v>
                </c:pt>
                <c:pt idx="16">
                  <c:v>0.68371410129764187</c:v>
                </c:pt>
                <c:pt idx="17">
                  <c:v>0.67987104809668419</c:v>
                </c:pt>
                <c:pt idx="18">
                  <c:v>0.77131824585583486</c:v>
                </c:pt>
                <c:pt idx="19">
                  <c:v>0.94748729827246014</c:v>
                </c:pt>
                <c:pt idx="20">
                  <c:v>0.94277082388946676</c:v>
                </c:pt>
                <c:pt idx="21">
                  <c:v>0.86949078671666125</c:v>
                </c:pt>
                <c:pt idx="22">
                  <c:v>0.81891970027678718</c:v>
                </c:pt>
                <c:pt idx="23">
                  <c:v>0.77751953624828918</c:v>
                </c:pt>
                <c:pt idx="24">
                  <c:v>0.7678245611276916</c:v>
                </c:pt>
                <c:pt idx="25">
                  <c:v>0.74939537418673563</c:v>
                </c:pt>
                <c:pt idx="26">
                  <c:v>0.73376113502829454</c:v>
                </c:pt>
                <c:pt idx="27">
                  <c:v>0.73498392468314466</c:v>
                </c:pt>
                <c:pt idx="28">
                  <c:v>0.72590034438997209</c:v>
                </c:pt>
                <c:pt idx="29">
                  <c:v>0.74555232098577806</c:v>
                </c:pt>
                <c:pt idx="30">
                  <c:v>0.77481193058397813</c:v>
                </c:pt>
                <c:pt idx="31">
                  <c:v>0.77123090373763126</c:v>
                </c:pt>
                <c:pt idx="32">
                  <c:v>0.76494227122697334</c:v>
                </c:pt>
                <c:pt idx="33">
                  <c:v>0.78686514289607257</c:v>
                </c:pt>
                <c:pt idx="34">
                  <c:v>0.78258537910409698</c:v>
                </c:pt>
                <c:pt idx="35">
                  <c:v>0.74957005842314295</c:v>
                </c:pt>
                <c:pt idx="36">
                  <c:v>0.74022445177535956</c:v>
                </c:pt>
                <c:pt idx="37">
                  <c:v>0.73585734586518048</c:v>
                </c:pt>
                <c:pt idx="38">
                  <c:v>0.73882697788410223</c:v>
                </c:pt>
                <c:pt idx="39">
                  <c:v>0.72284337025284673</c:v>
                </c:pt>
                <c:pt idx="40">
                  <c:v>0.72336742296206813</c:v>
                </c:pt>
                <c:pt idx="41">
                  <c:v>0.71821423798805684</c:v>
                </c:pt>
                <c:pt idx="42">
                  <c:v>0.65445449169944181</c:v>
                </c:pt>
                <c:pt idx="43">
                  <c:v>0.62257461855513418</c:v>
                </c:pt>
                <c:pt idx="44">
                  <c:v>0.61296698555274021</c:v>
                </c:pt>
                <c:pt idx="45">
                  <c:v>0.59148082447465899</c:v>
                </c:pt>
                <c:pt idx="46">
                  <c:v>0.58728840280088701</c:v>
                </c:pt>
                <c:pt idx="47">
                  <c:v>0.57506050625238558</c:v>
                </c:pt>
                <c:pt idx="48">
                  <c:v>0.59069474541082678</c:v>
                </c:pt>
                <c:pt idx="49">
                  <c:v>0.62397209244639162</c:v>
                </c:pt>
                <c:pt idx="50">
                  <c:v>0.61357838038016532</c:v>
                </c:pt>
                <c:pt idx="51">
                  <c:v>0.62414677668279883</c:v>
                </c:pt>
                <c:pt idx="52">
                  <c:v>0.60597961609645357</c:v>
                </c:pt>
                <c:pt idx="53">
                  <c:v>0.60554290550543566</c:v>
                </c:pt>
                <c:pt idx="54">
                  <c:v>0.59654666733046668</c:v>
                </c:pt>
                <c:pt idx="55">
                  <c:v>0.58056305969921118</c:v>
                </c:pt>
                <c:pt idx="56">
                  <c:v>0.56038703039418369</c:v>
                </c:pt>
                <c:pt idx="57">
                  <c:v>0.55401105576532217</c:v>
                </c:pt>
                <c:pt idx="58">
                  <c:v>0.55479713482915449</c:v>
                </c:pt>
                <c:pt idx="59">
                  <c:v>0.53619326365179143</c:v>
                </c:pt>
                <c:pt idx="60">
                  <c:v>0.50632225922616636</c:v>
                </c:pt>
                <c:pt idx="61">
                  <c:v>0.48003228164688805</c:v>
                </c:pt>
                <c:pt idx="62">
                  <c:v>0.45557648854988497</c:v>
                </c:pt>
                <c:pt idx="63">
                  <c:v>0.4337409589989894</c:v>
                </c:pt>
                <c:pt idx="64">
                  <c:v>0.42212445727791303</c:v>
                </c:pt>
                <c:pt idx="65">
                  <c:v>0.39417497945276669</c:v>
                </c:pt>
                <c:pt idx="66">
                  <c:v>0.38613950457803714</c:v>
                </c:pt>
                <c:pt idx="67">
                  <c:v>0.38159771443145085</c:v>
                </c:pt>
                <c:pt idx="68">
                  <c:v>0.37679389793025381</c:v>
                </c:pt>
                <c:pt idx="69">
                  <c:v>0.35364823660630457</c:v>
                </c:pt>
                <c:pt idx="70">
                  <c:v>0.34080894523037797</c:v>
                </c:pt>
                <c:pt idx="71">
                  <c:v>0.34648618291361077</c:v>
                </c:pt>
                <c:pt idx="72">
                  <c:v>0.33600512872918092</c:v>
                </c:pt>
                <c:pt idx="73">
                  <c:v>0.35495836837935829</c:v>
                </c:pt>
                <c:pt idx="74">
                  <c:v>0.35556976320678335</c:v>
                </c:pt>
                <c:pt idx="75">
                  <c:v>0.2671795395847581</c:v>
                </c:pt>
                <c:pt idx="76">
                  <c:v>0.28595809499852826</c:v>
                </c:pt>
                <c:pt idx="77">
                  <c:v>0.27704919894176289</c:v>
                </c:pt>
                <c:pt idx="78">
                  <c:v>0.26525801298427931</c:v>
                </c:pt>
                <c:pt idx="79">
                  <c:v>0.22901103392979266</c:v>
                </c:pt>
                <c:pt idx="80">
                  <c:v>0.22246037506452399</c:v>
                </c:pt>
                <c:pt idx="81">
                  <c:v>0.21791858491793772</c:v>
                </c:pt>
                <c:pt idx="82">
                  <c:v>0.2090970309793759</c:v>
                </c:pt>
                <c:pt idx="83">
                  <c:v>0.20010079280440696</c:v>
                </c:pt>
                <c:pt idx="84">
                  <c:v>0.19809192408572454</c:v>
                </c:pt>
                <c:pt idx="85">
                  <c:v>0.18350579034572628</c:v>
                </c:pt>
                <c:pt idx="86">
                  <c:v>0.15389681227471191</c:v>
                </c:pt>
                <c:pt idx="87">
                  <c:v>0.13677775710680981</c:v>
                </c:pt>
                <c:pt idx="88">
                  <c:v>0.13363344085148082</c:v>
                </c:pt>
                <c:pt idx="89">
                  <c:v>0.12070680735735066</c:v>
                </c:pt>
                <c:pt idx="90">
                  <c:v>0.47383099125443373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8-4814-8B14-0E1656122323}"/>
            </c:ext>
          </c:extLst>
        </c:ser>
        <c:ser>
          <c:idx val="0"/>
          <c:order val="1"/>
          <c:tx>
            <c:strRef>
              <c:f>'BirminghamvOther areas'!$BO$7</c:f>
              <c:strCache>
                <c:ptCount val="1"/>
                <c:pt idx="0">
                  <c:v>Birminghammales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'BirminghamvOther areas'!$BN$8:$BN$98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cat>
          <c:val>
            <c:numRef>
              <c:f>'BirminghamvOther areas'!$BO$8:$BO$98</c:f>
              <c:numCache>
                <c:formatCode>0.00</c:formatCode>
                <c:ptCount val="91"/>
                <c:pt idx="0">
                  <c:v>-0.6125302749617223</c:v>
                </c:pt>
                <c:pt idx="1">
                  <c:v>-0.65716209736375286</c:v>
                </c:pt>
                <c:pt idx="2">
                  <c:v>-0.67672673184135523</c:v>
                </c:pt>
                <c:pt idx="3">
                  <c:v>-0.66729378307536835</c:v>
                </c:pt>
                <c:pt idx="4">
                  <c:v>-0.7060736835577589</c:v>
                </c:pt>
                <c:pt idx="5">
                  <c:v>-0.69995973528350808</c:v>
                </c:pt>
                <c:pt idx="6">
                  <c:v>-0.72476489685332546</c:v>
                </c:pt>
                <c:pt idx="7">
                  <c:v>-0.71777752739703893</c:v>
                </c:pt>
                <c:pt idx="8">
                  <c:v>-0.75446121704254354</c:v>
                </c:pt>
                <c:pt idx="9">
                  <c:v>-0.74459155768553864</c:v>
                </c:pt>
                <c:pt idx="10">
                  <c:v>-0.75743084906146518</c:v>
                </c:pt>
                <c:pt idx="11">
                  <c:v>-0.74013710965715607</c:v>
                </c:pt>
                <c:pt idx="12">
                  <c:v>-0.75446121704254354</c:v>
                </c:pt>
                <c:pt idx="13">
                  <c:v>-0.7474738475862569</c:v>
                </c:pt>
                <c:pt idx="14">
                  <c:v>-0.72764718675404372</c:v>
                </c:pt>
                <c:pt idx="15">
                  <c:v>-0.70485089390290878</c:v>
                </c:pt>
                <c:pt idx="16">
                  <c:v>-0.71244965818662043</c:v>
                </c:pt>
                <c:pt idx="17">
                  <c:v>-0.73349910867368373</c:v>
                </c:pt>
                <c:pt idx="18">
                  <c:v>-0.76747519265487718</c:v>
                </c:pt>
                <c:pt idx="19">
                  <c:v>-0.86145531184193169</c:v>
                </c:pt>
                <c:pt idx="20">
                  <c:v>-0.83271975495295314</c:v>
                </c:pt>
                <c:pt idx="21">
                  <c:v>-0.85900973253223134</c:v>
                </c:pt>
                <c:pt idx="22">
                  <c:v>-0.81132093599307553</c:v>
                </c:pt>
                <c:pt idx="23">
                  <c:v>-0.73341176655548013</c:v>
                </c:pt>
                <c:pt idx="24">
                  <c:v>-0.73105352936398349</c:v>
                </c:pt>
                <c:pt idx="25">
                  <c:v>-0.70144455129296901</c:v>
                </c:pt>
                <c:pt idx="26">
                  <c:v>-0.71035344734973449</c:v>
                </c:pt>
                <c:pt idx="27">
                  <c:v>-0.70179391976578331</c:v>
                </c:pt>
                <c:pt idx="28">
                  <c:v>-0.7010078407019511</c:v>
                </c:pt>
                <c:pt idx="29">
                  <c:v>-0.70965471040410577</c:v>
                </c:pt>
                <c:pt idx="30">
                  <c:v>-0.72983073970913326</c:v>
                </c:pt>
                <c:pt idx="31">
                  <c:v>-0.70913065769488437</c:v>
                </c:pt>
                <c:pt idx="32">
                  <c:v>-0.69629136631895772</c:v>
                </c:pt>
                <c:pt idx="33">
                  <c:v>-0.70319139365704075</c:v>
                </c:pt>
                <c:pt idx="34">
                  <c:v>-0.69174957617237143</c:v>
                </c:pt>
                <c:pt idx="35">
                  <c:v>-0.68362675917943827</c:v>
                </c:pt>
                <c:pt idx="36">
                  <c:v>-0.68720778602578514</c:v>
                </c:pt>
                <c:pt idx="37">
                  <c:v>-0.66685707248435055</c:v>
                </c:pt>
                <c:pt idx="38">
                  <c:v>-0.66231528233776427</c:v>
                </c:pt>
                <c:pt idx="39">
                  <c:v>-0.65489120229045972</c:v>
                </c:pt>
                <c:pt idx="40">
                  <c:v>-0.66476086164746451</c:v>
                </c:pt>
                <c:pt idx="41">
                  <c:v>-0.63794683135896479</c:v>
                </c:pt>
                <c:pt idx="42">
                  <c:v>-0.62929996165681013</c:v>
                </c:pt>
                <c:pt idx="43">
                  <c:v>-0.59820616757633482</c:v>
                </c:pt>
                <c:pt idx="44">
                  <c:v>-0.60126314171346018</c:v>
                </c:pt>
                <c:pt idx="45">
                  <c:v>-0.58833650821933003</c:v>
                </c:pt>
                <c:pt idx="46">
                  <c:v>-0.58362003383633654</c:v>
                </c:pt>
                <c:pt idx="47">
                  <c:v>-0.59488716708459866</c:v>
                </c:pt>
                <c:pt idx="48">
                  <c:v>-0.61025937988842915</c:v>
                </c:pt>
                <c:pt idx="49">
                  <c:v>-0.59838085181274192</c:v>
                </c:pt>
                <c:pt idx="50">
                  <c:v>-0.62947464589321733</c:v>
                </c:pt>
                <c:pt idx="51">
                  <c:v>-0.61340369614375811</c:v>
                </c:pt>
                <c:pt idx="52">
                  <c:v>-0.62021638136363755</c:v>
                </c:pt>
                <c:pt idx="53">
                  <c:v>-0.61279230131633311</c:v>
                </c:pt>
                <c:pt idx="54">
                  <c:v>-0.58824916610112654</c:v>
                </c:pt>
                <c:pt idx="55">
                  <c:v>-0.55645663507502252</c:v>
                </c:pt>
                <c:pt idx="56">
                  <c:v>-0.55776676684807625</c:v>
                </c:pt>
                <c:pt idx="57">
                  <c:v>-0.53881352719789888</c:v>
                </c:pt>
                <c:pt idx="58">
                  <c:v>-0.53060336808676223</c:v>
                </c:pt>
                <c:pt idx="59">
                  <c:v>-0.50544883804413043</c:v>
                </c:pt>
                <c:pt idx="60">
                  <c:v>-0.49496778385970064</c:v>
                </c:pt>
                <c:pt idx="61">
                  <c:v>-0.47409301760904443</c:v>
                </c:pt>
                <c:pt idx="62">
                  <c:v>-0.45566383066808858</c:v>
                </c:pt>
                <c:pt idx="63">
                  <c:v>-0.45810940997778893</c:v>
                </c:pt>
                <c:pt idx="64">
                  <c:v>-0.41705861442210523</c:v>
                </c:pt>
                <c:pt idx="65">
                  <c:v>-0.38063695113121143</c:v>
                </c:pt>
                <c:pt idx="66">
                  <c:v>-0.37766731911228968</c:v>
                </c:pt>
                <c:pt idx="67">
                  <c:v>-0.36709892280965617</c:v>
                </c:pt>
                <c:pt idx="68">
                  <c:v>-0.35862673734390871</c:v>
                </c:pt>
                <c:pt idx="69">
                  <c:v>-0.34299249818546751</c:v>
                </c:pt>
                <c:pt idx="70">
                  <c:v>-0.32089494227996118</c:v>
                </c:pt>
                <c:pt idx="71">
                  <c:v>-0.30595944006714859</c:v>
                </c:pt>
                <c:pt idx="72">
                  <c:v>-0.3011556235659516</c:v>
                </c:pt>
                <c:pt idx="73">
                  <c:v>-0.30630880853996295</c:v>
                </c:pt>
                <c:pt idx="74">
                  <c:v>-0.29381888563685071</c:v>
                </c:pt>
                <c:pt idx="75">
                  <c:v>-0.23468827161302552</c:v>
                </c:pt>
                <c:pt idx="76">
                  <c:v>-0.25818330140978912</c:v>
                </c:pt>
                <c:pt idx="77">
                  <c:v>-0.23294142924895389</c:v>
                </c:pt>
                <c:pt idx="78">
                  <c:v>-0.2139881895987765</c:v>
                </c:pt>
                <c:pt idx="79">
                  <c:v>-0.18778555413770184</c:v>
                </c:pt>
                <c:pt idx="80">
                  <c:v>-0.16289305044968089</c:v>
                </c:pt>
                <c:pt idx="81">
                  <c:v>-0.18097286891782244</c:v>
                </c:pt>
                <c:pt idx="82">
                  <c:v>-0.16219431350405225</c:v>
                </c:pt>
                <c:pt idx="83">
                  <c:v>-0.14149423148980325</c:v>
                </c:pt>
                <c:pt idx="84">
                  <c:v>-0.13538028321555248</c:v>
                </c:pt>
                <c:pt idx="85">
                  <c:v>-0.11922199134788977</c:v>
                </c:pt>
                <c:pt idx="86">
                  <c:v>-0.11005106893651365</c:v>
                </c:pt>
                <c:pt idx="87">
                  <c:v>-8.280032805699597E-2</c:v>
                </c:pt>
                <c:pt idx="88">
                  <c:v>-8.3237038648013878E-2</c:v>
                </c:pt>
                <c:pt idx="89">
                  <c:v>-6.4720509588854447E-2</c:v>
                </c:pt>
                <c:pt idx="90">
                  <c:v>-0.21756921644512339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88-4814-8B14-0E1656122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30528896"/>
        <c:axId val="230531072"/>
      </c:barChart>
      <c:scatterChart>
        <c:scatterStyle val="lineMarker"/>
        <c:varyColors val="0"/>
        <c:ser>
          <c:idx val="2"/>
          <c:order val="2"/>
          <c:tx>
            <c:strRef>
              <c:f>'BirminghamvOther areas'!$BU$7</c:f>
              <c:strCache>
                <c:ptCount val="1"/>
                <c:pt idx="0">
                  <c:v>England</c:v>
                </c:pt>
              </c:strCache>
            </c:strRef>
          </c:tx>
          <c:spPr>
            <a:ln w="28575"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'BirminghamvOther areas'!$BU$8:$BU$98</c:f>
              <c:numCache>
                <c:formatCode>0.00</c:formatCode>
                <c:ptCount val="91"/>
                <c:pt idx="0">
                  <c:v>0.50085449547857619</c:v>
                </c:pt>
                <c:pt idx="1">
                  <c:v>0.52333809741639681</c:v>
                </c:pt>
                <c:pt idx="2">
                  <c:v>0.53389747743049798</c:v>
                </c:pt>
                <c:pt idx="3">
                  <c:v>0.5417448758550597</c:v>
                </c:pt>
                <c:pt idx="4">
                  <c:v>0.55840267399968557</c:v>
                </c:pt>
                <c:pt idx="5">
                  <c:v>0.56843098712288476</c:v>
                </c:pt>
                <c:pt idx="6">
                  <c:v>0.5624458632624193</c:v>
                </c:pt>
                <c:pt idx="7">
                  <c:v>0.56984716549862335</c:v>
                </c:pt>
                <c:pt idx="8">
                  <c:v>0.59173597251863375</c:v>
                </c:pt>
                <c:pt idx="9">
                  <c:v>0.60091280839342009</c:v>
                </c:pt>
                <c:pt idx="10">
                  <c:v>0.59819728635794134</c:v>
                </c:pt>
                <c:pt idx="11">
                  <c:v>0.593847848521454</c:v>
                </c:pt>
                <c:pt idx="12">
                  <c:v>0.59279633607746807</c:v>
                </c:pt>
                <c:pt idx="13">
                  <c:v>0.5880893132011068</c:v>
                </c:pt>
                <c:pt idx="14">
                  <c:v>0.57304064773591401</c:v>
                </c:pt>
                <c:pt idx="15">
                  <c:v>0.55512422105985049</c:v>
                </c:pt>
                <c:pt idx="16">
                  <c:v>0.55799021204775168</c:v>
                </c:pt>
                <c:pt idx="17">
                  <c:v>0.55086152414887724</c:v>
                </c:pt>
                <c:pt idx="18">
                  <c:v>0.54568185173961314</c:v>
                </c:pt>
                <c:pt idx="19">
                  <c:v>0.56632442178897358</c:v>
                </c:pt>
                <c:pt idx="20">
                  <c:v>0.56634566446460954</c:v>
                </c:pt>
                <c:pt idx="21">
                  <c:v>0.58458250149818392</c:v>
                </c:pt>
                <c:pt idx="22">
                  <c:v>0.60623409864025812</c:v>
                </c:pt>
                <c:pt idx="23">
                  <c:v>0.62013920006704182</c:v>
                </c:pt>
                <c:pt idx="24">
                  <c:v>0.63484975294502699</c:v>
                </c:pt>
                <c:pt idx="25">
                  <c:v>0.63692268404251451</c:v>
                </c:pt>
                <c:pt idx="26">
                  <c:v>0.65507986104245353</c:v>
                </c:pt>
                <c:pt idx="27">
                  <c:v>0.67238733101694936</c:v>
                </c:pt>
                <c:pt idx="28">
                  <c:v>0.68725366351626582</c:v>
                </c:pt>
                <c:pt idx="29">
                  <c:v>0.70713149724272728</c:v>
                </c:pt>
                <c:pt idx="30">
                  <c:v>0.72623220308550218</c:v>
                </c:pt>
                <c:pt idx="31">
                  <c:v>0.72059404292709273</c:v>
                </c:pt>
                <c:pt idx="32">
                  <c:v>0.72474344556800696</c:v>
                </c:pt>
                <c:pt idx="33">
                  <c:v>0.73256783109396295</c:v>
                </c:pt>
                <c:pt idx="34">
                  <c:v>0.71483550760674552</c:v>
                </c:pt>
                <c:pt idx="35">
                  <c:v>0.70815291589622875</c:v>
                </c:pt>
                <c:pt idx="36">
                  <c:v>0.70090385283541656</c:v>
                </c:pt>
                <c:pt idx="37">
                  <c:v>0.68709788389493442</c:v>
                </c:pt>
                <c:pt idx="38">
                  <c:v>0.6819978715193058</c:v>
                </c:pt>
                <c:pt idx="39">
                  <c:v>0.67995149376636332</c:v>
                </c:pt>
                <c:pt idx="40">
                  <c:v>0.69656149589080796</c:v>
                </c:pt>
                <c:pt idx="41">
                  <c:v>0.6832175551454106</c:v>
                </c:pt>
                <c:pt idx="42">
                  <c:v>0.64408677640078238</c:v>
                </c:pt>
                <c:pt idx="43">
                  <c:v>0.60506575148027375</c:v>
                </c:pt>
                <c:pt idx="44">
                  <c:v>0.60476835402136864</c:v>
                </c:pt>
                <c:pt idx="45">
                  <c:v>0.61287597522247239</c:v>
                </c:pt>
                <c:pt idx="46">
                  <c:v>0.62750863828979186</c:v>
                </c:pt>
                <c:pt idx="47">
                  <c:v>0.63712802990699657</c:v>
                </c:pt>
                <c:pt idx="48">
                  <c:v>0.66332910008113111</c:v>
                </c:pt>
                <c:pt idx="49">
                  <c:v>0.69077994767185502</c:v>
                </c:pt>
                <c:pt idx="50">
                  <c:v>0.70768380680926535</c:v>
                </c:pt>
                <c:pt idx="51">
                  <c:v>0.69041882218604156</c:v>
                </c:pt>
                <c:pt idx="52">
                  <c:v>0.70733153243830027</c:v>
                </c:pt>
                <c:pt idx="53">
                  <c:v>0.70313256355423526</c:v>
                </c:pt>
                <c:pt idx="54">
                  <c:v>0.70512937506402673</c:v>
                </c:pt>
                <c:pt idx="55">
                  <c:v>0.70678453354067128</c:v>
                </c:pt>
                <c:pt idx="56">
                  <c:v>0.70586047715050182</c:v>
                </c:pt>
                <c:pt idx="57">
                  <c:v>0.68943457821490328</c:v>
                </c:pt>
                <c:pt idx="58">
                  <c:v>0.674145162425835</c:v>
                </c:pt>
                <c:pt idx="59">
                  <c:v>0.65217315492624994</c:v>
                </c:pt>
                <c:pt idx="60">
                  <c:v>0.62817070168044964</c:v>
                </c:pt>
                <c:pt idx="61">
                  <c:v>0.5981494903377601</c:v>
                </c:pt>
                <c:pt idx="62">
                  <c:v>0.58792645268789678</c:v>
                </c:pt>
                <c:pt idx="63">
                  <c:v>0.56861863075767016</c:v>
                </c:pt>
                <c:pt idx="64">
                  <c:v>0.5451490146257415</c:v>
                </c:pt>
                <c:pt idx="65">
                  <c:v>0.52093236440061075</c:v>
                </c:pt>
                <c:pt idx="66">
                  <c:v>0.51045795508905378</c:v>
                </c:pt>
                <c:pt idx="67">
                  <c:v>0.51033049903523731</c:v>
                </c:pt>
                <c:pt idx="68">
                  <c:v>0.49519155219859123</c:v>
                </c:pt>
                <c:pt idx="69">
                  <c:v>0.4866714690455537</c:v>
                </c:pt>
                <c:pt idx="70">
                  <c:v>0.48778670951644781</c:v>
                </c:pt>
                <c:pt idx="71">
                  <c:v>0.50031280724985605</c:v>
                </c:pt>
                <c:pt idx="72">
                  <c:v>0.50753708718909285</c:v>
                </c:pt>
                <c:pt idx="73">
                  <c:v>0.55141206349244565</c:v>
                </c:pt>
                <c:pt idx="74">
                  <c:v>0.54612086703609219</c:v>
                </c:pt>
                <c:pt idx="75">
                  <c:v>0.4135612603980463</c:v>
                </c:pt>
                <c:pt idx="76">
                  <c:v>0.43405867216389349</c:v>
                </c:pt>
                <c:pt idx="77">
                  <c:v>0.39756021497516936</c:v>
                </c:pt>
                <c:pt idx="78">
                  <c:v>0.37005449047238559</c:v>
                </c:pt>
                <c:pt idx="79">
                  <c:v>0.31701152940909483</c:v>
                </c:pt>
                <c:pt idx="80">
                  <c:v>0.2987215856864302</c:v>
                </c:pt>
                <c:pt idx="81">
                  <c:v>0.30424999202071995</c:v>
                </c:pt>
                <c:pt idx="82">
                  <c:v>0.29000146733781956</c:v>
                </c:pt>
                <c:pt idx="83">
                  <c:v>0.27068656451571416</c:v>
                </c:pt>
                <c:pt idx="84">
                  <c:v>0.24994132153411275</c:v>
                </c:pt>
                <c:pt idx="85">
                  <c:v>0.22717094347520511</c:v>
                </c:pt>
                <c:pt idx="86">
                  <c:v>0.20409962751145294</c:v>
                </c:pt>
                <c:pt idx="87">
                  <c:v>0.18090085549388432</c:v>
                </c:pt>
                <c:pt idx="88">
                  <c:v>0.16408019683604863</c:v>
                </c:pt>
                <c:pt idx="89">
                  <c:v>0.14586991314701939</c:v>
                </c:pt>
                <c:pt idx="90">
                  <c:v>0.60038882239439695</c:v>
                </c:pt>
              </c:numCache>
            </c:numRef>
          </c:xVal>
          <c:yVal>
            <c:numRef>
              <c:f>'BirminghamvOther areas'!$BL$8:$BL$98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B88-4814-8B14-0E1656122323}"/>
            </c:ext>
          </c:extLst>
        </c:ser>
        <c:ser>
          <c:idx val="4"/>
          <c:order val="3"/>
          <c:tx>
            <c:strRef>
              <c:f>'BirminghamvOther areas'!$BT$7</c:f>
              <c:strCache>
                <c:ptCount val="1"/>
                <c:pt idx="0">
                  <c:v>Englandmales</c:v>
                </c:pt>
              </c:strCache>
            </c:strRef>
          </c:tx>
          <c:spPr>
            <a:ln w="28575">
              <a:solidFill>
                <a:schemeClr val="accent5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'BirminghamvOther areas'!$BT$8:$BT$98</c:f>
              <c:numCache>
                <c:formatCode>0.00</c:formatCode>
                <c:ptCount val="91"/>
                <c:pt idx="0">
                  <c:v>-0.52408336128662913</c:v>
                </c:pt>
                <c:pt idx="1">
                  <c:v>-0.54930195771259505</c:v>
                </c:pt>
                <c:pt idx="2">
                  <c:v>-0.56192895815527477</c:v>
                </c:pt>
                <c:pt idx="3">
                  <c:v>-0.56705552387544855</c:v>
                </c:pt>
                <c:pt idx="4">
                  <c:v>-0.58627837510313097</c:v>
                </c:pt>
                <c:pt idx="5">
                  <c:v>-0.59759541054825238</c:v>
                </c:pt>
                <c:pt idx="6">
                  <c:v>-0.58919039188824363</c:v>
                </c:pt>
                <c:pt idx="7">
                  <c:v>-0.59648548074626728</c:v>
                </c:pt>
                <c:pt idx="8">
                  <c:v>-0.62286711366330838</c:v>
                </c:pt>
                <c:pt idx="9">
                  <c:v>-0.62843446490293098</c:v>
                </c:pt>
                <c:pt idx="10">
                  <c:v>-0.63125620031659024</c:v>
                </c:pt>
                <c:pt idx="11">
                  <c:v>-0.62356989218226877</c:v>
                </c:pt>
                <c:pt idx="12">
                  <c:v>-0.62026311567491899</c:v>
                </c:pt>
                <c:pt idx="13">
                  <c:v>-0.62030560102619126</c:v>
                </c:pt>
                <c:pt idx="14">
                  <c:v>-0.60098361731220706</c:v>
                </c:pt>
                <c:pt idx="15">
                  <c:v>-0.58510117682829821</c:v>
                </c:pt>
                <c:pt idx="16">
                  <c:v>-0.59170056805924032</c:v>
                </c:pt>
                <c:pt idx="17">
                  <c:v>-0.58570482286095682</c:v>
                </c:pt>
                <c:pt idx="18">
                  <c:v>-0.57496665032691852</c:v>
                </c:pt>
                <c:pt idx="19">
                  <c:v>-0.58470641710606108</c:v>
                </c:pt>
                <c:pt idx="20">
                  <c:v>-0.58305833952129515</c:v>
                </c:pt>
                <c:pt idx="21">
                  <c:v>-0.59850707537763415</c:v>
                </c:pt>
                <c:pt idx="22">
                  <c:v>-0.61084375925328738</c:v>
                </c:pt>
                <c:pt idx="23">
                  <c:v>-0.61599687831800631</c:v>
                </c:pt>
                <c:pt idx="24">
                  <c:v>-0.62378231893862957</c:v>
                </c:pt>
                <c:pt idx="25">
                  <c:v>-0.62330789918275709</c:v>
                </c:pt>
                <c:pt idx="26">
                  <c:v>-0.63259448888166325</c:v>
                </c:pt>
                <c:pt idx="27">
                  <c:v>-0.64269361092364941</c:v>
                </c:pt>
                <c:pt idx="28">
                  <c:v>-0.65163323692049957</c:v>
                </c:pt>
                <c:pt idx="29">
                  <c:v>-0.66787503266725212</c:v>
                </c:pt>
                <c:pt idx="30">
                  <c:v>-0.68627827065997571</c:v>
                </c:pt>
                <c:pt idx="31">
                  <c:v>-0.6757365928755712</c:v>
                </c:pt>
                <c:pt idx="32">
                  <c:v>-0.67486033250558297</c:v>
                </c:pt>
                <c:pt idx="33">
                  <c:v>-0.68194122438427618</c:v>
                </c:pt>
                <c:pt idx="34">
                  <c:v>-0.65916730587942918</c:v>
                </c:pt>
                <c:pt idx="35">
                  <c:v>-0.66632962801472739</c:v>
                </c:pt>
                <c:pt idx="36">
                  <c:v>-0.65735105711254427</c:v>
                </c:pt>
                <c:pt idx="37">
                  <c:v>-0.64682177088892756</c:v>
                </c:pt>
                <c:pt idx="38">
                  <c:v>-0.64364953132727298</c:v>
                </c:pt>
                <c:pt idx="39">
                  <c:v>-0.64643055161262974</c:v>
                </c:pt>
                <c:pt idx="40">
                  <c:v>-0.65977980302693606</c:v>
                </c:pt>
                <c:pt idx="41">
                  <c:v>-0.65188106813625379</c:v>
                </c:pt>
                <c:pt idx="42">
                  <c:v>-0.62047554243127978</c:v>
                </c:pt>
                <c:pt idx="43">
                  <c:v>-0.58550832811132314</c:v>
                </c:pt>
                <c:pt idx="44">
                  <c:v>-0.58677226731166987</c:v>
                </c:pt>
                <c:pt idx="45">
                  <c:v>-0.59584643025421524</c:v>
                </c:pt>
                <c:pt idx="46">
                  <c:v>-0.61113230559734411</c:v>
                </c:pt>
                <c:pt idx="47">
                  <c:v>-0.62060653893103568</c:v>
                </c:pt>
                <c:pt idx="48">
                  <c:v>-0.64670847661886843</c:v>
                </c:pt>
                <c:pt idx="49">
                  <c:v>-0.6715694880049603</c:v>
                </c:pt>
                <c:pt idx="50">
                  <c:v>-0.68245812949142082</c:v>
                </c:pt>
                <c:pt idx="51">
                  <c:v>-0.67043300485843005</c:v>
                </c:pt>
                <c:pt idx="52">
                  <c:v>-0.68457531616315004</c:v>
                </c:pt>
                <c:pt idx="53">
                  <c:v>-0.680116124502543</c:v>
                </c:pt>
                <c:pt idx="54">
                  <c:v>-0.68631721556530856</c:v>
                </c:pt>
                <c:pt idx="55">
                  <c:v>-0.6812791609936184</c:v>
                </c:pt>
                <c:pt idx="56">
                  <c:v>-0.68191821148567044</c:v>
                </c:pt>
                <c:pt idx="57">
                  <c:v>-0.66502674390904781</c:v>
                </c:pt>
                <c:pt idx="58">
                  <c:v>-0.65110571047553689</c:v>
                </c:pt>
                <c:pt idx="59">
                  <c:v>-0.63039410173035926</c:v>
                </c:pt>
                <c:pt idx="60">
                  <c:v>-0.6134548381335555</c:v>
                </c:pt>
                <c:pt idx="61">
                  <c:v>-0.58159082467943612</c:v>
                </c:pt>
                <c:pt idx="62">
                  <c:v>-0.56701657897011581</c:v>
                </c:pt>
                <c:pt idx="63">
                  <c:v>-0.55072344675724272</c:v>
                </c:pt>
                <c:pt idx="64">
                  <c:v>-0.52304247018046124</c:v>
                </c:pt>
                <c:pt idx="65">
                  <c:v>-0.49876563237436161</c:v>
                </c:pt>
                <c:pt idx="66">
                  <c:v>-0.48194851416246531</c:v>
                </c:pt>
                <c:pt idx="67">
                  <c:v>-0.48095718929944825</c:v>
                </c:pt>
                <c:pt idx="68">
                  <c:v>-0.46193260304436928</c:v>
                </c:pt>
                <c:pt idx="69">
                  <c:v>-0.45189720902929131</c:v>
                </c:pt>
                <c:pt idx="70">
                  <c:v>-0.44986676328307607</c:v>
                </c:pt>
                <c:pt idx="71">
                  <c:v>-0.45465875686198165</c:v>
                </c:pt>
                <c:pt idx="72">
                  <c:v>-0.4624300356988475</c:v>
                </c:pt>
                <c:pt idx="73">
                  <c:v>-0.49855143539503116</c:v>
                </c:pt>
                <c:pt idx="74">
                  <c:v>-0.492017542413967</c:v>
                </c:pt>
                <c:pt idx="75">
                  <c:v>-0.36775320061181027</c:v>
                </c:pt>
                <c:pt idx="76">
                  <c:v>-0.38246198326682579</c:v>
                </c:pt>
                <c:pt idx="77">
                  <c:v>-0.34601132209828284</c:v>
                </c:pt>
                <c:pt idx="78">
                  <c:v>-0.3164556793966174</c:v>
                </c:pt>
                <c:pt idx="79">
                  <c:v>-0.26416152264949838</c:v>
                </c:pt>
                <c:pt idx="80">
                  <c:v>-0.24379687760637669</c:v>
                </c:pt>
                <c:pt idx="81">
                  <c:v>-0.24379510738340707</c:v>
                </c:pt>
                <c:pt idx="82">
                  <c:v>-0.22796046291967939</c:v>
                </c:pt>
                <c:pt idx="83">
                  <c:v>-0.20809502075400557</c:v>
                </c:pt>
                <c:pt idx="84">
                  <c:v>-0.18723648350234509</c:v>
                </c:pt>
                <c:pt idx="85">
                  <c:v>-0.16332431162799813</c:v>
                </c:pt>
                <c:pt idx="86">
                  <c:v>-0.14300923282802733</c:v>
                </c:pt>
                <c:pt idx="87">
                  <c:v>-0.12150456419243605</c:v>
                </c:pt>
                <c:pt idx="88">
                  <c:v>-0.10536898182386392</c:v>
                </c:pt>
                <c:pt idx="89">
                  <c:v>-8.9169671428383529E-2</c:v>
                </c:pt>
                <c:pt idx="90">
                  <c:v>-0.28439163074692486</c:v>
                </c:pt>
              </c:numCache>
            </c:numRef>
          </c:xVal>
          <c:yVal>
            <c:numRef>
              <c:f>'BirminghamvOther areas'!$BL$8:$BL$98</c:f>
              <c:numCache>
                <c:formatCode>General</c:formatCode>
                <c:ptCount val="9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B88-4814-8B14-0E1656122323}"/>
            </c:ext>
          </c:extLst>
        </c:ser>
        <c:ser>
          <c:idx val="3"/>
          <c:order val="4"/>
          <c:spPr>
            <a:ln>
              <a:noFill/>
            </a:ln>
          </c:spPr>
          <c:marker>
            <c:symbol val="none"/>
          </c:marker>
          <c:xVal>
            <c:numRef>
              <c:f>'BirminghamvOther areas'!$BW$8:$BW$9</c:f>
              <c:numCache>
                <c:formatCode>General</c:formatCode>
                <c:ptCount val="2"/>
                <c:pt idx="0">
                  <c:v>0.94748729827246014</c:v>
                </c:pt>
                <c:pt idx="1">
                  <c:v>-0.94748729827246014</c:v>
                </c:pt>
              </c:numCache>
            </c:numRef>
          </c:xVal>
          <c:yVal>
            <c:numRef>
              <c:f>'BirminghamvOther areas'!$BL$8:$BL$9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B88-4814-8B14-0E1656122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0543360"/>
        <c:axId val="230532992"/>
      </c:scatterChart>
      <c:catAx>
        <c:axId val="23052889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1200"/>
                </a:pPr>
                <a:r>
                  <a:rPr lang="en-GB" sz="1200"/>
                  <a:t>Age</a:t>
                </a:r>
              </a:p>
            </c:rich>
          </c:tx>
          <c:layout>
            <c:manualLayout>
              <c:xMode val="edge"/>
              <c:yMode val="edge"/>
              <c:x val="4.4333606549365441E-3"/>
              <c:y val="5.0026237340413122E-2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/>
            </a:pPr>
            <a:endParaRPr lang="en-US"/>
          </a:p>
        </c:txPr>
        <c:crossAx val="230531072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23053107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Population (percent)</a:t>
                </a:r>
              </a:p>
            </c:rich>
          </c:tx>
          <c:overlay val="0"/>
        </c:title>
        <c:numFmt formatCode="#,##0;[Black]#,##0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30528896"/>
        <c:crosses val="autoZero"/>
        <c:crossBetween val="between"/>
      </c:valAx>
      <c:valAx>
        <c:axId val="230532992"/>
        <c:scaling>
          <c:orientation val="minMax"/>
          <c:max val="9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 sz="1200"/>
                </a:pPr>
                <a:r>
                  <a:rPr lang="en-GB" sz="1200"/>
                  <a:t>Age</a:t>
                </a:r>
              </a:p>
            </c:rich>
          </c:tx>
          <c:layout>
            <c:manualLayout>
              <c:xMode val="edge"/>
              <c:yMode val="edge"/>
              <c:x val="0.93539115738872625"/>
              <c:y val="5.240718927499267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30543360"/>
        <c:crosses val="max"/>
        <c:crossBetween val="midCat"/>
      </c:valAx>
      <c:valAx>
        <c:axId val="23054336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one"/>
        <c:crossAx val="230532992"/>
        <c:crosses val="autoZero"/>
        <c:crossBetween val="midCat"/>
      </c:valAx>
    </c:plotArea>
    <c:legend>
      <c:legendPos val="b"/>
      <c:legendEntry>
        <c:idx val="0"/>
        <c:delete val="1"/>
      </c:legendEntry>
      <c:legendEntry>
        <c:idx val="3"/>
        <c:delete val="1"/>
      </c:legendEntry>
      <c:legendEntry>
        <c:idx val="4"/>
        <c:delete val="1"/>
      </c:legendEntry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solidFill>
            <a:sysClr val="windowText" lastClr="000000"/>
          </a:solidFill>
          <a:latin typeface="Calibri" panose="020F0502020204030204" pitchFamily="34" charset="0"/>
          <a:cs typeface="Calibri" panose="020F0502020204030204" pitchFamily="34" charset="0"/>
        </a:defRPr>
      </a:pPr>
      <a:endParaRPr lang="en-US"/>
    </a:p>
  </c:txPr>
  <c:printSettings>
    <c:headerFooter>
      <c:oddFooter>&amp;L&amp;8&amp;K03+000Source: ONS, Crown Copyright &amp;R&amp;8&amp;K03+000 Transport &amp; Connectivity, www.birmingham.gov.uk/census,brenda.henry@birmingham.gov.uk, 0121 303 4208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2021 Census:  Population estimates by broad age groups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personsyoa!$C$1</c:f>
              <c:strCache>
                <c:ptCount val="1"/>
                <c:pt idx="0">
                  <c:v>0-15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personsyoa!$B$2:$B$6</c:f>
              <c:strCache>
                <c:ptCount val="5"/>
                <c:pt idx="0">
                  <c:v>England and Wales</c:v>
                </c:pt>
                <c:pt idx="1">
                  <c:v>England</c:v>
                </c:pt>
                <c:pt idx="2">
                  <c:v>West Midands Region</c:v>
                </c:pt>
                <c:pt idx="3">
                  <c:v>West Midlands Met</c:v>
                </c:pt>
                <c:pt idx="4">
                  <c:v>Birmingham</c:v>
                </c:pt>
              </c:strCache>
            </c:strRef>
          </c:cat>
          <c:val>
            <c:numRef>
              <c:f>personsyoa!$C$2:$C$6</c:f>
              <c:numCache>
                <c:formatCode>#,##0</c:formatCode>
                <c:ptCount val="5"/>
                <c:pt idx="0">
                  <c:v>11031169</c:v>
                </c:pt>
                <c:pt idx="1">
                  <c:v>10483090</c:v>
                </c:pt>
                <c:pt idx="2">
                  <c:v>1149428</c:v>
                </c:pt>
                <c:pt idx="3">
                  <c:v>618593</c:v>
                </c:pt>
                <c:pt idx="4">
                  <c:v>255299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F-4A2B-9EEE-ED7CE0674113}"/>
            </c:ext>
          </c:extLst>
        </c:ser>
        <c:ser>
          <c:idx val="1"/>
          <c:order val="1"/>
          <c:tx>
            <c:strRef>
              <c:f>personsyoa!$D$1</c:f>
              <c:strCache>
                <c:ptCount val="1"/>
                <c:pt idx="0">
                  <c:v>16-65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personsyoa!$B$2:$B$6</c:f>
              <c:strCache>
                <c:ptCount val="5"/>
                <c:pt idx="0">
                  <c:v>England and Wales</c:v>
                </c:pt>
                <c:pt idx="1">
                  <c:v>England</c:v>
                </c:pt>
                <c:pt idx="2">
                  <c:v>West Midands Region</c:v>
                </c:pt>
                <c:pt idx="3">
                  <c:v>West Midlands Met</c:v>
                </c:pt>
                <c:pt idx="4">
                  <c:v>Birmingham</c:v>
                </c:pt>
              </c:strCache>
            </c:strRef>
          </c:cat>
          <c:val>
            <c:numRef>
              <c:f>personsyoa!$D$2:$D$6</c:f>
              <c:numCache>
                <c:formatCode>#,##0</c:formatCode>
                <c:ptCount val="5"/>
                <c:pt idx="0">
                  <c:v>38114728</c:v>
                </c:pt>
                <c:pt idx="1">
                  <c:v>36181690</c:v>
                </c:pt>
                <c:pt idx="2">
                  <c:v>3744187</c:v>
                </c:pt>
                <c:pt idx="3">
                  <c:v>1871484</c:v>
                </c:pt>
                <c:pt idx="4">
                  <c:v>748007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F-4A2B-9EEE-ED7CE0674113}"/>
            </c:ext>
          </c:extLst>
        </c:ser>
        <c:ser>
          <c:idx val="2"/>
          <c:order val="2"/>
          <c:tx>
            <c:strRef>
              <c:f>personsyoa!$E$1</c:f>
              <c:strCache>
                <c:ptCount val="1"/>
                <c:pt idx="0">
                  <c:v>66 or more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personsyoa!$B$2:$B$6</c:f>
              <c:strCache>
                <c:ptCount val="5"/>
                <c:pt idx="0">
                  <c:v>England and Wales</c:v>
                </c:pt>
                <c:pt idx="1">
                  <c:v>England</c:v>
                </c:pt>
                <c:pt idx="2">
                  <c:v>West Midands Region</c:v>
                </c:pt>
                <c:pt idx="3">
                  <c:v>West Midlands Met</c:v>
                </c:pt>
                <c:pt idx="4">
                  <c:v>Birmingham</c:v>
                </c:pt>
              </c:strCache>
            </c:strRef>
          </c:cat>
          <c:val>
            <c:numRef>
              <c:f>personsyoa!$E$2:$E$6</c:f>
              <c:numCache>
                <c:formatCode>#,##0</c:formatCode>
                <c:ptCount val="5"/>
                <c:pt idx="0">
                  <c:v>10451642</c:v>
                </c:pt>
                <c:pt idx="1">
                  <c:v>9825279</c:v>
                </c:pt>
                <c:pt idx="2">
                  <c:v>1057132</c:v>
                </c:pt>
                <c:pt idx="3">
                  <c:v>429573</c:v>
                </c:pt>
                <c:pt idx="4">
                  <c:v>141617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F-4A2B-9EEE-ED7CE0674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3"/>
        <c:overlap val="100"/>
        <c:axId val="690658600"/>
        <c:axId val="690659256"/>
      </c:barChart>
      <c:catAx>
        <c:axId val="690658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659256"/>
        <c:crosses val="autoZero"/>
        <c:auto val="1"/>
        <c:lblAlgn val="ctr"/>
        <c:lblOffset val="100"/>
        <c:noMultiLvlLbl val="0"/>
      </c:catAx>
      <c:valAx>
        <c:axId val="6906592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658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2021 Census population estimates by broad age groups - Core cities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personsyoa!$C$1</c:f>
              <c:strCache>
                <c:ptCount val="1"/>
                <c:pt idx="0">
                  <c:v>0-15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(personsyoa!$B$6,personsyoa!$B$7,personsyoa!$B$10,personsyoa!$B$11:$B$14,personsyoa!$B$16)</c:f>
              <c:strCache>
                <c:ptCount val="8"/>
                <c:pt idx="0">
                  <c:v>Birmingham</c:v>
                </c:pt>
                <c:pt idx="1">
                  <c:v>Bristol</c:v>
                </c:pt>
                <c:pt idx="2">
                  <c:v>Leeds</c:v>
                </c:pt>
                <c:pt idx="3">
                  <c:v>Liverpool</c:v>
                </c:pt>
                <c:pt idx="4">
                  <c:v>Manchester</c:v>
                </c:pt>
                <c:pt idx="5">
                  <c:v>Newcastle upon Tyne</c:v>
                </c:pt>
                <c:pt idx="6">
                  <c:v>Nottingham</c:v>
                </c:pt>
                <c:pt idx="7">
                  <c:v>Sheffield</c:v>
                </c:pt>
              </c:strCache>
            </c:strRef>
          </c:cat>
          <c:val>
            <c:numRef>
              <c:f>(personsyoa!$C$6,personsyoa!$C$7,personsyoa!$C$10,personsyoa!$C$11:$C$14,personsyoa!$C$16)</c:f>
              <c:numCache>
                <c:formatCode>#,##0</c:formatCode>
                <c:ptCount val="8"/>
                <c:pt idx="0">
                  <c:v>255299</c:v>
                </c:pt>
                <c:pt idx="1">
                  <c:v>82759</c:v>
                </c:pt>
                <c:pt idx="2">
                  <c:v>153480</c:v>
                </c:pt>
                <c:pt idx="3">
                  <c:v>83057</c:v>
                </c:pt>
                <c:pt idx="4">
                  <c:v>113979</c:v>
                </c:pt>
                <c:pt idx="5">
                  <c:v>51674</c:v>
                </c:pt>
                <c:pt idx="6">
                  <c:v>59310</c:v>
                </c:pt>
                <c:pt idx="7">
                  <c:v>100273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02-4D8E-BDEA-8471E910692F}"/>
            </c:ext>
          </c:extLst>
        </c:ser>
        <c:ser>
          <c:idx val="1"/>
          <c:order val="1"/>
          <c:tx>
            <c:strRef>
              <c:f>personsyoa!$D$1</c:f>
              <c:strCache>
                <c:ptCount val="1"/>
                <c:pt idx="0">
                  <c:v>16-65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(personsyoa!$B$6,personsyoa!$B$7,personsyoa!$B$10,personsyoa!$B$11:$B$14,personsyoa!$B$16)</c:f>
              <c:strCache>
                <c:ptCount val="8"/>
                <c:pt idx="0">
                  <c:v>Birmingham</c:v>
                </c:pt>
                <c:pt idx="1">
                  <c:v>Bristol</c:v>
                </c:pt>
                <c:pt idx="2">
                  <c:v>Leeds</c:v>
                </c:pt>
                <c:pt idx="3">
                  <c:v>Liverpool</c:v>
                </c:pt>
                <c:pt idx="4">
                  <c:v>Manchester</c:v>
                </c:pt>
                <c:pt idx="5">
                  <c:v>Newcastle upon Tyne</c:v>
                </c:pt>
                <c:pt idx="6">
                  <c:v>Nottingham</c:v>
                </c:pt>
                <c:pt idx="7">
                  <c:v>Sheffield</c:v>
                </c:pt>
              </c:strCache>
            </c:strRef>
          </c:cat>
          <c:val>
            <c:numRef>
              <c:f>(personsyoa!$D$6,personsyoa!$D$7,personsyoa!$D$10,personsyoa!$D$11:$D$14,personsyoa!$D$16)</c:f>
              <c:numCache>
                <c:formatCode>#,##0</c:formatCode>
                <c:ptCount val="8"/>
                <c:pt idx="0">
                  <c:v>748007</c:v>
                </c:pt>
                <c:pt idx="1">
                  <c:v>332565</c:v>
                </c:pt>
                <c:pt idx="2">
                  <c:v>538696</c:v>
                </c:pt>
                <c:pt idx="3">
                  <c:v>333594</c:v>
                </c:pt>
                <c:pt idx="4">
                  <c:v>389443</c:v>
                </c:pt>
                <c:pt idx="5">
                  <c:v>206627</c:v>
                </c:pt>
                <c:pt idx="6">
                  <c:v>228696</c:v>
                </c:pt>
                <c:pt idx="7">
                  <c:v>366658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02-4D8E-BDEA-8471E910692F}"/>
            </c:ext>
          </c:extLst>
        </c:ser>
        <c:ser>
          <c:idx val="2"/>
          <c:order val="2"/>
          <c:tx>
            <c:strRef>
              <c:f>personsyoa!$E$1</c:f>
              <c:strCache>
                <c:ptCount val="1"/>
                <c:pt idx="0">
                  <c:v>66 or more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(personsyoa!$B$6,personsyoa!$B$7,personsyoa!$B$10,personsyoa!$B$11:$B$14,personsyoa!$B$16)</c:f>
              <c:strCache>
                <c:ptCount val="8"/>
                <c:pt idx="0">
                  <c:v>Birmingham</c:v>
                </c:pt>
                <c:pt idx="1">
                  <c:v>Bristol</c:v>
                </c:pt>
                <c:pt idx="2">
                  <c:v>Leeds</c:v>
                </c:pt>
                <c:pt idx="3">
                  <c:v>Liverpool</c:v>
                </c:pt>
                <c:pt idx="4">
                  <c:v>Manchester</c:v>
                </c:pt>
                <c:pt idx="5">
                  <c:v>Newcastle upon Tyne</c:v>
                </c:pt>
                <c:pt idx="6">
                  <c:v>Nottingham</c:v>
                </c:pt>
                <c:pt idx="7">
                  <c:v>Sheffield</c:v>
                </c:pt>
              </c:strCache>
            </c:strRef>
          </c:cat>
          <c:val>
            <c:numRef>
              <c:f>(personsyoa!$E$6,personsyoa!$E$7,personsyoa!$E$10,personsyoa!$E$11:$E$14,personsyoa!$E$16)</c:f>
              <c:numCache>
                <c:formatCode>#,##0</c:formatCode>
                <c:ptCount val="8"/>
                <c:pt idx="0">
                  <c:v>141617</c:v>
                </c:pt>
                <c:pt idx="1">
                  <c:v>57149</c:v>
                </c:pt>
                <c:pt idx="2">
                  <c:v>119775</c:v>
                </c:pt>
                <c:pt idx="3">
                  <c:v>69434</c:v>
                </c:pt>
                <c:pt idx="4">
                  <c:v>48522</c:v>
                </c:pt>
                <c:pt idx="5">
                  <c:v>41834</c:v>
                </c:pt>
                <c:pt idx="6">
                  <c:v>35626</c:v>
                </c:pt>
                <c:pt idx="7">
                  <c:v>89601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02-4D8E-BDEA-8471E9106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736313536"/>
        <c:axId val="736313864"/>
      </c:barChart>
      <c:catAx>
        <c:axId val="7363135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6313864"/>
        <c:crosses val="autoZero"/>
        <c:auto val="1"/>
        <c:lblAlgn val="ctr"/>
        <c:lblOffset val="100"/>
        <c:noMultiLvlLbl val="0"/>
      </c:catAx>
      <c:valAx>
        <c:axId val="736313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6313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F1_F2quin_11_21!$A$3</c:f>
              <c:strCache>
                <c:ptCount val="1"/>
                <c:pt idx="0">
                  <c:v>male21</c:v>
                </c:pt>
              </c:strCache>
            </c:strRef>
          </c:tx>
          <c:spPr>
            <a:solidFill>
              <a:srgbClr val="660066"/>
            </a:solidFill>
            <a:ln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cat>
            <c:strRef>
              <c:f>F1_F2quin_11_21!$B$2:$T$2</c:f>
              <c:strCache>
                <c:ptCount val="19"/>
                <c:pt idx="0">
                  <c:v>0 ‒ 4</c:v>
                </c:pt>
                <c:pt idx="1">
                  <c:v>5 ‒ 9</c:v>
                </c:pt>
                <c:pt idx="2">
                  <c:v>10 ‒ 14</c:v>
                </c:pt>
                <c:pt idx="3">
                  <c:v>15 ‒ 19</c:v>
                </c:pt>
                <c:pt idx="4">
                  <c:v>20 ‒ 24</c:v>
                </c:pt>
                <c:pt idx="5">
                  <c:v>25 ‒ 29</c:v>
                </c:pt>
                <c:pt idx="6">
                  <c:v>30 ‒ 34</c:v>
                </c:pt>
                <c:pt idx="7">
                  <c:v>35 ‒ 39</c:v>
                </c:pt>
                <c:pt idx="8">
                  <c:v>40 ‒ 44</c:v>
                </c:pt>
                <c:pt idx="9">
                  <c:v>45 ‒ 49</c:v>
                </c:pt>
                <c:pt idx="10">
                  <c:v>50 ‒ 54</c:v>
                </c:pt>
                <c:pt idx="11">
                  <c:v>55 ‒ 59</c:v>
                </c:pt>
                <c:pt idx="12">
                  <c:v>60 ‒ 64</c:v>
                </c:pt>
                <c:pt idx="13">
                  <c:v>65 ‒ 69</c:v>
                </c:pt>
                <c:pt idx="14">
                  <c:v>70 ‒ 74</c:v>
                </c:pt>
                <c:pt idx="15">
                  <c:v>75 ‒ 79</c:v>
                </c:pt>
                <c:pt idx="16">
                  <c:v>80 ‒ 84</c:v>
                </c:pt>
                <c:pt idx="17">
                  <c:v>85 ‒ 89</c:v>
                </c:pt>
                <c:pt idx="18">
                  <c:v>90+</c:v>
                </c:pt>
              </c:strCache>
            </c:strRef>
          </c:cat>
          <c:val>
            <c:numRef>
              <c:f>F1_F2quin_11_21!$B$3:$T$3</c:f>
              <c:numCache>
                <c:formatCode>#,##0</c:formatCode>
                <c:ptCount val="19"/>
                <c:pt idx="0">
                  <c:v>-38200</c:v>
                </c:pt>
                <c:pt idx="1">
                  <c:v>-41700</c:v>
                </c:pt>
                <c:pt idx="2">
                  <c:v>-42700</c:v>
                </c:pt>
                <c:pt idx="3">
                  <c:v>-43300</c:v>
                </c:pt>
                <c:pt idx="4">
                  <c:v>-45400</c:v>
                </c:pt>
                <c:pt idx="5">
                  <c:v>-40400</c:v>
                </c:pt>
                <c:pt idx="6">
                  <c:v>-40400</c:v>
                </c:pt>
                <c:pt idx="7">
                  <c:v>-38400</c:v>
                </c:pt>
                <c:pt idx="8">
                  <c:v>-35800</c:v>
                </c:pt>
                <c:pt idx="9">
                  <c:v>-34100</c:v>
                </c:pt>
                <c:pt idx="10">
                  <c:v>-35100</c:v>
                </c:pt>
                <c:pt idx="11">
                  <c:v>-30800</c:v>
                </c:pt>
                <c:pt idx="12">
                  <c:v>-26300</c:v>
                </c:pt>
                <c:pt idx="13">
                  <c:v>-20900</c:v>
                </c:pt>
                <c:pt idx="14">
                  <c:v>-17500</c:v>
                </c:pt>
                <c:pt idx="15">
                  <c:v>-12900</c:v>
                </c:pt>
                <c:pt idx="16">
                  <c:v>-9000</c:v>
                </c:pt>
                <c:pt idx="17">
                  <c:v>-5300</c:v>
                </c:pt>
                <c:pt idx="18">
                  <c:v>-2500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A-43C4-BF47-776F11CB5BCA}"/>
            </c:ext>
          </c:extLst>
        </c:ser>
        <c:ser>
          <c:idx val="1"/>
          <c:order val="1"/>
          <c:tx>
            <c:strRef>
              <c:f>F1_F2quin_11_21!$A$4</c:f>
              <c:strCache>
                <c:ptCount val="1"/>
                <c:pt idx="0">
                  <c:v>increase between 2011 and 2021</c:v>
                </c:pt>
              </c:strCache>
            </c:strRef>
          </c:tx>
          <c:spPr>
            <a:solidFill>
              <a:srgbClr val="660066"/>
            </a:solidFill>
            <a:ln>
              <a:solidFill>
                <a:schemeClr val="bg1">
                  <a:lumMod val="85000"/>
                </a:schemeClr>
              </a:solidFill>
            </a:ln>
            <a:effectLst/>
          </c:spPr>
          <c:invertIfNegative val="0"/>
          <c:cat>
            <c:strRef>
              <c:f>F1_F2quin_11_21!$B$2:$T$2</c:f>
              <c:strCache>
                <c:ptCount val="19"/>
                <c:pt idx="0">
                  <c:v>0 ‒ 4</c:v>
                </c:pt>
                <c:pt idx="1">
                  <c:v>5 ‒ 9</c:v>
                </c:pt>
                <c:pt idx="2">
                  <c:v>10 ‒ 14</c:v>
                </c:pt>
                <c:pt idx="3">
                  <c:v>15 ‒ 19</c:v>
                </c:pt>
                <c:pt idx="4">
                  <c:v>20 ‒ 24</c:v>
                </c:pt>
                <c:pt idx="5">
                  <c:v>25 ‒ 29</c:v>
                </c:pt>
                <c:pt idx="6">
                  <c:v>30 ‒ 34</c:v>
                </c:pt>
                <c:pt idx="7">
                  <c:v>35 ‒ 39</c:v>
                </c:pt>
                <c:pt idx="8">
                  <c:v>40 ‒ 44</c:v>
                </c:pt>
                <c:pt idx="9">
                  <c:v>45 ‒ 49</c:v>
                </c:pt>
                <c:pt idx="10">
                  <c:v>50 ‒ 54</c:v>
                </c:pt>
                <c:pt idx="11">
                  <c:v>55 ‒ 59</c:v>
                </c:pt>
                <c:pt idx="12">
                  <c:v>60 ‒ 64</c:v>
                </c:pt>
                <c:pt idx="13">
                  <c:v>65 ‒ 69</c:v>
                </c:pt>
                <c:pt idx="14">
                  <c:v>70 ‒ 74</c:v>
                </c:pt>
                <c:pt idx="15">
                  <c:v>75 ‒ 79</c:v>
                </c:pt>
                <c:pt idx="16">
                  <c:v>80 ‒ 84</c:v>
                </c:pt>
                <c:pt idx="17">
                  <c:v>85 ‒ 89</c:v>
                </c:pt>
                <c:pt idx="18">
                  <c:v>90+</c:v>
                </c:pt>
              </c:strCache>
            </c:strRef>
          </c:cat>
          <c:val>
            <c:numRef>
              <c:f>F1_F2quin_11_21!$B$4:$T$4</c:f>
              <c:numCache>
                <c:formatCode>#,##0</c:formatCode>
                <c:ptCount val="19"/>
                <c:pt idx="0">
                  <c:v>36800</c:v>
                </c:pt>
                <c:pt idx="1">
                  <c:v>39600</c:v>
                </c:pt>
                <c:pt idx="2">
                  <c:v>40400</c:v>
                </c:pt>
                <c:pt idx="3">
                  <c:v>43200</c:v>
                </c:pt>
                <c:pt idx="4">
                  <c:v>47800</c:v>
                </c:pt>
                <c:pt idx="5">
                  <c:v>42200</c:v>
                </c:pt>
                <c:pt idx="6">
                  <c:v>44400</c:v>
                </c:pt>
                <c:pt idx="7">
                  <c:v>42200</c:v>
                </c:pt>
                <c:pt idx="8">
                  <c:v>38100</c:v>
                </c:pt>
                <c:pt idx="9">
                  <c:v>34000</c:v>
                </c:pt>
                <c:pt idx="10">
                  <c:v>34900</c:v>
                </c:pt>
                <c:pt idx="11">
                  <c:v>31900</c:v>
                </c:pt>
                <c:pt idx="12">
                  <c:v>26300</c:v>
                </c:pt>
                <c:pt idx="13">
                  <c:v>21700</c:v>
                </c:pt>
                <c:pt idx="14">
                  <c:v>19900</c:v>
                </c:pt>
                <c:pt idx="15">
                  <c:v>15200</c:v>
                </c:pt>
                <c:pt idx="16">
                  <c:v>12100</c:v>
                </c:pt>
                <c:pt idx="17">
                  <c:v>8300</c:v>
                </c:pt>
                <c:pt idx="18">
                  <c:v>5400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A-43C4-BF47-776F11CB5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94360896"/>
        <c:axId val="694361224"/>
      </c:barChart>
      <c:catAx>
        <c:axId val="6943608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361224"/>
        <c:crosses val="autoZero"/>
        <c:auto val="1"/>
        <c:lblAlgn val="ctr"/>
        <c:lblOffset val="100"/>
        <c:noMultiLvlLbl val="0"/>
      </c:catAx>
      <c:valAx>
        <c:axId val="694361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2000"/>
                  <a:t>estimate of resident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#;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360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F1_F2quin_11_21!$A$3</c:f>
              <c:strCache>
                <c:ptCount val="1"/>
                <c:pt idx="0">
                  <c:v>male21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  <a:ln>
              <a:noFill/>
            </a:ln>
            <a:effectLst/>
          </c:spPr>
          <c:invertIfNegative val="0"/>
          <c:cat>
            <c:strRef>
              <c:f>F1_F2quin_11_21!$B$2:$T$2</c:f>
              <c:strCache>
                <c:ptCount val="19"/>
                <c:pt idx="0">
                  <c:v>0 ‒ 4</c:v>
                </c:pt>
                <c:pt idx="1">
                  <c:v>5 ‒ 9</c:v>
                </c:pt>
                <c:pt idx="2">
                  <c:v>10 ‒ 14</c:v>
                </c:pt>
                <c:pt idx="3">
                  <c:v>15 ‒ 19</c:v>
                </c:pt>
                <c:pt idx="4">
                  <c:v>20 ‒ 24</c:v>
                </c:pt>
                <c:pt idx="5">
                  <c:v>25 ‒ 29</c:v>
                </c:pt>
                <c:pt idx="6">
                  <c:v>30 ‒ 34</c:v>
                </c:pt>
                <c:pt idx="7">
                  <c:v>35 ‒ 39</c:v>
                </c:pt>
                <c:pt idx="8">
                  <c:v>40 ‒ 44</c:v>
                </c:pt>
                <c:pt idx="9">
                  <c:v>45 ‒ 49</c:v>
                </c:pt>
                <c:pt idx="10">
                  <c:v>50 ‒ 54</c:v>
                </c:pt>
                <c:pt idx="11">
                  <c:v>55 ‒ 59</c:v>
                </c:pt>
                <c:pt idx="12">
                  <c:v>60 ‒ 64</c:v>
                </c:pt>
                <c:pt idx="13">
                  <c:v>65 ‒ 69</c:v>
                </c:pt>
                <c:pt idx="14">
                  <c:v>70 ‒ 74</c:v>
                </c:pt>
                <c:pt idx="15">
                  <c:v>75 ‒ 79</c:v>
                </c:pt>
                <c:pt idx="16">
                  <c:v>80 ‒ 84</c:v>
                </c:pt>
                <c:pt idx="17">
                  <c:v>85 ‒ 89</c:v>
                </c:pt>
                <c:pt idx="18">
                  <c:v>90+</c:v>
                </c:pt>
              </c:strCache>
            </c:strRef>
          </c:cat>
          <c:val>
            <c:numRef>
              <c:f>F1_F2quin_11_21!$B$3:$T$3</c:f>
              <c:numCache>
                <c:formatCode>#,##0</c:formatCode>
                <c:ptCount val="19"/>
                <c:pt idx="0">
                  <c:v>-38200</c:v>
                </c:pt>
                <c:pt idx="1">
                  <c:v>-41700</c:v>
                </c:pt>
                <c:pt idx="2">
                  <c:v>-42700</c:v>
                </c:pt>
                <c:pt idx="3">
                  <c:v>-43300</c:v>
                </c:pt>
                <c:pt idx="4">
                  <c:v>-45400</c:v>
                </c:pt>
                <c:pt idx="5">
                  <c:v>-40400</c:v>
                </c:pt>
                <c:pt idx="6">
                  <c:v>-40400</c:v>
                </c:pt>
                <c:pt idx="7">
                  <c:v>-38400</c:v>
                </c:pt>
                <c:pt idx="8">
                  <c:v>-35800</c:v>
                </c:pt>
                <c:pt idx="9">
                  <c:v>-34100</c:v>
                </c:pt>
                <c:pt idx="10">
                  <c:v>-35100</c:v>
                </c:pt>
                <c:pt idx="11">
                  <c:v>-30800</c:v>
                </c:pt>
                <c:pt idx="12">
                  <c:v>-26300</c:v>
                </c:pt>
                <c:pt idx="13">
                  <c:v>-20900</c:v>
                </c:pt>
                <c:pt idx="14">
                  <c:v>-17500</c:v>
                </c:pt>
                <c:pt idx="15">
                  <c:v>-12900</c:v>
                </c:pt>
                <c:pt idx="16">
                  <c:v>-9000</c:v>
                </c:pt>
                <c:pt idx="17">
                  <c:v>-5300</c:v>
                </c:pt>
                <c:pt idx="18">
                  <c:v>-2500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C-4B37-A8BB-8610CAA329D2}"/>
            </c:ext>
          </c:extLst>
        </c:ser>
        <c:ser>
          <c:idx val="1"/>
          <c:order val="1"/>
          <c:tx>
            <c:strRef>
              <c:f>F1_F2quin_11_21!$A$4</c:f>
              <c:strCache>
                <c:ptCount val="1"/>
                <c:pt idx="0">
                  <c:v>increase between 2011 and 2021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F1_F2quin_11_21!$B$2:$T$2</c:f>
              <c:strCache>
                <c:ptCount val="19"/>
                <c:pt idx="0">
                  <c:v>0 ‒ 4</c:v>
                </c:pt>
                <c:pt idx="1">
                  <c:v>5 ‒ 9</c:v>
                </c:pt>
                <c:pt idx="2">
                  <c:v>10 ‒ 14</c:v>
                </c:pt>
                <c:pt idx="3">
                  <c:v>15 ‒ 19</c:v>
                </c:pt>
                <c:pt idx="4">
                  <c:v>20 ‒ 24</c:v>
                </c:pt>
                <c:pt idx="5">
                  <c:v>25 ‒ 29</c:v>
                </c:pt>
                <c:pt idx="6">
                  <c:v>30 ‒ 34</c:v>
                </c:pt>
                <c:pt idx="7">
                  <c:v>35 ‒ 39</c:v>
                </c:pt>
                <c:pt idx="8">
                  <c:v>40 ‒ 44</c:v>
                </c:pt>
                <c:pt idx="9">
                  <c:v>45 ‒ 49</c:v>
                </c:pt>
                <c:pt idx="10">
                  <c:v>50 ‒ 54</c:v>
                </c:pt>
                <c:pt idx="11">
                  <c:v>55 ‒ 59</c:v>
                </c:pt>
                <c:pt idx="12">
                  <c:v>60 ‒ 64</c:v>
                </c:pt>
                <c:pt idx="13">
                  <c:v>65 ‒ 69</c:v>
                </c:pt>
                <c:pt idx="14">
                  <c:v>70 ‒ 74</c:v>
                </c:pt>
                <c:pt idx="15">
                  <c:v>75 ‒ 79</c:v>
                </c:pt>
                <c:pt idx="16">
                  <c:v>80 ‒ 84</c:v>
                </c:pt>
                <c:pt idx="17">
                  <c:v>85 ‒ 89</c:v>
                </c:pt>
                <c:pt idx="18">
                  <c:v>90+</c:v>
                </c:pt>
              </c:strCache>
            </c:strRef>
          </c:cat>
          <c:val>
            <c:numRef>
              <c:f>F1_F2quin_11_21!$B$4:$T$4</c:f>
              <c:numCache>
                <c:formatCode>#,##0</c:formatCode>
                <c:ptCount val="19"/>
                <c:pt idx="0">
                  <c:v>36800</c:v>
                </c:pt>
                <c:pt idx="1">
                  <c:v>39600</c:v>
                </c:pt>
                <c:pt idx="2">
                  <c:v>40400</c:v>
                </c:pt>
                <c:pt idx="3">
                  <c:v>43200</c:v>
                </c:pt>
                <c:pt idx="4">
                  <c:v>47800</c:v>
                </c:pt>
                <c:pt idx="5">
                  <c:v>42200</c:v>
                </c:pt>
                <c:pt idx="6">
                  <c:v>44400</c:v>
                </c:pt>
                <c:pt idx="7">
                  <c:v>42200</c:v>
                </c:pt>
                <c:pt idx="8">
                  <c:v>38100</c:v>
                </c:pt>
                <c:pt idx="9">
                  <c:v>34000</c:v>
                </c:pt>
                <c:pt idx="10">
                  <c:v>34900</c:v>
                </c:pt>
                <c:pt idx="11">
                  <c:v>31900</c:v>
                </c:pt>
                <c:pt idx="12">
                  <c:v>26300</c:v>
                </c:pt>
                <c:pt idx="13">
                  <c:v>21700</c:v>
                </c:pt>
                <c:pt idx="14">
                  <c:v>19900</c:v>
                </c:pt>
                <c:pt idx="15">
                  <c:v>15200</c:v>
                </c:pt>
                <c:pt idx="16">
                  <c:v>12100</c:v>
                </c:pt>
                <c:pt idx="17">
                  <c:v>8300</c:v>
                </c:pt>
                <c:pt idx="18">
                  <c:v>5400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0C-4B37-A8BB-8610CAA329D2}"/>
            </c:ext>
          </c:extLst>
        </c:ser>
        <c:ser>
          <c:idx val="2"/>
          <c:order val="2"/>
          <c:tx>
            <c:strRef>
              <c:f>F1_F2quin_11_21!$A$5</c:f>
              <c:strCache>
                <c:ptCount val="1"/>
                <c:pt idx="0">
                  <c:v>male11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F1_F2quin_11_21!$B$2:$T$2</c:f>
              <c:strCache>
                <c:ptCount val="19"/>
                <c:pt idx="0">
                  <c:v>0 ‒ 4</c:v>
                </c:pt>
                <c:pt idx="1">
                  <c:v>5 ‒ 9</c:v>
                </c:pt>
                <c:pt idx="2">
                  <c:v>10 ‒ 14</c:v>
                </c:pt>
                <c:pt idx="3">
                  <c:v>15 ‒ 19</c:v>
                </c:pt>
                <c:pt idx="4">
                  <c:v>20 ‒ 24</c:v>
                </c:pt>
                <c:pt idx="5">
                  <c:v>25 ‒ 29</c:v>
                </c:pt>
                <c:pt idx="6">
                  <c:v>30 ‒ 34</c:v>
                </c:pt>
                <c:pt idx="7">
                  <c:v>35 ‒ 39</c:v>
                </c:pt>
                <c:pt idx="8">
                  <c:v>40 ‒ 44</c:v>
                </c:pt>
                <c:pt idx="9">
                  <c:v>45 ‒ 49</c:v>
                </c:pt>
                <c:pt idx="10">
                  <c:v>50 ‒ 54</c:v>
                </c:pt>
                <c:pt idx="11">
                  <c:v>55 ‒ 59</c:v>
                </c:pt>
                <c:pt idx="12">
                  <c:v>60 ‒ 64</c:v>
                </c:pt>
                <c:pt idx="13">
                  <c:v>65 ‒ 69</c:v>
                </c:pt>
                <c:pt idx="14">
                  <c:v>70 ‒ 74</c:v>
                </c:pt>
                <c:pt idx="15">
                  <c:v>75 ‒ 79</c:v>
                </c:pt>
                <c:pt idx="16">
                  <c:v>80 ‒ 84</c:v>
                </c:pt>
                <c:pt idx="17">
                  <c:v>85 ‒ 89</c:v>
                </c:pt>
                <c:pt idx="18">
                  <c:v>90+</c:v>
                </c:pt>
              </c:strCache>
            </c:strRef>
          </c:cat>
          <c:val>
            <c:numRef>
              <c:f>F1_F2quin_11_21!$B$5:$T$5</c:f>
              <c:numCache>
                <c:formatCode>#,##0</c:formatCode>
                <c:ptCount val="19"/>
                <c:pt idx="0">
                  <c:v>-42300</c:v>
                </c:pt>
                <c:pt idx="1">
                  <c:v>-38200</c:v>
                </c:pt>
                <c:pt idx="2">
                  <c:v>-37900</c:v>
                </c:pt>
                <c:pt idx="3">
                  <c:v>-40100</c:v>
                </c:pt>
                <c:pt idx="4">
                  <c:v>-45500</c:v>
                </c:pt>
                <c:pt idx="5">
                  <c:v>-42800</c:v>
                </c:pt>
                <c:pt idx="6">
                  <c:v>-39200</c:v>
                </c:pt>
                <c:pt idx="7">
                  <c:v>-35800</c:v>
                </c:pt>
                <c:pt idx="8">
                  <c:v>-35600</c:v>
                </c:pt>
                <c:pt idx="9">
                  <c:v>-33500</c:v>
                </c:pt>
                <c:pt idx="10">
                  <c:v>-28400</c:v>
                </c:pt>
                <c:pt idx="11">
                  <c:v>-25300</c:v>
                </c:pt>
                <c:pt idx="12">
                  <c:v>-22700</c:v>
                </c:pt>
                <c:pt idx="13">
                  <c:v>-18100</c:v>
                </c:pt>
                <c:pt idx="14">
                  <c:v>-15100</c:v>
                </c:pt>
                <c:pt idx="15">
                  <c:v>-12500</c:v>
                </c:pt>
                <c:pt idx="16">
                  <c:v>-8800</c:v>
                </c:pt>
                <c:pt idx="17">
                  <c:v>-4400</c:v>
                </c:pt>
                <c:pt idx="18">
                  <c:v>-1700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0C-4B37-A8BB-8610CAA329D2}"/>
            </c:ext>
          </c:extLst>
        </c:ser>
        <c:ser>
          <c:idx val="3"/>
          <c:order val="3"/>
          <c:tx>
            <c:strRef>
              <c:f>F1_F2quin_11_21!$A$6</c:f>
              <c:strCache>
                <c:ptCount val="1"/>
                <c:pt idx="0">
                  <c:v>decrease between 2011 and 2021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F1_F2quin_11_21!$B$2:$T$2</c:f>
              <c:strCache>
                <c:ptCount val="19"/>
                <c:pt idx="0">
                  <c:v>0 ‒ 4</c:v>
                </c:pt>
                <c:pt idx="1">
                  <c:v>5 ‒ 9</c:v>
                </c:pt>
                <c:pt idx="2">
                  <c:v>10 ‒ 14</c:v>
                </c:pt>
                <c:pt idx="3">
                  <c:v>15 ‒ 19</c:v>
                </c:pt>
                <c:pt idx="4">
                  <c:v>20 ‒ 24</c:v>
                </c:pt>
                <c:pt idx="5">
                  <c:v>25 ‒ 29</c:v>
                </c:pt>
                <c:pt idx="6">
                  <c:v>30 ‒ 34</c:v>
                </c:pt>
                <c:pt idx="7">
                  <c:v>35 ‒ 39</c:v>
                </c:pt>
                <c:pt idx="8">
                  <c:v>40 ‒ 44</c:v>
                </c:pt>
                <c:pt idx="9">
                  <c:v>45 ‒ 49</c:v>
                </c:pt>
                <c:pt idx="10">
                  <c:v>50 ‒ 54</c:v>
                </c:pt>
                <c:pt idx="11">
                  <c:v>55 ‒ 59</c:v>
                </c:pt>
                <c:pt idx="12">
                  <c:v>60 ‒ 64</c:v>
                </c:pt>
                <c:pt idx="13">
                  <c:v>65 ‒ 69</c:v>
                </c:pt>
                <c:pt idx="14">
                  <c:v>70 ‒ 74</c:v>
                </c:pt>
                <c:pt idx="15">
                  <c:v>75 ‒ 79</c:v>
                </c:pt>
                <c:pt idx="16">
                  <c:v>80 ‒ 84</c:v>
                </c:pt>
                <c:pt idx="17">
                  <c:v>85 ‒ 89</c:v>
                </c:pt>
                <c:pt idx="18">
                  <c:v>90+</c:v>
                </c:pt>
              </c:strCache>
            </c:strRef>
          </c:cat>
          <c:val>
            <c:numRef>
              <c:f>F1_F2quin_11_21!$B$6:$T$6</c:f>
              <c:numCache>
                <c:formatCode>#,##0</c:formatCode>
                <c:ptCount val="19"/>
                <c:pt idx="0">
                  <c:v>39600</c:v>
                </c:pt>
                <c:pt idx="1">
                  <c:v>36200</c:v>
                </c:pt>
                <c:pt idx="2">
                  <c:v>35800</c:v>
                </c:pt>
                <c:pt idx="3">
                  <c:v>40200</c:v>
                </c:pt>
                <c:pt idx="4">
                  <c:v>48400</c:v>
                </c:pt>
                <c:pt idx="5">
                  <c:v>42800</c:v>
                </c:pt>
                <c:pt idx="6">
                  <c:v>40000</c:v>
                </c:pt>
                <c:pt idx="7">
                  <c:v>35600</c:v>
                </c:pt>
                <c:pt idx="8">
                  <c:v>36500</c:v>
                </c:pt>
                <c:pt idx="9">
                  <c:v>34600</c:v>
                </c:pt>
                <c:pt idx="10">
                  <c:v>29300</c:v>
                </c:pt>
                <c:pt idx="11">
                  <c:v>24900</c:v>
                </c:pt>
                <c:pt idx="12">
                  <c:v>23700</c:v>
                </c:pt>
                <c:pt idx="13">
                  <c:v>19400</c:v>
                </c:pt>
                <c:pt idx="14">
                  <c:v>17500</c:v>
                </c:pt>
                <c:pt idx="15">
                  <c:v>15400</c:v>
                </c:pt>
                <c:pt idx="16">
                  <c:v>12400</c:v>
                </c:pt>
                <c:pt idx="17">
                  <c:v>8200</c:v>
                </c:pt>
                <c:pt idx="18">
                  <c:v>4800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0C-4B37-A8BB-8610CAA329D2}"/>
            </c:ext>
          </c:extLst>
        </c:ser>
        <c:ser>
          <c:idx val="4"/>
          <c:order val="4"/>
          <c:tx>
            <c:strRef>
              <c:f>F1_F2quin_11_21!$A$7</c:f>
              <c:strCache>
                <c:ptCount val="1"/>
                <c:pt idx="0">
                  <c:v>min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F1_F2quin_11_21!$B$2:$T$2</c:f>
              <c:strCache>
                <c:ptCount val="19"/>
                <c:pt idx="0">
                  <c:v>0 ‒ 4</c:v>
                </c:pt>
                <c:pt idx="1">
                  <c:v>5 ‒ 9</c:v>
                </c:pt>
                <c:pt idx="2">
                  <c:v>10 ‒ 14</c:v>
                </c:pt>
                <c:pt idx="3">
                  <c:v>15 ‒ 19</c:v>
                </c:pt>
                <c:pt idx="4">
                  <c:v>20 ‒ 24</c:v>
                </c:pt>
                <c:pt idx="5">
                  <c:v>25 ‒ 29</c:v>
                </c:pt>
                <c:pt idx="6">
                  <c:v>30 ‒ 34</c:v>
                </c:pt>
                <c:pt idx="7">
                  <c:v>35 ‒ 39</c:v>
                </c:pt>
                <c:pt idx="8">
                  <c:v>40 ‒ 44</c:v>
                </c:pt>
                <c:pt idx="9">
                  <c:v>45 ‒ 49</c:v>
                </c:pt>
                <c:pt idx="10">
                  <c:v>50 ‒ 54</c:v>
                </c:pt>
                <c:pt idx="11">
                  <c:v>55 ‒ 59</c:v>
                </c:pt>
                <c:pt idx="12">
                  <c:v>60 ‒ 64</c:v>
                </c:pt>
                <c:pt idx="13">
                  <c:v>65 ‒ 69</c:v>
                </c:pt>
                <c:pt idx="14">
                  <c:v>70 ‒ 74</c:v>
                </c:pt>
                <c:pt idx="15">
                  <c:v>75 ‒ 79</c:v>
                </c:pt>
                <c:pt idx="16">
                  <c:v>80 ‒ 84</c:v>
                </c:pt>
                <c:pt idx="17">
                  <c:v>85 ‒ 89</c:v>
                </c:pt>
                <c:pt idx="18">
                  <c:v>90+</c:v>
                </c:pt>
              </c:strCache>
            </c:strRef>
          </c:cat>
          <c:val>
            <c:numRef>
              <c:f>F1_F2quin_11_21!$B$7:$T$7</c:f>
              <c:numCache>
                <c:formatCode>#,##0</c:formatCode>
                <c:ptCount val="19"/>
                <c:pt idx="0">
                  <c:v>36800</c:v>
                </c:pt>
                <c:pt idx="1">
                  <c:v>36200</c:v>
                </c:pt>
                <c:pt idx="2">
                  <c:v>35800</c:v>
                </c:pt>
                <c:pt idx="3">
                  <c:v>40200</c:v>
                </c:pt>
                <c:pt idx="4">
                  <c:v>47800</c:v>
                </c:pt>
                <c:pt idx="5">
                  <c:v>42200</c:v>
                </c:pt>
                <c:pt idx="6">
                  <c:v>40000</c:v>
                </c:pt>
                <c:pt idx="7">
                  <c:v>35600</c:v>
                </c:pt>
                <c:pt idx="8">
                  <c:v>36500</c:v>
                </c:pt>
                <c:pt idx="9">
                  <c:v>34000</c:v>
                </c:pt>
                <c:pt idx="10">
                  <c:v>29300</c:v>
                </c:pt>
                <c:pt idx="11">
                  <c:v>24900</c:v>
                </c:pt>
                <c:pt idx="12">
                  <c:v>23700</c:v>
                </c:pt>
                <c:pt idx="13">
                  <c:v>19400</c:v>
                </c:pt>
                <c:pt idx="14">
                  <c:v>17500</c:v>
                </c:pt>
                <c:pt idx="15">
                  <c:v>15200</c:v>
                </c:pt>
                <c:pt idx="16">
                  <c:v>12100</c:v>
                </c:pt>
                <c:pt idx="17">
                  <c:v>8200</c:v>
                </c:pt>
                <c:pt idx="18">
                  <c:v>4800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0C-4B37-A8BB-8610CAA329D2}"/>
            </c:ext>
          </c:extLst>
        </c:ser>
        <c:ser>
          <c:idx val="5"/>
          <c:order val="5"/>
          <c:tx>
            <c:strRef>
              <c:f>F1_F2quin_11_21!$A$8</c:f>
              <c:strCache>
                <c:ptCount val="1"/>
                <c:pt idx="0">
                  <c:v>max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F1_F2quin_11_21!$B$2:$T$2</c:f>
              <c:strCache>
                <c:ptCount val="19"/>
                <c:pt idx="0">
                  <c:v>0 ‒ 4</c:v>
                </c:pt>
                <c:pt idx="1">
                  <c:v>5 ‒ 9</c:v>
                </c:pt>
                <c:pt idx="2">
                  <c:v>10 ‒ 14</c:v>
                </c:pt>
                <c:pt idx="3">
                  <c:v>15 ‒ 19</c:v>
                </c:pt>
                <c:pt idx="4">
                  <c:v>20 ‒ 24</c:v>
                </c:pt>
                <c:pt idx="5">
                  <c:v>25 ‒ 29</c:v>
                </c:pt>
                <c:pt idx="6">
                  <c:v>30 ‒ 34</c:v>
                </c:pt>
                <c:pt idx="7">
                  <c:v>35 ‒ 39</c:v>
                </c:pt>
                <c:pt idx="8">
                  <c:v>40 ‒ 44</c:v>
                </c:pt>
                <c:pt idx="9">
                  <c:v>45 ‒ 49</c:v>
                </c:pt>
                <c:pt idx="10">
                  <c:v>50 ‒ 54</c:v>
                </c:pt>
                <c:pt idx="11">
                  <c:v>55 ‒ 59</c:v>
                </c:pt>
                <c:pt idx="12">
                  <c:v>60 ‒ 64</c:v>
                </c:pt>
                <c:pt idx="13">
                  <c:v>65 ‒ 69</c:v>
                </c:pt>
                <c:pt idx="14">
                  <c:v>70 ‒ 74</c:v>
                </c:pt>
                <c:pt idx="15">
                  <c:v>75 ‒ 79</c:v>
                </c:pt>
                <c:pt idx="16">
                  <c:v>80 ‒ 84</c:v>
                </c:pt>
                <c:pt idx="17">
                  <c:v>85 ‒ 89</c:v>
                </c:pt>
                <c:pt idx="18">
                  <c:v>90+</c:v>
                </c:pt>
              </c:strCache>
            </c:strRef>
          </c:cat>
          <c:val>
            <c:numRef>
              <c:f>F1_F2quin_11_21!$B$8:$T$8</c:f>
              <c:numCache>
                <c:formatCode>#,##0</c:formatCode>
                <c:ptCount val="19"/>
                <c:pt idx="0">
                  <c:v>-38200</c:v>
                </c:pt>
                <c:pt idx="1">
                  <c:v>-38200</c:v>
                </c:pt>
                <c:pt idx="2">
                  <c:v>-37900</c:v>
                </c:pt>
                <c:pt idx="3">
                  <c:v>-40100</c:v>
                </c:pt>
                <c:pt idx="4">
                  <c:v>-45400</c:v>
                </c:pt>
                <c:pt idx="5">
                  <c:v>-40400</c:v>
                </c:pt>
                <c:pt idx="6">
                  <c:v>-39200</c:v>
                </c:pt>
                <c:pt idx="7">
                  <c:v>-35800</c:v>
                </c:pt>
                <c:pt idx="8">
                  <c:v>-35600</c:v>
                </c:pt>
                <c:pt idx="9">
                  <c:v>-33500</c:v>
                </c:pt>
                <c:pt idx="10">
                  <c:v>-28400</c:v>
                </c:pt>
                <c:pt idx="11">
                  <c:v>-25300</c:v>
                </c:pt>
                <c:pt idx="12">
                  <c:v>-22700</c:v>
                </c:pt>
                <c:pt idx="13">
                  <c:v>-18100</c:v>
                </c:pt>
                <c:pt idx="14">
                  <c:v>-15100</c:v>
                </c:pt>
                <c:pt idx="15">
                  <c:v>-12500</c:v>
                </c:pt>
                <c:pt idx="16">
                  <c:v>-8800</c:v>
                </c:pt>
                <c:pt idx="17">
                  <c:v>-4400</c:v>
                </c:pt>
                <c:pt idx="18">
                  <c:v>-1700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0C-4B37-A8BB-8610CAA32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696943312"/>
        <c:axId val="696941016"/>
      </c:barChart>
      <c:catAx>
        <c:axId val="696943312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low"/>
        <c:spPr>
          <a:noFill/>
          <a:ln w="9525" cap="flat" cmpd="sng" algn="ctr">
            <a:solidFill>
              <a:srgbClr val="00206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941016"/>
        <c:crossesAt val="0"/>
        <c:auto val="1"/>
        <c:lblAlgn val="ctr"/>
        <c:lblOffset val="100"/>
        <c:tickLblSkip val="1"/>
        <c:noMultiLvlLbl val="0"/>
      </c:catAx>
      <c:valAx>
        <c:axId val="6969410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#;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694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4"/>
          <c:order val="0"/>
          <c:tx>
            <c:strRef>
              <c:f>F3CompareData!$B$3</c:f>
              <c:strCache>
                <c:ptCount val="1"/>
                <c:pt idx="0">
                  <c:v>2014 SNPP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F3CompareData!$A$4:$A$14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F3CompareData!$B$4:$B$14</c:f>
              <c:numCache>
                <c:formatCode>#,##0</c:formatCode>
                <c:ptCount val="11"/>
                <c:pt idx="3">
                  <c:v>1101360</c:v>
                </c:pt>
                <c:pt idx="4">
                  <c:v>1112604.48</c:v>
                </c:pt>
                <c:pt idx="5">
                  <c:v>1122524.2660000001</c:v>
                </c:pt>
                <c:pt idx="6">
                  <c:v>1131838.321</c:v>
                </c:pt>
                <c:pt idx="7">
                  <c:v>1140969.389</c:v>
                </c:pt>
                <c:pt idx="8">
                  <c:v>1149525.622</c:v>
                </c:pt>
                <c:pt idx="9">
                  <c:v>1157696.9350000001</c:v>
                </c:pt>
                <c:pt idx="10">
                  <c:v>1165532.5179999999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3A-4599-8214-3C434D0758CE}"/>
            </c:ext>
          </c:extLst>
        </c:ser>
        <c:ser>
          <c:idx val="0"/>
          <c:order val="1"/>
          <c:tx>
            <c:strRef>
              <c:f>F3CompareData!$D$3</c:f>
              <c:strCache>
                <c:ptCount val="1"/>
                <c:pt idx="0">
                  <c:v>2018 SNPP</c:v>
                </c:pt>
              </c:strCache>
            </c:strRef>
          </c:tx>
          <c:spPr>
            <a:ln w="635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F3CompareData!$A$4:$A$14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F3CompareData!$D$4:$D$14</c:f>
              <c:numCache>
                <c:formatCode>#,##0</c:formatCode>
                <c:ptCount val="11"/>
                <c:pt idx="7">
                  <c:v>1141374</c:v>
                </c:pt>
                <c:pt idx="8">
                  <c:v>1147620</c:v>
                </c:pt>
                <c:pt idx="9">
                  <c:v>1152785</c:v>
                </c:pt>
                <c:pt idx="10">
                  <c:v>1157285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C8-4122-A87C-C694228F88C9}"/>
            </c:ext>
          </c:extLst>
        </c:ser>
        <c:ser>
          <c:idx val="1"/>
          <c:order val="2"/>
          <c:tx>
            <c:strRef>
              <c:f>F3CompareData!$E$3</c:f>
              <c:strCache>
                <c:ptCount val="1"/>
                <c:pt idx="0">
                  <c:v>RFE</c:v>
                </c:pt>
              </c:strCache>
            </c:strRef>
          </c:tx>
          <c:spPr>
            <a:ln w="63500" cap="rnd">
              <a:solidFill>
                <a:srgbClr val="92D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F3CompareData!$A$4:$A$14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F3CompareData!$E$4:$E$14</c:f>
              <c:numCache>
                <c:formatCode>#,##0</c:formatCode>
                <c:ptCount val="11"/>
                <c:pt idx="0">
                  <c:v>1074283</c:v>
                </c:pt>
                <c:pt idx="1">
                  <c:v>1085198</c:v>
                </c:pt>
                <c:pt idx="2">
                  <c:v>1092190</c:v>
                </c:pt>
                <c:pt idx="3">
                  <c:v>1101521</c:v>
                </c:pt>
                <c:pt idx="4">
                  <c:v>1112950</c:v>
                </c:pt>
                <c:pt idx="5">
                  <c:v>1128077</c:v>
                </c:pt>
                <c:pt idx="6">
                  <c:v>1137123</c:v>
                </c:pt>
                <c:pt idx="7">
                  <c:v>1141374</c:v>
                </c:pt>
                <c:pt idx="8">
                  <c:v>1141816</c:v>
                </c:pt>
                <c:pt idx="9">
                  <c:v>1140525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C8-4122-A87C-C694228F88C9}"/>
            </c:ext>
          </c:extLst>
        </c:ser>
        <c:ser>
          <c:idx val="2"/>
          <c:order val="3"/>
          <c:tx>
            <c:strRef>
              <c:f>F3CompareData!$F$3</c:f>
              <c:strCache>
                <c:ptCount val="1"/>
                <c:pt idx="0">
                  <c:v>Census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FF00FF"/>
              </a:solidFill>
              <a:ln w="76200">
                <a:solidFill>
                  <a:srgbClr val="FF00FF"/>
                </a:solidFill>
              </a:ln>
              <a:effectLst/>
            </c:spPr>
          </c:marker>
          <c:cat>
            <c:numRef>
              <c:f>F3CompareData!$A$4:$A$14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F3CompareData!$F$4:$F$14</c:f>
              <c:numCache>
                <c:formatCode>#,##0</c:formatCode>
                <c:ptCount val="11"/>
                <c:pt idx="0">
                  <c:v>1073045</c:v>
                </c:pt>
                <c:pt idx="10">
                  <c:v>1144900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C8-4122-A87C-C694228F88C9}"/>
            </c:ext>
          </c:extLst>
        </c:ser>
        <c:ser>
          <c:idx val="3"/>
          <c:order val="4"/>
          <c:tx>
            <c:strRef>
              <c:f>F3CompareData!$G$3</c:f>
              <c:strCache>
                <c:ptCount val="1"/>
                <c:pt idx="0">
                  <c:v>GP registrations</c:v>
                </c:pt>
              </c:strCache>
            </c:strRef>
          </c:tx>
          <c:spPr>
            <a:ln w="28575" cap="rnd">
              <a:noFill/>
              <a:prstDash val="dash"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31750">
                <a:solidFill>
                  <a:srgbClr val="FF0000"/>
                </a:solidFill>
              </a:ln>
              <a:effectLst/>
            </c:spPr>
          </c:marker>
          <c:cat>
            <c:numRef>
              <c:f>F3CompareData!$A$4:$A$14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F3CompareData!$G$4:$G$14</c:f>
              <c:numCache>
                <c:formatCode>General</c:formatCode>
                <c:ptCount val="11"/>
                <c:pt idx="0" formatCode="#,##0">
                  <c:v>1146670</c:v>
                </c:pt>
                <c:pt idx="2" formatCode="#,##0">
                  <c:v>1174610</c:v>
                </c:pt>
                <c:pt idx="3" formatCode="#,##0">
                  <c:v>1192490</c:v>
                </c:pt>
                <c:pt idx="4" formatCode="#,##0">
                  <c:v>1207740</c:v>
                </c:pt>
                <c:pt idx="5" formatCode="#,##0">
                  <c:v>1230460</c:v>
                </c:pt>
                <c:pt idx="6" formatCode="#,##0">
                  <c:v>1257030</c:v>
                </c:pt>
                <c:pt idx="7" formatCode="#,##0">
                  <c:v>1272010</c:v>
                </c:pt>
                <c:pt idx="8" formatCode="#,##0">
                  <c:v>1286730</c:v>
                </c:pt>
                <c:pt idx="9" formatCode="#,##0">
                  <c:v>1297090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C8-4122-A87C-C694228F8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8972984"/>
        <c:axId val="768973968"/>
      </c:lineChart>
      <c:catAx>
        <c:axId val="768972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973968"/>
        <c:crosses val="autoZero"/>
        <c:auto val="1"/>
        <c:lblAlgn val="ctr"/>
        <c:lblOffset val="100"/>
        <c:noMultiLvlLbl val="0"/>
      </c:catAx>
      <c:valAx>
        <c:axId val="768973968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2000">
                    <a:solidFill>
                      <a:schemeClr val="tx1"/>
                    </a:solidFill>
                  </a:rPr>
                  <a:t>resident population 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8972984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F4CompareData!$A$3</c:f>
              <c:strCache>
                <c:ptCount val="1"/>
                <c:pt idx="0">
                  <c:v>2018 snnp</c:v>
                </c:pt>
              </c:strCache>
            </c:strRef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F4CompareData!$B$2:$S$2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F4CompareData!$B$3:$S$3</c:f>
              <c:numCache>
                <c:formatCode>#,##0</c:formatCode>
                <c:ptCount val="18"/>
                <c:pt idx="0">
                  <c:v>80294.600000000006</c:v>
                </c:pt>
                <c:pt idx="1">
                  <c:v>84044.1</c:v>
                </c:pt>
                <c:pt idx="2">
                  <c:v>80648.100000000006</c:v>
                </c:pt>
                <c:pt idx="3">
                  <c:v>82507.8</c:v>
                </c:pt>
                <c:pt idx="4">
                  <c:v>104221.4</c:v>
                </c:pt>
                <c:pt idx="5">
                  <c:v>97491.8</c:v>
                </c:pt>
                <c:pt idx="6">
                  <c:v>86680.7</c:v>
                </c:pt>
                <c:pt idx="7">
                  <c:v>76474.600000000006</c:v>
                </c:pt>
                <c:pt idx="8">
                  <c:v>70160.5</c:v>
                </c:pt>
                <c:pt idx="9">
                  <c:v>64764.7</c:v>
                </c:pt>
                <c:pt idx="10">
                  <c:v>65815.399999999994</c:v>
                </c:pt>
                <c:pt idx="11">
                  <c:v>61602.6</c:v>
                </c:pt>
                <c:pt idx="12">
                  <c:v>51017.599999999999</c:v>
                </c:pt>
                <c:pt idx="13">
                  <c:v>42196.9</c:v>
                </c:pt>
                <c:pt idx="14">
                  <c:v>36990.1</c:v>
                </c:pt>
                <c:pt idx="15">
                  <c:v>28789.3</c:v>
                </c:pt>
                <c:pt idx="16">
                  <c:v>21223</c:v>
                </c:pt>
                <c:pt idx="17">
                  <c:v>22361.699999999997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4-4382-BD2F-C5D560EEDEB0}"/>
            </c:ext>
          </c:extLst>
        </c:ser>
        <c:ser>
          <c:idx val="1"/>
          <c:order val="1"/>
          <c:tx>
            <c:strRef>
              <c:f>F4CompareData!$A$4</c:f>
              <c:strCache>
                <c:ptCount val="1"/>
                <c:pt idx="0">
                  <c:v>RFE</c:v>
                </c:pt>
              </c:strCache>
            </c:strRef>
          </c:tx>
          <c:spPr>
            <a:ln w="6032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F4CompareData!$B$2:$S$2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F4CompareData!$B$4:$S$4</c:f>
              <c:numCache>
                <c:formatCode>#,##0</c:formatCode>
                <c:ptCount val="18"/>
                <c:pt idx="0">
                  <c:v>79700</c:v>
                </c:pt>
                <c:pt idx="1">
                  <c:v>82900</c:v>
                </c:pt>
                <c:pt idx="2">
                  <c:v>79300</c:v>
                </c:pt>
                <c:pt idx="3">
                  <c:v>79600</c:v>
                </c:pt>
                <c:pt idx="4">
                  <c:v>105000</c:v>
                </c:pt>
                <c:pt idx="5">
                  <c:v>97900</c:v>
                </c:pt>
                <c:pt idx="6">
                  <c:v>83600</c:v>
                </c:pt>
                <c:pt idx="7">
                  <c:v>74900</c:v>
                </c:pt>
                <c:pt idx="8" formatCode="General">
                  <c:v>68300</c:v>
                </c:pt>
                <c:pt idx="9" formatCode="General">
                  <c:v>65200</c:v>
                </c:pt>
                <c:pt idx="10" formatCode="General">
                  <c:v>65400</c:v>
                </c:pt>
                <c:pt idx="11" formatCode="General">
                  <c:v>60300</c:v>
                </c:pt>
                <c:pt idx="12" formatCode="General">
                  <c:v>49100</c:v>
                </c:pt>
                <c:pt idx="13" formatCode="General">
                  <c:v>41400</c:v>
                </c:pt>
                <c:pt idx="14" formatCode="General">
                  <c:v>36500</c:v>
                </c:pt>
                <c:pt idx="15" formatCode="General">
                  <c:v>27800</c:v>
                </c:pt>
                <c:pt idx="16" formatCode="General">
                  <c:v>21600</c:v>
                </c:pt>
                <c:pt idx="17" formatCode="General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4-4382-BD2F-C5D560EEDEB0}"/>
            </c:ext>
          </c:extLst>
        </c:ser>
        <c:ser>
          <c:idx val="2"/>
          <c:order val="2"/>
          <c:tx>
            <c:strRef>
              <c:f>F4CompareData!$A$5</c:f>
              <c:strCache>
                <c:ptCount val="1"/>
                <c:pt idx="0">
                  <c:v>2021 Census</c:v>
                </c:pt>
              </c:strCache>
            </c:strRef>
          </c:tx>
          <c:spPr>
            <a:ln w="28575" cap="rnd">
              <a:solidFill>
                <a:srgbClr val="FF00FF"/>
              </a:solidFill>
              <a:round/>
            </a:ln>
            <a:effectLst/>
          </c:spPr>
          <c:marker>
            <c:symbol val="diamond"/>
            <c:size val="11"/>
            <c:spPr>
              <a:solidFill>
                <a:srgbClr val="FF00FF"/>
              </a:solidFill>
              <a:ln w="9525">
                <a:solidFill>
                  <a:srgbClr val="FF00FF"/>
                </a:solidFill>
              </a:ln>
              <a:effectLst/>
            </c:spPr>
          </c:marker>
          <c:cat>
            <c:strRef>
              <c:f>F4CompareData!$B$2:$S$2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F4CompareData!$B$5:$S$5</c:f>
              <c:numCache>
                <c:formatCode>#,##0</c:formatCode>
                <c:ptCount val="18"/>
                <c:pt idx="0">
                  <c:v>75000</c:v>
                </c:pt>
                <c:pt idx="1">
                  <c:v>81300</c:v>
                </c:pt>
                <c:pt idx="2">
                  <c:v>83100</c:v>
                </c:pt>
                <c:pt idx="3">
                  <c:v>86500</c:v>
                </c:pt>
                <c:pt idx="4">
                  <c:v>93200</c:v>
                </c:pt>
                <c:pt idx="5">
                  <c:v>82600</c:v>
                </c:pt>
                <c:pt idx="6">
                  <c:v>84800</c:v>
                </c:pt>
                <c:pt idx="7">
                  <c:v>80600</c:v>
                </c:pt>
                <c:pt idx="8">
                  <c:v>73900</c:v>
                </c:pt>
                <c:pt idx="9">
                  <c:v>68100</c:v>
                </c:pt>
                <c:pt idx="10">
                  <c:v>70000</c:v>
                </c:pt>
                <c:pt idx="11">
                  <c:v>62700</c:v>
                </c:pt>
                <c:pt idx="12">
                  <c:v>52600</c:v>
                </c:pt>
                <c:pt idx="13">
                  <c:v>42600</c:v>
                </c:pt>
                <c:pt idx="14">
                  <c:v>37400</c:v>
                </c:pt>
                <c:pt idx="15">
                  <c:v>28100</c:v>
                </c:pt>
                <c:pt idx="16">
                  <c:v>21100</c:v>
                </c:pt>
                <c:pt idx="17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94-4382-BD2F-C5D560EEDEB0}"/>
            </c:ext>
          </c:extLst>
        </c:ser>
        <c:ser>
          <c:idx val="3"/>
          <c:order val="3"/>
          <c:tx>
            <c:strRef>
              <c:f>F4CompareData!$A$6</c:f>
              <c:strCache>
                <c:ptCount val="1"/>
                <c:pt idx="0">
                  <c:v>GP registrations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57150">
                <a:solidFill>
                  <a:srgbClr val="FF0000"/>
                </a:solidFill>
              </a:ln>
              <a:effectLst/>
            </c:spPr>
          </c:marker>
          <c:cat>
            <c:strRef>
              <c:f>F4CompareData!$B$2:$S$2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F4CompareData!$B$6:$S$6</c:f>
              <c:numCache>
                <c:formatCode>#,##0</c:formatCode>
                <c:ptCount val="18"/>
                <c:pt idx="0">
                  <c:v>81080</c:v>
                </c:pt>
                <c:pt idx="1">
                  <c:v>90890</c:v>
                </c:pt>
                <c:pt idx="2">
                  <c:v>90050</c:v>
                </c:pt>
                <c:pt idx="3">
                  <c:v>83680</c:v>
                </c:pt>
                <c:pt idx="4">
                  <c:v>99700</c:v>
                </c:pt>
                <c:pt idx="5">
                  <c:v>104460</c:v>
                </c:pt>
                <c:pt idx="6">
                  <c:v>109480</c:v>
                </c:pt>
                <c:pt idx="7">
                  <c:v>102850</c:v>
                </c:pt>
                <c:pt idx="8">
                  <c:v>90040</c:v>
                </c:pt>
                <c:pt idx="9">
                  <c:v>81640</c:v>
                </c:pt>
                <c:pt idx="10">
                  <c:v>78570</c:v>
                </c:pt>
                <c:pt idx="11">
                  <c:v>69420</c:v>
                </c:pt>
                <c:pt idx="12">
                  <c:v>56650</c:v>
                </c:pt>
                <c:pt idx="13">
                  <c:v>45330</c:v>
                </c:pt>
                <c:pt idx="14">
                  <c:v>38960</c:v>
                </c:pt>
                <c:pt idx="15">
                  <c:v>29190</c:v>
                </c:pt>
                <c:pt idx="16">
                  <c:v>22310</c:v>
                </c:pt>
                <c:pt idx="17">
                  <c:v>22790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94-4382-BD2F-C5D560EED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6488280"/>
        <c:axId val="466483032"/>
      </c:lineChart>
      <c:catAx>
        <c:axId val="466488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483032"/>
        <c:crosses val="autoZero"/>
        <c:auto val="1"/>
        <c:lblAlgn val="ctr"/>
        <c:lblOffset val="100"/>
        <c:noMultiLvlLbl val="0"/>
      </c:catAx>
      <c:valAx>
        <c:axId val="466483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2000"/>
                  <a:t>Resident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488280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solidFill>
            <a:schemeClr val="tx1">
              <a:lumMod val="65000"/>
              <a:lumOff val="3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HHProj11_21!$H$2</c:f>
              <c:strCache>
                <c:ptCount val="1"/>
                <c:pt idx="0">
                  <c:v>2018 projection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HHProj11_21!$G$3:$G$13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HHProj11_21!$H$3:$H$13</c:f>
              <c:numCache>
                <c:formatCode>0.0</c:formatCode>
                <c:ptCount val="11"/>
                <c:pt idx="0">
                  <c:v>407.77</c:v>
                </c:pt>
                <c:pt idx="1">
                  <c:v>409.93799999999999</c:v>
                </c:pt>
                <c:pt idx="2">
                  <c:v>411.10199999999998</c:v>
                </c:pt>
                <c:pt idx="3">
                  <c:v>413.18299999999999</c:v>
                </c:pt>
                <c:pt idx="4">
                  <c:v>415.596</c:v>
                </c:pt>
                <c:pt idx="5">
                  <c:v>419.52600000000001</c:v>
                </c:pt>
                <c:pt idx="6">
                  <c:v>421.572</c:v>
                </c:pt>
                <c:pt idx="7">
                  <c:v>422.46</c:v>
                </c:pt>
                <c:pt idx="8">
                  <c:v>423.87</c:v>
                </c:pt>
                <c:pt idx="9">
                  <c:v>425.15699999999998</c:v>
                </c:pt>
                <c:pt idx="10">
                  <c:v>426.334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5B-4416-949D-4BF55F46666F}"/>
            </c:ext>
          </c:extLst>
        </c:ser>
        <c:ser>
          <c:idx val="1"/>
          <c:order val="1"/>
          <c:tx>
            <c:strRef>
              <c:f>HHProj11_21!$I$2</c:f>
              <c:strCache>
                <c:ptCount val="1"/>
                <c:pt idx="0">
                  <c:v>Census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10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HHProj11_21!$G$3:$G$13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HHProj11_21!$I$3:$I$13</c:f>
              <c:numCache>
                <c:formatCode>General</c:formatCode>
                <c:ptCount val="11"/>
                <c:pt idx="0">
                  <c:v>410.7</c:v>
                </c:pt>
                <c:pt idx="10">
                  <c:v>423.5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5B-4416-949D-4BF55F46666F}"/>
            </c:ext>
          </c:extLst>
        </c:ser>
        <c:ser>
          <c:idx val="2"/>
          <c:order val="2"/>
          <c:tx>
            <c:strRef>
              <c:f>HHProj11_21!$J$2</c:f>
              <c:strCache>
                <c:ptCount val="1"/>
                <c:pt idx="0">
                  <c:v>council tax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chemeClr val="accent5"/>
              </a:solidFill>
              <a:ln w="9525">
                <a:solidFill>
                  <a:srgbClr val="00B0F0"/>
                </a:solidFill>
              </a:ln>
              <a:effectLst/>
            </c:spPr>
          </c:marker>
          <c:cat>
            <c:numRef>
              <c:f>HHProj11_21!$G$3:$G$13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HHProj11_21!$J$3:$J$13</c:f>
              <c:numCache>
                <c:formatCode>General</c:formatCode>
                <c:ptCount val="11"/>
                <c:pt idx="10">
                  <c:v>439.3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5B-4416-949D-4BF55F466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4599416"/>
        <c:axId val="734604008"/>
      </c:lineChart>
      <c:catAx>
        <c:axId val="734599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4604008"/>
        <c:crosses val="autoZero"/>
        <c:auto val="1"/>
        <c:lblAlgn val="ctr"/>
        <c:lblOffset val="100"/>
        <c:noMultiLvlLbl val="0"/>
      </c:catAx>
      <c:valAx>
        <c:axId val="734604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2000"/>
                  <a:t>Number</a:t>
                </a:r>
                <a:r>
                  <a:rPr lang="en-GB" sz="2000" baseline="0"/>
                  <a:t> of households (thousands)</a:t>
                </a:r>
                <a:endParaRPr lang="en-GB" sz="20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4599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E15500B-0CDD-4D0A-B4DD-1DF187A8D792}">
  <sheetPr codeName="Chart12"/>
  <sheetViews>
    <sheetView zoomScale="53" workbookViewId="0" zoomToFit="1"/>
  </sheetViews>
  <sheetProtection content="1" objects="1"/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BCFB33E-136D-48EE-80A3-1C8A3D2DC23C}">
  <sheetPr codeName="Chart13"/>
  <sheetViews>
    <sheetView zoomScale="53" workbookViewId="0" zoomToFit="1"/>
  </sheetViews>
  <sheetProtection content="1" objects="1"/>
  <pageMargins left="0.7" right="0.7" top="0.75" bottom="0.75" header="0.3" footer="0.3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BE8D810-8F22-47F8-A696-86E70A84B34B}">
  <sheetPr codeName="Chart20"/>
  <sheetViews>
    <sheetView zoomScale="83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B6F66A9-F432-40AC-A48B-5102EA5AF628}">
  <sheetPr codeName="Chart19"/>
  <sheetViews>
    <sheetView zoomScale="83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10C8CF8-C350-462F-A7D3-81B57A5D3AC8}">
  <sheetPr codeName="Chart10"/>
  <sheetViews>
    <sheetView zoomScale="83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C3A79F2-76E5-49FF-9749-F3C48AAC1E12}">
  <sheetPr codeName="Chart26"/>
  <sheetViews>
    <sheetView zoomScale="83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66917BA-5A90-4748-B3F4-CF0E77875714}">
  <sheetPr codeName="Chart23"/>
  <sheetViews>
    <sheetView zoomScale="8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20482</xdr:colOff>
      <xdr:row>2</xdr:row>
      <xdr:rowOff>171171</xdr:rowOff>
    </xdr:from>
    <xdr:to>
      <xdr:col>11</xdr:col>
      <xdr:colOff>266701</xdr:colOff>
      <xdr:row>25</xdr:row>
      <xdr:rowOff>6655</xdr:rowOff>
    </xdr:to>
    <xdr:graphicFrame macro="">
      <xdr:nvGraphicFramePr>
        <xdr:cNvPr id="2" name="Chart 1" descr="Age pyramid of population change between selected year and 2020 for Birmingham.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0.81506</cdr:x>
      <cdr:y>0.08759</cdr:y>
    </cdr:from>
    <cdr:to>
      <cdr:x>0.94376</cdr:x>
      <cdr:y>0.14891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0C53FC-108B-417D-8D49-715D8A6F8AB1}"/>
            </a:ext>
          </a:extLst>
        </cdr:cNvPr>
        <cdr:cNvSpPr txBox="1"/>
      </cdr:nvSpPr>
      <cdr:spPr>
        <a:xfrm xmlns:a="http://schemas.openxmlformats.org/drawingml/2006/main">
          <a:off x="7575698" y="531628"/>
          <a:ext cx="1196161" cy="3721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0.81983</cdr:x>
      <cdr:y>0.10219</cdr:y>
    </cdr:from>
    <cdr:to>
      <cdr:x>0.95043</cdr:x>
      <cdr:y>0.21606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2145FA91-B2D5-4A7C-AA0F-E5335A17DD11}"/>
            </a:ext>
          </a:extLst>
        </cdr:cNvPr>
        <cdr:cNvSpPr txBox="1"/>
      </cdr:nvSpPr>
      <cdr:spPr>
        <a:xfrm xmlns:a="http://schemas.openxmlformats.org/drawingml/2006/main">
          <a:off x="7620000" y="620233"/>
          <a:ext cx="1213884" cy="6911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2000"/>
            <a:t>Female</a:t>
          </a:r>
        </a:p>
      </cdr:txBody>
    </cdr:sp>
  </cdr:relSizeAnchor>
  <cdr:relSizeAnchor xmlns:cdr="http://schemas.openxmlformats.org/drawingml/2006/chartDrawing">
    <cdr:from>
      <cdr:x>0.14751</cdr:x>
      <cdr:y>0.08428</cdr:y>
    </cdr:from>
    <cdr:to>
      <cdr:x>0.38964</cdr:x>
      <cdr:y>0.19815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A79719A0-4CED-40E9-9588-13E754B34016}"/>
            </a:ext>
          </a:extLst>
        </cdr:cNvPr>
        <cdr:cNvSpPr txBox="1"/>
      </cdr:nvSpPr>
      <cdr:spPr>
        <a:xfrm xmlns:a="http://schemas.openxmlformats.org/drawingml/2006/main">
          <a:off x="1371010" y="511543"/>
          <a:ext cx="2250558" cy="6911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Male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Chart 1" descr="Chart of 2021 census results compared with projections and GP registrations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Chart 1" descr="Comparison of 2021 census five-year age estimates for Birmingham with  Census 2011 rolled forward mid-year population estimates, projection sand GP registrations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Chart 1" descr="Chart of 2021 Census household estimates for Birmingham, compared with projections and council tax records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1</xdr:row>
          <xdr:rowOff>0</xdr:rowOff>
        </xdr:from>
        <xdr:to>
          <xdr:col>19</xdr:col>
          <xdr:colOff>546100</xdr:colOff>
          <xdr:row>3</xdr:row>
          <xdr:rowOff>114300</xdr:rowOff>
        </xdr:to>
        <xdr:sp macro="" textlink="">
          <xdr:nvSpPr>
            <xdr:cNvPr id="8198" name="ComboBox1" descr="Use this dropdown box to select area of interest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20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12700</xdr:colOff>
          <xdr:row>1</xdr:row>
          <xdr:rowOff>19050</xdr:rowOff>
        </xdr:from>
        <xdr:to>
          <xdr:col>13</xdr:col>
          <xdr:colOff>69850</xdr:colOff>
          <xdr:row>3</xdr:row>
          <xdr:rowOff>107950</xdr:rowOff>
        </xdr:to>
        <xdr:sp macro="" textlink="">
          <xdr:nvSpPr>
            <xdr:cNvPr id="40961" name="ComboBox1" descr="Use this dropdown box to select area of interest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22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0.64544</cdr:x>
      <cdr:y>0.1314</cdr:y>
    </cdr:from>
    <cdr:to>
      <cdr:x>0.74301</cdr:x>
      <cdr:y>0.17926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213155" y="680085"/>
          <a:ext cx="788069" cy="24765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solidFill>
                <a:sysClr val="windowText" lastClr="000000"/>
              </a:solidFill>
            </a:rPr>
            <a:t>Females</a:t>
          </a:r>
        </a:p>
      </cdr:txBody>
    </cdr:sp>
  </cdr:relSizeAnchor>
  <cdr:relSizeAnchor xmlns:cdr="http://schemas.openxmlformats.org/drawingml/2006/chartDrawing">
    <cdr:from>
      <cdr:x>0.23778</cdr:x>
      <cdr:y>0.1291</cdr:y>
    </cdr:from>
    <cdr:to>
      <cdr:x>0.33535</cdr:x>
      <cdr:y>0.17696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FC98098-CA23-4DCA-B28E-2D3EC83E254A}"/>
            </a:ext>
          </a:extLst>
        </cdr:cNvPr>
        <cdr:cNvSpPr txBox="1"/>
      </cdr:nvSpPr>
      <cdr:spPr>
        <a:xfrm xmlns:a="http://schemas.openxmlformats.org/drawingml/2006/main">
          <a:off x="1755801" y="641331"/>
          <a:ext cx="720482" cy="23774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solidFill>
                <a:sysClr val="windowText" lastClr="000000"/>
              </a:solidFill>
            </a:rPr>
            <a:t>males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16672</xdr:colOff>
      <xdr:row>5</xdr:row>
      <xdr:rowOff>174980</xdr:rowOff>
    </xdr:from>
    <xdr:to>
      <xdr:col>12</xdr:col>
      <xdr:colOff>238125</xdr:colOff>
      <xdr:row>30</xdr:row>
      <xdr:rowOff>71216</xdr:rowOff>
    </xdr:to>
    <xdr:graphicFrame macro="">
      <xdr:nvGraphicFramePr>
        <xdr:cNvPr id="2" name="Chart 1" descr="Age pyramid of population change between selected year and 2020 for Birmingham.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186691</xdr:colOff>
      <xdr:row>5</xdr:row>
      <xdr:rowOff>516255</xdr:rowOff>
    </xdr:from>
    <xdr:to>
      <xdr:col>2</xdr:col>
      <xdr:colOff>291465</xdr:colOff>
      <xdr:row>5</xdr:row>
      <xdr:rowOff>1005840</xdr:rowOff>
    </xdr:to>
    <xdr:sp macro="" textlink="">
      <xdr:nvSpPr>
        <xdr:cNvPr id="4" name="TextBox 3" descr="Males">
          <a:extLst>
            <a:ext uri="{FF2B5EF4-FFF2-40B4-BE49-F238E27FC236}">
              <a16:creationId xmlns:a16="http://schemas.microsoft.com/office/drawing/2014/main" id="{00000000-0008-0000-0500-000004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SpPr txBox="1"/>
      </xdr:nvSpPr>
      <xdr:spPr>
        <a:xfrm>
          <a:off x="815341" y="1430655"/>
          <a:ext cx="733424" cy="4895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/>
            <a:t>Males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12700</xdr:colOff>
          <xdr:row>0</xdr:row>
          <xdr:rowOff>133350</xdr:rowOff>
        </xdr:from>
        <xdr:to>
          <xdr:col>11</xdr:col>
          <xdr:colOff>546100</xdr:colOff>
          <xdr:row>3</xdr:row>
          <xdr:rowOff>0</xdr:rowOff>
        </xdr:to>
        <xdr:sp macro="" textlink="">
          <xdr:nvSpPr>
            <xdr:cNvPr id="20486" name="ComboBox2" descr="Use drop down to select area of interest 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00000000-0008-0000-0500-00000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0.80676</cdr:x>
      <cdr:y>0.0747</cdr:y>
    </cdr:from>
    <cdr:to>
      <cdr:x>0.90433</cdr:x>
      <cdr:y>0.12256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954259" y="389002"/>
          <a:ext cx="720110" cy="24923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solidFill>
                <a:sysClr val="windowText" lastClr="000000"/>
              </a:solidFill>
            </a:rPr>
            <a:t>Females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9275" cy="6075872"/>
    <xdr:graphicFrame macro="">
      <xdr:nvGraphicFramePr>
        <xdr:cNvPr id="2" name="Chart 1" descr="Bar chart showing Birmingham's broad age structure compared with the region and the natio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9275" cy="6075872"/>
    <xdr:graphicFrame macro="">
      <xdr:nvGraphicFramePr>
        <xdr:cNvPr id="2" name="Chart 1" descr="Bar chart showing Birmingham broad age structure compared with core cities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Chart 1" descr="2021 Birmingham population pyramid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0.81235</cdr:x>
      <cdr:y>0.1052</cdr:y>
    </cdr:from>
    <cdr:to>
      <cdr:x>0.99824</cdr:x>
      <cdr:y>0.1634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4BD7D26-EAFB-42EF-B38E-4ECD2EF97131}"/>
            </a:ext>
          </a:extLst>
        </cdr:cNvPr>
        <cdr:cNvSpPr txBox="1"/>
      </cdr:nvSpPr>
      <cdr:spPr>
        <a:xfrm xmlns:a="http://schemas.openxmlformats.org/drawingml/2006/main">
          <a:off x="9439956" y="799420"/>
          <a:ext cx="2160134" cy="4422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2000"/>
            <a:t>Female</a:t>
          </a:r>
          <a:endParaRPr lang="en-GB" sz="1100"/>
        </a:p>
      </cdr:txBody>
    </cdr:sp>
  </cdr:relSizeAnchor>
  <cdr:relSizeAnchor xmlns:cdr="http://schemas.openxmlformats.org/drawingml/2006/chartDrawing">
    <cdr:from>
      <cdr:x>0.14489</cdr:x>
      <cdr:y>0.1007</cdr:y>
    </cdr:from>
    <cdr:to>
      <cdr:x>0.4025</cdr:x>
      <cdr:y>0.15889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053A4EB-D6A6-47E4-A79E-C71C16A452BD}"/>
            </a:ext>
          </a:extLst>
        </cdr:cNvPr>
        <cdr:cNvSpPr txBox="1"/>
      </cdr:nvSpPr>
      <cdr:spPr>
        <a:xfrm xmlns:a="http://schemas.openxmlformats.org/drawingml/2006/main">
          <a:off x="1683657" y="765175"/>
          <a:ext cx="2993571" cy="4422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2000"/>
            <a:t>Male</a:t>
          </a:r>
          <a:endParaRPr lang="en-GB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90892" cy="6059277"/>
    <xdr:graphicFrame macro="">
      <xdr:nvGraphicFramePr>
        <xdr:cNvPr id="2" name="Chart 1" descr="2011 to 2021 quinary population pyramid for Birmingham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Brenda Henry" id="{96C17126-5C20-4D10-832D-CE1BC15C60A6}" userId="S::Brenda.Henry@birmingham.gov.uk::b6dc3eb9-7d5f-4b02-ba7f-734d6fac3776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632096E-BB8B-4007-A422-3A429A279F10}" name="P02_Census_2021_Usual_resident_population_by_five_year_age_group_local_authorities_in_England_and_Wales" displayName="P02_Census_2021_Usual_resident_population_by_five_year_age_group_local_authorities_in_England_and_Wales" ref="A9:X384" totalsRowShown="0" headerRowDxfId="79" dataDxfId="77" headerRowBorderDxfId="78" tableBorderDxfId="76">
  <tableColumns count="24">
    <tableColumn id="1" xr3:uid="{689E6DCD-81ED-4D86-830E-4837DDE8D71B}" name="Area code [note 2]" dataDxfId="75"/>
    <tableColumn id="2" xr3:uid="{9B819519-CBAD-4F8D-A801-5A8DAD4554FF}" name="Area name" dataDxfId="74"/>
    <tableColumn id="3" xr3:uid="{2D9CF274-6126-4407-A0D5-29ECE11F4E1A}" name="All persons" dataDxfId="73"/>
    <tableColumn id="4" xr3:uid="{6C0C7D04-E6E7-440D-842D-01CC6BDB5BCB}" name="0 ‒ 4" dataDxfId="72"/>
    <tableColumn id="5" xr3:uid="{FA5F9256-47E1-48A3-B16C-BA16CBEF91C3}" name="5 ‒ 9" dataDxfId="71"/>
    <tableColumn id="6" xr3:uid="{09084F18-2474-48B7-A429-0233C0556B09}" name="10 ‒ 14" dataDxfId="70"/>
    <tableColumn id="7" xr3:uid="{05C07F0B-6A57-4B29-86F8-FB74156EF47D}" name="15 ‒ 19" dataDxfId="69"/>
    <tableColumn id="8" xr3:uid="{03A58116-7A6A-4543-AF03-E81D5C558546}" name="20 ‒ 24" dataDxfId="68"/>
    <tableColumn id="9" xr3:uid="{566F9C73-44E8-4447-8B02-35270C0F6ACC}" name="25 ‒ 29" dataDxfId="67"/>
    <tableColumn id="10" xr3:uid="{A9F17389-7839-49E2-AD90-4E2C0F0E16ED}" name="30 ‒ 34" dataDxfId="66"/>
    <tableColumn id="11" xr3:uid="{DED3AC3F-282A-41B3-B4C1-C4D768BBD97A}" name="35 ‒ 39" dataDxfId="65"/>
    <tableColumn id="12" xr3:uid="{AAA38715-F83E-46A5-95DC-7C764BBF8C87}" name="40 ‒ 44" dataDxfId="64"/>
    <tableColumn id="13" xr3:uid="{1C6B3AB2-B4BB-428A-8D60-220E8F94513F}" name="45 ‒ 49" dataDxfId="63"/>
    <tableColumn id="14" xr3:uid="{F38BC91A-5E5B-47D2-ACF7-7D627ABAEC15}" name="50 ‒ 54" dataDxfId="62"/>
    <tableColumn id="15" xr3:uid="{51027481-5B88-4845-AC27-EDD984375E83}" name="55 ‒ 59" dataDxfId="61"/>
    <tableColumn id="16" xr3:uid="{CD22390C-83FC-4E9C-B7FD-39522BF6DF63}" name="60 ‒ 64" dataDxfId="60"/>
    <tableColumn id="17" xr3:uid="{3A085494-3AFD-4380-A9ED-5AD1E724D260}" name="65 ‒ 69" dataDxfId="59"/>
    <tableColumn id="18" xr3:uid="{811E7DF2-1E76-428C-BF69-8FE70C060482}" name="70 ‒ 74" dataDxfId="58"/>
    <tableColumn id="19" xr3:uid="{F650F622-E620-4126-8AFB-852433DB5A2F}" name="75 ‒ 79" dataDxfId="57"/>
    <tableColumn id="20" xr3:uid="{239D0766-E311-4C30-8F1D-6E8697EB82C9}" name="80 ‒ 84" dataDxfId="56"/>
    <tableColumn id="21" xr3:uid="{16E8512E-3E58-4864-AC15-4CEDB85AD669}" name="85 ‒ 89" dataDxfId="55"/>
    <tableColumn id="22" xr3:uid="{28CEF226-217B-4C01-837A-E33287889091}" name="90+" dataDxfId="54"/>
    <tableColumn id="23" xr3:uid="{FBD9660C-A547-40D9-9931-5BEE6EBD2E59}" name="Column1" dataDxfId="53">
      <calculatedColumnFormula>SUM(P02_Census_2021_Usual_resident_population_by_five_year_age_group_local_authorities_in_England_and_Wales[[#This Row],[0 ‒ 4]:[25 ‒ 29]])</calculatedColumnFormula>
    </tableColumn>
    <tableColumn id="24" xr3:uid="{4F7F398A-F64F-4E31-A348-DAB5EF957003}" name="Column2" dataDxfId="52">
      <calculatedColumnFormula>P02_Census_2021_Usual_resident_population_by_five_year_age_group_local_authorities_in_England_and_Wales[[#This Row],[Column1]]/P02_Census_2021_Usual_resident_population_by_five_year_age_group_local_authorities_in_England_and_Wales[[#This Row],[All persons]]*100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E9D3292-D4E9-4DF6-AD61-2C711A5627E7}" name="P03_Census_2021_Usual_resident_population_by_sex_and_five_year_age_group_local_authorities_in_England_and_Wales" displayName="P03_Census_2021_Usual_resident_population_by_sex_and_five_year_age_group_local_authorities_in_England_and_Wales" ref="A9:V384" totalsRowShown="0" headerRowDxfId="51" dataDxfId="49" headerRowBorderDxfId="50" tableBorderDxfId="48">
  <tableColumns count="22">
    <tableColumn id="1" xr3:uid="{21BAC7F5-AB62-4808-BD17-F6C6FB1DF028}" name="Area code [note 2]" dataDxfId="47"/>
    <tableColumn id="2" xr3:uid="{05477543-DEC3-45B8-A23D-933621AD0202}" name="Area name" dataDxfId="46"/>
    <tableColumn id="3" xr3:uid="{68E38282-9E2D-4928-8012-B7AE2CB22A3F}" name="All persons" dataDxfId="45"/>
    <tableColumn id="23" xr3:uid="{DDAE2753-17FB-467A-B16A-055F9625B163}" name="0 ‒ 4" dataDxfId="44"/>
    <tableColumn id="24" xr3:uid="{0BB3FCA9-400C-4AE6-B219-CA77F93779B5}" name="5 ‒ 9" dataDxfId="43"/>
    <tableColumn id="25" xr3:uid="{E49958B3-8B0A-46E7-8DDD-4251EBBD52A4}" name="10 ‒ 14" dataDxfId="42"/>
    <tableColumn id="26" xr3:uid="{76774475-40DC-422C-8E38-7B93C6D7A00A}" name="15 ‒ 19" dataDxfId="41"/>
    <tableColumn id="27" xr3:uid="{A3311D81-234E-4F0B-A1A6-30E9D0B2128F}" name="20 ‒ 24" dataDxfId="40"/>
    <tableColumn id="28" xr3:uid="{5DB84022-3296-4508-9AC9-6AC919618645}" name="25 ‒ 29" dataDxfId="39"/>
    <tableColumn id="29" xr3:uid="{78B29605-1970-4CA2-B353-4DB647FCDC58}" name="30 ‒ 34" dataDxfId="38"/>
    <tableColumn id="30" xr3:uid="{E5BB7AF4-3B2D-4B1D-B25E-BFC0808C35CA}" name="35 ‒ 39" dataDxfId="37"/>
    <tableColumn id="31" xr3:uid="{42FBCEC1-382D-465A-8762-3AE75B20A4E4}" name="40 ‒ 44" dataDxfId="36"/>
    <tableColumn id="32" xr3:uid="{E00C0776-E935-44DD-BB28-52DE0DC41CF3}" name="45 ‒ 49" dataDxfId="35"/>
    <tableColumn id="33" xr3:uid="{FBE2F0EE-FDD0-476B-B6FA-3F8242BF62DB}" name="50 ‒ 54" dataDxfId="34"/>
    <tableColumn id="34" xr3:uid="{3FE0B8D9-531D-4F37-9353-12290D0753A8}" name="55 ‒ 59" dataDxfId="33"/>
    <tableColumn id="35" xr3:uid="{D157F1A2-1063-4D37-B8A3-A6A435EEB54E}" name="60 ‒ 64" dataDxfId="32"/>
    <tableColumn id="36" xr3:uid="{43223314-2475-47C6-97B4-FD190B281A5C}" name="65 ‒ 69" dataDxfId="31"/>
    <tableColumn id="37" xr3:uid="{7F88E640-A2DC-4D40-89AD-7417E422F57B}" name="70 ‒ 74" dataDxfId="30"/>
    <tableColumn id="38" xr3:uid="{4A1CBDB8-59B3-4A13-A36D-C0E0DA99F1FC}" name="75 ‒ 79" dataDxfId="29"/>
    <tableColumn id="39" xr3:uid="{996DF6E1-3066-4DBB-BDBD-F9F7868B5E47}" name="80 ‒ 84" dataDxfId="28"/>
    <tableColumn id="40" xr3:uid="{24030562-880C-4401-BFB8-BD77EB734603}" name="85 ‒ 89" dataDxfId="27"/>
    <tableColumn id="41" xr3:uid="{59A69D69-954C-4F1D-8FEC-6A5CEF851503}" name="90+" dataDxfId="26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01FB7E9-EDAA-4BBB-8A61-24384F6C78B5}" name="P03_Census_2021_Usual_resident_population_by_sex_and_five_year_age_group_local_authorities_in_England_and_Wales4" displayName="P03_Census_2021_Usual_resident_population_by_sex_and_five_year_age_group_local_authorities_in_England_and_Wales4" ref="A9:V384" totalsRowShown="0" headerRowDxfId="25" dataDxfId="23" headerRowBorderDxfId="24" tableBorderDxfId="22">
  <tableColumns count="22">
    <tableColumn id="1" xr3:uid="{20702185-718D-47B7-B749-F132893040BD}" name="Area code [note 2]" dataDxfId="21"/>
    <tableColumn id="2" xr3:uid="{A5AF7910-CE98-427D-B4F9-A8CEF09A983B}" name="Area name" dataDxfId="20"/>
    <tableColumn id="3" xr3:uid="{2F4E916C-D19F-4706-91AA-3699B064D420}" name="All persons" dataDxfId="19"/>
    <tableColumn id="4" xr3:uid="{8CC282A0-4A8B-4407-A573-62B34DB8A5F0}" name="0 ‒ 4" dataDxfId="18"/>
    <tableColumn id="5" xr3:uid="{1C41D171-C5E5-4C13-A084-C801D13BCB47}" name="5 ‒ 9" dataDxfId="17"/>
    <tableColumn id="6" xr3:uid="{BD5FB880-C49B-40AC-BDC8-6318EF2230F5}" name="10 ‒ 14" dataDxfId="16"/>
    <tableColumn id="7" xr3:uid="{FE4B964F-72C2-4324-ABD7-8736A32C39CD}" name="15 ‒ 19" dataDxfId="15"/>
    <tableColumn id="8" xr3:uid="{2E794FF5-131D-4128-B748-C1575409EC87}" name="20 ‒ 24" dataDxfId="14"/>
    <tableColumn id="9" xr3:uid="{CFFB9DFC-5D33-4A2A-8498-8FCB735F5B1E}" name="25 ‒ 29" dataDxfId="13"/>
    <tableColumn id="10" xr3:uid="{C7815BF5-AFEC-4A49-AAE8-ED9E362CB221}" name="30 ‒ 34" dataDxfId="12"/>
    <tableColumn id="11" xr3:uid="{69AA2C34-B5CB-4969-AAE9-50EAC97C11DF}" name="35 ‒ 39" dataDxfId="11"/>
    <tableColumn id="12" xr3:uid="{3DAFC37F-40AA-4292-BA66-9F9DB6B3BADE}" name="40 ‒ 44" dataDxfId="10"/>
    <tableColumn id="13" xr3:uid="{1CE98CA8-6210-4D68-AC20-225383E0C63F}" name="45 ‒ 49" dataDxfId="9"/>
    <tableColumn id="14" xr3:uid="{62FBE0FD-B995-41CF-975D-DCC8C9981A7F}" name="50 ‒ 54" dataDxfId="8"/>
    <tableColumn id="15" xr3:uid="{0B2495E2-2CD4-4D58-B8C7-506443A256B7}" name="55 ‒ 59" dataDxfId="7"/>
    <tableColumn id="16" xr3:uid="{04FCED2A-33F7-489E-920B-A399998F468C}" name="60 ‒ 64" dataDxfId="6"/>
    <tableColumn id="17" xr3:uid="{A07775B6-233C-420E-A059-AC275135D153}" name="65 ‒ 69" dataDxfId="5"/>
    <tableColumn id="18" xr3:uid="{9D93C197-C460-4658-9AC2-DAB84E525270}" name="70 ‒ 74" dataDxfId="4"/>
    <tableColumn id="19" xr3:uid="{BB89EE97-0C7F-44E4-95C0-CB28DDF9106D}" name="75 ‒ 79" dataDxfId="3"/>
    <tableColumn id="20" xr3:uid="{E8D1C01B-9A36-4054-AEA3-EC7FDA308022}" name="80 ‒ 84" dataDxfId="2"/>
    <tableColumn id="21" xr3:uid="{C895AC64-0C67-42A3-9568-EA697934E814}" name="85 ‒ 89" dataDxfId="1"/>
    <tableColumn id="22" xr3:uid="{5B23F01F-396E-4879-ACAE-CEB04BAC683F}" name="90+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4" dT="2022-07-26T16:47:43.23" personId="{96C17126-5C20-4D10-832D-CE1BC15C60A6}" id="{57A0838D-1E47-4036-82F2-E28CADC83E6F}">
    <text>female21</text>
  </threadedComment>
  <threadedComment ref="A6" dT="2022-07-26T15:16:51.72" personId="{96C17126-5C20-4D10-832D-CE1BC15C60A6}" id="{764BA204-DE4F-491C-A5C7-F554F668ACC7}">
    <text>female11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ns.gov.uk/census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ns.gov.uk/census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ns.gov.uk/censu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2.emf"/><Relationship Id="rId4" Type="http://schemas.openxmlformats.org/officeDocument/2006/relationships/control" Target="../activeX/activeX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3.emf"/><Relationship Id="rId4" Type="http://schemas.openxmlformats.org/officeDocument/2006/relationships/control" Target="../activeX/activeX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3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62B30-3CD3-478F-914D-0A9313380189}">
  <sheetPr codeName="Sheet17"/>
  <dimension ref="A1:V101"/>
  <sheetViews>
    <sheetView zoomScaleNormal="100" workbookViewId="0">
      <selection activeCell="N6" sqref="N6"/>
    </sheetView>
  </sheetViews>
  <sheetFormatPr defaultColWidth="9.1796875" defaultRowHeight="14.5" x14ac:dyDescent="0.35"/>
  <cols>
    <col min="1" max="1" width="9.1796875" style="48"/>
    <col min="2" max="5" width="8.7265625" style="48" customWidth="1"/>
    <col min="6" max="7" width="9.1796875" style="48"/>
    <col min="8" max="10" width="8.7265625" style="48" customWidth="1"/>
    <col min="11" max="19" width="9.1796875" style="48"/>
    <col min="20" max="20" width="12.453125" style="48" customWidth="1"/>
    <col min="21" max="21" width="9.1796875" style="48"/>
    <col min="22" max="22" width="12.453125" style="48" customWidth="1"/>
    <col min="23" max="16384" width="9.1796875" style="48"/>
  </cols>
  <sheetData>
    <row r="1" spans="1:22" x14ac:dyDescent="0.35">
      <c r="A1" s="270" t="s">
        <v>1138</v>
      </c>
    </row>
    <row r="5" spans="1:22" x14ac:dyDescent="0.35">
      <c r="B5" s="54" t="s">
        <v>823</v>
      </c>
    </row>
    <row r="6" spans="1:22" ht="84" customHeight="1" x14ac:dyDescent="0.35">
      <c r="B6" s="58">
        <v>19</v>
      </c>
      <c r="D6" s="54" t="s">
        <v>823</v>
      </c>
      <c r="E6" s="59" t="s">
        <v>824</v>
      </c>
      <c r="G6" s="54" t="s">
        <v>823</v>
      </c>
      <c r="I6" s="54" t="s">
        <v>823</v>
      </c>
      <c r="J6" s="59" t="s">
        <v>824</v>
      </c>
      <c r="O6" s="48" t="str">
        <f>CONCATENATE("change"," ",B7," ","to"," ",G7)</f>
        <v>change 2011 to 2021</v>
      </c>
      <c r="S6" s="62"/>
      <c r="T6" s="62"/>
      <c r="U6" s="62"/>
      <c r="V6" s="62"/>
    </row>
    <row r="7" spans="1:22" ht="19.5" customHeight="1" x14ac:dyDescent="0.35">
      <c r="B7" s="48">
        <v>2011</v>
      </c>
      <c r="C7" s="69"/>
      <c r="D7" s="70" t="str">
        <f>CONCATENATE(B7,D6)</f>
        <v>2011males</v>
      </c>
      <c r="E7" s="71">
        <f>B7</f>
        <v>2011</v>
      </c>
      <c r="F7" s="69"/>
      <c r="G7" s="71">
        <v>2021</v>
      </c>
      <c r="H7" s="69"/>
      <c r="I7" s="72" t="str">
        <f>CONCATENATE(G7,I6)</f>
        <v>2021males</v>
      </c>
      <c r="J7" s="71">
        <f>G7</f>
        <v>2021</v>
      </c>
      <c r="K7" s="73"/>
      <c r="L7" s="48" t="s">
        <v>862</v>
      </c>
      <c r="N7" s="73"/>
      <c r="O7" s="54" t="s">
        <v>823</v>
      </c>
      <c r="P7" s="59" t="s">
        <v>824</v>
      </c>
      <c r="S7" s="62"/>
      <c r="T7" s="62"/>
      <c r="U7" s="62"/>
      <c r="V7" s="62"/>
    </row>
    <row r="8" spans="1:22" x14ac:dyDescent="0.35">
      <c r="A8" s="169" t="s">
        <v>6</v>
      </c>
      <c r="B8" s="120">
        <f>'2011v2021Data'!B33</f>
        <v>8421</v>
      </c>
      <c r="C8" s="169" t="s">
        <v>6</v>
      </c>
      <c r="D8" s="80">
        <v>-42300</v>
      </c>
      <c r="E8" s="84">
        <v>39600</v>
      </c>
      <c r="G8" s="81">
        <f>-I8</f>
        <v>38200</v>
      </c>
      <c r="H8" s="169" t="s">
        <v>6</v>
      </c>
      <c r="I8" s="80">
        <v>-38200</v>
      </c>
      <c r="J8" s="82">
        <v>36800</v>
      </c>
      <c r="L8" s="83">
        <f>MAX(B8:B98,E8:E98,G8:G98,J8:J98)</f>
        <v>48400</v>
      </c>
      <c r="N8" s="48" t="str">
        <f t="shared" ref="N8:N26" si="0">A8</f>
        <v>0 ‒ 4</v>
      </c>
      <c r="O8" s="54">
        <f>J8-E8</f>
        <v>-2800</v>
      </c>
      <c r="P8" s="84">
        <f>J8-B8</f>
        <v>28379</v>
      </c>
      <c r="S8" s="51"/>
      <c r="T8" s="51"/>
      <c r="U8" s="51"/>
      <c r="V8" s="51"/>
    </row>
    <row r="9" spans="1:22" x14ac:dyDescent="0.35">
      <c r="A9" s="169" t="s">
        <v>7</v>
      </c>
      <c r="B9" s="120">
        <f>'2011v2021Data'!B34</f>
        <v>8472</v>
      </c>
      <c r="C9" s="169" t="s">
        <v>7</v>
      </c>
      <c r="D9" s="80">
        <v>-38200</v>
      </c>
      <c r="E9" s="84">
        <v>36200</v>
      </c>
      <c r="G9" s="81">
        <f t="shared" ref="G9:G26" si="1">-I9</f>
        <v>41700</v>
      </c>
      <c r="H9" s="169" t="s">
        <v>7</v>
      </c>
      <c r="I9" s="80">
        <v>-41700</v>
      </c>
      <c r="J9" s="82">
        <v>39600</v>
      </c>
      <c r="L9" s="83">
        <f>L8*-1</f>
        <v>-48400</v>
      </c>
      <c r="N9" s="48" t="str">
        <f t="shared" si="0"/>
        <v>5 ‒ 9</v>
      </c>
      <c r="O9" s="54">
        <f t="shared" ref="O9:O26" si="2">B9-G9</f>
        <v>-33228</v>
      </c>
      <c r="P9" s="84">
        <f t="shared" ref="P9:P26" si="3">J9-B9</f>
        <v>31128</v>
      </c>
      <c r="S9" s="51"/>
      <c r="T9" s="51"/>
      <c r="U9" s="51"/>
      <c r="V9" s="51"/>
    </row>
    <row r="10" spans="1:22" x14ac:dyDescent="0.35">
      <c r="A10" s="169" t="s">
        <v>8</v>
      </c>
      <c r="B10" s="120">
        <f>'2011v2021Data'!B35</f>
        <v>8631</v>
      </c>
      <c r="C10" s="169" t="s">
        <v>8</v>
      </c>
      <c r="D10" s="80">
        <v>-37900</v>
      </c>
      <c r="E10" s="84">
        <v>35800</v>
      </c>
      <c r="G10" s="81">
        <f t="shared" si="1"/>
        <v>42700</v>
      </c>
      <c r="H10" s="169" t="s">
        <v>8</v>
      </c>
      <c r="I10" s="80">
        <v>-42700</v>
      </c>
      <c r="J10" s="82">
        <v>40400</v>
      </c>
      <c r="N10" s="48" t="str">
        <f t="shared" si="0"/>
        <v>10 ‒ 14</v>
      </c>
      <c r="O10" s="54">
        <f t="shared" si="2"/>
        <v>-34069</v>
      </c>
      <c r="P10" s="84">
        <f t="shared" si="3"/>
        <v>31769</v>
      </c>
      <c r="S10" s="51"/>
      <c r="T10" s="51"/>
      <c r="U10" s="51"/>
      <c r="V10" s="51"/>
    </row>
    <row r="11" spans="1:22" x14ac:dyDescent="0.35">
      <c r="A11" s="169" t="s">
        <v>9</v>
      </c>
      <c r="B11" s="120">
        <f>'2011v2021Data'!B36</f>
        <v>8478</v>
      </c>
      <c r="C11" s="169" t="s">
        <v>9</v>
      </c>
      <c r="D11" s="80">
        <v>-40100</v>
      </c>
      <c r="E11" s="84">
        <v>40200</v>
      </c>
      <c r="G11" s="81">
        <f t="shared" si="1"/>
        <v>43300</v>
      </c>
      <c r="H11" s="169" t="s">
        <v>9</v>
      </c>
      <c r="I11" s="80">
        <v>-43300</v>
      </c>
      <c r="J11" s="82">
        <v>43200</v>
      </c>
      <c r="N11" s="48" t="str">
        <f t="shared" si="0"/>
        <v>15 ‒ 19</v>
      </c>
      <c r="O11" s="54">
        <f t="shared" si="2"/>
        <v>-34822</v>
      </c>
      <c r="P11" s="84">
        <f t="shared" si="3"/>
        <v>34722</v>
      </c>
      <c r="S11" s="51"/>
      <c r="T11" s="51"/>
      <c r="U11" s="51"/>
      <c r="V11" s="51"/>
    </row>
    <row r="12" spans="1:22" x14ac:dyDescent="0.35">
      <c r="A12" s="169" t="s">
        <v>10</v>
      </c>
      <c r="B12" s="120">
        <f>'2011v2021Data'!B37</f>
        <v>8308</v>
      </c>
      <c r="C12" s="169" t="s">
        <v>10</v>
      </c>
      <c r="D12" s="80">
        <v>-45500</v>
      </c>
      <c r="E12" s="84">
        <v>48400</v>
      </c>
      <c r="G12" s="81">
        <f t="shared" si="1"/>
        <v>45400</v>
      </c>
      <c r="H12" s="169" t="s">
        <v>10</v>
      </c>
      <c r="I12" s="80">
        <v>-45400</v>
      </c>
      <c r="J12" s="82">
        <v>47800</v>
      </c>
      <c r="N12" s="48" t="str">
        <f t="shared" si="0"/>
        <v>20 ‒ 24</v>
      </c>
      <c r="O12" s="54">
        <f t="shared" si="2"/>
        <v>-37092</v>
      </c>
      <c r="P12" s="84">
        <f t="shared" si="3"/>
        <v>39492</v>
      </c>
      <c r="S12" s="51"/>
      <c r="T12" s="51"/>
      <c r="U12" s="51"/>
      <c r="V12" s="51"/>
    </row>
    <row r="13" spans="1:22" x14ac:dyDescent="0.35">
      <c r="A13" s="169" t="s">
        <v>11</v>
      </c>
      <c r="B13" s="120">
        <f>'2011v2021Data'!B38</f>
        <v>8145</v>
      </c>
      <c r="C13" s="169" t="s">
        <v>11</v>
      </c>
      <c r="D13" s="80">
        <v>-42800</v>
      </c>
      <c r="E13" s="84">
        <v>42800</v>
      </c>
      <c r="G13" s="81">
        <f t="shared" si="1"/>
        <v>40400</v>
      </c>
      <c r="H13" s="169" t="s">
        <v>11</v>
      </c>
      <c r="I13" s="80">
        <v>-40400</v>
      </c>
      <c r="J13" s="82">
        <v>42200</v>
      </c>
      <c r="N13" s="48" t="str">
        <f t="shared" si="0"/>
        <v>25 ‒ 29</v>
      </c>
      <c r="O13" s="54">
        <f t="shared" si="2"/>
        <v>-32255</v>
      </c>
      <c r="P13" s="84">
        <f t="shared" si="3"/>
        <v>34055</v>
      </c>
      <c r="S13" s="51"/>
      <c r="T13" s="51"/>
      <c r="U13" s="51"/>
      <c r="V13" s="51"/>
    </row>
    <row r="14" spans="1:22" x14ac:dyDescent="0.35">
      <c r="A14" s="169" t="s">
        <v>12</v>
      </c>
      <c r="B14" s="120">
        <f>'2011v2021Data'!B39</f>
        <v>7616</v>
      </c>
      <c r="C14" s="169" t="s">
        <v>12</v>
      </c>
      <c r="D14" s="80">
        <v>-39200</v>
      </c>
      <c r="E14" s="84">
        <v>40000</v>
      </c>
      <c r="G14" s="81">
        <f t="shared" si="1"/>
        <v>40400</v>
      </c>
      <c r="H14" s="169" t="s">
        <v>12</v>
      </c>
      <c r="I14" s="80">
        <v>-40400</v>
      </c>
      <c r="J14" s="82">
        <v>44400</v>
      </c>
      <c r="N14" s="48" t="str">
        <f t="shared" si="0"/>
        <v>30 ‒ 34</v>
      </c>
      <c r="O14" s="54">
        <f t="shared" si="2"/>
        <v>-32784</v>
      </c>
      <c r="P14" s="84">
        <f t="shared" si="3"/>
        <v>36784</v>
      </c>
      <c r="S14" s="51"/>
      <c r="T14" s="51"/>
      <c r="U14" s="51"/>
      <c r="V14" s="51"/>
    </row>
    <row r="15" spans="1:22" x14ac:dyDescent="0.35">
      <c r="A15" s="169" t="s">
        <v>13</v>
      </c>
      <c r="B15" s="120">
        <f>'2011v2021Data'!B40</f>
        <v>7719</v>
      </c>
      <c r="C15" s="169" t="s">
        <v>13</v>
      </c>
      <c r="D15" s="80">
        <v>-35800</v>
      </c>
      <c r="E15" s="84">
        <v>35600</v>
      </c>
      <c r="G15" s="81">
        <f t="shared" si="1"/>
        <v>38400</v>
      </c>
      <c r="H15" s="169" t="s">
        <v>13</v>
      </c>
      <c r="I15" s="80">
        <v>-38400</v>
      </c>
      <c r="J15" s="82">
        <v>42200</v>
      </c>
      <c r="N15" s="48" t="str">
        <f t="shared" si="0"/>
        <v>35 ‒ 39</v>
      </c>
      <c r="O15" s="54">
        <f t="shared" si="2"/>
        <v>-30681</v>
      </c>
      <c r="P15" s="84">
        <f t="shared" si="3"/>
        <v>34481</v>
      </c>
      <c r="S15" s="51"/>
      <c r="T15" s="51"/>
      <c r="U15" s="51"/>
      <c r="V15" s="51"/>
    </row>
    <row r="16" spans="1:22" x14ac:dyDescent="0.35">
      <c r="A16" s="169" t="s">
        <v>14</v>
      </c>
      <c r="B16" s="120">
        <f>'2011v2021Data'!B41</f>
        <v>7438</v>
      </c>
      <c r="C16" s="169" t="s">
        <v>14</v>
      </c>
      <c r="D16" s="80">
        <v>-35600</v>
      </c>
      <c r="E16" s="84">
        <v>36500</v>
      </c>
      <c r="G16" s="81">
        <f t="shared" si="1"/>
        <v>35800</v>
      </c>
      <c r="H16" s="169" t="s">
        <v>14</v>
      </c>
      <c r="I16" s="80">
        <v>-35800</v>
      </c>
      <c r="J16" s="82">
        <v>38100</v>
      </c>
      <c r="N16" s="48" t="str">
        <f t="shared" si="0"/>
        <v>40 ‒ 44</v>
      </c>
      <c r="O16" s="54">
        <f t="shared" si="2"/>
        <v>-28362</v>
      </c>
      <c r="P16" s="84">
        <f t="shared" si="3"/>
        <v>30662</v>
      </c>
      <c r="S16" s="51"/>
      <c r="T16" s="51"/>
      <c r="U16" s="51"/>
      <c r="V16" s="51"/>
    </row>
    <row r="17" spans="1:22" x14ac:dyDescent="0.35">
      <c r="A17" s="169" t="s">
        <v>15</v>
      </c>
      <c r="B17" s="120">
        <f>'2011v2021Data'!B42</f>
        <v>7290</v>
      </c>
      <c r="C17" s="169" t="s">
        <v>15</v>
      </c>
      <c r="D17" s="80">
        <v>-33500</v>
      </c>
      <c r="E17" s="84">
        <v>34600</v>
      </c>
      <c r="G17" s="81">
        <f t="shared" si="1"/>
        <v>34100</v>
      </c>
      <c r="H17" s="169" t="s">
        <v>15</v>
      </c>
      <c r="I17" s="80">
        <v>-34100</v>
      </c>
      <c r="J17" s="82">
        <v>34000</v>
      </c>
      <c r="N17" s="48" t="str">
        <f t="shared" si="0"/>
        <v>45 ‒ 49</v>
      </c>
      <c r="O17" s="54">
        <f t="shared" si="2"/>
        <v>-26810</v>
      </c>
      <c r="P17" s="84">
        <f t="shared" si="3"/>
        <v>26710</v>
      </c>
      <c r="S17" s="51"/>
      <c r="T17" s="51"/>
      <c r="U17" s="51"/>
      <c r="V17" s="51"/>
    </row>
    <row r="18" spans="1:22" x14ac:dyDescent="0.35">
      <c r="A18" s="169" t="s">
        <v>16</v>
      </c>
      <c r="B18" s="120">
        <f>'2011v2021Data'!B43</f>
        <v>7391</v>
      </c>
      <c r="C18" s="169" t="s">
        <v>16</v>
      </c>
      <c r="D18" s="80">
        <v>-28400</v>
      </c>
      <c r="E18" s="84">
        <v>29300</v>
      </c>
      <c r="G18" s="81">
        <f t="shared" si="1"/>
        <v>35100</v>
      </c>
      <c r="H18" s="169" t="s">
        <v>16</v>
      </c>
      <c r="I18" s="80">
        <v>-35100</v>
      </c>
      <c r="J18" s="82">
        <v>34900</v>
      </c>
      <c r="N18" s="48" t="str">
        <f t="shared" si="0"/>
        <v>50 ‒ 54</v>
      </c>
      <c r="O18" s="54">
        <f t="shared" si="2"/>
        <v>-27709</v>
      </c>
      <c r="P18" s="84">
        <f t="shared" si="3"/>
        <v>27509</v>
      </c>
      <c r="S18" s="51"/>
      <c r="T18" s="51"/>
      <c r="U18" s="51"/>
      <c r="V18" s="51"/>
    </row>
    <row r="19" spans="1:22" x14ac:dyDescent="0.35">
      <c r="A19" s="169" t="s">
        <v>17</v>
      </c>
      <c r="B19" s="120">
        <f>'2011v2021Data'!B44</f>
        <v>7537</v>
      </c>
      <c r="C19" s="169" t="s">
        <v>17</v>
      </c>
      <c r="D19" s="80">
        <v>-25300</v>
      </c>
      <c r="E19" s="84">
        <v>24900</v>
      </c>
      <c r="G19" s="81">
        <f t="shared" si="1"/>
        <v>30800</v>
      </c>
      <c r="H19" s="169" t="s">
        <v>17</v>
      </c>
      <c r="I19" s="80">
        <v>-30800</v>
      </c>
      <c r="J19" s="82">
        <v>31900</v>
      </c>
      <c r="N19" s="48" t="str">
        <f t="shared" si="0"/>
        <v>55 ‒ 59</v>
      </c>
      <c r="O19" s="54">
        <f t="shared" si="2"/>
        <v>-23263</v>
      </c>
      <c r="P19" s="84">
        <f t="shared" si="3"/>
        <v>24363</v>
      </c>
      <c r="S19" s="51"/>
      <c r="T19" s="51"/>
      <c r="U19" s="51"/>
      <c r="V19" s="51"/>
    </row>
    <row r="20" spans="1:22" x14ac:dyDescent="0.35">
      <c r="A20" s="169" t="s">
        <v>18</v>
      </c>
      <c r="B20" s="120">
        <f>'2011v2021Data'!B45</f>
        <v>7585</v>
      </c>
      <c r="C20" s="169" t="s">
        <v>18</v>
      </c>
      <c r="D20" s="80">
        <v>-22700</v>
      </c>
      <c r="E20" s="84">
        <v>23700</v>
      </c>
      <c r="G20" s="81">
        <f t="shared" si="1"/>
        <v>26300</v>
      </c>
      <c r="H20" s="169" t="s">
        <v>18</v>
      </c>
      <c r="I20" s="80">
        <v>-26300</v>
      </c>
      <c r="J20" s="82">
        <v>26300</v>
      </c>
      <c r="N20" s="48" t="str">
        <f t="shared" si="0"/>
        <v>60 ‒ 64</v>
      </c>
      <c r="O20" s="54">
        <f t="shared" si="2"/>
        <v>-18715</v>
      </c>
      <c r="P20" s="84">
        <f t="shared" si="3"/>
        <v>18715</v>
      </c>
      <c r="S20" s="51"/>
      <c r="T20" s="51"/>
      <c r="U20" s="51"/>
      <c r="V20" s="51"/>
    </row>
    <row r="21" spans="1:22" x14ac:dyDescent="0.35">
      <c r="A21" s="169" t="s">
        <v>19</v>
      </c>
      <c r="B21" s="120">
        <f>'2011v2021Data'!B46</f>
        <v>7576</v>
      </c>
      <c r="C21" s="169" t="s">
        <v>19</v>
      </c>
      <c r="D21" s="80">
        <v>-18100</v>
      </c>
      <c r="E21" s="84">
        <v>19400</v>
      </c>
      <c r="G21" s="81">
        <f t="shared" si="1"/>
        <v>20900</v>
      </c>
      <c r="H21" s="169" t="s">
        <v>19</v>
      </c>
      <c r="I21" s="80">
        <v>-20900</v>
      </c>
      <c r="J21" s="82">
        <v>21700</v>
      </c>
      <c r="N21" s="48" t="str">
        <f t="shared" si="0"/>
        <v>65 ‒ 69</v>
      </c>
      <c r="O21" s="54">
        <f t="shared" si="2"/>
        <v>-13324</v>
      </c>
      <c r="P21" s="84">
        <f t="shared" si="3"/>
        <v>14124</v>
      </c>
      <c r="S21" s="51"/>
      <c r="T21" s="51"/>
      <c r="U21" s="51"/>
      <c r="V21" s="51"/>
    </row>
    <row r="22" spans="1:22" x14ac:dyDescent="0.35">
      <c r="A22" s="220" t="s">
        <v>20</v>
      </c>
      <c r="B22" s="120">
        <f>'2011v2021Data'!B47</f>
        <v>7808</v>
      </c>
      <c r="C22" s="220" t="s">
        <v>20</v>
      </c>
      <c r="D22" s="80">
        <v>-15100</v>
      </c>
      <c r="E22" s="84">
        <v>17500</v>
      </c>
      <c r="G22" s="81">
        <f t="shared" si="1"/>
        <v>17500</v>
      </c>
      <c r="H22" s="220" t="s">
        <v>20</v>
      </c>
      <c r="I22" s="80">
        <v>-17500</v>
      </c>
      <c r="J22" s="82">
        <v>19900</v>
      </c>
      <c r="N22" s="48" t="str">
        <f t="shared" si="0"/>
        <v>70 ‒ 74</v>
      </c>
      <c r="O22" s="54">
        <f t="shared" si="2"/>
        <v>-9692</v>
      </c>
      <c r="P22" s="84">
        <f t="shared" si="3"/>
        <v>12092</v>
      </c>
      <c r="S22" s="51"/>
      <c r="T22" s="51"/>
      <c r="U22" s="51"/>
      <c r="V22" s="51"/>
    </row>
    <row r="23" spans="1:22" x14ac:dyDescent="0.35">
      <c r="A23" s="169" t="s">
        <v>21</v>
      </c>
      <c r="B23" s="120">
        <f>'2011v2021Data'!B48</f>
        <v>7399</v>
      </c>
      <c r="C23" s="169" t="s">
        <v>21</v>
      </c>
      <c r="D23" s="80">
        <v>-12500</v>
      </c>
      <c r="E23" s="84">
        <v>15400</v>
      </c>
      <c r="G23" s="81">
        <f t="shared" si="1"/>
        <v>12900</v>
      </c>
      <c r="H23" s="169" t="s">
        <v>21</v>
      </c>
      <c r="I23" s="80">
        <v>-12900</v>
      </c>
      <c r="J23" s="82">
        <v>15200</v>
      </c>
      <c r="N23" s="48" t="str">
        <f t="shared" si="0"/>
        <v>75 ‒ 79</v>
      </c>
      <c r="O23" s="54">
        <f t="shared" si="2"/>
        <v>-5501</v>
      </c>
      <c r="P23" s="84">
        <f t="shared" si="3"/>
        <v>7801</v>
      </c>
      <c r="S23" s="51"/>
      <c r="T23" s="51"/>
      <c r="U23" s="51"/>
      <c r="V23" s="51"/>
    </row>
    <row r="24" spans="1:22" x14ac:dyDescent="0.35">
      <c r="A24" s="169" t="s">
        <v>22</v>
      </c>
      <c r="B24" s="120">
        <f>'2011v2021Data'!B49</f>
        <v>7437</v>
      </c>
      <c r="C24" s="169" t="s">
        <v>22</v>
      </c>
      <c r="D24" s="80">
        <v>-8800</v>
      </c>
      <c r="E24" s="84">
        <v>12400</v>
      </c>
      <c r="G24" s="81">
        <f t="shared" si="1"/>
        <v>9000</v>
      </c>
      <c r="H24" s="169" t="s">
        <v>22</v>
      </c>
      <c r="I24" s="80">
        <v>-9000</v>
      </c>
      <c r="J24" s="82">
        <v>12100</v>
      </c>
      <c r="N24" s="48" t="str">
        <f t="shared" si="0"/>
        <v>80 ‒ 84</v>
      </c>
      <c r="O24" s="54">
        <f t="shared" si="2"/>
        <v>-1563</v>
      </c>
      <c r="P24" s="84">
        <f t="shared" si="3"/>
        <v>4663</v>
      </c>
      <c r="S24" s="51"/>
      <c r="T24" s="51"/>
      <c r="U24" s="51"/>
      <c r="V24" s="51"/>
    </row>
    <row r="25" spans="1:22" x14ac:dyDescent="0.35">
      <c r="A25" s="169" t="s">
        <v>23</v>
      </c>
      <c r="B25" s="120">
        <f>'2011v2021Data'!B50</f>
        <v>7605</v>
      </c>
      <c r="C25" s="169" t="s">
        <v>23</v>
      </c>
      <c r="D25" s="80">
        <v>-4400</v>
      </c>
      <c r="E25" s="84">
        <v>8200</v>
      </c>
      <c r="G25" s="81">
        <f t="shared" si="1"/>
        <v>5300</v>
      </c>
      <c r="H25" s="169" t="s">
        <v>23</v>
      </c>
      <c r="I25" s="80">
        <v>-5300</v>
      </c>
      <c r="J25" s="82">
        <v>8300</v>
      </c>
      <c r="N25" s="48" t="str">
        <f t="shared" si="0"/>
        <v>85 ‒ 89</v>
      </c>
      <c r="O25" s="54">
        <f t="shared" si="2"/>
        <v>2305</v>
      </c>
      <c r="P25" s="84">
        <f t="shared" si="3"/>
        <v>695</v>
      </c>
      <c r="S25" s="51"/>
      <c r="T25" s="51"/>
      <c r="U25" s="51"/>
      <c r="V25" s="51"/>
    </row>
    <row r="26" spans="1:22" x14ac:dyDescent="0.35">
      <c r="A26" s="169" t="s">
        <v>860</v>
      </c>
      <c r="B26" s="120">
        <f>'2011v2021Data'!B51</f>
        <v>8240</v>
      </c>
      <c r="C26" s="169" t="s">
        <v>860</v>
      </c>
      <c r="D26" s="80">
        <v>-1700</v>
      </c>
      <c r="E26" s="84">
        <v>4800</v>
      </c>
      <c r="G26" s="81">
        <f t="shared" si="1"/>
        <v>2500</v>
      </c>
      <c r="H26" s="169" t="s">
        <v>860</v>
      </c>
      <c r="I26" s="80">
        <v>-2500</v>
      </c>
      <c r="J26" s="82">
        <v>5400</v>
      </c>
      <c r="N26" s="48" t="str">
        <f t="shared" si="0"/>
        <v>90+</v>
      </c>
      <c r="O26" s="54">
        <f t="shared" si="2"/>
        <v>5740</v>
      </c>
      <c r="P26" s="84">
        <f t="shared" si="3"/>
        <v>-2840</v>
      </c>
      <c r="S26" s="51"/>
      <c r="T26" s="51"/>
      <c r="U26" s="51"/>
      <c r="V26" s="51"/>
    </row>
    <row r="27" spans="1:22" s="239" customFormat="1" x14ac:dyDescent="0.35">
      <c r="B27" s="122"/>
      <c r="D27" s="240"/>
      <c r="E27" s="241"/>
      <c r="G27" s="242"/>
      <c r="I27" s="240"/>
      <c r="J27" s="242"/>
      <c r="P27" s="241"/>
      <c r="S27" s="243"/>
      <c r="T27" s="243"/>
      <c r="U27" s="243"/>
    </row>
    <row r="28" spans="1:22" s="239" customFormat="1" x14ac:dyDescent="0.35">
      <c r="B28" s="122"/>
      <c r="D28" s="240"/>
      <c r="E28" s="241"/>
      <c r="G28" s="242"/>
      <c r="I28" s="240"/>
      <c r="J28" s="242"/>
      <c r="P28" s="241"/>
      <c r="S28" s="244"/>
      <c r="T28" s="244"/>
      <c r="U28" s="244"/>
    </row>
    <row r="29" spans="1:22" s="239" customFormat="1" x14ac:dyDescent="0.35">
      <c r="B29" s="122"/>
      <c r="D29" s="240"/>
      <c r="E29" s="241"/>
      <c r="G29" s="242"/>
      <c r="I29" s="240"/>
      <c r="J29" s="242"/>
      <c r="P29" s="241"/>
      <c r="S29" s="244"/>
      <c r="T29" s="244"/>
      <c r="U29" s="244"/>
    </row>
    <row r="30" spans="1:22" s="239" customFormat="1" x14ac:dyDescent="0.35">
      <c r="B30" s="122"/>
      <c r="D30" s="240"/>
      <c r="E30" s="241"/>
      <c r="G30" s="242"/>
      <c r="I30" s="240"/>
      <c r="J30" s="242"/>
      <c r="P30" s="241"/>
      <c r="S30" s="244"/>
      <c r="T30" s="244"/>
      <c r="U30" s="244"/>
    </row>
    <row r="31" spans="1:22" s="239" customFormat="1" x14ac:dyDescent="0.35">
      <c r="B31" s="122"/>
      <c r="D31" s="240"/>
      <c r="E31" s="241"/>
      <c r="G31" s="242"/>
      <c r="I31" s="240"/>
      <c r="J31" s="242"/>
      <c r="P31" s="241"/>
      <c r="S31" s="244"/>
      <c r="T31" s="244"/>
      <c r="U31" s="244"/>
    </row>
    <row r="32" spans="1:22" s="239" customFormat="1" x14ac:dyDescent="0.35">
      <c r="B32" s="122"/>
      <c r="D32" s="240"/>
      <c r="E32" s="241"/>
      <c r="G32" s="242"/>
      <c r="I32" s="240"/>
      <c r="J32" s="242"/>
      <c r="P32" s="241"/>
    </row>
    <row r="33" spans="2:16" s="239" customFormat="1" x14ac:dyDescent="0.35">
      <c r="B33" s="122"/>
      <c r="D33" s="240"/>
      <c r="E33" s="241"/>
      <c r="G33" s="242"/>
      <c r="I33" s="240"/>
      <c r="J33" s="242"/>
      <c r="P33" s="241"/>
    </row>
    <row r="34" spans="2:16" s="239" customFormat="1" x14ac:dyDescent="0.35">
      <c r="B34" s="122"/>
      <c r="D34" s="240"/>
      <c r="E34" s="241"/>
      <c r="G34" s="242"/>
      <c r="I34" s="240"/>
      <c r="J34" s="242"/>
      <c r="P34" s="241"/>
    </row>
    <row r="35" spans="2:16" s="239" customFormat="1" x14ac:dyDescent="0.35">
      <c r="B35" s="122"/>
      <c r="D35" s="240"/>
      <c r="E35" s="241"/>
      <c r="G35" s="242"/>
      <c r="I35" s="240"/>
      <c r="J35" s="242"/>
      <c r="P35" s="241"/>
    </row>
    <row r="36" spans="2:16" s="239" customFormat="1" ht="17.5" customHeight="1" x14ac:dyDescent="0.35">
      <c r="B36" s="122"/>
      <c r="D36" s="240"/>
      <c r="E36" s="241"/>
      <c r="G36" s="242"/>
      <c r="I36" s="240"/>
      <c r="J36" s="242"/>
      <c r="P36" s="241"/>
    </row>
    <row r="37" spans="2:16" s="239" customFormat="1" ht="14.5" customHeight="1" x14ac:dyDescent="0.35">
      <c r="B37" s="122"/>
      <c r="D37" s="240"/>
      <c r="E37" s="241"/>
      <c r="G37" s="242"/>
      <c r="I37" s="240"/>
      <c r="J37" s="242"/>
      <c r="P37" s="241"/>
    </row>
    <row r="38" spans="2:16" s="239" customFormat="1" ht="14.5" customHeight="1" x14ac:dyDescent="0.35">
      <c r="B38" s="122"/>
      <c r="D38" s="240"/>
      <c r="E38" s="241"/>
      <c r="G38" s="242"/>
      <c r="I38" s="240"/>
      <c r="J38" s="242"/>
      <c r="P38" s="241"/>
    </row>
    <row r="39" spans="2:16" s="239" customFormat="1" ht="14.5" customHeight="1" x14ac:dyDescent="0.35">
      <c r="B39" s="122"/>
      <c r="D39" s="240"/>
      <c r="E39" s="241"/>
      <c r="G39" s="242"/>
      <c r="I39" s="240"/>
      <c r="J39" s="242"/>
      <c r="P39" s="241"/>
    </row>
    <row r="40" spans="2:16" s="239" customFormat="1" x14ac:dyDescent="0.35">
      <c r="B40" s="122"/>
      <c r="D40" s="240"/>
      <c r="E40" s="241"/>
      <c r="G40" s="242"/>
      <c r="I40" s="240"/>
      <c r="J40" s="242"/>
      <c r="P40" s="241"/>
    </row>
    <row r="41" spans="2:16" s="239" customFormat="1" x14ac:dyDescent="0.35">
      <c r="B41" s="122"/>
      <c r="D41" s="240"/>
      <c r="E41" s="241"/>
      <c r="G41" s="242"/>
      <c r="I41" s="240"/>
      <c r="J41" s="242"/>
      <c r="P41" s="241"/>
    </row>
    <row r="42" spans="2:16" s="239" customFormat="1" x14ac:dyDescent="0.35">
      <c r="B42" s="122"/>
      <c r="D42" s="240"/>
      <c r="E42" s="241"/>
      <c r="G42" s="242"/>
      <c r="I42" s="240"/>
      <c r="J42" s="242"/>
      <c r="P42" s="241"/>
    </row>
    <row r="43" spans="2:16" s="239" customFormat="1" x14ac:dyDescent="0.35">
      <c r="B43" s="122"/>
      <c r="D43" s="240"/>
      <c r="E43" s="241"/>
      <c r="G43" s="242"/>
      <c r="I43" s="240"/>
      <c r="J43" s="242"/>
      <c r="P43" s="241"/>
    </row>
    <row r="44" spans="2:16" s="239" customFormat="1" x14ac:dyDescent="0.35">
      <c r="B44" s="122"/>
      <c r="D44" s="240"/>
      <c r="E44" s="241"/>
      <c r="G44" s="242"/>
      <c r="I44" s="240"/>
      <c r="J44" s="242"/>
      <c r="P44" s="241"/>
    </row>
    <row r="45" spans="2:16" s="239" customFormat="1" x14ac:dyDescent="0.35">
      <c r="B45" s="122"/>
      <c r="D45" s="240"/>
      <c r="E45" s="241"/>
      <c r="G45" s="242"/>
      <c r="I45" s="240"/>
      <c r="J45" s="242"/>
      <c r="P45" s="241"/>
    </row>
    <row r="46" spans="2:16" s="239" customFormat="1" x14ac:dyDescent="0.35">
      <c r="B46" s="122"/>
      <c r="D46" s="240"/>
      <c r="E46" s="241"/>
      <c r="G46" s="242"/>
      <c r="I46" s="240"/>
      <c r="J46" s="242"/>
      <c r="P46" s="241"/>
    </row>
    <row r="47" spans="2:16" s="239" customFormat="1" x14ac:dyDescent="0.35">
      <c r="B47" s="122"/>
      <c r="D47" s="240"/>
      <c r="E47" s="241"/>
      <c r="G47" s="242"/>
      <c r="I47" s="240"/>
      <c r="J47" s="242"/>
      <c r="P47" s="241"/>
    </row>
    <row r="48" spans="2:16" s="239" customFormat="1" x14ac:dyDescent="0.35">
      <c r="B48" s="122"/>
      <c r="D48" s="240"/>
      <c r="E48" s="241"/>
      <c r="G48" s="242"/>
      <c r="I48" s="240"/>
      <c r="J48" s="242"/>
      <c r="P48" s="241"/>
    </row>
    <row r="49" spans="2:16" s="239" customFormat="1" x14ac:dyDescent="0.35">
      <c r="B49" s="122"/>
      <c r="D49" s="240"/>
      <c r="E49" s="241"/>
      <c r="G49" s="242"/>
      <c r="I49" s="240"/>
      <c r="J49" s="242"/>
      <c r="P49" s="241"/>
    </row>
    <row r="50" spans="2:16" s="239" customFormat="1" x14ac:dyDescent="0.35">
      <c r="B50" s="122"/>
      <c r="D50" s="240"/>
      <c r="E50" s="241"/>
      <c r="G50" s="242"/>
      <c r="I50" s="240"/>
      <c r="J50" s="242"/>
      <c r="P50" s="241"/>
    </row>
    <row r="51" spans="2:16" s="239" customFormat="1" x14ac:dyDescent="0.35">
      <c r="B51" s="122"/>
      <c r="D51" s="240"/>
      <c r="E51" s="241"/>
      <c r="G51" s="242"/>
      <c r="I51" s="240"/>
      <c r="J51" s="242"/>
      <c r="P51" s="241"/>
    </row>
    <row r="52" spans="2:16" s="239" customFormat="1" x14ac:dyDescent="0.35">
      <c r="B52" s="122"/>
      <c r="D52" s="240"/>
      <c r="E52" s="241"/>
      <c r="G52" s="242"/>
      <c r="I52" s="240"/>
      <c r="J52" s="242"/>
      <c r="P52" s="241"/>
    </row>
    <row r="53" spans="2:16" s="239" customFormat="1" x14ac:dyDescent="0.35">
      <c r="B53" s="122"/>
      <c r="D53" s="240"/>
      <c r="E53" s="241"/>
      <c r="G53" s="242"/>
      <c r="I53" s="240"/>
      <c r="J53" s="242"/>
      <c r="P53" s="241"/>
    </row>
    <row r="54" spans="2:16" s="239" customFormat="1" x14ac:dyDescent="0.35">
      <c r="B54" s="122"/>
      <c r="D54" s="240"/>
      <c r="E54" s="241"/>
      <c r="G54" s="242"/>
      <c r="I54" s="240"/>
      <c r="J54" s="242"/>
      <c r="P54" s="241"/>
    </row>
    <row r="55" spans="2:16" s="239" customFormat="1" x14ac:dyDescent="0.35">
      <c r="B55" s="122"/>
      <c r="D55" s="240"/>
      <c r="E55" s="241"/>
      <c r="G55" s="242"/>
      <c r="I55" s="240"/>
      <c r="J55" s="242"/>
      <c r="P55" s="241"/>
    </row>
    <row r="56" spans="2:16" s="239" customFormat="1" x14ac:dyDescent="0.35">
      <c r="B56" s="122"/>
      <c r="D56" s="240"/>
      <c r="E56" s="241"/>
      <c r="G56" s="242"/>
      <c r="I56" s="240"/>
      <c r="J56" s="242"/>
      <c r="P56" s="241"/>
    </row>
    <row r="57" spans="2:16" s="239" customFormat="1" x14ac:dyDescent="0.35">
      <c r="B57" s="122"/>
      <c r="D57" s="240"/>
      <c r="E57" s="241"/>
      <c r="G57" s="242"/>
      <c r="I57" s="240"/>
      <c r="J57" s="242"/>
      <c r="P57" s="241"/>
    </row>
    <row r="58" spans="2:16" s="239" customFormat="1" x14ac:dyDescent="0.35">
      <c r="B58" s="122"/>
      <c r="D58" s="240"/>
      <c r="E58" s="241"/>
      <c r="G58" s="242"/>
      <c r="I58" s="240"/>
      <c r="J58" s="242"/>
      <c r="P58" s="241"/>
    </row>
    <row r="59" spans="2:16" s="239" customFormat="1" x14ac:dyDescent="0.35">
      <c r="B59" s="122"/>
      <c r="D59" s="240"/>
      <c r="E59" s="241"/>
      <c r="G59" s="242"/>
      <c r="I59" s="240"/>
      <c r="J59" s="242"/>
      <c r="P59" s="241"/>
    </row>
    <row r="60" spans="2:16" s="239" customFormat="1" x14ac:dyDescent="0.35">
      <c r="B60" s="122"/>
      <c r="D60" s="240"/>
      <c r="E60" s="241"/>
      <c r="G60" s="242"/>
      <c r="I60" s="240"/>
      <c r="J60" s="242"/>
      <c r="P60" s="241"/>
    </row>
    <row r="61" spans="2:16" s="239" customFormat="1" x14ac:dyDescent="0.35">
      <c r="B61" s="122"/>
      <c r="D61" s="240"/>
      <c r="E61" s="241"/>
      <c r="G61" s="242"/>
      <c r="I61" s="240"/>
      <c r="J61" s="242"/>
      <c r="P61" s="241"/>
    </row>
    <row r="62" spans="2:16" s="239" customFormat="1" x14ac:dyDescent="0.35">
      <c r="B62" s="122"/>
      <c r="D62" s="240"/>
      <c r="E62" s="241"/>
      <c r="G62" s="242"/>
      <c r="I62" s="240"/>
      <c r="J62" s="242"/>
      <c r="P62" s="241"/>
    </row>
    <row r="63" spans="2:16" s="239" customFormat="1" x14ac:dyDescent="0.35">
      <c r="B63" s="122"/>
      <c r="D63" s="240"/>
      <c r="E63" s="241"/>
      <c r="G63" s="242"/>
      <c r="I63" s="240"/>
      <c r="J63" s="242"/>
      <c r="P63" s="241"/>
    </row>
    <row r="64" spans="2:16" s="239" customFormat="1" x14ac:dyDescent="0.35">
      <c r="B64" s="122"/>
      <c r="D64" s="240"/>
      <c r="E64" s="241"/>
      <c r="G64" s="242"/>
      <c r="I64" s="240"/>
      <c r="J64" s="242"/>
      <c r="P64" s="241"/>
    </row>
    <row r="65" spans="2:16" s="239" customFormat="1" x14ac:dyDescent="0.35">
      <c r="B65" s="122"/>
      <c r="D65" s="240"/>
      <c r="E65" s="241"/>
      <c r="G65" s="242"/>
      <c r="I65" s="240"/>
      <c r="J65" s="242"/>
      <c r="P65" s="241"/>
    </row>
    <row r="66" spans="2:16" s="239" customFormat="1" x14ac:dyDescent="0.35">
      <c r="B66" s="122"/>
      <c r="D66" s="240"/>
      <c r="E66" s="241"/>
      <c r="G66" s="242"/>
      <c r="I66" s="240"/>
      <c r="J66" s="242"/>
      <c r="P66" s="241"/>
    </row>
    <row r="67" spans="2:16" s="239" customFormat="1" x14ac:dyDescent="0.35">
      <c r="B67" s="122"/>
      <c r="D67" s="240"/>
      <c r="E67" s="241"/>
      <c r="G67" s="242"/>
      <c r="I67" s="240"/>
      <c r="J67" s="242"/>
      <c r="P67" s="241"/>
    </row>
    <row r="68" spans="2:16" s="239" customFormat="1" x14ac:dyDescent="0.35">
      <c r="B68" s="122"/>
      <c r="D68" s="240"/>
      <c r="E68" s="241"/>
      <c r="G68" s="242"/>
      <c r="I68" s="240"/>
      <c r="J68" s="242"/>
      <c r="P68" s="241"/>
    </row>
    <row r="69" spans="2:16" s="239" customFormat="1" x14ac:dyDescent="0.35">
      <c r="B69" s="122"/>
      <c r="D69" s="240"/>
      <c r="E69" s="241"/>
      <c r="G69" s="242"/>
      <c r="I69" s="240"/>
      <c r="J69" s="242"/>
      <c r="P69" s="241"/>
    </row>
    <row r="70" spans="2:16" s="239" customFormat="1" x14ac:dyDescent="0.35">
      <c r="B70" s="122"/>
      <c r="D70" s="240"/>
      <c r="E70" s="241"/>
      <c r="G70" s="242"/>
      <c r="I70" s="240"/>
      <c r="J70" s="242"/>
      <c r="P70" s="241"/>
    </row>
    <row r="71" spans="2:16" s="239" customFormat="1" x14ac:dyDescent="0.35">
      <c r="B71" s="122"/>
      <c r="D71" s="240"/>
      <c r="E71" s="241"/>
      <c r="G71" s="242"/>
      <c r="I71" s="240"/>
      <c r="J71" s="242"/>
      <c r="P71" s="241"/>
    </row>
    <row r="72" spans="2:16" s="239" customFormat="1" x14ac:dyDescent="0.35">
      <c r="B72" s="122"/>
      <c r="D72" s="240"/>
      <c r="E72" s="241"/>
      <c r="G72" s="242"/>
      <c r="I72" s="240"/>
      <c r="J72" s="242"/>
      <c r="P72" s="241"/>
    </row>
    <row r="73" spans="2:16" s="239" customFormat="1" x14ac:dyDescent="0.35">
      <c r="B73" s="122"/>
      <c r="D73" s="240"/>
      <c r="E73" s="241"/>
      <c r="G73" s="242"/>
      <c r="I73" s="240"/>
      <c r="J73" s="242"/>
      <c r="P73" s="241"/>
    </row>
    <row r="74" spans="2:16" s="239" customFormat="1" x14ac:dyDescent="0.35">
      <c r="B74" s="122"/>
      <c r="D74" s="240"/>
      <c r="E74" s="241"/>
      <c r="G74" s="242"/>
      <c r="I74" s="240"/>
      <c r="J74" s="242"/>
      <c r="P74" s="241"/>
    </row>
    <row r="75" spans="2:16" s="239" customFormat="1" x14ac:dyDescent="0.35">
      <c r="B75" s="122"/>
      <c r="D75" s="240"/>
      <c r="E75" s="241"/>
      <c r="G75" s="242"/>
      <c r="I75" s="240"/>
      <c r="J75" s="242"/>
      <c r="P75" s="241"/>
    </row>
    <row r="76" spans="2:16" s="239" customFormat="1" x14ac:dyDescent="0.35">
      <c r="B76" s="122"/>
      <c r="D76" s="240"/>
      <c r="E76" s="241"/>
      <c r="G76" s="242"/>
      <c r="I76" s="240"/>
      <c r="J76" s="242"/>
      <c r="P76" s="241"/>
    </row>
    <row r="77" spans="2:16" s="239" customFormat="1" x14ac:dyDescent="0.35">
      <c r="B77" s="122"/>
      <c r="D77" s="240"/>
      <c r="E77" s="241"/>
      <c r="G77" s="242"/>
      <c r="I77" s="240"/>
      <c r="J77" s="242"/>
      <c r="P77" s="241"/>
    </row>
    <row r="78" spans="2:16" s="239" customFormat="1" x14ac:dyDescent="0.35">
      <c r="B78" s="122"/>
      <c r="D78" s="240"/>
      <c r="E78" s="241"/>
      <c r="G78" s="242"/>
      <c r="I78" s="240"/>
      <c r="J78" s="242"/>
      <c r="P78" s="241"/>
    </row>
    <row r="79" spans="2:16" s="239" customFormat="1" x14ac:dyDescent="0.35">
      <c r="B79" s="122"/>
      <c r="D79" s="240"/>
      <c r="E79" s="241"/>
      <c r="G79" s="242"/>
      <c r="I79" s="240"/>
      <c r="J79" s="242"/>
      <c r="P79" s="241"/>
    </row>
    <row r="80" spans="2:16" s="239" customFormat="1" x14ac:dyDescent="0.35">
      <c r="B80" s="122"/>
      <c r="D80" s="240"/>
      <c r="E80" s="241"/>
      <c r="G80" s="242"/>
      <c r="I80" s="240"/>
      <c r="J80" s="242"/>
      <c r="P80" s="241"/>
    </row>
    <row r="81" spans="2:16" s="239" customFormat="1" x14ac:dyDescent="0.35">
      <c r="B81" s="122"/>
      <c r="D81" s="240"/>
      <c r="E81" s="241"/>
      <c r="G81" s="242"/>
      <c r="I81" s="240"/>
      <c r="J81" s="242"/>
      <c r="P81" s="241"/>
    </row>
    <row r="82" spans="2:16" s="239" customFormat="1" x14ac:dyDescent="0.35">
      <c r="B82" s="122"/>
      <c r="D82" s="240"/>
      <c r="E82" s="241"/>
      <c r="G82" s="242"/>
      <c r="I82" s="240"/>
      <c r="J82" s="242"/>
      <c r="P82" s="241"/>
    </row>
    <row r="83" spans="2:16" s="239" customFormat="1" x14ac:dyDescent="0.35">
      <c r="B83" s="122"/>
      <c r="D83" s="240"/>
      <c r="E83" s="241"/>
      <c r="G83" s="242"/>
      <c r="I83" s="240"/>
      <c r="J83" s="242"/>
      <c r="P83" s="241"/>
    </row>
    <row r="84" spans="2:16" s="239" customFormat="1" x14ac:dyDescent="0.35">
      <c r="B84" s="122"/>
      <c r="D84" s="240"/>
      <c r="E84" s="241"/>
      <c r="G84" s="242"/>
      <c r="I84" s="240"/>
      <c r="J84" s="242"/>
      <c r="P84" s="241"/>
    </row>
    <row r="85" spans="2:16" s="239" customFormat="1" x14ac:dyDescent="0.35">
      <c r="B85" s="122"/>
      <c r="D85" s="240"/>
      <c r="E85" s="241"/>
      <c r="G85" s="242"/>
      <c r="I85" s="240"/>
      <c r="J85" s="242"/>
      <c r="P85" s="241"/>
    </row>
    <row r="86" spans="2:16" s="239" customFormat="1" x14ac:dyDescent="0.35">
      <c r="B86" s="122"/>
      <c r="D86" s="240"/>
      <c r="E86" s="241"/>
      <c r="G86" s="242"/>
      <c r="I86" s="240"/>
      <c r="J86" s="242"/>
      <c r="P86" s="241"/>
    </row>
    <row r="87" spans="2:16" s="239" customFormat="1" x14ac:dyDescent="0.35">
      <c r="B87" s="122"/>
      <c r="D87" s="240"/>
      <c r="E87" s="241"/>
      <c r="G87" s="242"/>
      <c r="I87" s="240"/>
      <c r="J87" s="242"/>
      <c r="P87" s="241"/>
    </row>
    <row r="88" spans="2:16" s="239" customFormat="1" x14ac:dyDescent="0.35">
      <c r="B88" s="122"/>
      <c r="D88" s="240"/>
      <c r="E88" s="241"/>
      <c r="G88" s="242"/>
      <c r="I88" s="240"/>
      <c r="J88" s="242"/>
      <c r="P88" s="241"/>
    </row>
    <row r="89" spans="2:16" s="239" customFormat="1" x14ac:dyDescent="0.35">
      <c r="B89" s="122"/>
      <c r="D89" s="240"/>
      <c r="E89" s="241"/>
      <c r="G89" s="242"/>
      <c r="I89" s="240"/>
      <c r="J89" s="242"/>
      <c r="P89" s="241"/>
    </row>
    <row r="90" spans="2:16" s="239" customFormat="1" x14ac:dyDescent="0.35">
      <c r="B90" s="122"/>
      <c r="D90" s="240"/>
      <c r="E90" s="241"/>
      <c r="G90" s="242"/>
      <c r="I90" s="240"/>
      <c r="J90" s="242"/>
      <c r="P90" s="241"/>
    </row>
    <row r="91" spans="2:16" s="239" customFormat="1" x14ac:dyDescent="0.35">
      <c r="B91" s="122"/>
      <c r="D91" s="240"/>
      <c r="E91" s="241"/>
      <c r="G91" s="242"/>
      <c r="I91" s="240"/>
      <c r="J91" s="242"/>
      <c r="P91" s="241"/>
    </row>
    <row r="92" spans="2:16" s="239" customFormat="1" x14ac:dyDescent="0.35">
      <c r="B92" s="122"/>
      <c r="D92" s="240"/>
      <c r="E92" s="241"/>
      <c r="G92" s="242"/>
      <c r="I92" s="240"/>
      <c r="J92" s="242"/>
      <c r="P92" s="241"/>
    </row>
    <row r="93" spans="2:16" s="239" customFormat="1" x14ac:dyDescent="0.35">
      <c r="B93" s="122"/>
      <c r="D93" s="240"/>
      <c r="E93" s="241"/>
      <c r="G93" s="242"/>
      <c r="I93" s="240"/>
      <c r="J93" s="242"/>
      <c r="P93" s="241"/>
    </row>
    <row r="94" spans="2:16" s="239" customFormat="1" x14ac:dyDescent="0.35">
      <c r="B94" s="122"/>
      <c r="D94" s="240"/>
      <c r="E94" s="241"/>
      <c r="G94" s="242"/>
      <c r="I94" s="240"/>
      <c r="J94" s="242"/>
      <c r="P94" s="241"/>
    </row>
    <row r="95" spans="2:16" s="239" customFormat="1" x14ac:dyDescent="0.35">
      <c r="B95" s="122"/>
      <c r="D95" s="240"/>
      <c r="E95" s="241"/>
      <c r="G95" s="242"/>
      <c r="I95" s="240"/>
      <c r="J95" s="242"/>
      <c r="P95" s="241"/>
    </row>
    <row r="96" spans="2:16" s="239" customFormat="1" x14ac:dyDescent="0.35">
      <c r="B96" s="122"/>
      <c r="D96" s="240"/>
      <c r="E96" s="241"/>
      <c r="G96" s="242"/>
      <c r="I96" s="240"/>
      <c r="J96" s="242"/>
      <c r="P96" s="241"/>
    </row>
    <row r="97" spans="2:16" s="239" customFormat="1" x14ac:dyDescent="0.35">
      <c r="B97" s="122"/>
      <c r="D97" s="240"/>
      <c r="E97" s="241"/>
      <c r="G97" s="242"/>
      <c r="I97" s="240"/>
      <c r="J97" s="242"/>
      <c r="P97" s="241"/>
    </row>
    <row r="98" spans="2:16" s="239" customFormat="1" x14ac:dyDescent="0.35">
      <c r="B98" s="122"/>
      <c r="D98" s="240"/>
      <c r="E98" s="241"/>
      <c r="G98" s="242"/>
      <c r="I98" s="240"/>
      <c r="J98" s="242"/>
      <c r="P98" s="241"/>
    </row>
    <row r="99" spans="2:16" s="239" customFormat="1" x14ac:dyDescent="0.35">
      <c r="B99" s="122"/>
      <c r="D99" s="240"/>
      <c r="E99" s="241"/>
      <c r="G99" s="242"/>
      <c r="I99" s="240"/>
      <c r="J99" s="242"/>
    </row>
    <row r="100" spans="2:16" s="239" customFormat="1" x14ac:dyDescent="0.35">
      <c r="B100" s="122"/>
      <c r="G100" s="242"/>
    </row>
    <row r="101" spans="2:16" s="239" customFormat="1" x14ac:dyDescent="0.35">
      <c r="G101" s="242"/>
    </row>
  </sheetData>
  <hyperlinks>
    <hyperlink ref="A1" location="Index" display="Back to Index" xr:uid="{41BDF296-FC27-4F54-8752-A4476DACDBE1}"/>
  </hyperlinks>
  <pageMargins left="0.25" right="0.25" top="0.75" bottom="0.75" header="0.3" footer="0.3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31C23-B41C-4A5D-89C6-8B461CCF9B69}">
  <sheetPr codeName="Sheet10"/>
  <dimension ref="A1:P28"/>
  <sheetViews>
    <sheetView workbookViewId="0">
      <selection activeCell="B2" sqref="B2"/>
    </sheetView>
  </sheetViews>
  <sheetFormatPr defaultRowHeight="14.5" x14ac:dyDescent="0.35"/>
  <cols>
    <col min="1" max="1" width="10.54296875" bestFit="1" customWidth="1"/>
    <col min="2" max="5" width="11" customWidth="1"/>
  </cols>
  <sheetData>
    <row r="1" spans="1:16" ht="15" thickBot="1" x14ac:dyDescent="0.4">
      <c r="A1" s="268" t="s">
        <v>1138</v>
      </c>
    </row>
    <row r="2" spans="1:16" ht="30" thickTop="1" thickBot="1" x14ac:dyDescent="0.4">
      <c r="A2" s="252" t="s">
        <v>864</v>
      </c>
      <c r="B2" s="253">
        <v>2021</v>
      </c>
      <c r="C2" s="253">
        <v>2011</v>
      </c>
      <c r="D2" s="253" t="s">
        <v>1134</v>
      </c>
      <c r="E2" s="254" t="s">
        <v>1135</v>
      </c>
      <c r="F2" s="245"/>
      <c r="G2" s="245"/>
      <c r="H2" s="245"/>
      <c r="I2" s="245"/>
      <c r="M2" s="245" t="s">
        <v>1131</v>
      </c>
      <c r="N2" s="245" t="s">
        <v>1130</v>
      </c>
      <c r="O2" s="245" t="s">
        <v>1132</v>
      </c>
      <c r="P2" s="245" t="s">
        <v>1133</v>
      </c>
    </row>
    <row r="3" spans="1:16" ht="15.5" thickTop="1" thickBot="1" x14ac:dyDescent="0.4">
      <c r="A3" s="264" t="s">
        <v>949</v>
      </c>
      <c r="B3" s="265">
        <v>1144900</v>
      </c>
      <c r="C3" s="265">
        <v>1073100</v>
      </c>
      <c r="D3" s="265">
        <f>B3-C3</f>
        <v>71800</v>
      </c>
      <c r="E3" s="266">
        <f>D3/C3*100</f>
        <v>6.6908955362967104</v>
      </c>
      <c r="M3" s="42">
        <f>SUM(M4:M22)</f>
        <v>560700</v>
      </c>
      <c r="N3" s="42">
        <f>SUM(N4:N22)</f>
        <v>584400</v>
      </c>
      <c r="O3" s="42">
        <f>SUM(O4:O22)</f>
        <v>527900</v>
      </c>
      <c r="P3" s="42">
        <f>SUM(P4:P22)</f>
        <v>545300</v>
      </c>
    </row>
    <row r="4" spans="1:16" x14ac:dyDescent="0.35">
      <c r="A4" s="249" t="s">
        <v>6</v>
      </c>
      <c r="B4" s="250">
        <v>75000</v>
      </c>
      <c r="C4" s="250">
        <f t="shared" ref="C4:C22" si="0">O4+P4</f>
        <v>81900</v>
      </c>
      <c r="D4" s="250">
        <f t="shared" ref="D4:D22" si="1">B4-C4</f>
        <v>-6900</v>
      </c>
      <c r="E4" s="251">
        <f t="shared" ref="E4:E22" si="2">D4/C4*100</f>
        <v>-8.4249084249084252</v>
      </c>
      <c r="M4" s="42">
        <v>38200</v>
      </c>
      <c r="N4" s="42">
        <v>36800</v>
      </c>
      <c r="O4" s="42">
        <v>42300</v>
      </c>
      <c r="P4" s="42">
        <v>39600</v>
      </c>
    </row>
    <row r="5" spans="1:16" x14ac:dyDescent="0.35">
      <c r="A5" s="246" t="s">
        <v>7</v>
      </c>
      <c r="B5" s="247">
        <v>81300</v>
      </c>
      <c r="C5" s="247">
        <f t="shared" si="0"/>
        <v>74400</v>
      </c>
      <c r="D5" s="247">
        <f t="shared" si="1"/>
        <v>6900</v>
      </c>
      <c r="E5" s="248">
        <f t="shared" si="2"/>
        <v>9.2741935483870961</v>
      </c>
      <c r="M5" s="42">
        <v>41700</v>
      </c>
      <c r="N5" s="42">
        <v>39600</v>
      </c>
      <c r="O5" s="42">
        <v>38200</v>
      </c>
      <c r="P5" s="42">
        <v>36200</v>
      </c>
    </row>
    <row r="6" spans="1:16" x14ac:dyDescent="0.35">
      <c r="A6" s="246" t="s">
        <v>8</v>
      </c>
      <c r="B6" s="247">
        <v>83100</v>
      </c>
      <c r="C6" s="247">
        <f t="shared" si="0"/>
        <v>73700</v>
      </c>
      <c r="D6" s="247">
        <f t="shared" si="1"/>
        <v>9400</v>
      </c>
      <c r="E6" s="248">
        <f t="shared" si="2"/>
        <v>12.754409769335142</v>
      </c>
      <c r="M6" s="42">
        <v>42700</v>
      </c>
      <c r="N6" s="42">
        <v>40400</v>
      </c>
      <c r="O6" s="42">
        <v>37900</v>
      </c>
      <c r="P6" s="42">
        <v>35800</v>
      </c>
    </row>
    <row r="7" spans="1:16" x14ac:dyDescent="0.35">
      <c r="A7" s="246" t="s">
        <v>9</v>
      </c>
      <c r="B7" s="247">
        <v>86400</v>
      </c>
      <c r="C7" s="247">
        <f t="shared" si="0"/>
        <v>80300</v>
      </c>
      <c r="D7" s="247">
        <f t="shared" si="1"/>
        <v>6100</v>
      </c>
      <c r="E7" s="248">
        <f t="shared" si="2"/>
        <v>7.5965130759651309</v>
      </c>
      <c r="M7" s="42">
        <v>43300</v>
      </c>
      <c r="N7" s="42">
        <v>43200</v>
      </c>
      <c r="O7" s="42">
        <v>40100</v>
      </c>
      <c r="P7" s="42">
        <v>40200</v>
      </c>
    </row>
    <row r="8" spans="1:16" x14ac:dyDescent="0.35">
      <c r="A8" s="246" t="s">
        <v>10</v>
      </c>
      <c r="B8" s="247">
        <v>93200</v>
      </c>
      <c r="C8" s="247">
        <f t="shared" si="0"/>
        <v>93900</v>
      </c>
      <c r="D8" s="247">
        <f t="shared" si="1"/>
        <v>-700</v>
      </c>
      <c r="E8" s="248">
        <f t="shared" si="2"/>
        <v>-0.7454739084132056</v>
      </c>
      <c r="M8" s="42">
        <v>45400</v>
      </c>
      <c r="N8" s="42">
        <v>47800</v>
      </c>
      <c r="O8" s="42">
        <v>45500</v>
      </c>
      <c r="P8" s="42">
        <v>48400</v>
      </c>
    </row>
    <row r="9" spans="1:16" x14ac:dyDescent="0.35">
      <c r="A9" s="246" t="s">
        <v>11</v>
      </c>
      <c r="B9" s="247">
        <v>82600</v>
      </c>
      <c r="C9" s="247">
        <f t="shared" si="0"/>
        <v>85600</v>
      </c>
      <c r="D9" s="247">
        <f t="shared" si="1"/>
        <v>-3000</v>
      </c>
      <c r="E9" s="248">
        <f t="shared" si="2"/>
        <v>-3.5046728971962615</v>
      </c>
      <c r="M9" s="42">
        <v>40400</v>
      </c>
      <c r="N9" s="42">
        <v>42200</v>
      </c>
      <c r="O9" s="42">
        <v>42800</v>
      </c>
      <c r="P9" s="42">
        <v>42800</v>
      </c>
    </row>
    <row r="10" spans="1:16" x14ac:dyDescent="0.35">
      <c r="A10" s="246" t="s">
        <v>12</v>
      </c>
      <c r="B10" s="247">
        <v>84800</v>
      </c>
      <c r="C10" s="247">
        <f t="shared" si="0"/>
        <v>79200</v>
      </c>
      <c r="D10" s="247">
        <f t="shared" si="1"/>
        <v>5600</v>
      </c>
      <c r="E10" s="248">
        <f t="shared" si="2"/>
        <v>7.0707070707070701</v>
      </c>
      <c r="M10" s="42">
        <v>40400</v>
      </c>
      <c r="N10" s="42">
        <v>44400</v>
      </c>
      <c r="O10" s="42">
        <v>39200</v>
      </c>
      <c r="P10" s="42">
        <v>40000</v>
      </c>
    </row>
    <row r="11" spans="1:16" x14ac:dyDescent="0.35">
      <c r="A11" s="246" t="s">
        <v>13</v>
      </c>
      <c r="B11" s="247">
        <v>80600</v>
      </c>
      <c r="C11" s="247">
        <f t="shared" si="0"/>
        <v>71400</v>
      </c>
      <c r="D11" s="247">
        <f t="shared" si="1"/>
        <v>9200</v>
      </c>
      <c r="E11" s="248">
        <f t="shared" si="2"/>
        <v>12.885154061624648</v>
      </c>
      <c r="M11" s="42">
        <v>38400</v>
      </c>
      <c r="N11" s="42">
        <v>42200</v>
      </c>
      <c r="O11" s="42">
        <v>35800</v>
      </c>
      <c r="P11" s="42">
        <v>35600</v>
      </c>
    </row>
    <row r="12" spans="1:16" x14ac:dyDescent="0.35">
      <c r="A12" s="246" t="s">
        <v>14</v>
      </c>
      <c r="B12" s="247">
        <v>74000</v>
      </c>
      <c r="C12" s="247">
        <f t="shared" si="0"/>
        <v>72100</v>
      </c>
      <c r="D12" s="247">
        <f t="shared" si="1"/>
        <v>1900</v>
      </c>
      <c r="E12" s="248">
        <f t="shared" si="2"/>
        <v>2.6352288488210815</v>
      </c>
      <c r="M12" s="42">
        <v>35800</v>
      </c>
      <c r="N12" s="42">
        <v>38100</v>
      </c>
      <c r="O12" s="42">
        <v>35600</v>
      </c>
      <c r="P12" s="42">
        <v>36500</v>
      </c>
    </row>
    <row r="13" spans="1:16" x14ac:dyDescent="0.35">
      <c r="A13" s="246" t="s">
        <v>15</v>
      </c>
      <c r="B13" s="247">
        <v>68000</v>
      </c>
      <c r="C13" s="247">
        <f t="shared" si="0"/>
        <v>68100</v>
      </c>
      <c r="D13" s="247">
        <f t="shared" si="1"/>
        <v>-100</v>
      </c>
      <c r="E13" s="248">
        <f t="shared" si="2"/>
        <v>-0.14684287812041116</v>
      </c>
      <c r="M13" s="42">
        <v>34100</v>
      </c>
      <c r="N13" s="42">
        <v>34000</v>
      </c>
      <c r="O13" s="42">
        <v>33500</v>
      </c>
      <c r="P13" s="42">
        <v>34600</v>
      </c>
    </row>
    <row r="14" spans="1:16" x14ac:dyDescent="0.35">
      <c r="A14" s="246" t="s">
        <v>16</v>
      </c>
      <c r="B14" s="247">
        <v>69900</v>
      </c>
      <c r="C14" s="247">
        <f t="shared" si="0"/>
        <v>57700</v>
      </c>
      <c r="D14" s="247">
        <f t="shared" si="1"/>
        <v>12200</v>
      </c>
      <c r="E14" s="248">
        <f t="shared" si="2"/>
        <v>21.143847487001732</v>
      </c>
      <c r="M14" s="42">
        <v>35100</v>
      </c>
      <c r="N14" s="42">
        <v>34900</v>
      </c>
      <c r="O14" s="42">
        <v>28400</v>
      </c>
      <c r="P14" s="42">
        <v>29300</v>
      </c>
    </row>
    <row r="15" spans="1:16" x14ac:dyDescent="0.35">
      <c r="A15" s="246" t="s">
        <v>17</v>
      </c>
      <c r="B15" s="247">
        <v>62700</v>
      </c>
      <c r="C15" s="247">
        <f t="shared" si="0"/>
        <v>50200</v>
      </c>
      <c r="D15" s="247">
        <f t="shared" si="1"/>
        <v>12500</v>
      </c>
      <c r="E15" s="248">
        <f t="shared" si="2"/>
        <v>24.900398406374503</v>
      </c>
      <c r="M15" s="42">
        <v>30800</v>
      </c>
      <c r="N15" s="42">
        <v>31900</v>
      </c>
      <c r="O15" s="42">
        <v>25300</v>
      </c>
      <c r="P15" s="42">
        <v>24900</v>
      </c>
    </row>
    <row r="16" spans="1:16" x14ac:dyDescent="0.35">
      <c r="A16" s="246" t="s">
        <v>18</v>
      </c>
      <c r="B16" s="247">
        <v>52600</v>
      </c>
      <c r="C16" s="247">
        <f t="shared" si="0"/>
        <v>46400</v>
      </c>
      <c r="D16" s="247">
        <f t="shared" si="1"/>
        <v>6200</v>
      </c>
      <c r="E16" s="248">
        <f t="shared" si="2"/>
        <v>13.36206896551724</v>
      </c>
      <c r="M16" s="42">
        <v>26300</v>
      </c>
      <c r="N16" s="42">
        <v>26300</v>
      </c>
      <c r="O16" s="42">
        <v>22700</v>
      </c>
      <c r="P16" s="42">
        <v>23700</v>
      </c>
    </row>
    <row r="17" spans="1:16" x14ac:dyDescent="0.35">
      <c r="A17" s="246" t="s">
        <v>19</v>
      </c>
      <c r="B17" s="247">
        <v>42600</v>
      </c>
      <c r="C17" s="247">
        <f t="shared" si="0"/>
        <v>37500</v>
      </c>
      <c r="D17" s="247">
        <f t="shared" si="1"/>
        <v>5100</v>
      </c>
      <c r="E17" s="248">
        <f t="shared" si="2"/>
        <v>13.600000000000001</v>
      </c>
      <c r="M17" s="42">
        <v>20900</v>
      </c>
      <c r="N17" s="42">
        <v>21700</v>
      </c>
      <c r="O17" s="42">
        <v>18100</v>
      </c>
      <c r="P17" s="42">
        <v>19400</v>
      </c>
    </row>
    <row r="18" spans="1:16" x14ac:dyDescent="0.35">
      <c r="A18" s="246" t="s">
        <v>20</v>
      </c>
      <c r="B18" s="247">
        <v>37300</v>
      </c>
      <c r="C18" s="247">
        <f t="shared" si="0"/>
        <v>32600</v>
      </c>
      <c r="D18" s="247">
        <f t="shared" si="1"/>
        <v>4700</v>
      </c>
      <c r="E18" s="248">
        <f t="shared" si="2"/>
        <v>14.417177914110429</v>
      </c>
      <c r="M18" s="42">
        <v>17500</v>
      </c>
      <c r="N18" s="42">
        <v>19900</v>
      </c>
      <c r="O18" s="42">
        <v>15100</v>
      </c>
      <c r="P18" s="42">
        <v>17500</v>
      </c>
    </row>
    <row r="19" spans="1:16" x14ac:dyDescent="0.35">
      <c r="A19" s="246" t="s">
        <v>21</v>
      </c>
      <c r="B19" s="247">
        <v>28100</v>
      </c>
      <c r="C19" s="247">
        <f t="shared" si="0"/>
        <v>27900</v>
      </c>
      <c r="D19" s="247">
        <f t="shared" si="1"/>
        <v>200</v>
      </c>
      <c r="E19" s="248">
        <f t="shared" si="2"/>
        <v>0.71684587813620071</v>
      </c>
      <c r="M19" s="42">
        <v>12900</v>
      </c>
      <c r="N19" s="42">
        <v>15200</v>
      </c>
      <c r="O19" s="42">
        <v>12500</v>
      </c>
      <c r="P19" s="42">
        <v>15400</v>
      </c>
    </row>
    <row r="20" spans="1:16" x14ac:dyDescent="0.35">
      <c r="A20" s="246" t="s">
        <v>22</v>
      </c>
      <c r="B20" s="247">
        <v>21000</v>
      </c>
      <c r="C20" s="247">
        <f t="shared" si="0"/>
        <v>21200</v>
      </c>
      <c r="D20" s="247">
        <f t="shared" si="1"/>
        <v>-200</v>
      </c>
      <c r="E20" s="248">
        <f t="shared" si="2"/>
        <v>-0.94339622641509435</v>
      </c>
      <c r="M20" s="42">
        <v>9000</v>
      </c>
      <c r="N20" s="42">
        <v>12100</v>
      </c>
      <c r="O20" s="42">
        <v>8800</v>
      </c>
      <c r="P20" s="42">
        <v>12400</v>
      </c>
    </row>
    <row r="21" spans="1:16" x14ac:dyDescent="0.35">
      <c r="A21" s="246" t="s">
        <v>23</v>
      </c>
      <c r="B21" s="247">
        <v>13600</v>
      </c>
      <c r="C21" s="247">
        <f t="shared" si="0"/>
        <v>12600</v>
      </c>
      <c r="D21" s="247">
        <f t="shared" si="1"/>
        <v>1000</v>
      </c>
      <c r="E21" s="248">
        <f t="shared" si="2"/>
        <v>7.9365079365079358</v>
      </c>
      <c r="M21" s="42">
        <v>5300</v>
      </c>
      <c r="N21" s="42">
        <v>8300</v>
      </c>
      <c r="O21" s="42">
        <v>4400</v>
      </c>
      <c r="P21" s="42">
        <v>8200</v>
      </c>
    </row>
    <row r="22" spans="1:16" ht="15" thickBot="1" x14ac:dyDescent="0.4">
      <c r="A22" s="255" t="s">
        <v>860</v>
      </c>
      <c r="B22" s="256">
        <v>7900</v>
      </c>
      <c r="C22" s="256">
        <f t="shared" si="0"/>
        <v>6500</v>
      </c>
      <c r="D22" s="256">
        <f t="shared" si="1"/>
        <v>1400</v>
      </c>
      <c r="E22" s="257">
        <f t="shared" si="2"/>
        <v>21.53846153846154</v>
      </c>
      <c r="M22" s="42">
        <v>2500</v>
      </c>
      <c r="N22" s="42">
        <v>5400</v>
      </c>
      <c r="O22" s="42">
        <v>1700</v>
      </c>
      <c r="P22" s="42">
        <v>4800</v>
      </c>
    </row>
    <row r="23" spans="1:16" ht="29.5" thickBot="1" x14ac:dyDescent="0.4">
      <c r="A23" s="258" t="s">
        <v>864</v>
      </c>
      <c r="B23" s="259">
        <v>2021</v>
      </c>
      <c r="C23" s="259">
        <v>2011</v>
      </c>
      <c r="D23" s="259" t="s">
        <v>1134</v>
      </c>
      <c r="E23" s="260" t="s">
        <v>1135</v>
      </c>
      <c r="M23" s="42"/>
      <c r="N23" s="42"/>
      <c r="O23" s="42"/>
      <c r="P23" s="42"/>
    </row>
    <row r="24" spans="1:16" x14ac:dyDescent="0.35">
      <c r="A24" s="249" t="s">
        <v>1128</v>
      </c>
      <c r="B24" s="250">
        <f>SUM(B4:B7)</f>
        <v>325800</v>
      </c>
      <c r="C24" s="250">
        <f>SUM(C4:C7)</f>
        <v>310300</v>
      </c>
      <c r="D24" s="250">
        <f t="shared" ref="D24:D27" si="3">B24-C24</f>
        <v>15500</v>
      </c>
      <c r="E24" s="251">
        <f t="shared" ref="E24:E27" si="4">D24/C24*100</f>
        <v>4.9951659684176608</v>
      </c>
      <c r="M24" s="42">
        <f>SUM(N4:N7)</f>
        <v>160000</v>
      </c>
      <c r="N24" s="42">
        <f>SUM(M4:M7)</f>
        <v>165900</v>
      </c>
      <c r="O24" s="42">
        <f>SUM(P4:P7)</f>
        <v>151800</v>
      </c>
      <c r="P24" s="42">
        <f>SUM(O4:O7)</f>
        <v>158500</v>
      </c>
    </row>
    <row r="25" spans="1:16" x14ac:dyDescent="0.35">
      <c r="A25" s="246" t="s">
        <v>1129</v>
      </c>
      <c r="B25" s="247">
        <f>SUM(B8:B16)</f>
        <v>668400</v>
      </c>
      <c r="C25" s="247">
        <f>SUM(C8:C16)</f>
        <v>624600</v>
      </c>
      <c r="D25" s="247">
        <f t="shared" si="3"/>
        <v>43800</v>
      </c>
      <c r="E25" s="248">
        <f t="shared" si="4"/>
        <v>7.0124879923150818</v>
      </c>
      <c r="M25" s="42">
        <f>SUM(N8:N16)</f>
        <v>341800</v>
      </c>
      <c r="N25" s="42">
        <f>SUM(M8:M16)</f>
        <v>326700</v>
      </c>
      <c r="O25" s="42">
        <f>SUM(P8:P16)</f>
        <v>315800</v>
      </c>
      <c r="P25" s="42">
        <f>SUM(O8:O16)</f>
        <v>308800</v>
      </c>
    </row>
    <row r="26" spans="1:16" ht="15" thickBot="1" x14ac:dyDescent="0.4">
      <c r="A26" s="255" t="s">
        <v>887</v>
      </c>
      <c r="B26" s="256">
        <f>SUM(B17:B22)</f>
        <v>150500</v>
      </c>
      <c r="C26" s="256">
        <f>SUM(C17:C22)</f>
        <v>138300</v>
      </c>
      <c r="D26" s="256">
        <f t="shared" si="3"/>
        <v>12200</v>
      </c>
      <c r="E26" s="257">
        <f t="shared" si="4"/>
        <v>8.821402747650037</v>
      </c>
      <c r="M26" s="42">
        <f>SUM(N17:N22)</f>
        <v>82600</v>
      </c>
      <c r="N26" s="42">
        <f>SUM(M17:M22)</f>
        <v>68100</v>
      </c>
      <c r="O26" s="42">
        <f>SUM(P17:P22)</f>
        <v>77700</v>
      </c>
      <c r="P26" s="42">
        <f>SUM(O17:O22)</f>
        <v>60600</v>
      </c>
    </row>
    <row r="27" spans="1:16" ht="15" thickBot="1" x14ac:dyDescent="0.4">
      <c r="A27" s="261" t="s">
        <v>1127</v>
      </c>
      <c r="B27" s="262">
        <v>1144900</v>
      </c>
      <c r="C27" s="262">
        <v>1073000</v>
      </c>
      <c r="D27" s="262">
        <f t="shared" si="3"/>
        <v>71900</v>
      </c>
      <c r="E27" s="263">
        <f t="shared" si="4"/>
        <v>6.7008387698042879</v>
      </c>
      <c r="M27" s="42">
        <f>SUM(M24:M26)</f>
        <v>584400</v>
      </c>
      <c r="N27" s="42">
        <f>SUM(N24:N26)</f>
        <v>560700</v>
      </c>
      <c r="O27" s="42">
        <f>SUM(O24:O26)</f>
        <v>545300</v>
      </c>
      <c r="P27" s="42">
        <f>SUM(P24:P26)</f>
        <v>527900</v>
      </c>
    </row>
    <row r="28" spans="1:16" ht="15" thickTop="1" x14ac:dyDescent="0.35"/>
  </sheetData>
  <hyperlinks>
    <hyperlink ref="A1" location="Index" display="Back to Index" xr:uid="{8C23329F-05C7-4C5A-A868-A90B9D5D2F53}"/>
  </hyperlinks>
  <pageMargins left="0.7" right="0.7" top="0.75" bottom="0.75" header="0.3" footer="0.3"/>
  <pageSetup paperSize="9" orientation="portrait" r:id="rId1"/>
  <ignoredErrors>
    <ignoredError sqref="B24:B26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8E783-AE6C-44DA-B682-04E10B704AAA}">
  <sheetPr codeName="Sheet22"/>
  <dimension ref="A1:V25"/>
  <sheetViews>
    <sheetView workbookViewId="0"/>
  </sheetViews>
  <sheetFormatPr defaultRowHeight="14.5" x14ac:dyDescent="0.35"/>
  <cols>
    <col min="1" max="1" width="12.7265625" bestFit="1" customWidth="1"/>
    <col min="6" max="6" width="9.1796875" customWidth="1"/>
    <col min="21" max="21" width="10" bestFit="1" customWidth="1"/>
  </cols>
  <sheetData>
    <row r="1" spans="1:22" x14ac:dyDescent="0.35">
      <c r="A1" s="268" t="s">
        <v>1138</v>
      </c>
    </row>
    <row r="2" spans="1:22" s="183" customFormat="1" ht="69" customHeight="1" x14ac:dyDescent="0.35">
      <c r="A2" s="42"/>
      <c r="B2" s="169" t="s">
        <v>6</v>
      </c>
      <c r="C2" s="169" t="s">
        <v>7</v>
      </c>
      <c r="D2" s="169" t="s">
        <v>8</v>
      </c>
      <c r="E2" s="169" t="s">
        <v>9</v>
      </c>
      <c r="F2" s="169" t="s">
        <v>10</v>
      </c>
      <c r="G2" s="169" t="s">
        <v>11</v>
      </c>
      <c r="H2" s="169" t="s">
        <v>12</v>
      </c>
      <c r="I2" s="169" t="s">
        <v>13</v>
      </c>
      <c r="J2" s="169" t="s">
        <v>14</v>
      </c>
      <c r="K2" s="169" t="s">
        <v>15</v>
      </c>
      <c r="L2" s="169" t="s">
        <v>16</v>
      </c>
      <c r="M2" s="169" t="s">
        <v>17</v>
      </c>
      <c r="N2" s="169" t="s">
        <v>18</v>
      </c>
      <c r="O2" s="169" t="s">
        <v>19</v>
      </c>
      <c r="P2" s="220" t="s">
        <v>20</v>
      </c>
      <c r="Q2" s="169" t="s">
        <v>21</v>
      </c>
      <c r="R2" s="169" t="s">
        <v>22</v>
      </c>
      <c r="S2" s="169" t="s">
        <v>23</v>
      </c>
      <c r="T2" s="169" t="s">
        <v>860</v>
      </c>
      <c r="U2" s="219"/>
      <c r="V2" s="219"/>
    </row>
    <row r="3" spans="1:22" s="2" customFormat="1" ht="15.5" x14ac:dyDescent="0.35">
      <c r="A3" s="42" t="s">
        <v>1073</v>
      </c>
      <c r="B3" s="42">
        <v>-38200</v>
      </c>
      <c r="C3" s="42">
        <v>-41700</v>
      </c>
      <c r="D3" s="42">
        <v>-42700</v>
      </c>
      <c r="E3" s="42">
        <v>-43300</v>
      </c>
      <c r="F3" s="42">
        <v>-45400</v>
      </c>
      <c r="G3" s="42">
        <v>-40400</v>
      </c>
      <c r="H3" s="42">
        <v>-40400</v>
      </c>
      <c r="I3" s="42">
        <v>-38400</v>
      </c>
      <c r="J3" s="42">
        <v>-35800</v>
      </c>
      <c r="K3" s="42">
        <v>-34100</v>
      </c>
      <c r="L3" s="42">
        <v>-35100</v>
      </c>
      <c r="M3" s="42">
        <v>-30800</v>
      </c>
      <c r="N3" s="42">
        <v>-26300</v>
      </c>
      <c r="O3" s="42">
        <v>-20900</v>
      </c>
      <c r="P3" s="42">
        <v>-17500</v>
      </c>
      <c r="Q3" s="42">
        <v>-12900</v>
      </c>
      <c r="R3" s="42">
        <v>-9000</v>
      </c>
      <c r="S3" s="42">
        <v>-5300</v>
      </c>
      <c r="T3" s="42">
        <v>-2500</v>
      </c>
      <c r="U3" s="5"/>
    </row>
    <row r="4" spans="1:22" s="2" customFormat="1" ht="15.5" x14ac:dyDescent="0.35">
      <c r="A4" s="42" t="s">
        <v>1088</v>
      </c>
      <c r="B4" s="42">
        <v>36800</v>
      </c>
      <c r="C4" s="42">
        <v>39600</v>
      </c>
      <c r="D4" s="42">
        <v>40400</v>
      </c>
      <c r="E4" s="42">
        <v>43200</v>
      </c>
      <c r="F4" s="42">
        <v>47800</v>
      </c>
      <c r="G4" s="42">
        <v>42200</v>
      </c>
      <c r="H4" s="42">
        <v>44400</v>
      </c>
      <c r="I4" s="42">
        <v>42200</v>
      </c>
      <c r="J4" s="42">
        <v>38100</v>
      </c>
      <c r="K4" s="42">
        <v>34000</v>
      </c>
      <c r="L4" s="42">
        <v>34900</v>
      </c>
      <c r="M4" s="42">
        <v>31900</v>
      </c>
      <c r="N4" s="42">
        <v>26300</v>
      </c>
      <c r="O4" s="42">
        <v>21700</v>
      </c>
      <c r="P4" s="195">
        <v>19900</v>
      </c>
      <c r="Q4" s="42">
        <v>15200</v>
      </c>
      <c r="R4" s="42">
        <v>12100</v>
      </c>
      <c r="S4" s="42">
        <v>8300</v>
      </c>
      <c r="T4" s="42">
        <v>5400</v>
      </c>
      <c r="U4" s="42">
        <f>SUM(B4:T4)</f>
        <v>584400</v>
      </c>
    </row>
    <row r="5" spans="1:22" x14ac:dyDescent="0.35">
      <c r="A5" s="42" t="s">
        <v>1074</v>
      </c>
      <c r="B5" s="42">
        <v>-42300</v>
      </c>
      <c r="C5" s="42">
        <v>-38200</v>
      </c>
      <c r="D5" s="42">
        <v>-37900</v>
      </c>
      <c r="E5" s="42">
        <v>-40100</v>
      </c>
      <c r="F5" s="42">
        <v>-45500</v>
      </c>
      <c r="G5" s="42">
        <v>-42800</v>
      </c>
      <c r="H5" s="42">
        <v>-39200</v>
      </c>
      <c r="I5" s="42">
        <v>-35800</v>
      </c>
      <c r="J5" s="42">
        <v>-35600</v>
      </c>
      <c r="K5" s="42">
        <v>-33500</v>
      </c>
      <c r="L5" s="42">
        <v>-28400</v>
      </c>
      <c r="M5" s="42">
        <v>-25300</v>
      </c>
      <c r="N5" s="42">
        <v>-22700</v>
      </c>
      <c r="O5" s="42">
        <v>-18100</v>
      </c>
      <c r="P5" s="42">
        <v>-15100</v>
      </c>
      <c r="Q5" s="42">
        <v>-12500</v>
      </c>
      <c r="R5" s="42">
        <v>-8800</v>
      </c>
      <c r="S5" s="42">
        <v>-4400</v>
      </c>
      <c r="T5" s="42">
        <v>-1700</v>
      </c>
    </row>
    <row r="6" spans="1:22" x14ac:dyDescent="0.35">
      <c r="A6" s="42" t="s">
        <v>1087</v>
      </c>
      <c r="B6" s="42">
        <v>39600</v>
      </c>
      <c r="C6" s="42">
        <v>36200</v>
      </c>
      <c r="D6" s="42">
        <v>35800</v>
      </c>
      <c r="E6" s="42">
        <v>40200</v>
      </c>
      <c r="F6" s="42">
        <v>48400</v>
      </c>
      <c r="G6" s="42">
        <v>42800</v>
      </c>
      <c r="H6" s="42">
        <v>40000</v>
      </c>
      <c r="I6" s="42">
        <v>35600</v>
      </c>
      <c r="J6" s="42">
        <v>36500</v>
      </c>
      <c r="K6" s="42">
        <v>34600</v>
      </c>
      <c r="L6" s="42">
        <v>29300</v>
      </c>
      <c r="M6" s="42">
        <v>24900</v>
      </c>
      <c r="N6" s="42">
        <v>23700</v>
      </c>
      <c r="O6" s="42">
        <v>19400</v>
      </c>
      <c r="P6" s="42">
        <v>17500</v>
      </c>
      <c r="Q6" s="42">
        <v>15400</v>
      </c>
      <c r="R6" s="42">
        <v>12400</v>
      </c>
      <c r="S6" s="195">
        <v>8200</v>
      </c>
      <c r="T6" s="42">
        <v>4800</v>
      </c>
    </row>
    <row r="7" spans="1:22" x14ac:dyDescent="0.35">
      <c r="A7" s="42" t="s">
        <v>1076</v>
      </c>
      <c r="B7" s="42">
        <f>MIN(B4,B6)</f>
        <v>36800</v>
      </c>
      <c r="C7" s="42">
        <f t="shared" ref="C7:T7" si="0">MIN(C4,C6)</f>
        <v>36200</v>
      </c>
      <c r="D7" s="42">
        <f t="shared" si="0"/>
        <v>35800</v>
      </c>
      <c r="E7" s="42">
        <f t="shared" si="0"/>
        <v>40200</v>
      </c>
      <c r="F7" s="42">
        <f t="shared" si="0"/>
        <v>47800</v>
      </c>
      <c r="G7" s="42">
        <f t="shared" si="0"/>
        <v>42200</v>
      </c>
      <c r="H7" s="42">
        <f t="shared" si="0"/>
        <v>40000</v>
      </c>
      <c r="I7" s="42">
        <f t="shared" si="0"/>
        <v>35600</v>
      </c>
      <c r="J7" s="42">
        <f t="shared" si="0"/>
        <v>36500</v>
      </c>
      <c r="K7" s="42">
        <f t="shared" si="0"/>
        <v>34000</v>
      </c>
      <c r="L7" s="42">
        <f t="shared" si="0"/>
        <v>29300</v>
      </c>
      <c r="M7" s="42">
        <f t="shared" si="0"/>
        <v>24900</v>
      </c>
      <c r="N7" s="42">
        <f t="shared" si="0"/>
        <v>23700</v>
      </c>
      <c r="O7" s="42">
        <f t="shared" si="0"/>
        <v>19400</v>
      </c>
      <c r="P7" s="42">
        <f t="shared" si="0"/>
        <v>17500</v>
      </c>
      <c r="Q7" s="42">
        <f t="shared" si="0"/>
        <v>15200</v>
      </c>
      <c r="R7" s="42">
        <f t="shared" si="0"/>
        <v>12100</v>
      </c>
      <c r="S7" s="42">
        <f t="shared" si="0"/>
        <v>8200</v>
      </c>
      <c r="T7" s="42">
        <f t="shared" si="0"/>
        <v>4800</v>
      </c>
      <c r="V7" s="218">
        <f>U4/(U4+U11)*100</f>
        <v>51.03484411841761</v>
      </c>
    </row>
    <row r="8" spans="1:22" x14ac:dyDescent="0.35">
      <c r="A8" s="42" t="s">
        <v>1075</v>
      </c>
      <c r="B8" s="42">
        <f>MAX(B3,B5)</f>
        <v>-38200</v>
      </c>
      <c r="C8" s="42">
        <f t="shared" ref="C8:T8" si="1">MAX(C3,C5)</f>
        <v>-38200</v>
      </c>
      <c r="D8" s="42">
        <f t="shared" si="1"/>
        <v>-37900</v>
      </c>
      <c r="E8" s="42">
        <f t="shared" si="1"/>
        <v>-40100</v>
      </c>
      <c r="F8" s="42">
        <f t="shared" si="1"/>
        <v>-45400</v>
      </c>
      <c r="G8" s="42">
        <f t="shared" si="1"/>
        <v>-40400</v>
      </c>
      <c r="H8" s="42">
        <f t="shared" si="1"/>
        <v>-39200</v>
      </c>
      <c r="I8" s="42">
        <f t="shared" si="1"/>
        <v>-35800</v>
      </c>
      <c r="J8" s="42">
        <f t="shared" si="1"/>
        <v>-35600</v>
      </c>
      <c r="K8" s="42">
        <f t="shared" si="1"/>
        <v>-33500</v>
      </c>
      <c r="L8" s="42">
        <f t="shared" si="1"/>
        <v>-28400</v>
      </c>
      <c r="M8" s="42">
        <f t="shared" si="1"/>
        <v>-25300</v>
      </c>
      <c r="N8" s="42">
        <f t="shared" si="1"/>
        <v>-22700</v>
      </c>
      <c r="O8" s="42">
        <f t="shared" si="1"/>
        <v>-18100</v>
      </c>
      <c r="P8" s="42">
        <f t="shared" si="1"/>
        <v>-15100</v>
      </c>
      <c r="Q8" s="42">
        <f t="shared" si="1"/>
        <v>-12500</v>
      </c>
      <c r="R8" s="42">
        <f t="shared" si="1"/>
        <v>-8800</v>
      </c>
      <c r="S8" s="42">
        <f t="shared" si="1"/>
        <v>-4400</v>
      </c>
      <c r="T8" s="42">
        <f t="shared" si="1"/>
        <v>-1700</v>
      </c>
    </row>
    <row r="9" spans="1:22" x14ac:dyDescent="0.35">
      <c r="A9" s="42"/>
      <c r="B9" s="42"/>
      <c r="C9" s="42"/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</row>
    <row r="10" spans="1:22" x14ac:dyDescent="0.35">
      <c r="A10" s="42" t="s">
        <v>1077</v>
      </c>
      <c r="B10" s="42">
        <f>MAX(B4:T4,B6:T6,B11:T12)</f>
        <v>48400</v>
      </c>
      <c r="C10" s="42">
        <f>B10*-1</f>
        <v>-48400</v>
      </c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</row>
    <row r="11" spans="1:22" x14ac:dyDescent="0.35">
      <c r="A11" s="42" t="s">
        <v>1073</v>
      </c>
      <c r="B11" s="42">
        <f>-B3</f>
        <v>38200</v>
      </c>
      <c r="C11" s="42">
        <f t="shared" ref="C11:T11" si="2">-C3</f>
        <v>41700</v>
      </c>
      <c r="D11" s="42">
        <f t="shared" si="2"/>
        <v>42700</v>
      </c>
      <c r="E11" s="42">
        <f t="shared" si="2"/>
        <v>43300</v>
      </c>
      <c r="F11" s="42">
        <f t="shared" si="2"/>
        <v>45400</v>
      </c>
      <c r="G11" s="42">
        <f t="shared" si="2"/>
        <v>40400</v>
      </c>
      <c r="H11" s="42">
        <f t="shared" si="2"/>
        <v>40400</v>
      </c>
      <c r="I11" s="42">
        <f t="shared" si="2"/>
        <v>38400</v>
      </c>
      <c r="J11" s="42">
        <f t="shared" si="2"/>
        <v>35800</v>
      </c>
      <c r="K11" s="42">
        <f t="shared" si="2"/>
        <v>34100</v>
      </c>
      <c r="L11" s="42">
        <f t="shared" si="2"/>
        <v>35100</v>
      </c>
      <c r="M11" s="42">
        <f t="shared" si="2"/>
        <v>30800</v>
      </c>
      <c r="N11" s="42">
        <f t="shared" si="2"/>
        <v>26300</v>
      </c>
      <c r="O11" s="42">
        <f t="shared" si="2"/>
        <v>20900</v>
      </c>
      <c r="P11" s="42">
        <f t="shared" si="2"/>
        <v>17500</v>
      </c>
      <c r="Q11" s="42">
        <f t="shared" si="2"/>
        <v>12900</v>
      </c>
      <c r="R11" s="42">
        <f t="shared" si="2"/>
        <v>9000</v>
      </c>
      <c r="S11" s="42">
        <f t="shared" si="2"/>
        <v>5300</v>
      </c>
      <c r="T11" s="42">
        <f t="shared" si="2"/>
        <v>2500</v>
      </c>
      <c r="U11" s="42">
        <f>SUM(B11:T11)</f>
        <v>560700</v>
      </c>
    </row>
    <row r="12" spans="1:22" x14ac:dyDescent="0.35">
      <c r="A12" s="42" t="s">
        <v>1074</v>
      </c>
      <c r="B12" s="42">
        <f>-B5</f>
        <v>42300</v>
      </c>
      <c r="C12" s="42">
        <f t="shared" ref="C12:T12" si="3">-C5</f>
        <v>38200</v>
      </c>
      <c r="D12" s="42">
        <f t="shared" si="3"/>
        <v>37900</v>
      </c>
      <c r="E12" s="42">
        <f t="shared" si="3"/>
        <v>40100</v>
      </c>
      <c r="F12" s="42">
        <f t="shared" si="3"/>
        <v>45500</v>
      </c>
      <c r="G12" s="42">
        <f t="shared" si="3"/>
        <v>42800</v>
      </c>
      <c r="H12" s="42">
        <f t="shared" si="3"/>
        <v>39200</v>
      </c>
      <c r="I12" s="42">
        <f t="shared" si="3"/>
        <v>35800</v>
      </c>
      <c r="J12" s="42">
        <f t="shared" si="3"/>
        <v>35600</v>
      </c>
      <c r="K12" s="42">
        <f t="shared" si="3"/>
        <v>33500</v>
      </c>
      <c r="L12" s="42">
        <f t="shared" si="3"/>
        <v>28400</v>
      </c>
      <c r="M12" s="42">
        <f t="shared" si="3"/>
        <v>25300</v>
      </c>
      <c r="N12" s="42">
        <f t="shared" si="3"/>
        <v>22700</v>
      </c>
      <c r="O12" s="42">
        <f t="shared" si="3"/>
        <v>18100</v>
      </c>
      <c r="P12" s="42">
        <f t="shared" si="3"/>
        <v>15100</v>
      </c>
      <c r="Q12" s="42">
        <f t="shared" si="3"/>
        <v>12500</v>
      </c>
      <c r="R12" s="42">
        <f t="shared" si="3"/>
        <v>8800</v>
      </c>
      <c r="S12" s="42">
        <f t="shared" si="3"/>
        <v>4400</v>
      </c>
      <c r="T12" s="42">
        <f t="shared" si="3"/>
        <v>1700</v>
      </c>
    </row>
    <row r="14" spans="1:22" x14ac:dyDescent="0.35">
      <c r="A14" s="42" t="s">
        <v>1096</v>
      </c>
      <c r="B14" s="42">
        <f>B11-B4</f>
        <v>1400</v>
      </c>
      <c r="C14" s="42">
        <f t="shared" ref="C14:T14" si="4">C11-C4</f>
        <v>2100</v>
      </c>
      <c r="D14" s="42">
        <f t="shared" si="4"/>
        <v>2300</v>
      </c>
      <c r="E14" s="42">
        <f t="shared" si="4"/>
        <v>100</v>
      </c>
      <c r="F14" s="42">
        <f t="shared" si="4"/>
        <v>-2400</v>
      </c>
      <c r="G14" s="42">
        <f t="shared" si="4"/>
        <v>-1800</v>
      </c>
      <c r="H14" s="42">
        <f t="shared" si="4"/>
        <v>-4000</v>
      </c>
      <c r="I14" s="42">
        <f t="shared" si="4"/>
        <v>-3800</v>
      </c>
      <c r="J14" s="42">
        <f t="shared" si="4"/>
        <v>-2300</v>
      </c>
      <c r="K14" s="42">
        <f t="shared" si="4"/>
        <v>100</v>
      </c>
      <c r="L14" s="42">
        <f t="shared" si="4"/>
        <v>200</v>
      </c>
      <c r="M14" s="42">
        <f t="shared" si="4"/>
        <v>-1100</v>
      </c>
      <c r="N14" s="42">
        <f t="shared" si="4"/>
        <v>0</v>
      </c>
      <c r="O14" s="42">
        <f t="shared" si="4"/>
        <v>-800</v>
      </c>
      <c r="P14" s="42">
        <f t="shared" si="4"/>
        <v>-2400</v>
      </c>
      <c r="Q14" s="42">
        <f t="shared" si="4"/>
        <v>-2300</v>
      </c>
      <c r="R14" s="42">
        <f t="shared" si="4"/>
        <v>-3100</v>
      </c>
      <c r="S14" s="42">
        <f t="shared" si="4"/>
        <v>-3000</v>
      </c>
      <c r="T14" s="42">
        <f t="shared" si="4"/>
        <v>-2900</v>
      </c>
    </row>
    <row r="15" spans="1:22" x14ac:dyDescent="0.35">
      <c r="B15" s="190">
        <f>B14/B11*100</f>
        <v>3.664921465968586</v>
      </c>
      <c r="C15" s="190">
        <f t="shared" ref="C15:T15" si="5">C14/C11*100</f>
        <v>5.0359712230215825</v>
      </c>
      <c r="D15" s="190">
        <f t="shared" si="5"/>
        <v>5.3864168618266977</v>
      </c>
      <c r="E15" s="190">
        <f t="shared" si="5"/>
        <v>0.23094688221709006</v>
      </c>
      <c r="F15" s="190">
        <f t="shared" si="5"/>
        <v>-5.286343612334802</v>
      </c>
      <c r="G15" s="190">
        <f t="shared" si="5"/>
        <v>-4.455445544554455</v>
      </c>
      <c r="H15" s="190">
        <f t="shared" si="5"/>
        <v>-9.9009900990099009</v>
      </c>
      <c r="I15" s="190">
        <f t="shared" si="5"/>
        <v>-9.8958333333333321</v>
      </c>
      <c r="J15" s="190">
        <f t="shared" si="5"/>
        <v>-6.4245810055865924</v>
      </c>
      <c r="K15" s="190">
        <f t="shared" si="5"/>
        <v>0.2932551319648094</v>
      </c>
      <c r="L15" s="190">
        <f t="shared" si="5"/>
        <v>0.56980056980056981</v>
      </c>
      <c r="M15" s="190">
        <f t="shared" si="5"/>
        <v>-3.5714285714285712</v>
      </c>
      <c r="N15" s="190">
        <f t="shared" si="5"/>
        <v>0</v>
      </c>
      <c r="O15" s="190">
        <f t="shared" si="5"/>
        <v>-3.8277511961722488</v>
      </c>
      <c r="P15" s="190">
        <f t="shared" si="5"/>
        <v>-13.714285714285715</v>
      </c>
      <c r="Q15" s="190">
        <f t="shared" si="5"/>
        <v>-17.829457364341085</v>
      </c>
      <c r="R15" s="190">
        <f t="shared" si="5"/>
        <v>-34.444444444444443</v>
      </c>
      <c r="S15" s="190">
        <f t="shared" si="5"/>
        <v>-56.60377358490566</v>
      </c>
      <c r="T15" s="190">
        <f t="shared" si="5"/>
        <v>-115.99999999999999</v>
      </c>
      <c r="U15" s="190"/>
    </row>
    <row r="17" spans="1:20" x14ac:dyDescent="0.35">
      <c r="A17" t="s">
        <v>1099</v>
      </c>
      <c r="B17" s="42">
        <f>B11+B4</f>
        <v>75000</v>
      </c>
      <c r="C17" s="42">
        <f t="shared" ref="C17:T17" si="6">C11+C4</f>
        <v>81300</v>
      </c>
      <c r="D17" s="42">
        <f t="shared" si="6"/>
        <v>83100</v>
      </c>
      <c r="E17" s="42">
        <f t="shared" si="6"/>
        <v>86500</v>
      </c>
      <c r="F17" s="42">
        <f t="shared" si="6"/>
        <v>93200</v>
      </c>
      <c r="G17" s="42">
        <f t="shared" si="6"/>
        <v>82600</v>
      </c>
      <c r="H17" s="42">
        <f t="shared" si="6"/>
        <v>84800</v>
      </c>
      <c r="I17" s="42">
        <f t="shared" si="6"/>
        <v>80600</v>
      </c>
      <c r="J17" s="42">
        <f t="shared" si="6"/>
        <v>73900</v>
      </c>
      <c r="K17" s="42">
        <f t="shared" si="6"/>
        <v>68100</v>
      </c>
      <c r="L17" s="42">
        <f t="shared" si="6"/>
        <v>70000</v>
      </c>
      <c r="M17" s="42">
        <f t="shared" si="6"/>
        <v>62700</v>
      </c>
      <c r="N17" s="42">
        <f t="shared" si="6"/>
        <v>52600</v>
      </c>
      <c r="O17" s="42">
        <f t="shared" si="6"/>
        <v>42600</v>
      </c>
      <c r="P17" s="42">
        <f t="shared" si="6"/>
        <v>37400</v>
      </c>
      <c r="Q17" s="42">
        <f t="shared" si="6"/>
        <v>28100</v>
      </c>
      <c r="R17" s="42">
        <f t="shared" si="6"/>
        <v>21100</v>
      </c>
      <c r="S17" s="42">
        <f t="shared" si="6"/>
        <v>13600</v>
      </c>
      <c r="T17" s="42">
        <f t="shared" si="6"/>
        <v>7900</v>
      </c>
    </row>
    <row r="18" spans="1:20" x14ac:dyDescent="0.35">
      <c r="A18" t="s">
        <v>1100</v>
      </c>
      <c r="B18" s="42">
        <f>B12+B6</f>
        <v>81900</v>
      </c>
      <c r="C18" s="42">
        <f t="shared" ref="C18:T18" si="7">C12+C6</f>
        <v>74400</v>
      </c>
      <c r="D18" s="42">
        <f t="shared" si="7"/>
        <v>73700</v>
      </c>
      <c r="E18" s="42">
        <f t="shared" si="7"/>
        <v>80300</v>
      </c>
      <c r="F18" s="42">
        <f t="shared" si="7"/>
        <v>93900</v>
      </c>
      <c r="G18" s="42">
        <f t="shared" si="7"/>
        <v>85600</v>
      </c>
      <c r="H18" s="42">
        <f t="shared" si="7"/>
        <v>79200</v>
      </c>
      <c r="I18" s="42">
        <f t="shared" si="7"/>
        <v>71400</v>
      </c>
      <c r="J18" s="42">
        <f t="shared" si="7"/>
        <v>72100</v>
      </c>
      <c r="K18" s="42">
        <f t="shared" si="7"/>
        <v>68100</v>
      </c>
      <c r="L18" s="42">
        <f t="shared" si="7"/>
        <v>57700</v>
      </c>
      <c r="M18" s="42">
        <f t="shared" si="7"/>
        <v>50200</v>
      </c>
      <c r="N18" s="42">
        <f t="shared" si="7"/>
        <v>46400</v>
      </c>
      <c r="O18" s="42">
        <f t="shared" si="7"/>
        <v>37500</v>
      </c>
      <c r="P18" s="42">
        <f t="shared" si="7"/>
        <v>32600</v>
      </c>
      <c r="Q18" s="42">
        <f t="shared" si="7"/>
        <v>27900</v>
      </c>
      <c r="R18" s="42">
        <f t="shared" si="7"/>
        <v>21200</v>
      </c>
      <c r="S18" s="42">
        <f t="shared" si="7"/>
        <v>12600</v>
      </c>
      <c r="T18" s="42">
        <f t="shared" si="7"/>
        <v>6500</v>
      </c>
    </row>
    <row r="19" spans="1:20" x14ac:dyDescent="0.35">
      <c r="A19" t="s">
        <v>924</v>
      </c>
      <c r="B19" s="42">
        <f>B17-B18</f>
        <v>-6900</v>
      </c>
      <c r="C19" s="42">
        <f t="shared" ref="C19:T19" si="8">C17-C18</f>
        <v>6900</v>
      </c>
      <c r="D19" s="42">
        <f t="shared" si="8"/>
        <v>9400</v>
      </c>
      <c r="E19" s="42">
        <f t="shared" si="8"/>
        <v>6200</v>
      </c>
      <c r="F19" s="42">
        <f t="shared" si="8"/>
        <v>-700</v>
      </c>
      <c r="G19" s="42">
        <f t="shared" si="8"/>
        <v>-3000</v>
      </c>
      <c r="H19" s="42">
        <f t="shared" si="8"/>
        <v>5600</v>
      </c>
      <c r="I19" s="42">
        <f t="shared" si="8"/>
        <v>9200</v>
      </c>
      <c r="J19" s="42">
        <f t="shared" si="8"/>
        <v>1800</v>
      </c>
      <c r="K19" s="42">
        <f t="shared" si="8"/>
        <v>0</v>
      </c>
      <c r="L19" s="42">
        <f t="shared" si="8"/>
        <v>12300</v>
      </c>
      <c r="M19" s="42">
        <f t="shared" si="8"/>
        <v>12500</v>
      </c>
      <c r="N19" s="42">
        <f t="shared" si="8"/>
        <v>6200</v>
      </c>
      <c r="O19" s="42">
        <f t="shared" si="8"/>
        <v>5100</v>
      </c>
      <c r="P19" s="42">
        <f t="shared" si="8"/>
        <v>4800</v>
      </c>
      <c r="Q19" s="42">
        <f t="shared" si="8"/>
        <v>200</v>
      </c>
      <c r="R19" s="42">
        <f t="shared" si="8"/>
        <v>-100</v>
      </c>
      <c r="S19" s="42">
        <f t="shared" si="8"/>
        <v>1000</v>
      </c>
      <c r="T19" s="42">
        <f t="shared" si="8"/>
        <v>1400</v>
      </c>
    </row>
    <row r="20" spans="1:20" x14ac:dyDescent="0.35">
      <c r="A20" t="s">
        <v>1101</v>
      </c>
      <c r="B20" s="190">
        <f>B19/B18*100</f>
        <v>-8.4249084249084252</v>
      </c>
      <c r="C20" s="190">
        <f t="shared" ref="C20:T20" si="9">C19/C18*100</f>
        <v>9.2741935483870961</v>
      </c>
      <c r="D20" s="190">
        <f t="shared" si="9"/>
        <v>12.754409769335142</v>
      </c>
      <c r="E20" s="190">
        <f t="shared" si="9"/>
        <v>7.7210460772104614</v>
      </c>
      <c r="F20" s="190">
        <f t="shared" si="9"/>
        <v>-0.7454739084132056</v>
      </c>
      <c r="G20" s="190">
        <f t="shared" si="9"/>
        <v>-3.5046728971962615</v>
      </c>
      <c r="H20" s="190">
        <f t="shared" si="9"/>
        <v>7.0707070707070701</v>
      </c>
      <c r="I20" s="190">
        <f t="shared" si="9"/>
        <v>12.885154061624648</v>
      </c>
      <c r="J20" s="190">
        <f t="shared" si="9"/>
        <v>2.496532593619972</v>
      </c>
      <c r="K20" s="190">
        <f t="shared" si="9"/>
        <v>0</v>
      </c>
      <c r="L20" s="190">
        <f t="shared" si="9"/>
        <v>21.317157712305026</v>
      </c>
      <c r="M20" s="190">
        <f t="shared" si="9"/>
        <v>24.900398406374503</v>
      </c>
      <c r="N20" s="190">
        <f t="shared" si="9"/>
        <v>13.36206896551724</v>
      </c>
      <c r="O20" s="190">
        <f t="shared" si="9"/>
        <v>13.600000000000001</v>
      </c>
      <c r="P20" s="190">
        <f t="shared" si="9"/>
        <v>14.723926380368098</v>
      </c>
      <c r="Q20" s="190">
        <f t="shared" si="9"/>
        <v>0.71684587813620071</v>
      </c>
      <c r="R20" s="190">
        <f t="shared" si="9"/>
        <v>-0.47169811320754718</v>
      </c>
      <c r="S20" s="190">
        <f t="shared" si="9"/>
        <v>7.9365079365079358</v>
      </c>
      <c r="T20" s="190">
        <f t="shared" si="9"/>
        <v>21.53846153846154</v>
      </c>
    </row>
    <row r="21" spans="1:20" x14ac:dyDescent="0.35">
      <c r="F21" s="221"/>
    </row>
    <row r="22" spans="1:20" x14ac:dyDescent="0.35">
      <c r="E22" t="s">
        <v>1102</v>
      </c>
      <c r="F22" s="42">
        <f>F17+G17</f>
        <v>175800</v>
      </c>
      <c r="G22" s="221"/>
    </row>
    <row r="23" spans="1:20" x14ac:dyDescent="0.35">
      <c r="F23" s="42">
        <f>F18+G18</f>
        <v>179500</v>
      </c>
    </row>
    <row r="24" spans="1:20" x14ac:dyDescent="0.35">
      <c r="F24" s="42">
        <f>F22-F23</f>
        <v>-3700</v>
      </c>
      <c r="G24" s="221"/>
    </row>
    <row r="25" spans="1:20" x14ac:dyDescent="0.35">
      <c r="F25">
        <f>F24/F23*100</f>
        <v>-2.0612813370473537</v>
      </c>
      <c r="G25" s="221"/>
    </row>
  </sheetData>
  <hyperlinks>
    <hyperlink ref="A1" location="Index" display="Back to Index" xr:uid="{B110F370-C069-48BA-8F5A-460C2FE8FE10}"/>
  </hyperlinks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94CA9-780A-4462-895E-34E9FA390FF1}">
  <sheetPr codeName="Sheet12"/>
  <dimension ref="A1:I20"/>
  <sheetViews>
    <sheetView workbookViewId="0"/>
  </sheetViews>
  <sheetFormatPr defaultRowHeight="14.5" x14ac:dyDescent="0.35"/>
  <cols>
    <col min="2" max="2" width="11.7265625" customWidth="1"/>
    <col min="3" max="3" width="10" customWidth="1"/>
    <col min="4" max="4" width="9.81640625" bestFit="1" customWidth="1"/>
    <col min="5" max="5" width="18" bestFit="1" customWidth="1"/>
    <col min="7" max="7" width="14.453125" bestFit="1" customWidth="1"/>
    <col min="8" max="9" width="12.1796875" bestFit="1" customWidth="1"/>
  </cols>
  <sheetData>
    <row r="1" spans="1:9" x14ac:dyDescent="0.35">
      <c r="A1" s="268" t="s">
        <v>1138</v>
      </c>
    </row>
    <row r="3" spans="1:9" x14ac:dyDescent="0.35">
      <c r="B3" s="222" t="s">
        <v>941</v>
      </c>
      <c r="C3" s="222" t="s">
        <v>940</v>
      </c>
      <c r="D3" s="222" t="s">
        <v>938</v>
      </c>
      <c r="E3" s="223" t="s">
        <v>1083</v>
      </c>
      <c r="F3" s="222" t="s">
        <v>939</v>
      </c>
      <c r="G3" s="222" t="s">
        <v>1063</v>
      </c>
      <c r="H3" s="222" t="s">
        <v>1058</v>
      </c>
      <c r="I3" s="222" t="s">
        <v>1059</v>
      </c>
    </row>
    <row r="4" spans="1:9" x14ac:dyDescent="0.35">
      <c r="A4">
        <v>2011</v>
      </c>
      <c r="B4" s="42"/>
      <c r="C4" s="42"/>
      <c r="D4" s="42"/>
      <c r="E4" s="42">
        <v>1074283</v>
      </c>
      <c r="F4" s="42">
        <v>1073045</v>
      </c>
      <c r="G4" s="42">
        <v>1146670</v>
      </c>
      <c r="H4" s="42"/>
      <c r="I4" s="42"/>
    </row>
    <row r="5" spans="1:9" x14ac:dyDescent="0.35">
      <c r="A5">
        <v>2012</v>
      </c>
      <c r="B5" s="42"/>
      <c r="C5" s="42"/>
      <c r="D5" s="42"/>
      <c r="E5" s="42">
        <v>1085198</v>
      </c>
      <c r="F5" s="42"/>
      <c r="H5" s="42"/>
      <c r="I5" s="42"/>
    </row>
    <row r="6" spans="1:9" x14ac:dyDescent="0.35">
      <c r="A6">
        <v>2013</v>
      </c>
      <c r="B6" s="42"/>
      <c r="C6" s="42"/>
      <c r="D6" s="42"/>
      <c r="E6" s="42">
        <v>1092190</v>
      </c>
      <c r="F6" s="42"/>
      <c r="G6" s="42">
        <v>1174610</v>
      </c>
      <c r="H6" s="42"/>
      <c r="I6" s="42"/>
    </row>
    <row r="7" spans="1:9" x14ac:dyDescent="0.35">
      <c r="A7">
        <v>2014</v>
      </c>
      <c r="B7" s="42">
        <v>1101360</v>
      </c>
      <c r="C7" s="42"/>
      <c r="D7" s="42"/>
      <c r="E7" s="42">
        <v>1101521</v>
      </c>
      <c r="F7" s="42"/>
      <c r="G7" s="42">
        <v>1192490</v>
      </c>
      <c r="H7" s="42"/>
      <c r="I7" s="42"/>
    </row>
    <row r="8" spans="1:9" x14ac:dyDescent="0.35">
      <c r="A8">
        <v>2015</v>
      </c>
      <c r="B8" s="42">
        <v>1112604.48</v>
      </c>
      <c r="C8" s="42"/>
      <c r="D8" s="42"/>
      <c r="E8" s="42">
        <v>1112950</v>
      </c>
      <c r="F8" s="42"/>
      <c r="G8" s="42">
        <v>1207740</v>
      </c>
      <c r="H8" s="42"/>
      <c r="I8" s="42"/>
    </row>
    <row r="9" spans="1:9" x14ac:dyDescent="0.35">
      <c r="A9">
        <v>2016</v>
      </c>
      <c r="B9" s="42">
        <v>1122524.2660000001</v>
      </c>
      <c r="C9" s="42">
        <v>1128077</v>
      </c>
      <c r="D9" s="42"/>
      <c r="E9" s="42">
        <v>1128077</v>
      </c>
      <c r="F9" s="42"/>
      <c r="G9" s="42">
        <v>1230460</v>
      </c>
      <c r="H9" s="42"/>
      <c r="I9" s="42"/>
    </row>
    <row r="10" spans="1:9" x14ac:dyDescent="0.35">
      <c r="A10">
        <v>2017</v>
      </c>
      <c r="B10" s="42">
        <v>1131838.321</v>
      </c>
      <c r="C10" s="42">
        <v>1137798.459</v>
      </c>
      <c r="D10" s="42"/>
      <c r="E10" s="42">
        <v>1137123</v>
      </c>
      <c r="F10" s="42"/>
      <c r="G10" s="42">
        <v>1257030</v>
      </c>
      <c r="H10" s="42"/>
      <c r="I10" s="42"/>
    </row>
    <row r="11" spans="1:9" x14ac:dyDescent="0.35">
      <c r="A11">
        <v>2018</v>
      </c>
      <c r="B11" s="42">
        <v>1140969.389</v>
      </c>
      <c r="C11" s="42">
        <v>1147290.426</v>
      </c>
      <c r="D11" s="42">
        <v>1141374</v>
      </c>
      <c r="E11" s="42">
        <v>1141374</v>
      </c>
      <c r="F11" s="42"/>
      <c r="G11" s="42">
        <v>1272010</v>
      </c>
      <c r="H11" s="42"/>
      <c r="I11" s="42"/>
    </row>
    <row r="12" spans="1:9" x14ac:dyDescent="0.35">
      <c r="A12">
        <v>2019</v>
      </c>
      <c r="B12" s="42">
        <v>1149525.622</v>
      </c>
      <c r="C12" s="42">
        <v>1156185.061</v>
      </c>
      <c r="D12" s="42">
        <v>1147620</v>
      </c>
      <c r="E12" s="42">
        <v>1141816</v>
      </c>
      <c r="F12" s="42"/>
      <c r="G12" s="42">
        <v>1286730</v>
      </c>
      <c r="I12" s="42"/>
    </row>
    <row r="13" spans="1:9" x14ac:dyDescent="0.35">
      <c r="A13">
        <v>2020</v>
      </c>
      <c r="B13" s="42">
        <v>1157696.9350000001</v>
      </c>
      <c r="C13" s="42">
        <v>1164429.047</v>
      </c>
      <c r="D13" s="42">
        <v>1152785</v>
      </c>
      <c r="E13" s="42">
        <v>1140525</v>
      </c>
      <c r="F13" s="42"/>
      <c r="G13" s="42">
        <v>1297090</v>
      </c>
      <c r="H13" s="42">
        <v>1213400</v>
      </c>
      <c r="I13" s="42">
        <v>1156900</v>
      </c>
    </row>
    <row r="14" spans="1:9" x14ac:dyDescent="0.35">
      <c r="A14">
        <v>2021</v>
      </c>
      <c r="B14" s="42">
        <v>1165532.5179999999</v>
      </c>
      <c r="C14" s="42">
        <v>1172132.7320000001</v>
      </c>
      <c r="D14" s="42">
        <v>1157285</v>
      </c>
      <c r="E14" s="42"/>
      <c r="F14" s="42">
        <v>1144900</v>
      </c>
    </row>
    <row r="16" spans="1:9" x14ac:dyDescent="0.35">
      <c r="B16" s="223" t="s">
        <v>1078</v>
      </c>
      <c r="C16" s="223" t="s">
        <v>1080</v>
      </c>
      <c r="D16" s="223"/>
      <c r="E16" s="223" t="s">
        <v>1081</v>
      </c>
      <c r="F16" s="223" t="s">
        <v>1080</v>
      </c>
      <c r="G16" s="223"/>
      <c r="H16" s="223" t="s">
        <v>1082</v>
      </c>
      <c r="I16" s="223" t="s">
        <v>1080</v>
      </c>
    </row>
    <row r="17" spans="2:9" x14ac:dyDescent="0.35">
      <c r="B17" s="42">
        <f>B14-F14</f>
        <v>20632.517999999924</v>
      </c>
      <c r="C17" s="190">
        <f>B17/B14*100</f>
        <v>1.770222424630792</v>
      </c>
      <c r="E17" s="42">
        <f>E13-F14</f>
        <v>-4375</v>
      </c>
      <c r="F17" s="190">
        <f>E17/E13*100</f>
        <v>-0.38359527410622302</v>
      </c>
      <c r="H17" s="42">
        <f>G13-F14</f>
        <v>152190</v>
      </c>
      <c r="I17" s="190">
        <f>(G13-F14)/G13*100</f>
        <v>11.733187365564456</v>
      </c>
    </row>
    <row r="18" spans="2:9" x14ac:dyDescent="0.35">
      <c r="C18" s="190"/>
    </row>
    <row r="19" spans="2:9" x14ac:dyDescent="0.35">
      <c r="B19" s="222" t="s">
        <v>1079</v>
      </c>
      <c r="C19" s="224" t="s">
        <v>1080</v>
      </c>
    </row>
    <row r="20" spans="2:9" x14ac:dyDescent="0.35">
      <c r="B20" s="42">
        <f>D14-F14</f>
        <v>12385</v>
      </c>
      <c r="C20" s="190">
        <f>B20/D14*100</f>
        <v>1.070177181938762</v>
      </c>
    </row>
  </sheetData>
  <hyperlinks>
    <hyperlink ref="A1" location="Index" display="Back to Index" xr:uid="{8026628D-2540-4CFD-8601-02C5048CE48C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52C54-A777-43E3-99EF-7CCE9D37A664}">
  <sheetPr codeName="Sheet27"/>
  <dimension ref="A1:V27"/>
  <sheetViews>
    <sheetView workbookViewId="0">
      <selection activeCell="G16" sqref="G16"/>
    </sheetView>
  </sheetViews>
  <sheetFormatPr defaultRowHeight="14.5" x14ac:dyDescent="0.35"/>
  <cols>
    <col min="1" max="1" width="34.453125" bestFit="1" customWidth="1"/>
    <col min="2" max="2" width="8.1796875" bestFit="1" customWidth="1"/>
    <col min="3" max="19" width="7.7265625" customWidth="1"/>
    <col min="20" max="20" width="8.81640625" bestFit="1" customWidth="1"/>
  </cols>
  <sheetData>
    <row r="1" spans="1:22" x14ac:dyDescent="0.35">
      <c r="A1" s="268" t="s">
        <v>1138</v>
      </c>
    </row>
    <row r="2" spans="1:22" x14ac:dyDescent="0.35">
      <c r="B2" s="203" t="s">
        <v>865</v>
      </c>
      <c r="C2" s="204" t="s">
        <v>866</v>
      </c>
      <c r="D2" s="205" t="s">
        <v>867</v>
      </c>
      <c r="E2" s="205" t="s">
        <v>868</v>
      </c>
      <c r="F2" s="205" t="s">
        <v>869</v>
      </c>
      <c r="G2" s="205" t="s">
        <v>870</v>
      </c>
      <c r="H2" s="205" t="s">
        <v>871</v>
      </c>
      <c r="I2" s="205" t="s">
        <v>872</v>
      </c>
      <c r="J2" s="205" t="s">
        <v>873</v>
      </c>
      <c r="K2" s="205" t="s">
        <v>874</v>
      </c>
      <c r="L2" s="205" t="s">
        <v>875</v>
      </c>
      <c r="M2" s="205" t="s">
        <v>876</v>
      </c>
      <c r="N2" s="205" t="s">
        <v>877</v>
      </c>
      <c r="O2" s="205" t="s">
        <v>878</v>
      </c>
      <c r="P2" s="205" t="s">
        <v>879</v>
      </c>
      <c r="Q2" s="205" t="s">
        <v>880</v>
      </c>
      <c r="R2" s="205" t="s">
        <v>881</v>
      </c>
      <c r="S2" s="205" t="s">
        <v>1072</v>
      </c>
      <c r="T2" s="205"/>
      <c r="V2" s="203"/>
    </row>
    <row r="3" spans="1:22" x14ac:dyDescent="0.35">
      <c r="A3" t="s">
        <v>1060</v>
      </c>
      <c r="B3" s="42">
        <v>80294.600000000006</v>
      </c>
      <c r="C3" s="42">
        <v>84044.1</v>
      </c>
      <c r="D3" s="42">
        <v>80648.100000000006</v>
      </c>
      <c r="E3" s="42">
        <v>82507.8</v>
      </c>
      <c r="F3" s="42">
        <v>104221.4</v>
      </c>
      <c r="G3" s="42">
        <v>97491.8</v>
      </c>
      <c r="H3" s="42">
        <v>86680.7</v>
      </c>
      <c r="I3" s="42">
        <v>76474.600000000006</v>
      </c>
      <c r="J3" s="42">
        <v>70160.5</v>
      </c>
      <c r="K3" s="42">
        <v>64764.7</v>
      </c>
      <c r="L3" s="42">
        <v>65815.399999999994</v>
      </c>
      <c r="M3" s="42">
        <v>61602.6</v>
      </c>
      <c r="N3" s="42">
        <v>51017.599999999999</v>
      </c>
      <c r="O3" s="42">
        <v>42196.9</v>
      </c>
      <c r="P3" s="42">
        <v>36990.1</v>
      </c>
      <c r="Q3" s="42">
        <v>28789.3</v>
      </c>
      <c r="R3" s="42">
        <v>21223</v>
      </c>
      <c r="S3" s="42">
        <v>22361.699999999997</v>
      </c>
      <c r="T3" s="42">
        <f t="shared" ref="T3:T8" si="0">SUM(B3:S3)</f>
        <v>1157284.8999999999</v>
      </c>
      <c r="V3" s="42"/>
    </row>
    <row r="4" spans="1:22" x14ac:dyDescent="0.35">
      <c r="A4" t="s">
        <v>1083</v>
      </c>
      <c r="B4" s="171">
        <v>79700</v>
      </c>
      <c r="C4" s="42">
        <v>82900</v>
      </c>
      <c r="D4" s="42">
        <v>79300</v>
      </c>
      <c r="E4" s="42">
        <v>79600</v>
      </c>
      <c r="F4" s="42">
        <v>105000</v>
      </c>
      <c r="G4" s="42">
        <v>97900</v>
      </c>
      <c r="H4" s="42">
        <v>83600</v>
      </c>
      <c r="I4" s="42">
        <v>74900</v>
      </c>
      <c r="J4">
        <v>68300</v>
      </c>
      <c r="K4">
        <v>65200</v>
      </c>
      <c r="L4">
        <v>65400</v>
      </c>
      <c r="M4">
        <v>60300</v>
      </c>
      <c r="N4">
        <v>49100</v>
      </c>
      <c r="O4">
        <v>41400</v>
      </c>
      <c r="P4">
        <v>36500</v>
      </c>
      <c r="Q4">
        <v>27800</v>
      </c>
      <c r="R4">
        <v>21600</v>
      </c>
      <c r="S4">
        <v>22000</v>
      </c>
      <c r="T4" s="42">
        <f t="shared" si="0"/>
        <v>1140500</v>
      </c>
      <c r="V4" s="42"/>
    </row>
    <row r="5" spans="1:22" x14ac:dyDescent="0.35">
      <c r="A5" t="s">
        <v>1062</v>
      </c>
      <c r="B5" s="171">
        <v>75000</v>
      </c>
      <c r="C5" s="42">
        <v>81300</v>
      </c>
      <c r="D5" s="42">
        <v>83100</v>
      </c>
      <c r="E5" s="42">
        <v>86500</v>
      </c>
      <c r="F5" s="42">
        <v>93200</v>
      </c>
      <c r="G5" s="42">
        <v>82600</v>
      </c>
      <c r="H5" s="42">
        <v>84800</v>
      </c>
      <c r="I5" s="42">
        <v>80600</v>
      </c>
      <c r="J5" s="42">
        <v>73900</v>
      </c>
      <c r="K5" s="42">
        <v>68100</v>
      </c>
      <c r="L5" s="42">
        <v>70000</v>
      </c>
      <c r="M5" s="42">
        <v>62700</v>
      </c>
      <c r="N5" s="42">
        <v>52600</v>
      </c>
      <c r="O5" s="42">
        <v>42600</v>
      </c>
      <c r="P5" s="42">
        <v>37400</v>
      </c>
      <c r="Q5" s="42">
        <v>28100</v>
      </c>
      <c r="R5" s="42">
        <v>21100</v>
      </c>
      <c r="S5" s="42">
        <v>21500</v>
      </c>
      <c r="T5" s="42">
        <f t="shared" si="0"/>
        <v>1145100</v>
      </c>
      <c r="V5" s="42"/>
    </row>
    <row r="6" spans="1:22" x14ac:dyDescent="0.35">
      <c r="A6" t="s">
        <v>1063</v>
      </c>
      <c r="B6" s="42">
        <v>81080</v>
      </c>
      <c r="C6" s="42">
        <v>90890</v>
      </c>
      <c r="D6" s="42">
        <v>90050</v>
      </c>
      <c r="E6" s="42">
        <v>83680</v>
      </c>
      <c r="F6" s="42">
        <v>99700</v>
      </c>
      <c r="G6" s="42">
        <v>104460</v>
      </c>
      <c r="H6" s="42">
        <v>109480</v>
      </c>
      <c r="I6" s="42">
        <v>102850</v>
      </c>
      <c r="J6" s="42">
        <v>90040</v>
      </c>
      <c r="K6" s="42">
        <v>81640</v>
      </c>
      <c r="L6" s="42">
        <v>78570</v>
      </c>
      <c r="M6" s="42">
        <v>69420</v>
      </c>
      <c r="N6" s="42">
        <v>56650</v>
      </c>
      <c r="O6" s="42">
        <v>45330</v>
      </c>
      <c r="P6" s="42">
        <v>38960</v>
      </c>
      <c r="Q6" s="42">
        <v>29190</v>
      </c>
      <c r="R6" s="42">
        <v>22310</v>
      </c>
      <c r="S6" s="42">
        <v>22790</v>
      </c>
      <c r="T6" s="42">
        <f t="shared" si="0"/>
        <v>1297090</v>
      </c>
    </row>
    <row r="7" spans="1:22" x14ac:dyDescent="0.35">
      <c r="A7" t="s">
        <v>1064</v>
      </c>
      <c r="B7" s="42">
        <v>80389</v>
      </c>
      <c r="C7" s="42">
        <v>86804.5</v>
      </c>
      <c r="D7" s="42">
        <v>85892.5</v>
      </c>
      <c r="E7" s="42">
        <v>83176</v>
      </c>
      <c r="F7" s="42">
        <v>101806</v>
      </c>
      <c r="G7" s="42">
        <v>92757</v>
      </c>
      <c r="H7" s="42">
        <v>97310.5</v>
      </c>
      <c r="I7" s="42">
        <v>91458</v>
      </c>
      <c r="J7" s="42">
        <v>79811.5</v>
      </c>
      <c r="K7" s="42">
        <v>73905.5</v>
      </c>
      <c r="L7" s="42">
        <v>72904</v>
      </c>
      <c r="M7" s="42">
        <v>65220</v>
      </c>
      <c r="N7" s="42">
        <v>53136</v>
      </c>
      <c r="O7" s="42">
        <v>42644</v>
      </c>
      <c r="P7" s="42">
        <v>36880.5</v>
      </c>
      <c r="Q7" s="42">
        <v>27648.5</v>
      </c>
      <c r="R7" s="42">
        <v>20880</v>
      </c>
      <c r="S7" s="42">
        <v>20770</v>
      </c>
      <c r="T7" s="42">
        <f t="shared" si="0"/>
        <v>1213393.5</v>
      </c>
    </row>
    <row r="8" spans="1:22" x14ac:dyDescent="0.35">
      <c r="A8" t="s">
        <v>1065</v>
      </c>
      <c r="B8" s="42">
        <v>77180</v>
      </c>
      <c r="C8" s="42">
        <v>87278</v>
      </c>
      <c r="D8" s="42">
        <v>85815</v>
      </c>
      <c r="E8" s="42">
        <v>82105</v>
      </c>
      <c r="F8" s="42">
        <v>99455</v>
      </c>
      <c r="G8" s="42">
        <v>87821</v>
      </c>
      <c r="H8" s="42">
        <v>86934</v>
      </c>
      <c r="I8" s="42">
        <v>80340</v>
      </c>
      <c r="J8" s="42">
        <v>70554</v>
      </c>
      <c r="K8" s="42">
        <v>66418</v>
      </c>
      <c r="L8" s="42">
        <v>66853</v>
      </c>
      <c r="M8" s="42">
        <v>60925</v>
      </c>
      <c r="N8" s="42">
        <v>50899</v>
      </c>
      <c r="O8" s="42">
        <v>43050</v>
      </c>
      <c r="P8" s="42">
        <v>37932</v>
      </c>
      <c r="Q8" s="42">
        <v>28718</v>
      </c>
      <c r="R8" s="42">
        <v>22095</v>
      </c>
      <c r="S8" s="42">
        <v>22527</v>
      </c>
      <c r="T8" s="42">
        <f t="shared" si="0"/>
        <v>1156899</v>
      </c>
    </row>
    <row r="11" spans="1:22" x14ac:dyDescent="0.35">
      <c r="A11" t="s">
        <v>1060</v>
      </c>
      <c r="B11" s="42">
        <f>B5-B3</f>
        <v>-5294.6000000000058</v>
      </c>
      <c r="C11" s="42">
        <f t="shared" ref="C11:S11" si="1">C5-C3</f>
        <v>-2744.1000000000058</v>
      </c>
      <c r="D11" s="42">
        <f t="shared" si="1"/>
        <v>2451.8999999999942</v>
      </c>
      <c r="E11" s="42">
        <f t="shared" si="1"/>
        <v>3992.1999999999971</v>
      </c>
      <c r="F11" s="42">
        <f t="shared" si="1"/>
        <v>-11021.399999999994</v>
      </c>
      <c r="G11" s="42">
        <f t="shared" si="1"/>
        <v>-14891.800000000003</v>
      </c>
      <c r="H11" s="42">
        <f t="shared" si="1"/>
        <v>-1880.6999999999971</v>
      </c>
      <c r="I11" s="42">
        <f t="shared" si="1"/>
        <v>4125.3999999999942</v>
      </c>
      <c r="J11" s="42">
        <f t="shared" si="1"/>
        <v>3739.5</v>
      </c>
      <c r="K11" s="42">
        <f t="shared" si="1"/>
        <v>3335.3000000000029</v>
      </c>
      <c r="L11" s="42">
        <f t="shared" si="1"/>
        <v>4184.6000000000058</v>
      </c>
      <c r="M11" s="42">
        <f t="shared" si="1"/>
        <v>1097.4000000000015</v>
      </c>
      <c r="N11" s="42">
        <f t="shared" si="1"/>
        <v>1582.4000000000015</v>
      </c>
      <c r="O11" s="42">
        <f t="shared" si="1"/>
        <v>403.09999999999854</v>
      </c>
      <c r="P11" s="42">
        <f t="shared" si="1"/>
        <v>409.90000000000146</v>
      </c>
      <c r="Q11" s="42">
        <f t="shared" si="1"/>
        <v>-689.29999999999927</v>
      </c>
      <c r="R11" s="42">
        <f t="shared" si="1"/>
        <v>-123</v>
      </c>
      <c r="S11" s="42">
        <f t="shared" si="1"/>
        <v>-861.69999999999709</v>
      </c>
    </row>
    <row r="12" spans="1:22" x14ac:dyDescent="0.35">
      <c r="A12" t="s">
        <v>1061</v>
      </c>
      <c r="B12" s="42">
        <f>B5-B4</f>
        <v>-4700</v>
      </c>
      <c r="C12" s="42">
        <f t="shared" ref="C12:S12" si="2">C5-C4</f>
        <v>-1600</v>
      </c>
      <c r="D12" s="227">
        <f t="shared" si="2"/>
        <v>3800</v>
      </c>
      <c r="E12" s="227">
        <f t="shared" si="2"/>
        <v>6900</v>
      </c>
      <c r="F12" s="42">
        <f>F5-F4</f>
        <v>-11800</v>
      </c>
      <c r="G12" s="42">
        <f t="shared" si="2"/>
        <v>-15300</v>
      </c>
      <c r="H12" s="42">
        <f t="shared" si="2"/>
        <v>1200</v>
      </c>
      <c r="I12" s="227">
        <f t="shared" si="2"/>
        <v>5700</v>
      </c>
      <c r="J12" s="227">
        <f t="shared" si="2"/>
        <v>5600</v>
      </c>
      <c r="K12" s="42">
        <f t="shared" si="2"/>
        <v>2900</v>
      </c>
      <c r="L12" s="227">
        <f t="shared" si="2"/>
        <v>4600</v>
      </c>
      <c r="M12" s="42">
        <f t="shared" si="2"/>
        <v>2400</v>
      </c>
      <c r="N12" s="42">
        <f t="shared" si="2"/>
        <v>3500</v>
      </c>
      <c r="O12" s="42">
        <f t="shared" si="2"/>
        <v>1200</v>
      </c>
      <c r="P12" s="42">
        <f t="shared" si="2"/>
        <v>900</v>
      </c>
      <c r="Q12" s="42">
        <f t="shared" si="2"/>
        <v>300</v>
      </c>
      <c r="R12" s="42">
        <f t="shared" si="2"/>
        <v>-500</v>
      </c>
      <c r="S12" s="42">
        <f t="shared" si="2"/>
        <v>-500</v>
      </c>
    </row>
    <row r="13" spans="1:22" x14ac:dyDescent="0.35">
      <c r="A13" t="s">
        <v>1063</v>
      </c>
      <c r="B13" s="42">
        <f>B5-B6</f>
        <v>-6080</v>
      </c>
      <c r="C13" s="42">
        <f t="shared" ref="C13:S13" si="3">C5-C6</f>
        <v>-9590</v>
      </c>
      <c r="D13" s="42">
        <f>D5-D6</f>
        <v>-6950</v>
      </c>
      <c r="E13" s="42">
        <f t="shared" si="3"/>
        <v>2820</v>
      </c>
      <c r="F13" s="42">
        <f t="shared" si="3"/>
        <v>-6500</v>
      </c>
      <c r="G13" s="42">
        <f t="shared" si="3"/>
        <v>-21860</v>
      </c>
      <c r="H13" s="42">
        <f t="shared" si="3"/>
        <v>-24680</v>
      </c>
      <c r="I13" s="42">
        <f t="shared" si="3"/>
        <v>-22250</v>
      </c>
      <c r="J13" s="42">
        <f t="shared" si="3"/>
        <v>-16140</v>
      </c>
      <c r="K13" s="42">
        <f t="shared" si="3"/>
        <v>-13540</v>
      </c>
      <c r="L13" s="42">
        <f t="shared" si="3"/>
        <v>-8570</v>
      </c>
      <c r="M13" s="42">
        <f t="shared" si="3"/>
        <v>-6720</v>
      </c>
      <c r="N13" s="42">
        <f t="shared" si="3"/>
        <v>-4050</v>
      </c>
      <c r="O13" s="42">
        <f t="shared" si="3"/>
        <v>-2730</v>
      </c>
      <c r="P13" s="42">
        <f t="shared" si="3"/>
        <v>-1560</v>
      </c>
      <c r="Q13" s="42">
        <f t="shared" si="3"/>
        <v>-1090</v>
      </c>
      <c r="R13" s="42">
        <f t="shared" si="3"/>
        <v>-1210</v>
      </c>
      <c r="S13" s="42">
        <f t="shared" si="3"/>
        <v>-1290</v>
      </c>
    </row>
    <row r="14" spans="1:22" x14ac:dyDescent="0.35">
      <c r="A14" t="s">
        <v>1064</v>
      </c>
      <c r="B14" s="42">
        <f>B5-B7</f>
        <v>-5389</v>
      </c>
      <c r="C14" s="42">
        <f t="shared" ref="C14:S14" si="4">C5-C7</f>
        <v>-5504.5</v>
      </c>
      <c r="D14" s="42">
        <f t="shared" si="4"/>
        <v>-2792.5</v>
      </c>
      <c r="E14" s="42">
        <f t="shared" si="4"/>
        <v>3324</v>
      </c>
      <c r="F14" s="42">
        <f t="shared" si="4"/>
        <v>-8606</v>
      </c>
      <c r="G14" s="42">
        <f t="shared" si="4"/>
        <v>-10157</v>
      </c>
      <c r="H14" s="42">
        <f t="shared" si="4"/>
        <v>-12510.5</v>
      </c>
      <c r="I14" s="42">
        <f t="shared" si="4"/>
        <v>-10858</v>
      </c>
      <c r="J14" s="42">
        <f t="shared" si="4"/>
        <v>-5911.5</v>
      </c>
      <c r="K14" s="42">
        <f t="shared" si="4"/>
        <v>-5805.5</v>
      </c>
      <c r="L14" s="42">
        <f t="shared" si="4"/>
        <v>-2904</v>
      </c>
      <c r="M14" s="42">
        <f t="shared" si="4"/>
        <v>-2520</v>
      </c>
      <c r="N14" s="42">
        <f t="shared" si="4"/>
        <v>-536</v>
      </c>
      <c r="O14" s="42">
        <f t="shared" si="4"/>
        <v>-44</v>
      </c>
      <c r="P14" s="42">
        <f t="shared" si="4"/>
        <v>519.5</v>
      </c>
      <c r="Q14" s="42">
        <f t="shared" si="4"/>
        <v>451.5</v>
      </c>
      <c r="R14" s="42">
        <f t="shared" si="4"/>
        <v>220</v>
      </c>
      <c r="S14" s="42">
        <f t="shared" si="4"/>
        <v>730</v>
      </c>
    </row>
    <row r="15" spans="1:22" x14ac:dyDescent="0.35">
      <c r="A15" t="s">
        <v>1065</v>
      </c>
      <c r="B15" s="42">
        <f>B5-B8</f>
        <v>-2180</v>
      </c>
      <c r="C15" s="42">
        <f t="shared" ref="C15:S15" si="5">C5-C8</f>
        <v>-5978</v>
      </c>
      <c r="D15" s="42">
        <f t="shared" si="5"/>
        <v>-2715</v>
      </c>
      <c r="E15" s="42">
        <f t="shared" si="5"/>
        <v>4395</v>
      </c>
      <c r="F15" s="42">
        <f t="shared" si="5"/>
        <v>-6255</v>
      </c>
      <c r="G15" s="42">
        <f t="shared" si="5"/>
        <v>-5221</v>
      </c>
      <c r="H15" s="42">
        <f t="shared" si="5"/>
        <v>-2134</v>
      </c>
      <c r="I15" s="42">
        <f t="shared" si="5"/>
        <v>260</v>
      </c>
      <c r="J15" s="42">
        <f t="shared" si="5"/>
        <v>3346</v>
      </c>
      <c r="K15" s="42">
        <f t="shared" si="5"/>
        <v>1682</v>
      </c>
      <c r="L15" s="42">
        <f t="shared" si="5"/>
        <v>3147</v>
      </c>
      <c r="M15" s="42">
        <f t="shared" si="5"/>
        <v>1775</v>
      </c>
      <c r="N15" s="42">
        <f t="shared" si="5"/>
        <v>1701</v>
      </c>
      <c r="O15" s="42">
        <f t="shared" si="5"/>
        <v>-450</v>
      </c>
      <c r="P15" s="42">
        <f t="shared" si="5"/>
        <v>-532</v>
      </c>
      <c r="Q15" s="42">
        <f t="shared" si="5"/>
        <v>-618</v>
      </c>
      <c r="R15" s="42">
        <f t="shared" si="5"/>
        <v>-995</v>
      </c>
      <c r="S15" s="42">
        <f t="shared" si="5"/>
        <v>-1027</v>
      </c>
    </row>
    <row r="18" spans="1:19" x14ac:dyDescent="0.35">
      <c r="A18" t="s">
        <v>1060</v>
      </c>
      <c r="B18" s="218">
        <f>B11/$B$5*100</f>
        <v>-7.0594666666666752</v>
      </c>
      <c r="C18" s="218">
        <f t="shared" ref="C18:S22" si="6">C11/$B$5*100</f>
        <v>-3.6588000000000078</v>
      </c>
      <c r="D18" s="218">
        <f t="shared" si="6"/>
        <v>3.2691999999999921</v>
      </c>
      <c r="E18" s="218">
        <f t="shared" si="6"/>
        <v>5.3229333333333297</v>
      </c>
      <c r="F18" s="218">
        <f t="shared" si="6"/>
        <v>-14.695199999999991</v>
      </c>
      <c r="G18" s="218">
        <f t="shared" si="6"/>
        <v>-19.855733333333337</v>
      </c>
      <c r="H18" s="218">
        <f t="shared" si="6"/>
        <v>-2.5075999999999965</v>
      </c>
      <c r="I18" s="218">
        <f t="shared" si="6"/>
        <v>5.5005333333333253</v>
      </c>
      <c r="J18" s="218">
        <f t="shared" si="6"/>
        <v>4.9859999999999998</v>
      </c>
      <c r="K18" s="218">
        <f t="shared" si="6"/>
        <v>4.4470666666666707</v>
      </c>
      <c r="L18" s="218">
        <f t="shared" si="6"/>
        <v>5.5794666666666739</v>
      </c>
      <c r="M18" s="218">
        <f t="shared" si="6"/>
        <v>1.4632000000000021</v>
      </c>
      <c r="N18" s="218">
        <f t="shared" si="6"/>
        <v>2.1098666666666688</v>
      </c>
      <c r="O18" s="218">
        <f t="shared" si="6"/>
        <v>0.53746666666666476</v>
      </c>
      <c r="P18" s="218">
        <f t="shared" si="6"/>
        <v>0.5465333333333352</v>
      </c>
      <c r="Q18" s="218">
        <f t="shared" si="6"/>
        <v>-0.91906666666666581</v>
      </c>
      <c r="R18" s="218">
        <f t="shared" si="6"/>
        <v>-0.16400000000000001</v>
      </c>
      <c r="S18" s="218">
        <f t="shared" si="6"/>
        <v>-1.1489333333333294</v>
      </c>
    </row>
    <row r="19" spans="1:19" x14ac:dyDescent="0.35">
      <c r="A19" t="s">
        <v>1061</v>
      </c>
      <c r="B19" s="218">
        <f t="shared" ref="B19:Q22" si="7">B12/$B$5*100</f>
        <v>-6.2666666666666666</v>
      </c>
      <c r="C19" s="218">
        <f t="shared" si="7"/>
        <v>-2.1333333333333333</v>
      </c>
      <c r="D19" s="228">
        <f t="shared" si="7"/>
        <v>5.0666666666666664</v>
      </c>
      <c r="E19" s="228">
        <f t="shared" si="7"/>
        <v>9.1999999999999993</v>
      </c>
      <c r="F19" s="218">
        <f t="shared" si="7"/>
        <v>-15.733333333333333</v>
      </c>
      <c r="G19" s="218">
        <f t="shared" si="7"/>
        <v>-20.399999999999999</v>
      </c>
      <c r="H19" s="218">
        <f t="shared" si="7"/>
        <v>1.6</v>
      </c>
      <c r="I19" s="228">
        <f t="shared" si="7"/>
        <v>7.6</v>
      </c>
      <c r="J19" s="228">
        <f t="shared" si="7"/>
        <v>7.4666666666666677</v>
      </c>
      <c r="K19" s="218">
        <f t="shared" si="7"/>
        <v>3.8666666666666667</v>
      </c>
      <c r="L19" s="228">
        <f t="shared" si="7"/>
        <v>6.1333333333333329</v>
      </c>
      <c r="M19" s="218">
        <f t="shared" si="7"/>
        <v>3.2</v>
      </c>
      <c r="N19" s="218">
        <f t="shared" si="7"/>
        <v>4.666666666666667</v>
      </c>
      <c r="O19" s="218">
        <f t="shared" si="7"/>
        <v>1.6</v>
      </c>
      <c r="P19" s="218">
        <f t="shared" si="7"/>
        <v>1.2</v>
      </c>
      <c r="Q19" s="218">
        <f t="shared" si="7"/>
        <v>0.4</v>
      </c>
      <c r="R19" s="218">
        <f t="shared" si="6"/>
        <v>-0.66666666666666674</v>
      </c>
      <c r="S19" s="218">
        <f t="shared" si="6"/>
        <v>-0.66666666666666674</v>
      </c>
    </row>
    <row r="20" spans="1:19" x14ac:dyDescent="0.35">
      <c r="A20" t="s">
        <v>1063</v>
      </c>
      <c r="B20" s="218">
        <f t="shared" si="7"/>
        <v>-8.1066666666666656</v>
      </c>
      <c r="C20" s="218">
        <f t="shared" si="6"/>
        <v>-12.786666666666665</v>
      </c>
      <c r="D20" s="218">
        <f t="shared" si="6"/>
        <v>-9.2666666666666657</v>
      </c>
      <c r="E20" s="218">
        <f t="shared" si="6"/>
        <v>3.7600000000000002</v>
      </c>
      <c r="F20" s="218">
        <f t="shared" si="6"/>
        <v>-8.6666666666666679</v>
      </c>
      <c r="G20" s="218">
        <f t="shared" si="6"/>
        <v>-29.146666666666665</v>
      </c>
      <c r="H20" s="218">
        <f t="shared" si="6"/>
        <v>-32.906666666666666</v>
      </c>
      <c r="I20" s="218">
        <f t="shared" si="6"/>
        <v>-29.666666666666668</v>
      </c>
      <c r="J20" s="218">
        <f t="shared" si="6"/>
        <v>-21.52</v>
      </c>
      <c r="K20" s="218">
        <f t="shared" si="6"/>
        <v>-18.053333333333331</v>
      </c>
      <c r="L20" s="218">
        <f t="shared" si="6"/>
        <v>-11.426666666666668</v>
      </c>
      <c r="M20" s="218">
        <f t="shared" si="6"/>
        <v>-8.9599999999999991</v>
      </c>
      <c r="N20" s="218">
        <f t="shared" si="6"/>
        <v>-5.4</v>
      </c>
      <c r="O20" s="218">
        <f t="shared" si="6"/>
        <v>-3.64</v>
      </c>
      <c r="P20" s="218">
        <f t="shared" si="6"/>
        <v>-2.08</v>
      </c>
      <c r="Q20" s="218">
        <f t="shared" si="6"/>
        <v>-1.4533333333333334</v>
      </c>
      <c r="R20" s="218">
        <f t="shared" si="6"/>
        <v>-1.6133333333333333</v>
      </c>
      <c r="S20" s="218">
        <f t="shared" si="6"/>
        <v>-1.72</v>
      </c>
    </row>
    <row r="21" spans="1:19" x14ac:dyDescent="0.35">
      <c r="A21" t="s">
        <v>1064</v>
      </c>
      <c r="B21" s="218">
        <f t="shared" si="7"/>
        <v>-7.1853333333333342</v>
      </c>
      <c r="C21" s="218">
        <f t="shared" si="6"/>
        <v>-7.3393333333333342</v>
      </c>
      <c r="D21" s="218">
        <f t="shared" si="6"/>
        <v>-3.7233333333333332</v>
      </c>
      <c r="E21" s="218">
        <f t="shared" si="6"/>
        <v>4.4319999999999995</v>
      </c>
      <c r="F21" s="218">
        <f t="shared" si="6"/>
        <v>-11.474666666666666</v>
      </c>
      <c r="G21" s="218">
        <f t="shared" si="6"/>
        <v>-13.542666666666667</v>
      </c>
      <c r="H21" s="218">
        <f t="shared" si="6"/>
        <v>-16.680666666666667</v>
      </c>
      <c r="I21" s="218">
        <f t="shared" si="6"/>
        <v>-14.477333333333334</v>
      </c>
      <c r="J21" s="218">
        <f t="shared" si="6"/>
        <v>-7.8819999999999997</v>
      </c>
      <c r="K21" s="218">
        <f t="shared" si="6"/>
        <v>-7.7406666666666668</v>
      </c>
      <c r="L21" s="218">
        <f t="shared" si="6"/>
        <v>-3.8719999999999999</v>
      </c>
      <c r="M21" s="218">
        <f t="shared" si="6"/>
        <v>-3.36</v>
      </c>
      <c r="N21" s="218">
        <f t="shared" si="6"/>
        <v>-0.71466666666666667</v>
      </c>
      <c r="O21" s="218">
        <f t="shared" si="6"/>
        <v>-5.8666666666666666E-2</v>
      </c>
      <c r="P21" s="218">
        <f t="shared" si="6"/>
        <v>0.69266666666666665</v>
      </c>
      <c r="Q21" s="218">
        <f t="shared" si="6"/>
        <v>0.60199999999999998</v>
      </c>
      <c r="R21" s="218">
        <f t="shared" si="6"/>
        <v>0.29333333333333333</v>
      </c>
      <c r="S21" s="218">
        <f t="shared" si="6"/>
        <v>0.97333333333333338</v>
      </c>
    </row>
    <row r="22" spans="1:19" x14ac:dyDescent="0.35">
      <c r="A22" t="s">
        <v>1065</v>
      </c>
      <c r="B22" s="218">
        <f t="shared" si="7"/>
        <v>-2.9066666666666667</v>
      </c>
      <c r="C22" s="218">
        <f t="shared" si="6"/>
        <v>-7.9706666666666663</v>
      </c>
      <c r="D22" s="218">
        <f t="shared" si="6"/>
        <v>-3.62</v>
      </c>
      <c r="E22" s="218">
        <f t="shared" si="6"/>
        <v>5.86</v>
      </c>
      <c r="F22" s="218">
        <f t="shared" si="6"/>
        <v>-8.34</v>
      </c>
      <c r="G22" s="218">
        <f t="shared" si="6"/>
        <v>-6.9613333333333332</v>
      </c>
      <c r="H22" s="218">
        <f t="shared" si="6"/>
        <v>-2.8453333333333335</v>
      </c>
      <c r="I22" s="218">
        <f t="shared" si="6"/>
        <v>0.34666666666666668</v>
      </c>
      <c r="J22" s="218">
        <f t="shared" si="6"/>
        <v>4.4613333333333332</v>
      </c>
      <c r="K22" s="218">
        <f t="shared" si="6"/>
        <v>2.2426666666666666</v>
      </c>
      <c r="L22" s="218">
        <f t="shared" si="6"/>
        <v>4.1959999999999997</v>
      </c>
      <c r="M22" s="218">
        <f t="shared" si="6"/>
        <v>2.3666666666666667</v>
      </c>
      <c r="N22" s="218">
        <f t="shared" si="6"/>
        <v>2.2679999999999998</v>
      </c>
      <c r="O22" s="218">
        <f t="shared" si="6"/>
        <v>-0.6</v>
      </c>
      <c r="P22" s="218">
        <f t="shared" si="6"/>
        <v>-0.70933333333333337</v>
      </c>
      <c r="Q22" s="218">
        <f t="shared" si="6"/>
        <v>-0.82400000000000007</v>
      </c>
      <c r="R22" s="218">
        <f t="shared" si="6"/>
        <v>-1.3266666666666667</v>
      </c>
      <c r="S22" s="218">
        <f t="shared" si="6"/>
        <v>-1.3693333333333333</v>
      </c>
    </row>
    <row r="24" spans="1:19" x14ac:dyDescent="0.35">
      <c r="B24" t="s">
        <v>1084</v>
      </c>
      <c r="C24" t="s">
        <v>865</v>
      </c>
      <c r="D24" s="225" t="s">
        <v>1085</v>
      </c>
      <c r="E24" t="s">
        <v>1086</v>
      </c>
    </row>
    <row r="25" spans="1:19" x14ac:dyDescent="0.35">
      <c r="A25" t="s">
        <v>1060</v>
      </c>
    </row>
    <row r="26" spans="1:19" x14ac:dyDescent="0.35">
      <c r="A26" t="s">
        <v>1061</v>
      </c>
      <c r="B26" s="42"/>
    </row>
    <row r="27" spans="1:19" x14ac:dyDescent="0.35">
      <c r="A27" t="s">
        <v>1063</v>
      </c>
      <c r="B27" s="42">
        <f>SUM(B13:S13)</f>
        <v>-151990</v>
      </c>
      <c r="C27" s="42">
        <f>B13</f>
        <v>-6080</v>
      </c>
    </row>
  </sheetData>
  <phoneticPr fontId="26" type="noConversion"/>
  <hyperlinks>
    <hyperlink ref="A1" location="Index" display="Back to Index" xr:uid="{2866B68D-0016-4979-93FE-7586054AA983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4B3CA-80D9-4375-8F44-4047E1B4D0D8}">
  <sheetPr codeName="Sheet25"/>
  <dimension ref="A1:J16"/>
  <sheetViews>
    <sheetView workbookViewId="0">
      <selection activeCell="G16" sqref="G16"/>
    </sheetView>
  </sheetViews>
  <sheetFormatPr defaultRowHeight="14.5" x14ac:dyDescent="0.35"/>
  <cols>
    <col min="1" max="1" width="27.26953125" bestFit="1" customWidth="1"/>
    <col min="2" max="2" width="9.7265625" bestFit="1" customWidth="1"/>
    <col min="3" max="3" width="11.7265625" bestFit="1" customWidth="1"/>
    <col min="5" max="5" width="19.453125" bestFit="1" customWidth="1"/>
  </cols>
  <sheetData>
    <row r="1" spans="1:10" ht="15" thickBot="1" x14ac:dyDescent="0.4">
      <c r="A1" s="268" t="s">
        <v>1138</v>
      </c>
    </row>
    <row r="2" spans="1:10" ht="16" thickBot="1" x14ac:dyDescent="0.4">
      <c r="A2" s="215" t="s">
        <v>1066</v>
      </c>
      <c r="B2" s="216" t="s">
        <v>1067</v>
      </c>
      <c r="C2" s="216" t="s">
        <v>1068</v>
      </c>
      <c r="D2" s="216"/>
      <c r="E2" s="217" t="s">
        <v>1069</v>
      </c>
      <c r="H2" t="s">
        <v>1103</v>
      </c>
      <c r="I2" t="s">
        <v>939</v>
      </c>
      <c r="J2" t="s">
        <v>1104</v>
      </c>
    </row>
    <row r="3" spans="1:10" ht="15.5" x14ac:dyDescent="0.35">
      <c r="A3" s="212">
        <v>2001</v>
      </c>
      <c r="B3" s="213">
        <v>390792</v>
      </c>
      <c r="C3" s="213">
        <v>977087</v>
      </c>
      <c r="D3" s="213"/>
      <c r="E3" s="214">
        <v>984672</v>
      </c>
      <c r="G3">
        <v>2011</v>
      </c>
      <c r="H3" s="190">
        <v>407.77</v>
      </c>
      <c r="I3">
        <v>410.7</v>
      </c>
    </row>
    <row r="4" spans="1:10" ht="15.5" x14ac:dyDescent="0.35">
      <c r="A4" s="207">
        <v>2011</v>
      </c>
      <c r="B4" s="206">
        <v>410736</v>
      </c>
      <c r="C4" s="206">
        <v>1073045</v>
      </c>
      <c r="D4" s="206"/>
      <c r="E4" s="208">
        <v>1074283</v>
      </c>
      <c r="G4">
        <v>2012</v>
      </c>
      <c r="H4" s="190">
        <v>409.93799999999999</v>
      </c>
    </row>
    <row r="5" spans="1:10" ht="15.5" x14ac:dyDescent="0.35">
      <c r="A5" s="207">
        <v>2021</v>
      </c>
      <c r="B5" s="206">
        <v>423500</v>
      </c>
      <c r="C5" s="208">
        <v>1144900</v>
      </c>
      <c r="D5" s="206"/>
      <c r="E5" s="208">
        <v>1144900</v>
      </c>
      <c r="G5">
        <v>2013</v>
      </c>
      <c r="H5" s="190">
        <v>411.10199999999998</v>
      </c>
    </row>
    <row r="6" spans="1:10" ht="15.5" x14ac:dyDescent="0.35">
      <c r="A6" s="207" t="s">
        <v>1070</v>
      </c>
      <c r="B6" s="206">
        <f>B4-B3</f>
        <v>19944</v>
      </c>
      <c r="C6" s="206">
        <f>C4-C3</f>
        <v>95958</v>
      </c>
      <c r="D6" s="206"/>
      <c r="E6" s="208">
        <f>E4-E3</f>
        <v>89611</v>
      </c>
      <c r="G6">
        <v>2014</v>
      </c>
      <c r="H6" s="190">
        <v>413.18299999999999</v>
      </c>
    </row>
    <row r="7" spans="1:10" ht="16" thickBot="1" x14ac:dyDescent="0.4">
      <c r="A7" s="209" t="s">
        <v>1071</v>
      </c>
      <c r="B7" s="210">
        <f>B6/B3*100</f>
        <v>5.1034821593072532</v>
      </c>
      <c r="C7" s="210">
        <f>C6/C3*100</f>
        <v>9.8208245529824882</v>
      </c>
      <c r="D7" s="210"/>
      <c r="E7" s="211">
        <f>E6/E3*100</f>
        <v>9.100593903350557</v>
      </c>
      <c r="G7">
        <v>2015</v>
      </c>
      <c r="H7" s="190">
        <v>415.596</v>
      </c>
    </row>
    <row r="8" spans="1:10" ht="16" thickBot="1" x14ac:dyDescent="0.4">
      <c r="A8" s="209" t="s">
        <v>1097</v>
      </c>
      <c r="B8" s="42">
        <f>B5-B4</f>
        <v>12764</v>
      </c>
      <c r="G8">
        <v>2016</v>
      </c>
      <c r="H8" s="190">
        <v>419.52600000000001</v>
      </c>
    </row>
    <row r="9" spans="1:10" ht="16" thickBot="1" x14ac:dyDescent="0.4">
      <c r="A9" s="209" t="s">
        <v>1098</v>
      </c>
      <c r="B9" s="230">
        <f>B8/B4*100</f>
        <v>3.1075922246893382</v>
      </c>
      <c r="G9">
        <v>2017</v>
      </c>
      <c r="H9" s="190">
        <v>421.572</v>
      </c>
    </row>
    <row r="10" spans="1:10" x14ac:dyDescent="0.35">
      <c r="G10">
        <v>2018</v>
      </c>
      <c r="H10" s="190">
        <v>422.46</v>
      </c>
    </row>
    <row r="11" spans="1:10" x14ac:dyDescent="0.35">
      <c r="C11" s="190"/>
      <c r="G11">
        <v>2019</v>
      </c>
      <c r="H11" s="190">
        <v>423.87</v>
      </c>
    </row>
    <row r="12" spans="1:10" x14ac:dyDescent="0.35">
      <c r="G12">
        <v>2020</v>
      </c>
      <c r="H12" s="190">
        <v>425.15699999999998</v>
      </c>
    </row>
    <row r="13" spans="1:10" x14ac:dyDescent="0.35">
      <c r="G13">
        <v>2021</v>
      </c>
      <c r="H13" s="190">
        <v>426.334</v>
      </c>
      <c r="I13">
        <v>423.5</v>
      </c>
      <c r="J13">
        <v>439.3</v>
      </c>
    </row>
    <row r="15" spans="1:10" x14ac:dyDescent="0.35">
      <c r="G15" s="138" t="s">
        <v>1120</v>
      </c>
      <c r="H15" s="190">
        <f>I13-H13</f>
        <v>-2.8340000000000032</v>
      </c>
      <c r="I15">
        <f>H15/I13*100</f>
        <v>-0.66918536009445173</v>
      </c>
    </row>
    <row r="16" spans="1:10" x14ac:dyDescent="0.35">
      <c r="G16" s="138" t="s">
        <v>1147</v>
      </c>
      <c r="H16">
        <f>I13-J13</f>
        <v>-15.800000000000011</v>
      </c>
      <c r="I16">
        <f>H16/I13*100</f>
        <v>-3.7308146399055517</v>
      </c>
    </row>
  </sheetData>
  <hyperlinks>
    <hyperlink ref="A1" location="Index" display="Back to Index" xr:uid="{51A2C85C-97AB-4735-A48B-85D5723B43B6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A2494-C6D9-479F-8841-AA91213D3E06}">
  <sheetPr codeName="Sheet24"/>
  <dimension ref="A1:D13"/>
  <sheetViews>
    <sheetView workbookViewId="0">
      <selection activeCell="G16" sqref="G16"/>
    </sheetView>
  </sheetViews>
  <sheetFormatPr defaultRowHeight="14.5" x14ac:dyDescent="0.35"/>
  <sheetData>
    <row r="1" spans="1:4" ht="15" thickBot="1" x14ac:dyDescent="0.4">
      <c r="A1" s="268" t="s">
        <v>1138</v>
      </c>
    </row>
    <row r="2" spans="1:4" ht="44" thickBot="1" x14ac:dyDescent="0.4">
      <c r="A2" s="231" t="s">
        <v>1105</v>
      </c>
      <c r="B2" s="232" t="s">
        <v>1106</v>
      </c>
      <c r="C2" s="232" t="s">
        <v>1107</v>
      </c>
      <c r="D2" s="232" t="s">
        <v>1108</v>
      </c>
    </row>
    <row r="3" spans="1:4" ht="15" thickBot="1" x14ac:dyDescent="0.4">
      <c r="A3" s="233" t="s">
        <v>1109</v>
      </c>
      <c r="B3" s="234">
        <v>1650</v>
      </c>
      <c r="C3" s="234">
        <v>1584</v>
      </c>
      <c r="D3" s="234">
        <v>1213</v>
      </c>
    </row>
    <row r="4" spans="1:4" ht="15" thickBot="1" x14ac:dyDescent="0.4">
      <c r="A4" s="233" t="s">
        <v>1110</v>
      </c>
      <c r="B4" s="234">
        <v>1650</v>
      </c>
      <c r="C4" s="234">
        <v>1663</v>
      </c>
      <c r="D4" s="234">
        <v>1427</v>
      </c>
    </row>
    <row r="5" spans="1:4" ht="15" thickBot="1" x14ac:dyDescent="0.4">
      <c r="A5" s="233" t="s">
        <v>1111</v>
      </c>
      <c r="B5" s="234">
        <v>1650</v>
      </c>
      <c r="C5" s="234">
        <v>2379</v>
      </c>
      <c r="D5" s="234">
        <v>2043</v>
      </c>
    </row>
    <row r="6" spans="1:4" ht="15" thickBot="1" x14ac:dyDescent="0.4">
      <c r="A6" s="233" t="s">
        <v>1112</v>
      </c>
      <c r="B6" s="234">
        <v>1650</v>
      </c>
      <c r="C6" s="234">
        <v>2050</v>
      </c>
      <c r="D6" s="234">
        <v>1809</v>
      </c>
    </row>
    <row r="7" spans="1:4" ht="15" thickBot="1" x14ac:dyDescent="0.4">
      <c r="A7" s="233" t="s">
        <v>1113</v>
      </c>
      <c r="B7" s="234">
        <v>2500</v>
      </c>
      <c r="C7" s="234">
        <v>3100</v>
      </c>
      <c r="D7" s="234">
        <v>2948</v>
      </c>
    </row>
    <row r="8" spans="1:4" ht="15" thickBot="1" x14ac:dyDescent="0.4">
      <c r="A8" s="233" t="s">
        <v>1114</v>
      </c>
      <c r="B8" s="234">
        <v>2500</v>
      </c>
      <c r="C8" s="234">
        <v>2409</v>
      </c>
      <c r="D8" s="234">
        <v>2119</v>
      </c>
    </row>
    <row r="9" spans="1:4" ht="15" thickBot="1" x14ac:dyDescent="0.4">
      <c r="A9" s="235" t="s">
        <v>1115</v>
      </c>
      <c r="B9" s="234">
        <v>2500</v>
      </c>
      <c r="C9" s="236">
        <v>3423</v>
      </c>
      <c r="D9" s="236">
        <v>3182</v>
      </c>
    </row>
    <row r="10" spans="1:4" ht="15" thickBot="1" x14ac:dyDescent="0.4">
      <c r="A10" s="235" t="s">
        <v>1116</v>
      </c>
      <c r="B10" s="236">
        <v>2850</v>
      </c>
      <c r="C10" s="236">
        <v>4255</v>
      </c>
      <c r="D10" s="236">
        <v>4188</v>
      </c>
    </row>
    <row r="11" spans="1:4" ht="15" thickBot="1" x14ac:dyDescent="0.4">
      <c r="A11" s="235" t="s">
        <v>1117</v>
      </c>
      <c r="B11" s="236">
        <v>2850</v>
      </c>
      <c r="C11" s="236">
        <v>4299</v>
      </c>
      <c r="D11" s="236">
        <v>3765</v>
      </c>
    </row>
    <row r="12" spans="1:4" ht="15" thickBot="1" x14ac:dyDescent="0.4">
      <c r="A12" s="235" t="s">
        <v>1118</v>
      </c>
      <c r="B12" s="236">
        <v>2850</v>
      </c>
      <c r="C12" s="236">
        <v>3826</v>
      </c>
      <c r="D12" s="236">
        <v>3437</v>
      </c>
    </row>
    <row r="13" spans="1:4" ht="15" thickBot="1" x14ac:dyDescent="0.4">
      <c r="A13" s="237" t="s">
        <v>1119</v>
      </c>
      <c r="B13" s="238">
        <v>22650</v>
      </c>
      <c r="C13" s="238">
        <v>28988</v>
      </c>
      <c r="D13" s="238">
        <v>26131</v>
      </c>
    </row>
  </sheetData>
  <hyperlinks>
    <hyperlink ref="A1" location="Index" display="Back to Index" xr:uid="{ECAA3883-37BD-4B60-99DB-2114DC1218B4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0A2C9-CAC7-4BF5-8932-0BC36E712E3C}">
  <sheetPr codeName="Sheet18"/>
  <dimension ref="A1:D10"/>
  <sheetViews>
    <sheetView workbookViewId="0">
      <selection activeCell="G16" sqref="G16"/>
    </sheetView>
  </sheetViews>
  <sheetFormatPr defaultRowHeight="14.5" x14ac:dyDescent="0.35"/>
  <cols>
    <col min="1" max="1" width="13.1796875" bestFit="1" customWidth="1"/>
  </cols>
  <sheetData>
    <row r="1" spans="1:4" x14ac:dyDescent="0.35">
      <c r="A1" s="268" t="s">
        <v>1138</v>
      </c>
    </row>
    <row r="2" spans="1:4" x14ac:dyDescent="0.35">
      <c r="B2" t="s">
        <v>1091</v>
      </c>
      <c r="C2" t="s">
        <v>1092</v>
      </c>
    </row>
    <row r="3" spans="1:4" x14ac:dyDescent="0.35">
      <c r="A3" t="s">
        <v>1095</v>
      </c>
      <c r="B3" s="42">
        <v>150509</v>
      </c>
      <c r="C3" s="42">
        <v>14674</v>
      </c>
      <c r="D3" s="42">
        <f>B3+C3</f>
        <v>165183</v>
      </c>
    </row>
    <row r="4" spans="1:4" x14ac:dyDescent="0.35">
      <c r="A4" t="s">
        <v>1089</v>
      </c>
    </row>
    <row r="5" spans="1:4" x14ac:dyDescent="0.35">
      <c r="A5" t="s">
        <v>1090</v>
      </c>
    </row>
    <row r="7" spans="1:4" x14ac:dyDescent="0.35">
      <c r="A7" t="s">
        <v>1093</v>
      </c>
    </row>
    <row r="8" spans="1:4" x14ac:dyDescent="0.35">
      <c r="A8" t="s">
        <v>1094</v>
      </c>
      <c r="B8" s="42">
        <v>77137</v>
      </c>
      <c r="C8" s="42">
        <v>9646</v>
      </c>
      <c r="D8" s="42">
        <f>B8+C8</f>
        <v>86783</v>
      </c>
    </row>
    <row r="10" spans="1:4" x14ac:dyDescent="0.35">
      <c r="A10" t="s">
        <v>1090</v>
      </c>
      <c r="B10" s="42">
        <f>B3-B8</f>
        <v>73372</v>
      </c>
      <c r="C10" s="42">
        <f t="shared" ref="C10:D10" si="0">C3-C8</f>
        <v>5028</v>
      </c>
      <c r="D10" s="226">
        <f t="shared" si="0"/>
        <v>78400</v>
      </c>
    </row>
  </sheetData>
  <hyperlinks>
    <hyperlink ref="A1" location="Index" display="Back to Index" xr:uid="{911E1563-CF00-41C3-9705-4FF386E85EC9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47178-0A68-489D-8A9C-4B92F725961B}">
  <sheetPr codeName="Sheet3"/>
  <dimension ref="A1:EA493"/>
  <sheetViews>
    <sheetView workbookViewId="0">
      <pane xSplit="4" ySplit="11" topLeftCell="E12" activePane="bottomRight" state="frozen"/>
      <selection activeCell="G16" sqref="G16"/>
      <selection pane="topRight" activeCell="G16" sqref="G16"/>
      <selection pane="bottomLeft" activeCell="G16" sqref="G16"/>
      <selection pane="bottomRight" activeCell="F10" sqref="F10"/>
    </sheetView>
  </sheetViews>
  <sheetFormatPr defaultColWidth="12" defaultRowHeight="15.5" x14ac:dyDescent="0.35"/>
  <cols>
    <col min="1" max="1" width="15.453125" style="2" customWidth="1"/>
    <col min="2" max="3" width="2.54296875" style="2" customWidth="1"/>
    <col min="4" max="4" width="36" style="2" customWidth="1"/>
    <col min="5" max="5" width="13.453125" style="4" customWidth="1"/>
    <col min="6" max="6" width="13" style="4" customWidth="1"/>
    <col min="7" max="11" width="12" style="5"/>
    <col min="12" max="12" width="12.26953125" style="4" customWidth="1"/>
    <col min="13" max="14" width="12" style="5"/>
    <col min="15" max="15" width="12.1796875" style="5" customWidth="1"/>
    <col min="16" max="17" width="12" style="5"/>
    <col min="18" max="18" width="12.26953125" style="4" customWidth="1"/>
    <col min="19" max="23" width="12" style="5"/>
    <col min="24" max="24" width="12.26953125" style="4" customWidth="1"/>
    <col min="25" max="29" width="12" style="5"/>
    <col min="30" max="30" width="12.26953125" style="4" customWidth="1"/>
    <col min="31" max="35" width="12" style="5"/>
    <col min="36" max="36" width="12.26953125" style="4" customWidth="1"/>
    <col min="37" max="41" width="12" style="5"/>
    <col min="42" max="42" width="12.26953125" style="4" customWidth="1"/>
    <col min="43" max="47" width="12" style="5"/>
    <col min="48" max="48" width="12.26953125" style="4" customWidth="1"/>
    <col min="49" max="53" width="12" style="5"/>
    <col min="54" max="54" width="12.26953125" style="4" customWidth="1"/>
    <col min="55" max="59" width="12" style="5"/>
    <col min="60" max="60" width="12.26953125" style="4" customWidth="1"/>
    <col min="61" max="65" width="12" style="5"/>
    <col min="66" max="66" width="12.26953125" style="4" customWidth="1"/>
    <col min="67" max="71" width="12" style="5"/>
    <col min="72" max="72" width="12.26953125" style="4" customWidth="1"/>
    <col min="73" max="77" width="12" style="5"/>
    <col min="78" max="78" width="12.26953125" style="4" customWidth="1"/>
    <col min="79" max="79" width="12.1796875" style="5" customWidth="1"/>
    <col min="80" max="83" width="12" style="5"/>
    <col min="84" max="84" width="12.26953125" style="4" customWidth="1"/>
    <col min="85" max="89" width="12" style="5"/>
    <col min="90" max="90" width="12.26953125" style="4" customWidth="1"/>
    <col min="91" max="95" width="12" style="5"/>
    <col min="96" max="96" width="12.26953125" style="4" customWidth="1"/>
    <col min="97" max="101" width="12" style="5"/>
    <col min="102" max="102" width="12.26953125" style="4" customWidth="1"/>
    <col min="103" max="107" width="12" style="5"/>
    <col min="108" max="108" width="12.26953125" style="7" customWidth="1"/>
    <col min="109" max="113" width="12" style="5"/>
    <col min="114" max="114" width="12.26953125" style="7" customWidth="1"/>
    <col min="115" max="119" width="12" style="5"/>
    <col min="120" max="120" width="12.26953125" style="7" customWidth="1"/>
    <col min="121" max="125" width="12" style="5"/>
    <col min="126" max="126" width="15.81640625" style="2" customWidth="1"/>
    <col min="127" max="127" width="13.54296875" style="5" customWidth="1"/>
    <col min="128" max="128" width="13.1796875" style="5" customWidth="1"/>
    <col min="129" max="129" width="13.54296875" style="5" customWidth="1"/>
    <col min="130" max="130" width="13.453125" style="5" customWidth="1"/>
    <col min="131" max="131" width="16.26953125" style="5" customWidth="1"/>
    <col min="132" max="229" width="12" style="2"/>
    <col min="230" max="230" width="15.453125" style="2" customWidth="1"/>
    <col min="231" max="232" width="2.54296875" style="2" customWidth="1"/>
    <col min="233" max="233" width="36" style="2" customWidth="1"/>
    <col min="234" max="234" width="2.1796875" style="2" customWidth="1"/>
    <col min="235" max="235" width="13.453125" style="2" customWidth="1"/>
    <col min="236" max="236" width="2.26953125" style="2" customWidth="1"/>
    <col min="237" max="237" width="13" style="2" customWidth="1"/>
    <col min="238" max="242" width="12" style="2"/>
    <col min="243" max="243" width="2.26953125" style="2" customWidth="1"/>
    <col min="244" max="244" width="12.26953125" style="2" customWidth="1"/>
    <col min="245" max="246" width="12" style="2"/>
    <col min="247" max="247" width="12.1796875" style="2" customWidth="1"/>
    <col min="248" max="249" width="12" style="2"/>
    <col min="250" max="250" width="2.26953125" style="2" customWidth="1"/>
    <col min="251" max="251" width="12.26953125" style="2" customWidth="1"/>
    <col min="252" max="256" width="12" style="2"/>
    <col min="257" max="257" width="2.26953125" style="2" customWidth="1"/>
    <col min="258" max="258" width="12.26953125" style="2" customWidth="1"/>
    <col min="259" max="263" width="12" style="2"/>
    <col min="264" max="264" width="2.26953125" style="2" customWidth="1"/>
    <col min="265" max="265" width="12.26953125" style="2" customWidth="1"/>
    <col min="266" max="270" width="12" style="2"/>
    <col min="271" max="271" width="2.26953125" style="2" customWidth="1"/>
    <col min="272" max="272" width="12.26953125" style="2" customWidth="1"/>
    <col min="273" max="277" width="12" style="2"/>
    <col min="278" max="278" width="2.26953125" style="2" customWidth="1"/>
    <col min="279" max="279" width="12.26953125" style="2" customWidth="1"/>
    <col min="280" max="284" width="12" style="2"/>
    <col min="285" max="285" width="2.26953125" style="2" customWidth="1"/>
    <col min="286" max="286" width="12.26953125" style="2" customWidth="1"/>
    <col min="287" max="291" width="12" style="2"/>
    <col min="292" max="292" width="2.26953125" style="2" customWidth="1"/>
    <col min="293" max="293" width="12.26953125" style="2" customWidth="1"/>
    <col min="294" max="298" width="12" style="2"/>
    <col min="299" max="299" width="2.26953125" style="2" customWidth="1"/>
    <col min="300" max="300" width="12.26953125" style="2" customWidth="1"/>
    <col min="301" max="305" width="12" style="2"/>
    <col min="306" max="306" width="2.26953125" style="2" customWidth="1"/>
    <col min="307" max="307" width="12.26953125" style="2" customWidth="1"/>
    <col min="308" max="312" width="12" style="2"/>
    <col min="313" max="313" width="2.26953125" style="2" customWidth="1"/>
    <col min="314" max="314" width="12.26953125" style="2" customWidth="1"/>
    <col min="315" max="319" width="12" style="2"/>
    <col min="320" max="320" width="2.26953125" style="2" customWidth="1"/>
    <col min="321" max="321" width="12.26953125" style="2" customWidth="1"/>
    <col min="322" max="322" width="12.1796875" style="2" customWidth="1"/>
    <col min="323" max="326" width="12" style="2"/>
    <col min="327" max="327" width="2.26953125" style="2" customWidth="1"/>
    <col min="328" max="328" width="12.26953125" style="2" customWidth="1"/>
    <col min="329" max="333" width="12" style="2"/>
    <col min="334" max="334" width="2.26953125" style="2" customWidth="1"/>
    <col min="335" max="335" width="12.26953125" style="2" customWidth="1"/>
    <col min="336" max="340" width="12" style="2"/>
    <col min="341" max="341" width="2.26953125" style="2" customWidth="1"/>
    <col min="342" max="342" width="12.26953125" style="2" customWidth="1"/>
    <col min="343" max="347" width="12" style="2"/>
    <col min="348" max="348" width="2.26953125" style="2" customWidth="1"/>
    <col min="349" max="349" width="12.26953125" style="2" customWidth="1"/>
    <col min="350" max="354" width="12" style="2"/>
    <col min="355" max="355" width="2.26953125" style="2" customWidth="1"/>
    <col min="356" max="356" width="12.26953125" style="2" customWidth="1"/>
    <col min="357" max="361" width="12" style="2"/>
    <col min="362" max="362" width="2.26953125" style="2" customWidth="1"/>
    <col min="363" max="363" width="12.26953125" style="2" customWidth="1"/>
    <col min="364" max="368" width="12" style="2"/>
    <col min="369" max="369" width="2.26953125" style="2" customWidth="1"/>
    <col min="370" max="370" width="12.26953125" style="2" customWidth="1"/>
    <col min="371" max="375" width="12" style="2"/>
    <col min="376" max="376" width="2.26953125" style="2" customWidth="1"/>
    <col min="377" max="377" width="15.81640625" style="2" customWidth="1"/>
    <col min="378" max="378" width="2.26953125" style="2" customWidth="1"/>
    <col min="379" max="379" width="13.54296875" style="2" customWidth="1"/>
    <col min="380" max="380" width="2.26953125" style="2" customWidth="1"/>
    <col min="381" max="381" width="13.1796875" style="2" customWidth="1"/>
    <col min="382" max="382" width="2.26953125" style="2" customWidth="1"/>
    <col min="383" max="383" width="13.54296875" style="2" customWidth="1"/>
    <col min="384" max="384" width="2.26953125" style="2" customWidth="1"/>
    <col min="385" max="385" width="13.453125" style="2" customWidth="1"/>
    <col min="386" max="386" width="2.26953125" style="2" customWidth="1"/>
    <col min="387" max="387" width="16.26953125" style="2" customWidth="1"/>
    <col min="388" max="485" width="12" style="2"/>
    <col min="486" max="486" width="15.453125" style="2" customWidth="1"/>
    <col min="487" max="488" width="2.54296875" style="2" customWidth="1"/>
    <col min="489" max="489" width="36" style="2" customWidth="1"/>
    <col min="490" max="490" width="2.1796875" style="2" customWidth="1"/>
    <col min="491" max="491" width="13.453125" style="2" customWidth="1"/>
    <col min="492" max="492" width="2.26953125" style="2" customWidth="1"/>
    <col min="493" max="493" width="13" style="2" customWidth="1"/>
    <col min="494" max="498" width="12" style="2"/>
    <col min="499" max="499" width="2.26953125" style="2" customWidth="1"/>
    <col min="500" max="500" width="12.26953125" style="2" customWidth="1"/>
    <col min="501" max="502" width="12" style="2"/>
    <col min="503" max="503" width="12.1796875" style="2" customWidth="1"/>
    <col min="504" max="505" width="12" style="2"/>
    <col min="506" max="506" width="2.26953125" style="2" customWidth="1"/>
    <col min="507" max="507" width="12.26953125" style="2" customWidth="1"/>
    <col min="508" max="512" width="12" style="2"/>
    <col min="513" max="513" width="2.26953125" style="2" customWidth="1"/>
    <col min="514" max="514" width="12.26953125" style="2" customWidth="1"/>
    <col min="515" max="519" width="12" style="2"/>
    <col min="520" max="520" width="2.26953125" style="2" customWidth="1"/>
    <col min="521" max="521" width="12.26953125" style="2" customWidth="1"/>
    <col min="522" max="526" width="12" style="2"/>
    <col min="527" max="527" width="2.26953125" style="2" customWidth="1"/>
    <col min="528" max="528" width="12.26953125" style="2" customWidth="1"/>
    <col min="529" max="533" width="12" style="2"/>
    <col min="534" max="534" width="2.26953125" style="2" customWidth="1"/>
    <col min="535" max="535" width="12.26953125" style="2" customWidth="1"/>
    <col min="536" max="540" width="12" style="2"/>
    <col min="541" max="541" width="2.26953125" style="2" customWidth="1"/>
    <col min="542" max="542" width="12.26953125" style="2" customWidth="1"/>
    <col min="543" max="547" width="12" style="2"/>
    <col min="548" max="548" width="2.26953125" style="2" customWidth="1"/>
    <col min="549" max="549" width="12.26953125" style="2" customWidth="1"/>
    <col min="550" max="554" width="12" style="2"/>
    <col min="555" max="555" width="2.26953125" style="2" customWidth="1"/>
    <col min="556" max="556" width="12.26953125" style="2" customWidth="1"/>
    <col min="557" max="561" width="12" style="2"/>
    <col min="562" max="562" width="2.26953125" style="2" customWidth="1"/>
    <col min="563" max="563" width="12.26953125" style="2" customWidth="1"/>
    <col min="564" max="568" width="12" style="2"/>
    <col min="569" max="569" width="2.26953125" style="2" customWidth="1"/>
    <col min="570" max="570" width="12.26953125" style="2" customWidth="1"/>
    <col min="571" max="575" width="12" style="2"/>
    <col min="576" max="576" width="2.26953125" style="2" customWidth="1"/>
    <col min="577" max="577" width="12.26953125" style="2" customWidth="1"/>
    <col min="578" max="578" width="12.1796875" style="2" customWidth="1"/>
    <col min="579" max="582" width="12" style="2"/>
    <col min="583" max="583" width="2.26953125" style="2" customWidth="1"/>
    <col min="584" max="584" width="12.26953125" style="2" customWidth="1"/>
    <col min="585" max="589" width="12" style="2"/>
    <col min="590" max="590" width="2.26953125" style="2" customWidth="1"/>
    <col min="591" max="591" width="12.26953125" style="2" customWidth="1"/>
    <col min="592" max="596" width="12" style="2"/>
    <col min="597" max="597" width="2.26953125" style="2" customWidth="1"/>
    <col min="598" max="598" width="12.26953125" style="2" customWidth="1"/>
    <col min="599" max="603" width="12" style="2"/>
    <col min="604" max="604" width="2.26953125" style="2" customWidth="1"/>
    <col min="605" max="605" width="12.26953125" style="2" customWidth="1"/>
    <col min="606" max="610" width="12" style="2"/>
    <col min="611" max="611" width="2.26953125" style="2" customWidth="1"/>
    <col min="612" max="612" width="12.26953125" style="2" customWidth="1"/>
    <col min="613" max="617" width="12" style="2"/>
    <col min="618" max="618" width="2.26953125" style="2" customWidth="1"/>
    <col min="619" max="619" width="12.26953125" style="2" customWidth="1"/>
    <col min="620" max="624" width="12" style="2"/>
    <col min="625" max="625" width="2.26953125" style="2" customWidth="1"/>
    <col min="626" max="626" width="12.26953125" style="2" customWidth="1"/>
    <col min="627" max="631" width="12" style="2"/>
    <col min="632" max="632" width="2.26953125" style="2" customWidth="1"/>
    <col min="633" max="633" width="15.81640625" style="2" customWidth="1"/>
    <col min="634" max="634" width="2.26953125" style="2" customWidth="1"/>
    <col min="635" max="635" width="13.54296875" style="2" customWidth="1"/>
    <col min="636" max="636" width="2.26953125" style="2" customWidth="1"/>
    <col min="637" max="637" width="13.1796875" style="2" customWidth="1"/>
    <col min="638" max="638" width="2.26953125" style="2" customWidth="1"/>
    <col min="639" max="639" width="13.54296875" style="2" customWidth="1"/>
    <col min="640" max="640" width="2.26953125" style="2" customWidth="1"/>
    <col min="641" max="641" width="13.453125" style="2" customWidth="1"/>
    <col min="642" max="642" width="2.26953125" style="2" customWidth="1"/>
    <col min="643" max="643" width="16.26953125" style="2" customWidth="1"/>
    <col min="644" max="741" width="12" style="2"/>
    <col min="742" max="742" width="15.453125" style="2" customWidth="1"/>
    <col min="743" max="744" width="2.54296875" style="2" customWidth="1"/>
    <col min="745" max="745" width="36" style="2" customWidth="1"/>
    <col min="746" max="746" width="2.1796875" style="2" customWidth="1"/>
    <col min="747" max="747" width="13.453125" style="2" customWidth="1"/>
    <col min="748" max="748" width="2.26953125" style="2" customWidth="1"/>
    <col min="749" max="749" width="13" style="2" customWidth="1"/>
    <col min="750" max="754" width="12" style="2"/>
    <col min="755" max="755" width="2.26953125" style="2" customWidth="1"/>
    <col min="756" max="756" width="12.26953125" style="2" customWidth="1"/>
    <col min="757" max="758" width="12" style="2"/>
    <col min="759" max="759" width="12.1796875" style="2" customWidth="1"/>
    <col min="760" max="761" width="12" style="2"/>
    <col min="762" max="762" width="2.26953125" style="2" customWidth="1"/>
    <col min="763" max="763" width="12.26953125" style="2" customWidth="1"/>
    <col min="764" max="768" width="12" style="2"/>
    <col min="769" max="769" width="2.26953125" style="2" customWidth="1"/>
    <col min="770" max="770" width="12.26953125" style="2" customWidth="1"/>
    <col min="771" max="775" width="12" style="2"/>
    <col min="776" max="776" width="2.26953125" style="2" customWidth="1"/>
    <col min="777" max="777" width="12.26953125" style="2" customWidth="1"/>
    <col min="778" max="782" width="12" style="2"/>
    <col min="783" max="783" width="2.26953125" style="2" customWidth="1"/>
    <col min="784" max="784" width="12.26953125" style="2" customWidth="1"/>
    <col min="785" max="789" width="12" style="2"/>
    <col min="790" max="790" width="2.26953125" style="2" customWidth="1"/>
    <col min="791" max="791" width="12.26953125" style="2" customWidth="1"/>
    <col min="792" max="796" width="12" style="2"/>
    <col min="797" max="797" width="2.26953125" style="2" customWidth="1"/>
    <col min="798" max="798" width="12.26953125" style="2" customWidth="1"/>
    <col min="799" max="803" width="12" style="2"/>
    <col min="804" max="804" width="2.26953125" style="2" customWidth="1"/>
    <col min="805" max="805" width="12.26953125" style="2" customWidth="1"/>
    <col min="806" max="810" width="12" style="2"/>
    <col min="811" max="811" width="2.26953125" style="2" customWidth="1"/>
    <col min="812" max="812" width="12.26953125" style="2" customWidth="1"/>
    <col min="813" max="817" width="12" style="2"/>
    <col min="818" max="818" width="2.26953125" style="2" customWidth="1"/>
    <col min="819" max="819" width="12.26953125" style="2" customWidth="1"/>
    <col min="820" max="824" width="12" style="2"/>
    <col min="825" max="825" width="2.26953125" style="2" customWidth="1"/>
    <col min="826" max="826" width="12.26953125" style="2" customWidth="1"/>
    <col min="827" max="831" width="12" style="2"/>
    <col min="832" max="832" width="2.26953125" style="2" customWidth="1"/>
    <col min="833" max="833" width="12.26953125" style="2" customWidth="1"/>
    <col min="834" max="834" width="12.1796875" style="2" customWidth="1"/>
    <col min="835" max="838" width="12" style="2"/>
    <col min="839" max="839" width="2.26953125" style="2" customWidth="1"/>
    <col min="840" max="840" width="12.26953125" style="2" customWidth="1"/>
    <col min="841" max="845" width="12" style="2"/>
    <col min="846" max="846" width="2.26953125" style="2" customWidth="1"/>
    <col min="847" max="847" width="12.26953125" style="2" customWidth="1"/>
    <col min="848" max="852" width="12" style="2"/>
    <col min="853" max="853" width="2.26953125" style="2" customWidth="1"/>
    <col min="854" max="854" width="12.26953125" style="2" customWidth="1"/>
    <col min="855" max="859" width="12" style="2"/>
    <col min="860" max="860" width="2.26953125" style="2" customWidth="1"/>
    <col min="861" max="861" width="12.26953125" style="2" customWidth="1"/>
    <col min="862" max="866" width="12" style="2"/>
    <col min="867" max="867" width="2.26953125" style="2" customWidth="1"/>
    <col min="868" max="868" width="12.26953125" style="2" customWidth="1"/>
    <col min="869" max="873" width="12" style="2"/>
    <col min="874" max="874" width="2.26953125" style="2" customWidth="1"/>
    <col min="875" max="875" width="12.26953125" style="2" customWidth="1"/>
    <col min="876" max="880" width="12" style="2"/>
    <col min="881" max="881" width="2.26953125" style="2" customWidth="1"/>
    <col min="882" max="882" width="12.26953125" style="2" customWidth="1"/>
    <col min="883" max="887" width="12" style="2"/>
    <col min="888" max="888" width="2.26953125" style="2" customWidth="1"/>
    <col min="889" max="889" width="15.81640625" style="2" customWidth="1"/>
    <col min="890" max="890" width="2.26953125" style="2" customWidth="1"/>
    <col min="891" max="891" width="13.54296875" style="2" customWidth="1"/>
    <col min="892" max="892" width="2.26953125" style="2" customWidth="1"/>
    <col min="893" max="893" width="13.1796875" style="2" customWidth="1"/>
    <col min="894" max="894" width="2.26953125" style="2" customWidth="1"/>
    <col min="895" max="895" width="13.54296875" style="2" customWidth="1"/>
    <col min="896" max="896" width="2.26953125" style="2" customWidth="1"/>
    <col min="897" max="897" width="13.453125" style="2" customWidth="1"/>
    <col min="898" max="898" width="2.26953125" style="2" customWidth="1"/>
    <col min="899" max="899" width="16.26953125" style="2" customWidth="1"/>
    <col min="900" max="997" width="12" style="2"/>
    <col min="998" max="998" width="15.453125" style="2" customWidth="1"/>
    <col min="999" max="1000" width="2.54296875" style="2" customWidth="1"/>
    <col min="1001" max="1001" width="36" style="2" customWidth="1"/>
    <col min="1002" max="1002" width="2.1796875" style="2" customWidth="1"/>
    <col min="1003" max="1003" width="13.453125" style="2" customWidth="1"/>
    <col min="1004" max="1004" width="2.26953125" style="2" customWidth="1"/>
    <col min="1005" max="1005" width="13" style="2" customWidth="1"/>
    <col min="1006" max="1010" width="12" style="2"/>
    <col min="1011" max="1011" width="2.26953125" style="2" customWidth="1"/>
    <col min="1012" max="1012" width="12.26953125" style="2" customWidth="1"/>
    <col min="1013" max="1014" width="12" style="2"/>
    <col min="1015" max="1015" width="12.1796875" style="2" customWidth="1"/>
    <col min="1016" max="1017" width="12" style="2"/>
    <col min="1018" max="1018" width="2.26953125" style="2" customWidth="1"/>
    <col min="1019" max="1019" width="12.26953125" style="2" customWidth="1"/>
    <col min="1020" max="1024" width="12" style="2"/>
    <col min="1025" max="1025" width="2.26953125" style="2" customWidth="1"/>
    <col min="1026" max="1026" width="12.26953125" style="2" customWidth="1"/>
    <col min="1027" max="1031" width="12" style="2"/>
    <col min="1032" max="1032" width="2.26953125" style="2" customWidth="1"/>
    <col min="1033" max="1033" width="12.26953125" style="2" customWidth="1"/>
    <col min="1034" max="1038" width="12" style="2"/>
    <col min="1039" max="1039" width="2.26953125" style="2" customWidth="1"/>
    <col min="1040" max="1040" width="12.26953125" style="2" customWidth="1"/>
    <col min="1041" max="1045" width="12" style="2"/>
    <col min="1046" max="1046" width="2.26953125" style="2" customWidth="1"/>
    <col min="1047" max="1047" width="12.26953125" style="2" customWidth="1"/>
    <col min="1048" max="1052" width="12" style="2"/>
    <col min="1053" max="1053" width="2.26953125" style="2" customWidth="1"/>
    <col min="1054" max="1054" width="12.26953125" style="2" customWidth="1"/>
    <col min="1055" max="1059" width="12" style="2"/>
    <col min="1060" max="1060" width="2.26953125" style="2" customWidth="1"/>
    <col min="1061" max="1061" width="12.26953125" style="2" customWidth="1"/>
    <col min="1062" max="1066" width="12" style="2"/>
    <col min="1067" max="1067" width="2.26953125" style="2" customWidth="1"/>
    <col min="1068" max="1068" width="12.26953125" style="2" customWidth="1"/>
    <col min="1069" max="1073" width="12" style="2"/>
    <col min="1074" max="1074" width="2.26953125" style="2" customWidth="1"/>
    <col min="1075" max="1075" width="12.26953125" style="2" customWidth="1"/>
    <col min="1076" max="1080" width="12" style="2"/>
    <col min="1081" max="1081" width="2.26953125" style="2" customWidth="1"/>
    <col min="1082" max="1082" width="12.26953125" style="2" customWidth="1"/>
    <col min="1083" max="1087" width="12" style="2"/>
    <col min="1088" max="1088" width="2.26953125" style="2" customWidth="1"/>
    <col min="1089" max="1089" width="12.26953125" style="2" customWidth="1"/>
    <col min="1090" max="1090" width="12.1796875" style="2" customWidth="1"/>
    <col min="1091" max="1094" width="12" style="2"/>
    <col min="1095" max="1095" width="2.26953125" style="2" customWidth="1"/>
    <col min="1096" max="1096" width="12.26953125" style="2" customWidth="1"/>
    <col min="1097" max="1101" width="12" style="2"/>
    <col min="1102" max="1102" width="2.26953125" style="2" customWidth="1"/>
    <col min="1103" max="1103" width="12.26953125" style="2" customWidth="1"/>
    <col min="1104" max="1108" width="12" style="2"/>
    <col min="1109" max="1109" width="2.26953125" style="2" customWidth="1"/>
    <col min="1110" max="1110" width="12.26953125" style="2" customWidth="1"/>
    <col min="1111" max="1115" width="12" style="2"/>
    <col min="1116" max="1116" width="2.26953125" style="2" customWidth="1"/>
    <col min="1117" max="1117" width="12.26953125" style="2" customWidth="1"/>
    <col min="1118" max="1122" width="12" style="2"/>
    <col min="1123" max="1123" width="2.26953125" style="2" customWidth="1"/>
    <col min="1124" max="1124" width="12.26953125" style="2" customWidth="1"/>
    <col min="1125" max="1129" width="12" style="2"/>
    <col min="1130" max="1130" width="2.26953125" style="2" customWidth="1"/>
    <col min="1131" max="1131" width="12.26953125" style="2" customWidth="1"/>
    <col min="1132" max="1136" width="12" style="2"/>
    <col min="1137" max="1137" width="2.26953125" style="2" customWidth="1"/>
    <col min="1138" max="1138" width="12.26953125" style="2" customWidth="1"/>
    <col min="1139" max="1143" width="12" style="2"/>
    <col min="1144" max="1144" width="2.26953125" style="2" customWidth="1"/>
    <col min="1145" max="1145" width="15.81640625" style="2" customWidth="1"/>
    <col min="1146" max="1146" width="2.26953125" style="2" customWidth="1"/>
    <col min="1147" max="1147" width="13.54296875" style="2" customWidth="1"/>
    <col min="1148" max="1148" width="2.26953125" style="2" customWidth="1"/>
    <col min="1149" max="1149" width="13.1796875" style="2" customWidth="1"/>
    <col min="1150" max="1150" width="2.26953125" style="2" customWidth="1"/>
    <col min="1151" max="1151" width="13.54296875" style="2" customWidth="1"/>
    <col min="1152" max="1152" width="2.26953125" style="2" customWidth="1"/>
    <col min="1153" max="1153" width="13.453125" style="2" customWidth="1"/>
    <col min="1154" max="1154" width="2.26953125" style="2" customWidth="1"/>
    <col min="1155" max="1155" width="16.26953125" style="2" customWidth="1"/>
    <col min="1156" max="1253" width="12" style="2"/>
    <col min="1254" max="1254" width="15.453125" style="2" customWidth="1"/>
    <col min="1255" max="1256" width="2.54296875" style="2" customWidth="1"/>
    <col min="1257" max="1257" width="36" style="2" customWidth="1"/>
    <col min="1258" max="1258" width="2.1796875" style="2" customWidth="1"/>
    <col min="1259" max="1259" width="13.453125" style="2" customWidth="1"/>
    <col min="1260" max="1260" width="2.26953125" style="2" customWidth="1"/>
    <col min="1261" max="1261" width="13" style="2" customWidth="1"/>
    <col min="1262" max="1266" width="12" style="2"/>
    <col min="1267" max="1267" width="2.26953125" style="2" customWidth="1"/>
    <col min="1268" max="1268" width="12.26953125" style="2" customWidth="1"/>
    <col min="1269" max="1270" width="12" style="2"/>
    <col min="1271" max="1271" width="12.1796875" style="2" customWidth="1"/>
    <col min="1272" max="1273" width="12" style="2"/>
    <col min="1274" max="1274" width="2.26953125" style="2" customWidth="1"/>
    <col min="1275" max="1275" width="12.26953125" style="2" customWidth="1"/>
    <col min="1276" max="1280" width="12" style="2"/>
    <col min="1281" max="1281" width="2.26953125" style="2" customWidth="1"/>
    <col min="1282" max="1282" width="12.26953125" style="2" customWidth="1"/>
    <col min="1283" max="1287" width="12" style="2"/>
    <col min="1288" max="1288" width="2.26953125" style="2" customWidth="1"/>
    <col min="1289" max="1289" width="12.26953125" style="2" customWidth="1"/>
    <col min="1290" max="1294" width="12" style="2"/>
    <col min="1295" max="1295" width="2.26953125" style="2" customWidth="1"/>
    <col min="1296" max="1296" width="12.26953125" style="2" customWidth="1"/>
    <col min="1297" max="1301" width="12" style="2"/>
    <col min="1302" max="1302" width="2.26953125" style="2" customWidth="1"/>
    <col min="1303" max="1303" width="12.26953125" style="2" customWidth="1"/>
    <col min="1304" max="1308" width="12" style="2"/>
    <col min="1309" max="1309" width="2.26953125" style="2" customWidth="1"/>
    <col min="1310" max="1310" width="12.26953125" style="2" customWidth="1"/>
    <col min="1311" max="1315" width="12" style="2"/>
    <col min="1316" max="1316" width="2.26953125" style="2" customWidth="1"/>
    <col min="1317" max="1317" width="12.26953125" style="2" customWidth="1"/>
    <col min="1318" max="1322" width="12" style="2"/>
    <col min="1323" max="1323" width="2.26953125" style="2" customWidth="1"/>
    <col min="1324" max="1324" width="12.26953125" style="2" customWidth="1"/>
    <col min="1325" max="1329" width="12" style="2"/>
    <col min="1330" max="1330" width="2.26953125" style="2" customWidth="1"/>
    <col min="1331" max="1331" width="12.26953125" style="2" customWidth="1"/>
    <col min="1332" max="1336" width="12" style="2"/>
    <col min="1337" max="1337" width="2.26953125" style="2" customWidth="1"/>
    <col min="1338" max="1338" width="12.26953125" style="2" customWidth="1"/>
    <col min="1339" max="1343" width="12" style="2"/>
    <col min="1344" max="1344" width="2.26953125" style="2" customWidth="1"/>
    <col min="1345" max="1345" width="12.26953125" style="2" customWidth="1"/>
    <col min="1346" max="1346" width="12.1796875" style="2" customWidth="1"/>
    <col min="1347" max="1350" width="12" style="2"/>
    <col min="1351" max="1351" width="2.26953125" style="2" customWidth="1"/>
    <col min="1352" max="1352" width="12.26953125" style="2" customWidth="1"/>
    <col min="1353" max="1357" width="12" style="2"/>
    <col min="1358" max="1358" width="2.26953125" style="2" customWidth="1"/>
    <col min="1359" max="1359" width="12.26953125" style="2" customWidth="1"/>
    <col min="1360" max="1364" width="12" style="2"/>
    <col min="1365" max="1365" width="2.26953125" style="2" customWidth="1"/>
    <col min="1366" max="1366" width="12.26953125" style="2" customWidth="1"/>
    <col min="1367" max="1371" width="12" style="2"/>
    <col min="1372" max="1372" width="2.26953125" style="2" customWidth="1"/>
    <col min="1373" max="1373" width="12.26953125" style="2" customWidth="1"/>
    <col min="1374" max="1378" width="12" style="2"/>
    <col min="1379" max="1379" width="2.26953125" style="2" customWidth="1"/>
    <col min="1380" max="1380" width="12.26953125" style="2" customWidth="1"/>
    <col min="1381" max="1385" width="12" style="2"/>
    <col min="1386" max="1386" width="2.26953125" style="2" customWidth="1"/>
    <col min="1387" max="1387" width="12.26953125" style="2" customWidth="1"/>
    <col min="1388" max="1392" width="12" style="2"/>
    <col min="1393" max="1393" width="2.26953125" style="2" customWidth="1"/>
    <col min="1394" max="1394" width="12.26953125" style="2" customWidth="1"/>
    <col min="1395" max="1399" width="12" style="2"/>
    <col min="1400" max="1400" width="2.26953125" style="2" customWidth="1"/>
    <col min="1401" max="1401" width="15.81640625" style="2" customWidth="1"/>
    <col min="1402" max="1402" width="2.26953125" style="2" customWidth="1"/>
    <col min="1403" max="1403" width="13.54296875" style="2" customWidth="1"/>
    <col min="1404" max="1404" width="2.26953125" style="2" customWidth="1"/>
    <col min="1405" max="1405" width="13.1796875" style="2" customWidth="1"/>
    <col min="1406" max="1406" width="2.26953125" style="2" customWidth="1"/>
    <col min="1407" max="1407" width="13.54296875" style="2" customWidth="1"/>
    <col min="1408" max="1408" width="2.26953125" style="2" customWidth="1"/>
    <col min="1409" max="1409" width="13.453125" style="2" customWidth="1"/>
    <col min="1410" max="1410" width="2.26953125" style="2" customWidth="1"/>
    <col min="1411" max="1411" width="16.26953125" style="2" customWidth="1"/>
    <col min="1412" max="1509" width="12" style="2"/>
    <col min="1510" max="1510" width="15.453125" style="2" customWidth="1"/>
    <col min="1511" max="1512" width="2.54296875" style="2" customWidth="1"/>
    <col min="1513" max="1513" width="36" style="2" customWidth="1"/>
    <col min="1514" max="1514" width="2.1796875" style="2" customWidth="1"/>
    <col min="1515" max="1515" width="13.453125" style="2" customWidth="1"/>
    <col min="1516" max="1516" width="2.26953125" style="2" customWidth="1"/>
    <col min="1517" max="1517" width="13" style="2" customWidth="1"/>
    <col min="1518" max="1522" width="12" style="2"/>
    <col min="1523" max="1523" width="2.26953125" style="2" customWidth="1"/>
    <col min="1524" max="1524" width="12.26953125" style="2" customWidth="1"/>
    <col min="1525" max="1526" width="12" style="2"/>
    <col min="1527" max="1527" width="12.1796875" style="2" customWidth="1"/>
    <col min="1528" max="1529" width="12" style="2"/>
    <col min="1530" max="1530" width="2.26953125" style="2" customWidth="1"/>
    <col min="1531" max="1531" width="12.26953125" style="2" customWidth="1"/>
    <col min="1532" max="1536" width="12" style="2"/>
    <col min="1537" max="1537" width="2.26953125" style="2" customWidth="1"/>
    <col min="1538" max="1538" width="12.26953125" style="2" customWidth="1"/>
    <col min="1539" max="1543" width="12" style="2"/>
    <col min="1544" max="1544" width="2.26953125" style="2" customWidth="1"/>
    <col min="1545" max="1545" width="12.26953125" style="2" customWidth="1"/>
    <col min="1546" max="1550" width="12" style="2"/>
    <col min="1551" max="1551" width="2.26953125" style="2" customWidth="1"/>
    <col min="1552" max="1552" width="12.26953125" style="2" customWidth="1"/>
    <col min="1553" max="1557" width="12" style="2"/>
    <col min="1558" max="1558" width="2.26953125" style="2" customWidth="1"/>
    <col min="1559" max="1559" width="12.26953125" style="2" customWidth="1"/>
    <col min="1560" max="1564" width="12" style="2"/>
    <col min="1565" max="1565" width="2.26953125" style="2" customWidth="1"/>
    <col min="1566" max="1566" width="12.26953125" style="2" customWidth="1"/>
    <col min="1567" max="1571" width="12" style="2"/>
    <col min="1572" max="1572" width="2.26953125" style="2" customWidth="1"/>
    <col min="1573" max="1573" width="12.26953125" style="2" customWidth="1"/>
    <col min="1574" max="1578" width="12" style="2"/>
    <col min="1579" max="1579" width="2.26953125" style="2" customWidth="1"/>
    <col min="1580" max="1580" width="12.26953125" style="2" customWidth="1"/>
    <col min="1581" max="1585" width="12" style="2"/>
    <col min="1586" max="1586" width="2.26953125" style="2" customWidth="1"/>
    <col min="1587" max="1587" width="12.26953125" style="2" customWidth="1"/>
    <col min="1588" max="1592" width="12" style="2"/>
    <col min="1593" max="1593" width="2.26953125" style="2" customWidth="1"/>
    <col min="1594" max="1594" width="12.26953125" style="2" customWidth="1"/>
    <col min="1595" max="1599" width="12" style="2"/>
    <col min="1600" max="1600" width="2.26953125" style="2" customWidth="1"/>
    <col min="1601" max="1601" width="12.26953125" style="2" customWidth="1"/>
    <col min="1602" max="1602" width="12.1796875" style="2" customWidth="1"/>
    <col min="1603" max="1606" width="12" style="2"/>
    <col min="1607" max="1607" width="2.26953125" style="2" customWidth="1"/>
    <col min="1608" max="1608" width="12.26953125" style="2" customWidth="1"/>
    <col min="1609" max="1613" width="12" style="2"/>
    <col min="1614" max="1614" width="2.26953125" style="2" customWidth="1"/>
    <col min="1615" max="1615" width="12.26953125" style="2" customWidth="1"/>
    <col min="1616" max="1620" width="12" style="2"/>
    <col min="1621" max="1621" width="2.26953125" style="2" customWidth="1"/>
    <col min="1622" max="1622" width="12.26953125" style="2" customWidth="1"/>
    <col min="1623" max="1627" width="12" style="2"/>
    <col min="1628" max="1628" width="2.26953125" style="2" customWidth="1"/>
    <col min="1629" max="1629" width="12.26953125" style="2" customWidth="1"/>
    <col min="1630" max="1634" width="12" style="2"/>
    <col min="1635" max="1635" width="2.26953125" style="2" customWidth="1"/>
    <col min="1636" max="1636" width="12.26953125" style="2" customWidth="1"/>
    <col min="1637" max="1641" width="12" style="2"/>
    <col min="1642" max="1642" width="2.26953125" style="2" customWidth="1"/>
    <col min="1643" max="1643" width="12.26953125" style="2" customWidth="1"/>
    <col min="1644" max="1648" width="12" style="2"/>
    <col min="1649" max="1649" width="2.26953125" style="2" customWidth="1"/>
    <col min="1650" max="1650" width="12.26953125" style="2" customWidth="1"/>
    <col min="1651" max="1655" width="12" style="2"/>
    <col min="1656" max="1656" width="2.26953125" style="2" customWidth="1"/>
    <col min="1657" max="1657" width="15.81640625" style="2" customWidth="1"/>
    <col min="1658" max="1658" width="2.26953125" style="2" customWidth="1"/>
    <col min="1659" max="1659" width="13.54296875" style="2" customWidth="1"/>
    <col min="1660" max="1660" width="2.26953125" style="2" customWidth="1"/>
    <col min="1661" max="1661" width="13.1796875" style="2" customWidth="1"/>
    <col min="1662" max="1662" width="2.26953125" style="2" customWidth="1"/>
    <col min="1663" max="1663" width="13.54296875" style="2" customWidth="1"/>
    <col min="1664" max="1664" width="2.26953125" style="2" customWidth="1"/>
    <col min="1665" max="1665" width="13.453125" style="2" customWidth="1"/>
    <col min="1666" max="1666" width="2.26953125" style="2" customWidth="1"/>
    <col min="1667" max="1667" width="16.26953125" style="2" customWidth="1"/>
    <col min="1668" max="1765" width="12" style="2"/>
    <col min="1766" max="1766" width="15.453125" style="2" customWidth="1"/>
    <col min="1767" max="1768" width="2.54296875" style="2" customWidth="1"/>
    <col min="1769" max="1769" width="36" style="2" customWidth="1"/>
    <col min="1770" max="1770" width="2.1796875" style="2" customWidth="1"/>
    <col min="1771" max="1771" width="13.453125" style="2" customWidth="1"/>
    <col min="1772" max="1772" width="2.26953125" style="2" customWidth="1"/>
    <col min="1773" max="1773" width="13" style="2" customWidth="1"/>
    <col min="1774" max="1778" width="12" style="2"/>
    <col min="1779" max="1779" width="2.26953125" style="2" customWidth="1"/>
    <col min="1780" max="1780" width="12.26953125" style="2" customWidth="1"/>
    <col min="1781" max="1782" width="12" style="2"/>
    <col min="1783" max="1783" width="12.1796875" style="2" customWidth="1"/>
    <col min="1784" max="1785" width="12" style="2"/>
    <col min="1786" max="1786" width="2.26953125" style="2" customWidth="1"/>
    <col min="1787" max="1787" width="12.26953125" style="2" customWidth="1"/>
    <col min="1788" max="1792" width="12" style="2"/>
    <col min="1793" max="1793" width="2.26953125" style="2" customWidth="1"/>
    <col min="1794" max="1794" width="12.26953125" style="2" customWidth="1"/>
    <col min="1795" max="1799" width="12" style="2"/>
    <col min="1800" max="1800" width="2.26953125" style="2" customWidth="1"/>
    <col min="1801" max="1801" width="12.26953125" style="2" customWidth="1"/>
    <col min="1802" max="1806" width="12" style="2"/>
    <col min="1807" max="1807" width="2.26953125" style="2" customWidth="1"/>
    <col min="1808" max="1808" width="12.26953125" style="2" customWidth="1"/>
    <col min="1809" max="1813" width="12" style="2"/>
    <col min="1814" max="1814" width="2.26953125" style="2" customWidth="1"/>
    <col min="1815" max="1815" width="12.26953125" style="2" customWidth="1"/>
    <col min="1816" max="1820" width="12" style="2"/>
    <col min="1821" max="1821" width="2.26953125" style="2" customWidth="1"/>
    <col min="1822" max="1822" width="12.26953125" style="2" customWidth="1"/>
    <col min="1823" max="1827" width="12" style="2"/>
    <col min="1828" max="1828" width="2.26953125" style="2" customWidth="1"/>
    <col min="1829" max="1829" width="12.26953125" style="2" customWidth="1"/>
    <col min="1830" max="1834" width="12" style="2"/>
    <col min="1835" max="1835" width="2.26953125" style="2" customWidth="1"/>
    <col min="1836" max="1836" width="12.26953125" style="2" customWidth="1"/>
    <col min="1837" max="1841" width="12" style="2"/>
    <col min="1842" max="1842" width="2.26953125" style="2" customWidth="1"/>
    <col min="1843" max="1843" width="12.26953125" style="2" customWidth="1"/>
    <col min="1844" max="1848" width="12" style="2"/>
    <col min="1849" max="1849" width="2.26953125" style="2" customWidth="1"/>
    <col min="1850" max="1850" width="12.26953125" style="2" customWidth="1"/>
    <col min="1851" max="1855" width="12" style="2"/>
    <col min="1856" max="1856" width="2.26953125" style="2" customWidth="1"/>
    <col min="1857" max="1857" width="12.26953125" style="2" customWidth="1"/>
    <col min="1858" max="1858" width="12.1796875" style="2" customWidth="1"/>
    <col min="1859" max="1862" width="12" style="2"/>
    <col min="1863" max="1863" width="2.26953125" style="2" customWidth="1"/>
    <col min="1864" max="1864" width="12.26953125" style="2" customWidth="1"/>
    <col min="1865" max="1869" width="12" style="2"/>
    <col min="1870" max="1870" width="2.26953125" style="2" customWidth="1"/>
    <col min="1871" max="1871" width="12.26953125" style="2" customWidth="1"/>
    <col min="1872" max="1876" width="12" style="2"/>
    <col min="1877" max="1877" width="2.26953125" style="2" customWidth="1"/>
    <col min="1878" max="1878" width="12.26953125" style="2" customWidth="1"/>
    <col min="1879" max="1883" width="12" style="2"/>
    <col min="1884" max="1884" width="2.26953125" style="2" customWidth="1"/>
    <col min="1885" max="1885" width="12.26953125" style="2" customWidth="1"/>
    <col min="1886" max="1890" width="12" style="2"/>
    <col min="1891" max="1891" width="2.26953125" style="2" customWidth="1"/>
    <col min="1892" max="1892" width="12.26953125" style="2" customWidth="1"/>
    <col min="1893" max="1897" width="12" style="2"/>
    <col min="1898" max="1898" width="2.26953125" style="2" customWidth="1"/>
    <col min="1899" max="1899" width="12.26953125" style="2" customWidth="1"/>
    <col min="1900" max="1904" width="12" style="2"/>
    <col min="1905" max="1905" width="2.26953125" style="2" customWidth="1"/>
    <col min="1906" max="1906" width="12.26953125" style="2" customWidth="1"/>
    <col min="1907" max="1911" width="12" style="2"/>
    <col min="1912" max="1912" width="2.26953125" style="2" customWidth="1"/>
    <col min="1913" max="1913" width="15.81640625" style="2" customWidth="1"/>
    <col min="1914" max="1914" width="2.26953125" style="2" customWidth="1"/>
    <col min="1915" max="1915" width="13.54296875" style="2" customWidth="1"/>
    <col min="1916" max="1916" width="2.26953125" style="2" customWidth="1"/>
    <col min="1917" max="1917" width="13.1796875" style="2" customWidth="1"/>
    <col min="1918" max="1918" width="2.26953125" style="2" customWidth="1"/>
    <col min="1919" max="1919" width="13.54296875" style="2" customWidth="1"/>
    <col min="1920" max="1920" width="2.26953125" style="2" customWidth="1"/>
    <col min="1921" max="1921" width="13.453125" style="2" customWidth="1"/>
    <col min="1922" max="1922" width="2.26953125" style="2" customWidth="1"/>
    <col min="1923" max="1923" width="16.26953125" style="2" customWidth="1"/>
    <col min="1924" max="2021" width="12" style="2"/>
    <col min="2022" max="2022" width="15.453125" style="2" customWidth="1"/>
    <col min="2023" max="2024" width="2.54296875" style="2" customWidth="1"/>
    <col min="2025" max="2025" width="36" style="2" customWidth="1"/>
    <col min="2026" max="2026" width="2.1796875" style="2" customWidth="1"/>
    <col min="2027" max="2027" width="13.453125" style="2" customWidth="1"/>
    <col min="2028" max="2028" width="2.26953125" style="2" customWidth="1"/>
    <col min="2029" max="2029" width="13" style="2" customWidth="1"/>
    <col min="2030" max="2034" width="12" style="2"/>
    <col min="2035" max="2035" width="2.26953125" style="2" customWidth="1"/>
    <col min="2036" max="2036" width="12.26953125" style="2" customWidth="1"/>
    <col min="2037" max="2038" width="12" style="2"/>
    <col min="2039" max="2039" width="12.1796875" style="2" customWidth="1"/>
    <col min="2040" max="2041" width="12" style="2"/>
    <col min="2042" max="2042" width="2.26953125" style="2" customWidth="1"/>
    <col min="2043" max="2043" width="12.26953125" style="2" customWidth="1"/>
    <col min="2044" max="2048" width="12" style="2"/>
    <col min="2049" max="2049" width="2.26953125" style="2" customWidth="1"/>
    <col min="2050" max="2050" width="12.26953125" style="2" customWidth="1"/>
    <col min="2051" max="2055" width="12" style="2"/>
    <col min="2056" max="2056" width="2.26953125" style="2" customWidth="1"/>
    <col min="2057" max="2057" width="12.26953125" style="2" customWidth="1"/>
    <col min="2058" max="2062" width="12" style="2"/>
    <col min="2063" max="2063" width="2.26953125" style="2" customWidth="1"/>
    <col min="2064" max="2064" width="12.26953125" style="2" customWidth="1"/>
    <col min="2065" max="2069" width="12" style="2"/>
    <col min="2070" max="2070" width="2.26953125" style="2" customWidth="1"/>
    <col min="2071" max="2071" width="12.26953125" style="2" customWidth="1"/>
    <col min="2072" max="2076" width="12" style="2"/>
    <col min="2077" max="2077" width="2.26953125" style="2" customWidth="1"/>
    <col min="2078" max="2078" width="12.26953125" style="2" customWidth="1"/>
    <col min="2079" max="2083" width="12" style="2"/>
    <col min="2084" max="2084" width="2.26953125" style="2" customWidth="1"/>
    <col min="2085" max="2085" width="12.26953125" style="2" customWidth="1"/>
    <col min="2086" max="2090" width="12" style="2"/>
    <col min="2091" max="2091" width="2.26953125" style="2" customWidth="1"/>
    <col min="2092" max="2092" width="12.26953125" style="2" customWidth="1"/>
    <col min="2093" max="2097" width="12" style="2"/>
    <col min="2098" max="2098" width="2.26953125" style="2" customWidth="1"/>
    <col min="2099" max="2099" width="12.26953125" style="2" customWidth="1"/>
    <col min="2100" max="2104" width="12" style="2"/>
    <col min="2105" max="2105" width="2.26953125" style="2" customWidth="1"/>
    <col min="2106" max="2106" width="12.26953125" style="2" customWidth="1"/>
    <col min="2107" max="2111" width="12" style="2"/>
    <col min="2112" max="2112" width="2.26953125" style="2" customWidth="1"/>
    <col min="2113" max="2113" width="12.26953125" style="2" customWidth="1"/>
    <col min="2114" max="2114" width="12.1796875" style="2" customWidth="1"/>
    <col min="2115" max="2118" width="12" style="2"/>
    <col min="2119" max="2119" width="2.26953125" style="2" customWidth="1"/>
    <col min="2120" max="2120" width="12.26953125" style="2" customWidth="1"/>
    <col min="2121" max="2125" width="12" style="2"/>
    <col min="2126" max="2126" width="2.26953125" style="2" customWidth="1"/>
    <col min="2127" max="2127" width="12.26953125" style="2" customWidth="1"/>
    <col min="2128" max="2132" width="12" style="2"/>
    <col min="2133" max="2133" width="2.26953125" style="2" customWidth="1"/>
    <col min="2134" max="2134" width="12.26953125" style="2" customWidth="1"/>
    <col min="2135" max="2139" width="12" style="2"/>
    <col min="2140" max="2140" width="2.26953125" style="2" customWidth="1"/>
    <col min="2141" max="2141" width="12.26953125" style="2" customWidth="1"/>
    <col min="2142" max="2146" width="12" style="2"/>
    <col min="2147" max="2147" width="2.26953125" style="2" customWidth="1"/>
    <col min="2148" max="2148" width="12.26953125" style="2" customWidth="1"/>
    <col min="2149" max="2153" width="12" style="2"/>
    <col min="2154" max="2154" width="2.26953125" style="2" customWidth="1"/>
    <col min="2155" max="2155" width="12.26953125" style="2" customWidth="1"/>
    <col min="2156" max="2160" width="12" style="2"/>
    <col min="2161" max="2161" width="2.26953125" style="2" customWidth="1"/>
    <col min="2162" max="2162" width="12.26953125" style="2" customWidth="1"/>
    <col min="2163" max="2167" width="12" style="2"/>
    <col min="2168" max="2168" width="2.26953125" style="2" customWidth="1"/>
    <col min="2169" max="2169" width="15.81640625" style="2" customWidth="1"/>
    <col min="2170" max="2170" width="2.26953125" style="2" customWidth="1"/>
    <col min="2171" max="2171" width="13.54296875" style="2" customWidth="1"/>
    <col min="2172" max="2172" width="2.26953125" style="2" customWidth="1"/>
    <col min="2173" max="2173" width="13.1796875" style="2" customWidth="1"/>
    <col min="2174" max="2174" width="2.26953125" style="2" customWidth="1"/>
    <col min="2175" max="2175" width="13.54296875" style="2" customWidth="1"/>
    <col min="2176" max="2176" width="2.26953125" style="2" customWidth="1"/>
    <col min="2177" max="2177" width="13.453125" style="2" customWidth="1"/>
    <col min="2178" max="2178" width="2.26953125" style="2" customWidth="1"/>
    <col min="2179" max="2179" width="16.26953125" style="2" customWidth="1"/>
    <col min="2180" max="2277" width="12" style="2"/>
    <col min="2278" max="2278" width="15.453125" style="2" customWidth="1"/>
    <col min="2279" max="2280" width="2.54296875" style="2" customWidth="1"/>
    <col min="2281" max="2281" width="36" style="2" customWidth="1"/>
    <col min="2282" max="2282" width="2.1796875" style="2" customWidth="1"/>
    <col min="2283" max="2283" width="13.453125" style="2" customWidth="1"/>
    <col min="2284" max="2284" width="2.26953125" style="2" customWidth="1"/>
    <col min="2285" max="2285" width="13" style="2" customWidth="1"/>
    <col min="2286" max="2290" width="12" style="2"/>
    <col min="2291" max="2291" width="2.26953125" style="2" customWidth="1"/>
    <col min="2292" max="2292" width="12.26953125" style="2" customWidth="1"/>
    <col min="2293" max="2294" width="12" style="2"/>
    <col min="2295" max="2295" width="12.1796875" style="2" customWidth="1"/>
    <col min="2296" max="2297" width="12" style="2"/>
    <col min="2298" max="2298" width="2.26953125" style="2" customWidth="1"/>
    <col min="2299" max="2299" width="12.26953125" style="2" customWidth="1"/>
    <col min="2300" max="2304" width="12" style="2"/>
    <col min="2305" max="2305" width="2.26953125" style="2" customWidth="1"/>
    <col min="2306" max="2306" width="12.26953125" style="2" customWidth="1"/>
    <col min="2307" max="2311" width="12" style="2"/>
    <col min="2312" max="2312" width="2.26953125" style="2" customWidth="1"/>
    <col min="2313" max="2313" width="12.26953125" style="2" customWidth="1"/>
    <col min="2314" max="2318" width="12" style="2"/>
    <col min="2319" max="2319" width="2.26953125" style="2" customWidth="1"/>
    <col min="2320" max="2320" width="12.26953125" style="2" customWidth="1"/>
    <col min="2321" max="2325" width="12" style="2"/>
    <col min="2326" max="2326" width="2.26953125" style="2" customWidth="1"/>
    <col min="2327" max="2327" width="12.26953125" style="2" customWidth="1"/>
    <col min="2328" max="2332" width="12" style="2"/>
    <col min="2333" max="2333" width="2.26953125" style="2" customWidth="1"/>
    <col min="2334" max="2334" width="12.26953125" style="2" customWidth="1"/>
    <col min="2335" max="2339" width="12" style="2"/>
    <col min="2340" max="2340" width="2.26953125" style="2" customWidth="1"/>
    <col min="2341" max="2341" width="12.26953125" style="2" customWidth="1"/>
    <col min="2342" max="2346" width="12" style="2"/>
    <col min="2347" max="2347" width="2.26953125" style="2" customWidth="1"/>
    <col min="2348" max="2348" width="12.26953125" style="2" customWidth="1"/>
    <col min="2349" max="2353" width="12" style="2"/>
    <col min="2354" max="2354" width="2.26953125" style="2" customWidth="1"/>
    <col min="2355" max="2355" width="12.26953125" style="2" customWidth="1"/>
    <col min="2356" max="2360" width="12" style="2"/>
    <col min="2361" max="2361" width="2.26953125" style="2" customWidth="1"/>
    <col min="2362" max="2362" width="12.26953125" style="2" customWidth="1"/>
    <col min="2363" max="2367" width="12" style="2"/>
    <col min="2368" max="2368" width="2.26953125" style="2" customWidth="1"/>
    <col min="2369" max="2369" width="12.26953125" style="2" customWidth="1"/>
    <col min="2370" max="2370" width="12.1796875" style="2" customWidth="1"/>
    <col min="2371" max="2374" width="12" style="2"/>
    <col min="2375" max="2375" width="2.26953125" style="2" customWidth="1"/>
    <col min="2376" max="2376" width="12.26953125" style="2" customWidth="1"/>
    <col min="2377" max="2381" width="12" style="2"/>
    <col min="2382" max="2382" width="2.26953125" style="2" customWidth="1"/>
    <col min="2383" max="2383" width="12.26953125" style="2" customWidth="1"/>
    <col min="2384" max="2388" width="12" style="2"/>
    <col min="2389" max="2389" width="2.26953125" style="2" customWidth="1"/>
    <col min="2390" max="2390" width="12.26953125" style="2" customWidth="1"/>
    <col min="2391" max="2395" width="12" style="2"/>
    <col min="2396" max="2396" width="2.26953125" style="2" customWidth="1"/>
    <col min="2397" max="2397" width="12.26953125" style="2" customWidth="1"/>
    <col min="2398" max="2402" width="12" style="2"/>
    <col min="2403" max="2403" width="2.26953125" style="2" customWidth="1"/>
    <col min="2404" max="2404" width="12.26953125" style="2" customWidth="1"/>
    <col min="2405" max="2409" width="12" style="2"/>
    <col min="2410" max="2410" width="2.26953125" style="2" customWidth="1"/>
    <col min="2411" max="2411" width="12.26953125" style="2" customWidth="1"/>
    <col min="2412" max="2416" width="12" style="2"/>
    <col min="2417" max="2417" width="2.26953125" style="2" customWidth="1"/>
    <col min="2418" max="2418" width="12.26953125" style="2" customWidth="1"/>
    <col min="2419" max="2423" width="12" style="2"/>
    <col min="2424" max="2424" width="2.26953125" style="2" customWidth="1"/>
    <col min="2425" max="2425" width="15.81640625" style="2" customWidth="1"/>
    <col min="2426" max="2426" width="2.26953125" style="2" customWidth="1"/>
    <col min="2427" max="2427" width="13.54296875" style="2" customWidth="1"/>
    <col min="2428" max="2428" width="2.26953125" style="2" customWidth="1"/>
    <col min="2429" max="2429" width="13.1796875" style="2" customWidth="1"/>
    <col min="2430" max="2430" width="2.26953125" style="2" customWidth="1"/>
    <col min="2431" max="2431" width="13.54296875" style="2" customWidth="1"/>
    <col min="2432" max="2432" width="2.26953125" style="2" customWidth="1"/>
    <col min="2433" max="2433" width="13.453125" style="2" customWidth="1"/>
    <col min="2434" max="2434" width="2.26953125" style="2" customWidth="1"/>
    <col min="2435" max="2435" width="16.26953125" style="2" customWidth="1"/>
    <col min="2436" max="2533" width="12" style="2"/>
    <col min="2534" max="2534" width="15.453125" style="2" customWidth="1"/>
    <col min="2535" max="2536" width="2.54296875" style="2" customWidth="1"/>
    <col min="2537" max="2537" width="36" style="2" customWidth="1"/>
    <col min="2538" max="2538" width="2.1796875" style="2" customWidth="1"/>
    <col min="2539" max="2539" width="13.453125" style="2" customWidth="1"/>
    <col min="2540" max="2540" width="2.26953125" style="2" customWidth="1"/>
    <col min="2541" max="2541" width="13" style="2" customWidth="1"/>
    <col min="2542" max="2546" width="12" style="2"/>
    <col min="2547" max="2547" width="2.26953125" style="2" customWidth="1"/>
    <col min="2548" max="2548" width="12.26953125" style="2" customWidth="1"/>
    <col min="2549" max="2550" width="12" style="2"/>
    <col min="2551" max="2551" width="12.1796875" style="2" customWidth="1"/>
    <col min="2552" max="2553" width="12" style="2"/>
    <col min="2554" max="2554" width="2.26953125" style="2" customWidth="1"/>
    <col min="2555" max="2555" width="12.26953125" style="2" customWidth="1"/>
    <col min="2556" max="2560" width="12" style="2"/>
    <col min="2561" max="2561" width="2.26953125" style="2" customWidth="1"/>
    <col min="2562" max="2562" width="12.26953125" style="2" customWidth="1"/>
    <col min="2563" max="2567" width="12" style="2"/>
    <col min="2568" max="2568" width="2.26953125" style="2" customWidth="1"/>
    <col min="2569" max="2569" width="12.26953125" style="2" customWidth="1"/>
    <col min="2570" max="2574" width="12" style="2"/>
    <col min="2575" max="2575" width="2.26953125" style="2" customWidth="1"/>
    <col min="2576" max="2576" width="12.26953125" style="2" customWidth="1"/>
    <col min="2577" max="2581" width="12" style="2"/>
    <col min="2582" max="2582" width="2.26953125" style="2" customWidth="1"/>
    <col min="2583" max="2583" width="12.26953125" style="2" customWidth="1"/>
    <col min="2584" max="2588" width="12" style="2"/>
    <col min="2589" max="2589" width="2.26953125" style="2" customWidth="1"/>
    <col min="2590" max="2590" width="12.26953125" style="2" customWidth="1"/>
    <col min="2591" max="2595" width="12" style="2"/>
    <col min="2596" max="2596" width="2.26953125" style="2" customWidth="1"/>
    <col min="2597" max="2597" width="12.26953125" style="2" customWidth="1"/>
    <col min="2598" max="2602" width="12" style="2"/>
    <col min="2603" max="2603" width="2.26953125" style="2" customWidth="1"/>
    <col min="2604" max="2604" width="12.26953125" style="2" customWidth="1"/>
    <col min="2605" max="2609" width="12" style="2"/>
    <col min="2610" max="2610" width="2.26953125" style="2" customWidth="1"/>
    <col min="2611" max="2611" width="12.26953125" style="2" customWidth="1"/>
    <col min="2612" max="2616" width="12" style="2"/>
    <col min="2617" max="2617" width="2.26953125" style="2" customWidth="1"/>
    <col min="2618" max="2618" width="12.26953125" style="2" customWidth="1"/>
    <col min="2619" max="2623" width="12" style="2"/>
    <col min="2624" max="2624" width="2.26953125" style="2" customWidth="1"/>
    <col min="2625" max="2625" width="12.26953125" style="2" customWidth="1"/>
    <col min="2626" max="2626" width="12.1796875" style="2" customWidth="1"/>
    <col min="2627" max="2630" width="12" style="2"/>
    <col min="2631" max="2631" width="2.26953125" style="2" customWidth="1"/>
    <col min="2632" max="2632" width="12.26953125" style="2" customWidth="1"/>
    <col min="2633" max="2637" width="12" style="2"/>
    <col min="2638" max="2638" width="2.26953125" style="2" customWidth="1"/>
    <col min="2639" max="2639" width="12.26953125" style="2" customWidth="1"/>
    <col min="2640" max="2644" width="12" style="2"/>
    <col min="2645" max="2645" width="2.26953125" style="2" customWidth="1"/>
    <col min="2646" max="2646" width="12.26953125" style="2" customWidth="1"/>
    <col min="2647" max="2651" width="12" style="2"/>
    <col min="2652" max="2652" width="2.26953125" style="2" customWidth="1"/>
    <col min="2653" max="2653" width="12.26953125" style="2" customWidth="1"/>
    <col min="2654" max="2658" width="12" style="2"/>
    <col min="2659" max="2659" width="2.26953125" style="2" customWidth="1"/>
    <col min="2660" max="2660" width="12.26953125" style="2" customWidth="1"/>
    <col min="2661" max="2665" width="12" style="2"/>
    <col min="2666" max="2666" width="2.26953125" style="2" customWidth="1"/>
    <col min="2667" max="2667" width="12.26953125" style="2" customWidth="1"/>
    <col min="2668" max="2672" width="12" style="2"/>
    <col min="2673" max="2673" width="2.26953125" style="2" customWidth="1"/>
    <col min="2674" max="2674" width="12.26953125" style="2" customWidth="1"/>
    <col min="2675" max="2679" width="12" style="2"/>
    <col min="2680" max="2680" width="2.26953125" style="2" customWidth="1"/>
    <col min="2681" max="2681" width="15.81640625" style="2" customWidth="1"/>
    <col min="2682" max="2682" width="2.26953125" style="2" customWidth="1"/>
    <col min="2683" max="2683" width="13.54296875" style="2" customWidth="1"/>
    <col min="2684" max="2684" width="2.26953125" style="2" customWidth="1"/>
    <col min="2685" max="2685" width="13.1796875" style="2" customWidth="1"/>
    <col min="2686" max="2686" width="2.26953125" style="2" customWidth="1"/>
    <col min="2687" max="2687" width="13.54296875" style="2" customWidth="1"/>
    <col min="2688" max="2688" width="2.26953125" style="2" customWidth="1"/>
    <col min="2689" max="2689" width="13.453125" style="2" customWidth="1"/>
    <col min="2690" max="2690" width="2.26953125" style="2" customWidth="1"/>
    <col min="2691" max="2691" width="16.26953125" style="2" customWidth="1"/>
    <col min="2692" max="2789" width="12" style="2"/>
    <col min="2790" max="2790" width="15.453125" style="2" customWidth="1"/>
    <col min="2791" max="2792" width="2.54296875" style="2" customWidth="1"/>
    <col min="2793" max="2793" width="36" style="2" customWidth="1"/>
    <col min="2794" max="2794" width="2.1796875" style="2" customWidth="1"/>
    <col min="2795" max="2795" width="13.453125" style="2" customWidth="1"/>
    <col min="2796" max="2796" width="2.26953125" style="2" customWidth="1"/>
    <col min="2797" max="2797" width="13" style="2" customWidth="1"/>
    <col min="2798" max="2802" width="12" style="2"/>
    <col min="2803" max="2803" width="2.26953125" style="2" customWidth="1"/>
    <col min="2804" max="2804" width="12.26953125" style="2" customWidth="1"/>
    <col min="2805" max="2806" width="12" style="2"/>
    <col min="2807" max="2807" width="12.1796875" style="2" customWidth="1"/>
    <col min="2808" max="2809" width="12" style="2"/>
    <col min="2810" max="2810" width="2.26953125" style="2" customWidth="1"/>
    <col min="2811" max="2811" width="12.26953125" style="2" customWidth="1"/>
    <col min="2812" max="2816" width="12" style="2"/>
    <col min="2817" max="2817" width="2.26953125" style="2" customWidth="1"/>
    <col min="2818" max="2818" width="12.26953125" style="2" customWidth="1"/>
    <col min="2819" max="2823" width="12" style="2"/>
    <col min="2824" max="2824" width="2.26953125" style="2" customWidth="1"/>
    <col min="2825" max="2825" width="12.26953125" style="2" customWidth="1"/>
    <col min="2826" max="2830" width="12" style="2"/>
    <col min="2831" max="2831" width="2.26953125" style="2" customWidth="1"/>
    <col min="2832" max="2832" width="12.26953125" style="2" customWidth="1"/>
    <col min="2833" max="2837" width="12" style="2"/>
    <col min="2838" max="2838" width="2.26953125" style="2" customWidth="1"/>
    <col min="2839" max="2839" width="12.26953125" style="2" customWidth="1"/>
    <col min="2840" max="2844" width="12" style="2"/>
    <col min="2845" max="2845" width="2.26953125" style="2" customWidth="1"/>
    <col min="2846" max="2846" width="12.26953125" style="2" customWidth="1"/>
    <col min="2847" max="2851" width="12" style="2"/>
    <col min="2852" max="2852" width="2.26953125" style="2" customWidth="1"/>
    <col min="2853" max="2853" width="12.26953125" style="2" customWidth="1"/>
    <col min="2854" max="2858" width="12" style="2"/>
    <col min="2859" max="2859" width="2.26953125" style="2" customWidth="1"/>
    <col min="2860" max="2860" width="12.26953125" style="2" customWidth="1"/>
    <col min="2861" max="2865" width="12" style="2"/>
    <col min="2866" max="2866" width="2.26953125" style="2" customWidth="1"/>
    <col min="2867" max="2867" width="12.26953125" style="2" customWidth="1"/>
    <col min="2868" max="2872" width="12" style="2"/>
    <col min="2873" max="2873" width="2.26953125" style="2" customWidth="1"/>
    <col min="2874" max="2874" width="12.26953125" style="2" customWidth="1"/>
    <col min="2875" max="2879" width="12" style="2"/>
    <col min="2880" max="2880" width="2.26953125" style="2" customWidth="1"/>
    <col min="2881" max="2881" width="12.26953125" style="2" customWidth="1"/>
    <col min="2882" max="2882" width="12.1796875" style="2" customWidth="1"/>
    <col min="2883" max="2886" width="12" style="2"/>
    <col min="2887" max="2887" width="2.26953125" style="2" customWidth="1"/>
    <col min="2888" max="2888" width="12.26953125" style="2" customWidth="1"/>
    <col min="2889" max="2893" width="12" style="2"/>
    <col min="2894" max="2894" width="2.26953125" style="2" customWidth="1"/>
    <col min="2895" max="2895" width="12.26953125" style="2" customWidth="1"/>
    <col min="2896" max="2900" width="12" style="2"/>
    <col min="2901" max="2901" width="2.26953125" style="2" customWidth="1"/>
    <col min="2902" max="2902" width="12.26953125" style="2" customWidth="1"/>
    <col min="2903" max="2907" width="12" style="2"/>
    <col min="2908" max="2908" width="2.26953125" style="2" customWidth="1"/>
    <col min="2909" max="2909" width="12.26953125" style="2" customWidth="1"/>
    <col min="2910" max="2914" width="12" style="2"/>
    <col min="2915" max="2915" width="2.26953125" style="2" customWidth="1"/>
    <col min="2916" max="2916" width="12.26953125" style="2" customWidth="1"/>
    <col min="2917" max="2921" width="12" style="2"/>
    <col min="2922" max="2922" width="2.26953125" style="2" customWidth="1"/>
    <col min="2923" max="2923" width="12.26953125" style="2" customWidth="1"/>
    <col min="2924" max="2928" width="12" style="2"/>
    <col min="2929" max="2929" width="2.26953125" style="2" customWidth="1"/>
    <col min="2930" max="2930" width="12.26953125" style="2" customWidth="1"/>
    <col min="2931" max="2935" width="12" style="2"/>
    <col min="2936" max="2936" width="2.26953125" style="2" customWidth="1"/>
    <col min="2937" max="2937" width="15.81640625" style="2" customWidth="1"/>
    <col min="2938" max="2938" width="2.26953125" style="2" customWidth="1"/>
    <col min="2939" max="2939" width="13.54296875" style="2" customWidth="1"/>
    <col min="2940" max="2940" width="2.26953125" style="2" customWidth="1"/>
    <col min="2941" max="2941" width="13.1796875" style="2" customWidth="1"/>
    <col min="2942" max="2942" width="2.26953125" style="2" customWidth="1"/>
    <col min="2943" max="2943" width="13.54296875" style="2" customWidth="1"/>
    <col min="2944" max="2944" width="2.26953125" style="2" customWidth="1"/>
    <col min="2945" max="2945" width="13.453125" style="2" customWidth="1"/>
    <col min="2946" max="2946" width="2.26953125" style="2" customWidth="1"/>
    <col min="2947" max="2947" width="16.26953125" style="2" customWidth="1"/>
    <col min="2948" max="3045" width="12" style="2"/>
    <col min="3046" max="3046" width="15.453125" style="2" customWidth="1"/>
    <col min="3047" max="3048" width="2.54296875" style="2" customWidth="1"/>
    <col min="3049" max="3049" width="36" style="2" customWidth="1"/>
    <col min="3050" max="3050" width="2.1796875" style="2" customWidth="1"/>
    <col min="3051" max="3051" width="13.453125" style="2" customWidth="1"/>
    <col min="3052" max="3052" width="2.26953125" style="2" customWidth="1"/>
    <col min="3053" max="3053" width="13" style="2" customWidth="1"/>
    <col min="3054" max="3058" width="12" style="2"/>
    <col min="3059" max="3059" width="2.26953125" style="2" customWidth="1"/>
    <col min="3060" max="3060" width="12.26953125" style="2" customWidth="1"/>
    <col min="3061" max="3062" width="12" style="2"/>
    <col min="3063" max="3063" width="12.1796875" style="2" customWidth="1"/>
    <col min="3064" max="3065" width="12" style="2"/>
    <col min="3066" max="3066" width="2.26953125" style="2" customWidth="1"/>
    <col min="3067" max="3067" width="12.26953125" style="2" customWidth="1"/>
    <col min="3068" max="3072" width="12" style="2"/>
    <col min="3073" max="3073" width="2.26953125" style="2" customWidth="1"/>
    <col min="3074" max="3074" width="12.26953125" style="2" customWidth="1"/>
    <col min="3075" max="3079" width="12" style="2"/>
    <col min="3080" max="3080" width="2.26953125" style="2" customWidth="1"/>
    <col min="3081" max="3081" width="12.26953125" style="2" customWidth="1"/>
    <col min="3082" max="3086" width="12" style="2"/>
    <col min="3087" max="3087" width="2.26953125" style="2" customWidth="1"/>
    <col min="3088" max="3088" width="12.26953125" style="2" customWidth="1"/>
    <col min="3089" max="3093" width="12" style="2"/>
    <col min="3094" max="3094" width="2.26953125" style="2" customWidth="1"/>
    <col min="3095" max="3095" width="12.26953125" style="2" customWidth="1"/>
    <col min="3096" max="3100" width="12" style="2"/>
    <col min="3101" max="3101" width="2.26953125" style="2" customWidth="1"/>
    <col min="3102" max="3102" width="12.26953125" style="2" customWidth="1"/>
    <col min="3103" max="3107" width="12" style="2"/>
    <col min="3108" max="3108" width="2.26953125" style="2" customWidth="1"/>
    <col min="3109" max="3109" width="12.26953125" style="2" customWidth="1"/>
    <col min="3110" max="3114" width="12" style="2"/>
    <col min="3115" max="3115" width="2.26953125" style="2" customWidth="1"/>
    <col min="3116" max="3116" width="12.26953125" style="2" customWidth="1"/>
    <col min="3117" max="3121" width="12" style="2"/>
    <col min="3122" max="3122" width="2.26953125" style="2" customWidth="1"/>
    <col min="3123" max="3123" width="12.26953125" style="2" customWidth="1"/>
    <col min="3124" max="3128" width="12" style="2"/>
    <col min="3129" max="3129" width="2.26953125" style="2" customWidth="1"/>
    <col min="3130" max="3130" width="12.26953125" style="2" customWidth="1"/>
    <col min="3131" max="3135" width="12" style="2"/>
    <col min="3136" max="3136" width="2.26953125" style="2" customWidth="1"/>
    <col min="3137" max="3137" width="12.26953125" style="2" customWidth="1"/>
    <col min="3138" max="3138" width="12.1796875" style="2" customWidth="1"/>
    <col min="3139" max="3142" width="12" style="2"/>
    <col min="3143" max="3143" width="2.26953125" style="2" customWidth="1"/>
    <col min="3144" max="3144" width="12.26953125" style="2" customWidth="1"/>
    <col min="3145" max="3149" width="12" style="2"/>
    <col min="3150" max="3150" width="2.26953125" style="2" customWidth="1"/>
    <col min="3151" max="3151" width="12.26953125" style="2" customWidth="1"/>
    <col min="3152" max="3156" width="12" style="2"/>
    <col min="3157" max="3157" width="2.26953125" style="2" customWidth="1"/>
    <col min="3158" max="3158" width="12.26953125" style="2" customWidth="1"/>
    <col min="3159" max="3163" width="12" style="2"/>
    <col min="3164" max="3164" width="2.26953125" style="2" customWidth="1"/>
    <col min="3165" max="3165" width="12.26953125" style="2" customWidth="1"/>
    <col min="3166" max="3170" width="12" style="2"/>
    <col min="3171" max="3171" width="2.26953125" style="2" customWidth="1"/>
    <col min="3172" max="3172" width="12.26953125" style="2" customWidth="1"/>
    <col min="3173" max="3177" width="12" style="2"/>
    <col min="3178" max="3178" width="2.26953125" style="2" customWidth="1"/>
    <col min="3179" max="3179" width="12.26953125" style="2" customWidth="1"/>
    <col min="3180" max="3184" width="12" style="2"/>
    <col min="3185" max="3185" width="2.26953125" style="2" customWidth="1"/>
    <col min="3186" max="3186" width="12.26953125" style="2" customWidth="1"/>
    <col min="3187" max="3191" width="12" style="2"/>
    <col min="3192" max="3192" width="2.26953125" style="2" customWidth="1"/>
    <col min="3193" max="3193" width="15.81640625" style="2" customWidth="1"/>
    <col min="3194" max="3194" width="2.26953125" style="2" customWidth="1"/>
    <col min="3195" max="3195" width="13.54296875" style="2" customWidth="1"/>
    <col min="3196" max="3196" width="2.26953125" style="2" customWidth="1"/>
    <col min="3197" max="3197" width="13.1796875" style="2" customWidth="1"/>
    <col min="3198" max="3198" width="2.26953125" style="2" customWidth="1"/>
    <col min="3199" max="3199" width="13.54296875" style="2" customWidth="1"/>
    <col min="3200" max="3200" width="2.26953125" style="2" customWidth="1"/>
    <col min="3201" max="3201" width="13.453125" style="2" customWidth="1"/>
    <col min="3202" max="3202" width="2.26953125" style="2" customWidth="1"/>
    <col min="3203" max="3203" width="16.26953125" style="2" customWidth="1"/>
    <col min="3204" max="3301" width="12" style="2"/>
    <col min="3302" max="3302" width="15.453125" style="2" customWidth="1"/>
    <col min="3303" max="3304" width="2.54296875" style="2" customWidth="1"/>
    <col min="3305" max="3305" width="36" style="2" customWidth="1"/>
    <col min="3306" max="3306" width="2.1796875" style="2" customWidth="1"/>
    <col min="3307" max="3307" width="13.453125" style="2" customWidth="1"/>
    <col min="3308" max="3308" width="2.26953125" style="2" customWidth="1"/>
    <col min="3309" max="3309" width="13" style="2" customWidth="1"/>
    <col min="3310" max="3314" width="12" style="2"/>
    <col min="3315" max="3315" width="2.26953125" style="2" customWidth="1"/>
    <col min="3316" max="3316" width="12.26953125" style="2" customWidth="1"/>
    <col min="3317" max="3318" width="12" style="2"/>
    <col min="3319" max="3319" width="12.1796875" style="2" customWidth="1"/>
    <col min="3320" max="3321" width="12" style="2"/>
    <col min="3322" max="3322" width="2.26953125" style="2" customWidth="1"/>
    <col min="3323" max="3323" width="12.26953125" style="2" customWidth="1"/>
    <col min="3324" max="3328" width="12" style="2"/>
    <col min="3329" max="3329" width="2.26953125" style="2" customWidth="1"/>
    <col min="3330" max="3330" width="12.26953125" style="2" customWidth="1"/>
    <col min="3331" max="3335" width="12" style="2"/>
    <col min="3336" max="3336" width="2.26953125" style="2" customWidth="1"/>
    <col min="3337" max="3337" width="12.26953125" style="2" customWidth="1"/>
    <col min="3338" max="3342" width="12" style="2"/>
    <col min="3343" max="3343" width="2.26953125" style="2" customWidth="1"/>
    <col min="3344" max="3344" width="12.26953125" style="2" customWidth="1"/>
    <col min="3345" max="3349" width="12" style="2"/>
    <col min="3350" max="3350" width="2.26953125" style="2" customWidth="1"/>
    <col min="3351" max="3351" width="12.26953125" style="2" customWidth="1"/>
    <col min="3352" max="3356" width="12" style="2"/>
    <col min="3357" max="3357" width="2.26953125" style="2" customWidth="1"/>
    <col min="3358" max="3358" width="12.26953125" style="2" customWidth="1"/>
    <col min="3359" max="3363" width="12" style="2"/>
    <col min="3364" max="3364" width="2.26953125" style="2" customWidth="1"/>
    <col min="3365" max="3365" width="12.26953125" style="2" customWidth="1"/>
    <col min="3366" max="3370" width="12" style="2"/>
    <col min="3371" max="3371" width="2.26953125" style="2" customWidth="1"/>
    <col min="3372" max="3372" width="12.26953125" style="2" customWidth="1"/>
    <col min="3373" max="3377" width="12" style="2"/>
    <col min="3378" max="3378" width="2.26953125" style="2" customWidth="1"/>
    <col min="3379" max="3379" width="12.26953125" style="2" customWidth="1"/>
    <col min="3380" max="3384" width="12" style="2"/>
    <col min="3385" max="3385" width="2.26953125" style="2" customWidth="1"/>
    <col min="3386" max="3386" width="12.26953125" style="2" customWidth="1"/>
    <col min="3387" max="3391" width="12" style="2"/>
    <col min="3392" max="3392" width="2.26953125" style="2" customWidth="1"/>
    <col min="3393" max="3393" width="12.26953125" style="2" customWidth="1"/>
    <col min="3394" max="3394" width="12.1796875" style="2" customWidth="1"/>
    <col min="3395" max="3398" width="12" style="2"/>
    <col min="3399" max="3399" width="2.26953125" style="2" customWidth="1"/>
    <col min="3400" max="3400" width="12.26953125" style="2" customWidth="1"/>
    <col min="3401" max="3405" width="12" style="2"/>
    <col min="3406" max="3406" width="2.26953125" style="2" customWidth="1"/>
    <col min="3407" max="3407" width="12.26953125" style="2" customWidth="1"/>
    <col min="3408" max="3412" width="12" style="2"/>
    <col min="3413" max="3413" width="2.26953125" style="2" customWidth="1"/>
    <col min="3414" max="3414" width="12.26953125" style="2" customWidth="1"/>
    <col min="3415" max="3419" width="12" style="2"/>
    <col min="3420" max="3420" width="2.26953125" style="2" customWidth="1"/>
    <col min="3421" max="3421" width="12.26953125" style="2" customWidth="1"/>
    <col min="3422" max="3426" width="12" style="2"/>
    <col min="3427" max="3427" width="2.26953125" style="2" customWidth="1"/>
    <col min="3428" max="3428" width="12.26953125" style="2" customWidth="1"/>
    <col min="3429" max="3433" width="12" style="2"/>
    <col min="3434" max="3434" width="2.26953125" style="2" customWidth="1"/>
    <col min="3435" max="3435" width="12.26953125" style="2" customWidth="1"/>
    <col min="3436" max="3440" width="12" style="2"/>
    <col min="3441" max="3441" width="2.26953125" style="2" customWidth="1"/>
    <col min="3442" max="3442" width="12.26953125" style="2" customWidth="1"/>
    <col min="3443" max="3447" width="12" style="2"/>
    <col min="3448" max="3448" width="2.26953125" style="2" customWidth="1"/>
    <col min="3449" max="3449" width="15.81640625" style="2" customWidth="1"/>
    <col min="3450" max="3450" width="2.26953125" style="2" customWidth="1"/>
    <col min="3451" max="3451" width="13.54296875" style="2" customWidth="1"/>
    <col min="3452" max="3452" width="2.26953125" style="2" customWidth="1"/>
    <col min="3453" max="3453" width="13.1796875" style="2" customWidth="1"/>
    <col min="3454" max="3454" width="2.26953125" style="2" customWidth="1"/>
    <col min="3455" max="3455" width="13.54296875" style="2" customWidth="1"/>
    <col min="3456" max="3456" width="2.26953125" style="2" customWidth="1"/>
    <col min="3457" max="3457" width="13.453125" style="2" customWidth="1"/>
    <col min="3458" max="3458" width="2.26953125" style="2" customWidth="1"/>
    <col min="3459" max="3459" width="16.26953125" style="2" customWidth="1"/>
    <col min="3460" max="3557" width="12" style="2"/>
    <col min="3558" max="3558" width="15.453125" style="2" customWidth="1"/>
    <col min="3559" max="3560" width="2.54296875" style="2" customWidth="1"/>
    <col min="3561" max="3561" width="36" style="2" customWidth="1"/>
    <col min="3562" max="3562" width="2.1796875" style="2" customWidth="1"/>
    <col min="3563" max="3563" width="13.453125" style="2" customWidth="1"/>
    <col min="3564" max="3564" width="2.26953125" style="2" customWidth="1"/>
    <col min="3565" max="3565" width="13" style="2" customWidth="1"/>
    <col min="3566" max="3570" width="12" style="2"/>
    <col min="3571" max="3571" width="2.26953125" style="2" customWidth="1"/>
    <col min="3572" max="3572" width="12.26953125" style="2" customWidth="1"/>
    <col min="3573" max="3574" width="12" style="2"/>
    <col min="3575" max="3575" width="12.1796875" style="2" customWidth="1"/>
    <col min="3576" max="3577" width="12" style="2"/>
    <col min="3578" max="3578" width="2.26953125" style="2" customWidth="1"/>
    <col min="3579" max="3579" width="12.26953125" style="2" customWidth="1"/>
    <col min="3580" max="3584" width="12" style="2"/>
    <col min="3585" max="3585" width="2.26953125" style="2" customWidth="1"/>
    <col min="3586" max="3586" width="12.26953125" style="2" customWidth="1"/>
    <col min="3587" max="3591" width="12" style="2"/>
    <col min="3592" max="3592" width="2.26953125" style="2" customWidth="1"/>
    <col min="3593" max="3593" width="12.26953125" style="2" customWidth="1"/>
    <col min="3594" max="3598" width="12" style="2"/>
    <col min="3599" max="3599" width="2.26953125" style="2" customWidth="1"/>
    <col min="3600" max="3600" width="12.26953125" style="2" customWidth="1"/>
    <col min="3601" max="3605" width="12" style="2"/>
    <col min="3606" max="3606" width="2.26953125" style="2" customWidth="1"/>
    <col min="3607" max="3607" width="12.26953125" style="2" customWidth="1"/>
    <col min="3608" max="3612" width="12" style="2"/>
    <col min="3613" max="3613" width="2.26953125" style="2" customWidth="1"/>
    <col min="3614" max="3614" width="12.26953125" style="2" customWidth="1"/>
    <col min="3615" max="3619" width="12" style="2"/>
    <col min="3620" max="3620" width="2.26953125" style="2" customWidth="1"/>
    <col min="3621" max="3621" width="12.26953125" style="2" customWidth="1"/>
    <col min="3622" max="3626" width="12" style="2"/>
    <col min="3627" max="3627" width="2.26953125" style="2" customWidth="1"/>
    <col min="3628" max="3628" width="12.26953125" style="2" customWidth="1"/>
    <col min="3629" max="3633" width="12" style="2"/>
    <col min="3634" max="3634" width="2.26953125" style="2" customWidth="1"/>
    <col min="3635" max="3635" width="12.26953125" style="2" customWidth="1"/>
    <col min="3636" max="3640" width="12" style="2"/>
    <col min="3641" max="3641" width="2.26953125" style="2" customWidth="1"/>
    <col min="3642" max="3642" width="12.26953125" style="2" customWidth="1"/>
    <col min="3643" max="3647" width="12" style="2"/>
    <col min="3648" max="3648" width="2.26953125" style="2" customWidth="1"/>
    <col min="3649" max="3649" width="12.26953125" style="2" customWidth="1"/>
    <col min="3650" max="3650" width="12.1796875" style="2" customWidth="1"/>
    <col min="3651" max="3654" width="12" style="2"/>
    <col min="3655" max="3655" width="2.26953125" style="2" customWidth="1"/>
    <col min="3656" max="3656" width="12.26953125" style="2" customWidth="1"/>
    <col min="3657" max="3661" width="12" style="2"/>
    <col min="3662" max="3662" width="2.26953125" style="2" customWidth="1"/>
    <col min="3663" max="3663" width="12.26953125" style="2" customWidth="1"/>
    <col min="3664" max="3668" width="12" style="2"/>
    <col min="3669" max="3669" width="2.26953125" style="2" customWidth="1"/>
    <col min="3670" max="3670" width="12.26953125" style="2" customWidth="1"/>
    <col min="3671" max="3675" width="12" style="2"/>
    <col min="3676" max="3676" width="2.26953125" style="2" customWidth="1"/>
    <col min="3677" max="3677" width="12.26953125" style="2" customWidth="1"/>
    <col min="3678" max="3682" width="12" style="2"/>
    <col min="3683" max="3683" width="2.26953125" style="2" customWidth="1"/>
    <col min="3684" max="3684" width="12.26953125" style="2" customWidth="1"/>
    <col min="3685" max="3689" width="12" style="2"/>
    <col min="3690" max="3690" width="2.26953125" style="2" customWidth="1"/>
    <col min="3691" max="3691" width="12.26953125" style="2" customWidth="1"/>
    <col min="3692" max="3696" width="12" style="2"/>
    <col min="3697" max="3697" width="2.26953125" style="2" customWidth="1"/>
    <col min="3698" max="3698" width="12.26953125" style="2" customWidth="1"/>
    <col min="3699" max="3703" width="12" style="2"/>
    <col min="3704" max="3704" width="2.26953125" style="2" customWidth="1"/>
    <col min="3705" max="3705" width="15.81640625" style="2" customWidth="1"/>
    <col min="3706" max="3706" width="2.26953125" style="2" customWidth="1"/>
    <col min="3707" max="3707" width="13.54296875" style="2" customWidth="1"/>
    <col min="3708" max="3708" width="2.26953125" style="2" customWidth="1"/>
    <col min="3709" max="3709" width="13.1796875" style="2" customWidth="1"/>
    <col min="3710" max="3710" width="2.26953125" style="2" customWidth="1"/>
    <col min="3711" max="3711" width="13.54296875" style="2" customWidth="1"/>
    <col min="3712" max="3712" width="2.26953125" style="2" customWidth="1"/>
    <col min="3713" max="3713" width="13.453125" style="2" customWidth="1"/>
    <col min="3714" max="3714" width="2.26953125" style="2" customWidth="1"/>
    <col min="3715" max="3715" width="16.26953125" style="2" customWidth="1"/>
    <col min="3716" max="3813" width="12" style="2"/>
    <col min="3814" max="3814" width="15.453125" style="2" customWidth="1"/>
    <col min="3815" max="3816" width="2.54296875" style="2" customWidth="1"/>
    <col min="3817" max="3817" width="36" style="2" customWidth="1"/>
    <col min="3818" max="3818" width="2.1796875" style="2" customWidth="1"/>
    <col min="3819" max="3819" width="13.453125" style="2" customWidth="1"/>
    <col min="3820" max="3820" width="2.26953125" style="2" customWidth="1"/>
    <col min="3821" max="3821" width="13" style="2" customWidth="1"/>
    <col min="3822" max="3826" width="12" style="2"/>
    <col min="3827" max="3827" width="2.26953125" style="2" customWidth="1"/>
    <col min="3828" max="3828" width="12.26953125" style="2" customWidth="1"/>
    <col min="3829" max="3830" width="12" style="2"/>
    <col min="3831" max="3831" width="12.1796875" style="2" customWidth="1"/>
    <col min="3832" max="3833" width="12" style="2"/>
    <col min="3834" max="3834" width="2.26953125" style="2" customWidth="1"/>
    <col min="3835" max="3835" width="12.26953125" style="2" customWidth="1"/>
    <col min="3836" max="3840" width="12" style="2"/>
    <col min="3841" max="3841" width="2.26953125" style="2" customWidth="1"/>
    <col min="3842" max="3842" width="12.26953125" style="2" customWidth="1"/>
    <col min="3843" max="3847" width="12" style="2"/>
    <col min="3848" max="3848" width="2.26953125" style="2" customWidth="1"/>
    <col min="3849" max="3849" width="12.26953125" style="2" customWidth="1"/>
    <col min="3850" max="3854" width="12" style="2"/>
    <col min="3855" max="3855" width="2.26953125" style="2" customWidth="1"/>
    <col min="3856" max="3856" width="12.26953125" style="2" customWidth="1"/>
    <col min="3857" max="3861" width="12" style="2"/>
    <col min="3862" max="3862" width="2.26953125" style="2" customWidth="1"/>
    <col min="3863" max="3863" width="12.26953125" style="2" customWidth="1"/>
    <col min="3864" max="3868" width="12" style="2"/>
    <col min="3869" max="3869" width="2.26953125" style="2" customWidth="1"/>
    <col min="3870" max="3870" width="12.26953125" style="2" customWidth="1"/>
    <col min="3871" max="3875" width="12" style="2"/>
    <col min="3876" max="3876" width="2.26953125" style="2" customWidth="1"/>
    <col min="3877" max="3877" width="12.26953125" style="2" customWidth="1"/>
    <col min="3878" max="3882" width="12" style="2"/>
    <col min="3883" max="3883" width="2.26953125" style="2" customWidth="1"/>
    <col min="3884" max="3884" width="12.26953125" style="2" customWidth="1"/>
    <col min="3885" max="3889" width="12" style="2"/>
    <col min="3890" max="3890" width="2.26953125" style="2" customWidth="1"/>
    <col min="3891" max="3891" width="12.26953125" style="2" customWidth="1"/>
    <col min="3892" max="3896" width="12" style="2"/>
    <col min="3897" max="3897" width="2.26953125" style="2" customWidth="1"/>
    <col min="3898" max="3898" width="12.26953125" style="2" customWidth="1"/>
    <col min="3899" max="3903" width="12" style="2"/>
    <col min="3904" max="3904" width="2.26953125" style="2" customWidth="1"/>
    <col min="3905" max="3905" width="12.26953125" style="2" customWidth="1"/>
    <col min="3906" max="3906" width="12.1796875" style="2" customWidth="1"/>
    <col min="3907" max="3910" width="12" style="2"/>
    <col min="3911" max="3911" width="2.26953125" style="2" customWidth="1"/>
    <col min="3912" max="3912" width="12.26953125" style="2" customWidth="1"/>
    <col min="3913" max="3917" width="12" style="2"/>
    <col min="3918" max="3918" width="2.26953125" style="2" customWidth="1"/>
    <col min="3919" max="3919" width="12.26953125" style="2" customWidth="1"/>
    <col min="3920" max="3924" width="12" style="2"/>
    <col min="3925" max="3925" width="2.26953125" style="2" customWidth="1"/>
    <col min="3926" max="3926" width="12.26953125" style="2" customWidth="1"/>
    <col min="3927" max="3931" width="12" style="2"/>
    <col min="3932" max="3932" width="2.26953125" style="2" customWidth="1"/>
    <col min="3933" max="3933" width="12.26953125" style="2" customWidth="1"/>
    <col min="3934" max="3938" width="12" style="2"/>
    <col min="3939" max="3939" width="2.26953125" style="2" customWidth="1"/>
    <col min="3940" max="3940" width="12.26953125" style="2" customWidth="1"/>
    <col min="3941" max="3945" width="12" style="2"/>
    <col min="3946" max="3946" width="2.26953125" style="2" customWidth="1"/>
    <col min="3947" max="3947" width="12.26953125" style="2" customWidth="1"/>
    <col min="3948" max="3952" width="12" style="2"/>
    <col min="3953" max="3953" width="2.26953125" style="2" customWidth="1"/>
    <col min="3954" max="3954" width="12.26953125" style="2" customWidth="1"/>
    <col min="3955" max="3959" width="12" style="2"/>
    <col min="3960" max="3960" width="2.26953125" style="2" customWidth="1"/>
    <col min="3961" max="3961" width="15.81640625" style="2" customWidth="1"/>
    <col min="3962" max="3962" width="2.26953125" style="2" customWidth="1"/>
    <col min="3963" max="3963" width="13.54296875" style="2" customWidth="1"/>
    <col min="3964" max="3964" width="2.26953125" style="2" customWidth="1"/>
    <col min="3965" max="3965" width="13.1796875" style="2" customWidth="1"/>
    <col min="3966" max="3966" width="2.26953125" style="2" customWidth="1"/>
    <col min="3967" max="3967" width="13.54296875" style="2" customWidth="1"/>
    <col min="3968" max="3968" width="2.26953125" style="2" customWidth="1"/>
    <col min="3969" max="3969" width="13.453125" style="2" customWidth="1"/>
    <col min="3970" max="3970" width="2.26953125" style="2" customWidth="1"/>
    <col min="3971" max="3971" width="16.26953125" style="2" customWidth="1"/>
    <col min="3972" max="4069" width="12" style="2"/>
    <col min="4070" max="4070" width="15.453125" style="2" customWidth="1"/>
    <col min="4071" max="4072" width="2.54296875" style="2" customWidth="1"/>
    <col min="4073" max="4073" width="36" style="2" customWidth="1"/>
    <col min="4074" max="4074" width="2.1796875" style="2" customWidth="1"/>
    <col min="4075" max="4075" width="13.453125" style="2" customWidth="1"/>
    <col min="4076" max="4076" width="2.26953125" style="2" customWidth="1"/>
    <col min="4077" max="4077" width="13" style="2" customWidth="1"/>
    <col min="4078" max="4082" width="12" style="2"/>
    <col min="4083" max="4083" width="2.26953125" style="2" customWidth="1"/>
    <col min="4084" max="4084" width="12.26953125" style="2" customWidth="1"/>
    <col min="4085" max="4086" width="12" style="2"/>
    <col min="4087" max="4087" width="12.1796875" style="2" customWidth="1"/>
    <col min="4088" max="4089" width="12" style="2"/>
    <col min="4090" max="4090" width="2.26953125" style="2" customWidth="1"/>
    <col min="4091" max="4091" width="12.26953125" style="2" customWidth="1"/>
    <col min="4092" max="4096" width="12" style="2"/>
    <col min="4097" max="4097" width="2.26953125" style="2" customWidth="1"/>
    <col min="4098" max="4098" width="12.26953125" style="2" customWidth="1"/>
    <col min="4099" max="4103" width="12" style="2"/>
    <col min="4104" max="4104" width="2.26953125" style="2" customWidth="1"/>
    <col min="4105" max="4105" width="12.26953125" style="2" customWidth="1"/>
    <col min="4106" max="4110" width="12" style="2"/>
    <col min="4111" max="4111" width="2.26953125" style="2" customWidth="1"/>
    <col min="4112" max="4112" width="12.26953125" style="2" customWidth="1"/>
    <col min="4113" max="4117" width="12" style="2"/>
    <col min="4118" max="4118" width="2.26953125" style="2" customWidth="1"/>
    <col min="4119" max="4119" width="12.26953125" style="2" customWidth="1"/>
    <col min="4120" max="4124" width="12" style="2"/>
    <col min="4125" max="4125" width="2.26953125" style="2" customWidth="1"/>
    <col min="4126" max="4126" width="12.26953125" style="2" customWidth="1"/>
    <col min="4127" max="4131" width="12" style="2"/>
    <col min="4132" max="4132" width="2.26953125" style="2" customWidth="1"/>
    <col min="4133" max="4133" width="12.26953125" style="2" customWidth="1"/>
    <col min="4134" max="4138" width="12" style="2"/>
    <col min="4139" max="4139" width="2.26953125" style="2" customWidth="1"/>
    <col min="4140" max="4140" width="12.26953125" style="2" customWidth="1"/>
    <col min="4141" max="4145" width="12" style="2"/>
    <col min="4146" max="4146" width="2.26953125" style="2" customWidth="1"/>
    <col min="4147" max="4147" width="12.26953125" style="2" customWidth="1"/>
    <col min="4148" max="4152" width="12" style="2"/>
    <col min="4153" max="4153" width="2.26953125" style="2" customWidth="1"/>
    <col min="4154" max="4154" width="12.26953125" style="2" customWidth="1"/>
    <col min="4155" max="4159" width="12" style="2"/>
    <col min="4160" max="4160" width="2.26953125" style="2" customWidth="1"/>
    <col min="4161" max="4161" width="12.26953125" style="2" customWidth="1"/>
    <col min="4162" max="4162" width="12.1796875" style="2" customWidth="1"/>
    <col min="4163" max="4166" width="12" style="2"/>
    <col min="4167" max="4167" width="2.26953125" style="2" customWidth="1"/>
    <col min="4168" max="4168" width="12.26953125" style="2" customWidth="1"/>
    <col min="4169" max="4173" width="12" style="2"/>
    <col min="4174" max="4174" width="2.26953125" style="2" customWidth="1"/>
    <col min="4175" max="4175" width="12.26953125" style="2" customWidth="1"/>
    <col min="4176" max="4180" width="12" style="2"/>
    <col min="4181" max="4181" width="2.26953125" style="2" customWidth="1"/>
    <col min="4182" max="4182" width="12.26953125" style="2" customWidth="1"/>
    <col min="4183" max="4187" width="12" style="2"/>
    <col min="4188" max="4188" width="2.26953125" style="2" customWidth="1"/>
    <col min="4189" max="4189" width="12.26953125" style="2" customWidth="1"/>
    <col min="4190" max="4194" width="12" style="2"/>
    <col min="4195" max="4195" width="2.26953125" style="2" customWidth="1"/>
    <col min="4196" max="4196" width="12.26953125" style="2" customWidth="1"/>
    <col min="4197" max="4201" width="12" style="2"/>
    <col min="4202" max="4202" width="2.26953125" style="2" customWidth="1"/>
    <col min="4203" max="4203" width="12.26953125" style="2" customWidth="1"/>
    <col min="4204" max="4208" width="12" style="2"/>
    <col min="4209" max="4209" width="2.26953125" style="2" customWidth="1"/>
    <col min="4210" max="4210" width="12.26953125" style="2" customWidth="1"/>
    <col min="4211" max="4215" width="12" style="2"/>
    <col min="4216" max="4216" width="2.26953125" style="2" customWidth="1"/>
    <col min="4217" max="4217" width="15.81640625" style="2" customWidth="1"/>
    <col min="4218" max="4218" width="2.26953125" style="2" customWidth="1"/>
    <col min="4219" max="4219" width="13.54296875" style="2" customWidth="1"/>
    <col min="4220" max="4220" width="2.26953125" style="2" customWidth="1"/>
    <col min="4221" max="4221" width="13.1796875" style="2" customWidth="1"/>
    <col min="4222" max="4222" width="2.26953125" style="2" customWidth="1"/>
    <col min="4223" max="4223" width="13.54296875" style="2" customWidth="1"/>
    <col min="4224" max="4224" width="2.26953125" style="2" customWidth="1"/>
    <col min="4225" max="4225" width="13.453125" style="2" customWidth="1"/>
    <col min="4226" max="4226" width="2.26953125" style="2" customWidth="1"/>
    <col min="4227" max="4227" width="16.26953125" style="2" customWidth="1"/>
    <col min="4228" max="4325" width="12" style="2"/>
    <col min="4326" max="4326" width="15.453125" style="2" customWidth="1"/>
    <col min="4327" max="4328" width="2.54296875" style="2" customWidth="1"/>
    <col min="4329" max="4329" width="36" style="2" customWidth="1"/>
    <col min="4330" max="4330" width="2.1796875" style="2" customWidth="1"/>
    <col min="4331" max="4331" width="13.453125" style="2" customWidth="1"/>
    <col min="4332" max="4332" width="2.26953125" style="2" customWidth="1"/>
    <col min="4333" max="4333" width="13" style="2" customWidth="1"/>
    <col min="4334" max="4338" width="12" style="2"/>
    <col min="4339" max="4339" width="2.26953125" style="2" customWidth="1"/>
    <col min="4340" max="4340" width="12.26953125" style="2" customWidth="1"/>
    <col min="4341" max="4342" width="12" style="2"/>
    <col min="4343" max="4343" width="12.1796875" style="2" customWidth="1"/>
    <col min="4344" max="4345" width="12" style="2"/>
    <col min="4346" max="4346" width="2.26953125" style="2" customWidth="1"/>
    <col min="4347" max="4347" width="12.26953125" style="2" customWidth="1"/>
    <col min="4348" max="4352" width="12" style="2"/>
    <col min="4353" max="4353" width="2.26953125" style="2" customWidth="1"/>
    <col min="4354" max="4354" width="12.26953125" style="2" customWidth="1"/>
    <col min="4355" max="4359" width="12" style="2"/>
    <col min="4360" max="4360" width="2.26953125" style="2" customWidth="1"/>
    <col min="4361" max="4361" width="12.26953125" style="2" customWidth="1"/>
    <col min="4362" max="4366" width="12" style="2"/>
    <col min="4367" max="4367" width="2.26953125" style="2" customWidth="1"/>
    <col min="4368" max="4368" width="12.26953125" style="2" customWidth="1"/>
    <col min="4369" max="4373" width="12" style="2"/>
    <col min="4374" max="4374" width="2.26953125" style="2" customWidth="1"/>
    <col min="4375" max="4375" width="12.26953125" style="2" customWidth="1"/>
    <col min="4376" max="4380" width="12" style="2"/>
    <col min="4381" max="4381" width="2.26953125" style="2" customWidth="1"/>
    <col min="4382" max="4382" width="12.26953125" style="2" customWidth="1"/>
    <col min="4383" max="4387" width="12" style="2"/>
    <col min="4388" max="4388" width="2.26953125" style="2" customWidth="1"/>
    <col min="4389" max="4389" width="12.26953125" style="2" customWidth="1"/>
    <col min="4390" max="4394" width="12" style="2"/>
    <col min="4395" max="4395" width="2.26953125" style="2" customWidth="1"/>
    <col min="4396" max="4396" width="12.26953125" style="2" customWidth="1"/>
    <col min="4397" max="4401" width="12" style="2"/>
    <col min="4402" max="4402" width="2.26953125" style="2" customWidth="1"/>
    <col min="4403" max="4403" width="12.26953125" style="2" customWidth="1"/>
    <col min="4404" max="4408" width="12" style="2"/>
    <col min="4409" max="4409" width="2.26953125" style="2" customWidth="1"/>
    <col min="4410" max="4410" width="12.26953125" style="2" customWidth="1"/>
    <col min="4411" max="4415" width="12" style="2"/>
    <col min="4416" max="4416" width="2.26953125" style="2" customWidth="1"/>
    <col min="4417" max="4417" width="12.26953125" style="2" customWidth="1"/>
    <col min="4418" max="4418" width="12.1796875" style="2" customWidth="1"/>
    <col min="4419" max="4422" width="12" style="2"/>
    <col min="4423" max="4423" width="2.26953125" style="2" customWidth="1"/>
    <col min="4424" max="4424" width="12.26953125" style="2" customWidth="1"/>
    <col min="4425" max="4429" width="12" style="2"/>
    <col min="4430" max="4430" width="2.26953125" style="2" customWidth="1"/>
    <col min="4431" max="4431" width="12.26953125" style="2" customWidth="1"/>
    <col min="4432" max="4436" width="12" style="2"/>
    <col min="4437" max="4437" width="2.26953125" style="2" customWidth="1"/>
    <col min="4438" max="4438" width="12.26953125" style="2" customWidth="1"/>
    <col min="4439" max="4443" width="12" style="2"/>
    <col min="4444" max="4444" width="2.26953125" style="2" customWidth="1"/>
    <col min="4445" max="4445" width="12.26953125" style="2" customWidth="1"/>
    <col min="4446" max="4450" width="12" style="2"/>
    <col min="4451" max="4451" width="2.26953125" style="2" customWidth="1"/>
    <col min="4452" max="4452" width="12.26953125" style="2" customWidth="1"/>
    <col min="4453" max="4457" width="12" style="2"/>
    <col min="4458" max="4458" width="2.26953125" style="2" customWidth="1"/>
    <col min="4459" max="4459" width="12.26953125" style="2" customWidth="1"/>
    <col min="4460" max="4464" width="12" style="2"/>
    <col min="4465" max="4465" width="2.26953125" style="2" customWidth="1"/>
    <col min="4466" max="4466" width="12.26953125" style="2" customWidth="1"/>
    <col min="4467" max="4471" width="12" style="2"/>
    <col min="4472" max="4472" width="2.26953125" style="2" customWidth="1"/>
    <col min="4473" max="4473" width="15.81640625" style="2" customWidth="1"/>
    <col min="4474" max="4474" width="2.26953125" style="2" customWidth="1"/>
    <col min="4475" max="4475" width="13.54296875" style="2" customWidth="1"/>
    <col min="4476" max="4476" width="2.26953125" style="2" customWidth="1"/>
    <col min="4477" max="4477" width="13.1796875" style="2" customWidth="1"/>
    <col min="4478" max="4478" width="2.26953125" style="2" customWidth="1"/>
    <col min="4479" max="4479" width="13.54296875" style="2" customWidth="1"/>
    <col min="4480" max="4480" width="2.26953125" style="2" customWidth="1"/>
    <col min="4481" max="4481" width="13.453125" style="2" customWidth="1"/>
    <col min="4482" max="4482" width="2.26953125" style="2" customWidth="1"/>
    <col min="4483" max="4483" width="16.26953125" style="2" customWidth="1"/>
    <col min="4484" max="4581" width="12" style="2"/>
    <col min="4582" max="4582" width="15.453125" style="2" customWidth="1"/>
    <col min="4583" max="4584" width="2.54296875" style="2" customWidth="1"/>
    <col min="4585" max="4585" width="36" style="2" customWidth="1"/>
    <col min="4586" max="4586" width="2.1796875" style="2" customWidth="1"/>
    <col min="4587" max="4587" width="13.453125" style="2" customWidth="1"/>
    <col min="4588" max="4588" width="2.26953125" style="2" customWidth="1"/>
    <col min="4589" max="4589" width="13" style="2" customWidth="1"/>
    <col min="4590" max="4594" width="12" style="2"/>
    <col min="4595" max="4595" width="2.26953125" style="2" customWidth="1"/>
    <col min="4596" max="4596" width="12.26953125" style="2" customWidth="1"/>
    <col min="4597" max="4598" width="12" style="2"/>
    <col min="4599" max="4599" width="12.1796875" style="2" customWidth="1"/>
    <col min="4600" max="4601" width="12" style="2"/>
    <col min="4602" max="4602" width="2.26953125" style="2" customWidth="1"/>
    <col min="4603" max="4603" width="12.26953125" style="2" customWidth="1"/>
    <col min="4604" max="4608" width="12" style="2"/>
    <col min="4609" max="4609" width="2.26953125" style="2" customWidth="1"/>
    <col min="4610" max="4610" width="12.26953125" style="2" customWidth="1"/>
    <col min="4611" max="4615" width="12" style="2"/>
    <col min="4616" max="4616" width="2.26953125" style="2" customWidth="1"/>
    <col min="4617" max="4617" width="12.26953125" style="2" customWidth="1"/>
    <col min="4618" max="4622" width="12" style="2"/>
    <col min="4623" max="4623" width="2.26953125" style="2" customWidth="1"/>
    <col min="4624" max="4624" width="12.26953125" style="2" customWidth="1"/>
    <col min="4625" max="4629" width="12" style="2"/>
    <col min="4630" max="4630" width="2.26953125" style="2" customWidth="1"/>
    <col min="4631" max="4631" width="12.26953125" style="2" customWidth="1"/>
    <col min="4632" max="4636" width="12" style="2"/>
    <col min="4637" max="4637" width="2.26953125" style="2" customWidth="1"/>
    <col min="4638" max="4638" width="12.26953125" style="2" customWidth="1"/>
    <col min="4639" max="4643" width="12" style="2"/>
    <col min="4644" max="4644" width="2.26953125" style="2" customWidth="1"/>
    <col min="4645" max="4645" width="12.26953125" style="2" customWidth="1"/>
    <col min="4646" max="4650" width="12" style="2"/>
    <col min="4651" max="4651" width="2.26953125" style="2" customWidth="1"/>
    <col min="4652" max="4652" width="12.26953125" style="2" customWidth="1"/>
    <col min="4653" max="4657" width="12" style="2"/>
    <col min="4658" max="4658" width="2.26953125" style="2" customWidth="1"/>
    <col min="4659" max="4659" width="12.26953125" style="2" customWidth="1"/>
    <col min="4660" max="4664" width="12" style="2"/>
    <col min="4665" max="4665" width="2.26953125" style="2" customWidth="1"/>
    <col min="4666" max="4666" width="12.26953125" style="2" customWidth="1"/>
    <col min="4667" max="4671" width="12" style="2"/>
    <col min="4672" max="4672" width="2.26953125" style="2" customWidth="1"/>
    <col min="4673" max="4673" width="12.26953125" style="2" customWidth="1"/>
    <col min="4674" max="4674" width="12.1796875" style="2" customWidth="1"/>
    <col min="4675" max="4678" width="12" style="2"/>
    <col min="4679" max="4679" width="2.26953125" style="2" customWidth="1"/>
    <col min="4680" max="4680" width="12.26953125" style="2" customWidth="1"/>
    <col min="4681" max="4685" width="12" style="2"/>
    <col min="4686" max="4686" width="2.26953125" style="2" customWidth="1"/>
    <col min="4687" max="4687" width="12.26953125" style="2" customWidth="1"/>
    <col min="4688" max="4692" width="12" style="2"/>
    <col min="4693" max="4693" width="2.26953125" style="2" customWidth="1"/>
    <col min="4694" max="4694" width="12.26953125" style="2" customWidth="1"/>
    <col min="4695" max="4699" width="12" style="2"/>
    <col min="4700" max="4700" width="2.26953125" style="2" customWidth="1"/>
    <col min="4701" max="4701" width="12.26953125" style="2" customWidth="1"/>
    <col min="4702" max="4706" width="12" style="2"/>
    <col min="4707" max="4707" width="2.26953125" style="2" customWidth="1"/>
    <col min="4708" max="4708" width="12.26953125" style="2" customWidth="1"/>
    <col min="4709" max="4713" width="12" style="2"/>
    <col min="4714" max="4714" width="2.26953125" style="2" customWidth="1"/>
    <col min="4715" max="4715" width="12.26953125" style="2" customWidth="1"/>
    <col min="4716" max="4720" width="12" style="2"/>
    <col min="4721" max="4721" width="2.26953125" style="2" customWidth="1"/>
    <col min="4722" max="4722" width="12.26953125" style="2" customWidth="1"/>
    <col min="4723" max="4727" width="12" style="2"/>
    <col min="4728" max="4728" width="2.26953125" style="2" customWidth="1"/>
    <col min="4729" max="4729" width="15.81640625" style="2" customWidth="1"/>
    <col min="4730" max="4730" width="2.26953125" style="2" customWidth="1"/>
    <col min="4731" max="4731" width="13.54296875" style="2" customWidth="1"/>
    <col min="4732" max="4732" width="2.26953125" style="2" customWidth="1"/>
    <col min="4733" max="4733" width="13.1796875" style="2" customWidth="1"/>
    <col min="4734" max="4734" width="2.26953125" style="2" customWidth="1"/>
    <col min="4735" max="4735" width="13.54296875" style="2" customWidth="1"/>
    <col min="4736" max="4736" width="2.26953125" style="2" customWidth="1"/>
    <col min="4737" max="4737" width="13.453125" style="2" customWidth="1"/>
    <col min="4738" max="4738" width="2.26953125" style="2" customWidth="1"/>
    <col min="4739" max="4739" width="16.26953125" style="2" customWidth="1"/>
    <col min="4740" max="4837" width="12" style="2"/>
    <col min="4838" max="4838" width="15.453125" style="2" customWidth="1"/>
    <col min="4839" max="4840" width="2.54296875" style="2" customWidth="1"/>
    <col min="4841" max="4841" width="36" style="2" customWidth="1"/>
    <col min="4842" max="4842" width="2.1796875" style="2" customWidth="1"/>
    <col min="4843" max="4843" width="13.453125" style="2" customWidth="1"/>
    <col min="4844" max="4844" width="2.26953125" style="2" customWidth="1"/>
    <col min="4845" max="4845" width="13" style="2" customWidth="1"/>
    <col min="4846" max="4850" width="12" style="2"/>
    <col min="4851" max="4851" width="2.26953125" style="2" customWidth="1"/>
    <col min="4852" max="4852" width="12.26953125" style="2" customWidth="1"/>
    <col min="4853" max="4854" width="12" style="2"/>
    <col min="4855" max="4855" width="12.1796875" style="2" customWidth="1"/>
    <col min="4856" max="4857" width="12" style="2"/>
    <col min="4858" max="4858" width="2.26953125" style="2" customWidth="1"/>
    <col min="4859" max="4859" width="12.26953125" style="2" customWidth="1"/>
    <col min="4860" max="4864" width="12" style="2"/>
    <col min="4865" max="4865" width="2.26953125" style="2" customWidth="1"/>
    <col min="4866" max="4866" width="12.26953125" style="2" customWidth="1"/>
    <col min="4867" max="4871" width="12" style="2"/>
    <col min="4872" max="4872" width="2.26953125" style="2" customWidth="1"/>
    <col min="4873" max="4873" width="12.26953125" style="2" customWidth="1"/>
    <col min="4874" max="4878" width="12" style="2"/>
    <col min="4879" max="4879" width="2.26953125" style="2" customWidth="1"/>
    <col min="4880" max="4880" width="12.26953125" style="2" customWidth="1"/>
    <col min="4881" max="4885" width="12" style="2"/>
    <col min="4886" max="4886" width="2.26953125" style="2" customWidth="1"/>
    <col min="4887" max="4887" width="12.26953125" style="2" customWidth="1"/>
    <col min="4888" max="4892" width="12" style="2"/>
    <col min="4893" max="4893" width="2.26953125" style="2" customWidth="1"/>
    <col min="4894" max="4894" width="12.26953125" style="2" customWidth="1"/>
    <col min="4895" max="4899" width="12" style="2"/>
    <col min="4900" max="4900" width="2.26953125" style="2" customWidth="1"/>
    <col min="4901" max="4901" width="12.26953125" style="2" customWidth="1"/>
    <col min="4902" max="4906" width="12" style="2"/>
    <col min="4907" max="4907" width="2.26953125" style="2" customWidth="1"/>
    <col min="4908" max="4908" width="12.26953125" style="2" customWidth="1"/>
    <col min="4909" max="4913" width="12" style="2"/>
    <col min="4914" max="4914" width="2.26953125" style="2" customWidth="1"/>
    <col min="4915" max="4915" width="12.26953125" style="2" customWidth="1"/>
    <col min="4916" max="4920" width="12" style="2"/>
    <col min="4921" max="4921" width="2.26953125" style="2" customWidth="1"/>
    <col min="4922" max="4922" width="12.26953125" style="2" customWidth="1"/>
    <col min="4923" max="4927" width="12" style="2"/>
    <col min="4928" max="4928" width="2.26953125" style="2" customWidth="1"/>
    <col min="4929" max="4929" width="12.26953125" style="2" customWidth="1"/>
    <col min="4930" max="4930" width="12.1796875" style="2" customWidth="1"/>
    <col min="4931" max="4934" width="12" style="2"/>
    <col min="4935" max="4935" width="2.26953125" style="2" customWidth="1"/>
    <col min="4936" max="4936" width="12.26953125" style="2" customWidth="1"/>
    <col min="4937" max="4941" width="12" style="2"/>
    <col min="4942" max="4942" width="2.26953125" style="2" customWidth="1"/>
    <col min="4943" max="4943" width="12.26953125" style="2" customWidth="1"/>
    <col min="4944" max="4948" width="12" style="2"/>
    <col min="4949" max="4949" width="2.26953125" style="2" customWidth="1"/>
    <col min="4950" max="4950" width="12.26953125" style="2" customWidth="1"/>
    <col min="4951" max="4955" width="12" style="2"/>
    <col min="4956" max="4956" width="2.26953125" style="2" customWidth="1"/>
    <col min="4957" max="4957" width="12.26953125" style="2" customWidth="1"/>
    <col min="4958" max="4962" width="12" style="2"/>
    <col min="4963" max="4963" width="2.26953125" style="2" customWidth="1"/>
    <col min="4964" max="4964" width="12.26953125" style="2" customWidth="1"/>
    <col min="4965" max="4969" width="12" style="2"/>
    <col min="4970" max="4970" width="2.26953125" style="2" customWidth="1"/>
    <col min="4971" max="4971" width="12.26953125" style="2" customWidth="1"/>
    <col min="4972" max="4976" width="12" style="2"/>
    <col min="4977" max="4977" width="2.26953125" style="2" customWidth="1"/>
    <col min="4978" max="4978" width="12.26953125" style="2" customWidth="1"/>
    <col min="4979" max="4983" width="12" style="2"/>
    <col min="4984" max="4984" width="2.26953125" style="2" customWidth="1"/>
    <col min="4985" max="4985" width="15.81640625" style="2" customWidth="1"/>
    <col min="4986" max="4986" width="2.26953125" style="2" customWidth="1"/>
    <col min="4987" max="4987" width="13.54296875" style="2" customWidth="1"/>
    <col min="4988" max="4988" width="2.26953125" style="2" customWidth="1"/>
    <col min="4989" max="4989" width="13.1796875" style="2" customWidth="1"/>
    <col min="4990" max="4990" width="2.26953125" style="2" customWidth="1"/>
    <col min="4991" max="4991" width="13.54296875" style="2" customWidth="1"/>
    <col min="4992" max="4992" width="2.26953125" style="2" customWidth="1"/>
    <col min="4993" max="4993" width="13.453125" style="2" customWidth="1"/>
    <col min="4994" max="4994" width="2.26953125" style="2" customWidth="1"/>
    <col min="4995" max="4995" width="16.26953125" style="2" customWidth="1"/>
    <col min="4996" max="5093" width="12" style="2"/>
    <col min="5094" max="5094" width="15.453125" style="2" customWidth="1"/>
    <col min="5095" max="5096" width="2.54296875" style="2" customWidth="1"/>
    <col min="5097" max="5097" width="36" style="2" customWidth="1"/>
    <col min="5098" max="5098" width="2.1796875" style="2" customWidth="1"/>
    <col min="5099" max="5099" width="13.453125" style="2" customWidth="1"/>
    <col min="5100" max="5100" width="2.26953125" style="2" customWidth="1"/>
    <col min="5101" max="5101" width="13" style="2" customWidth="1"/>
    <col min="5102" max="5106" width="12" style="2"/>
    <col min="5107" max="5107" width="2.26953125" style="2" customWidth="1"/>
    <col min="5108" max="5108" width="12.26953125" style="2" customWidth="1"/>
    <col min="5109" max="5110" width="12" style="2"/>
    <col min="5111" max="5111" width="12.1796875" style="2" customWidth="1"/>
    <col min="5112" max="5113" width="12" style="2"/>
    <col min="5114" max="5114" width="2.26953125" style="2" customWidth="1"/>
    <col min="5115" max="5115" width="12.26953125" style="2" customWidth="1"/>
    <col min="5116" max="5120" width="12" style="2"/>
    <col min="5121" max="5121" width="2.26953125" style="2" customWidth="1"/>
    <col min="5122" max="5122" width="12.26953125" style="2" customWidth="1"/>
    <col min="5123" max="5127" width="12" style="2"/>
    <col min="5128" max="5128" width="2.26953125" style="2" customWidth="1"/>
    <col min="5129" max="5129" width="12.26953125" style="2" customWidth="1"/>
    <col min="5130" max="5134" width="12" style="2"/>
    <col min="5135" max="5135" width="2.26953125" style="2" customWidth="1"/>
    <col min="5136" max="5136" width="12.26953125" style="2" customWidth="1"/>
    <col min="5137" max="5141" width="12" style="2"/>
    <col min="5142" max="5142" width="2.26953125" style="2" customWidth="1"/>
    <col min="5143" max="5143" width="12.26953125" style="2" customWidth="1"/>
    <col min="5144" max="5148" width="12" style="2"/>
    <col min="5149" max="5149" width="2.26953125" style="2" customWidth="1"/>
    <col min="5150" max="5150" width="12.26953125" style="2" customWidth="1"/>
    <col min="5151" max="5155" width="12" style="2"/>
    <col min="5156" max="5156" width="2.26953125" style="2" customWidth="1"/>
    <col min="5157" max="5157" width="12.26953125" style="2" customWidth="1"/>
    <col min="5158" max="5162" width="12" style="2"/>
    <col min="5163" max="5163" width="2.26953125" style="2" customWidth="1"/>
    <col min="5164" max="5164" width="12.26953125" style="2" customWidth="1"/>
    <col min="5165" max="5169" width="12" style="2"/>
    <col min="5170" max="5170" width="2.26953125" style="2" customWidth="1"/>
    <col min="5171" max="5171" width="12.26953125" style="2" customWidth="1"/>
    <col min="5172" max="5176" width="12" style="2"/>
    <col min="5177" max="5177" width="2.26953125" style="2" customWidth="1"/>
    <col min="5178" max="5178" width="12.26953125" style="2" customWidth="1"/>
    <col min="5179" max="5183" width="12" style="2"/>
    <col min="5184" max="5184" width="2.26953125" style="2" customWidth="1"/>
    <col min="5185" max="5185" width="12.26953125" style="2" customWidth="1"/>
    <col min="5186" max="5186" width="12.1796875" style="2" customWidth="1"/>
    <col min="5187" max="5190" width="12" style="2"/>
    <col min="5191" max="5191" width="2.26953125" style="2" customWidth="1"/>
    <col min="5192" max="5192" width="12.26953125" style="2" customWidth="1"/>
    <col min="5193" max="5197" width="12" style="2"/>
    <col min="5198" max="5198" width="2.26953125" style="2" customWidth="1"/>
    <col min="5199" max="5199" width="12.26953125" style="2" customWidth="1"/>
    <col min="5200" max="5204" width="12" style="2"/>
    <col min="5205" max="5205" width="2.26953125" style="2" customWidth="1"/>
    <col min="5206" max="5206" width="12.26953125" style="2" customWidth="1"/>
    <col min="5207" max="5211" width="12" style="2"/>
    <col min="5212" max="5212" width="2.26953125" style="2" customWidth="1"/>
    <col min="5213" max="5213" width="12.26953125" style="2" customWidth="1"/>
    <col min="5214" max="5218" width="12" style="2"/>
    <col min="5219" max="5219" width="2.26953125" style="2" customWidth="1"/>
    <col min="5220" max="5220" width="12.26953125" style="2" customWidth="1"/>
    <col min="5221" max="5225" width="12" style="2"/>
    <col min="5226" max="5226" width="2.26953125" style="2" customWidth="1"/>
    <col min="5227" max="5227" width="12.26953125" style="2" customWidth="1"/>
    <col min="5228" max="5232" width="12" style="2"/>
    <col min="5233" max="5233" width="2.26953125" style="2" customWidth="1"/>
    <col min="5234" max="5234" width="12.26953125" style="2" customWidth="1"/>
    <col min="5235" max="5239" width="12" style="2"/>
    <col min="5240" max="5240" width="2.26953125" style="2" customWidth="1"/>
    <col min="5241" max="5241" width="15.81640625" style="2" customWidth="1"/>
    <col min="5242" max="5242" width="2.26953125" style="2" customWidth="1"/>
    <col min="5243" max="5243" width="13.54296875" style="2" customWidth="1"/>
    <col min="5244" max="5244" width="2.26953125" style="2" customWidth="1"/>
    <col min="5245" max="5245" width="13.1796875" style="2" customWidth="1"/>
    <col min="5246" max="5246" width="2.26953125" style="2" customWidth="1"/>
    <col min="5247" max="5247" width="13.54296875" style="2" customWidth="1"/>
    <col min="5248" max="5248" width="2.26953125" style="2" customWidth="1"/>
    <col min="5249" max="5249" width="13.453125" style="2" customWidth="1"/>
    <col min="5250" max="5250" width="2.26953125" style="2" customWidth="1"/>
    <col min="5251" max="5251" width="16.26953125" style="2" customWidth="1"/>
    <col min="5252" max="5349" width="12" style="2"/>
    <col min="5350" max="5350" width="15.453125" style="2" customWidth="1"/>
    <col min="5351" max="5352" width="2.54296875" style="2" customWidth="1"/>
    <col min="5353" max="5353" width="36" style="2" customWidth="1"/>
    <col min="5354" max="5354" width="2.1796875" style="2" customWidth="1"/>
    <col min="5355" max="5355" width="13.453125" style="2" customWidth="1"/>
    <col min="5356" max="5356" width="2.26953125" style="2" customWidth="1"/>
    <col min="5357" max="5357" width="13" style="2" customWidth="1"/>
    <col min="5358" max="5362" width="12" style="2"/>
    <col min="5363" max="5363" width="2.26953125" style="2" customWidth="1"/>
    <col min="5364" max="5364" width="12.26953125" style="2" customWidth="1"/>
    <col min="5365" max="5366" width="12" style="2"/>
    <col min="5367" max="5367" width="12.1796875" style="2" customWidth="1"/>
    <col min="5368" max="5369" width="12" style="2"/>
    <col min="5370" max="5370" width="2.26953125" style="2" customWidth="1"/>
    <col min="5371" max="5371" width="12.26953125" style="2" customWidth="1"/>
    <col min="5372" max="5376" width="12" style="2"/>
    <col min="5377" max="5377" width="2.26953125" style="2" customWidth="1"/>
    <col min="5378" max="5378" width="12.26953125" style="2" customWidth="1"/>
    <col min="5379" max="5383" width="12" style="2"/>
    <col min="5384" max="5384" width="2.26953125" style="2" customWidth="1"/>
    <col min="5385" max="5385" width="12.26953125" style="2" customWidth="1"/>
    <col min="5386" max="5390" width="12" style="2"/>
    <col min="5391" max="5391" width="2.26953125" style="2" customWidth="1"/>
    <col min="5392" max="5392" width="12.26953125" style="2" customWidth="1"/>
    <col min="5393" max="5397" width="12" style="2"/>
    <col min="5398" max="5398" width="2.26953125" style="2" customWidth="1"/>
    <col min="5399" max="5399" width="12.26953125" style="2" customWidth="1"/>
    <col min="5400" max="5404" width="12" style="2"/>
    <col min="5405" max="5405" width="2.26953125" style="2" customWidth="1"/>
    <col min="5406" max="5406" width="12.26953125" style="2" customWidth="1"/>
    <col min="5407" max="5411" width="12" style="2"/>
    <col min="5412" max="5412" width="2.26953125" style="2" customWidth="1"/>
    <col min="5413" max="5413" width="12.26953125" style="2" customWidth="1"/>
    <col min="5414" max="5418" width="12" style="2"/>
    <col min="5419" max="5419" width="2.26953125" style="2" customWidth="1"/>
    <col min="5420" max="5420" width="12.26953125" style="2" customWidth="1"/>
    <col min="5421" max="5425" width="12" style="2"/>
    <col min="5426" max="5426" width="2.26953125" style="2" customWidth="1"/>
    <col min="5427" max="5427" width="12.26953125" style="2" customWidth="1"/>
    <col min="5428" max="5432" width="12" style="2"/>
    <col min="5433" max="5433" width="2.26953125" style="2" customWidth="1"/>
    <col min="5434" max="5434" width="12.26953125" style="2" customWidth="1"/>
    <col min="5435" max="5439" width="12" style="2"/>
    <col min="5440" max="5440" width="2.26953125" style="2" customWidth="1"/>
    <col min="5441" max="5441" width="12.26953125" style="2" customWidth="1"/>
    <col min="5442" max="5442" width="12.1796875" style="2" customWidth="1"/>
    <col min="5443" max="5446" width="12" style="2"/>
    <col min="5447" max="5447" width="2.26953125" style="2" customWidth="1"/>
    <col min="5448" max="5448" width="12.26953125" style="2" customWidth="1"/>
    <col min="5449" max="5453" width="12" style="2"/>
    <col min="5454" max="5454" width="2.26953125" style="2" customWidth="1"/>
    <col min="5455" max="5455" width="12.26953125" style="2" customWidth="1"/>
    <col min="5456" max="5460" width="12" style="2"/>
    <col min="5461" max="5461" width="2.26953125" style="2" customWidth="1"/>
    <col min="5462" max="5462" width="12.26953125" style="2" customWidth="1"/>
    <col min="5463" max="5467" width="12" style="2"/>
    <col min="5468" max="5468" width="2.26953125" style="2" customWidth="1"/>
    <col min="5469" max="5469" width="12.26953125" style="2" customWidth="1"/>
    <col min="5470" max="5474" width="12" style="2"/>
    <col min="5475" max="5475" width="2.26953125" style="2" customWidth="1"/>
    <col min="5476" max="5476" width="12.26953125" style="2" customWidth="1"/>
    <col min="5477" max="5481" width="12" style="2"/>
    <col min="5482" max="5482" width="2.26953125" style="2" customWidth="1"/>
    <col min="5483" max="5483" width="12.26953125" style="2" customWidth="1"/>
    <col min="5484" max="5488" width="12" style="2"/>
    <col min="5489" max="5489" width="2.26953125" style="2" customWidth="1"/>
    <col min="5490" max="5490" width="12.26953125" style="2" customWidth="1"/>
    <col min="5491" max="5495" width="12" style="2"/>
    <col min="5496" max="5496" width="2.26953125" style="2" customWidth="1"/>
    <col min="5497" max="5497" width="15.81640625" style="2" customWidth="1"/>
    <col min="5498" max="5498" width="2.26953125" style="2" customWidth="1"/>
    <col min="5499" max="5499" width="13.54296875" style="2" customWidth="1"/>
    <col min="5500" max="5500" width="2.26953125" style="2" customWidth="1"/>
    <col min="5501" max="5501" width="13.1796875" style="2" customWidth="1"/>
    <col min="5502" max="5502" width="2.26953125" style="2" customWidth="1"/>
    <col min="5503" max="5503" width="13.54296875" style="2" customWidth="1"/>
    <col min="5504" max="5504" width="2.26953125" style="2" customWidth="1"/>
    <col min="5505" max="5505" width="13.453125" style="2" customWidth="1"/>
    <col min="5506" max="5506" width="2.26953125" style="2" customWidth="1"/>
    <col min="5507" max="5507" width="16.26953125" style="2" customWidth="1"/>
    <col min="5508" max="5605" width="12" style="2"/>
    <col min="5606" max="5606" width="15.453125" style="2" customWidth="1"/>
    <col min="5607" max="5608" width="2.54296875" style="2" customWidth="1"/>
    <col min="5609" max="5609" width="36" style="2" customWidth="1"/>
    <col min="5610" max="5610" width="2.1796875" style="2" customWidth="1"/>
    <col min="5611" max="5611" width="13.453125" style="2" customWidth="1"/>
    <col min="5612" max="5612" width="2.26953125" style="2" customWidth="1"/>
    <col min="5613" max="5613" width="13" style="2" customWidth="1"/>
    <col min="5614" max="5618" width="12" style="2"/>
    <col min="5619" max="5619" width="2.26953125" style="2" customWidth="1"/>
    <col min="5620" max="5620" width="12.26953125" style="2" customWidth="1"/>
    <col min="5621" max="5622" width="12" style="2"/>
    <col min="5623" max="5623" width="12.1796875" style="2" customWidth="1"/>
    <col min="5624" max="5625" width="12" style="2"/>
    <col min="5626" max="5626" width="2.26953125" style="2" customWidth="1"/>
    <col min="5627" max="5627" width="12.26953125" style="2" customWidth="1"/>
    <col min="5628" max="5632" width="12" style="2"/>
    <col min="5633" max="5633" width="2.26953125" style="2" customWidth="1"/>
    <col min="5634" max="5634" width="12.26953125" style="2" customWidth="1"/>
    <col min="5635" max="5639" width="12" style="2"/>
    <col min="5640" max="5640" width="2.26953125" style="2" customWidth="1"/>
    <col min="5641" max="5641" width="12.26953125" style="2" customWidth="1"/>
    <col min="5642" max="5646" width="12" style="2"/>
    <col min="5647" max="5647" width="2.26953125" style="2" customWidth="1"/>
    <col min="5648" max="5648" width="12.26953125" style="2" customWidth="1"/>
    <col min="5649" max="5653" width="12" style="2"/>
    <col min="5654" max="5654" width="2.26953125" style="2" customWidth="1"/>
    <col min="5655" max="5655" width="12.26953125" style="2" customWidth="1"/>
    <col min="5656" max="5660" width="12" style="2"/>
    <col min="5661" max="5661" width="2.26953125" style="2" customWidth="1"/>
    <col min="5662" max="5662" width="12.26953125" style="2" customWidth="1"/>
    <col min="5663" max="5667" width="12" style="2"/>
    <col min="5668" max="5668" width="2.26953125" style="2" customWidth="1"/>
    <col min="5669" max="5669" width="12.26953125" style="2" customWidth="1"/>
    <col min="5670" max="5674" width="12" style="2"/>
    <col min="5675" max="5675" width="2.26953125" style="2" customWidth="1"/>
    <col min="5676" max="5676" width="12.26953125" style="2" customWidth="1"/>
    <col min="5677" max="5681" width="12" style="2"/>
    <col min="5682" max="5682" width="2.26953125" style="2" customWidth="1"/>
    <col min="5683" max="5683" width="12.26953125" style="2" customWidth="1"/>
    <col min="5684" max="5688" width="12" style="2"/>
    <col min="5689" max="5689" width="2.26953125" style="2" customWidth="1"/>
    <col min="5690" max="5690" width="12.26953125" style="2" customWidth="1"/>
    <col min="5691" max="5695" width="12" style="2"/>
    <col min="5696" max="5696" width="2.26953125" style="2" customWidth="1"/>
    <col min="5697" max="5697" width="12.26953125" style="2" customWidth="1"/>
    <col min="5698" max="5698" width="12.1796875" style="2" customWidth="1"/>
    <col min="5699" max="5702" width="12" style="2"/>
    <col min="5703" max="5703" width="2.26953125" style="2" customWidth="1"/>
    <col min="5704" max="5704" width="12.26953125" style="2" customWidth="1"/>
    <col min="5705" max="5709" width="12" style="2"/>
    <col min="5710" max="5710" width="2.26953125" style="2" customWidth="1"/>
    <col min="5711" max="5711" width="12.26953125" style="2" customWidth="1"/>
    <col min="5712" max="5716" width="12" style="2"/>
    <col min="5717" max="5717" width="2.26953125" style="2" customWidth="1"/>
    <col min="5718" max="5718" width="12.26953125" style="2" customWidth="1"/>
    <col min="5719" max="5723" width="12" style="2"/>
    <col min="5724" max="5724" width="2.26953125" style="2" customWidth="1"/>
    <col min="5725" max="5725" width="12.26953125" style="2" customWidth="1"/>
    <col min="5726" max="5730" width="12" style="2"/>
    <col min="5731" max="5731" width="2.26953125" style="2" customWidth="1"/>
    <col min="5732" max="5732" width="12.26953125" style="2" customWidth="1"/>
    <col min="5733" max="5737" width="12" style="2"/>
    <col min="5738" max="5738" width="2.26953125" style="2" customWidth="1"/>
    <col min="5739" max="5739" width="12.26953125" style="2" customWidth="1"/>
    <col min="5740" max="5744" width="12" style="2"/>
    <col min="5745" max="5745" width="2.26953125" style="2" customWidth="1"/>
    <col min="5746" max="5746" width="12.26953125" style="2" customWidth="1"/>
    <col min="5747" max="5751" width="12" style="2"/>
    <col min="5752" max="5752" width="2.26953125" style="2" customWidth="1"/>
    <col min="5753" max="5753" width="15.81640625" style="2" customWidth="1"/>
    <col min="5754" max="5754" width="2.26953125" style="2" customWidth="1"/>
    <col min="5755" max="5755" width="13.54296875" style="2" customWidth="1"/>
    <col min="5756" max="5756" width="2.26953125" style="2" customWidth="1"/>
    <col min="5757" max="5757" width="13.1796875" style="2" customWidth="1"/>
    <col min="5758" max="5758" width="2.26953125" style="2" customWidth="1"/>
    <col min="5759" max="5759" width="13.54296875" style="2" customWidth="1"/>
    <col min="5760" max="5760" width="2.26953125" style="2" customWidth="1"/>
    <col min="5761" max="5761" width="13.453125" style="2" customWidth="1"/>
    <col min="5762" max="5762" width="2.26953125" style="2" customWidth="1"/>
    <col min="5763" max="5763" width="16.26953125" style="2" customWidth="1"/>
    <col min="5764" max="5861" width="12" style="2"/>
    <col min="5862" max="5862" width="15.453125" style="2" customWidth="1"/>
    <col min="5863" max="5864" width="2.54296875" style="2" customWidth="1"/>
    <col min="5865" max="5865" width="36" style="2" customWidth="1"/>
    <col min="5866" max="5866" width="2.1796875" style="2" customWidth="1"/>
    <col min="5867" max="5867" width="13.453125" style="2" customWidth="1"/>
    <col min="5868" max="5868" width="2.26953125" style="2" customWidth="1"/>
    <col min="5869" max="5869" width="13" style="2" customWidth="1"/>
    <col min="5870" max="5874" width="12" style="2"/>
    <col min="5875" max="5875" width="2.26953125" style="2" customWidth="1"/>
    <col min="5876" max="5876" width="12.26953125" style="2" customWidth="1"/>
    <col min="5877" max="5878" width="12" style="2"/>
    <col min="5879" max="5879" width="12.1796875" style="2" customWidth="1"/>
    <col min="5880" max="5881" width="12" style="2"/>
    <col min="5882" max="5882" width="2.26953125" style="2" customWidth="1"/>
    <col min="5883" max="5883" width="12.26953125" style="2" customWidth="1"/>
    <col min="5884" max="5888" width="12" style="2"/>
    <col min="5889" max="5889" width="2.26953125" style="2" customWidth="1"/>
    <col min="5890" max="5890" width="12.26953125" style="2" customWidth="1"/>
    <col min="5891" max="5895" width="12" style="2"/>
    <col min="5896" max="5896" width="2.26953125" style="2" customWidth="1"/>
    <col min="5897" max="5897" width="12.26953125" style="2" customWidth="1"/>
    <col min="5898" max="5902" width="12" style="2"/>
    <col min="5903" max="5903" width="2.26953125" style="2" customWidth="1"/>
    <col min="5904" max="5904" width="12.26953125" style="2" customWidth="1"/>
    <col min="5905" max="5909" width="12" style="2"/>
    <col min="5910" max="5910" width="2.26953125" style="2" customWidth="1"/>
    <col min="5911" max="5911" width="12.26953125" style="2" customWidth="1"/>
    <col min="5912" max="5916" width="12" style="2"/>
    <col min="5917" max="5917" width="2.26953125" style="2" customWidth="1"/>
    <col min="5918" max="5918" width="12.26953125" style="2" customWidth="1"/>
    <col min="5919" max="5923" width="12" style="2"/>
    <col min="5924" max="5924" width="2.26953125" style="2" customWidth="1"/>
    <col min="5925" max="5925" width="12.26953125" style="2" customWidth="1"/>
    <col min="5926" max="5930" width="12" style="2"/>
    <col min="5931" max="5931" width="2.26953125" style="2" customWidth="1"/>
    <col min="5932" max="5932" width="12.26953125" style="2" customWidth="1"/>
    <col min="5933" max="5937" width="12" style="2"/>
    <col min="5938" max="5938" width="2.26953125" style="2" customWidth="1"/>
    <col min="5939" max="5939" width="12.26953125" style="2" customWidth="1"/>
    <col min="5940" max="5944" width="12" style="2"/>
    <col min="5945" max="5945" width="2.26953125" style="2" customWidth="1"/>
    <col min="5946" max="5946" width="12.26953125" style="2" customWidth="1"/>
    <col min="5947" max="5951" width="12" style="2"/>
    <col min="5952" max="5952" width="2.26953125" style="2" customWidth="1"/>
    <col min="5953" max="5953" width="12.26953125" style="2" customWidth="1"/>
    <col min="5954" max="5954" width="12.1796875" style="2" customWidth="1"/>
    <col min="5955" max="5958" width="12" style="2"/>
    <col min="5959" max="5959" width="2.26953125" style="2" customWidth="1"/>
    <col min="5960" max="5960" width="12.26953125" style="2" customWidth="1"/>
    <col min="5961" max="5965" width="12" style="2"/>
    <col min="5966" max="5966" width="2.26953125" style="2" customWidth="1"/>
    <col min="5967" max="5967" width="12.26953125" style="2" customWidth="1"/>
    <col min="5968" max="5972" width="12" style="2"/>
    <col min="5973" max="5973" width="2.26953125" style="2" customWidth="1"/>
    <col min="5974" max="5974" width="12.26953125" style="2" customWidth="1"/>
    <col min="5975" max="5979" width="12" style="2"/>
    <col min="5980" max="5980" width="2.26953125" style="2" customWidth="1"/>
    <col min="5981" max="5981" width="12.26953125" style="2" customWidth="1"/>
    <col min="5982" max="5986" width="12" style="2"/>
    <col min="5987" max="5987" width="2.26953125" style="2" customWidth="1"/>
    <col min="5988" max="5988" width="12.26953125" style="2" customWidth="1"/>
    <col min="5989" max="5993" width="12" style="2"/>
    <col min="5994" max="5994" width="2.26953125" style="2" customWidth="1"/>
    <col min="5995" max="5995" width="12.26953125" style="2" customWidth="1"/>
    <col min="5996" max="6000" width="12" style="2"/>
    <col min="6001" max="6001" width="2.26953125" style="2" customWidth="1"/>
    <col min="6002" max="6002" width="12.26953125" style="2" customWidth="1"/>
    <col min="6003" max="6007" width="12" style="2"/>
    <col min="6008" max="6008" width="2.26953125" style="2" customWidth="1"/>
    <col min="6009" max="6009" width="15.81640625" style="2" customWidth="1"/>
    <col min="6010" max="6010" width="2.26953125" style="2" customWidth="1"/>
    <col min="6011" max="6011" width="13.54296875" style="2" customWidth="1"/>
    <col min="6012" max="6012" width="2.26953125" style="2" customWidth="1"/>
    <col min="6013" max="6013" width="13.1796875" style="2" customWidth="1"/>
    <col min="6014" max="6014" width="2.26953125" style="2" customWidth="1"/>
    <col min="6015" max="6015" width="13.54296875" style="2" customWidth="1"/>
    <col min="6016" max="6016" width="2.26953125" style="2" customWidth="1"/>
    <col min="6017" max="6017" width="13.453125" style="2" customWidth="1"/>
    <col min="6018" max="6018" width="2.26953125" style="2" customWidth="1"/>
    <col min="6019" max="6019" width="16.26953125" style="2" customWidth="1"/>
    <col min="6020" max="6117" width="12" style="2"/>
    <col min="6118" max="6118" width="15.453125" style="2" customWidth="1"/>
    <col min="6119" max="6120" width="2.54296875" style="2" customWidth="1"/>
    <col min="6121" max="6121" width="36" style="2" customWidth="1"/>
    <col min="6122" max="6122" width="2.1796875" style="2" customWidth="1"/>
    <col min="6123" max="6123" width="13.453125" style="2" customWidth="1"/>
    <col min="6124" max="6124" width="2.26953125" style="2" customWidth="1"/>
    <col min="6125" max="6125" width="13" style="2" customWidth="1"/>
    <col min="6126" max="6130" width="12" style="2"/>
    <col min="6131" max="6131" width="2.26953125" style="2" customWidth="1"/>
    <col min="6132" max="6132" width="12.26953125" style="2" customWidth="1"/>
    <col min="6133" max="6134" width="12" style="2"/>
    <col min="6135" max="6135" width="12.1796875" style="2" customWidth="1"/>
    <col min="6136" max="6137" width="12" style="2"/>
    <col min="6138" max="6138" width="2.26953125" style="2" customWidth="1"/>
    <col min="6139" max="6139" width="12.26953125" style="2" customWidth="1"/>
    <col min="6140" max="6144" width="12" style="2"/>
    <col min="6145" max="6145" width="2.26953125" style="2" customWidth="1"/>
    <col min="6146" max="6146" width="12.26953125" style="2" customWidth="1"/>
    <col min="6147" max="6151" width="12" style="2"/>
    <col min="6152" max="6152" width="2.26953125" style="2" customWidth="1"/>
    <col min="6153" max="6153" width="12.26953125" style="2" customWidth="1"/>
    <col min="6154" max="6158" width="12" style="2"/>
    <col min="6159" max="6159" width="2.26953125" style="2" customWidth="1"/>
    <col min="6160" max="6160" width="12.26953125" style="2" customWidth="1"/>
    <col min="6161" max="6165" width="12" style="2"/>
    <col min="6166" max="6166" width="2.26953125" style="2" customWidth="1"/>
    <col min="6167" max="6167" width="12.26953125" style="2" customWidth="1"/>
    <col min="6168" max="6172" width="12" style="2"/>
    <col min="6173" max="6173" width="2.26953125" style="2" customWidth="1"/>
    <col min="6174" max="6174" width="12.26953125" style="2" customWidth="1"/>
    <col min="6175" max="6179" width="12" style="2"/>
    <col min="6180" max="6180" width="2.26953125" style="2" customWidth="1"/>
    <col min="6181" max="6181" width="12.26953125" style="2" customWidth="1"/>
    <col min="6182" max="6186" width="12" style="2"/>
    <col min="6187" max="6187" width="2.26953125" style="2" customWidth="1"/>
    <col min="6188" max="6188" width="12.26953125" style="2" customWidth="1"/>
    <col min="6189" max="6193" width="12" style="2"/>
    <col min="6194" max="6194" width="2.26953125" style="2" customWidth="1"/>
    <col min="6195" max="6195" width="12.26953125" style="2" customWidth="1"/>
    <col min="6196" max="6200" width="12" style="2"/>
    <col min="6201" max="6201" width="2.26953125" style="2" customWidth="1"/>
    <col min="6202" max="6202" width="12.26953125" style="2" customWidth="1"/>
    <col min="6203" max="6207" width="12" style="2"/>
    <col min="6208" max="6208" width="2.26953125" style="2" customWidth="1"/>
    <col min="6209" max="6209" width="12.26953125" style="2" customWidth="1"/>
    <col min="6210" max="6210" width="12.1796875" style="2" customWidth="1"/>
    <col min="6211" max="6214" width="12" style="2"/>
    <col min="6215" max="6215" width="2.26953125" style="2" customWidth="1"/>
    <col min="6216" max="6216" width="12.26953125" style="2" customWidth="1"/>
    <col min="6217" max="6221" width="12" style="2"/>
    <col min="6222" max="6222" width="2.26953125" style="2" customWidth="1"/>
    <col min="6223" max="6223" width="12.26953125" style="2" customWidth="1"/>
    <col min="6224" max="6228" width="12" style="2"/>
    <col min="6229" max="6229" width="2.26953125" style="2" customWidth="1"/>
    <col min="6230" max="6230" width="12.26953125" style="2" customWidth="1"/>
    <col min="6231" max="6235" width="12" style="2"/>
    <col min="6236" max="6236" width="2.26953125" style="2" customWidth="1"/>
    <col min="6237" max="6237" width="12.26953125" style="2" customWidth="1"/>
    <col min="6238" max="6242" width="12" style="2"/>
    <col min="6243" max="6243" width="2.26953125" style="2" customWidth="1"/>
    <col min="6244" max="6244" width="12.26953125" style="2" customWidth="1"/>
    <col min="6245" max="6249" width="12" style="2"/>
    <col min="6250" max="6250" width="2.26953125" style="2" customWidth="1"/>
    <col min="6251" max="6251" width="12.26953125" style="2" customWidth="1"/>
    <col min="6252" max="6256" width="12" style="2"/>
    <col min="6257" max="6257" width="2.26953125" style="2" customWidth="1"/>
    <col min="6258" max="6258" width="12.26953125" style="2" customWidth="1"/>
    <col min="6259" max="6263" width="12" style="2"/>
    <col min="6264" max="6264" width="2.26953125" style="2" customWidth="1"/>
    <col min="6265" max="6265" width="15.81640625" style="2" customWidth="1"/>
    <col min="6266" max="6266" width="2.26953125" style="2" customWidth="1"/>
    <col min="6267" max="6267" width="13.54296875" style="2" customWidth="1"/>
    <col min="6268" max="6268" width="2.26953125" style="2" customWidth="1"/>
    <col min="6269" max="6269" width="13.1796875" style="2" customWidth="1"/>
    <col min="6270" max="6270" width="2.26953125" style="2" customWidth="1"/>
    <col min="6271" max="6271" width="13.54296875" style="2" customWidth="1"/>
    <col min="6272" max="6272" width="2.26953125" style="2" customWidth="1"/>
    <col min="6273" max="6273" width="13.453125" style="2" customWidth="1"/>
    <col min="6274" max="6274" width="2.26953125" style="2" customWidth="1"/>
    <col min="6275" max="6275" width="16.26953125" style="2" customWidth="1"/>
    <col min="6276" max="6373" width="12" style="2"/>
    <col min="6374" max="6374" width="15.453125" style="2" customWidth="1"/>
    <col min="6375" max="6376" width="2.54296875" style="2" customWidth="1"/>
    <col min="6377" max="6377" width="36" style="2" customWidth="1"/>
    <col min="6378" max="6378" width="2.1796875" style="2" customWidth="1"/>
    <col min="6379" max="6379" width="13.453125" style="2" customWidth="1"/>
    <col min="6380" max="6380" width="2.26953125" style="2" customWidth="1"/>
    <col min="6381" max="6381" width="13" style="2" customWidth="1"/>
    <col min="6382" max="6386" width="12" style="2"/>
    <col min="6387" max="6387" width="2.26953125" style="2" customWidth="1"/>
    <col min="6388" max="6388" width="12.26953125" style="2" customWidth="1"/>
    <col min="6389" max="6390" width="12" style="2"/>
    <col min="6391" max="6391" width="12.1796875" style="2" customWidth="1"/>
    <col min="6392" max="6393" width="12" style="2"/>
    <col min="6394" max="6394" width="2.26953125" style="2" customWidth="1"/>
    <col min="6395" max="6395" width="12.26953125" style="2" customWidth="1"/>
    <col min="6396" max="6400" width="12" style="2"/>
    <col min="6401" max="6401" width="2.26953125" style="2" customWidth="1"/>
    <col min="6402" max="6402" width="12.26953125" style="2" customWidth="1"/>
    <col min="6403" max="6407" width="12" style="2"/>
    <col min="6408" max="6408" width="2.26953125" style="2" customWidth="1"/>
    <col min="6409" max="6409" width="12.26953125" style="2" customWidth="1"/>
    <col min="6410" max="6414" width="12" style="2"/>
    <col min="6415" max="6415" width="2.26953125" style="2" customWidth="1"/>
    <col min="6416" max="6416" width="12.26953125" style="2" customWidth="1"/>
    <col min="6417" max="6421" width="12" style="2"/>
    <col min="6422" max="6422" width="2.26953125" style="2" customWidth="1"/>
    <col min="6423" max="6423" width="12.26953125" style="2" customWidth="1"/>
    <col min="6424" max="6428" width="12" style="2"/>
    <col min="6429" max="6429" width="2.26953125" style="2" customWidth="1"/>
    <col min="6430" max="6430" width="12.26953125" style="2" customWidth="1"/>
    <col min="6431" max="6435" width="12" style="2"/>
    <col min="6436" max="6436" width="2.26953125" style="2" customWidth="1"/>
    <col min="6437" max="6437" width="12.26953125" style="2" customWidth="1"/>
    <col min="6438" max="6442" width="12" style="2"/>
    <col min="6443" max="6443" width="2.26953125" style="2" customWidth="1"/>
    <col min="6444" max="6444" width="12.26953125" style="2" customWidth="1"/>
    <col min="6445" max="6449" width="12" style="2"/>
    <col min="6450" max="6450" width="2.26953125" style="2" customWidth="1"/>
    <col min="6451" max="6451" width="12.26953125" style="2" customWidth="1"/>
    <col min="6452" max="6456" width="12" style="2"/>
    <col min="6457" max="6457" width="2.26953125" style="2" customWidth="1"/>
    <col min="6458" max="6458" width="12.26953125" style="2" customWidth="1"/>
    <col min="6459" max="6463" width="12" style="2"/>
    <col min="6464" max="6464" width="2.26953125" style="2" customWidth="1"/>
    <col min="6465" max="6465" width="12.26953125" style="2" customWidth="1"/>
    <col min="6466" max="6466" width="12.1796875" style="2" customWidth="1"/>
    <col min="6467" max="6470" width="12" style="2"/>
    <col min="6471" max="6471" width="2.26953125" style="2" customWidth="1"/>
    <col min="6472" max="6472" width="12.26953125" style="2" customWidth="1"/>
    <col min="6473" max="6477" width="12" style="2"/>
    <col min="6478" max="6478" width="2.26953125" style="2" customWidth="1"/>
    <col min="6479" max="6479" width="12.26953125" style="2" customWidth="1"/>
    <col min="6480" max="6484" width="12" style="2"/>
    <col min="6485" max="6485" width="2.26953125" style="2" customWidth="1"/>
    <col min="6486" max="6486" width="12.26953125" style="2" customWidth="1"/>
    <col min="6487" max="6491" width="12" style="2"/>
    <col min="6492" max="6492" width="2.26953125" style="2" customWidth="1"/>
    <col min="6493" max="6493" width="12.26953125" style="2" customWidth="1"/>
    <col min="6494" max="6498" width="12" style="2"/>
    <col min="6499" max="6499" width="2.26953125" style="2" customWidth="1"/>
    <col min="6500" max="6500" width="12.26953125" style="2" customWidth="1"/>
    <col min="6501" max="6505" width="12" style="2"/>
    <col min="6506" max="6506" width="2.26953125" style="2" customWidth="1"/>
    <col min="6507" max="6507" width="12.26953125" style="2" customWidth="1"/>
    <col min="6508" max="6512" width="12" style="2"/>
    <col min="6513" max="6513" width="2.26953125" style="2" customWidth="1"/>
    <col min="6514" max="6514" width="12.26953125" style="2" customWidth="1"/>
    <col min="6515" max="6519" width="12" style="2"/>
    <col min="6520" max="6520" width="2.26953125" style="2" customWidth="1"/>
    <col min="6521" max="6521" width="15.81640625" style="2" customWidth="1"/>
    <col min="6522" max="6522" width="2.26953125" style="2" customWidth="1"/>
    <col min="6523" max="6523" width="13.54296875" style="2" customWidth="1"/>
    <col min="6524" max="6524" width="2.26953125" style="2" customWidth="1"/>
    <col min="6525" max="6525" width="13.1796875" style="2" customWidth="1"/>
    <col min="6526" max="6526" width="2.26953125" style="2" customWidth="1"/>
    <col min="6527" max="6527" width="13.54296875" style="2" customWidth="1"/>
    <col min="6528" max="6528" width="2.26953125" style="2" customWidth="1"/>
    <col min="6529" max="6529" width="13.453125" style="2" customWidth="1"/>
    <col min="6530" max="6530" width="2.26953125" style="2" customWidth="1"/>
    <col min="6531" max="6531" width="16.26953125" style="2" customWidth="1"/>
    <col min="6532" max="6629" width="12" style="2"/>
    <col min="6630" max="6630" width="15.453125" style="2" customWidth="1"/>
    <col min="6631" max="6632" width="2.54296875" style="2" customWidth="1"/>
    <col min="6633" max="6633" width="36" style="2" customWidth="1"/>
    <col min="6634" max="6634" width="2.1796875" style="2" customWidth="1"/>
    <col min="6635" max="6635" width="13.453125" style="2" customWidth="1"/>
    <col min="6636" max="6636" width="2.26953125" style="2" customWidth="1"/>
    <col min="6637" max="6637" width="13" style="2" customWidth="1"/>
    <col min="6638" max="6642" width="12" style="2"/>
    <col min="6643" max="6643" width="2.26953125" style="2" customWidth="1"/>
    <col min="6644" max="6644" width="12.26953125" style="2" customWidth="1"/>
    <col min="6645" max="6646" width="12" style="2"/>
    <col min="6647" max="6647" width="12.1796875" style="2" customWidth="1"/>
    <col min="6648" max="6649" width="12" style="2"/>
    <col min="6650" max="6650" width="2.26953125" style="2" customWidth="1"/>
    <col min="6651" max="6651" width="12.26953125" style="2" customWidth="1"/>
    <col min="6652" max="6656" width="12" style="2"/>
    <col min="6657" max="6657" width="2.26953125" style="2" customWidth="1"/>
    <col min="6658" max="6658" width="12.26953125" style="2" customWidth="1"/>
    <col min="6659" max="6663" width="12" style="2"/>
    <col min="6664" max="6664" width="2.26953125" style="2" customWidth="1"/>
    <col min="6665" max="6665" width="12.26953125" style="2" customWidth="1"/>
    <col min="6666" max="6670" width="12" style="2"/>
    <col min="6671" max="6671" width="2.26953125" style="2" customWidth="1"/>
    <col min="6672" max="6672" width="12.26953125" style="2" customWidth="1"/>
    <col min="6673" max="6677" width="12" style="2"/>
    <col min="6678" max="6678" width="2.26953125" style="2" customWidth="1"/>
    <col min="6679" max="6679" width="12.26953125" style="2" customWidth="1"/>
    <col min="6680" max="6684" width="12" style="2"/>
    <col min="6685" max="6685" width="2.26953125" style="2" customWidth="1"/>
    <col min="6686" max="6686" width="12.26953125" style="2" customWidth="1"/>
    <col min="6687" max="6691" width="12" style="2"/>
    <col min="6692" max="6692" width="2.26953125" style="2" customWidth="1"/>
    <col min="6693" max="6693" width="12.26953125" style="2" customWidth="1"/>
    <col min="6694" max="6698" width="12" style="2"/>
    <col min="6699" max="6699" width="2.26953125" style="2" customWidth="1"/>
    <col min="6700" max="6700" width="12.26953125" style="2" customWidth="1"/>
    <col min="6701" max="6705" width="12" style="2"/>
    <col min="6706" max="6706" width="2.26953125" style="2" customWidth="1"/>
    <col min="6707" max="6707" width="12.26953125" style="2" customWidth="1"/>
    <col min="6708" max="6712" width="12" style="2"/>
    <col min="6713" max="6713" width="2.26953125" style="2" customWidth="1"/>
    <col min="6714" max="6714" width="12.26953125" style="2" customWidth="1"/>
    <col min="6715" max="6719" width="12" style="2"/>
    <col min="6720" max="6720" width="2.26953125" style="2" customWidth="1"/>
    <col min="6721" max="6721" width="12.26953125" style="2" customWidth="1"/>
    <col min="6722" max="6722" width="12.1796875" style="2" customWidth="1"/>
    <col min="6723" max="6726" width="12" style="2"/>
    <col min="6727" max="6727" width="2.26953125" style="2" customWidth="1"/>
    <col min="6728" max="6728" width="12.26953125" style="2" customWidth="1"/>
    <col min="6729" max="6733" width="12" style="2"/>
    <col min="6734" max="6734" width="2.26953125" style="2" customWidth="1"/>
    <col min="6735" max="6735" width="12.26953125" style="2" customWidth="1"/>
    <col min="6736" max="6740" width="12" style="2"/>
    <col min="6741" max="6741" width="2.26953125" style="2" customWidth="1"/>
    <col min="6742" max="6742" width="12.26953125" style="2" customWidth="1"/>
    <col min="6743" max="6747" width="12" style="2"/>
    <col min="6748" max="6748" width="2.26953125" style="2" customWidth="1"/>
    <col min="6749" max="6749" width="12.26953125" style="2" customWidth="1"/>
    <col min="6750" max="6754" width="12" style="2"/>
    <col min="6755" max="6755" width="2.26953125" style="2" customWidth="1"/>
    <col min="6756" max="6756" width="12.26953125" style="2" customWidth="1"/>
    <col min="6757" max="6761" width="12" style="2"/>
    <col min="6762" max="6762" width="2.26953125" style="2" customWidth="1"/>
    <col min="6763" max="6763" width="12.26953125" style="2" customWidth="1"/>
    <col min="6764" max="6768" width="12" style="2"/>
    <col min="6769" max="6769" width="2.26953125" style="2" customWidth="1"/>
    <col min="6770" max="6770" width="12.26953125" style="2" customWidth="1"/>
    <col min="6771" max="6775" width="12" style="2"/>
    <col min="6776" max="6776" width="2.26953125" style="2" customWidth="1"/>
    <col min="6777" max="6777" width="15.81640625" style="2" customWidth="1"/>
    <col min="6778" max="6778" width="2.26953125" style="2" customWidth="1"/>
    <col min="6779" max="6779" width="13.54296875" style="2" customWidth="1"/>
    <col min="6780" max="6780" width="2.26953125" style="2" customWidth="1"/>
    <col min="6781" max="6781" width="13.1796875" style="2" customWidth="1"/>
    <col min="6782" max="6782" width="2.26953125" style="2" customWidth="1"/>
    <col min="6783" max="6783" width="13.54296875" style="2" customWidth="1"/>
    <col min="6784" max="6784" width="2.26953125" style="2" customWidth="1"/>
    <col min="6785" max="6785" width="13.453125" style="2" customWidth="1"/>
    <col min="6786" max="6786" width="2.26953125" style="2" customWidth="1"/>
    <col min="6787" max="6787" width="16.26953125" style="2" customWidth="1"/>
    <col min="6788" max="6885" width="12" style="2"/>
    <col min="6886" max="6886" width="15.453125" style="2" customWidth="1"/>
    <col min="6887" max="6888" width="2.54296875" style="2" customWidth="1"/>
    <col min="6889" max="6889" width="36" style="2" customWidth="1"/>
    <col min="6890" max="6890" width="2.1796875" style="2" customWidth="1"/>
    <col min="6891" max="6891" width="13.453125" style="2" customWidth="1"/>
    <col min="6892" max="6892" width="2.26953125" style="2" customWidth="1"/>
    <col min="6893" max="6893" width="13" style="2" customWidth="1"/>
    <col min="6894" max="6898" width="12" style="2"/>
    <col min="6899" max="6899" width="2.26953125" style="2" customWidth="1"/>
    <col min="6900" max="6900" width="12.26953125" style="2" customWidth="1"/>
    <col min="6901" max="6902" width="12" style="2"/>
    <col min="6903" max="6903" width="12.1796875" style="2" customWidth="1"/>
    <col min="6904" max="6905" width="12" style="2"/>
    <col min="6906" max="6906" width="2.26953125" style="2" customWidth="1"/>
    <col min="6907" max="6907" width="12.26953125" style="2" customWidth="1"/>
    <col min="6908" max="6912" width="12" style="2"/>
    <col min="6913" max="6913" width="2.26953125" style="2" customWidth="1"/>
    <col min="6914" max="6914" width="12.26953125" style="2" customWidth="1"/>
    <col min="6915" max="6919" width="12" style="2"/>
    <col min="6920" max="6920" width="2.26953125" style="2" customWidth="1"/>
    <col min="6921" max="6921" width="12.26953125" style="2" customWidth="1"/>
    <col min="6922" max="6926" width="12" style="2"/>
    <col min="6927" max="6927" width="2.26953125" style="2" customWidth="1"/>
    <col min="6928" max="6928" width="12.26953125" style="2" customWidth="1"/>
    <col min="6929" max="6933" width="12" style="2"/>
    <col min="6934" max="6934" width="2.26953125" style="2" customWidth="1"/>
    <col min="6935" max="6935" width="12.26953125" style="2" customWidth="1"/>
    <col min="6936" max="6940" width="12" style="2"/>
    <col min="6941" max="6941" width="2.26953125" style="2" customWidth="1"/>
    <col min="6942" max="6942" width="12.26953125" style="2" customWidth="1"/>
    <col min="6943" max="6947" width="12" style="2"/>
    <col min="6948" max="6948" width="2.26953125" style="2" customWidth="1"/>
    <col min="6949" max="6949" width="12.26953125" style="2" customWidth="1"/>
    <col min="6950" max="6954" width="12" style="2"/>
    <col min="6955" max="6955" width="2.26953125" style="2" customWidth="1"/>
    <col min="6956" max="6956" width="12.26953125" style="2" customWidth="1"/>
    <col min="6957" max="6961" width="12" style="2"/>
    <col min="6962" max="6962" width="2.26953125" style="2" customWidth="1"/>
    <col min="6963" max="6963" width="12.26953125" style="2" customWidth="1"/>
    <col min="6964" max="6968" width="12" style="2"/>
    <col min="6969" max="6969" width="2.26953125" style="2" customWidth="1"/>
    <col min="6970" max="6970" width="12.26953125" style="2" customWidth="1"/>
    <col min="6971" max="6975" width="12" style="2"/>
    <col min="6976" max="6976" width="2.26953125" style="2" customWidth="1"/>
    <col min="6977" max="6977" width="12.26953125" style="2" customWidth="1"/>
    <col min="6978" max="6978" width="12.1796875" style="2" customWidth="1"/>
    <col min="6979" max="6982" width="12" style="2"/>
    <col min="6983" max="6983" width="2.26953125" style="2" customWidth="1"/>
    <col min="6984" max="6984" width="12.26953125" style="2" customWidth="1"/>
    <col min="6985" max="6989" width="12" style="2"/>
    <col min="6990" max="6990" width="2.26953125" style="2" customWidth="1"/>
    <col min="6991" max="6991" width="12.26953125" style="2" customWidth="1"/>
    <col min="6992" max="6996" width="12" style="2"/>
    <col min="6997" max="6997" width="2.26953125" style="2" customWidth="1"/>
    <col min="6998" max="6998" width="12.26953125" style="2" customWidth="1"/>
    <col min="6999" max="7003" width="12" style="2"/>
    <col min="7004" max="7004" width="2.26953125" style="2" customWidth="1"/>
    <col min="7005" max="7005" width="12.26953125" style="2" customWidth="1"/>
    <col min="7006" max="7010" width="12" style="2"/>
    <col min="7011" max="7011" width="2.26953125" style="2" customWidth="1"/>
    <col min="7012" max="7012" width="12.26953125" style="2" customWidth="1"/>
    <col min="7013" max="7017" width="12" style="2"/>
    <col min="7018" max="7018" width="2.26953125" style="2" customWidth="1"/>
    <col min="7019" max="7019" width="12.26953125" style="2" customWidth="1"/>
    <col min="7020" max="7024" width="12" style="2"/>
    <col min="7025" max="7025" width="2.26953125" style="2" customWidth="1"/>
    <col min="7026" max="7026" width="12.26953125" style="2" customWidth="1"/>
    <col min="7027" max="7031" width="12" style="2"/>
    <col min="7032" max="7032" width="2.26953125" style="2" customWidth="1"/>
    <col min="7033" max="7033" width="15.81640625" style="2" customWidth="1"/>
    <col min="7034" max="7034" width="2.26953125" style="2" customWidth="1"/>
    <col min="7035" max="7035" width="13.54296875" style="2" customWidth="1"/>
    <col min="7036" max="7036" width="2.26953125" style="2" customWidth="1"/>
    <col min="7037" max="7037" width="13.1796875" style="2" customWidth="1"/>
    <col min="7038" max="7038" width="2.26953125" style="2" customWidth="1"/>
    <col min="7039" max="7039" width="13.54296875" style="2" customWidth="1"/>
    <col min="7040" max="7040" width="2.26953125" style="2" customWidth="1"/>
    <col min="7041" max="7041" width="13.453125" style="2" customWidth="1"/>
    <col min="7042" max="7042" width="2.26953125" style="2" customWidth="1"/>
    <col min="7043" max="7043" width="16.26953125" style="2" customWidth="1"/>
    <col min="7044" max="7141" width="12" style="2"/>
    <col min="7142" max="7142" width="15.453125" style="2" customWidth="1"/>
    <col min="7143" max="7144" width="2.54296875" style="2" customWidth="1"/>
    <col min="7145" max="7145" width="36" style="2" customWidth="1"/>
    <col min="7146" max="7146" width="2.1796875" style="2" customWidth="1"/>
    <col min="7147" max="7147" width="13.453125" style="2" customWidth="1"/>
    <col min="7148" max="7148" width="2.26953125" style="2" customWidth="1"/>
    <col min="7149" max="7149" width="13" style="2" customWidth="1"/>
    <col min="7150" max="7154" width="12" style="2"/>
    <col min="7155" max="7155" width="2.26953125" style="2" customWidth="1"/>
    <col min="7156" max="7156" width="12.26953125" style="2" customWidth="1"/>
    <col min="7157" max="7158" width="12" style="2"/>
    <col min="7159" max="7159" width="12.1796875" style="2" customWidth="1"/>
    <col min="7160" max="7161" width="12" style="2"/>
    <col min="7162" max="7162" width="2.26953125" style="2" customWidth="1"/>
    <col min="7163" max="7163" width="12.26953125" style="2" customWidth="1"/>
    <col min="7164" max="7168" width="12" style="2"/>
    <col min="7169" max="7169" width="2.26953125" style="2" customWidth="1"/>
    <col min="7170" max="7170" width="12.26953125" style="2" customWidth="1"/>
    <col min="7171" max="7175" width="12" style="2"/>
    <col min="7176" max="7176" width="2.26953125" style="2" customWidth="1"/>
    <col min="7177" max="7177" width="12.26953125" style="2" customWidth="1"/>
    <col min="7178" max="7182" width="12" style="2"/>
    <col min="7183" max="7183" width="2.26953125" style="2" customWidth="1"/>
    <col min="7184" max="7184" width="12.26953125" style="2" customWidth="1"/>
    <col min="7185" max="7189" width="12" style="2"/>
    <col min="7190" max="7190" width="2.26953125" style="2" customWidth="1"/>
    <col min="7191" max="7191" width="12.26953125" style="2" customWidth="1"/>
    <col min="7192" max="7196" width="12" style="2"/>
    <col min="7197" max="7197" width="2.26953125" style="2" customWidth="1"/>
    <col min="7198" max="7198" width="12.26953125" style="2" customWidth="1"/>
    <col min="7199" max="7203" width="12" style="2"/>
    <col min="7204" max="7204" width="2.26953125" style="2" customWidth="1"/>
    <col min="7205" max="7205" width="12.26953125" style="2" customWidth="1"/>
    <col min="7206" max="7210" width="12" style="2"/>
    <col min="7211" max="7211" width="2.26953125" style="2" customWidth="1"/>
    <col min="7212" max="7212" width="12.26953125" style="2" customWidth="1"/>
    <col min="7213" max="7217" width="12" style="2"/>
    <col min="7218" max="7218" width="2.26953125" style="2" customWidth="1"/>
    <col min="7219" max="7219" width="12.26953125" style="2" customWidth="1"/>
    <col min="7220" max="7224" width="12" style="2"/>
    <col min="7225" max="7225" width="2.26953125" style="2" customWidth="1"/>
    <col min="7226" max="7226" width="12.26953125" style="2" customWidth="1"/>
    <col min="7227" max="7231" width="12" style="2"/>
    <col min="7232" max="7232" width="2.26953125" style="2" customWidth="1"/>
    <col min="7233" max="7233" width="12.26953125" style="2" customWidth="1"/>
    <col min="7234" max="7234" width="12.1796875" style="2" customWidth="1"/>
    <col min="7235" max="7238" width="12" style="2"/>
    <col min="7239" max="7239" width="2.26953125" style="2" customWidth="1"/>
    <col min="7240" max="7240" width="12.26953125" style="2" customWidth="1"/>
    <col min="7241" max="7245" width="12" style="2"/>
    <col min="7246" max="7246" width="2.26953125" style="2" customWidth="1"/>
    <col min="7247" max="7247" width="12.26953125" style="2" customWidth="1"/>
    <col min="7248" max="7252" width="12" style="2"/>
    <col min="7253" max="7253" width="2.26953125" style="2" customWidth="1"/>
    <col min="7254" max="7254" width="12.26953125" style="2" customWidth="1"/>
    <col min="7255" max="7259" width="12" style="2"/>
    <col min="7260" max="7260" width="2.26953125" style="2" customWidth="1"/>
    <col min="7261" max="7261" width="12.26953125" style="2" customWidth="1"/>
    <col min="7262" max="7266" width="12" style="2"/>
    <col min="7267" max="7267" width="2.26953125" style="2" customWidth="1"/>
    <col min="7268" max="7268" width="12.26953125" style="2" customWidth="1"/>
    <col min="7269" max="7273" width="12" style="2"/>
    <col min="7274" max="7274" width="2.26953125" style="2" customWidth="1"/>
    <col min="7275" max="7275" width="12.26953125" style="2" customWidth="1"/>
    <col min="7276" max="7280" width="12" style="2"/>
    <col min="7281" max="7281" width="2.26953125" style="2" customWidth="1"/>
    <col min="7282" max="7282" width="12.26953125" style="2" customWidth="1"/>
    <col min="7283" max="7287" width="12" style="2"/>
    <col min="7288" max="7288" width="2.26953125" style="2" customWidth="1"/>
    <col min="7289" max="7289" width="15.81640625" style="2" customWidth="1"/>
    <col min="7290" max="7290" width="2.26953125" style="2" customWidth="1"/>
    <col min="7291" max="7291" width="13.54296875" style="2" customWidth="1"/>
    <col min="7292" max="7292" width="2.26953125" style="2" customWidth="1"/>
    <col min="7293" max="7293" width="13.1796875" style="2" customWidth="1"/>
    <col min="7294" max="7294" width="2.26953125" style="2" customWidth="1"/>
    <col min="7295" max="7295" width="13.54296875" style="2" customWidth="1"/>
    <col min="7296" max="7296" width="2.26953125" style="2" customWidth="1"/>
    <col min="7297" max="7297" width="13.453125" style="2" customWidth="1"/>
    <col min="7298" max="7298" width="2.26953125" style="2" customWidth="1"/>
    <col min="7299" max="7299" width="16.26953125" style="2" customWidth="1"/>
    <col min="7300" max="7397" width="12" style="2"/>
    <col min="7398" max="7398" width="15.453125" style="2" customWidth="1"/>
    <col min="7399" max="7400" width="2.54296875" style="2" customWidth="1"/>
    <col min="7401" max="7401" width="36" style="2" customWidth="1"/>
    <col min="7402" max="7402" width="2.1796875" style="2" customWidth="1"/>
    <col min="7403" max="7403" width="13.453125" style="2" customWidth="1"/>
    <col min="7404" max="7404" width="2.26953125" style="2" customWidth="1"/>
    <col min="7405" max="7405" width="13" style="2" customWidth="1"/>
    <col min="7406" max="7410" width="12" style="2"/>
    <col min="7411" max="7411" width="2.26953125" style="2" customWidth="1"/>
    <col min="7412" max="7412" width="12.26953125" style="2" customWidth="1"/>
    <col min="7413" max="7414" width="12" style="2"/>
    <col min="7415" max="7415" width="12.1796875" style="2" customWidth="1"/>
    <col min="7416" max="7417" width="12" style="2"/>
    <col min="7418" max="7418" width="2.26953125" style="2" customWidth="1"/>
    <col min="7419" max="7419" width="12.26953125" style="2" customWidth="1"/>
    <col min="7420" max="7424" width="12" style="2"/>
    <col min="7425" max="7425" width="2.26953125" style="2" customWidth="1"/>
    <col min="7426" max="7426" width="12.26953125" style="2" customWidth="1"/>
    <col min="7427" max="7431" width="12" style="2"/>
    <col min="7432" max="7432" width="2.26953125" style="2" customWidth="1"/>
    <col min="7433" max="7433" width="12.26953125" style="2" customWidth="1"/>
    <col min="7434" max="7438" width="12" style="2"/>
    <col min="7439" max="7439" width="2.26953125" style="2" customWidth="1"/>
    <col min="7440" max="7440" width="12.26953125" style="2" customWidth="1"/>
    <col min="7441" max="7445" width="12" style="2"/>
    <col min="7446" max="7446" width="2.26953125" style="2" customWidth="1"/>
    <col min="7447" max="7447" width="12.26953125" style="2" customWidth="1"/>
    <col min="7448" max="7452" width="12" style="2"/>
    <col min="7453" max="7453" width="2.26953125" style="2" customWidth="1"/>
    <col min="7454" max="7454" width="12.26953125" style="2" customWidth="1"/>
    <col min="7455" max="7459" width="12" style="2"/>
    <col min="7460" max="7460" width="2.26953125" style="2" customWidth="1"/>
    <col min="7461" max="7461" width="12.26953125" style="2" customWidth="1"/>
    <col min="7462" max="7466" width="12" style="2"/>
    <col min="7467" max="7467" width="2.26953125" style="2" customWidth="1"/>
    <col min="7468" max="7468" width="12.26953125" style="2" customWidth="1"/>
    <col min="7469" max="7473" width="12" style="2"/>
    <col min="7474" max="7474" width="2.26953125" style="2" customWidth="1"/>
    <col min="7475" max="7475" width="12.26953125" style="2" customWidth="1"/>
    <col min="7476" max="7480" width="12" style="2"/>
    <col min="7481" max="7481" width="2.26953125" style="2" customWidth="1"/>
    <col min="7482" max="7482" width="12.26953125" style="2" customWidth="1"/>
    <col min="7483" max="7487" width="12" style="2"/>
    <col min="7488" max="7488" width="2.26953125" style="2" customWidth="1"/>
    <col min="7489" max="7489" width="12.26953125" style="2" customWidth="1"/>
    <col min="7490" max="7490" width="12.1796875" style="2" customWidth="1"/>
    <col min="7491" max="7494" width="12" style="2"/>
    <col min="7495" max="7495" width="2.26953125" style="2" customWidth="1"/>
    <col min="7496" max="7496" width="12.26953125" style="2" customWidth="1"/>
    <col min="7497" max="7501" width="12" style="2"/>
    <col min="7502" max="7502" width="2.26953125" style="2" customWidth="1"/>
    <col min="7503" max="7503" width="12.26953125" style="2" customWidth="1"/>
    <col min="7504" max="7508" width="12" style="2"/>
    <col min="7509" max="7509" width="2.26953125" style="2" customWidth="1"/>
    <col min="7510" max="7510" width="12.26953125" style="2" customWidth="1"/>
    <col min="7511" max="7515" width="12" style="2"/>
    <col min="7516" max="7516" width="2.26953125" style="2" customWidth="1"/>
    <col min="7517" max="7517" width="12.26953125" style="2" customWidth="1"/>
    <col min="7518" max="7522" width="12" style="2"/>
    <col min="7523" max="7523" width="2.26953125" style="2" customWidth="1"/>
    <col min="7524" max="7524" width="12.26953125" style="2" customWidth="1"/>
    <col min="7525" max="7529" width="12" style="2"/>
    <col min="7530" max="7530" width="2.26953125" style="2" customWidth="1"/>
    <col min="7531" max="7531" width="12.26953125" style="2" customWidth="1"/>
    <col min="7532" max="7536" width="12" style="2"/>
    <col min="7537" max="7537" width="2.26953125" style="2" customWidth="1"/>
    <col min="7538" max="7538" width="12.26953125" style="2" customWidth="1"/>
    <col min="7539" max="7543" width="12" style="2"/>
    <col min="7544" max="7544" width="2.26953125" style="2" customWidth="1"/>
    <col min="7545" max="7545" width="15.81640625" style="2" customWidth="1"/>
    <col min="7546" max="7546" width="2.26953125" style="2" customWidth="1"/>
    <col min="7547" max="7547" width="13.54296875" style="2" customWidth="1"/>
    <col min="7548" max="7548" width="2.26953125" style="2" customWidth="1"/>
    <col min="7549" max="7549" width="13.1796875" style="2" customWidth="1"/>
    <col min="7550" max="7550" width="2.26953125" style="2" customWidth="1"/>
    <col min="7551" max="7551" width="13.54296875" style="2" customWidth="1"/>
    <col min="7552" max="7552" width="2.26953125" style="2" customWidth="1"/>
    <col min="7553" max="7553" width="13.453125" style="2" customWidth="1"/>
    <col min="7554" max="7554" width="2.26953125" style="2" customWidth="1"/>
    <col min="7555" max="7555" width="16.26953125" style="2" customWidth="1"/>
    <col min="7556" max="7653" width="12" style="2"/>
    <col min="7654" max="7654" width="15.453125" style="2" customWidth="1"/>
    <col min="7655" max="7656" width="2.54296875" style="2" customWidth="1"/>
    <col min="7657" max="7657" width="36" style="2" customWidth="1"/>
    <col min="7658" max="7658" width="2.1796875" style="2" customWidth="1"/>
    <col min="7659" max="7659" width="13.453125" style="2" customWidth="1"/>
    <col min="7660" max="7660" width="2.26953125" style="2" customWidth="1"/>
    <col min="7661" max="7661" width="13" style="2" customWidth="1"/>
    <col min="7662" max="7666" width="12" style="2"/>
    <col min="7667" max="7667" width="2.26953125" style="2" customWidth="1"/>
    <col min="7668" max="7668" width="12.26953125" style="2" customWidth="1"/>
    <col min="7669" max="7670" width="12" style="2"/>
    <col min="7671" max="7671" width="12.1796875" style="2" customWidth="1"/>
    <col min="7672" max="7673" width="12" style="2"/>
    <col min="7674" max="7674" width="2.26953125" style="2" customWidth="1"/>
    <col min="7675" max="7675" width="12.26953125" style="2" customWidth="1"/>
    <col min="7676" max="7680" width="12" style="2"/>
    <col min="7681" max="7681" width="2.26953125" style="2" customWidth="1"/>
    <col min="7682" max="7682" width="12.26953125" style="2" customWidth="1"/>
    <col min="7683" max="7687" width="12" style="2"/>
    <col min="7688" max="7688" width="2.26953125" style="2" customWidth="1"/>
    <col min="7689" max="7689" width="12.26953125" style="2" customWidth="1"/>
    <col min="7690" max="7694" width="12" style="2"/>
    <col min="7695" max="7695" width="2.26953125" style="2" customWidth="1"/>
    <col min="7696" max="7696" width="12.26953125" style="2" customWidth="1"/>
    <col min="7697" max="7701" width="12" style="2"/>
    <col min="7702" max="7702" width="2.26953125" style="2" customWidth="1"/>
    <col min="7703" max="7703" width="12.26953125" style="2" customWidth="1"/>
    <col min="7704" max="7708" width="12" style="2"/>
    <col min="7709" max="7709" width="2.26953125" style="2" customWidth="1"/>
    <col min="7710" max="7710" width="12.26953125" style="2" customWidth="1"/>
    <col min="7711" max="7715" width="12" style="2"/>
    <col min="7716" max="7716" width="2.26953125" style="2" customWidth="1"/>
    <col min="7717" max="7717" width="12.26953125" style="2" customWidth="1"/>
    <col min="7718" max="7722" width="12" style="2"/>
    <col min="7723" max="7723" width="2.26953125" style="2" customWidth="1"/>
    <col min="7724" max="7724" width="12.26953125" style="2" customWidth="1"/>
    <col min="7725" max="7729" width="12" style="2"/>
    <col min="7730" max="7730" width="2.26953125" style="2" customWidth="1"/>
    <col min="7731" max="7731" width="12.26953125" style="2" customWidth="1"/>
    <col min="7732" max="7736" width="12" style="2"/>
    <col min="7737" max="7737" width="2.26953125" style="2" customWidth="1"/>
    <col min="7738" max="7738" width="12.26953125" style="2" customWidth="1"/>
    <col min="7739" max="7743" width="12" style="2"/>
    <col min="7744" max="7744" width="2.26953125" style="2" customWidth="1"/>
    <col min="7745" max="7745" width="12.26953125" style="2" customWidth="1"/>
    <col min="7746" max="7746" width="12.1796875" style="2" customWidth="1"/>
    <col min="7747" max="7750" width="12" style="2"/>
    <col min="7751" max="7751" width="2.26953125" style="2" customWidth="1"/>
    <col min="7752" max="7752" width="12.26953125" style="2" customWidth="1"/>
    <col min="7753" max="7757" width="12" style="2"/>
    <col min="7758" max="7758" width="2.26953125" style="2" customWidth="1"/>
    <col min="7759" max="7759" width="12.26953125" style="2" customWidth="1"/>
    <col min="7760" max="7764" width="12" style="2"/>
    <col min="7765" max="7765" width="2.26953125" style="2" customWidth="1"/>
    <col min="7766" max="7766" width="12.26953125" style="2" customWidth="1"/>
    <col min="7767" max="7771" width="12" style="2"/>
    <col min="7772" max="7772" width="2.26953125" style="2" customWidth="1"/>
    <col min="7773" max="7773" width="12.26953125" style="2" customWidth="1"/>
    <col min="7774" max="7778" width="12" style="2"/>
    <col min="7779" max="7779" width="2.26953125" style="2" customWidth="1"/>
    <col min="7780" max="7780" width="12.26953125" style="2" customWidth="1"/>
    <col min="7781" max="7785" width="12" style="2"/>
    <col min="7786" max="7786" width="2.26953125" style="2" customWidth="1"/>
    <col min="7787" max="7787" width="12.26953125" style="2" customWidth="1"/>
    <col min="7788" max="7792" width="12" style="2"/>
    <col min="7793" max="7793" width="2.26953125" style="2" customWidth="1"/>
    <col min="7794" max="7794" width="12.26953125" style="2" customWidth="1"/>
    <col min="7795" max="7799" width="12" style="2"/>
    <col min="7800" max="7800" width="2.26953125" style="2" customWidth="1"/>
    <col min="7801" max="7801" width="15.81640625" style="2" customWidth="1"/>
    <col min="7802" max="7802" width="2.26953125" style="2" customWidth="1"/>
    <col min="7803" max="7803" width="13.54296875" style="2" customWidth="1"/>
    <col min="7804" max="7804" width="2.26953125" style="2" customWidth="1"/>
    <col min="7805" max="7805" width="13.1796875" style="2" customWidth="1"/>
    <col min="7806" max="7806" width="2.26953125" style="2" customWidth="1"/>
    <col min="7807" max="7807" width="13.54296875" style="2" customWidth="1"/>
    <col min="7808" max="7808" width="2.26953125" style="2" customWidth="1"/>
    <col min="7809" max="7809" width="13.453125" style="2" customWidth="1"/>
    <col min="7810" max="7810" width="2.26953125" style="2" customWidth="1"/>
    <col min="7811" max="7811" width="16.26953125" style="2" customWidth="1"/>
    <col min="7812" max="7909" width="12" style="2"/>
    <col min="7910" max="7910" width="15.453125" style="2" customWidth="1"/>
    <col min="7911" max="7912" width="2.54296875" style="2" customWidth="1"/>
    <col min="7913" max="7913" width="36" style="2" customWidth="1"/>
    <col min="7914" max="7914" width="2.1796875" style="2" customWidth="1"/>
    <col min="7915" max="7915" width="13.453125" style="2" customWidth="1"/>
    <col min="7916" max="7916" width="2.26953125" style="2" customWidth="1"/>
    <col min="7917" max="7917" width="13" style="2" customWidth="1"/>
    <col min="7918" max="7922" width="12" style="2"/>
    <col min="7923" max="7923" width="2.26953125" style="2" customWidth="1"/>
    <col min="7924" max="7924" width="12.26953125" style="2" customWidth="1"/>
    <col min="7925" max="7926" width="12" style="2"/>
    <col min="7927" max="7927" width="12.1796875" style="2" customWidth="1"/>
    <col min="7928" max="7929" width="12" style="2"/>
    <col min="7930" max="7930" width="2.26953125" style="2" customWidth="1"/>
    <col min="7931" max="7931" width="12.26953125" style="2" customWidth="1"/>
    <col min="7932" max="7936" width="12" style="2"/>
    <col min="7937" max="7937" width="2.26953125" style="2" customWidth="1"/>
    <col min="7938" max="7938" width="12.26953125" style="2" customWidth="1"/>
    <col min="7939" max="7943" width="12" style="2"/>
    <col min="7944" max="7944" width="2.26953125" style="2" customWidth="1"/>
    <col min="7945" max="7945" width="12.26953125" style="2" customWidth="1"/>
    <col min="7946" max="7950" width="12" style="2"/>
    <col min="7951" max="7951" width="2.26953125" style="2" customWidth="1"/>
    <col min="7952" max="7952" width="12.26953125" style="2" customWidth="1"/>
    <col min="7953" max="7957" width="12" style="2"/>
    <col min="7958" max="7958" width="2.26953125" style="2" customWidth="1"/>
    <col min="7959" max="7959" width="12.26953125" style="2" customWidth="1"/>
    <col min="7960" max="7964" width="12" style="2"/>
    <col min="7965" max="7965" width="2.26953125" style="2" customWidth="1"/>
    <col min="7966" max="7966" width="12.26953125" style="2" customWidth="1"/>
    <col min="7967" max="7971" width="12" style="2"/>
    <col min="7972" max="7972" width="2.26953125" style="2" customWidth="1"/>
    <col min="7973" max="7973" width="12.26953125" style="2" customWidth="1"/>
    <col min="7974" max="7978" width="12" style="2"/>
    <col min="7979" max="7979" width="2.26953125" style="2" customWidth="1"/>
    <col min="7980" max="7980" width="12.26953125" style="2" customWidth="1"/>
    <col min="7981" max="7985" width="12" style="2"/>
    <col min="7986" max="7986" width="2.26953125" style="2" customWidth="1"/>
    <col min="7987" max="7987" width="12.26953125" style="2" customWidth="1"/>
    <col min="7988" max="7992" width="12" style="2"/>
    <col min="7993" max="7993" width="2.26953125" style="2" customWidth="1"/>
    <col min="7994" max="7994" width="12.26953125" style="2" customWidth="1"/>
    <col min="7995" max="7999" width="12" style="2"/>
    <col min="8000" max="8000" width="2.26953125" style="2" customWidth="1"/>
    <col min="8001" max="8001" width="12.26953125" style="2" customWidth="1"/>
    <col min="8002" max="8002" width="12.1796875" style="2" customWidth="1"/>
    <col min="8003" max="8006" width="12" style="2"/>
    <col min="8007" max="8007" width="2.26953125" style="2" customWidth="1"/>
    <col min="8008" max="8008" width="12.26953125" style="2" customWidth="1"/>
    <col min="8009" max="8013" width="12" style="2"/>
    <col min="8014" max="8014" width="2.26953125" style="2" customWidth="1"/>
    <col min="8015" max="8015" width="12.26953125" style="2" customWidth="1"/>
    <col min="8016" max="8020" width="12" style="2"/>
    <col min="8021" max="8021" width="2.26953125" style="2" customWidth="1"/>
    <col min="8022" max="8022" width="12.26953125" style="2" customWidth="1"/>
    <col min="8023" max="8027" width="12" style="2"/>
    <col min="8028" max="8028" width="2.26953125" style="2" customWidth="1"/>
    <col min="8029" max="8029" width="12.26953125" style="2" customWidth="1"/>
    <col min="8030" max="8034" width="12" style="2"/>
    <col min="8035" max="8035" width="2.26953125" style="2" customWidth="1"/>
    <col min="8036" max="8036" width="12.26953125" style="2" customWidth="1"/>
    <col min="8037" max="8041" width="12" style="2"/>
    <col min="8042" max="8042" width="2.26953125" style="2" customWidth="1"/>
    <col min="8043" max="8043" width="12.26953125" style="2" customWidth="1"/>
    <col min="8044" max="8048" width="12" style="2"/>
    <col min="8049" max="8049" width="2.26953125" style="2" customWidth="1"/>
    <col min="8050" max="8050" width="12.26953125" style="2" customWidth="1"/>
    <col min="8051" max="8055" width="12" style="2"/>
    <col min="8056" max="8056" width="2.26953125" style="2" customWidth="1"/>
    <col min="8057" max="8057" width="15.81640625" style="2" customWidth="1"/>
    <col min="8058" max="8058" width="2.26953125" style="2" customWidth="1"/>
    <col min="8059" max="8059" width="13.54296875" style="2" customWidth="1"/>
    <col min="8060" max="8060" width="2.26953125" style="2" customWidth="1"/>
    <col min="8061" max="8061" width="13.1796875" style="2" customWidth="1"/>
    <col min="8062" max="8062" width="2.26953125" style="2" customWidth="1"/>
    <col min="8063" max="8063" width="13.54296875" style="2" customWidth="1"/>
    <col min="8064" max="8064" width="2.26953125" style="2" customWidth="1"/>
    <col min="8065" max="8065" width="13.453125" style="2" customWidth="1"/>
    <col min="8066" max="8066" width="2.26953125" style="2" customWidth="1"/>
    <col min="8067" max="8067" width="16.26953125" style="2" customWidth="1"/>
    <col min="8068" max="8165" width="12" style="2"/>
    <col min="8166" max="8166" width="15.453125" style="2" customWidth="1"/>
    <col min="8167" max="8168" width="2.54296875" style="2" customWidth="1"/>
    <col min="8169" max="8169" width="36" style="2" customWidth="1"/>
    <col min="8170" max="8170" width="2.1796875" style="2" customWidth="1"/>
    <col min="8171" max="8171" width="13.453125" style="2" customWidth="1"/>
    <col min="8172" max="8172" width="2.26953125" style="2" customWidth="1"/>
    <col min="8173" max="8173" width="13" style="2" customWidth="1"/>
    <col min="8174" max="8178" width="12" style="2"/>
    <col min="8179" max="8179" width="2.26953125" style="2" customWidth="1"/>
    <col min="8180" max="8180" width="12.26953125" style="2" customWidth="1"/>
    <col min="8181" max="8182" width="12" style="2"/>
    <col min="8183" max="8183" width="12.1796875" style="2" customWidth="1"/>
    <col min="8184" max="8185" width="12" style="2"/>
    <col min="8186" max="8186" width="2.26953125" style="2" customWidth="1"/>
    <col min="8187" max="8187" width="12.26953125" style="2" customWidth="1"/>
    <col min="8188" max="8192" width="12" style="2"/>
    <col min="8193" max="8193" width="2.26953125" style="2" customWidth="1"/>
    <col min="8194" max="8194" width="12.26953125" style="2" customWidth="1"/>
    <col min="8195" max="8199" width="12" style="2"/>
    <col min="8200" max="8200" width="2.26953125" style="2" customWidth="1"/>
    <col min="8201" max="8201" width="12.26953125" style="2" customWidth="1"/>
    <col min="8202" max="8206" width="12" style="2"/>
    <col min="8207" max="8207" width="2.26953125" style="2" customWidth="1"/>
    <col min="8208" max="8208" width="12.26953125" style="2" customWidth="1"/>
    <col min="8209" max="8213" width="12" style="2"/>
    <col min="8214" max="8214" width="2.26953125" style="2" customWidth="1"/>
    <col min="8215" max="8215" width="12.26953125" style="2" customWidth="1"/>
    <col min="8216" max="8220" width="12" style="2"/>
    <col min="8221" max="8221" width="2.26953125" style="2" customWidth="1"/>
    <col min="8222" max="8222" width="12.26953125" style="2" customWidth="1"/>
    <col min="8223" max="8227" width="12" style="2"/>
    <col min="8228" max="8228" width="2.26953125" style="2" customWidth="1"/>
    <col min="8229" max="8229" width="12.26953125" style="2" customWidth="1"/>
    <col min="8230" max="8234" width="12" style="2"/>
    <col min="8235" max="8235" width="2.26953125" style="2" customWidth="1"/>
    <col min="8236" max="8236" width="12.26953125" style="2" customWidth="1"/>
    <col min="8237" max="8241" width="12" style="2"/>
    <col min="8242" max="8242" width="2.26953125" style="2" customWidth="1"/>
    <col min="8243" max="8243" width="12.26953125" style="2" customWidth="1"/>
    <col min="8244" max="8248" width="12" style="2"/>
    <col min="8249" max="8249" width="2.26953125" style="2" customWidth="1"/>
    <col min="8250" max="8250" width="12.26953125" style="2" customWidth="1"/>
    <col min="8251" max="8255" width="12" style="2"/>
    <col min="8256" max="8256" width="2.26953125" style="2" customWidth="1"/>
    <col min="8257" max="8257" width="12.26953125" style="2" customWidth="1"/>
    <col min="8258" max="8258" width="12.1796875" style="2" customWidth="1"/>
    <col min="8259" max="8262" width="12" style="2"/>
    <col min="8263" max="8263" width="2.26953125" style="2" customWidth="1"/>
    <col min="8264" max="8264" width="12.26953125" style="2" customWidth="1"/>
    <col min="8265" max="8269" width="12" style="2"/>
    <col min="8270" max="8270" width="2.26953125" style="2" customWidth="1"/>
    <col min="8271" max="8271" width="12.26953125" style="2" customWidth="1"/>
    <col min="8272" max="8276" width="12" style="2"/>
    <col min="8277" max="8277" width="2.26953125" style="2" customWidth="1"/>
    <col min="8278" max="8278" width="12.26953125" style="2" customWidth="1"/>
    <col min="8279" max="8283" width="12" style="2"/>
    <col min="8284" max="8284" width="2.26953125" style="2" customWidth="1"/>
    <col min="8285" max="8285" width="12.26953125" style="2" customWidth="1"/>
    <col min="8286" max="8290" width="12" style="2"/>
    <col min="8291" max="8291" width="2.26953125" style="2" customWidth="1"/>
    <col min="8292" max="8292" width="12.26953125" style="2" customWidth="1"/>
    <col min="8293" max="8297" width="12" style="2"/>
    <col min="8298" max="8298" width="2.26953125" style="2" customWidth="1"/>
    <col min="8299" max="8299" width="12.26953125" style="2" customWidth="1"/>
    <col min="8300" max="8304" width="12" style="2"/>
    <col min="8305" max="8305" width="2.26953125" style="2" customWidth="1"/>
    <col min="8306" max="8306" width="12.26953125" style="2" customWidth="1"/>
    <col min="8307" max="8311" width="12" style="2"/>
    <col min="8312" max="8312" width="2.26953125" style="2" customWidth="1"/>
    <col min="8313" max="8313" width="15.81640625" style="2" customWidth="1"/>
    <col min="8314" max="8314" width="2.26953125" style="2" customWidth="1"/>
    <col min="8315" max="8315" width="13.54296875" style="2" customWidth="1"/>
    <col min="8316" max="8316" width="2.26953125" style="2" customWidth="1"/>
    <col min="8317" max="8317" width="13.1796875" style="2" customWidth="1"/>
    <col min="8318" max="8318" width="2.26953125" style="2" customWidth="1"/>
    <col min="8319" max="8319" width="13.54296875" style="2" customWidth="1"/>
    <col min="8320" max="8320" width="2.26953125" style="2" customWidth="1"/>
    <col min="8321" max="8321" width="13.453125" style="2" customWidth="1"/>
    <col min="8322" max="8322" width="2.26953125" style="2" customWidth="1"/>
    <col min="8323" max="8323" width="16.26953125" style="2" customWidth="1"/>
    <col min="8324" max="8421" width="12" style="2"/>
    <col min="8422" max="8422" width="15.453125" style="2" customWidth="1"/>
    <col min="8423" max="8424" width="2.54296875" style="2" customWidth="1"/>
    <col min="8425" max="8425" width="36" style="2" customWidth="1"/>
    <col min="8426" max="8426" width="2.1796875" style="2" customWidth="1"/>
    <col min="8427" max="8427" width="13.453125" style="2" customWidth="1"/>
    <col min="8428" max="8428" width="2.26953125" style="2" customWidth="1"/>
    <col min="8429" max="8429" width="13" style="2" customWidth="1"/>
    <col min="8430" max="8434" width="12" style="2"/>
    <col min="8435" max="8435" width="2.26953125" style="2" customWidth="1"/>
    <col min="8436" max="8436" width="12.26953125" style="2" customWidth="1"/>
    <col min="8437" max="8438" width="12" style="2"/>
    <col min="8439" max="8439" width="12.1796875" style="2" customWidth="1"/>
    <col min="8440" max="8441" width="12" style="2"/>
    <col min="8442" max="8442" width="2.26953125" style="2" customWidth="1"/>
    <col min="8443" max="8443" width="12.26953125" style="2" customWidth="1"/>
    <col min="8444" max="8448" width="12" style="2"/>
    <col min="8449" max="8449" width="2.26953125" style="2" customWidth="1"/>
    <col min="8450" max="8450" width="12.26953125" style="2" customWidth="1"/>
    <col min="8451" max="8455" width="12" style="2"/>
    <col min="8456" max="8456" width="2.26953125" style="2" customWidth="1"/>
    <col min="8457" max="8457" width="12.26953125" style="2" customWidth="1"/>
    <col min="8458" max="8462" width="12" style="2"/>
    <col min="8463" max="8463" width="2.26953125" style="2" customWidth="1"/>
    <col min="8464" max="8464" width="12.26953125" style="2" customWidth="1"/>
    <col min="8465" max="8469" width="12" style="2"/>
    <col min="8470" max="8470" width="2.26953125" style="2" customWidth="1"/>
    <col min="8471" max="8471" width="12.26953125" style="2" customWidth="1"/>
    <col min="8472" max="8476" width="12" style="2"/>
    <col min="8477" max="8477" width="2.26953125" style="2" customWidth="1"/>
    <col min="8478" max="8478" width="12.26953125" style="2" customWidth="1"/>
    <col min="8479" max="8483" width="12" style="2"/>
    <col min="8484" max="8484" width="2.26953125" style="2" customWidth="1"/>
    <col min="8485" max="8485" width="12.26953125" style="2" customWidth="1"/>
    <col min="8486" max="8490" width="12" style="2"/>
    <col min="8491" max="8491" width="2.26953125" style="2" customWidth="1"/>
    <col min="8492" max="8492" width="12.26953125" style="2" customWidth="1"/>
    <col min="8493" max="8497" width="12" style="2"/>
    <col min="8498" max="8498" width="2.26953125" style="2" customWidth="1"/>
    <col min="8499" max="8499" width="12.26953125" style="2" customWidth="1"/>
    <col min="8500" max="8504" width="12" style="2"/>
    <col min="8505" max="8505" width="2.26953125" style="2" customWidth="1"/>
    <col min="8506" max="8506" width="12.26953125" style="2" customWidth="1"/>
    <col min="8507" max="8511" width="12" style="2"/>
    <col min="8512" max="8512" width="2.26953125" style="2" customWidth="1"/>
    <col min="8513" max="8513" width="12.26953125" style="2" customWidth="1"/>
    <col min="8514" max="8514" width="12.1796875" style="2" customWidth="1"/>
    <col min="8515" max="8518" width="12" style="2"/>
    <col min="8519" max="8519" width="2.26953125" style="2" customWidth="1"/>
    <col min="8520" max="8520" width="12.26953125" style="2" customWidth="1"/>
    <col min="8521" max="8525" width="12" style="2"/>
    <col min="8526" max="8526" width="2.26953125" style="2" customWidth="1"/>
    <col min="8527" max="8527" width="12.26953125" style="2" customWidth="1"/>
    <col min="8528" max="8532" width="12" style="2"/>
    <col min="8533" max="8533" width="2.26953125" style="2" customWidth="1"/>
    <col min="8534" max="8534" width="12.26953125" style="2" customWidth="1"/>
    <col min="8535" max="8539" width="12" style="2"/>
    <col min="8540" max="8540" width="2.26953125" style="2" customWidth="1"/>
    <col min="8541" max="8541" width="12.26953125" style="2" customWidth="1"/>
    <col min="8542" max="8546" width="12" style="2"/>
    <col min="8547" max="8547" width="2.26953125" style="2" customWidth="1"/>
    <col min="8548" max="8548" width="12.26953125" style="2" customWidth="1"/>
    <col min="8549" max="8553" width="12" style="2"/>
    <col min="8554" max="8554" width="2.26953125" style="2" customWidth="1"/>
    <col min="8555" max="8555" width="12.26953125" style="2" customWidth="1"/>
    <col min="8556" max="8560" width="12" style="2"/>
    <col min="8561" max="8561" width="2.26953125" style="2" customWidth="1"/>
    <col min="8562" max="8562" width="12.26953125" style="2" customWidth="1"/>
    <col min="8563" max="8567" width="12" style="2"/>
    <col min="8568" max="8568" width="2.26953125" style="2" customWidth="1"/>
    <col min="8569" max="8569" width="15.81640625" style="2" customWidth="1"/>
    <col min="8570" max="8570" width="2.26953125" style="2" customWidth="1"/>
    <col min="8571" max="8571" width="13.54296875" style="2" customWidth="1"/>
    <col min="8572" max="8572" width="2.26953125" style="2" customWidth="1"/>
    <col min="8573" max="8573" width="13.1796875" style="2" customWidth="1"/>
    <col min="8574" max="8574" width="2.26953125" style="2" customWidth="1"/>
    <col min="8575" max="8575" width="13.54296875" style="2" customWidth="1"/>
    <col min="8576" max="8576" width="2.26953125" style="2" customWidth="1"/>
    <col min="8577" max="8577" width="13.453125" style="2" customWidth="1"/>
    <col min="8578" max="8578" width="2.26953125" style="2" customWidth="1"/>
    <col min="8579" max="8579" width="16.26953125" style="2" customWidth="1"/>
    <col min="8580" max="8677" width="12" style="2"/>
    <col min="8678" max="8678" width="15.453125" style="2" customWidth="1"/>
    <col min="8679" max="8680" width="2.54296875" style="2" customWidth="1"/>
    <col min="8681" max="8681" width="36" style="2" customWidth="1"/>
    <col min="8682" max="8682" width="2.1796875" style="2" customWidth="1"/>
    <col min="8683" max="8683" width="13.453125" style="2" customWidth="1"/>
    <col min="8684" max="8684" width="2.26953125" style="2" customWidth="1"/>
    <col min="8685" max="8685" width="13" style="2" customWidth="1"/>
    <col min="8686" max="8690" width="12" style="2"/>
    <col min="8691" max="8691" width="2.26953125" style="2" customWidth="1"/>
    <col min="8692" max="8692" width="12.26953125" style="2" customWidth="1"/>
    <col min="8693" max="8694" width="12" style="2"/>
    <col min="8695" max="8695" width="12.1796875" style="2" customWidth="1"/>
    <col min="8696" max="8697" width="12" style="2"/>
    <col min="8698" max="8698" width="2.26953125" style="2" customWidth="1"/>
    <col min="8699" max="8699" width="12.26953125" style="2" customWidth="1"/>
    <col min="8700" max="8704" width="12" style="2"/>
    <col min="8705" max="8705" width="2.26953125" style="2" customWidth="1"/>
    <col min="8706" max="8706" width="12.26953125" style="2" customWidth="1"/>
    <col min="8707" max="8711" width="12" style="2"/>
    <col min="8712" max="8712" width="2.26953125" style="2" customWidth="1"/>
    <col min="8713" max="8713" width="12.26953125" style="2" customWidth="1"/>
    <col min="8714" max="8718" width="12" style="2"/>
    <col min="8719" max="8719" width="2.26953125" style="2" customWidth="1"/>
    <col min="8720" max="8720" width="12.26953125" style="2" customWidth="1"/>
    <col min="8721" max="8725" width="12" style="2"/>
    <col min="8726" max="8726" width="2.26953125" style="2" customWidth="1"/>
    <col min="8727" max="8727" width="12.26953125" style="2" customWidth="1"/>
    <col min="8728" max="8732" width="12" style="2"/>
    <col min="8733" max="8733" width="2.26953125" style="2" customWidth="1"/>
    <col min="8734" max="8734" width="12.26953125" style="2" customWidth="1"/>
    <col min="8735" max="8739" width="12" style="2"/>
    <col min="8740" max="8740" width="2.26953125" style="2" customWidth="1"/>
    <col min="8741" max="8741" width="12.26953125" style="2" customWidth="1"/>
    <col min="8742" max="8746" width="12" style="2"/>
    <col min="8747" max="8747" width="2.26953125" style="2" customWidth="1"/>
    <col min="8748" max="8748" width="12.26953125" style="2" customWidth="1"/>
    <col min="8749" max="8753" width="12" style="2"/>
    <col min="8754" max="8754" width="2.26953125" style="2" customWidth="1"/>
    <col min="8755" max="8755" width="12.26953125" style="2" customWidth="1"/>
    <col min="8756" max="8760" width="12" style="2"/>
    <col min="8761" max="8761" width="2.26953125" style="2" customWidth="1"/>
    <col min="8762" max="8762" width="12.26953125" style="2" customWidth="1"/>
    <col min="8763" max="8767" width="12" style="2"/>
    <col min="8768" max="8768" width="2.26953125" style="2" customWidth="1"/>
    <col min="8769" max="8769" width="12.26953125" style="2" customWidth="1"/>
    <col min="8770" max="8770" width="12.1796875" style="2" customWidth="1"/>
    <col min="8771" max="8774" width="12" style="2"/>
    <col min="8775" max="8775" width="2.26953125" style="2" customWidth="1"/>
    <col min="8776" max="8776" width="12.26953125" style="2" customWidth="1"/>
    <col min="8777" max="8781" width="12" style="2"/>
    <col min="8782" max="8782" width="2.26953125" style="2" customWidth="1"/>
    <col min="8783" max="8783" width="12.26953125" style="2" customWidth="1"/>
    <col min="8784" max="8788" width="12" style="2"/>
    <col min="8789" max="8789" width="2.26953125" style="2" customWidth="1"/>
    <col min="8790" max="8790" width="12.26953125" style="2" customWidth="1"/>
    <col min="8791" max="8795" width="12" style="2"/>
    <col min="8796" max="8796" width="2.26953125" style="2" customWidth="1"/>
    <col min="8797" max="8797" width="12.26953125" style="2" customWidth="1"/>
    <col min="8798" max="8802" width="12" style="2"/>
    <col min="8803" max="8803" width="2.26953125" style="2" customWidth="1"/>
    <col min="8804" max="8804" width="12.26953125" style="2" customWidth="1"/>
    <col min="8805" max="8809" width="12" style="2"/>
    <col min="8810" max="8810" width="2.26953125" style="2" customWidth="1"/>
    <col min="8811" max="8811" width="12.26953125" style="2" customWidth="1"/>
    <col min="8812" max="8816" width="12" style="2"/>
    <col min="8817" max="8817" width="2.26953125" style="2" customWidth="1"/>
    <col min="8818" max="8818" width="12.26953125" style="2" customWidth="1"/>
    <col min="8819" max="8823" width="12" style="2"/>
    <col min="8824" max="8824" width="2.26953125" style="2" customWidth="1"/>
    <col min="8825" max="8825" width="15.81640625" style="2" customWidth="1"/>
    <col min="8826" max="8826" width="2.26953125" style="2" customWidth="1"/>
    <col min="8827" max="8827" width="13.54296875" style="2" customWidth="1"/>
    <col min="8828" max="8828" width="2.26953125" style="2" customWidth="1"/>
    <col min="8829" max="8829" width="13.1796875" style="2" customWidth="1"/>
    <col min="8830" max="8830" width="2.26953125" style="2" customWidth="1"/>
    <col min="8831" max="8831" width="13.54296875" style="2" customWidth="1"/>
    <col min="8832" max="8832" width="2.26953125" style="2" customWidth="1"/>
    <col min="8833" max="8833" width="13.453125" style="2" customWidth="1"/>
    <col min="8834" max="8834" width="2.26953125" style="2" customWidth="1"/>
    <col min="8835" max="8835" width="16.26953125" style="2" customWidth="1"/>
    <col min="8836" max="8933" width="12" style="2"/>
    <col min="8934" max="8934" width="15.453125" style="2" customWidth="1"/>
    <col min="8935" max="8936" width="2.54296875" style="2" customWidth="1"/>
    <col min="8937" max="8937" width="36" style="2" customWidth="1"/>
    <col min="8938" max="8938" width="2.1796875" style="2" customWidth="1"/>
    <col min="8939" max="8939" width="13.453125" style="2" customWidth="1"/>
    <col min="8940" max="8940" width="2.26953125" style="2" customWidth="1"/>
    <col min="8941" max="8941" width="13" style="2" customWidth="1"/>
    <col min="8942" max="8946" width="12" style="2"/>
    <col min="8947" max="8947" width="2.26953125" style="2" customWidth="1"/>
    <col min="8948" max="8948" width="12.26953125" style="2" customWidth="1"/>
    <col min="8949" max="8950" width="12" style="2"/>
    <col min="8951" max="8951" width="12.1796875" style="2" customWidth="1"/>
    <col min="8952" max="8953" width="12" style="2"/>
    <col min="8954" max="8954" width="2.26953125" style="2" customWidth="1"/>
    <col min="8955" max="8955" width="12.26953125" style="2" customWidth="1"/>
    <col min="8956" max="8960" width="12" style="2"/>
    <col min="8961" max="8961" width="2.26953125" style="2" customWidth="1"/>
    <col min="8962" max="8962" width="12.26953125" style="2" customWidth="1"/>
    <col min="8963" max="8967" width="12" style="2"/>
    <col min="8968" max="8968" width="2.26953125" style="2" customWidth="1"/>
    <col min="8969" max="8969" width="12.26953125" style="2" customWidth="1"/>
    <col min="8970" max="8974" width="12" style="2"/>
    <col min="8975" max="8975" width="2.26953125" style="2" customWidth="1"/>
    <col min="8976" max="8976" width="12.26953125" style="2" customWidth="1"/>
    <col min="8977" max="8981" width="12" style="2"/>
    <col min="8982" max="8982" width="2.26953125" style="2" customWidth="1"/>
    <col min="8983" max="8983" width="12.26953125" style="2" customWidth="1"/>
    <col min="8984" max="8988" width="12" style="2"/>
    <col min="8989" max="8989" width="2.26953125" style="2" customWidth="1"/>
    <col min="8990" max="8990" width="12.26953125" style="2" customWidth="1"/>
    <col min="8991" max="8995" width="12" style="2"/>
    <col min="8996" max="8996" width="2.26953125" style="2" customWidth="1"/>
    <col min="8997" max="8997" width="12.26953125" style="2" customWidth="1"/>
    <col min="8998" max="9002" width="12" style="2"/>
    <col min="9003" max="9003" width="2.26953125" style="2" customWidth="1"/>
    <col min="9004" max="9004" width="12.26953125" style="2" customWidth="1"/>
    <col min="9005" max="9009" width="12" style="2"/>
    <col min="9010" max="9010" width="2.26953125" style="2" customWidth="1"/>
    <col min="9011" max="9011" width="12.26953125" style="2" customWidth="1"/>
    <col min="9012" max="9016" width="12" style="2"/>
    <col min="9017" max="9017" width="2.26953125" style="2" customWidth="1"/>
    <col min="9018" max="9018" width="12.26953125" style="2" customWidth="1"/>
    <col min="9019" max="9023" width="12" style="2"/>
    <col min="9024" max="9024" width="2.26953125" style="2" customWidth="1"/>
    <col min="9025" max="9025" width="12.26953125" style="2" customWidth="1"/>
    <col min="9026" max="9026" width="12.1796875" style="2" customWidth="1"/>
    <col min="9027" max="9030" width="12" style="2"/>
    <col min="9031" max="9031" width="2.26953125" style="2" customWidth="1"/>
    <col min="9032" max="9032" width="12.26953125" style="2" customWidth="1"/>
    <col min="9033" max="9037" width="12" style="2"/>
    <col min="9038" max="9038" width="2.26953125" style="2" customWidth="1"/>
    <col min="9039" max="9039" width="12.26953125" style="2" customWidth="1"/>
    <col min="9040" max="9044" width="12" style="2"/>
    <col min="9045" max="9045" width="2.26953125" style="2" customWidth="1"/>
    <col min="9046" max="9046" width="12.26953125" style="2" customWidth="1"/>
    <col min="9047" max="9051" width="12" style="2"/>
    <col min="9052" max="9052" width="2.26953125" style="2" customWidth="1"/>
    <col min="9053" max="9053" width="12.26953125" style="2" customWidth="1"/>
    <col min="9054" max="9058" width="12" style="2"/>
    <col min="9059" max="9059" width="2.26953125" style="2" customWidth="1"/>
    <col min="9060" max="9060" width="12.26953125" style="2" customWidth="1"/>
    <col min="9061" max="9065" width="12" style="2"/>
    <col min="9066" max="9066" width="2.26953125" style="2" customWidth="1"/>
    <col min="9067" max="9067" width="12.26953125" style="2" customWidth="1"/>
    <col min="9068" max="9072" width="12" style="2"/>
    <col min="9073" max="9073" width="2.26953125" style="2" customWidth="1"/>
    <col min="9074" max="9074" width="12.26953125" style="2" customWidth="1"/>
    <col min="9075" max="9079" width="12" style="2"/>
    <col min="9080" max="9080" width="2.26953125" style="2" customWidth="1"/>
    <col min="9081" max="9081" width="15.81640625" style="2" customWidth="1"/>
    <col min="9082" max="9082" width="2.26953125" style="2" customWidth="1"/>
    <col min="9083" max="9083" width="13.54296875" style="2" customWidth="1"/>
    <col min="9084" max="9084" width="2.26953125" style="2" customWidth="1"/>
    <col min="9085" max="9085" width="13.1796875" style="2" customWidth="1"/>
    <col min="9086" max="9086" width="2.26953125" style="2" customWidth="1"/>
    <col min="9087" max="9087" width="13.54296875" style="2" customWidth="1"/>
    <col min="9088" max="9088" width="2.26953125" style="2" customWidth="1"/>
    <col min="9089" max="9089" width="13.453125" style="2" customWidth="1"/>
    <col min="9090" max="9090" width="2.26953125" style="2" customWidth="1"/>
    <col min="9091" max="9091" width="16.26953125" style="2" customWidth="1"/>
    <col min="9092" max="9189" width="12" style="2"/>
    <col min="9190" max="9190" width="15.453125" style="2" customWidth="1"/>
    <col min="9191" max="9192" width="2.54296875" style="2" customWidth="1"/>
    <col min="9193" max="9193" width="36" style="2" customWidth="1"/>
    <col min="9194" max="9194" width="2.1796875" style="2" customWidth="1"/>
    <col min="9195" max="9195" width="13.453125" style="2" customWidth="1"/>
    <col min="9196" max="9196" width="2.26953125" style="2" customWidth="1"/>
    <col min="9197" max="9197" width="13" style="2" customWidth="1"/>
    <col min="9198" max="9202" width="12" style="2"/>
    <col min="9203" max="9203" width="2.26953125" style="2" customWidth="1"/>
    <col min="9204" max="9204" width="12.26953125" style="2" customWidth="1"/>
    <col min="9205" max="9206" width="12" style="2"/>
    <col min="9207" max="9207" width="12.1796875" style="2" customWidth="1"/>
    <col min="9208" max="9209" width="12" style="2"/>
    <col min="9210" max="9210" width="2.26953125" style="2" customWidth="1"/>
    <col min="9211" max="9211" width="12.26953125" style="2" customWidth="1"/>
    <col min="9212" max="9216" width="12" style="2"/>
    <col min="9217" max="9217" width="2.26953125" style="2" customWidth="1"/>
    <col min="9218" max="9218" width="12.26953125" style="2" customWidth="1"/>
    <col min="9219" max="9223" width="12" style="2"/>
    <col min="9224" max="9224" width="2.26953125" style="2" customWidth="1"/>
    <col min="9225" max="9225" width="12.26953125" style="2" customWidth="1"/>
    <col min="9226" max="9230" width="12" style="2"/>
    <col min="9231" max="9231" width="2.26953125" style="2" customWidth="1"/>
    <col min="9232" max="9232" width="12.26953125" style="2" customWidth="1"/>
    <col min="9233" max="9237" width="12" style="2"/>
    <col min="9238" max="9238" width="2.26953125" style="2" customWidth="1"/>
    <col min="9239" max="9239" width="12.26953125" style="2" customWidth="1"/>
    <col min="9240" max="9244" width="12" style="2"/>
    <col min="9245" max="9245" width="2.26953125" style="2" customWidth="1"/>
    <col min="9246" max="9246" width="12.26953125" style="2" customWidth="1"/>
    <col min="9247" max="9251" width="12" style="2"/>
    <col min="9252" max="9252" width="2.26953125" style="2" customWidth="1"/>
    <col min="9253" max="9253" width="12.26953125" style="2" customWidth="1"/>
    <col min="9254" max="9258" width="12" style="2"/>
    <col min="9259" max="9259" width="2.26953125" style="2" customWidth="1"/>
    <col min="9260" max="9260" width="12.26953125" style="2" customWidth="1"/>
    <col min="9261" max="9265" width="12" style="2"/>
    <col min="9266" max="9266" width="2.26953125" style="2" customWidth="1"/>
    <col min="9267" max="9267" width="12.26953125" style="2" customWidth="1"/>
    <col min="9268" max="9272" width="12" style="2"/>
    <col min="9273" max="9273" width="2.26953125" style="2" customWidth="1"/>
    <col min="9274" max="9274" width="12.26953125" style="2" customWidth="1"/>
    <col min="9275" max="9279" width="12" style="2"/>
    <col min="9280" max="9280" width="2.26953125" style="2" customWidth="1"/>
    <col min="9281" max="9281" width="12.26953125" style="2" customWidth="1"/>
    <col min="9282" max="9282" width="12.1796875" style="2" customWidth="1"/>
    <col min="9283" max="9286" width="12" style="2"/>
    <col min="9287" max="9287" width="2.26953125" style="2" customWidth="1"/>
    <col min="9288" max="9288" width="12.26953125" style="2" customWidth="1"/>
    <col min="9289" max="9293" width="12" style="2"/>
    <col min="9294" max="9294" width="2.26953125" style="2" customWidth="1"/>
    <col min="9295" max="9295" width="12.26953125" style="2" customWidth="1"/>
    <col min="9296" max="9300" width="12" style="2"/>
    <col min="9301" max="9301" width="2.26953125" style="2" customWidth="1"/>
    <col min="9302" max="9302" width="12.26953125" style="2" customWidth="1"/>
    <col min="9303" max="9307" width="12" style="2"/>
    <col min="9308" max="9308" width="2.26953125" style="2" customWidth="1"/>
    <col min="9309" max="9309" width="12.26953125" style="2" customWidth="1"/>
    <col min="9310" max="9314" width="12" style="2"/>
    <col min="9315" max="9315" width="2.26953125" style="2" customWidth="1"/>
    <col min="9316" max="9316" width="12.26953125" style="2" customWidth="1"/>
    <col min="9317" max="9321" width="12" style="2"/>
    <col min="9322" max="9322" width="2.26953125" style="2" customWidth="1"/>
    <col min="9323" max="9323" width="12.26953125" style="2" customWidth="1"/>
    <col min="9324" max="9328" width="12" style="2"/>
    <col min="9329" max="9329" width="2.26953125" style="2" customWidth="1"/>
    <col min="9330" max="9330" width="12.26953125" style="2" customWidth="1"/>
    <col min="9331" max="9335" width="12" style="2"/>
    <col min="9336" max="9336" width="2.26953125" style="2" customWidth="1"/>
    <col min="9337" max="9337" width="15.81640625" style="2" customWidth="1"/>
    <col min="9338" max="9338" width="2.26953125" style="2" customWidth="1"/>
    <col min="9339" max="9339" width="13.54296875" style="2" customWidth="1"/>
    <col min="9340" max="9340" width="2.26953125" style="2" customWidth="1"/>
    <col min="9341" max="9341" width="13.1796875" style="2" customWidth="1"/>
    <col min="9342" max="9342" width="2.26953125" style="2" customWidth="1"/>
    <col min="9343" max="9343" width="13.54296875" style="2" customWidth="1"/>
    <col min="9344" max="9344" width="2.26953125" style="2" customWidth="1"/>
    <col min="9345" max="9345" width="13.453125" style="2" customWidth="1"/>
    <col min="9346" max="9346" width="2.26953125" style="2" customWidth="1"/>
    <col min="9347" max="9347" width="16.26953125" style="2" customWidth="1"/>
    <col min="9348" max="9445" width="12" style="2"/>
    <col min="9446" max="9446" width="15.453125" style="2" customWidth="1"/>
    <col min="9447" max="9448" width="2.54296875" style="2" customWidth="1"/>
    <col min="9449" max="9449" width="36" style="2" customWidth="1"/>
    <col min="9450" max="9450" width="2.1796875" style="2" customWidth="1"/>
    <col min="9451" max="9451" width="13.453125" style="2" customWidth="1"/>
    <col min="9452" max="9452" width="2.26953125" style="2" customWidth="1"/>
    <col min="9453" max="9453" width="13" style="2" customWidth="1"/>
    <col min="9454" max="9458" width="12" style="2"/>
    <col min="9459" max="9459" width="2.26953125" style="2" customWidth="1"/>
    <col min="9460" max="9460" width="12.26953125" style="2" customWidth="1"/>
    <col min="9461" max="9462" width="12" style="2"/>
    <col min="9463" max="9463" width="12.1796875" style="2" customWidth="1"/>
    <col min="9464" max="9465" width="12" style="2"/>
    <col min="9466" max="9466" width="2.26953125" style="2" customWidth="1"/>
    <col min="9467" max="9467" width="12.26953125" style="2" customWidth="1"/>
    <col min="9468" max="9472" width="12" style="2"/>
    <col min="9473" max="9473" width="2.26953125" style="2" customWidth="1"/>
    <col min="9474" max="9474" width="12.26953125" style="2" customWidth="1"/>
    <col min="9475" max="9479" width="12" style="2"/>
    <col min="9480" max="9480" width="2.26953125" style="2" customWidth="1"/>
    <col min="9481" max="9481" width="12.26953125" style="2" customWidth="1"/>
    <col min="9482" max="9486" width="12" style="2"/>
    <col min="9487" max="9487" width="2.26953125" style="2" customWidth="1"/>
    <col min="9488" max="9488" width="12.26953125" style="2" customWidth="1"/>
    <col min="9489" max="9493" width="12" style="2"/>
    <col min="9494" max="9494" width="2.26953125" style="2" customWidth="1"/>
    <col min="9495" max="9495" width="12.26953125" style="2" customWidth="1"/>
    <col min="9496" max="9500" width="12" style="2"/>
    <col min="9501" max="9501" width="2.26953125" style="2" customWidth="1"/>
    <col min="9502" max="9502" width="12.26953125" style="2" customWidth="1"/>
    <col min="9503" max="9507" width="12" style="2"/>
    <col min="9508" max="9508" width="2.26953125" style="2" customWidth="1"/>
    <col min="9509" max="9509" width="12.26953125" style="2" customWidth="1"/>
    <col min="9510" max="9514" width="12" style="2"/>
    <col min="9515" max="9515" width="2.26953125" style="2" customWidth="1"/>
    <col min="9516" max="9516" width="12.26953125" style="2" customWidth="1"/>
    <col min="9517" max="9521" width="12" style="2"/>
    <col min="9522" max="9522" width="2.26953125" style="2" customWidth="1"/>
    <col min="9523" max="9523" width="12.26953125" style="2" customWidth="1"/>
    <col min="9524" max="9528" width="12" style="2"/>
    <col min="9529" max="9529" width="2.26953125" style="2" customWidth="1"/>
    <col min="9530" max="9530" width="12.26953125" style="2" customWidth="1"/>
    <col min="9531" max="9535" width="12" style="2"/>
    <col min="9536" max="9536" width="2.26953125" style="2" customWidth="1"/>
    <col min="9537" max="9537" width="12.26953125" style="2" customWidth="1"/>
    <col min="9538" max="9538" width="12.1796875" style="2" customWidth="1"/>
    <col min="9539" max="9542" width="12" style="2"/>
    <col min="9543" max="9543" width="2.26953125" style="2" customWidth="1"/>
    <col min="9544" max="9544" width="12.26953125" style="2" customWidth="1"/>
    <col min="9545" max="9549" width="12" style="2"/>
    <col min="9550" max="9550" width="2.26953125" style="2" customWidth="1"/>
    <col min="9551" max="9551" width="12.26953125" style="2" customWidth="1"/>
    <col min="9552" max="9556" width="12" style="2"/>
    <col min="9557" max="9557" width="2.26953125" style="2" customWidth="1"/>
    <col min="9558" max="9558" width="12.26953125" style="2" customWidth="1"/>
    <col min="9559" max="9563" width="12" style="2"/>
    <col min="9564" max="9564" width="2.26953125" style="2" customWidth="1"/>
    <col min="9565" max="9565" width="12.26953125" style="2" customWidth="1"/>
    <col min="9566" max="9570" width="12" style="2"/>
    <col min="9571" max="9571" width="2.26953125" style="2" customWidth="1"/>
    <col min="9572" max="9572" width="12.26953125" style="2" customWidth="1"/>
    <col min="9573" max="9577" width="12" style="2"/>
    <col min="9578" max="9578" width="2.26953125" style="2" customWidth="1"/>
    <col min="9579" max="9579" width="12.26953125" style="2" customWidth="1"/>
    <col min="9580" max="9584" width="12" style="2"/>
    <col min="9585" max="9585" width="2.26953125" style="2" customWidth="1"/>
    <col min="9586" max="9586" width="12.26953125" style="2" customWidth="1"/>
    <col min="9587" max="9591" width="12" style="2"/>
    <col min="9592" max="9592" width="2.26953125" style="2" customWidth="1"/>
    <col min="9593" max="9593" width="15.81640625" style="2" customWidth="1"/>
    <col min="9594" max="9594" width="2.26953125" style="2" customWidth="1"/>
    <col min="9595" max="9595" width="13.54296875" style="2" customWidth="1"/>
    <col min="9596" max="9596" width="2.26953125" style="2" customWidth="1"/>
    <col min="9597" max="9597" width="13.1796875" style="2" customWidth="1"/>
    <col min="9598" max="9598" width="2.26953125" style="2" customWidth="1"/>
    <col min="9599" max="9599" width="13.54296875" style="2" customWidth="1"/>
    <col min="9600" max="9600" width="2.26953125" style="2" customWidth="1"/>
    <col min="9601" max="9601" width="13.453125" style="2" customWidth="1"/>
    <col min="9602" max="9602" width="2.26953125" style="2" customWidth="1"/>
    <col min="9603" max="9603" width="16.26953125" style="2" customWidth="1"/>
    <col min="9604" max="9701" width="12" style="2"/>
    <col min="9702" max="9702" width="15.453125" style="2" customWidth="1"/>
    <col min="9703" max="9704" width="2.54296875" style="2" customWidth="1"/>
    <col min="9705" max="9705" width="36" style="2" customWidth="1"/>
    <col min="9706" max="9706" width="2.1796875" style="2" customWidth="1"/>
    <col min="9707" max="9707" width="13.453125" style="2" customWidth="1"/>
    <col min="9708" max="9708" width="2.26953125" style="2" customWidth="1"/>
    <col min="9709" max="9709" width="13" style="2" customWidth="1"/>
    <col min="9710" max="9714" width="12" style="2"/>
    <col min="9715" max="9715" width="2.26953125" style="2" customWidth="1"/>
    <col min="9716" max="9716" width="12.26953125" style="2" customWidth="1"/>
    <col min="9717" max="9718" width="12" style="2"/>
    <col min="9719" max="9719" width="12.1796875" style="2" customWidth="1"/>
    <col min="9720" max="9721" width="12" style="2"/>
    <col min="9722" max="9722" width="2.26953125" style="2" customWidth="1"/>
    <col min="9723" max="9723" width="12.26953125" style="2" customWidth="1"/>
    <col min="9724" max="9728" width="12" style="2"/>
    <col min="9729" max="9729" width="2.26953125" style="2" customWidth="1"/>
    <col min="9730" max="9730" width="12.26953125" style="2" customWidth="1"/>
    <col min="9731" max="9735" width="12" style="2"/>
    <col min="9736" max="9736" width="2.26953125" style="2" customWidth="1"/>
    <col min="9737" max="9737" width="12.26953125" style="2" customWidth="1"/>
    <col min="9738" max="9742" width="12" style="2"/>
    <col min="9743" max="9743" width="2.26953125" style="2" customWidth="1"/>
    <col min="9744" max="9744" width="12.26953125" style="2" customWidth="1"/>
    <col min="9745" max="9749" width="12" style="2"/>
    <col min="9750" max="9750" width="2.26953125" style="2" customWidth="1"/>
    <col min="9751" max="9751" width="12.26953125" style="2" customWidth="1"/>
    <col min="9752" max="9756" width="12" style="2"/>
    <col min="9757" max="9757" width="2.26953125" style="2" customWidth="1"/>
    <col min="9758" max="9758" width="12.26953125" style="2" customWidth="1"/>
    <col min="9759" max="9763" width="12" style="2"/>
    <col min="9764" max="9764" width="2.26953125" style="2" customWidth="1"/>
    <col min="9765" max="9765" width="12.26953125" style="2" customWidth="1"/>
    <col min="9766" max="9770" width="12" style="2"/>
    <col min="9771" max="9771" width="2.26953125" style="2" customWidth="1"/>
    <col min="9772" max="9772" width="12.26953125" style="2" customWidth="1"/>
    <col min="9773" max="9777" width="12" style="2"/>
    <col min="9778" max="9778" width="2.26953125" style="2" customWidth="1"/>
    <col min="9779" max="9779" width="12.26953125" style="2" customWidth="1"/>
    <col min="9780" max="9784" width="12" style="2"/>
    <col min="9785" max="9785" width="2.26953125" style="2" customWidth="1"/>
    <col min="9786" max="9786" width="12.26953125" style="2" customWidth="1"/>
    <col min="9787" max="9791" width="12" style="2"/>
    <col min="9792" max="9792" width="2.26953125" style="2" customWidth="1"/>
    <col min="9793" max="9793" width="12.26953125" style="2" customWidth="1"/>
    <col min="9794" max="9794" width="12.1796875" style="2" customWidth="1"/>
    <col min="9795" max="9798" width="12" style="2"/>
    <col min="9799" max="9799" width="2.26953125" style="2" customWidth="1"/>
    <col min="9800" max="9800" width="12.26953125" style="2" customWidth="1"/>
    <col min="9801" max="9805" width="12" style="2"/>
    <col min="9806" max="9806" width="2.26953125" style="2" customWidth="1"/>
    <col min="9807" max="9807" width="12.26953125" style="2" customWidth="1"/>
    <col min="9808" max="9812" width="12" style="2"/>
    <col min="9813" max="9813" width="2.26953125" style="2" customWidth="1"/>
    <col min="9814" max="9814" width="12.26953125" style="2" customWidth="1"/>
    <col min="9815" max="9819" width="12" style="2"/>
    <col min="9820" max="9820" width="2.26953125" style="2" customWidth="1"/>
    <col min="9821" max="9821" width="12.26953125" style="2" customWidth="1"/>
    <col min="9822" max="9826" width="12" style="2"/>
    <col min="9827" max="9827" width="2.26953125" style="2" customWidth="1"/>
    <col min="9828" max="9828" width="12.26953125" style="2" customWidth="1"/>
    <col min="9829" max="9833" width="12" style="2"/>
    <col min="9834" max="9834" width="2.26953125" style="2" customWidth="1"/>
    <col min="9835" max="9835" width="12.26953125" style="2" customWidth="1"/>
    <col min="9836" max="9840" width="12" style="2"/>
    <col min="9841" max="9841" width="2.26953125" style="2" customWidth="1"/>
    <col min="9842" max="9842" width="12.26953125" style="2" customWidth="1"/>
    <col min="9843" max="9847" width="12" style="2"/>
    <col min="9848" max="9848" width="2.26953125" style="2" customWidth="1"/>
    <col min="9849" max="9849" width="15.81640625" style="2" customWidth="1"/>
    <col min="9850" max="9850" width="2.26953125" style="2" customWidth="1"/>
    <col min="9851" max="9851" width="13.54296875" style="2" customWidth="1"/>
    <col min="9852" max="9852" width="2.26953125" style="2" customWidth="1"/>
    <col min="9853" max="9853" width="13.1796875" style="2" customWidth="1"/>
    <col min="9854" max="9854" width="2.26953125" style="2" customWidth="1"/>
    <col min="9855" max="9855" width="13.54296875" style="2" customWidth="1"/>
    <col min="9856" max="9856" width="2.26953125" style="2" customWidth="1"/>
    <col min="9857" max="9857" width="13.453125" style="2" customWidth="1"/>
    <col min="9858" max="9858" width="2.26953125" style="2" customWidth="1"/>
    <col min="9859" max="9859" width="16.26953125" style="2" customWidth="1"/>
    <col min="9860" max="9957" width="12" style="2"/>
    <col min="9958" max="9958" width="15.453125" style="2" customWidth="1"/>
    <col min="9959" max="9960" width="2.54296875" style="2" customWidth="1"/>
    <col min="9961" max="9961" width="36" style="2" customWidth="1"/>
    <col min="9962" max="9962" width="2.1796875" style="2" customWidth="1"/>
    <col min="9963" max="9963" width="13.453125" style="2" customWidth="1"/>
    <col min="9964" max="9964" width="2.26953125" style="2" customWidth="1"/>
    <col min="9965" max="9965" width="13" style="2" customWidth="1"/>
    <col min="9966" max="9970" width="12" style="2"/>
    <col min="9971" max="9971" width="2.26953125" style="2" customWidth="1"/>
    <col min="9972" max="9972" width="12.26953125" style="2" customWidth="1"/>
    <col min="9973" max="9974" width="12" style="2"/>
    <col min="9975" max="9975" width="12.1796875" style="2" customWidth="1"/>
    <col min="9976" max="9977" width="12" style="2"/>
    <col min="9978" max="9978" width="2.26953125" style="2" customWidth="1"/>
    <col min="9979" max="9979" width="12.26953125" style="2" customWidth="1"/>
    <col min="9980" max="9984" width="12" style="2"/>
    <col min="9985" max="9985" width="2.26953125" style="2" customWidth="1"/>
    <col min="9986" max="9986" width="12.26953125" style="2" customWidth="1"/>
    <col min="9987" max="9991" width="12" style="2"/>
    <col min="9992" max="9992" width="2.26953125" style="2" customWidth="1"/>
    <col min="9993" max="9993" width="12.26953125" style="2" customWidth="1"/>
    <col min="9994" max="9998" width="12" style="2"/>
    <col min="9999" max="9999" width="2.26953125" style="2" customWidth="1"/>
    <col min="10000" max="10000" width="12.26953125" style="2" customWidth="1"/>
    <col min="10001" max="10005" width="12" style="2"/>
    <col min="10006" max="10006" width="2.26953125" style="2" customWidth="1"/>
    <col min="10007" max="10007" width="12.26953125" style="2" customWidth="1"/>
    <col min="10008" max="10012" width="12" style="2"/>
    <col min="10013" max="10013" width="2.26953125" style="2" customWidth="1"/>
    <col min="10014" max="10014" width="12.26953125" style="2" customWidth="1"/>
    <col min="10015" max="10019" width="12" style="2"/>
    <col min="10020" max="10020" width="2.26953125" style="2" customWidth="1"/>
    <col min="10021" max="10021" width="12.26953125" style="2" customWidth="1"/>
    <col min="10022" max="10026" width="12" style="2"/>
    <col min="10027" max="10027" width="2.26953125" style="2" customWidth="1"/>
    <col min="10028" max="10028" width="12.26953125" style="2" customWidth="1"/>
    <col min="10029" max="10033" width="12" style="2"/>
    <col min="10034" max="10034" width="2.26953125" style="2" customWidth="1"/>
    <col min="10035" max="10035" width="12.26953125" style="2" customWidth="1"/>
    <col min="10036" max="10040" width="12" style="2"/>
    <col min="10041" max="10041" width="2.26953125" style="2" customWidth="1"/>
    <col min="10042" max="10042" width="12.26953125" style="2" customWidth="1"/>
    <col min="10043" max="10047" width="12" style="2"/>
    <col min="10048" max="10048" width="2.26953125" style="2" customWidth="1"/>
    <col min="10049" max="10049" width="12.26953125" style="2" customWidth="1"/>
    <col min="10050" max="10050" width="12.1796875" style="2" customWidth="1"/>
    <col min="10051" max="10054" width="12" style="2"/>
    <col min="10055" max="10055" width="2.26953125" style="2" customWidth="1"/>
    <col min="10056" max="10056" width="12.26953125" style="2" customWidth="1"/>
    <col min="10057" max="10061" width="12" style="2"/>
    <col min="10062" max="10062" width="2.26953125" style="2" customWidth="1"/>
    <col min="10063" max="10063" width="12.26953125" style="2" customWidth="1"/>
    <col min="10064" max="10068" width="12" style="2"/>
    <col min="10069" max="10069" width="2.26953125" style="2" customWidth="1"/>
    <col min="10070" max="10070" width="12.26953125" style="2" customWidth="1"/>
    <col min="10071" max="10075" width="12" style="2"/>
    <col min="10076" max="10076" width="2.26953125" style="2" customWidth="1"/>
    <col min="10077" max="10077" width="12.26953125" style="2" customWidth="1"/>
    <col min="10078" max="10082" width="12" style="2"/>
    <col min="10083" max="10083" width="2.26953125" style="2" customWidth="1"/>
    <col min="10084" max="10084" width="12.26953125" style="2" customWidth="1"/>
    <col min="10085" max="10089" width="12" style="2"/>
    <col min="10090" max="10090" width="2.26953125" style="2" customWidth="1"/>
    <col min="10091" max="10091" width="12.26953125" style="2" customWidth="1"/>
    <col min="10092" max="10096" width="12" style="2"/>
    <col min="10097" max="10097" width="2.26953125" style="2" customWidth="1"/>
    <col min="10098" max="10098" width="12.26953125" style="2" customWidth="1"/>
    <col min="10099" max="10103" width="12" style="2"/>
    <col min="10104" max="10104" width="2.26953125" style="2" customWidth="1"/>
    <col min="10105" max="10105" width="15.81640625" style="2" customWidth="1"/>
    <col min="10106" max="10106" width="2.26953125" style="2" customWidth="1"/>
    <col min="10107" max="10107" width="13.54296875" style="2" customWidth="1"/>
    <col min="10108" max="10108" width="2.26953125" style="2" customWidth="1"/>
    <col min="10109" max="10109" width="13.1796875" style="2" customWidth="1"/>
    <col min="10110" max="10110" width="2.26953125" style="2" customWidth="1"/>
    <col min="10111" max="10111" width="13.54296875" style="2" customWidth="1"/>
    <col min="10112" max="10112" width="2.26953125" style="2" customWidth="1"/>
    <col min="10113" max="10113" width="13.453125" style="2" customWidth="1"/>
    <col min="10114" max="10114" width="2.26953125" style="2" customWidth="1"/>
    <col min="10115" max="10115" width="16.26953125" style="2" customWidth="1"/>
    <col min="10116" max="10213" width="12" style="2"/>
    <col min="10214" max="10214" width="15.453125" style="2" customWidth="1"/>
    <col min="10215" max="10216" width="2.54296875" style="2" customWidth="1"/>
    <col min="10217" max="10217" width="36" style="2" customWidth="1"/>
    <col min="10218" max="10218" width="2.1796875" style="2" customWidth="1"/>
    <col min="10219" max="10219" width="13.453125" style="2" customWidth="1"/>
    <col min="10220" max="10220" width="2.26953125" style="2" customWidth="1"/>
    <col min="10221" max="10221" width="13" style="2" customWidth="1"/>
    <col min="10222" max="10226" width="12" style="2"/>
    <col min="10227" max="10227" width="2.26953125" style="2" customWidth="1"/>
    <col min="10228" max="10228" width="12.26953125" style="2" customWidth="1"/>
    <col min="10229" max="10230" width="12" style="2"/>
    <col min="10231" max="10231" width="12.1796875" style="2" customWidth="1"/>
    <col min="10232" max="10233" width="12" style="2"/>
    <col min="10234" max="10234" width="2.26953125" style="2" customWidth="1"/>
    <col min="10235" max="10235" width="12.26953125" style="2" customWidth="1"/>
    <col min="10236" max="10240" width="12" style="2"/>
    <col min="10241" max="10241" width="2.26953125" style="2" customWidth="1"/>
    <col min="10242" max="10242" width="12.26953125" style="2" customWidth="1"/>
    <col min="10243" max="10247" width="12" style="2"/>
    <col min="10248" max="10248" width="2.26953125" style="2" customWidth="1"/>
    <col min="10249" max="10249" width="12.26953125" style="2" customWidth="1"/>
    <col min="10250" max="10254" width="12" style="2"/>
    <col min="10255" max="10255" width="2.26953125" style="2" customWidth="1"/>
    <col min="10256" max="10256" width="12.26953125" style="2" customWidth="1"/>
    <col min="10257" max="10261" width="12" style="2"/>
    <col min="10262" max="10262" width="2.26953125" style="2" customWidth="1"/>
    <col min="10263" max="10263" width="12.26953125" style="2" customWidth="1"/>
    <col min="10264" max="10268" width="12" style="2"/>
    <col min="10269" max="10269" width="2.26953125" style="2" customWidth="1"/>
    <col min="10270" max="10270" width="12.26953125" style="2" customWidth="1"/>
    <col min="10271" max="10275" width="12" style="2"/>
    <col min="10276" max="10276" width="2.26953125" style="2" customWidth="1"/>
    <col min="10277" max="10277" width="12.26953125" style="2" customWidth="1"/>
    <col min="10278" max="10282" width="12" style="2"/>
    <col min="10283" max="10283" width="2.26953125" style="2" customWidth="1"/>
    <col min="10284" max="10284" width="12.26953125" style="2" customWidth="1"/>
    <col min="10285" max="10289" width="12" style="2"/>
    <col min="10290" max="10290" width="2.26953125" style="2" customWidth="1"/>
    <col min="10291" max="10291" width="12.26953125" style="2" customWidth="1"/>
    <col min="10292" max="10296" width="12" style="2"/>
    <col min="10297" max="10297" width="2.26953125" style="2" customWidth="1"/>
    <col min="10298" max="10298" width="12.26953125" style="2" customWidth="1"/>
    <col min="10299" max="10303" width="12" style="2"/>
    <col min="10304" max="10304" width="2.26953125" style="2" customWidth="1"/>
    <col min="10305" max="10305" width="12.26953125" style="2" customWidth="1"/>
    <col min="10306" max="10306" width="12.1796875" style="2" customWidth="1"/>
    <col min="10307" max="10310" width="12" style="2"/>
    <col min="10311" max="10311" width="2.26953125" style="2" customWidth="1"/>
    <col min="10312" max="10312" width="12.26953125" style="2" customWidth="1"/>
    <col min="10313" max="10317" width="12" style="2"/>
    <col min="10318" max="10318" width="2.26953125" style="2" customWidth="1"/>
    <col min="10319" max="10319" width="12.26953125" style="2" customWidth="1"/>
    <col min="10320" max="10324" width="12" style="2"/>
    <col min="10325" max="10325" width="2.26953125" style="2" customWidth="1"/>
    <col min="10326" max="10326" width="12.26953125" style="2" customWidth="1"/>
    <col min="10327" max="10331" width="12" style="2"/>
    <col min="10332" max="10332" width="2.26953125" style="2" customWidth="1"/>
    <col min="10333" max="10333" width="12.26953125" style="2" customWidth="1"/>
    <col min="10334" max="10338" width="12" style="2"/>
    <col min="10339" max="10339" width="2.26953125" style="2" customWidth="1"/>
    <col min="10340" max="10340" width="12.26953125" style="2" customWidth="1"/>
    <col min="10341" max="10345" width="12" style="2"/>
    <col min="10346" max="10346" width="2.26953125" style="2" customWidth="1"/>
    <col min="10347" max="10347" width="12.26953125" style="2" customWidth="1"/>
    <col min="10348" max="10352" width="12" style="2"/>
    <col min="10353" max="10353" width="2.26953125" style="2" customWidth="1"/>
    <col min="10354" max="10354" width="12.26953125" style="2" customWidth="1"/>
    <col min="10355" max="10359" width="12" style="2"/>
    <col min="10360" max="10360" width="2.26953125" style="2" customWidth="1"/>
    <col min="10361" max="10361" width="15.81640625" style="2" customWidth="1"/>
    <col min="10362" max="10362" width="2.26953125" style="2" customWidth="1"/>
    <col min="10363" max="10363" width="13.54296875" style="2" customWidth="1"/>
    <col min="10364" max="10364" width="2.26953125" style="2" customWidth="1"/>
    <col min="10365" max="10365" width="13.1796875" style="2" customWidth="1"/>
    <col min="10366" max="10366" width="2.26953125" style="2" customWidth="1"/>
    <col min="10367" max="10367" width="13.54296875" style="2" customWidth="1"/>
    <col min="10368" max="10368" width="2.26953125" style="2" customWidth="1"/>
    <col min="10369" max="10369" width="13.453125" style="2" customWidth="1"/>
    <col min="10370" max="10370" width="2.26953125" style="2" customWidth="1"/>
    <col min="10371" max="10371" width="16.26953125" style="2" customWidth="1"/>
    <col min="10372" max="10469" width="12" style="2"/>
    <col min="10470" max="10470" width="15.453125" style="2" customWidth="1"/>
    <col min="10471" max="10472" width="2.54296875" style="2" customWidth="1"/>
    <col min="10473" max="10473" width="36" style="2" customWidth="1"/>
    <col min="10474" max="10474" width="2.1796875" style="2" customWidth="1"/>
    <col min="10475" max="10475" width="13.453125" style="2" customWidth="1"/>
    <col min="10476" max="10476" width="2.26953125" style="2" customWidth="1"/>
    <col min="10477" max="10477" width="13" style="2" customWidth="1"/>
    <col min="10478" max="10482" width="12" style="2"/>
    <col min="10483" max="10483" width="2.26953125" style="2" customWidth="1"/>
    <col min="10484" max="10484" width="12.26953125" style="2" customWidth="1"/>
    <col min="10485" max="10486" width="12" style="2"/>
    <col min="10487" max="10487" width="12.1796875" style="2" customWidth="1"/>
    <col min="10488" max="10489" width="12" style="2"/>
    <col min="10490" max="10490" width="2.26953125" style="2" customWidth="1"/>
    <col min="10491" max="10491" width="12.26953125" style="2" customWidth="1"/>
    <col min="10492" max="10496" width="12" style="2"/>
    <col min="10497" max="10497" width="2.26953125" style="2" customWidth="1"/>
    <col min="10498" max="10498" width="12.26953125" style="2" customWidth="1"/>
    <col min="10499" max="10503" width="12" style="2"/>
    <col min="10504" max="10504" width="2.26953125" style="2" customWidth="1"/>
    <col min="10505" max="10505" width="12.26953125" style="2" customWidth="1"/>
    <col min="10506" max="10510" width="12" style="2"/>
    <col min="10511" max="10511" width="2.26953125" style="2" customWidth="1"/>
    <col min="10512" max="10512" width="12.26953125" style="2" customWidth="1"/>
    <col min="10513" max="10517" width="12" style="2"/>
    <col min="10518" max="10518" width="2.26953125" style="2" customWidth="1"/>
    <col min="10519" max="10519" width="12.26953125" style="2" customWidth="1"/>
    <col min="10520" max="10524" width="12" style="2"/>
    <col min="10525" max="10525" width="2.26953125" style="2" customWidth="1"/>
    <col min="10526" max="10526" width="12.26953125" style="2" customWidth="1"/>
    <col min="10527" max="10531" width="12" style="2"/>
    <col min="10532" max="10532" width="2.26953125" style="2" customWidth="1"/>
    <col min="10533" max="10533" width="12.26953125" style="2" customWidth="1"/>
    <col min="10534" max="10538" width="12" style="2"/>
    <col min="10539" max="10539" width="2.26953125" style="2" customWidth="1"/>
    <col min="10540" max="10540" width="12.26953125" style="2" customWidth="1"/>
    <col min="10541" max="10545" width="12" style="2"/>
    <col min="10546" max="10546" width="2.26953125" style="2" customWidth="1"/>
    <col min="10547" max="10547" width="12.26953125" style="2" customWidth="1"/>
    <col min="10548" max="10552" width="12" style="2"/>
    <col min="10553" max="10553" width="2.26953125" style="2" customWidth="1"/>
    <col min="10554" max="10554" width="12.26953125" style="2" customWidth="1"/>
    <col min="10555" max="10559" width="12" style="2"/>
    <col min="10560" max="10560" width="2.26953125" style="2" customWidth="1"/>
    <col min="10561" max="10561" width="12.26953125" style="2" customWidth="1"/>
    <col min="10562" max="10562" width="12.1796875" style="2" customWidth="1"/>
    <col min="10563" max="10566" width="12" style="2"/>
    <col min="10567" max="10567" width="2.26953125" style="2" customWidth="1"/>
    <col min="10568" max="10568" width="12.26953125" style="2" customWidth="1"/>
    <col min="10569" max="10573" width="12" style="2"/>
    <col min="10574" max="10574" width="2.26953125" style="2" customWidth="1"/>
    <col min="10575" max="10575" width="12.26953125" style="2" customWidth="1"/>
    <col min="10576" max="10580" width="12" style="2"/>
    <col min="10581" max="10581" width="2.26953125" style="2" customWidth="1"/>
    <col min="10582" max="10582" width="12.26953125" style="2" customWidth="1"/>
    <col min="10583" max="10587" width="12" style="2"/>
    <col min="10588" max="10588" width="2.26953125" style="2" customWidth="1"/>
    <col min="10589" max="10589" width="12.26953125" style="2" customWidth="1"/>
    <col min="10590" max="10594" width="12" style="2"/>
    <col min="10595" max="10595" width="2.26953125" style="2" customWidth="1"/>
    <col min="10596" max="10596" width="12.26953125" style="2" customWidth="1"/>
    <col min="10597" max="10601" width="12" style="2"/>
    <col min="10602" max="10602" width="2.26953125" style="2" customWidth="1"/>
    <col min="10603" max="10603" width="12.26953125" style="2" customWidth="1"/>
    <col min="10604" max="10608" width="12" style="2"/>
    <col min="10609" max="10609" width="2.26953125" style="2" customWidth="1"/>
    <col min="10610" max="10610" width="12.26953125" style="2" customWidth="1"/>
    <col min="10611" max="10615" width="12" style="2"/>
    <col min="10616" max="10616" width="2.26953125" style="2" customWidth="1"/>
    <col min="10617" max="10617" width="15.81640625" style="2" customWidth="1"/>
    <col min="10618" max="10618" width="2.26953125" style="2" customWidth="1"/>
    <col min="10619" max="10619" width="13.54296875" style="2" customWidth="1"/>
    <col min="10620" max="10620" width="2.26953125" style="2" customWidth="1"/>
    <col min="10621" max="10621" width="13.1796875" style="2" customWidth="1"/>
    <col min="10622" max="10622" width="2.26953125" style="2" customWidth="1"/>
    <col min="10623" max="10623" width="13.54296875" style="2" customWidth="1"/>
    <col min="10624" max="10624" width="2.26953125" style="2" customWidth="1"/>
    <col min="10625" max="10625" width="13.453125" style="2" customWidth="1"/>
    <col min="10626" max="10626" width="2.26953125" style="2" customWidth="1"/>
    <col min="10627" max="10627" width="16.26953125" style="2" customWidth="1"/>
    <col min="10628" max="10725" width="12" style="2"/>
    <col min="10726" max="10726" width="15.453125" style="2" customWidth="1"/>
    <col min="10727" max="10728" width="2.54296875" style="2" customWidth="1"/>
    <col min="10729" max="10729" width="36" style="2" customWidth="1"/>
    <col min="10730" max="10730" width="2.1796875" style="2" customWidth="1"/>
    <col min="10731" max="10731" width="13.453125" style="2" customWidth="1"/>
    <col min="10732" max="10732" width="2.26953125" style="2" customWidth="1"/>
    <col min="10733" max="10733" width="13" style="2" customWidth="1"/>
    <col min="10734" max="10738" width="12" style="2"/>
    <col min="10739" max="10739" width="2.26953125" style="2" customWidth="1"/>
    <col min="10740" max="10740" width="12.26953125" style="2" customWidth="1"/>
    <col min="10741" max="10742" width="12" style="2"/>
    <col min="10743" max="10743" width="12.1796875" style="2" customWidth="1"/>
    <col min="10744" max="10745" width="12" style="2"/>
    <col min="10746" max="10746" width="2.26953125" style="2" customWidth="1"/>
    <col min="10747" max="10747" width="12.26953125" style="2" customWidth="1"/>
    <col min="10748" max="10752" width="12" style="2"/>
    <col min="10753" max="10753" width="2.26953125" style="2" customWidth="1"/>
    <col min="10754" max="10754" width="12.26953125" style="2" customWidth="1"/>
    <col min="10755" max="10759" width="12" style="2"/>
    <col min="10760" max="10760" width="2.26953125" style="2" customWidth="1"/>
    <col min="10761" max="10761" width="12.26953125" style="2" customWidth="1"/>
    <col min="10762" max="10766" width="12" style="2"/>
    <col min="10767" max="10767" width="2.26953125" style="2" customWidth="1"/>
    <col min="10768" max="10768" width="12.26953125" style="2" customWidth="1"/>
    <col min="10769" max="10773" width="12" style="2"/>
    <col min="10774" max="10774" width="2.26953125" style="2" customWidth="1"/>
    <col min="10775" max="10775" width="12.26953125" style="2" customWidth="1"/>
    <col min="10776" max="10780" width="12" style="2"/>
    <col min="10781" max="10781" width="2.26953125" style="2" customWidth="1"/>
    <col min="10782" max="10782" width="12.26953125" style="2" customWidth="1"/>
    <col min="10783" max="10787" width="12" style="2"/>
    <col min="10788" max="10788" width="2.26953125" style="2" customWidth="1"/>
    <col min="10789" max="10789" width="12.26953125" style="2" customWidth="1"/>
    <col min="10790" max="10794" width="12" style="2"/>
    <col min="10795" max="10795" width="2.26953125" style="2" customWidth="1"/>
    <col min="10796" max="10796" width="12.26953125" style="2" customWidth="1"/>
    <col min="10797" max="10801" width="12" style="2"/>
    <col min="10802" max="10802" width="2.26953125" style="2" customWidth="1"/>
    <col min="10803" max="10803" width="12.26953125" style="2" customWidth="1"/>
    <col min="10804" max="10808" width="12" style="2"/>
    <col min="10809" max="10809" width="2.26953125" style="2" customWidth="1"/>
    <col min="10810" max="10810" width="12.26953125" style="2" customWidth="1"/>
    <col min="10811" max="10815" width="12" style="2"/>
    <col min="10816" max="10816" width="2.26953125" style="2" customWidth="1"/>
    <col min="10817" max="10817" width="12.26953125" style="2" customWidth="1"/>
    <col min="10818" max="10818" width="12.1796875" style="2" customWidth="1"/>
    <col min="10819" max="10822" width="12" style="2"/>
    <col min="10823" max="10823" width="2.26953125" style="2" customWidth="1"/>
    <col min="10824" max="10824" width="12.26953125" style="2" customWidth="1"/>
    <col min="10825" max="10829" width="12" style="2"/>
    <col min="10830" max="10830" width="2.26953125" style="2" customWidth="1"/>
    <col min="10831" max="10831" width="12.26953125" style="2" customWidth="1"/>
    <col min="10832" max="10836" width="12" style="2"/>
    <col min="10837" max="10837" width="2.26953125" style="2" customWidth="1"/>
    <col min="10838" max="10838" width="12.26953125" style="2" customWidth="1"/>
    <col min="10839" max="10843" width="12" style="2"/>
    <col min="10844" max="10844" width="2.26953125" style="2" customWidth="1"/>
    <col min="10845" max="10845" width="12.26953125" style="2" customWidth="1"/>
    <col min="10846" max="10850" width="12" style="2"/>
    <col min="10851" max="10851" width="2.26953125" style="2" customWidth="1"/>
    <col min="10852" max="10852" width="12.26953125" style="2" customWidth="1"/>
    <col min="10853" max="10857" width="12" style="2"/>
    <col min="10858" max="10858" width="2.26953125" style="2" customWidth="1"/>
    <col min="10859" max="10859" width="12.26953125" style="2" customWidth="1"/>
    <col min="10860" max="10864" width="12" style="2"/>
    <col min="10865" max="10865" width="2.26953125" style="2" customWidth="1"/>
    <col min="10866" max="10866" width="12.26953125" style="2" customWidth="1"/>
    <col min="10867" max="10871" width="12" style="2"/>
    <col min="10872" max="10872" width="2.26953125" style="2" customWidth="1"/>
    <col min="10873" max="10873" width="15.81640625" style="2" customWidth="1"/>
    <col min="10874" max="10874" width="2.26953125" style="2" customWidth="1"/>
    <col min="10875" max="10875" width="13.54296875" style="2" customWidth="1"/>
    <col min="10876" max="10876" width="2.26953125" style="2" customWidth="1"/>
    <col min="10877" max="10877" width="13.1796875" style="2" customWidth="1"/>
    <col min="10878" max="10878" width="2.26953125" style="2" customWidth="1"/>
    <col min="10879" max="10879" width="13.54296875" style="2" customWidth="1"/>
    <col min="10880" max="10880" width="2.26953125" style="2" customWidth="1"/>
    <col min="10881" max="10881" width="13.453125" style="2" customWidth="1"/>
    <col min="10882" max="10882" width="2.26953125" style="2" customWidth="1"/>
    <col min="10883" max="10883" width="16.26953125" style="2" customWidth="1"/>
    <col min="10884" max="10981" width="12" style="2"/>
    <col min="10982" max="10982" width="15.453125" style="2" customWidth="1"/>
    <col min="10983" max="10984" width="2.54296875" style="2" customWidth="1"/>
    <col min="10985" max="10985" width="36" style="2" customWidth="1"/>
    <col min="10986" max="10986" width="2.1796875" style="2" customWidth="1"/>
    <col min="10987" max="10987" width="13.453125" style="2" customWidth="1"/>
    <col min="10988" max="10988" width="2.26953125" style="2" customWidth="1"/>
    <col min="10989" max="10989" width="13" style="2" customWidth="1"/>
    <col min="10990" max="10994" width="12" style="2"/>
    <col min="10995" max="10995" width="2.26953125" style="2" customWidth="1"/>
    <col min="10996" max="10996" width="12.26953125" style="2" customWidth="1"/>
    <col min="10997" max="10998" width="12" style="2"/>
    <col min="10999" max="10999" width="12.1796875" style="2" customWidth="1"/>
    <col min="11000" max="11001" width="12" style="2"/>
    <col min="11002" max="11002" width="2.26953125" style="2" customWidth="1"/>
    <col min="11003" max="11003" width="12.26953125" style="2" customWidth="1"/>
    <col min="11004" max="11008" width="12" style="2"/>
    <col min="11009" max="11009" width="2.26953125" style="2" customWidth="1"/>
    <col min="11010" max="11010" width="12.26953125" style="2" customWidth="1"/>
    <col min="11011" max="11015" width="12" style="2"/>
    <col min="11016" max="11016" width="2.26953125" style="2" customWidth="1"/>
    <col min="11017" max="11017" width="12.26953125" style="2" customWidth="1"/>
    <col min="11018" max="11022" width="12" style="2"/>
    <col min="11023" max="11023" width="2.26953125" style="2" customWidth="1"/>
    <col min="11024" max="11024" width="12.26953125" style="2" customWidth="1"/>
    <col min="11025" max="11029" width="12" style="2"/>
    <col min="11030" max="11030" width="2.26953125" style="2" customWidth="1"/>
    <col min="11031" max="11031" width="12.26953125" style="2" customWidth="1"/>
    <col min="11032" max="11036" width="12" style="2"/>
    <col min="11037" max="11037" width="2.26953125" style="2" customWidth="1"/>
    <col min="11038" max="11038" width="12.26953125" style="2" customWidth="1"/>
    <col min="11039" max="11043" width="12" style="2"/>
    <col min="11044" max="11044" width="2.26953125" style="2" customWidth="1"/>
    <col min="11045" max="11045" width="12.26953125" style="2" customWidth="1"/>
    <col min="11046" max="11050" width="12" style="2"/>
    <col min="11051" max="11051" width="2.26953125" style="2" customWidth="1"/>
    <col min="11052" max="11052" width="12.26953125" style="2" customWidth="1"/>
    <col min="11053" max="11057" width="12" style="2"/>
    <col min="11058" max="11058" width="2.26953125" style="2" customWidth="1"/>
    <col min="11059" max="11059" width="12.26953125" style="2" customWidth="1"/>
    <col min="11060" max="11064" width="12" style="2"/>
    <col min="11065" max="11065" width="2.26953125" style="2" customWidth="1"/>
    <col min="11066" max="11066" width="12.26953125" style="2" customWidth="1"/>
    <col min="11067" max="11071" width="12" style="2"/>
    <col min="11072" max="11072" width="2.26953125" style="2" customWidth="1"/>
    <col min="11073" max="11073" width="12.26953125" style="2" customWidth="1"/>
    <col min="11074" max="11074" width="12.1796875" style="2" customWidth="1"/>
    <col min="11075" max="11078" width="12" style="2"/>
    <col min="11079" max="11079" width="2.26953125" style="2" customWidth="1"/>
    <col min="11080" max="11080" width="12.26953125" style="2" customWidth="1"/>
    <col min="11081" max="11085" width="12" style="2"/>
    <col min="11086" max="11086" width="2.26953125" style="2" customWidth="1"/>
    <col min="11087" max="11087" width="12.26953125" style="2" customWidth="1"/>
    <col min="11088" max="11092" width="12" style="2"/>
    <col min="11093" max="11093" width="2.26953125" style="2" customWidth="1"/>
    <col min="11094" max="11094" width="12.26953125" style="2" customWidth="1"/>
    <col min="11095" max="11099" width="12" style="2"/>
    <col min="11100" max="11100" width="2.26953125" style="2" customWidth="1"/>
    <col min="11101" max="11101" width="12.26953125" style="2" customWidth="1"/>
    <col min="11102" max="11106" width="12" style="2"/>
    <col min="11107" max="11107" width="2.26953125" style="2" customWidth="1"/>
    <col min="11108" max="11108" width="12.26953125" style="2" customWidth="1"/>
    <col min="11109" max="11113" width="12" style="2"/>
    <col min="11114" max="11114" width="2.26953125" style="2" customWidth="1"/>
    <col min="11115" max="11115" width="12.26953125" style="2" customWidth="1"/>
    <col min="11116" max="11120" width="12" style="2"/>
    <col min="11121" max="11121" width="2.26953125" style="2" customWidth="1"/>
    <col min="11122" max="11122" width="12.26953125" style="2" customWidth="1"/>
    <col min="11123" max="11127" width="12" style="2"/>
    <col min="11128" max="11128" width="2.26953125" style="2" customWidth="1"/>
    <col min="11129" max="11129" width="15.81640625" style="2" customWidth="1"/>
    <col min="11130" max="11130" width="2.26953125" style="2" customWidth="1"/>
    <col min="11131" max="11131" width="13.54296875" style="2" customWidth="1"/>
    <col min="11132" max="11132" width="2.26953125" style="2" customWidth="1"/>
    <col min="11133" max="11133" width="13.1796875" style="2" customWidth="1"/>
    <col min="11134" max="11134" width="2.26953125" style="2" customWidth="1"/>
    <col min="11135" max="11135" width="13.54296875" style="2" customWidth="1"/>
    <col min="11136" max="11136" width="2.26953125" style="2" customWidth="1"/>
    <col min="11137" max="11137" width="13.453125" style="2" customWidth="1"/>
    <col min="11138" max="11138" width="2.26953125" style="2" customWidth="1"/>
    <col min="11139" max="11139" width="16.26953125" style="2" customWidth="1"/>
    <col min="11140" max="11237" width="12" style="2"/>
    <col min="11238" max="11238" width="15.453125" style="2" customWidth="1"/>
    <col min="11239" max="11240" width="2.54296875" style="2" customWidth="1"/>
    <col min="11241" max="11241" width="36" style="2" customWidth="1"/>
    <col min="11242" max="11242" width="2.1796875" style="2" customWidth="1"/>
    <col min="11243" max="11243" width="13.453125" style="2" customWidth="1"/>
    <col min="11244" max="11244" width="2.26953125" style="2" customWidth="1"/>
    <col min="11245" max="11245" width="13" style="2" customWidth="1"/>
    <col min="11246" max="11250" width="12" style="2"/>
    <col min="11251" max="11251" width="2.26953125" style="2" customWidth="1"/>
    <col min="11252" max="11252" width="12.26953125" style="2" customWidth="1"/>
    <col min="11253" max="11254" width="12" style="2"/>
    <col min="11255" max="11255" width="12.1796875" style="2" customWidth="1"/>
    <col min="11256" max="11257" width="12" style="2"/>
    <col min="11258" max="11258" width="2.26953125" style="2" customWidth="1"/>
    <col min="11259" max="11259" width="12.26953125" style="2" customWidth="1"/>
    <col min="11260" max="11264" width="12" style="2"/>
    <col min="11265" max="11265" width="2.26953125" style="2" customWidth="1"/>
    <col min="11266" max="11266" width="12.26953125" style="2" customWidth="1"/>
    <col min="11267" max="11271" width="12" style="2"/>
    <col min="11272" max="11272" width="2.26953125" style="2" customWidth="1"/>
    <col min="11273" max="11273" width="12.26953125" style="2" customWidth="1"/>
    <col min="11274" max="11278" width="12" style="2"/>
    <col min="11279" max="11279" width="2.26953125" style="2" customWidth="1"/>
    <col min="11280" max="11280" width="12.26953125" style="2" customWidth="1"/>
    <col min="11281" max="11285" width="12" style="2"/>
    <col min="11286" max="11286" width="2.26953125" style="2" customWidth="1"/>
    <col min="11287" max="11287" width="12.26953125" style="2" customWidth="1"/>
    <col min="11288" max="11292" width="12" style="2"/>
    <col min="11293" max="11293" width="2.26953125" style="2" customWidth="1"/>
    <col min="11294" max="11294" width="12.26953125" style="2" customWidth="1"/>
    <col min="11295" max="11299" width="12" style="2"/>
    <col min="11300" max="11300" width="2.26953125" style="2" customWidth="1"/>
    <col min="11301" max="11301" width="12.26953125" style="2" customWidth="1"/>
    <col min="11302" max="11306" width="12" style="2"/>
    <col min="11307" max="11307" width="2.26953125" style="2" customWidth="1"/>
    <col min="11308" max="11308" width="12.26953125" style="2" customWidth="1"/>
    <col min="11309" max="11313" width="12" style="2"/>
    <col min="11314" max="11314" width="2.26953125" style="2" customWidth="1"/>
    <col min="11315" max="11315" width="12.26953125" style="2" customWidth="1"/>
    <col min="11316" max="11320" width="12" style="2"/>
    <col min="11321" max="11321" width="2.26953125" style="2" customWidth="1"/>
    <col min="11322" max="11322" width="12.26953125" style="2" customWidth="1"/>
    <col min="11323" max="11327" width="12" style="2"/>
    <col min="11328" max="11328" width="2.26953125" style="2" customWidth="1"/>
    <col min="11329" max="11329" width="12.26953125" style="2" customWidth="1"/>
    <col min="11330" max="11330" width="12.1796875" style="2" customWidth="1"/>
    <col min="11331" max="11334" width="12" style="2"/>
    <col min="11335" max="11335" width="2.26953125" style="2" customWidth="1"/>
    <col min="11336" max="11336" width="12.26953125" style="2" customWidth="1"/>
    <col min="11337" max="11341" width="12" style="2"/>
    <col min="11342" max="11342" width="2.26953125" style="2" customWidth="1"/>
    <col min="11343" max="11343" width="12.26953125" style="2" customWidth="1"/>
    <col min="11344" max="11348" width="12" style="2"/>
    <col min="11349" max="11349" width="2.26953125" style="2" customWidth="1"/>
    <col min="11350" max="11350" width="12.26953125" style="2" customWidth="1"/>
    <col min="11351" max="11355" width="12" style="2"/>
    <col min="11356" max="11356" width="2.26953125" style="2" customWidth="1"/>
    <col min="11357" max="11357" width="12.26953125" style="2" customWidth="1"/>
    <col min="11358" max="11362" width="12" style="2"/>
    <col min="11363" max="11363" width="2.26953125" style="2" customWidth="1"/>
    <col min="11364" max="11364" width="12.26953125" style="2" customWidth="1"/>
    <col min="11365" max="11369" width="12" style="2"/>
    <col min="11370" max="11370" width="2.26953125" style="2" customWidth="1"/>
    <col min="11371" max="11371" width="12.26953125" style="2" customWidth="1"/>
    <col min="11372" max="11376" width="12" style="2"/>
    <col min="11377" max="11377" width="2.26953125" style="2" customWidth="1"/>
    <col min="11378" max="11378" width="12.26953125" style="2" customWidth="1"/>
    <col min="11379" max="11383" width="12" style="2"/>
    <col min="11384" max="11384" width="2.26953125" style="2" customWidth="1"/>
    <col min="11385" max="11385" width="15.81640625" style="2" customWidth="1"/>
    <col min="11386" max="11386" width="2.26953125" style="2" customWidth="1"/>
    <col min="11387" max="11387" width="13.54296875" style="2" customWidth="1"/>
    <col min="11388" max="11388" width="2.26953125" style="2" customWidth="1"/>
    <col min="11389" max="11389" width="13.1796875" style="2" customWidth="1"/>
    <col min="11390" max="11390" width="2.26953125" style="2" customWidth="1"/>
    <col min="11391" max="11391" width="13.54296875" style="2" customWidth="1"/>
    <col min="11392" max="11392" width="2.26953125" style="2" customWidth="1"/>
    <col min="11393" max="11393" width="13.453125" style="2" customWidth="1"/>
    <col min="11394" max="11394" width="2.26953125" style="2" customWidth="1"/>
    <col min="11395" max="11395" width="16.26953125" style="2" customWidth="1"/>
    <col min="11396" max="11493" width="12" style="2"/>
    <col min="11494" max="11494" width="15.453125" style="2" customWidth="1"/>
    <col min="11495" max="11496" width="2.54296875" style="2" customWidth="1"/>
    <col min="11497" max="11497" width="36" style="2" customWidth="1"/>
    <col min="11498" max="11498" width="2.1796875" style="2" customWidth="1"/>
    <col min="11499" max="11499" width="13.453125" style="2" customWidth="1"/>
    <col min="11500" max="11500" width="2.26953125" style="2" customWidth="1"/>
    <col min="11501" max="11501" width="13" style="2" customWidth="1"/>
    <col min="11502" max="11506" width="12" style="2"/>
    <col min="11507" max="11507" width="2.26953125" style="2" customWidth="1"/>
    <col min="11508" max="11508" width="12.26953125" style="2" customWidth="1"/>
    <col min="11509" max="11510" width="12" style="2"/>
    <col min="11511" max="11511" width="12.1796875" style="2" customWidth="1"/>
    <col min="11512" max="11513" width="12" style="2"/>
    <col min="11514" max="11514" width="2.26953125" style="2" customWidth="1"/>
    <col min="11515" max="11515" width="12.26953125" style="2" customWidth="1"/>
    <col min="11516" max="11520" width="12" style="2"/>
    <col min="11521" max="11521" width="2.26953125" style="2" customWidth="1"/>
    <col min="11522" max="11522" width="12.26953125" style="2" customWidth="1"/>
    <col min="11523" max="11527" width="12" style="2"/>
    <col min="11528" max="11528" width="2.26953125" style="2" customWidth="1"/>
    <col min="11529" max="11529" width="12.26953125" style="2" customWidth="1"/>
    <col min="11530" max="11534" width="12" style="2"/>
    <col min="11535" max="11535" width="2.26953125" style="2" customWidth="1"/>
    <col min="11536" max="11536" width="12.26953125" style="2" customWidth="1"/>
    <col min="11537" max="11541" width="12" style="2"/>
    <col min="11542" max="11542" width="2.26953125" style="2" customWidth="1"/>
    <col min="11543" max="11543" width="12.26953125" style="2" customWidth="1"/>
    <col min="11544" max="11548" width="12" style="2"/>
    <col min="11549" max="11549" width="2.26953125" style="2" customWidth="1"/>
    <col min="11550" max="11550" width="12.26953125" style="2" customWidth="1"/>
    <col min="11551" max="11555" width="12" style="2"/>
    <col min="11556" max="11556" width="2.26953125" style="2" customWidth="1"/>
    <col min="11557" max="11557" width="12.26953125" style="2" customWidth="1"/>
    <col min="11558" max="11562" width="12" style="2"/>
    <col min="11563" max="11563" width="2.26953125" style="2" customWidth="1"/>
    <col min="11564" max="11564" width="12.26953125" style="2" customWidth="1"/>
    <col min="11565" max="11569" width="12" style="2"/>
    <col min="11570" max="11570" width="2.26953125" style="2" customWidth="1"/>
    <col min="11571" max="11571" width="12.26953125" style="2" customWidth="1"/>
    <col min="11572" max="11576" width="12" style="2"/>
    <col min="11577" max="11577" width="2.26953125" style="2" customWidth="1"/>
    <col min="11578" max="11578" width="12.26953125" style="2" customWidth="1"/>
    <col min="11579" max="11583" width="12" style="2"/>
    <col min="11584" max="11584" width="2.26953125" style="2" customWidth="1"/>
    <col min="11585" max="11585" width="12.26953125" style="2" customWidth="1"/>
    <col min="11586" max="11586" width="12.1796875" style="2" customWidth="1"/>
    <col min="11587" max="11590" width="12" style="2"/>
    <col min="11591" max="11591" width="2.26953125" style="2" customWidth="1"/>
    <col min="11592" max="11592" width="12.26953125" style="2" customWidth="1"/>
    <col min="11593" max="11597" width="12" style="2"/>
    <col min="11598" max="11598" width="2.26953125" style="2" customWidth="1"/>
    <col min="11599" max="11599" width="12.26953125" style="2" customWidth="1"/>
    <col min="11600" max="11604" width="12" style="2"/>
    <col min="11605" max="11605" width="2.26953125" style="2" customWidth="1"/>
    <col min="11606" max="11606" width="12.26953125" style="2" customWidth="1"/>
    <col min="11607" max="11611" width="12" style="2"/>
    <col min="11612" max="11612" width="2.26953125" style="2" customWidth="1"/>
    <col min="11613" max="11613" width="12.26953125" style="2" customWidth="1"/>
    <col min="11614" max="11618" width="12" style="2"/>
    <col min="11619" max="11619" width="2.26953125" style="2" customWidth="1"/>
    <col min="11620" max="11620" width="12.26953125" style="2" customWidth="1"/>
    <col min="11621" max="11625" width="12" style="2"/>
    <col min="11626" max="11626" width="2.26953125" style="2" customWidth="1"/>
    <col min="11627" max="11627" width="12.26953125" style="2" customWidth="1"/>
    <col min="11628" max="11632" width="12" style="2"/>
    <col min="11633" max="11633" width="2.26953125" style="2" customWidth="1"/>
    <col min="11634" max="11634" width="12.26953125" style="2" customWidth="1"/>
    <col min="11635" max="11639" width="12" style="2"/>
    <col min="11640" max="11640" width="2.26953125" style="2" customWidth="1"/>
    <col min="11641" max="11641" width="15.81640625" style="2" customWidth="1"/>
    <col min="11642" max="11642" width="2.26953125" style="2" customWidth="1"/>
    <col min="11643" max="11643" width="13.54296875" style="2" customWidth="1"/>
    <col min="11644" max="11644" width="2.26953125" style="2" customWidth="1"/>
    <col min="11645" max="11645" width="13.1796875" style="2" customWidth="1"/>
    <col min="11646" max="11646" width="2.26953125" style="2" customWidth="1"/>
    <col min="11647" max="11647" width="13.54296875" style="2" customWidth="1"/>
    <col min="11648" max="11648" width="2.26953125" style="2" customWidth="1"/>
    <col min="11649" max="11649" width="13.453125" style="2" customWidth="1"/>
    <col min="11650" max="11650" width="2.26953125" style="2" customWidth="1"/>
    <col min="11651" max="11651" width="16.26953125" style="2" customWidth="1"/>
    <col min="11652" max="11749" width="12" style="2"/>
    <col min="11750" max="11750" width="15.453125" style="2" customWidth="1"/>
    <col min="11751" max="11752" width="2.54296875" style="2" customWidth="1"/>
    <col min="11753" max="11753" width="36" style="2" customWidth="1"/>
    <col min="11754" max="11754" width="2.1796875" style="2" customWidth="1"/>
    <col min="11755" max="11755" width="13.453125" style="2" customWidth="1"/>
    <col min="11756" max="11756" width="2.26953125" style="2" customWidth="1"/>
    <col min="11757" max="11757" width="13" style="2" customWidth="1"/>
    <col min="11758" max="11762" width="12" style="2"/>
    <col min="11763" max="11763" width="2.26953125" style="2" customWidth="1"/>
    <col min="11764" max="11764" width="12.26953125" style="2" customWidth="1"/>
    <col min="11765" max="11766" width="12" style="2"/>
    <col min="11767" max="11767" width="12.1796875" style="2" customWidth="1"/>
    <col min="11768" max="11769" width="12" style="2"/>
    <col min="11770" max="11770" width="2.26953125" style="2" customWidth="1"/>
    <col min="11771" max="11771" width="12.26953125" style="2" customWidth="1"/>
    <col min="11772" max="11776" width="12" style="2"/>
    <col min="11777" max="11777" width="2.26953125" style="2" customWidth="1"/>
    <col min="11778" max="11778" width="12.26953125" style="2" customWidth="1"/>
    <col min="11779" max="11783" width="12" style="2"/>
    <col min="11784" max="11784" width="2.26953125" style="2" customWidth="1"/>
    <col min="11785" max="11785" width="12.26953125" style="2" customWidth="1"/>
    <col min="11786" max="11790" width="12" style="2"/>
    <col min="11791" max="11791" width="2.26953125" style="2" customWidth="1"/>
    <col min="11792" max="11792" width="12.26953125" style="2" customWidth="1"/>
    <col min="11793" max="11797" width="12" style="2"/>
    <col min="11798" max="11798" width="2.26953125" style="2" customWidth="1"/>
    <col min="11799" max="11799" width="12.26953125" style="2" customWidth="1"/>
    <col min="11800" max="11804" width="12" style="2"/>
    <col min="11805" max="11805" width="2.26953125" style="2" customWidth="1"/>
    <col min="11806" max="11806" width="12.26953125" style="2" customWidth="1"/>
    <col min="11807" max="11811" width="12" style="2"/>
    <col min="11812" max="11812" width="2.26953125" style="2" customWidth="1"/>
    <col min="11813" max="11813" width="12.26953125" style="2" customWidth="1"/>
    <col min="11814" max="11818" width="12" style="2"/>
    <col min="11819" max="11819" width="2.26953125" style="2" customWidth="1"/>
    <col min="11820" max="11820" width="12.26953125" style="2" customWidth="1"/>
    <col min="11821" max="11825" width="12" style="2"/>
    <col min="11826" max="11826" width="2.26953125" style="2" customWidth="1"/>
    <col min="11827" max="11827" width="12.26953125" style="2" customWidth="1"/>
    <col min="11828" max="11832" width="12" style="2"/>
    <col min="11833" max="11833" width="2.26953125" style="2" customWidth="1"/>
    <col min="11834" max="11834" width="12.26953125" style="2" customWidth="1"/>
    <col min="11835" max="11839" width="12" style="2"/>
    <col min="11840" max="11840" width="2.26953125" style="2" customWidth="1"/>
    <col min="11841" max="11841" width="12.26953125" style="2" customWidth="1"/>
    <col min="11842" max="11842" width="12.1796875" style="2" customWidth="1"/>
    <col min="11843" max="11846" width="12" style="2"/>
    <col min="11847" max="11847" width="2.26953125" style="2" customWidth="1"/>
    <col min="11848" max="11848" width="12.26953125" style="2" customWidth="1"/>
    <col min="11849" max="11853" width="12" style="2"/>
    <col min="11854" max="11854" width="2.26953125" style="2" customWidth="1"/>
    <col min="11855" max="11855" width="12.26953125" style="2" customWidth="1"/>
    <col min="11856" max="11860" width="12" style="2"/>
    <col min="11861" max="11861" width="2.26953125" style="2" customWidth="1"/>
    <col min="11862" max="11862" width="12.26953125" style="2" customWidth="1"/>
    <col min="11863" max="11867" width="12" style="2"/>
    <col min="11868" max="11868" width="2.26953125" style="2" customWidth="1"/>
    <col min="11869" max="11869" width="12.26953125" style="2" customWidth="1"/>
    <col min="11870" max="11874" width="12" style="2"/>
    <col min="11875" max="11875" width="2.26953125" style="2" customWidth="1"/>
    <col min="11876" max="11876" width="12.26953125" style="2" customWidth="1"/>
    <col min="11877" max="11881" width="12" style="2"/>
    <col min="11882" max="11882" width="2.26953125" style="2" customWidth="1"/>
    <col min="11883" max="11883" width="12.26953125" style="2" customWidth="1"/>
    <col min="11884" max="11888" width="12" style="2"/>
    <col min="11889" max="11889" width="2.26953125" style="2" customWidth="1"/>
    <col min="11890" max="11890" width="12.26953125" style="2" customWidth="1"/>
    <col min="11891" max="11895" width="12" style="2"/>
    <col min="11896" max="11896" width="2.26953125" style="2" customWidth="1"/>
    <col min="11897" max="11897" width="15.81640625" style="2" customWidth="1"/>
    <col min="11898" max="11898" width="2.26953125" style="2" customWidth="1"/>
    <col min="11899" max="11899" width="13.54296875" style="2" customWidth="1"/>
    <col min="11900" max="11900" width="2.26953125" style="2" customWidth="1"/>
    <col min="11901" max="11901" width="13.1796875" style="2" customWidth="1"/>
    <col min="11902" max="11902" width="2.26953125" style="2" customWidth="1"/>
    <col min="11903" max="11903" width="13.54296875" style="2" customWidth="1"/>
    <col min="11904" max="11904" width="2.26953125" style="2" customWidth="1"/>
    <col min="11905" max="11905" width="13.453125" style="2" customWidth="1"/>
    <col min="11906" max="11906" width="2.26953125" style="2" customWidth="1"/>
    <col min="11907" max="11907" width="16.26953125" style="2" customWidth="1"/>
    <col min="11908" max="12005" width="12" style="2"/>
    <col min="12006" max="12006" width="15.453125" style="2" customWidth="1"/>
    <col min="12007" max="12008" width="2.54296875" style="2" customWidth="1"/>
    <col min="12009" max="12009" width="36" style="2" customWidth="1"/>
    <col min="12010" max="12010" width="2.1796875" style="2" customWidth="1"/>
    <col min="12011" max="12011" width="13.453125" style="2" customWidth="1"/>
    <col min="12012" max="12012" width="2.26953125" style="2" customWidth="1"/>
    <col min="12013" max="12013" width="13" style="2" customWidth="1"/>
    <col min="12014" max="12018" width="12" style="2"/>
    <col min="12019" max="12019" width="2.26953125" style="2" customWidth="1"/>
    <col min="12020" max="12020" width="12.26953125" style="2" customWidth="1"/>
    <col min="12021" max="12022" width="12" style="2"/>
    <col min="12023" max="12023" width="12.1796875" style="2" customWidth="1"/>
    <col min="12024" max="12025" width="12" style="2"/>
    <col min="12026" max="12026" width="2.26953125" style="2" customWidth="1"/>
    <col min="12027" max="12027" width="12.26953125" style="2" customWidth="1"/>
    <col min="12028" max="12032" width="12" style="2"/>
    <col min="12033" max="12033" width="2.26953125" style="2" customWidth="1"/>
    <col min="12034" max="12034" width="12.26953125" style="2" customWidth="1"/>
    <col min="12035" max="12039" width="12" style="2"/>
    <col min="12040" max="12040" width="2.26953125" style="2" customWidth="1"/>
    <col min="12041" max="12041" width="12.26953125" style="2" customWidth="1"/>
    <col min="12042" max="12046" width="12" style="2"/>
    <col min="12047" max="12047" width="2.26953125" style="2" customWidth="1"/>
    <col min="12048" max="12048" width="12.26953125" style="2" customWidth="1"/>
    <col min="12049" max="12053" width="12" style="2"/>
    <col min="12054" max="12054" width="2.26953125" style="2" customWidth="1"/>
    <col min="12055" max="12055" width="12.26953125" style="2" customWidth="1"/>
    <col min="12056" max="12060" width="12" style="2"/>
    <col min="12061" max="12061" width="2.26953125" style="2" customWidth="1"/>
    <col min="12062" max="12062" width="12.26953125" style="2" customWidth="1"/>
    <col min="12063" max="12067" width="12" style="2"/>
    <col min="12068" max="12068" width="2.26953125" style="2" customWidth="1"/>
    <col min="12069" max="12069" width="12.26953125" style="2" customWidth="1"/>
    <col min="12070" max="12074" width="12" style="2"/>
    <col min="12075" max="12075" width="2.26953125" style="2" customWidth="1"/>
    <col min="12076" max="12076" width="12.26953125" style="2" customWidth="1"/>
    <col min="12077" max="12081" width="12" style="2"/>
    <col min="12082" max="12082" width="2.26953125" style="2" customWidth="1"/>
    <col min="12083" max="12083" width="12.26953125" style="2" customWidth="1"/>
    <col min="12084" max="12088" width="12" style="2"/>
    <col min="12089" max="12089" width="2.26953125" style="2" customWidth="1"/>
    <col min="12090" max="12090" width="12.26953125" style="2" customWidth="1"/>
    <col min="12091" max="12095" width="12" style="2"/>
    <col min="12096" max="12096" width="2.26953125" style="2" customWidth="1"/>
    <col min="12097" max="12097" width="12.26953125" style="2" customWidth="1"/>
    <col min="12098" max="12098" width="12.1796875" style="2" customWidth="1"/>
    <col min="12099" max="12102" width="12" style="2"/>
    <col min="12103" max="12103" width="2.26953125" style="2" customWidth="1"/>
    <col min="12104" max="12104" width="12.26953125" style="2" customWidth="1"/>
    <col min="12105" max="12109" width="12" style="2"/>
    <col min="12110" max="12110" width="2.26953125" style="2" customWidth="1"/>
    <col min="12111" max="12111" width="12.26953125" style="2" customWidth="1"/>
    <col min="12112" max="12116" width="12" style="2"/>
    <col min="12117" max="12117" width="2.26953125" style="2" customWidth="1"/>
    <col min="12118" max="12118" width="12.26953125" style="2" customWidth="1"/>
    <col min="12119" max="12123" width="12" style="2"/>
    <col min="12124" max="12124" width="2.26953125" style="2" customWidth="1"/>
    <col min="12125" max="12125" width="12.26953125" style="2" customWidth="1"/>
    <col min="12126" max="12130" width="12" style="2"/>
    <col min="12131" max="12131" width="2.26953125" style="2" customWidth="1"/>
    <col min="12132" max="12132" width="12.26953125" style="2" customWidth="1"/>
    <col min="12133" max="12137" width="12" style="2"/>
    <col min="12138" max="12138" width="2.26953125" style="2" customWidth="1"/>
    <col min="12139" max="12139" width="12.26953125" style="2" customWidth="1"/>
    <col min="12140" max="12144" width="12" style="2"/>
    <col min="12145" max="12145" width="2.26953125" style="2" customWidth="1"/>
    <col min="12146" max="12146" width="12.26953125" style="2" customWidth="1"/>
    <col min="12147" max="12151" width="12" style="2"/>
    <col min="12152" max="12152" width="2.26953125" style="2" customWidth="1"/>
    <col min="12153" max="12153" width="15.81640625" style="2" customWidth="1"/>
    <col min="12154" max="12154" width="2.26953125" style="2" customWidth="1"/>
    <col min="12155" max="12155" width="13.54296875" style="2" customWidth="1"/>
    <col min="12156" max="12156" width="2.26953125" style="2" customWidth="1"/>
    <col min="12157" max="12157" width="13.1796875" style="2" customWidth="1"/>
    <col min="12158" max="12158" width="2.26953125" style="2" customWidth="1"/>
    <col min="12159" max="12159" width="13.54296875" style="2" customWidth="1"/>
    <col min="12160" max="12160" width="2.26953125" style="2" customWidth="1"/>
    <col min="12161" max="12161" width="13.453125" style="2" customWidth="1"/>
    <col min="12162" max="12162" width="2.26953125" style="2" customWidth="1"/>
    <col min="12163" max="12163" width="16.26953125" style="2" customWidth="1"/>
    <col min="12164" max="12261" width="12" style="2"/>
    <col min="12262" max="12262" width="15.453125" style="2" customWidth="1"/>
    <col min="12263" max="12264" width="2.54296875" style="2" customWidth="1"/>
    <col min="12265" max="12265" width="36" style="2" customWidth="1"/>
    <col min="12266" max="12266" width="2.1796875" style="2" customWidth="1"/>
    <col min="12267" max="12267" width="13.453125" style="2" customWidth="1"/>
    <col min="12268" max="12268" width="2.26953125" style="2" customWidth="1"/>
    <col min="12269" max="12269" width="13" style="2" customWidth="1"/>
    <col min="12270" max="12274" width="12" style="2"/>
    <col min="12275" max="12275" width="2.26953125" style="2" customWidth="1"/>
    <col min="12276" max="12276" width="12.26953125" style="2" customWidth="1"/>
    <col min="12277" max="12278" width="12" style="2"/>
    <col min="12279" max="12279" width="12.1796875" style="2" customWidth="1"/>
    <col min="12280" max="12281" width="12" style="2"/>
    <col min="12282" max="12282" width="2.26953125" style="2" customWidth="1"/>
    <col min="12283" max="12283" width="12.26953125" style="2" customWidth="1"/>
    <col min="12284" max="12288" width="12" style="2"/>
    <col min="12289" max="12289" width="2.26953125" style="2" customWidth="1"/>
    <col min="12290" max="12290" width="12.26953125" style="2" customWidth="1"/>
    <col min="12291" max="12295" width="12" style="2"/>
    <col min="12296" max="12296" width="2.26953125" style="2" customWidth="1"/>
    <col min="12297" max="12297" width="12.26953125" style="2" customWidth="1"/>
    <col min="12298" max="12302" width="12" style="2"/>
    <col min="12303" max="12303" width="2.26953125" style="2" customWidth="1"/>
    <col min="12304" max="12304" width="12.26953125" style="2" customWidth="1"/>
    <col min="12305" max="12309" width="12" style="2"/>
    <col min="12310" max="12310" width="2.26953125" style="2" customWidth="1"/>
    <col min="12311" max="12311" width="12.26953125" style="2" customWidth="1"/>
    <col min="12312" max="12316" width="12" style="2"/>
    <col min="12317" max="12317" width="2.26953125" style="2" customWidth="1"/>
    <col min="12318" max="12318" width="12.26953125" style="2" customWidth="1"/>
    <col min="12319" max="12323" width="12" style="2"/>
    <col min="12324" max="12324" width="2.26953125" style="2" customWidth="1"/>
    <col min="12325" max="12325" width="12.26953125" style="2" customWidth="1"/>
    <col min="12326" max="12330" width="12" style="2"/>
    <col min="12331" max="12331" width="2.26953125" style="2" customWidth="1"/>
    <col min="12332" max="12332" width="12.26953125" style="2" customWidth="1"/>
    <col min="12333" max="12337" width="12" style="2"/>
    <col min="12338" max="12338" width="2.26953125" style="2" customWidth="1"/>
    <col min="12339" max="12339" width="12.26953125" style="2" customWidth="1"/>
    <col min="12340" max="12344" width="12" style="2"/>
    <col min="12345" max="12345" width="2.26953125" style="2" customWidth="1"/>
    <col min="12346" max="12346" width="12.26953125" style="2" customWidth="1"/>
    <col min="12347" max="12351" width="12" style="2"/>
    <col min="12352" max="12352" width="2.26953125" style="2" customWidth="1"/>
    <col min="12353" max="12353" width="12.26953125" style="2" customWidth="1"/>
    <col min="12354" max="12354" width="12.1796875" style="2" customWidth="1"/>
    <col min="12355" max="12358" width="12" style="2"/>
    <col min="12359" max="12359" width="2.26953125" style="2" customWidth="1"/>
    <col min="12360" max="12360" width="12.26953125" style="2" customWidth="1"/>
    <col min="12361" max="12365" width="12" style="2"/>
    <col min="12366" max="12366" width="2.26953125" style="2" customWidth="1"/>
    <col min="12367" max="12367" width="12.26953125" style="2" customWidth="1"/>
    <col min="12368" max="12372" width="12" style="2"/>
    <col min="12373" max="12373" width="2.26953125" style="2" customWidth="1"/>
    <col min="12374" max="12374" width="12.26953125" style="2" customWidth="1"/>
    <col min="12375" max="12379" width="12" style="2"/>
    <col min="12380" max="12380" width="2.26953125" style="2" customWidth="1"/>
    <col min="12381" max="12381" width="12.26953125" style="2" customWidth="1"/>
    <col min="12382" max="12386" width="12" style="2"/>
    <col min="12387" max="12387" width="2.26953125" style="2" customWidth="1"/>
    <col min="12388" max="12388" width="12.26953125" style="2" customWidth="1"/>
    <col min="12389" max="12393" width="12" style="2"/>
    <col min="12394" max="12394" width="2.26953125" style="2" customWidth="1"/>
    <col min="12395" max="12395" width="12.26953125" style="2" customWidth="1"/>
    <col min="12396" max="12400" width="12" style="2"/>
    <col min="12401" max="12401" width="2.26953125" style="2" customWidth="1"/>
    <col min="12402" max="12402" width="12.26953125" style="2" customWidth="1"/>
    <col min="12403" max="12407" width="12" style="2"/>
    <col min="12408" max="12408" width="2.26953125" style="2" customWidth="1"/>
    <col min="12409" max="12409" width="15.81640625" style="2" customWidth="1"/>
    <col min="12410" max="12410" width="2.26953125" style="2" customWidth="1"/>
    <col min="12411" max="12411" width="13.54296875" style="2" customWidth="1"/>
    <col min="12412" max="12412" width="2.26953125" style="2" customWidth="1"/>
    <col min="12413" max="12413" width="13.1796875" style="2" customWidth="1"/>
    <col min="12414" max="12414" width="2.26953125" style="2" customWidth="1"/>
    <col min="12415" max="12415" width="13.54296875" style="2" customWidth="1"/>
    <col min="12416" max="12416" width="2.26953125" style="2" customWidth="1"/>
    <col min="12417" max="12417" width="13.453125" style="2" customWidth="1"/>
    <col min="12418" max="12418" width="2.26953125" style="2" customWidth="1"/>
    <col min="12419" max="12419" width="16.26953125" style="2" customWidth="1"/>
    <col min="12420" max="12517" width="12" style="2"/>
    <col min="12518" max="12518" width="15.453125" style="2" customWidth="1"/>
    <col min="12519" max="12520" width="2.54296875" style="2" customWidth="1"/>
    <col min="12521" max="12521" width="36" style="2" customWidth="1"/>
    <col min="12522" max="12522" width="2.1796875" style="2" customWidth="1"/>
    <col min="12523" max="12523" width="13.453125" style="2" customWidth="1"/>
    <col min="12524" max="12524" width="2.26953125" style="2" customWidth="1"/>
    <col min="12525" max="12525" width="13" style="2" customWidth="1"/>
    <col min="12526" max="12530" width="12" style="2"/>
    <col min="12531" max="12531" width="2.26953125" style="2" customWidth="1"/>
    <col min="12532" max="12532" width="12.26953125" style="2" customWidth="1"/>
    <col min="12533" max="12534" width="12" style="2"/>
    <col min="12535" max="12535" width="12.1796875" style="2" customWidth="1"/>
    <col min="12536" max="12537" width="12" style="2"/>
    <col min="12538" max="12538" width="2.26953125" style="2" customWidth="1"/>
    <col min="12539" max="12539" width="12.26953125" style="2" customWidth="1"/>
    <col min="12540" max="12544" width="12" style="2"/>
    <col min="12545" max="12545" width="2.26953125" style="2" customWidth="1"/>
    <col min="12546" max="12546" width="12.26953125" style="2" customWidth="1"/>
    <col min="12547" max="12551" width="12" style="2"/>
    <col min="12552" max="12552" width="2.26953125" style="2" customWidth="1"/>
    <col min="12553" max="12553" width="12.26953125" style="2" customWidth="1"/>
    <col min="12554" max="12558" width="12" style="2"/>
    <col min="12559" max="12559" width="2.26953125" style="2" customWidth="1"/>
    <col min="12560" max="12560" width="12.26953125" style="2" customWidth="1"/>
    <col min="12561" max="12565" width="12" style="2"/>
    <col min="12566" max="12566" width="2.26953125" style="2" customWidth="1"/>
    <col min="12567" max="12567" width="12.26953125" style="2" customWidth="1"/>
    <col min="12568" max="12572" width="12" style="2"/>
    <col min="12573" max="12573" width="2.26953125" style="2" customWidth="1"/>
    <col min="12574" max="12574" width="12.26953125" style="2" customWidth="1"/>
    <col min="12575" max="12579" width="12" style="2"/>
    <col min="12580" max="12580" width="2.26953125" style="2" customWidth="1"/>
    <col min="12581" max="12581" width="12.26953125" style="2" customWidth="1"/>
    <col min="12582" max="12586" width="12" style="2"/>
    <col min="12587" max="12587" width="2.26953125" style="2" customWidth="1"/>
    <col min="12588" max="12588" width="12.26953125" style="2" customWidth="1"/>
    <col min="12589" max="12593" width="12" style="2"/>
    <col min="12594" max="12594" width="2.26953125" style="2" customWidth="1"/>
    <col min="12595" max="12595" width="12.26953125" style="2" customWidth="1"/>
    <col min="12596" max="12600" width="12" style="2"/>
    <col min="12601" max="12601" width="2.26953125" style="2" customWidth="1"/>
    <col min="12602" max="12602" width="12.26953125" style="2" customWidth="1"/>
    <col min="12603" max="12607" width="12" style="2"/>
    <col min="12608" max="12608" width="2.26953125" style="2" customWidth="1"/>
    <col min="12609" max="12609" width="12.26953125" style="2" customWidth="1"/>
    <col min="12610" max="12610" width="12.1796875" style="2" customWidth="1"/>
    <col min="12611" max="12614" width="12" style="2"/>
    <col min="12615" max="12615" width="2.26953125" style="2" customWidth="1"/>
    <col min="12616" max="12616" width="12.26953125" style="2" customWidth="1"/>
    <col min="12617" max="12621" width="12" style="2"/>
    <col min="12622" max="12622" width="2.26953125" style="2" customWidth="1"/>
    <col min="12623" max="12623" width="12.26953125" style="2" customWidth="1"/>
    <col min="12624" max="12628" width="12" style="2"/>
    <col min="12629" max="12629" width="2.26953125" style="2" customWidth="1"/>
    <col min="12630" max="12630" width="12.26953125" style="2" customWidth="1"/>
    <col min="12631" max="12635" width="12" style="2"/>
    <col min="12636" max="12636" width="2.26953125" style="2" customWidth="1"/>
    <col min="12637" max="12637" width="12.26953125" style="2" customWidth="1"/>
    <col min="12638" max="12642" width="12" style="2"/>
    <col min="12643" max="12643" width="2.26953125" style="2" customWidth="1"/>
    <col min="12644" max="12644" width="12.26953125" style="2" customWidth="1"/>
    <col min="12645" max="12649" width="12" style="2"/>
    <col min="12650" max="12650" width="2.26953125" style="2" customWidth="1"/>
    <col min="12651" max="12651" width="12.26953125" style="2" customWidth="1"/>
    <col min="12652" max="12656" width="12" style="2"/>
    <col min="12657" max="12657" width="2.26953125" style="2" customWidth="1"/>
    <col min="12658" max="12658" width="12.26953125" style="2" customWidth="1"/>
    <col min="12659" max="12663" width="12" style="2"/>
    <col min="12664" max="12664" width="2.26953125" style="2" customWidth="1"/>
    <col min="12665" max="12665" width="15.81640625" style="2" customWidth="1"/>
    <col min="12666" max="12666" width="2.26953125" style="2" customWidth="1"/>
    <col min="12667" max="12667" width="13.54296875" style="2" customWidth="1"/>
    <col min="12668" max="12668" width="2.26953125" style="2" customWidth="1"/>
    <col min="12669" max="12669" width="13.1796875" style="2" customWidth="1"/>
    <col min="12670" max="12670" width="2.26953125" style="2" customWidth="1"/>
    <col min="12671" max="12671" width="13.54296875" style="2" customWidth="1"/>
    <col min="12672" max="12672" width="2.26953125" style="2" customWidth="1"/>
    <col min="12673" max="12673" width="13.453125" style="2" customWidth="1"/>
    <col min="12674" max="12674" width="2.26953125" style="2" customWidth="1"/>
    <col min="12675" max="12675" width="16.26953125" style="2" customWidth="1"/>
    <col min="12676" max="12773" width="12" style="2"/>
    <col min="12774" max="12774" width="15.453125" style="2" customWidth="1"/>
    <col min="12775" max="12776" width="2.54296875" style="2" customWidth="1"/>
    <col min="12777" max="12777" width="36" style="2" customWidth="1"/>
    <col min="12778" max="12778" width="2.1796875" style="2" customWidth="1"/>
    <col min="12779" max="12779" width="13.453125" style="2" customWidth="1"/>
    <col min="12780" max="12780" width="2.26953125" style="2" customWidth="1"/>
    <col min="12781" max="12781" width="13" style="2" customWidth="1"/>
    <col min="12782" max="12786" width="12" style="2"/>
    <col min="12787" max="12787" width="2.26953125" style="2" customWidth="1"/>
    <col min="12788" max="12788" width="12.26953125" style="2" customWidth="1"/>
    <col min="12789" max="12790" width="12" style="2"/>
    <col min="12791" max="12791" width="12.1796875" style="2" customWidth="1"/>
    <col min="12792" max="12793" width="12" style="2"/>
    <col min="12794" max="12794" width="2.26953125" style="2" customWidth="1"/>
    <col min="12795" max="12795" width="12.26953125" style="2" customWidth="1"/>
    <col min="12796" max="12800" width="12" style="2"/>
    <col min="12801" max="12801" width="2.26953125" style="2" customWidth="1"/>
    <col min="12802" max="12802" width="12.26953125" style="2" customWidth="1"/>
    <col min="12803" max="12807" width="12" style="2"/>
    <col min="12808" max="12808" width="2.26953125" style="2" customWidth="1"/>
    <col min="12809" max="12809" width="12.26953125" style="2" customWidth="1"/>
    <col min="12810" max="12814" width="12" style="2"/>
    <col min="12815" max="12815" width="2.26953125" style="2" customWidth="1"/>
    <col min="12816" max="12816" width="12.26953125" style="2" customWidth="1"/>
    <col min="12817" max="12821" width="12" style="2"/>
    <col min="12822" max="12822" width="2.26953125" style="2" customWidth="1"/>
    <col min="12823" max="12823" width="12.26953125" style="2" customWidth="1"/>
    <col min="12824" max="12828" width="12" style="2"/>
    <col min="12829" max="12829" width="2.26953125" style="2" customWidth="1"/>
    <col min="12830" max="12830" width="12.26953125" style="2" customWidth="1"/>
    <col min="12831" max="12835" width="12" style="2"/>
    <col min="12836" max="12836" width="2.26953125" style="2" customWidth="1"/>
    <col min="12837" max="12837" width="12.26953125" style="2" customWidth="1"/>
    <col min="12838" max="12842" width="12" style="2"/>
    <col min="12843" max="12843" width="2.26953125" style="2" customWidth="1"/>
    <col min="12844" max="12844" width="12.26953125" style="2" customWidth="1"/>
    <col min="12845" max="12849" width="12" style="2"/>
    <col min="12850" max="12850" width="2.26953125" style="2" customWidth="1"/>
    <col min="12851" max="12851" width="12.26953125" style="2" customWidth="1"/>
    <col min="12852" max="12856" width="12" style="2"/>
    <col min="12857" max="12857" width="2.26953125" style="2" customWidth="1"/>
    <col min="12858" max="12858" width="12.26953125" style="2" customWidth="1"/>
    <col min="12859" max="12863" width="12" style="2"/>
    <col min="12864" max="12864" width="2.26953125" style="2" customWidth="1"/>
    <col min="12865" max="12865" width="12.26953125" style="2" customWidth="1"/>
    <col min="12866" max="12866" width="12.1796875" style="2" customWidth="1"/>
    <col min="12867" max="12870" width="12" style="2"/>
    <col min="12871" max="12871" width="2.26953125" style="2" customWidth="1"/>
    <col min="12872" max="12872" width="12.26953125" style="2" customWidth="1"/>
    <col min="12873" max="12877" width="12" style="2"/>
    <col min="12878" max="12878" width="2.26953125" style="2" customWidth="1"/>
    <col min="12879" max="12879" width="12.26953125" style="2" customWidth="1"/>
    <col min="12880" max="12884" width="12" style="2"/>
    <col min="12885" max="12885" width="2.26953125" style="2" customWidth="1"/>
    <col min="12886" max="12886" width="12.26953125" style="2" customWidth="1"/>
    <col min="12887" max="12891" width="12" style="2"/>
    <col min="12892" max="12892" width="2.26953125" style="2" customWidth="1"/>
    <col min="12893" max="12893" width="12.26953125" style="2" customWidth="1"/>
    <col min="12894" max="12898" width="12" style="2"/>
    <col min="12899" max="12899" width="2.26953125" style="2" customWidth="1"/>
    <col min="12900" max="12900" width="12.26953125" style="2" customWidth="1"/>
    <col min="12901" max="12905" width="12" style="2"/>
    <col min="12906" max="12906" width="2.26953125" style="2" customWidth="1"/>
    <col min="12907" max="12907" width="12.26953125" style="2" customWidth="1"/>
    <col min="12908" max="12912" width="12" style="2"/>
    <col min="12913" max="12913" width="2.26953125" style="2" customWidth="1"/>
    <col min="12914" max="12914" width="12.26953125" style="2" customWidth="1"/>
    <col min="12915" max="12919" width="12" style="2"/>
    <col min="12920" max="12920" width="2.26953125" style="2" customWidth="1"/>
    <col min="12921" max="12921" width="15.81640625" style="2" customWidth="1"/>
    <col min="12922" max="12922" width="2.26953125" style="2" customWidth="1"/>
    <col min="12923" max="12923" width="13.54296875" style="2" customWidth="1"/>
    <col min="12924" max="12924" width="2.26953125" style="2" customWidth="1"/>
    <col min="12925" max="12925" width="13.1796875" style="2" customWidth="1"/>
    <col min="12926" max="12926" width="2.26953125" style="2" customWidth="1"/>
    <col min="12927" max="12927" width="13.54296875" style="2" customWidth="1"/>
    <col min="12928" max="12928" width="2.26953125" style="2" customWidth="1"/>
    <col min="12929" max="12929" width="13.453125" style="2" customWidth="1"/>
    <col min="12930" max="12930" width="2.26953125" style="2" customWidth="1"/>
    <col min="12931" max="12931" width="16.26953125" style="2" customWidth="1"/>
    <col min="12932" max="13029" width="12" style="2"/>
    <col min="13030" max="13030" width="15.453125" style="2" customWidth="1"/>
    <col min="13031" max="13032" width="2.54296875" style="2" customWidth="1"/>
    <col min="13033" max="13033" width="36" style="2" customWidth="1"/>
    <col min="13034" max="13034" width="2.1796875" style="2" customWidth="1"/>
    <col min="13035" max="13035" width="13.453125" style="2" customWidth="1"/>
    <col min="13036" max="13036" width="2.26953125" style="2" customWidth="1"/>
    <col min="13037" max="13037" width="13" style="2" customWidth="1"/>
    <col min="13038" max="13042" width="12" style="2"/>
    <col min="13043" max="13043" width="2.26953125" style="2" customWidth="1"/>
    <col min="13044" max="13044" width="12.26953125" style="2" customWidth="1"/>
    <col min="13045" max="13046" width="12" style="2"/>
    <col min="13047" max="13047" width="12.1796875" style="2" customWidth="1"/>
    <col min="13048" max="13049" width="12" style="2"/>
    <col min="13050" max="13050" width="2.26953125" style="2" customWidth="1"/>
    <col min="13051" max="13051" width="12.26953125" style="2" customWidth="1"/>
    <col min="13052" max="13056" width="12" style="2"/>
    <col min="13057" max="13057" width="2.26953125" style="2" customWidth="1"/>
    <col min="13058" max="13058" width="12.26953125" style="2" customWidth="1"/>
    <col min="13059" max="13063" width="12" style="2"/>
    <col min="13064" max="13064" width="2.26953125" style="2" customWidth="1"/>
    <col min="13065" max="13065" width="12.26953125" style="2" customWidth="1"/>
    <col min="13066" max="13070" width="12" style="2"/>
    <col min="13071" max="13071" width="2.26953125" style="2" customWidth="1"/>
    <col min="13072" max="13072" width="12.26953125" style="2" customWidth="1"/>
    <col min="13073" max="13077" width="12" style="2"/>
    <col min="13078" max="13078" width="2.26953125" style="2" customWidth="1"/>
    <col min="13079" max="13079" width="12.26953125" style="2" customWidth="1"/>
    <col min="13080" max="13084" width="12" style="2"/>
    <col min="13085" max="13085" width="2.26953125" style="2" customWidth="1"/>
    <col min="13086" max="13086" width="12.26953125" style="2" customWidth="1"/>
    <col min="13087" max="13091" width="12" style="2"/>
    <col min="13092" max="13092" width="2.26953125" style="2" customWidth="1"/>
    <col min="13093" max="13093" width="12.26953125" style="2" customWidth="1"/>
    <col min="13094" max="13098" width="12" style="2"/>
    <col min="13099" max="13099" width="2.26953125" style="2" customWidth="1"/>
    <col min="13100" max="13100" width="12.26953125" style="2" customWidth="1"/>
    <col min="13101" max="13105" width="12" style="2"/>
    <col min="13106" max="13106" width="2.26953125" style="2" customWidth="1"/>
    <col min="13107" max="13107" width="12.26953125" style="2" customWidth="1"/>
    <col min="13108" max="13112" width="12" style="2"/>
    <col min="13113" max="13113" width="2.26953125" style="2" customWidth="1"/>
    <col min="13114" max="13114" width="12.26953125" style="2" customWidth="1"/>
    <col min="13115" max="13119" width="12" style="2"/>
    <col min="13120" max="13120" width="2.26953125" style="2" customWidth="1"/>
    <col min="13121" max="13121" width="12.26953125" style="2" customWidth="1"/>
    <col min="13122" max="13122" width="12.1796875" style="2" customWidth="1"/>
    <col min="13123" max="13126" width="12" style="2"/>
    <col min="13127" max="13127" width="2.26953125" style="2" customWidth="1"/>
    <col min="13128" max="13128" width="12.26953125" style="2" customWidth="1"/>
    <col min="13129" max="13133" width="12" style="2"/>
    <col min="13134" max="13134" width="2.26953125" style="2" customWidth="1"/>
    <col min="13135" max="13135" width="12.26953125" style="2" customWidth="1"/>
    <col min="13136" max="13140" width="12" style="2"/>
    <col min="13141" max="13141" width="2.26953125" style="2" customWidth="1"/>
    <col min="13142" max="13142" width="12.26953125" style="2" customWidth="1"/>
    <col min="13143" max="13147" width="12" style="2"/>
    <col min="13148" max="13148" width="2.26953125" style="2" customWidth="1"/>
    <col min="13149" max="13149" width="12.26953125" style="2" customWidth="1"/>
    <col min="13150" max="13154" width="12" style="2"/>
    <col min="13155" max="13155" width="2.26953125" style="2" customWidth="1"/>
    <col min="13156" max="13156" width="12.26953125" style="2" customWidth="1"/>
    <col min="13157" max="13161" width="12" style="2"/>
    <col min="13162" max="13162" width="2.26953125" style="2" customWidth="1"/>
    <col min="13163" max="13163" width="12.26953125" style="2" customWidth="1"/>
    <col min="13164" max="13168" width="12" style="2"/>
    <col min="13169" max="13169" width="2.26953125" style="2" customWidth="1"/>
    <col min="13170" max="13170" width="12.26953125" style="2" customWidth="1"/>
    <col min="13171" max="13175" width="12" style="2"/>
    <col min="13176" max="13176" width="2.26953125" style="2" customWidth="1"/>
    <col min="13177" max="13177" width="15.81640625" style="2" customWidth="1"/>
    <col min="13178" max="13178" width="2.26953125" style="2" customWidth="1"/>
    <col min="13179" max="13179" width="13.54296875" style="2" customWidth="1"/>
    <col min="13180" max="13180" width="2.26953125" style="2" customWidth="1"/>
    <col min="13181" max="13181" width="13.1796875" style="2" customWidth="1"/>
    <col min="13182" max="13182" width="2.26953125" style="2" customWidth="1"/>
    <col min="13183" max="13183" width="13.54296875" style="2" customWidth="1"/>
    <col min="13184" max="13184" width="2.26953125" style="2" customWidth="1"/>
    <col min="13185" max="13185" width="13.453125" style="2" customWidth="1"/>
    <col min="13186" max="13186" width="2.26953125" style="2" customWidth="1"/>
    <col min="13187" max="13187" width="16.26953125" style="2" customWidth="1"/>
    <col min="13188" max="13285" width="12" style="2"/>
    <col min="13286" max="13286" width="15.453125" style="2" customWidth="1"/>
    <col min="13287" max="13288" width="2.54296875" style="2" customWidth="1"/>
    <col min="13289" max="13289" width="36" style="2" customWidth="1"/>
    <col min="13290" max="13290" width="2.1796875" style="2" customWidth="1"/>
    <col min="13291" max="13291" width="13.453125" style="2" customWidth="1"/>
    <col min="13292" max="13292" width="2.26953125" style="2" customWidth="1"/>
    <col min="13293" max="13293" width="13" style="2" customWidth="1"/>
    <col min="13294" max="13298" width="12" style="2"/>
    <col min="13299" max="13299" width="2.26953125" style="2" customWidth="1"/>
    <col min="13300" max="13300" width="12.26953125" style="2" customWidth="1"/>
    <col min="13301" max="13302" width="12" style="2"/>
    <col min="13303" max="13303" width="12.1796875" style="2" customWidth="1"/>
    <col min="13304" max="13305" width="12" style="2"/>
    <col min="13306" max="13306" width="2.26953125" style="2" customWidth="1"/>
    <col min="13307" max="13307" width="12.26953125" style="2" customWidth="1"/>
    <col min="13308" max="13312" width="12" style="2"/>
    <col min="13313" max="13313" width="2.26953125" style="2" customWidth="1"/>
    <col min="13314" max="13314" width="12.26953125" style="2" customWidth="1"/>
    <col min="13315" max="13319" width="12" style="2"/>
    <col min="13320" max="13320" width="2.26953125" style="2" customWidth="1"/>
    <col min="13321" max="13321" width="12.26953125" style="2" customWidth="1"/>
    <col min="13322" max="13326" width="12" style="2"/>
    <col min="13327" max="13327" width="2.26953125" style="2" customWidth="1"/>
    <col min="13328" max="13328" width="12.26953125" style="2" customWidth="1"/>
    <col min="13329" max="13333" width="12" style="2"/>
    <col min="13334" max="13334" width="2.26953125" style="2" customWidth="1"/>
    <col min="13335" max="13335" width="12.26953125" style="2" customWidth="1"/>
    <col min="13336" max="13340" width="12" style="2"/>
    <col min="13341" max="13341" width="2.26953125" style="2" customWidth="1"/>
    <col min="13342" max="13342" width="12.26953125" style="2" customWidth="1"/>
    <col min="13343" max="13347" width="12" style="2"/>
    <col min="13348" max="13348" width="2.26953125" style="2" customWidth="1"/>
    <col min="13349" max="13349" width="12.26953125" style="2" customWidth="1"/>
    <col min="13350" max="13354" width="12" style="2"/>
    <col min="13355" max="13355" width="2.26953125" style="2" customWidth="1"/>
    <col min="13356" max="13356" width="12.26953125" style="2" customWidth="1"/>
    <col min="13357" max="13361" width="12" style="2"/>
    <col min="13362" max="13362" width="2.26953125" style="2" customWidth="1"/>
    <col min="13363" max="13363" width="12.26953125" style="2" customWidth="1"/>
    <col min="13364" max="13368" width="12" style="2"/>
    <col min="13369" max="13369" width="2.26953125" style="2" customWidth="1"/>
    <col min="13370" max="13370" width="12.26953125" style="2" customWidth="1"/>
    <col min="13371" max="13375" width="12" style="2"/>
    <col min="13376" max="13376" width="2.26953125" style="2" customWidth="1"/>
    <col min="13377" max="13377" width="12.26953125" style="2" customWidth="1"/>
    <col min="13378" max="13378" width="12.1796875" style="2" customWidth="1"/>
    <col min="13379" max="13382" width="12" style="2"/>
    <col min="13383" max="13383" width="2.26953125" style="2" customWidth="1"/>
    <col min="13384" max="13384" width="12.26953125" style="2" customWidth="1"/>
    <col min="13385" max="13389" width="12" style="2"/>
    <col min="13390" max="13390" width="2.26953125" style="2" customWidth="1"/>
    <col min="13391" max="13391" width="12.26953125" style="2" customWidth="1"/>
    <col min="13392" max="13396" width="12" style="2"/>
    <col min="13397" max="13397" width="2.26953125" style="2" customWidth="1"/>
    <col min="13398" max="13398" width="12.26953125" style="2" customWidth="1"/>
    <col min="13399" max="13403" width="12" style="2"/>
    <col min="13404" max="13404" width="2.26953125" style="2" customWidth="1"/>
    <col min="13405" max="13405" width="12.26953125" style="2" customWidth="1"/>
    <col min="13406" max="13410" width="12" style="2"/>
    <col min="13411" max="13411" width="2.26953125" style="2" customWidth="1"/>
    <col min="13412" max="13412" width="12.26953125" style="2" customWidth="1"/>
    <col min="13413" max="13417" width="12" style="2"/>
    <col min="13418" max="13418" width="2.26953125" style="2" customWidth="1"/>
    <col min="13419" max="13419" width="12.26953125" style="2" customWidth="1"/>
    <col min="13420" max="13424" width="12" style="2"/>
    <col min="13425" max="13425" width="2.26953125" style="2" customWidth="1"/>
    <col min="13426" max="13426" width="12.26953125" style="2" customWidth="1"/>
    <col min="13427" max="13431" width="12" style="2"/>
    <col min="13432" max="13432" width="2.26953125" style="2" customWidth="1"/>
    <col min="13433" max="13433" width="15.81640625" style="2" customWidth="1"/>
    <col min="13434" max="13434" width="2.26953125" style="2" customWidth="1"/>
    <col min="13435" max="13435" width="13.54296875" style="2" customWidth="1"/>
    <col min="13436" max="13436" width="2.26953125" style="2" customWidth="1"/>
    <col min="13437" max="13437" width="13.1796875" style="2" customWidth="1"/>
    <col min="13438" max="13438" width="2.26953125" style="2" customWidth="1"/>
    <col min="13439" max="13439" width="13.54296875" style="2" customWidth="1"/>
    <col min="13440" max="13440" width="2.26953125" style="2" customWidth="1"/>
    <col min="13441" max="13441" width="13.453125" style="2" customWidth="1"/>
    <col min="13442" max="13442" width="2.26953125" style="2" customWidth="1"/>
    <col min="13443" max="13443" width="16.26953125" style="2" customWidth="1"/>
    <col min="13444" max="13541" width="12" style="2"/>
    <col min="13542" max="13542" width="15.453125" style="2" customWidth="1"/>
    <col min="13543" max="13544" width="2.54296875" style="2" customWidth="1"/>
    <col min="13545" max="13545" width="36" style="2" customWidth="1"/>
    <col min="13546" max="13546" width="2.1796875" style="2" customWidth="1"/>
    <col min="13547" max="13547" width="13.453125" style="2" customWidth="1"/>
    <col min="13548" max="13548" width="2.26953125" style="2" customWidth="1"/>
    <col min="13549" max="13549" width="13" style="2" customWidth="1"/>
    <col min="13550" max="13554" width="12" style="2"/>
    <col min="13555" max="13555" width="2.26953125" style="2" customWidth="1"/>
    <col min="13556" max="13556" width="12.26953125" style="2" customWidth="1"/>
    <col min="13557" max="13558" width="12" style="2"/>
    <col min="13559" max="13559" width="12.1796875" style="2" customWidth="1"/>
    <col min="13560" max="13561" width="12" style="2"/>
    <col min="13562" max="13562" width="2.26953125" style="2" customWidth="1"/>
    <col min="13563" max="13563" width="12.26953125" style="2" customWidth="1"/>
    <col min="13564" max="13568" width="12" style="2"/>
    <col min="13569" max="13569" width="2.26953125" style="2" customWidth="1"/>
    <col min="13570" max="13570" width="12.26953125" style="2" customWidth="1"/>
    <col min="13571" max="13575" width="12" style="2"/>
    <col min="13576" max="13576" width="2.26953125" style="2" customWidth="1"/>
    <col min="13577" max="13577" width="12.26953125" style="2" customWidth="1"/>
    <col min="13578" max="13582" width="12" style="2"/>
    <col min="13583" max="13583" width="2.26953125" style="2" customWidth="1"/>
    <col min="13584" max="13584" width="12.26953125" style="2" customWidth="1"/>
    <col min="13585" max="13589" width="12" style="2"/>
    <col min="13590" max="13590" width="2.26953125" style="2" customWidth="1"/>
    <col min="13591" max="13591" width="12.26953125" style="2" customWidth="1"/>
    <col min="13592" max="13596" width="12" style="2"/>
    <col min="13597" max="13597" width="2.26953125" style="2" customWidth="1"/>
    <col min="13598" max="13598" width="12.26953125" style="2" customWidth="1"/>
    <col min="13599" max="13603" width="12" style="2"/>
    <col min="13604" max="13604" width="2.26953125" style="2" customWidth="1"/>
    <col min="13605" max="13605" width="12.26953125" style="2" customWidth="1"/>
    <col min="13606" max="13610" width="12" style="2"/>
    <col min="13611" max="13611" width="2.26953125" style="2" customWidth="1"/>
    <col min="13612" max="13612" width="12.26953125" style="2" customWidth="1"/>
    <col min="13613" max="13617" width="12" style="2"/>
    <col min="13618" max="13618" width="2.26953125" style="2" customWidth="1"/>
    <col min="13619" max="13619" width="12.26953125" style="2" customWidth="1"/>
    <col min="13620" max="13624" width="12" style="2"/>
    <col min="13625" max="13625" width="2.26953125" style="2" customWidth="1"/>
    <col min="13626" max="13626" width="12.26953125" style="2" customWidth="1"/>
    <col min="13627" max="13631" width="12" style="2"/>
    <col min="13632" max="13632" width="2.26953125" style="2" customWidth="1"/>
    <col min="13633" max="13633" width="12.26953125" style="2" customWidth="1"/>
    <col min="13634" max="13634" width="12.1796875" style="2" customWidth="1"/>
    <col min="13635" max="13638" width="12" style="2"/>
    <col min="13639" max="13639" width="2.26953125" style="2" customWidth="1"/>
    <col min="13640" max="13640" width="12.26953125" style="2" customWidth="1"/>
    <col min="13641" max="13645" width="12" style="2"/>
    <col min="13646" max="13646" width="2.26953125" style="2" customWidth="1"/>
    <col min="13647" max="13647" width="12.26953125" style="2" customWidth="1"/>
    <col min="13648" max="13652" width="12" style="2"/>
    <col min="13653" max="13653" width="2.26953125" style="2" customWidth="1"/>
    <col min="13654" max="13654" width="12.26953125" style="2" customWidth="1"/>
    <col min="13655" max="13659" width="12" style="2"/>
    <col min="13660" max="13660" width="2.26953125" style="2" customWidth="1"/>
    <col min="13661" max="13661" width="12.26953125" style="2" customWidth="1"/>
    <col min="13662" max="13666" width="12" style="2"/>
    <col min="13667" max="13667" width="2.26953125" style="2" customWidth="1"/>
    <col min="13668" max="13668" width="12.26953125" style="2" customWidth="1"/>
    <col min="13669" max="13673" width="12" style="2"/>
    <col min="13674" max="13674" width="2.26953125" style="2" customWidth="1"/>
    <col min="13675" max="13675" width="12.26953125" style="2" customWidth="1"/>
    <col min="13676" max="13680" width="12" style="2"/>
    <col min="13681" max="13681" width="2.26953125" style="2" customWidth="1"/>
    <col min="13682" max="13682" width="12.26953125" style="2" customWidth="1"/>
    <col min="13683" max="13687" width="12" style="2"/>
    <col min="13688" max="13688" width="2.26953125" style="2" customWidth="1"/>
    <col min="13689" max="13689" width="15.81640625" style="2" customWidth="1"/>
    <col min="13690" max="13690" width="2.26953125" style="2" customWidth="1"/>
    <col min="13691" max="13691" width="13.54296875" style="2" customWidth="1"/>
    <col min="13692" max="13692" width="2.26953125" style="2" customWidth="1"/>
    <col min="13693" max="13693" width="13.1796875" style="2" customWidth="1"/>
    <col min="13694" max="13694" width="2.26953125" style="2" customWidth="1"/>
    <col min="13695" max="13695" width="13.54296875" style="2" customWidth="1"/>
    <col min="13696" max="13696" width="2.26953125" style="2" customWidth="1"/>
    <col min="13697" max="13697" width="13.453125" style="2" customWidth="1"/>
    <col min="13698" max="13698" width="2.26953125" style="2" customWidth="1"/>
    <col min="13699" max="13699" width="16.26953125" style="2" customWidth="1"/>
    <col min="13700" max="13797" width="12" style="2"/>
    <col min="13798" max="13798" width="15.453125" style="2" customWidth="1"/>
    <col min="13799" max="13800" width="2.54296875" style="2" customWidth="1"/>
    <col min="13801" max="13801" width="36" style="2" customWidth="1"/>
    <col min="13802" max="13802" width="2.1796875" style="2" customWidth="1"/>
    <col min="13803" max="13803" width="13.453125" style="2" customWidth="1"/>
    <col min="13804" max="13804" width="2.26953125" style="2" customWidth="1"/>
    <col min="13805" max="13805" width="13" style="2" customWidth="1"/>
    <col min="13806" max="13810" width="12" style="2"/>
    <col min="13811" max="13811" width="2.26953125" style="2" customWidth="1"/>
    <col min="13812" max="13812" width="12.26953125" style="2" customWidth="1"/>
    <col min="13813" max="13814" width="12" style="2"/>
    <col min="13815" max="13815" width="12.1796875" style="2" customWidth="1"/>
    <col min="13816" max="13817" width="12" style="2"/>
    <col min="13818" max="13818" width="2.26953125" style="2" customWidth="1"/>
    <col min="13819" max="13819" width="12.26953125" style="2" customWidth="1"/>
    <col min="13820" max="13824" width="12" style="2"/>
    <col min="13825" max="13825" width="2.26953125" style="2" customWidth="1"/>
    <col min="13826" max="13826" width="12.26953125" style="2" customWidth="1"/>
    <col min="13827" max="13831" width="12" style="2"/>
    <col min="13832" max="13832" width="2.26953125" style="2" customWidth="1"/>
    <col min="13833" max="13833" width="12.26953125" style="2" customWidth="1"/>
    <col min="13834" max="13838" width="12" style="2"/>
    <col min="13839" max="13839" width="2.26953125" style="2" customWidth="1"/>
    <col min="13840" max="13840" width="12.26953125" style="2" customWidth="1"/>
    <col min="13841" max="13845" width="12" style="2"/>
    <col min="13846" max="13846" width="2.26953125" style="2" customWidth="1"/>
    <col min="13847" max="13847" width="12.26953125" style="2" customWidth="1"/>
    <col min="13848" max="13852" width="12" style="2"/>
    <col min="13853" max="13853" width="2.26953125" style="2" customWidth="1"/>
    <col min="13854" max="13854" width="12.26953125" style="2" customWidth="1"/>
    <col min="13855" max="13859" width="12" style="2"/>
    <col min="13860" max="13860" width="2.26953125" style="2" customWidth="1"/>
    <col min="13861" max="13861" width="12.26953125" style="2" customWidth="1"/>
    <col min="13862" max="13866" width="12" style="2"/>
    <col min="13867" max="13867" width="2.26953125" style="2" customWidth="1"/>
    <col min="13868" max="13868" width="12.26953125" style="2" customWidth="1"/>
    <col min="13869" max="13873" width="12" style="2"/>
    <col min="13874" max="13874" width="2.26953125" style="2" customWidth="1"/>
    <col min="13875" max="13875" width="12.26953125" style="2" customWidth="1"/>
    <col min="13876" max="13880" width="12" style="2"/>
    <col min="13881" max="13881" width="2.26953125" style="2" customWidth="1"/>
    <col min="13882" max="13882" width="12.26953125" style="2" customWidth="1"/>
    <col min="13883" max="13887" width="12" style="2"/>
    <col min="13888" max="13888" width="2.26953125" style="2" customWidth="1"/>
    <col min="13889" max="13889" width="12.26953125" style="2" customWidth="1"/>
    <col min="13890" max="13890" width="12.1796875" style="2" customWidth="1"/>
    <col min="13891" max="13894" width="12" style="2"/>
    <col min="13895" max="13895" width="2.26953125" style="2" customWidth="1"/>
    <col min="13896" max="13896" width="12.26953125" style="2" customWidth="1"/>
    <col min="13897" max="13901" width="12" style="2"/>
    <col min="13902" max="13902" width="2.26953125" style="2" customWidth="1"/>
    <col min="13903" max="13903" width="12.26953125" style="2" customWidth="1"/>
    <col min="13904" max="13908" width="12" style="2"/>
    <col min="13909" max="13909" width="2.26953125" style="2" customWidth="1"/>
    <col min="13910" max="13910" width="12.26953125" style="2" customWidth="1"/>
    <col min="13911" max="13915" width="12" style="2"/>
    <col min="13916" max="13916" width="2.26953125" style="2" customWidth="1"/>
    <col min="13917" max="13917" width="12.26953125" style="2" customWidth="1"/>
    <col min="13918" max="13922" width="12" style="2"/>
    <col min="13923" max="13923" width="2.26953125" style="2" customWidth="1"/>
    <col min="13924" max="13924" width="12.26953125" style="2" customWidth="1"/>
    <col min="13925" max="13929" width="12" style="2"/>
    <col min="13930" max="13930" width="2.26953125" style="2" customWidth="1"/>
    <col min="13931" max="13931" width="12.26953125" style="2" customWidth="1"/>
    <col min="13932" max="13936" width="12" style="2"/>
    <col min="13937" max="13937" width="2.26953125" style="2" customWidth="1"/>
    <col min="13938" max="13938" width="12.26953125" style="2" customWidth="1"/>
    <col min="13939" max="13943" width="12" style="2"/>
    <col min="13944" max="13944" width="2.26953125" style="2" customWidth="1"/>
    <col min="13945" max="13945" width="15.81640625" style="2" customWidth="1"/>
    <col min="13946" max="13946" width="2.26953125" style="2" customWidth="1"/>
    <col min="13947" max="13947" width="13.54296875" style="2" customWidth="1"/>
    <col min="13948" max="13948" width="2.26953125" style="2" customWidth="1"/>
    <col min="13949" max="13949" width="13.1796875" style="2" customWidth="1"/>
    <col min="13950" max="13950" width="2.26953125" style="2" customWidth="1"/>
    <col min="13951" max="13951" width="13.54296875" style="2" customWidth="1"/>
    <col min="13952" max="13952" width="2.26953125" style="2" customWidth="1"/>
    <col min="13953" max="13953" width="13.453125" style="2" customWidth="1"/>
    <col min="13954" max="13954" width="2.26953125" style="2" customWidth="1"/>
    <col min="13955" max="13955" width="16.26953125" style="2" customWidth="1"/>
    <col min="13956" max="14053" width="12" style="2"/>
    <col min="14054" max="14054" width="15.453125" style="2" customWidth="1"/>
    <col min="14055" max="14056" width="2.54296875" style="2" customWidth="1"/>
    <col min="14057" max="14057" width="36" style="2" customWidth="1"/>
    <col min="14058" max="14058" width="2.1796875" style="2" customWidth="1"/>
    <col min="14059" max="14059" width="13.453125" style="2" customWidth="1"/>
    <col min="14060" max="14060" width="2.26953125" style="2" customWidth="1"/>
    <col min="14061" max="14061" width="13" style="2" customWidth="1"/>
    <col min="14062" max="14066" width="12" style="2"/>
    <col min="14067" max="14067" width="2.26953125" style="2" customWidth="1"/>
    <col min="14068" max="14068" width="12.26953125" style="2" customWidth="1"/>
    <col min="14069" max="14070" width="12" style="2"/>
    <col min="14071" max="14071" width="12.1796875" style="2" customWidth="1"/>
    <col min="14072" max="14073" width="12" style="2"/>
    <col min="14074" max="14074" width="2.26953125" style="2" customWidth="1"/>
    <col min="14075" max="14075" width="12.26953125" style="2" customWidth="1"/>
    <col min="14076" max="14080" width="12" style="2"/>
    <col min="14081" max="14081" width="2.26953125" style="2" customWidth="1"/>
    <col min="14082" max="14082" width="12.26953125" style="2" customWidth="1"/>
    <col min="14083" max="14087" width="12" style="2"/>
    <col min="14088" max="14088" width="2.26953125" style="2" customWidth="1"/>
    <col min="14089" max="14089" width="12.26953125" style="2" customWidth="1"/>
    <col min="14090" max="14094" width="12" style="2"/>
    <col min="14095" max="14095" width="2.26953125" style="2" customWidth="1"/>
    <col min="14096" max="14096" width="12.26953125" style="2" customWidth="1"/>
    <col min="14097" max="14101" width="12" style="2"/>
    <col min="14102" max="14102" width="2.26953125" style="2" customWidth="1"/>
    <col min="14103" max="14103" width="12.26953125" style="2" customWidth="1"/>
    <col min="14104" max="14108" width="12" style="2"/>
    <col min="14109" max="14109" width="2.26953125" style="2" customWidth="1"/>
    <col min="14110" max="14110" width="12.26953125" style="2" customWidth="1"/>
    <col min="14111" max="14115" width="12" style="2"/>
    <col min="14116" max="14116" width="2.26953125" style="2" customWidth="1"/>
    <col min="14117" max="14117" width="12.26953125" style="2" customWidth="1"/>
    <col min="14118" max="14122" width="12" style="2"/>
    <col min="14123" max="14123" width="2.26953125" style="2" customWidth="1"/>
    <col min="14124" max="14124" width="12.26953125" style="2" customWidth="1"/>
    <col min="14125" max="14129" width="12" style="2"/>
    <col min="14130" max="14130" width="2.26953125" style="2" customWidth="1"/>
    <col min="14131" max="14131" width="12.26953125" style="2" customWidth="1"/>
    <col min="14132" max="14136" width="12" style="2"/>
    <col min="14137" max="14137" width="2.26953125" style="2" customWidth="1"/>
    <col min="14138" max="14138" width="12.26953125" style="2" customWidth="1"/>
    <col min="14139" max="14143" width="12" style="2"/>
    <col min="14144" max="14144" width="2.26953125" style="2" customWidth="1"/>
    <col min="14145" max="14145" width="12.26953125" style="2" customWidth="1"/>
    <col min="14146" max="14146" width="12.1796875" style="2" customWidth="1"/>
    <col min="14147" max="14150" width="12" style="2"/>
    <col min="14151" max="14151" width="2.26953125" style="2" customWidth="1"/>
    <col min="14152" max="14152" width="12.26953125" style="2" customWidth="1"/>
    <col min="14153" max="14157" width="12" style="2"/>
    <col min="14158" max="14158" width="2.26953125" style="2" customWidth="1"/>
    <col min="14159" max="14159" width="12.26953125" style="2" customWidth="1"/>
    <col min="14160" max="14164" width="12" style="2"/>
    <col min="14165" max="14165" width="2.26953125" style="2" customWidth="1"/>
    <col min="14166" max="14166" width="12.26953125" style="2" customWidth="1"/>
    <col min="14167" max="14171" width="12" style="2"/>
    <col min="14172" max="14172" width="2.26953125" style="2" customWidth="1"/>
    <col min="14173" max="14173" width="12.26953125" style="2" customWidth="1"/>
    <col min="14174" max="14178" width="12" style="2"/>
    <col min="14179" max="14179" width="2.26953125" style="2" customWidth="1"/>
    <col min="14180" max="14180" width="12.26953125" style="2" customWidth="1"/>
    <col min="14181" max="14185" width="12" style="2"/>
    <col min="14186" max="14186" width="2.26953125" style="2" customWidth="1"/>
    <col min="14187" max="14187" width="12.26953125" style="2" customWidth="1"/>
    <col min="14188" max="14192" width="12" style="2"/>
    <col min="14193" max="14193" width="2.26953125" style="2" customWidth="1"/>
    <col min="14194" max="14194" width="12.26953125" style="2" customWidth="1"/>
    <col min="14195" max="14199" width="12" style="2"/>
    <col min="14200" max="14200" width="2.26953125" style="2" customWidth="1"/>
    <col min="14201" max="14201" width="15.81640625" style="2" customWidth="1"/>
    <col min="14202" max="14202" width="2.26953125" style="2" customWidth="1"/>
    <col min="14203" max="14203" width="13.54296875" style="2" customWidth="1"/>
    <col min="14204" max="14204" width="2.26953125" style="2" customWidth="1"/>
    <col min="14205" max="14205" width="13.1796875" style="2" customWidth="1"/>
    <col min="14206" max="14206" width="2.26953125" style="2" customWidth="1"/>
    <col min="14207" max="14207" width="13.54296875" style="2" customWidth="1"/>
    <col min="14208" max="14208" width="2.26953125" style="2" customWidth="1"/>
    <col min="14209" max="14209" width="13.453125" style="2" customWidth="1"/>
    <col min="14210" max="14210" width="2.26953125" style="2" customWidth="1"/>
    <col min="14211" max="14211" width="16.26953125" style="2" customWidth="1"/>
    <col min="14212" max="14309" width="12" style="2"/>
    <col min="14310" max="14310" width="15.453125" style="2" customWidth="1"/>
    <col min="14311" max="14312" width="2.54296875" style="2" customWidth="1"/>
    <col min="14313" max="14313" width="36" style="2" customWidth="1"/>
    <col min="14314" max="14314" width="2.1796875" style="2" customWidth="1"/>
    <col min="14315" max="14315" width="13.453125" style="2" customWidth="1"/>
    <col min="14316" max="14316" width="2.26953125" style="2" customWidth="1"/>
    <col min="14317" max="14317" width="13" style="2" customWidth="1"/>
    <col min="14318" max="14322" width="12" style="2"/>
    <col min="14323" max="14323" width="2.26953125" style="2" customWidth="1"/>
    <col min="14324" max="14324" width="12.26953125" style="2" customWidth="1"/>
    <col min="14325" max="14326" width="12" style="2"/>
    <col min="14327" max="14327" width="12.1796875" style="2" customWidth="1"/>
    <col min="14328" max="14329" width="12" style="2"/>
    <col min="14330" max="14330" width="2.26953125" style="2" customWidth="1"/>
    <col min="14331" max="14331" width="12.26953125" style="2" customWidth="1"/>
    <col min="14332" max="14336" width="12" style="2"/>
    <col min="14337" max="14337" width="2.26953125" style="2" customWidth="1"/>
    <col min="14338" max="14338" width="12.26953125" style="2" customWidth="1"/>
    <col min="14339" max="14343" width="12" style="2"/>
    <col min="14344" max="14344" width="2.26953125" style="2" customWidth="1"/>
    <col min="14345" max="14345" width="12.26953125" style="2" customWidth="1"/>
    <col min="14346" max="14350" width="12" style="2"/>
    <col min="14351" max="14351" width="2.26953125" style="2" customWidth="1"/>
    <col min="14352" max="14352" width="12.26953125" style="2" customWidth="1"/>
    <col min="14353" max="14357" width="12" style="2"/>
    <col min="14358" max="14358" width="2.26953125" style="2" customWidth="1"/>
    <col min="14359" max="14359" width="12.26953125" style="2" customWidth="1"/>
    <col min="14360" max="14364" width="12" style="2"/>
    <col min="14365" max="14365" width="2.26953125" style="2" customWidth="1"/>
    <col min="14366" max="14366" width="12.26953125" style="2" customWidth="1"/>
    <col min="14367" max="14371" width="12" style="2"/>
    <col min="14372" max="14372" width="2.26953125" style="2" customWidth="1"/>
    <col min="14373" max="14373" width="12.26953125" style="2" customWidth="1"/>
    <col min="14374" max="14378" width="12" style="2"/>
    <col min="14379" max="14379" width="2.26953125" style="2" customWidth="1"/>
    <col min="14380" max="14380" width="12.26953125" style="2" customWidth="1"/>
    <col min="14381" max="14385" width="12" style="2"/>
    <col min="14386" max="14386" width="2.26953125" style="2" customWidth="1"/>
    <col min="14387" max="14387" width="12.26953125" style="2" customWidth="1"/>
    <col min="14388" max="14392" width="12" style="2"/>
    <col min="14393" max="14393" width="2.26953125" style="2" customWidth="1"/>
    <col min="14394" max="14394" width="12.26953125" style="2" customWidth="1"/>
    <col min="14395" max="14399" width="12" style="2"/>
    <col min="14400" max="14400" width="2.26953125" style="2" customWidth="1"/>
    <col min="14401" max="14401" width="12.26953125" style="2" customWidth="1"/>
    <col min="14402" max="14402" width="12.1796875" style="2" customWidth="1"/>
    <col min="14403" max="14406" width="12" style="2"/>
    <col min="14407" max="14407" width="2.26953125" style="2" customWidth="1"/>
    <col min="14408" max="14408" width="12.26953125" style="2" customWidth="1"/>
    <col min="14409" max="14413" width="12" style="2"/>
    <col min="14414" max="14414" width="2.26953125" style="2" customWidth="1"/>
    <col min="14415" max="14415" width="12.26953125" style="2" customWidth="1"/>
    <col min="14416" max="14420" width="12" style="2"/>
    <col min="14421" max="14421" width="2.26953125" style="2" customWidth="1"/>
    <col min="14422" max="14422" width="12.26953125" style="2" customWidth="1"/>
    <col min="14423" max="14427" width="12" style="2"/>
    <col min="14428" max="14428" width="2.26953125" style="2" customWidth="1"/>
    <col min="14429" max="14429" width="12.26953125" style="2" customWidth="1"/>
    <col min="14430" max="14434" width="12" style="2"/>
    <col min="14435" max="14435" width="2.26953125" style="2" customWidth="1"/>
    <col min="14436" max="14436" width="12.26953125" style="2" customWidth="1"/>
    <col min="14437" max="14441" width="12" style="2"/>
    <col min="14442" max="14442" width="2.26953125" style="2" customWidth="1"/>
    <col min="14443" max="14443" width="12.26953125" style="2" customWidth="1"/>
    <col min="14444" max="14448" width="12" style="2"/>
    <col min="14449" max="14449" width="2.26953125" style="2" customWidth="1"/>
    <col min="14450" max="14450" width="12.26953125" style="2" customWidth="1"/>
    <col min="14451" max="14455" width="12" style="2"/>
    <col min="14456" max="14456" width="2.26953125" style="2" customWidth="1"/>
    <col min="14457" max="14457" width="15.81640625" style="2" customWidth="1"/>
    <col min="14458" max="14458" width="2.26953125" style="2" customWidth="1"/>
    <col min="14459" max="14459" width="13.54296875" style="2" customWidth="1"/>
    <col min="14460" max="14460" width="2.26953125" style="2" customWidth="1"/>
    <col min="14461" max="14461" width="13.1796875" style="2" customWidth="1"/>
    <col min="14462" max="14462" width="2.26953125" style="2" customWidth="1"/>
    <col min="14463" max="14463" width="13.54296875" style="2" customWidth="1"/>
    <col min="14464" max="14464" width="2.26953125" style="2" customWidth="1"/>
    <col min="14465" max="14465" width="13.453125" style="2" customWidth="1"/>
    <col min="14466" max="14466" width="2.26953125" style="2" customWidth="1"/>
    <col min="14467" max="14467" width="16.26953125" style="2" customWidth="1"/>
    <col min="14468" max="14565" width="12" style="2"/>
    <col min="14566" max="14566" width="15.453125" style="2" customWidth="1"/>
    <col min="14567" max="14568" width="2.54296875" style="2" customWidth="1"/>
    <col min="14569" max="14569" width="36" style="2" customWidth="1"/>
    <col min="14570" max="14570" width="2.1796875" style="2" customWidth="1"/>
    <col min="14571" max="14571" width="13.453125" style="2" customWidth="1"/>
    <col min="14572" max="14572" width="2.26953125" style="2" customWidth="1"/>
    <col min="14573" max="14573" width="13" style="2" customWidth="1"/>
    <col min="14574" max="14578" width="12" style="2"/>
    <col min="14579" max="14579" width="2.26953125" style="2" customWidth="1"/>
    <col min="14580" max="14580" width="12.26953125" style="2" customWidth="1"/>
    <col min="14581" max="14582" width="12" style="2"/>
    <col min="14583" max="14583" width="12.1796875" style="2" customWidth="1"/>
    <col min="14584" max="14585" width="12" style="2"/>
    <col min="14586" max="14586" width="2.26953125" style="2" customWidth="1"/>
    <col min="14587" max="14587" width="12.26953125" style="2" customWidth="1"/>
    <col min="14588" max="14592" width="12" style="2"/>
    <col min="14593" max="14593" width="2.26953125" style="2" customWidth="1"/>
    <col min="14594" max="14594" width="12.26953125" style="2" customWidth="1"/>
    <col min="14595" max="14599" width="12" style="2"/>
    <col min="14600" max="14600" width="2.26953125" style="2" customWidth="1"/>
    <col min="14601" max="14601" width="12.26953125" style="2" customWidth="1"/>
    <col min="14602" max="14606" width="12" style="2"/>
    <col min="14607" max="14607" width="2.26953125" style="2" customWidth="1"/>
    <col min="14608" max="14608" width="12.26953125" style="2" customWidth="1"/>
    <col min="14609" max="14613" width="12" style="2"/>
    <col min="14614" max="14614" width="2.26953125" style="2" customWidth="1"/>
    <col min="14615" max="14615" width="12.26953125" style="2" customWidth="1"/>
    <col min="14616" max="14620" width="12" style="2"/>
    <col min="14621" max="14621" width="2.26953125" style="2" customWidth="1"/>
    <col min="14622" max="14622" width="12.26953125" style="2" customWidth="1"/>
    <col min="14623" max="14627" width="12" style="2"/>
    <col min="14628" max="14628" width="2.26953125" style="2" customWidth="1"/>
    <col min="14629" max="14629" width="12.26953125" style="2" customWidth="1"/>
    <col min="14630" max="14634" width="12" style="2"/>
    <col min="14635" max="14635" width="2.26953125" style="2" customWidth="1"/>
    <col min="14636" max="14636" width="12.26953125" style="2" customWidth="1"/>
    <col min="14637" max="14641" width="12" style="2"/>
    <col min="14642" max="14642" width="2.26953125" style="2" customWidth="1"/>
    <col min="14643" max="14643" width="12.26953125" style="2" customWidth="1"/>
    <col min="14644" max="14648" width="12" style="2"/>
    <col min="14649" max="14649" width="2.26953125" style="2" customWidth="1"/>
    <col min="14650" max="14650" width="12.26953125" style="2" customWidth="1"/>
    <col min="14651" max="14655" width="12" style="2"/>
    <col min="14656" max="14656" width="2.26953125" style="2" customWidth="1"/>
    <col min="14657" max="14657" width="12.26953125" style="2" customWidth="1"/>
    <col min="14658" max="14658" width="12.1796875" style="2" customWidth="1"/>
    <col min="14659" max="14662" width="12" style="2"/>
    <col min="14663" max="14663" width="2.26953125" style="2" customWidth="1"/>
    <col min="14664" max="14664" width="12.26953125" style="2" customWidth="1"/>
    <col min="14665" max="14669" width="12" style="2"/>
    <col min="14670" max="14670" width="2.26953125" style="2" customWidth="1"/>
    <col min="14671" max="14671" width="12.26953125" style="2" customWidth="1"/>
    <col min="14672" max="14676" width="12" style="2"/>
    <col min="14677" max="14677" width="2.26953125" style="2" customWidth="1"/>
    <col min="14678" max="14678" width="12.26953125" style="2" customWidth="1"/>
    <col min="14679" max="14683" width="12" style="2"/>
    <col min="14684" max="14684" width="2.26953125" style="2" customWidth="1"/>
    <col min="14685" max="14685" width="12.26953125" style="2" customWidth="1"/>
    <col min="14686" max="14690" width="12" style="2"/>
    <col min="14691" max="14691" width="2.26953125" style="2" customWidth="1"/>
    <col min="14692" max="14692" width="12.26953125" style="2" customWidth="1"/>
    <col min="14693" max="14697" width="12" style="2"/>
    <col min="14698" max="14698" width="2.26953125" style="2" customWidth="1"/>
    <col min="14699" max="14699" width="12.26953125" style="2" customWidth="1"/>
    <col min="14700" max="14704" width="12" style="2"/>
    <col min="14705" max="14705" width="2.26953125" style="2" customWidth="1"/>
    <col min="14706" max="14706" width="12.26953125" style="2" customWidth="1"/>
    <col min="14707" max="14711" width="12" style="2"/>
    <col min="14712" max="14712" width="2.26953125" style="2" customWidth="1"/>
    <col min="14713" max="14713" width="15.81640625" style="2" customWidth="1"/>
    <col min="14714" max="14714" width="2.26953125" style="2" customWidth="1"/>
    <col min="14715" max="14715" width="13.54296875" style="2" customWidth="1"/>
    <col min="14716" max="14716" width="2.26953125" style="2" customWidth="1"/>
    <col min="14717" max="14717" width="13.1796875" style="2" customWidth="1"/>
    <col min="14718" max="14718" width="2.26953125" style="2" customWidth="1"/>
    <col min="14719" max="14719" width="13.54296875" style="2" customWidth="1"/>
    <col min="14720" max="14720" width="2.26953125" style="2" customWidth="1"/>
    <col min="14721" max="14721" width="13.453125" style="2" customWidth="1"/>
    <col min="14722" max="14722" width="2.26953125" style="2" customWidth="1"/>
    <col min="14723" max="14723" width="16.26953125" style="2" customWidth="1"/>
    <col min="14724" max="14821" width="12" style="2"/>
    <col min="14822" max="14822" width="15.453125" style="2" customWidth="1"/>
    <col min="14823" max="14824" width="2.54296875" style="2" customWidth="1"/>
    <col min="14825" max="14825" width="36" style="2" customWidth="1"/>
    <col min="14826" max="14826" width="2.1796875" style="2" customWidth="1"/>
    <col min="14827" max="14827" width="13.453125" style="2" customWidth="1"/>
    <col min="14828" max="14828" width="2.26953125" style="2" customWidth="1"/>
    <col min="14829" max="14829" width="13" style="2" customWidth="1"/>
    <col min="14830" max="14834" width="12" style="2"/>
    <col min="14835" max="14835" width="2.26953125" style="2" customWidth="1"/>
    <col min="14836" max="14836" width="12.26953125" style="2" customWidth="1"/>
    <col min="14837" max="14838" width="12" style="2"/>
    <col min="14839" max="14839" width="12.1796875" style="2" customWidth="1"/>
    <col min="14840" max="14841" width="12" style="2"/>
    <col min="14842" max="14842" width="2.26953125" style="2" customWidth="1"/>
    <col min="14843" max="14843" width="12.26953125" style="2" customWidth="1"/>
    <col min="14844" max="14848" width="12" style="2"/>
    <col min="14849" max="14849" width="2.26953125" style="2" customWidth="1"/>
    <col min="14850" max="14850" width="12.26953125" style="2" customWidth="1"/>
    <col min="14851" max="14855" width="12" style="2"/>
    <col min="14856" max="14856" width="2.26953125" style="2" customWidth="1"/>
    <col min="14857" max="14857" width="12.26953125" style="2" customWidth="1"/>
    <col min="14858" max="14862" width="12" style="2"/>
    <col min="14863" max="14863" width="2.26953125" style="2" customWidth="1"/>
    <col min="14864" max="14864" width="12.26953125" style="2" customWidth="1"/>
    <col min="14865" max="14869" width="12" style="2"/>
    <col min="14870" max="14870" width="2.26953125" style="2" customWidth="1"/>
    <col min="14871" max="14871" width="12.26953125" style="2" customWidth="1"/>
    <col min="14872" max="14876" width="12" style="2"/>
    <col min="14877" max="14877" width="2.26953125" style="2" customWidth="1"/>
    <col min="14878" max="14878" width="12.26953125" style="2" customWidth="1"/>
    <col min="14879" max="14883" width="12" style="2"/>
    <col min="14884" max="14884" width="2.26953125" style="2" customWidth="1"/>
    <col min="14885" max="14885" width="12.26953125" style="2" customWidth="1"/>
    <col min="14886" max="14890" width="12" style="2"/>
    <col min="14891" max="14891" width="2.26953125" style="2" customWidth="1"/>
    <col min="14892" max="14892" width="12.26953125" style="2" customWidth="1"/>
    <col min="14893" max="14897" width="12" style="2"/>
    <col min="14898" max="14898" width="2.26953125" style="2" customWidth="1"/>
    <col min="14899" max="14899" width="12.26953125" style="2" customWidth="1"/>
    <col min="14900" max="14904" width="12" style="2"/>
    <col min="14905" max="14905" width="2.26953125" style="2" customWidth="1"/>
    <col min="14906" max="14906" width="12.26953125" style="2" customWidth="1"/>
    <col min="14907" max="14911" width="12" style="2"/>
    <col min="14912" max="14912" width="2.26953125" style="2" customWidth="1"/>
    <col min="14913" max="14913" width="12.26953125" style="2" customWidth="1"/>
    <col min="14914" max="14914" width="12.1796875" style="2" customWidth="1"/>
    <col min="14915" max="14918" width="12" style="2"/>
    <col min="14919" max="14919" width="2.26953125" style="2" customWidth="1"/>
    <col min="14920" max="14920" width="12.26953125" style="2" customWidth="1"/>
    <col min="14921" max="14925" width="12" style="2"/>
    <col min="14926" max="14926" width="2.26953125" style="2" customWidth="1"/>
    <col min="14927" max="14927" width="12.26953125" style="2" customWidth="1"/>
    <col min="14928" max="14932" width="12" style="2"/>
    <col min="14933" max="14933" width="2.26953125" style="2" customWidth="1"/>
    <col min="14934" max="14934" width="12.26953125" style="2" customWidth="1"/>
    <col min="14935" max="14939" width="12" style="2"/>
    <col min="14940" max="14940" width="2.26953125" style="2" customWidth="1"/>
    <col min="14941" max="14941" width="12.26953125" style="2" customWidth="1"/>
    <col min="14942" max="14946" width="12" style="2"/>
    <col min="14947" max="14947" width="2.26953125" style="2" customWidth="1"/>
    <col min="14948" max="14948" width="12.26953125" style="2" customWidth="1"/>
    <col min="14949" max="14953" width="12" style="2"/>
    <col min="14954" max="14954" width="2.26953125" style="2" customWidth="1"/>
    <col min="14955" max="14955" width="12.26953125" style="2" customWidth="1"/>
    <col min="14956" max="14960" width="12" style="2"/>
    <col min="14961" max="14961" width="2.26953125" style="2" customWidth="1"/>
    <col min="14962" max="14962" width="12.26953125" style="2" customWidth="1"/>
    <col min="14963" max="14967" width="12" style="2"/>
    <col min="14968" max="14968" width="2.26953125" style="2" customWidth="1"/>
    <col min="14969" max="14969" width="15.81640625" style="2" customWidth="1"/>
    <col min="14970" max="14970" width="2.26953125" style="2" customWidth="1"/>
    <col min="14971" max="14971" width="13.54296875" style="2" customWidth="1"/>
    <col min="14972" max="14972" width="2.26953125" style="2" customWidth="1"/>
    <col min="14973" max="14973" width="13.1796875" style="2" customWidth="1"/>
    <col min="14974" max="14974" width="2.26953125" style="2" customWidth="1"/>
    <col min="14975" max="14975" width="13.54296875" style="2" customWidth="1"/>
    <col min="14976" max="14976" width="2.26953125" style="2" customWidth="1"/>
    <col min="14977" max="14977" width="13.453125" style="2" customWidth="1"/>
    <col min="14978" max="14978" width="2.26953125" style="2" customWidth="1"/>
    <col min="14979" max="14979" width="16.26953125" style="2" customWidth="1"/>
    <col min="14980" max="15077" width="12" style="2"/>
    <col min="15078" max="15078" width="15.453125" style="2" customWidth="1"/>
    <col min="15079" max="15080" width="2.54296875" style="2" customWidth="1"/>
    <col min="15081" max="15081" width="36" style="2" customWidth="1"/>
    <col min="15082" max="15082" width="2.1796875" style="2" customWidth="1"/>
    <col min="15083" max="15083" width="13.453125" style="2" customWidth="1"/>
    <col min="15084" max="15084" width="2.26953125" style="2" customWidth="1"/>
    <col min="15085" max="15085" width="13" style="2" customWidth="1"/>
    <col min="15086" max="15090" width="12" style="2"/>
    <col min="15091" max="15091" width="2.26953125" style="2" customWidth="1"/>
    <col min="15092" max="15092" width="12.26953125" style="2" customWidth="1"/>
    <col min="15093" max="15094" width="12" style="2"/>
    <col min="15095" max="15095" width="12.1796875" style="2" customWidth="1"/>
    <col min="15096" max="15097" width="12" style="2"/>
    <col min="15098" max="15098" width="2.26953125" style="2" customWidth="1"/>
    <col min="15099" max="15099" width="12.26953125" style="2" customWidth="1"/>
    <col min="15100" max="15104" width="12" style="2"/>
    <col min="15105" max="15105" width="2.26953125" style="2" customWidth="1"/>
    <col min="15106" max="15106" width="12.26953125" style="2" customWidth="1"/>
    <col min="15107" max="15111" width="12" style="2"/>
    <col min="15112" max="15112" width="2.26953125" style="2" customWidth="1"/>
    <col min="15113" max="15113" width="12.26953125" style="2" customWidth="1"/>
    <col min="15114" max="15118" width="12" style="2"/>
    <col min="15119" max="15119" width="2.26953125" style="2" customWidth="1"/>
    <col min="15120" max="15120" width="12.26953125" style="2" customWidth="1"/>
    <col min="15121" max="15125" width="12" style="2"/>
    <col min="15126" max="15126" width="2.26953125" style="2" customWidth="1"/>
    <col min="15127" max="15127" width="12.26953125" style="2" customWidth="1"/>
    <col min="15128" max="15132" width="12" style="2"/>
    <col min="15133" max="15133" width="2.26953125" style="2" customWidth="1"/>
    <col min="15134" max="15134" width="12.26953125" style="2" customWidth="1"/>
    <col min="15135" max="15139" width="12" style="2"/>
    <col min="15140" max="15140" width="2.26953125" style="2" customWidth="1"/>
    <col min="15141" max="15141" width="12.26953125" style="2" customWidth="1"/>
    <col min="15142" max="15146" width="12" style="2"/>
    <col min="15147" max="15147" width="2.26953125" style="2" customWidth="1"/>
    <col min="15148" max="15148" width="12.26953125" style="2" customWidth="1"/>
    <col min="15149" max="15153" width="12" style="2"/>
    <col min="15154" max="15154" width="2.26953125" style="2" customWidth="1"/>
    <col min="15155" max="15155" width="12.26953125" style="2" customWidth="1"/>
    <col min="15156" max="15160" width="12" style="2"/>
    <col min="15161" max="15161" width="2.26953125" style="2" customWidth="1"/>
    <col min="15162" max="15162" width="12.26953125" style="2" customWidth="1"/>
    <col min="15163" max="15167" width="12" style="2"/>
    <col min="15168" max="15168" width="2.26953125" style="2" customWidth="1"/>
    <col min="15169" max="15169" width="12.26953125" style="2" customWidth="1"/>
    <col min="15170" max="15170" width="12.1796875" style="2" customWidth="1"/>
    <col min="15171" max="15174" width="12" style="2"/>
    <col min="15175" max="15175" width="2.26953125" style="2" customWidth="1"/>
    <col min="15176" max="15176" width="12.26953125" style="2" customWidth="1"/>
    <col min="15177" max="15181" width="12" style="2"/>
    <col min="15182" max="15182" width="2.26953125" style="2" customWidth="1"/>
    <col min="15183" max="15183" width="12.26953125" style="2" customWidth="1"/>
    <col min="15184" max="15188" width="12" style="2"/>
    <col min="15189" max="15189" width="2.26953125" style="2" customWidth="1"/>
    <col min="15190" max="15190" width="12.26953125" style="2" customWidth="1"/>
    <col min="15191" max="15195" width="12" style="2"/>
    <col min="15196" max="15196" width="2.26953125" style="2" customWidth="1"/>
    <col min="15197" max="15197" width="12.26953125" style="2" customWidth="1"/>
    <col min="15198" max="15202" width="12" style="2"/>
    <col min="15203" max="15203" width="2.26953125" style="2" customWidth="1"/>
    <col min="15204" max="15204" width="12.26953125" style="2" customWidth="1"/>
    <col min="15205" max="15209" width="12" style="2"/>
    <col min="15210" max="15210" width="2.26953125" style="2" customWidth="1"/>
    <col min="15211" max="15211" width="12.26953125" style="2" customWidth="1"/>
    <col min="15212" max="15216" width="12" style="2"/>
    <col min="15217" max="15217" width="2.26953125" style="2" customWidth="1"/>
    <col min="15218" max="15218" width="12.26953125" style="2" customWidth="1"/>
    <col min="15219" max="15223" width="12" style="2"/>
    <col min="15224" max="15224" width="2.26953125" style="2" customWidth="1"/>
    <col min="15225" max="15225" width="15.81640625" style="2" customWidth="1"/>
    <col min="15226" max="15226" width="2.26953125" style="2" customWidth="1"/>
    <col min="15227" max="15227" width="13.54296875" style="2" customWidth="1"/>
    <col min="15228" max="15228" width="2.26953125" style="2" customWidth="1"/>
    <col min="15229" max="15229" width="13.1796875" style="2" customWidth="1"/>
    <col min="15230" max="15230" width="2.26953125" style="2" customWidth="1"/>
    <col min="15231" max="15231" width="13.54296875" style="2" customWidth="1"/>
    <col min="15232" max="15232" width="2.26953125" style="2" customWidth="1"/>
    <col min="15233" max="15233" width="13.453125" style="2" customWidth="1"/>
    <col min="15234" max="15234" width="2.26953125" style="2" customWidth="1"/>
    <col min="15235" max="15235" width="16.26953125" style="2" customWidth="1"/>
    <col min="15236" max="15333" width="12" style="2"/>
    <col min="15334" max="15334" width="15.453125" style="2" customWidth="1"/>
    <col min="15335" max="15336" width="2.54296875" style="2" customWidth="1"/>
    <col min="15337" max="15337" width="36" style="2" customWidth="1"/>
    <col min="15338" max="15338" width="2.1796875" style="2" customWidth="1"/>
    <col min="15339" max="15339" width="13.453125" style="2" customWidth="1"/>
    <col min="15340" max="15340" width="2.26953125" style="2" customWidth="1"/>
    <col min="15341" max="15341" width="13" style="2" customWidth="1"/>
    <col min="15342" max="15346" width="12" style="2"/>
    <col min="15347" max="15347" width="2.26953125" style="2" customWidth="1"/>
    <col min="15348" max="15348" width="12.26953125" style="2" customWidth="1"/>
    <col min="15349" max="15350" width="12" style="2"/>
    <col min="15351" max="15351" width="12.1796875" style="2" customWidth="1"/>
    <col min="15352" max="15353" width="12" style="2"/>
    <col min="15354" max="15354" width="2.26953125" style="2" customWidth="1"/>
    <col min="15355" max="15355" width="12.26953125" style="2" customWidth="1"/>
    <col min="15356" max="15360" width="12" style="2"/>
    <col min="15361" max="15361" width="2.26953125" style="2" customWidth="1"/>
    <col min="15362" max="15362" width="12.26953125" style="2" customWidth="1"/>
    <col min="15363" max="15367" width="12" style="2"/>
    <col min="15368" max="15368" width="2.26953125" style="2" customWidth="1"/>
    <col min="15369" max="15369" width="12.26953125" style="2" customWidth="1"/>
    <col min="15370" max="15374" width="12" style="2"/>
    <col min="15375" max="15375" width="2.26953125" style="2" customWidth="1"/>
    <col min="15376" max="15376" width="12.26953125" style="2" customWidth="1"/>
    <col min="15377" max="15381" width="12" style="2"/>
    <col min="15382" max="15382" width="2.26953125" style="2" customWidth="1"/>
    <col min="15383" max="15383" width="12.26953125" style="2" customWidth="1"/>
    <col min="15384" max="15388" width="12" style="2"/>
    <col min="15389" max="15389" width="2.26953125" style="2" customWidth="1"/>
    <col min="15390" max="15390" width="12.26953125" style="2" customWidth="1"/>
    <col min="15391" max="15395" width="12" style="2"/>
    <col min="15396" max="15396" width="2.26953125" style="2" customWidth="1"/>
    <col min="15397" max="15397" width="12.26953125" style="2" customWidth="1"/>
    <col min="15398" max="15402" width="12" style="2"/>
    <col min="15403" max="15403" width="2.26953125" style="2" customWidth="1"/>
    <col min="15404" max="15404" width="12.26953125" style="2" customWidth="1"/>
    <col min="15405" max="15409" width="12" style="2"/>
    <col min="15410" max="15410" width="2.26953125" style="2" customWidth="1"/>
    <col min="15411" max="15411" width="12.26953125" style="2" customWidth="1"/>
    <col min="15412" max="15416" width="12" style="2"/>
    <col min="15417" max="15417" width="2.26953125" style="2" customWidth="1"/>
    <col min="15418" max="15418" width="12.26953125" style="2" customWidth="1"/>
    <col min="15419" max="15423" width="12" style="2"/>
    <col min="15424" max="15424" width="2.26953125" style="2" customWidth="1"/>
    <col min="15425" max="15425" width="12.26953125" style="2" customWidth="1"/>
    <col min="15426" max="15426" width="12.1796875" style="2" customWidth="1"/>
    <col min="15427" max="15430" width="12" style="2"/>
    <col min="15431" max="15431" width="2.26953125" style="2" customWidth="1"/>
    <col min="15432" max="15432" width="12.26953125" style="2" customWidth="1"/>
    <col min="15433" max="15437" width="12" style="2"/>
    <col min="15438" max="15438" width="2.26953125" style="2" customWidth="1"/>
    <col min="15439" max="15439" width="12.26953125" style="2" customWidth="1"/>
    <col min="15440" max="15444" width="12" style="2"/>
    <col min="15445" max="15445" width="2.26953125" style="2" customWidth="1"/>
    <col min="15446" max="15446" width="12.26953125" style="2" customWidth="1"/>
    <col min="15447" max="15451" width="12" style="2"/>
    <col min="15452" max="15452" width="2.26953125" style="2" customWidth="1"/>
    <col min="15453" max="15453" width="12.26953125" style="2" customWidth="1"/>
    <col min="15454" max="15458" width="12" style="2"/>
    <col min="15459" max="15459" width="2.26953125" style="2" customWidth="1"/>
    <col min="15460" max="15460" width="12.26953125" style="2" customWidth="1"/>
    <col min="15461" max="15465" width="12" style="2"/>
    <col min="15466" max="15466" width="2.26953125" style="2" customWidth="1"/>
    <col min="15467" max="15467" width="12.26953125" style="2" customWidth="1"/>
    <col min="15468" max="15472" width="12" style="2"/>
    <col min="15473" max="15473" width="2.26953125" style="2" customWidth="1"/>
    <col min="15474" max="15474" width="12.26953125" style="2" customWidth="1"/>
    <col min="15475" max="15479" width="12" style="2"/>
    <col min="15480" max="15480" width="2.26953125" style="2" customWidth="1"/>
    <col min="15481" max="15481" width="15.81640625" style="2" customWidth="1"/>
    <col min="15482" max="15482" width="2.26953125" style="2" customWidth="1"/>
    <col min="15483" max="15483" width="13.54296875" style="2" customWidth="1"/>
    <col min="15484" max="15484" width="2.26953125" style="2" customWidth="1"/>
    <col min="15485" max="15485" width="13.1796875" style="2" customWidth="1"/>
    <col min="15486" max="15486" width="2.26953125" style="2" customWidth="1"/>
    <col min="15487" max="15487" width="13.54296875" style="2" customWidth="1"/>
    <col min="15488" max="15488" width="2.26953125" style="2" customWidth="1"/>
    <col min="15489" max="15489" width="13.453125" style="2" customWidth="1"/>
    <col min="15490" max="15490" width="2.26953125" style="2" customWidth="1"/>
    <col min="15491" max="15491" width="16.26953125" style="2" customWidth="1"/>
    <col min="15492" max="15589" width="12" style="2"/>
    <col min="15590" max="15590" width="15.453125" style="2" customWidth="1"/>
    <col min="15591" max="15592" width="2.54296875" style="2" customWidth="1"/>
    <col min="15593" max="15593" width="36" style="2" customWidth="1"/>
    <col min="15594" max="15594" width="2.1796875" style="2" customWidth="1"/>
    <col min="15595" max="15595" width="13.453125" style="2" customWidth="1"/>
    <col min="15596" max="15596" width="2.26953125" style="2" customWidth="1"/>
    <col min="15597" max="15597" width="13" style="2" customWidth="1"/>
    <col min="15598" max="15602" width="12" style="2"/>
    <col min="15603" max="15603" width="2.26953125" style="2" customWidth="1"/>
    <col min="15604" max="15604" width="12.26953125" style="2" customWidth="1"/>
    <col min="15605" max="15606" width="12" style="2"/>
    <col min="15607" max="15607" width="12.1796875" style="2" customWidth="1"/>
    <col min="15608" max="15609" width="12" style="2"/>
    <col min="15610" max="15610" width="2.26953125" style="2" customWidth="1"/>
    <col min="15611" max="15611" width="12.26953125" style="2" customWidth="1"/>
    <col min="15612" max="15616" width="12" style="2"/>
    <col min="15617" max="15617" width="2.26953125" style="2" customWidth="1"/>
    <col min="15618" max="15618" width="12.26953125" style="2" customWidth="1"/>
    <col min="15619" max="15623" width="12" style="2"/>
    <col min="15624" max="15624" width="2.26953125" style="2" customWidth="1"/>
    <col min="15625" max="15625" width="12.26953125" style="2" customWidth="1"/>
    <col min="15626" max="15630" width="12" style="2"/>
    <col min="15631" max="15631" width="2.26953125" style="2" customWidth="1"/>
    <col min="15632" max="15632" width="12.26953125" style="2" customWidth="1"/>
    <col min="15633" max="15637" width="12" style="2"/>
    <col min="15638" max="15638" width="2.26953125" style="2" customWidth="1"/>
    <col min="15639" max="15639" width="12.26953125" style="2" customWidth="1"/>
    <col min="15640" max="15644" width="12" style="2"/>
    <col min="15645" max="15645" width="2.26953125" style="2" customWidth="1"/>
    <col min="15646" max="15646" width="12.26953125" style="2" customWidth="1"/>
    <col min="15647" max="15651" width="12" style="2"/>
    <col min="15652" max="15652" width="2.26953125" style="2" customWidth="1"/>
    <col min="15653" max="15653" width="12.26953125" style="2" customWidth="1"/>
    <col min="15654" max="15658" width="12" style="2"/>
    <col min="15659" max="15659" width="2.26953125" style="2" customWidth="1"/>
    <col min="15660" max="15660" width="12.26953125" style="2" customWidth="1"/>
    <col min="15661" max="15665" width="12" style="2"/>
    <col min="15666" max="15666" width="2.26953125" style="2" customWidth="1"/>
    <col min="15667" max="15667" width="12.26953125" style="2" customWidth="1"/>
    <col min="15668" max="15672" width="12" style="2"/>
    <col min="15673" max="15673" width="2.26953125" style="2" customWidth="1"/>
    <col min="15674" max="15674" width="12.26953125" style="2" customWidth="1"/>
    <col min="15675" max="15679" width="12" style="2"/>
    <col min="15680" max="15680" width="2.26953125" style="2" customWidth="1"/>
    <col min="15681" max="15681" width="12.26953125" style="2" customWidth="1"/>
    <col min="15682" max="15682" width="12.1796875" style="2" customWidth="1"/>
    <col min="15683" max="15686" width="12" style="2"/>
    <col min="15687" max="15687" width="2.26953125" style="2" customWidth="1"/>
    <col min="15688" max="15688" width="12.26953125" style="2" customWidth="1"/>
    <col min="15689" max="15693" width="12" style="2"/>
    <col min="15694" max="15694" width="2.26953125" style="2" customWidth="1"/>
    <col min="15695" max="15695" width="12.26953125" style="2" customWidth="1"/>
    <col min="15696" max="15700" width="12" style="2"/>
    <col min="15701" max="15701" width="2.26953125" style="2" customWidth="1"/>
    <col min="15702" max="15702" width="12.26953125" style="2" customWidth="1"/>
    <col min="15703" max="15707" width="12" style="2"/>
    <col min="15708" max="15708" width="2.26953125" style="2" customWidth="1"/>
    <col min="15709" max="15709" width="12.26953125" style="2" customWidth="1"/>
    <col min="15710" max="15714" width="12" style="2"/>
    <col min="15715" max="15715" width="2.26953125" style="2" customWidth="1"/>
    <col min="15716" max="15716" width="12.26953125" style="2" customWidth="1"/>
    <col min="15717" max="15721" width="12" style="2"/>
    <col min="15722" max="15722" width="2.26953125" style="2" customWidth="1"/>
    <col min="15723" max="15723" width="12.26953125" style="2" customWidth="1"/>
    <col min="15724" max="15728" width="12" style="2"/>
    <col min="15729" max="15729" width="2.26953125" style="2" customWidth="1"/>
    <col min="15730" max="15730" width="12.26953125" style="2" customWidth="1"/>
    <col min="15731" max="15735" width="12" style="2"/>
    <col min="15736" max="15736" width="2.26953125" style="2" customWidth="1"/>
    <col min="15737" max="15737" width="15.81640625" style="2" customWidth="1"/>
    <col min="15738" max="15738" width="2.26953125" style="2" customWidth="1"/>
    <col min="15739" max="15739" width="13.54296875" style="2" customWidth="1"/>
    <col min="15740" max="15740" width="2.26953125" style="2" customWidth="1"/>
    <col min="15741" max="15741" width="13.1796875" style="2" customWidth="1"/>
    <col min="15742" max="15742" width="2.26953125" style="2" customWidth="1"/>
    <col min="15743" max="15743" width="13.54296875" style="2" customWidth="1"/>
    <col min="15744" max="15744" width="2.26953125" style="2" customWidth="1"/>
    <col min="15745" max="15745" width="13.453125" style="2" customWidth="1"/>
    <col min="15746" max="15746" width="2.26953125" style="2" customWidth="1"/>
    <col min="15747" max="15747" width="16.26953125" style="2" customWidth="1"/>
    <col min="15748" max="15845" width="12" style="2"/>
    <col min="15846" max="15846" width="15.453125" style="2" customWidth="1"/>
    <col min="15847" max="15848" width="2.54296875" style="2" customWidth="1"/>
    <col min="15849" max="15849" width="36" style="2" customWidth="1"/>
    <col min="15850" max="15850" width="2.1796875" style="2" customWidth="1"/>
    <col min="15851" max="15851" width="13.453125" style="2" customWidth="1"/>
    <col min="15852" max="15852" width="2.26953125" style="2" customWidth="1"/>
    <col min="15853" max="15853" width="13" style="2" customWidth="1"/>
    <col min="15854" max="15858" width="12" style="2"/>
    <col min="15859" max="15859" width="2.26953125" style="2" customWidth="1"/>
    <col min="15860" max="15860" width="12.26953125" style="2" customWidth="1"/>
    <col min="15861" max="15862" width="12" style="2"/>
    <col min="15863" max="15863" width="12.1796875" style="2" customWidth="1"/>
    <col min="15864" max="15865" width="12" style="2"/>
    <col min="15866" max="15866" width="2.26953125" style="2" customWidth="1"/>
    <col min="15867" max="15867" width="12.26953125" style="2" customWidth="1"/>
    <col min="15868" max="15872" width="12" style="2"/>
    <col min="15873" max="15873" width="2.26953125" style="2" customWidth="1"/>
    <col min="15874" max="15874" width="12.26953125" style="2" customWidth="1"/>
    <col min="15875" max="15879" width="12" style="2"/>
    <col min="15880" max="15880" width="2.26953125" style="2" customWidth="1"/>
    <col min="15881" max="15881" width="12.26953125" style="2" customWidth="1"/>
    <col min="15882" max="15886" width="12" style="2"/>
    <col min="15887" max="15887" width="2.26953125" style="2" customWidth="1"/>
    <col min="15888" max="15888" width="12.26953125" style="2" customWidth="1"/>
    <col min="15889" max="15893" width="12" style="2"/>
    <col min="15894" max="15894" width="2.26953125" style="2" customWidth="1"/>
    <col min="15895" max="15895" width="12.26953125" style="2" customWidth="1"/>
    <col min="15896" max="15900" width="12" style="2"/>
    <col min="15901" max="15901" width="2.26953125" style="2" customWidth="1"/>
    <col min="15902" max="15902" width="12.26953125" style="2" customWidth="1"/>
    <col min="15903" max="15907" width="12" style="2"/>
    <col min="15908" max="15908" width="2.26953125" style="2" customWidth="1"/>
    <col min="15909" max="15909" width="12.26953125" style="2" customWidth="1"/>
    <col min="15910" max="15914" width="12" style="2"/>
    <col min="15915" max="15915" width="2.26953125" style="2" customWidth="1"/>
    <col min="15916" max="15916" width="12.26953125" style="2" customWidth="1"/>
    <col min="15917" max="15921" width="12" style="2"/>
    <col min="15922" max="15922" width="2.26953125" style="2" customWidth="1"/>
    <col min="15923" max="15923" width="12.26953125" style="2" customWidth="1"/>
    <col min="15924" max="15928" width="12" style="2"/>
    <col min="15929" max="15929" width="2.26953125" style="2" customWidth="1"/>
    <col min="15930" max="15930" width="12.26953125" style="2" customWidth="1"/>
    <col min="15931" max="15935" width="12" style="2"/>
    <col min="15936" max="15936" width="2.26953125" style="2" customWidth="1"/>
    <col min="15937" max="15937" width="12.26953125" style="2" customWidth="1"/>
    <col min="15938" max="15938" width="12.1796875" style="2" customWidth="1"/>
    <col min="15939" max="15942" width="12" style="2"/>
    <col min="15943" max="15943" width="2.26953125" style="2" customWidth="1"/>
    <col min="15944" max="15944" width="12.26953125" style="2" customWidth="1"/>
    <col min="15945" max="15949" width="12" style="2"/>
    <col min="15950" max="15950" width="2.26953125" style="2" customWidth="1"/>
    <col min="15951" max="15951" width="12.26953125" style="2" customWidth="1"/>
    <col min="15952" max="15956" width="12" style="2"/>
    <col min="15957" max="15957" width="2.26953125" style="2" customWidth="1"/>
    <col min="15958" max="15958" width="12.26953125" style="2" customWidth="1"/>
    <col min="15959" max="15963" width="12" style="2"/>
    <col min="15964" max="15964" width="2.26953125" style="2" customWidth="1"/>
    <col min="15965" max="15965" width="12.26953125" style="2" customWidth="1"/>
    <col min="15966" max="15970" width="12" style="2"/>
    <col min="15971" max="15971" width="2.26953125" style="2" customWidth="1"/>
    <col min="15972" max="15972" width="12.26953125" style="2" customWidth="1"/>
    <col min="15973" max="15977" width="12" style="2"/>
    <col min="15978" max="15978" width="2.26953125" style="2" customWidth="1"/>
    <col min="15979" max="15979" width="12.26953125" style="2" customWidth="1"/>
    <col min="15980" max="15984" width="12" style="2"/>
    <col min="15985" max="15985" width="2.26953125" style="2" customWidth="1"/>
    <col min="15986" max="15986" width="12.26953125" style="2" customWidth="1"/>
    <col min="15987" max="15991" width="12" style="2"/>
    <col min="15992" max="15992" width="2.26953125" style="2" customWidth="1"/>
    <col min="15993" max="15993" width="15.81640625" style="2" customWidth="1"/>
    <col min="15994" max="15994" width="2.26953125" style="2" customWidth="1"/>
    <col min="15995" max="15995" width="13.54296875" style="2" customWidth="1"/>
    <col min="15996" max="15996" width="2.26953125" style="2" customWidth="1"/>
    <col min="15997" max="15997" width="13.1796875" style="2" customWidth="1"/>
    <col min="15998" max="15998" width="2.26953125" style="2" customWidth="1"/>
    <col min="15999" max="15999" width="13.54296875" style="2" customWidth="1"/>
    <col min="16000" max="16000" width="2.26953125" style="2" customWidth="1"/>
    <col min="16001" max="16001" width="13.453125" style="2" customWidth="1"/>
    <col min="16002" max="16002" width="2.26953125" style="2" customWidth="1"/>
    <col min="16003" max="16003" width="16.26953125" style="2" customWidth="1"/>
    <col min="16004" max="16101" width="12" style="2"/>
    <col min="16102" max="16102" width="15.453125" style="2" customWidth="1"/>
    <col min="16103" max="16104" width="2.54296875" style="2" customWidth="1"/>
    <col min="16105" max="16105" width="36" style="2" customWidth="1"/>
    <col min="16106" max="16106" width="2.1796875" style="2" customWidth="1"/>
    <col min="16107" max="16107" width="13.453125" style="2" customWidth="1"/>
    <col min="16108" max="16108" width="2.26953125" style="2" customWidth="1"/>
    <col min="16109" max="16109" width="13" style="2" customWidth="1"/>
    <col min="16110" max="16114" width="12" style="2"/>
    <col min="16115" max="16115" width="2.26953125" style="2" customWidth="1"/>
    <col min="16116" max="16116" width="12.26953125" style="2" customWidth="1"/>
    <col min="16117" max="16118" width="12" style="2"/>
    <col min="16119" max="16119" width="12.1796875" style="2" customWidth="1"/>
    <col min="16120" max="16121" width="12" style="2"/>
    <col min="16122" max="16122" width="2.26953125" style="2" customWidth="1"/>
    <col min="16123" max="16123" width="12.26953125" style="2" customWidth="1"/>
    <col min="16124" max="16128" width="12" style="2"/>
    <col min="16129" max="16129" width="2.26953125" style="2" customWidth="1"/>
    <col min="16130" max="16130" width="12.26953125" style="2" customWidth="1"/>
    <col min="16131" max="16135" width="12" style="2"/>
    <col min="16136" max="16136" width="2.26953125" style="2" customWidth="1"/>
    <col min="16137" max="16137" width="12.26953125" style="2" customWidth="1"/>
    <col min="16138" max="16142" width="12" style="2"/>
    <col min="16143" max="16143" width="2.26953125" style="2" customWidth="1"/>
    <col min="16144" max="16144" width="12.26953125" style="2" customWidth="1"/>
    <col min="16145" max="16149" width="12" style="2"/>
    <col min="16150" max="16150" width="2.26953125" style="2" customWidth="1"/>
    <col min="16151" max="16151" width="12.26953125" style="2" customWidth="1"/>
    <col min="16152" max="16156" width="12" style="2"/>
    <col min="16157" max="16157" width="2.26953125" style="2" customWidth="1"/>
    <col min="16158" max="16158" width="12.26953125" style="2" customWidth="1"/>
    <col min="16159" max="16163" width="12" style="2"/>
    <col min="16164" max="16164" width="2.26953125" style="2" customWidth="1"/>
    <col min="16165" max="16165" width="12.26953125" style="2" customWidth="1"/>
    <col min="16166" max="16170" width="12" style="2"/>
    <col min="16171" max="16171" width="2.26953125" style="2" customWidth="1"/>
    <col min="16172" max="16172" width="12.26953125" style="2" customWidth="1"/>
    <col min="16173" max="16177" width="12" style="2"/>
    <col min="16178" max="16178" width="2.26953125" style="2" customWidth="1"/>
    <col min="16179" max="16179" width="12.26953125" style="2" customWidth="1"/>
    <col min="16180" max="16184" width="12" style="2"/>
    <col min="16185" max="16185" width="2.26953125" style="2" customWidth="1"/>
    <col min="16186" max="16186" width="12.26953125" style="2" customWidth="1"/>
    <col min="16187" max="16191" width="12" style="2"/>
    <col min="16192" max="16192" width="2.26953125" style="2" customWidth="1"/>
    <col min="16193" max="16193" width="12.26953125" style="2" customWidth="1"/>
    <col min="16194" max="16194" width="12.1796875" style="2" customWidth="1"/>
    <col min="16195" max="16198" width="12" style="2"/>
    <col min="16199" max="16199" width="2.26953125" style="2" customWidth="1"/>
    <col min="16200" max="16200" width="12.26953125" style="2" customWidth="1"/>
    <col min="16201" max="16205" width="12" style="2"/>
    <col min="16206" max="16206" width="2.26953125" style="2" customWidth="1"/>
    <col min="16207" max="16207" width="12.26953125" style="2" customWidth="1"/>
    <col min="16208" max="16212" width="12" style="2"/>
    <col min="16213" max="16213" width="2.26953125" style="2" customWidth="1"/>
    <col min="16214" max="16214" width="12.26953125" style="2" customWidth="1"/>
    <col min="16215" max="16219" width="12" style="2"/>
    <col min="16220" max="16220" width="2.26953125" style="2" customWidth="1"/>
    <col min="16221" max="16221" width="12.26953125" style="2" customWidth="1"/>
    <col min="16222" max="16226" width="12" style="2"/>
    <col min="16227" max="16227" width="2.26953125" style="2" customWidth="1"/>
    <col min="16228" max="16228" width="12.26953125" style="2" customWidth="1"/>
    <col min="16229" max="16233" width="12" style="2"/>
    <col min="16234" max="16234" width="2.26953125" style="2" customWidth="1"/>
    <col min="16235" max="16235" width="12.26953125" style="2" customWidth="1"/>
    <col min="16236" max="16240" width="12" style="2"/>
    <col min="16241" max="16241" width="2.26953125" style="2" customWidth="1"/>
    <col min="16242" max="16242" width="12.26953125" style="2" customWidth="1"/>
    <col min="16243" max="16247" width="12" style="2"/>
    <col min="16248" max="16248" width="2.26953125" style="2" customWidth="1"/>
    <col min="16249" max="16249" width="15.81640625" style="2" customWidth="1"/>
    <col min="16250" max="16250" width="2.26953125" style="2" customWidth="1"/>
    <col min="16251" max="16251" width="13.54296875" style="2" customWidth="1"/>
    <col min="16252" max="16252" width="2.26953125" style="2" customWidth="1"/>
    <col min="16253" max="16253" width="13.1796875" style="2" customWidth="1"/>
    <col min="16254" max="16254" width="2.26953125" style="2" customWidth="1"/>
    <col min="16255" max="16255" width="13.54296875" style="2" customWidth="1"/>
    <col min="16256" max="16256" width="2.26953125" style="2" customWidth="1"/>
    <col min="16257" max="16257" width="13.453125" style="2" customWidth="1"/>
    <col min="16258" max="16258" width="2.26953125" style="2" customWidth="1"/>
    <col min="16259" max="16259" width="16.26953125" style="2" customWidth="1"/>
    <col min="16260" max="16384" width="12" style="2"/>
  </cols>
  <sheetData>
    <row r="1" spans="1:131" x14ac:dyDescent="0.35">
      <c r="A1" s="268" t="s">
        <v>1138</v>
      </c>
    </row>
    <row r="2" spans="1:131" s="3" customFormat="1" ht="20" x14ac:dyDescent="0.4">
      <c r="A2" s="1" t="s">
        <v>831</v>
      </c>
      <c r="B2" s="2"/>
      <c r="E2" s="4"/>
      <c r="F2" s="4"/>
      <c r="G2" s="5"/>
      <c r="H2" s="5"/>
      <c r="I2" s="5"/>
      <c r="J2" s="5"/>
      <c r="K2" s="5"/>
      <c r="L2" s="4"/>
      <c r="M2" s="40"/>
      <c r="N2" s="5"/>
      <c r="O2" s="5"/>
      <c r="P2" s="5"/>
      <c r="Q2" s="5"/>
      <c r="R2" s="4"/>
      <c r="S2" s="5"/>
      <c r="T2" s="5"/>
      <c r="U2" s="5"/>
      <c r="V2" s="5"/>
      <c r="W2" s="5"/>
      <c r="X2" s="4"/>
      <c r="Y2" s="5"/>
      <c r="Z2" s="5"/>
      <c r="AA2" s="5"/>
      <c r="AB2" s="5"/>
      <c r="AC2" s="5"/>
      <c r="AD2" s="4"/>
      <c r="AE2" s="5"/>
      <c r="AF2" s="5"/>
      <c r="AG2" s="5"/>
      <c r="AH2" s="5"/>
      <c r="AI2" s="5"/>
      <c r="AJ2" s="4"/>
      <c r="AK2" s="5"/>
      <c r="AL2" s="5"/>
      <c r="AM2" s="5"/>
      <c r="AN2" s="5"/>
      <c r="AO2" s="5"/>
      <c r="AP2" s="4"/>
      <c r="AQ2" s="5"/>
      <c r="AR2" s="5"/>
      <c r="AS2" s="5"/>
      <c r="AT2" s="5"/>
      <c r="AU2" s="5"/>
      <c r="AV2" s="4"/>
      <c r="AW2" s="5"/>
      <c r="AX2" s="5"/>
      <c r="AY2" s="5"/>
      <c r="AZ2" s="5"/>
      <c r="BA2" s="5"/>
      <c r="BB2" s="4"/>
      <c r="BC2" s="5"/>
      <c r="BD2" s="5"/>
      <c r="BE2" s="5"/>
      <c r="BF2" s="5"/>
      <c r="BG2" s="5"/>
      <c r="BH2" s="4"/>
      <c r="BI2" s="5"/>
      <c r="BJ2" s="5"/>
      <c r="BK2" s="5"/>
      <c r="BL2" s="5"/>
      <c r="BM2" s="5"/>
      <c r="BN2" s="4"/>
      <c r="BO2" s="5"/>
      <c r="BP2" s="5"/>
      <c r="BQ2" s="5"/>
      <c r="BR2" s="5"/>
      <c r="BS2" s="5"/>
      <c r="BT2" s="4"/>
      <c r="BU2" s="5"/>
      <c r="BV2" s="5"/>
      <c r="BW2" s="5"/>
      <c r="BX2" s="5"/>
      <c r="BY2" s="5"/>
      <c r="BZ2" s="4"/>
      <c r="CA2" s="5"/>
      <c r="CB2" s="5"/>
      <c r="CC2" s="5"/>
      <c r="CD2" s="5"/>
      <c r="CE2" s="5"/>
      <c r="CF2" s="4"/>
      <c r="CG2" s="5"/>
      <c r="CH2" s="5"/>
      <c r="CI2" s="5"/>
      <c r="CJ2" s="5"/>
      <c r="CK2" s="5"/>
      <c r="CL2" s="4"/>
      <c r="CM2" s="5"/>
      <c r="CN2" s="5"/>
      <c r="CO2" s="5"/>
      <c r="CP2" s="5"/>
      <c r="CQ2" s="5"/>
      <c r="CR2" s="4"/>
      <c r="CS2" s="5"/>
      <c r="CT2" s="5"/>
      <c r="CU2" s="5"/>
      <c r="CV2" s="5"/>
      <c r="CW2" s="5"/>
      <c r="CX2" s="4"/>
      <c r="CY2" s="5"/>
      <c r="CZ2" s="5"/>
      <c r="DA2" s="5"/>
      <c r="DB2" s="5"/>
      <c r="DC2" s="5"/>
      <c r="DD2" s="7"/>
      <c r="DE2" s="5"/>
      <c r="DF2" s="5"/>
      <c r="DG2" s="5"/>
      <c r="DH2" s="5"/>
      <c r="DI2" s="5"/>
      <c r="DJ2" s="7"/>
      <c r="DK2" s="5"/>
      <c r="DL2" s="5"/>
      <c r="DM2" s="5"/>
      <c r="DN2" s="5"/>
      <c r="DO2" s="5"/>
      <c r="DP2" s="8"/>
      <c r="DQ2" s="5"/>
      <c r="DR2" s="5"/>
      <c r="DS2" s="5"/>
      <c r="DT2" s="5"/>
      <c r="DU2" s="5"/>
      <c r="DW2" s="5"/>
      <c r="DX2" s="5"/>
      <c r="DY2" s="5"/>
      <c r="DZ2" s="5"/>
      <c r="EA2" s="5"/>
    </row>
    <row r="3" spans="1:131" s="3" customFormat="1" ht="16.5" customHeight="1" x14ac:dyDescent="0.4">
      <c r="A3" s="9" t="s">
        <v>832</v>
      </c>
      <c r="B3" s="2"/>
      <c r="E3" s="4"/>
      <c r="F3" s="4"/>
      <c r="G3" s="5"/>
      <c r="H3" s="5"/>
      <c r="I3" s="5"/>
      <c r="J3" s="5"/>
      <c r="K3" s="5"/>
      <c r="L3" s="4"/>
      <c r="M3" s="40"/>
      <c r="N3" s="40"/>
      <c r="O3" s="5"/>
      <c r="P3" s="5"/>
      <c r="Q3" s="5"/>
      <c r="R3" s="4"/>
      <c r="S3" s="5"/>
      <c r="T3" s="5"/>
      <c r="U3" s="5"/>
      <c r="V3" s="5"/>
      <c r="W3" s="5"/>
      <c r="X3" s="4"/>
      <c r="Y3" s="5"/>
      <c r="Z3" s="5"/>
      <c r="AA3" s="5"/>
      <c r="AB3" s="5"/>
      <c r="AC3" s="5"/>
      <c r="AD3" s="4"/>
      <c r="AE3" s="5"/>
      <c r="AF3" s="5"/>
      <c r="AG3" s="5"/>
      <c r="AH3" s="5"/>
      <c r="AI3" s="5"/>
      <c r="AJ3" s="4"/>
      <c r="AK3" s="5"/>
      <c r="AL3" s="5"/>
      <c r="AM3" s="5"/>
      <c r="AN3" s="5"/>
      <c r="AO3" s="5"/>
      <c r="AP3" s="4"/>
      <c r="AQ3" s="5"/>
      <c r="AR3" s="5"/>
      <c r="AS3" s="5"/>
      <c r="AT3" s="5"/>
      <c r="AU3" s="5"/>
      <c r="AV3" s="4"/>
      <c r="AW3" s="5"/>
      <c r="AX3" s="5"/>
      <c r="AY3" s="5"/>
      <c r="AZ3" s="5"/>
      <c r="BA3" s="5"/>
      <c r="BB3" s="4"/>
      <c r="BC3" s="5"/>
      <c r="BD3" s="5"/>
      <c r="BE3" s="5"/>
      <c r="BF3" s="5"/>
      <c r="BG3" s="5"/>
      <c r="BH3" s="4"/>
      <c r="BI3" s="5"/>
      <c r="BJ3" s="5"/>
      <c r="BK3" s="5"/>
      <c r="BL3" s="5"/>
      <c r="BM3" s="5"/>
      <c r="BN3" s="4"/>
      <c r="BO3" s="5"/>
      <c r="BP3" s="5"/>
      <c r="BQ3" s="5"/>
      <c r="BR3" s="5"/>
      <c r="BS3" s="5"/>
      <c r="BT3" s="4"/>
      <c r="BU3" s="5"/>
      <c r="BV3" s="5"/>
      <c r="BW3" s="5"/>
      <c r="BX3" s="5"/>
      <c r="BY3" s="5"/>
      <c r="BZ3" s="4"/>
      <c r="CA3" s="5"/>
      <c r="CB3" s="5"/>
      <c r="CC3" s="5"/>
      <c r="CD3" s="5"/>
      <c r="CE3" s="5"/>
      <c r="CF3" s="4"/>
      <c r="CG3" s="5"/>
      <c r="CH3" s="5"/>
      <c r="CI3" s="5"/>
      <c r="CJ3" s="5"/>
      <c r="CK3" s="5"/>
      <c r="CL3" s="4"/>
      <c r="CM3" s="5"/>
      <c r="CN3" s="5"/>
      <c r="CO3" s="5"/>
      <c r="CP3" s="5"/>
      <c r="CQ3" s="5"/>
      <c r="CR3" s="4"/>
      <c r="CS3" s="5"/>
      <c r="CT3" s="5"/>
      <c r="CU3" s="5"/>
      <c r="CV3" s="5"/>
      <c r="CW3" s="5"/>
      <c r="CX3" s="4"/>
      <c r="CY3" s="5"/>
      <c r="CZ3" s="5"/>
      <c r="DA3" s="5"/>
      <c r="DB3" s="5"/>
      <c r="DC3" s="5"/>
      <c r="DD3" s="7"/>
      <c r="DE3" s="5"/>
      <c r="DF3" s="5"/>
      <c r="DG3" s="5"/>
      <c r="DH3" s="5"/>
      <c r="DI3" s="5"/>
      <c r="DJ3" s="7"/>
      <c r="DK3" s="5"/>
      <c r="DL3" s="5"/>
      <c r="DM3" s="5"/>
      <c r="DN3" s="5"/>
      <c r="DO3" s="5"/>
      <c r="DP3" s="7"/>
      <c r="DQ3" s="4"/>
      <c r="DR3" s="4"/>
      <c r="DS3" s="5"/>
      <c r="DT3" s="5"/>
      <c r="DU3" s="5"/>
      <c r="DW3" s="5"/>
      <c r="DX3" s="5"/>
      <c r="DY3" s="5"/>
      <c r="DZ3" s="5"/>
      <c r="EA3" s="5"/>
    </row>
    <row r="4" spans="1:131" s="3" customFormat="1" ht="16.5" customHeight="1" x14ac:dyDescent="0.35">
      <c r="B4" s="2"/>
      <c r="E4" s="4"/>
      <c r="F4" s="4"/>
      <c r="G4" s="5"/>
      <c r="H4" s="5"/>
      <c r="I4" s="5"/>
      <c r="J4" s="5"/>
      <c r="K4" s="5"/>
      <c r="L4" s="4"/>
      <c r="M4" s="40"/>
      <c r="N4" s="40"/>
      <c r="O4" s="5"/>
      <c r="P4" s="5"/>
      <c r="Q4" s="5"/>
      <c r="R4" s="4"/>
      <c r="S4" s="5"/>
      <c r="T4" s="5"/>
      <c r="U4" s="5"/>
      <c r="V4" s="5"/>
      <c r="W4" s="5"/>
      <c r="X4" s="4"/>
      <c r="Y4" s="5"/>
      <c r="Z4" s="5"/>
      <c r="AA4" s="5"/>
      <c r="AB4" s="5"/>
      <c r="AC4" s="5"/>
      <c r="AD4" s="4"/>
      <c r="AE4" s="5"/>
      <c r="AF4" s="5"/>
      <c r="AG4" s="5"/>
      <c r="AH4" s="5"/>
      <c r="AI4" s="5"/>
      <c r="AJ4" s="4"/>
      <c r="AK4" s="5"/>
      <c r="AL4" s="5"/>
      <c r="AM4" s="5"/>
      <c r="AN4" s="5"/>
      <c r="AO4" s="5"/>
      <c r="AP4" s="4"/>
      <c r="AQ4" s="5"/>
      <c r="AR4" s="5"/>
      <c r="AS4" s="5"/>
      <c r="AT4" s="5"/>
      <c r="AU4" s="5"/>
      <c r="AV4" s="4"/>
      <c r="AW4" s="5"/>
      <c r="AX4" s="5"/>
      <c r="AY4" s="5"/>
      <c r="AZ4" s="5"/>
      <c r="BA4" s="5"/>
      <c r="BB4" s="4"/>
      <c r="BC4" s="5"/>
      <c r="BD4" s="5"/>
      <c r="BE4" s="5"/>
      <c r="BF4" s="5"/>
      <c r="BG4" s="5"/>
      <c r="BH4" s="4"/>
      <c r="BI4" s="5"/>
      <c r="BJ4" s="5"/>
      <c r="BK4" s="5"/>
      <c r="BL4" s="5"/>
      <c r="BM4" s="5"/>
      <c r="BN4" s="4"/>
      <c r="BO4" s="5"/>
      <c r="BP4" s="5"/>
      <c r="BQ4" s="5"/>
      <c r="BR4" s="5"/>
      <c r="BS4" s="5"/>
      <c r="BT4" s="4"/>
      <c r="BU4" s="5"/>
      <c r="BV4" s="5"/>
      <c r="BW4" s="5"/>
      <c r="BX4" s="5"/>
      <c r="BY4" s="5"/>
      <c r="BZ4" s="4"/>
      <c r="CA4" s="5"/>
      <c r="CB4" s="5"/>
      <c r="CC4" s="5"/>
      <c r="CD4" s="5"/>
      <c r="CE4" s="5"/>
      <c r="CF4" s="4"/>
      <c r="CG4" s="5"/>
      <c r="CH4" s="5"/>
      <c r="CI4" s="5"/>
      <c r="CJ4" s="5"/>
      <c r="CK4" s="5"/>
      <c r="CL4" s="4"/>
      <c r="CM4" s="5"/>
      <c r="CN4" s="5"/>
      <c r="CO4" s="5"/>
      <c r="CP4" s="5"/>
      <c r="CQ4" s="5"/>
      <c r="CR4" s="4"/>
      <c r="CS4" s="5"/>
      <c r="CT4" s="5"/>
      <c r="CU4" s="5"/>
      <c r="CV4" s="5"/>
      <c r="CW4" s="5"/>
      <c r="CX4" s="4"/>
      <c r="CY4" s="5"/>
      <c r="CZ4" s="5"/>
      <c r="DA4" s="5"/>
      <c r="DB4" s="5"/>
      <c r="DC4" s="5"/>
      <c r="DD4" s="7"/>
      <c r="DE4" s="5"/>
      <c r="DF4" s="5"/>
      <c r="DG4" s="5"/>
      <c r="DH4" s="5"/>
      <c r="DI4" s="5"/>
      <c r="DJ4" s="7"/>
      <c r="DK4" s="5"/>
      <c r="DL4" s="5"/>
      <c r="DM4" s="5"/>
      <c r="DN4" s="5"/>
      <c r="DO4" s="5"/>
      <c r="DP4" s="7"/>
      <c r="DQ4" s="5"/>
      <c r="DR4" s="5"/>
      <c r="DS4" s="5"/>
      <c r="DT4" s="5"/>
      <c r="DU4" s="5"/>
      <c r="DW4" s="5"/>
      <c r="DX4" s="5"/>
      <c r="DY4" s="5"/>
      <c r="DZ4" s="5"/>
      <c r="EA4" s="5"/>
    </row>
    <row r="5" spans="1:131" s="3" customFormat="1" ht="17.5" customHeight="1" x14ac:dyDescent="0.35">
      <c r="A5" s="3" t="s">
        <v>0</v>
      </c>
      <c r="B5" s="2"/>
      <c r="E5" s="4"/>
      <c r="F5" s="4"/>
      <c r="G5" s="5"/>
      <c r="H5" s="5"/>
      <c r="I5" s="5"/>
      <c r="J5" s="5"/>
      <c r="K5" s="5"/>
      <c r="L5" s="4"/>
      <c r="M5" s="40"/>
      <c r="N5" s="40"/>
      <c r="O5" s="5"/>
      <c r="P5" s="5"/>
      <c r="Q5" s="5"/>
      <c r="R5" s="4"/>
      <c r="S5" s="5"/>
      <c r="T5" s="5"/>
      <c r="U5" s="5"/>
      <c r="V5" s="5"/>
      <c r="W5" s="5"/>
      <c r="X5" s="4"/>
      <c r="Y5" s="5"/>
      <c r="Z5" s="5"/>
      <c r="AA5" s="5"/>
      <c r="AB5" s="5"/>
      <c r="AC5" s="5"/>
      <c r="AD5" s="4"/>
      <c r="AE5" s="5"/>
      <c r="AF5" s="5"/>
      <c r="AG5" s="5"/>
      <c r="AH5" s="5"/>
      <c r="AI5" s="5"/>
      <c r="AJ5" s="4"/>
      <c r="AK5" s="5"/>
      <c r="AL5" s="5"/>
      <c r="AM5" s="5"/>
      <c r="AN5" s="5"/>
      <c r="AO5" s="5"/>
      <c r="AP5" s="4"/>
      <c r="AQ5" s="5"/>
      <c r="AR5" s="5"/>
      <c r="AS5" s="5"/>
      <c r="AT5" s="5"/>
      <c r="AU5" s="5"/>
      <c r="AV5" s="4"/>
      <c r="AW5" s="5"/>
      <c r="AX5" s="5"/>
      <c r="AY5" s="5"/>
      <c r="AZ5" s="5"/>
      <c r="BA5" s="5"/>
      <c r="BB5" s="4"/>
      <c r="BC5" s="5"/>
      <c r="BD5" s="5"/>
      <c r="BE5" s="5"/>
      <c r="BF5" s="5"/>
      <c r="BG5" s="5"/>
      <c r="BH5" s="4"/>
      <c r="BI5" s="5"/>
      <c r="BJ5" s="5"/>
      <c r="BK5" s="5"/>
      <c r="BL5" s="5"/>
      <c r="BM5" s="5"/>
      <c r="BN5" s="4"/>
      <c r="BO5" s="5"/>
      <c r="BP5" s="5"/>
      <c r="BQ5" s="5"/>
      <c r="BR5" s="5"/>
      <c r="BS5" s="5"/>
      <c r="BT5" s="4"/>
      <c r="BU5" s="5"/>
      <c r="BV5" s="5"/>
      <c r="BW5" s="5"/>
      <c r="BX5" s="5"/>
      <c r="BY5" s="5"/>
      <c r="BZ5" s="4"/>
      <c r="CA5" s="5"/>
      <c r="CB5" s="5"/>
      <c r="CC5" s="5"/>
      <c r="CD5" s="5"/>
      <c r="CE5" s="5"/>
      <c r="CF5" s="4"/>
      <c r="CG5" s="5"/>
      <c r="CH5" s="5"/>
      <c r="CI5" s="5"/>
      <c r="CJ5" s="5"/>
      <c r="CK5" s="5"/>
      <c r="CL5" s="4"/>
      <c r="CM5" s="5"/>
      <c r="CN5" s="5"/>
      <c r="CO5" s="5"/>
      <c r="CP5" s="5"/>
      <c r="CQ5" s="5"/>
      <c r="CR5" s="4"/>
      <c r="CS5" s="5"/>
      <c r="CT5" s="5"/>
      <c r="CU5" s="5"/>
      <c r="CV5" s="5"/>
      <c r="CW5" s="5"/>
      <c r="CX5" s="4"/>
      <c r="CY5" s="5"/>
      <c r="CZ5" s="5"/>
      <c r="DA5" s="5"/>
      <c r="DB5" s="5"/>
      <c r="DC5" s="5"/>
      <c r="DD5" s="7"/>
      <c r="DE5" s="5"/>
      <c r="DF5" s="5"/>
      <c r="DG5" s="5"/>
      <c r="DH5" s="5"/>
      <c r="DI5" s="5"/>
      <c r="DJ5" s="7"/>
      <c r="DK5" s="5"/>
      <c r="DL5" s="5"/>
      <c r="DM5" s="5"/>
      <c r="DN5" s="5"/>
      <c r="DO5" s="5"/>
      <c r="DP5" s="7"/>
      <c r="DQ5" s="5"/>
      <c r="DR5" s="5"/>
      <c r="DS5" s="5"/>
      <c r="DT5" s="5"/>
      <c r="DU5" s="5"/>
      <c r="DW5" s="5"/>
      <c r="DX5" s="5"/>
      <c r="DY5" s="5"/>
      <c r="DZ5" s="5"/>
      <c r="EA5" s="5"/>
    </row>
    <row r="6" spans="1:131" s="3" customFormat="1" ht="17.5" customHeight="1" x14ac:dyDescent="0.35">
      <c r="A6" s="3" t="s">
        <v>1</v>
      </c>
      <c r="B6" s="2"/>
      <c r="E6" s="4"/>
      <c r="F6" s="4"/>
      <c r="G6" s="5"/>
      <c r="H6" s="5"/>
      <c r="I6" s="5"/>
      <c r="J6" s="5"/>
      <c r="K6" s="5"/>
      <c r="L6" s="4"/>
      <c r="M6" s="40"/>
      <c r="N6" s="40"/>
      <c r="O6" s="5"/>
      <c r="P6" s="5"/>
      <c r="Q6" s="5"/>
      <c r="R6" s="4"/>
      <c r="S6" s="5"/>
      <c r="T6" s="5"/>
      <c r="U6" s="5"/>
      <c r="V6" s="5"/>
      <c r="W6" s="5"/>
      <c r="X6" s="4"/>
      <c r="Y6" s="5"/>
      <c r="Z6" s="5"/>
      <c r="AA6" s="5"/>
      <c r="AB6" s="5"/>
      <c r="AC6" s="5"/>
      <c r="AD6" s="4"/>
      <c r="AE6" s="5"/>
      <c r="AF6" s="5"/>
      <c r="AG6" s="5"/>
      <c r="AH6" s="5"/>
      <c r="AI6" s="5"/>
      <c r="AJ6" s="4"/>
      <c r="AK6" s="5"/>
      <c r="AL6" s="5"/>
      <c r="AM6" s="5"/>
      <c r="AN6" s="5"/>
      <c r="AO6" s="5"/>
      <c r="AP6" s="4"/>
      <c r="AQ6" s="5"/>
      <c r="AR6" s="5"/>
      <c r="AS6" s="5"/>
      <c r="AT6" s="5"/>
      <c r="AU6" s="5"/>
      <c r="AV6" s="4"/>
      <c r="AW6" s="5"/>
      <c r="AX6" s="5"/>
      <c r="AY6" s="5"/>
      <c r="AZ6" s="5"/>
      <c r="BA6" s="5"/>
      <c r="BB6" s="4"/>
      <c r="BC6" s="5"/>
      <c r="BD6" s="5"/>
      <c r="BE6" s="5"/>
      <c r="BF6" s="5"/>
      <c r="BG6" s="5"/>
      <c r="BH6" s="4"/>
      <c r="BI6" s="5"/>
      <c r="BJ6" s="5"/>
      <c r="BK6" s="5"/>
      <c r="BL6" s="5"/>
      <c r="BM6" s="5"/>
      <c r="BN6" s="4"/>
      <c r="BO6" s="5"/>
      <c r="BP6" s="5"/>
      <c r="BQ6" s="5"/>
      <c r="BR6" s="5"/>
      <c r="BS6" s="5"/>
      <c r="BT6" s="4"/>
      <c r="BU6" s="5"/>
      <c r="BV6" s="5"/>
      <c r="BW6" s="5"/>
      <c r="BX6" s="5"/>
      <c r="BY6" s="5"/>
      <c r="BZ6" s="4"/>
      <c r="CA6" s="5"/>
      <c r="CB6" s="5"/>
      <c r="CC6" s="5"/>
      <c r="CD6" s="5"/>
      <c r="CE6" s="5"/>
      <c r="CF6" s="4"/>
      <c r="CG6" s="5"/>
      <c r="CH6" s="5"/>
      <c r="CI6" s="5"/>
      <c r="CJ6" s="5"/>
      <c r="CK6" s="5"/>
      <c r="CL6" s="4"/>
      <c r="CM6" s="5"/>
      <c r="CN6" s="5"/>
      <c r="CO6" s="5"/>
      <c r="CP6" s="5"/>
      <c r="CQ6" s="5"/>
      <c r="CR6" s="4"/>
      <c r="CS6" s="5"/>
      <c r="CT6" s="5"/>
      <c r="CU6" s="5"/>
      <c r="CV6" s="5"/>
      <c r="CW6" s="5"/>
      <c r="CX6" s="4"/>
      <c r="CY6" s="5"/>
      <c r="CZ6" s="5"/>
      <c r="DA6" s="5"/>
      <c r="DB6" s="5"/>
      <c r="DC6" s="5"/>
      <c r="DD6" s="8"/>
      <c r="DE6" s="5"/>
      <c r="DF6" s="5"/>
      <c r="DG6" s="5"/>
      <c r="DH6" s="5"/>
      <c r="DI6" s="5"/>
      <c r="DJ6" s="8"/>
      <c r="DK6" s="5"/>
      <c r="DL6" s="5"/>
      <c r="DM6" s="5"/>
      <c r="DN6" s="5"/>
      <c r="DO6" s="5"/>
      <c r="DP6" s="8"/>
      <c r="DQ6" s="5"/>
      <c r="DR6" s="5"/>
      <c r="DS6" s="5"/>
      <c r="DT6" s="5"/>
      <c r="DU6" s="5"/>
      <c r="DW6" s="5"/>
      <c r="DX6" s="5"/>
      <c r="DY6" s="5"/>
      <c r="DZ6" s="5"/>
      <c r="EA6" s="5"/>
    </row>
    <row r="7" spans="1:131" s="3" customFormat="1" ht="15" customHeight="1" x14ac:dyDescent="0.35">
      <c r="B7" s="2"/>
      <c r="E7" s="4"/>
      <c r="F7" s="4"/>
      <c r="G7" s="4"/>
      <c r="H7" s="4"/>
      <c r="I7" s="4"/>
      <c r="J7" s="4"/>
      <c r="K7" s="4"/>
      <c r="L7" s="4"/>
      <c r="M7" s="41"/>
      <c r="N7" s="41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7"/>
      <c r="DE7" s="4"/>
      <c r="DF7" s="4"/>
      <c r="DG7" s="4"/>
      <c r="DH7" s="4"/>
      <c r="DI7" s="4"/>
      <c r="DJ7" s="7"/>
      <c r="DK7" s="4"/>
      <c r="DL7" s="4"/>
      <c r="DM7" s="4"/>
      <c r="DN7" s="4"/>
      <c r="DO7" s="4"/>
      <c r="DP7" s="7"/>
      <c r="DQ7" s="4"/>
      <c r="DR7" s="4"/>
      <c r="DS7" s="4"/>
      <c r="DT7" s="4"/>
      <c r="DU7" s="4"/>
      <c r="DW7" s="4"/>
      <c r="DX7" s="4"/>
      <c r="DY7" s="4"/>
      <c r="DZ7" s="4"/>
      <c r="EA7" s="4"/>
    </row>
    <row r="8" spans="1:131" s="3" customFormat="1" ht="17.5" customHeight="1" x14ac:dyDescent="0.35">
      <c r="A8" s="3" t="s">
        <v>2</v>
      </c>
      <c r="B8" s="2"/>
      <c r="E8" s="10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12"/>
      <c r="DE8" s="4"/>
      <c r="DF8" s="4"/>
      <c r="DG8" s="4"/>
      <c r="DH8" s="4"/>
      <c r="DI8" s="4"/>
      <c r="DJ8" s="12"/>
      <c r="DK8" s="4"/>
      <c r="DL8" s="4"/>
      <c r="DM8" s="4"/>
      <c r="DN8" s="4"/>
      <c r="DO8" s="4"/>
      <c r="DP8" s="12"/>
      <c r="DQ8" s="4"/>
      <c r="DR8" s="4"/>
      <c r="DS8" s="4"/>
      <c r="DT8" s="4"/>
      <c r="DU8" s="4"/>
      <c r="DW8" s="4"/>
      <c r="DX8" s="4"/>
      <c r="DY8" s="4"/>
      <c r="DZ8" s="4"/>
      <c r="EA8" s="4"/>
    </row>
    <row r="9" spans="1:131" s="3" customFormat="1" ht="8.25" customHeight="1" x14ac:dyDescent="0.35">
      <c r="B9" s="2"/>
      <c r="E9" s="13"/>
      <c r="F9" s="13"/>
      <c r="G9" s="14"/>
      <c r="H9" s="14"/>
      <c r="I9" s="14"/>
      <c r="J9" s="14"/>
      <c r="K9" s="14"/>
      <c r="L9" s="15"/>
      <c r="M9" s="14"/>
      <c r="N9" s="14"/>
      <c r="O9" s="14"/>
      <c r="P9" s="14"/>
      <c r="Q9" s="14"/>
      <c r="R9" s="15"/>
      <c r="S9" s="14"/>
      <c r="T9" s="14"/>
      <c r="U9" s="14"/>
      <c r="V9" s="14"/>
      <c r="W9" s="14"/>
      <c r="X9" s="15"/>
      <c r="Y9" s="14"/>
      <c r="Z9" s="14"/>
      <c r="AA9" s="14"/>
      <c r="AB9" s="14"/>
      <c r="AC9" s="14"/>
      <c r="AD9" s="15"/>
      <c r="AE9" s="14"/>
      <c r="AF9" s="14"/>
      <c r="AG9" s="14"/>
      <c r="AH9" s="14"/>
      <c r="AI9" s="14"/>
      <c r="AJ9" s="15"/>
      <c r="AK9" s="14"/>
      <c r="AL9" s="14"/>
      <c r="AM9" s="14"/>
      <c r="AN9" s="14"/>
      <c r="AO9" s="14"/>
      <c r="AP9" s="15"/>
      <c r="AQ9" s="14"/>
      <c r="AR9" s="14"/>
      <c r="AS9" s="14"/>
      <c r="AT9" s="14"/>
      <c r="AU9" s="14"/>
      <c r="AV9" s="15"/>
      <c r="AW9" s="14"/>
      <c r="AX9" s="14"/>
      <c r="AY9" s="14"/>
      <c r="AZ9" s="14"/>
      <c r="BA9" s="14"/>
      <c r="BB9" s="15"/>
      <c r="BC9" s="14"/>
      <c r="BD9" s="14"/>
      <c r="BE9" s="14"/>
      <c r="BF9" s="14"/>
      <c r="BG9" s="14"/>
      <c r="BH9" s="15"/>
      <c r="BI9" s="14"/>
      <c r="BJ9" s="14"/>
      <c r="BK9" s="14"/>
      <c r="BL9" s="14"/>
      <c r="BM9" s="14"/>
      <c r="BN9" s="15"/>
      <c r="BO9" s="14"/>
      <c r="BP9" s="14"/>
      <c r="BQ9" s="14"/>
      <c r="BR9" s="14"/>
      <c r="BS9" s="14"/>
      <c r="BT9" s="15"/>
      <c r="BU9" s="14"/>
      <c r="BV9" s="14"/>
      <c r="BW9" s="14"/>
      <c r="BX9" s="14"/>
      <c r="BY9" s="14"/>
      <c r="BZ9" s="15"/>
      <c r="CA9" s="14"/>
      <c r="CB9" s="14"/>
      <c r="CC9" s="14"/>
      <c r="CD9" s="14"/>
      <c r="CE9" s="14"/>
      <c r="CF9" s="15"/>
      <c r="CG9" s="14"/>
      <c r="CH9" s="14"/>
      <c r="CI9" s="14"/>
      <c r="CJ9" s="14"/>
      <c r="CK9" s="14"/>
      <c r="CL9" s="15"/>
      <c r="CM9" s="14"/>
      <c r="CN9" s="14"/>
      <c r="CO9" s="14"/>
      <c r="CP9" s="14"/>
      <c r="CQ9" s="14"/>
      <c r="CR9" s="15"/>
      <c r="CS9" s="14"/>
      <c r="CT9" s="14"/>
      <c r="CU9" s="14"/>
      <c r="CV9" s="14"/>
      <c r="CW9" s="14"/>
      <c r="CX9" s="15"/>
      <c r="CY9" s="14"/>
      <c r="CZ9" s="14"/>
      <c r="DA9" s="14"/>
      <c r="DB9" s="14"/>
      <c r="DC9" s="14"/>
      <c r="DD9" s="16"/>
      <c r="DE9" s="14"/>
      <c r="DF9" s="14"/>
      <c r="DG9" s="14"/>
      <c r="DH9" s="14"/>
      <c r="DI9" s="14"/>
      <c r="DJ9" s="16"/>
      <c r="DK9" s="14"/>
      <c r="DL9" s="14"/>
      <c r="DM9" s="14"/>
      <c r="DN9" s="14"/>
      <c r="DO9" s="14"/>
      <c r="DP9" s="16"/>
      <c r="DQ9" s="14"/>
      <c r="DR9" s="14"/>
      <c r="DS9" s="14"/>
      <c r="DT9" s="14"/>
      <c r="DU9" s="14"/>
      <c r="DW9" s="14"/>
      <c r="DX9" s="14"/>
      <c r="DY9" s="14"/>
      <c r="DZ9" s="14"/>
      <c r="EA9" s="14"/>
    </row>
    <row r="10" spans="1:131" ht="14.15" customHeight="1" x14ac:dyDescent="0.35">
      <c r="A10" s="17"/>
      <c r="B10" s="17"/>
      <c r="C10" s="17"/>
      <c r="D10" s="17"/>
      <c r="G10" s="4"/>
      <c r="H10" s="4"/>
      <c r="I10" s="4"/>
      <c r="J10" s="4"/>
      <c r="K10" s="4"/>
      <c r="M10" s="4"/>
      <c r="N10" s="4"/>
      <c r="O10" s="4"/>
      <c r="P10" s="4"/>
      <c r="Q10" s="4"/>
      <c r="S10" s="4"/>
      <c r="T10" s="4"/>
      <c r="U10" s="4"/>
      <c r="V10" s="4"/>
      <c r="W10" s="4"/>
      <c r="Y10" s="4"/>
      <c r="Z10" s="4"/>
      <c r="AA10" s="4"/>
      <c r="AB10" s="4"/>
      <c r="AC10" s="4"/>
      <c r="AE10" s="4"/>
      <c r="AF10" s="4"/>
      <c r="AG10" s="4"/>
      <c r="AH10" s="4"/>
      <c r="AI10" s="4"/>
      <c r="AK10" s="4"/>
      <c r="AL10" s="4"/>
      <c r="AM10" s="4"/>
      <c r="AN10" s="4"/>
      <c r="AO10" s="4"/>
      <c r="AQ10" s="4"/>
      <c r="AR10" s="4"/>
      <c r="AS10" s="4"/>
      <c r="AT10" s="4"/>
      <c r="AU10" s="4"/>
      <c r="AW10" s="4"/>
      <c r="AX10" s="4"/>
      <c r="AY10" s="4"/>
      <c r="AZ10" s="4"/>
      <c r="BA10" s="4"/>
      <c r="BC10" s="4"/>
      <c r="BD10" s="4"/>
      <c r="BE10" s="4"/>
      <c r="BF10" s="4"/>
      <c r="BG10" s="4"/>
      <c r="BI10" s="4"/>
      <c r="BJ10" s="4"/>
      <c r="BK10" s="4"/>
      <c r="BL10" s="4"/>
      <c r="BM10" s="4"/>
      <c r="BO10" s="4"/>
      <c r="BP10" s="4"/>
      <c r="BQ10" s="4"/>
      <c r="BR10" s="4"/>
      <c r="BS10" s="4"/>
      <c r="BU10" s="4"/>
      <c r="BV10" s="4"/>
      <c r="BW10" s="4"/>
      <c r="BX10" s="4"/>
      <c r="BY10" s="4"/>
      <c r="CA10" s="4"/>
      <c r="CB10" s="4"/>
      <c r="CC10" s="4"/>
      <c r="CD10" s="4"/>
      <c r="CE10" s="4"/>
      <c r="CG10" s="4"/>
      <c r="CH10" s="4"/>
      <c r="CI10" s="4"/>
      <c r="CJ10" s="4"/>
      <c r="CK10" s="4"/>
      <c r="CM10" s="4"/>
      <c r="CN10" s="4"/>
      <c r="CO10" s="4"/>
      <c r="CP10" s="4"/>
      <c r="CQ10" s="4"/>
      <c r="CS10" s="4"/>
      <c r="CT10" s="4"/>
      <c r="CU10" s="4"/>
      <c r="CV10" s="4"/>
      <c r="CW10" s="4"/>
      <c r="CY10" s="4"/>
      <c r="CZ10" s="4"/>
      <c r="DA10" s="4"/>
      <c r="DB10" s="4"/>
      <c r="DC10" s="4"/>
      <c r="DE10" s="4"/>
      <c r="DF10" s="4"/>
      <c r="DG10" s="4"/>
      <c r="DH10" s="4"/>
      <c r="DI10" s="4"/>
      <c r="DK10" s="4"/>
      <c r="DL10" s="4"/>
      <c r="DM10" s="4"/>
      <c r="DN10" s="4"/>
      <c r="DO10" s="4"/>
      <c r="DQ10" s="4"/>
      <c r="DR10" s="4"/>
      <c r="DS10" s="4"/>
      <c r="DT10" s="4"/>
      <c r="DU10" s="4"/>
      <c r="DV10" s="18"/>
      <c r="DW10" s="4"/>
      <c r="DX10" s="4"/>
      <c r="DY10" s="4"/>
      <c r="DZ10" s="4"/>
      <c r="EA10" s="4"/>
    </row>
    <row r="11" spans="1:131" s="3" customFormat="1" ht="20.149999999999999" customHeight="1" x14ac:dyDescent="0.35">
      <c r="A11" s="19" t="s">
        <v>3</v>
      </c>
      <c r="B11" s="3" t="s">
        <v>4</v>
      </c>
      <c r="E11" s="20" t="s">
        <v>5</v>
      </c>
      <c r="F11" s="20" t="s">
        <v>5</v>
      </c>
      <c r="G11" s="20" t="s">
        <v>5</v>
      </c>
      <c r="H11" s="20" t="s">
        <v>5</v>
      </c>
      <c r="I11" s="20" t="s">
        <v>5</v>
      </c>
      <c r="J11" s="20" t="s">
        <v>5</v>
      </c>
      <c r="K11" s="20" t="s">
        <v>5</v>
      </c>
      <c r="L11" s="20" t="s">
        <v>5</v>
      </c>
      <c r="M11" s="20" t="s">
        <v>5</v>
      </c>
      <c r="N11" s="20" t="s">
        <v>5</v>
      </c>
      <c r="O11" s="20" t="s">
        <v>5</v>
      </c>
      <c r="P11" s="20" t="s">
        <v>5</v>
      </c>
      <c r="Q11" s="20" t="s">
        <v>5</v>
      </c>
      <c r="R11" s="20" t="s">
        <v>5</v>
      </c>
      <c r="S11" s="20" t="s">
        <v>5</v>
      </c>
      <c r="T11" s="20" t="s">
        <v>5</v>
      </c>
      <c r="U11" s="20" t="s">
        <v>5</v>
      </c>
      <c r="V11" s="20" t="s">
        <v>5</v>
      </c>
      <c r="W11" s="20" t="s">
        <v>5</v>
      </c>
      <c r="X11" s="20" t="s">
        <v>5</v>
      </c>
      <c r="Y11" s="20" t="s">
        <v>5</v>
      </c>
      <c r="Z11" s="20" t="s">
        <v>5</v>
      </c>
      <c r="AA11" s="20" t="s">
        <v>5</v>
      </c>
      <c r="AB11" s="20" t="s">
        <v>5</v>
      </c>
      <c r="AC11" s="20" t="s">
        <v>5</v>
      </c>
      <c r="AD11" s="20" t="s">
        <v>5</v>
      </c>
      <c r="AE11" s="20" t="s">
        <v>5</v>
      </c>
      <c r="AF11" s="20" t="s">
        <v>5</v>
      </c>
      <c r="AG11" s="20" t="s">
        <v>5</v>
      </c>
      <c r="AH11" s="20" t="s">
        <v>5</v>
      </c>
      <c r="AI11" s="20" t="s">
        <v>5</v>
      </c>
      <c r="AJ11" s="20" t="s">
        <v>5</v>
      </c>
      <c r="AK11" s="20" t="s">
        <v>5</v>
      </c>
      <c r="AL11" s="20" t="s">
        <v>5</v>
      </c>
      <c r="AM11" s="20" t="s">
        <v>5</v>
      </c>
      <c r="AN11" s="20" t="s">
        <v>5</v>
      </c>
      <c r="AO11" s="20" t="s">
        <v>5</v>
      </c>
      <c r="AP11" s="20" t="s">
        <v>5</v>
      </c>
      <c r="AQ11" s="20" t="s">
        <v>5</v>
      </c>
      <c r="AR11" s="20" t="s">
        <v>5</v>
      </c>
      <c r="AS11" s="20" t="s">
        <v>5</v>
      </c>
      <c r="AT11" s="20" t="s">
        <v>5</v>
      </c>
      <c r="AU11" s="20" t="s">
        <v>5</v>
      </c>
      <c r="AV11" s="20" t="s">
        <v>5</v>
      </c>
      <c r="AW11" s="20" t="s">
        <v>5</v>
      </c>
      <c r="AX11" s="20" t="s">
        <v>5</v>
      </c>
      <c r="AY11" s="20" t="s">
        <v>5</v>
      </c>
      <c r="AZ11" s="20" t="s">
        <v>5</v>
      </c>
      <c r="BA11" s="20" t="s">
        <v>5</v>
      </c>
      <c r="BB11" s="20" t="s">
        <v>5</v>
      </c>
      <c r="BC11" s="20" t="s">
        <v>5</v>
      </c>
      <c r="BD11" s="20" t="s">
        <v>5</v>
      </c>
      <c r="BE11" s="20" t="s">
        <v>5</v>
      </c>
      <c r="BF11" s="20" t="s">
        <v>5</v>
      </c>
      <c r="BG11" s="20" t="s">
        <v>5</v>
      </c>
      <c r="BH11" s="20" t="s">
        <v>5</v>
      </c>
      <c r="BI11" s="20" t="s">
        <v>5</v>
      </c>
      <c r="BJ11" s="20" t="s">
        <v>5</v>
      </c>
      <c r="BK11" s="20" t="s">
        <v>5</v>
      </c>
      <c r="BL11" s="20" t="s">
        <v>5</v>
      </c>
      <c r="BM11" s="20" t="s">
        <v>5</v>
      </c>
      <c r="BN11" s="20" t="s">
        <v>5</v>
      </c>
      <c r="BO11" s="20" t="s">
        <v>5</v>
      </c>
      <c r="BP11" s="20" t="s">
        <v>5</v>
      </c>
      <c r="BQ11" s="20" t="s">
        <v>5</v>
      </c>
      <c r="BR11" s="20" t="s">
        <v>5</v>
      </c>
      <c r="BS11" s="20" t="s">
        <v>5</v>
      </c>
      <c r="BT11" s="20" t="s">
        <v>5</v>
      </c>
      <c r="BU11" s="20" t="s">
        <v>5</v>
      </c>
      <c r="BV11" s="20" t="s">
        <v>5</v>
      </c>
      <c r="BW11" s="20" t="s">
        <v>5</v>
      </c>
      <c r="BX11" s="20" t="s">
        <v>5</v>
      </c>
      <c r="BY11" s="20" t="s">
        <v>5</v>
      </c>
      <c r="BZ11" s="20" t="s">
        <v>5</v>
      </c>
      <c r="CA11" s="20" t="s">
        <v>5</v>
      </c>
      <c r="CB11" s="20" t="s">
        <v>5</v>
      </c>
      <c r="CC11" s="20" t="s">
        <v>5</v>
      </c>
      <c r="CD11" s="20" t="s">
        <v>5</v>
      </c>
      <c r="CE11" s="20" t="s">
        <v>5</v>
      </c>
      <c r="CF11" s="20" t="s">
        <v>5</v>
      </c>
      <c r="CG11" s="20" t="s">
        <v>5</v>
      </c>
      <c r="CH11" s="20" t="s">
        <v>5</v>
      </c>
      <c r="CI11" s="20" t="s">
        <v>5</v>
      </c>
      <c r="CJ11" s="20" t="s">
        <v>5</v>
      </c>
      <c r="CK11" s="20" t="s">
        <v>5</v>
      </c>
      <c r="CL11" s="20" t="s">
        <v>5</v>
      </c>
      <c r="CM11" s="20" t="s">
        <v>5</v>
      </c>
      <c r="CN11" s="20" t="s">
        <v>5</v>
      </c>
      <c r="CO11" s="20" t="s">
        <v>5</v>
      </c>
      <c r="CP11" s="20" t="s">
        <v>5</v>
      </c>
      <c r="CQ11" s="20" t="s">
        <v>5</v>
      </c>
      <c r="CR11" s="20" t="s">
        <v>5</v>
      </c>
      <c r="CS11" s="20" t="s">
        <v>5</v>
      </c>
      <c r="CT11" s="20" t="s">
        <v>5</v>
      </c>
      <c r="CU11" s="20" t="s">
        <v>5</v>
      </c>
      <c r="CV11" s="20" t="s">
        <v>5</v>
      </c>
      <c r="CW11" s="20" t="s">
        <v>5</v>
      </c>
      <c r="CX11" s="20" t="s">
        <v>5</v>
      </c>
      <c r="CY11" s="20" t="s">
        <v>5</v>
      </c>
      <c r="CZ11" s="20" t="s">
        <v>5</v>
      </c>
      <c r="DA11" s="20" t="s">
        <v>5</v>
      </c>
      <c r="DB11" s="20" t="s">
        <v>5</v>
      </c>
      <c r="DC11" s="20" t="s">
        <v>5</v>
      </c>
      <c r="DD11" s="12" t="s">
        <v>5</v>
      </c>
      <c r="DE11" s="20" t="s">
        <v>5</v>
      </c>
      <c r="DF11" s="20" t="s">
        <v>5</v>
      </c>
      <c r="DG11" s="20" t="s">
        <v>5</v>
      </c>
      <c r="DH11" s="20" t="s">
        <v>5</v>
      </c>
      <c r="DI11" s="20" t="s">
        <v>5</v>
      </c>
      <c r="DJ11" s="12" t="s">
        <v>5</v>
      </c>
      <c r="DK11" s="20" t="s">
        <v>5</v>
      </c>
      <c r="DL11" s="20" t="s">
        <v>5</v>
      </c>
      <c r="DM11" s="20" t="s">
        <v>5</v>
      </c>
      <c r="DN11" s="20" t="s">
        <v>5</v>
      </c>
      <c r="DO11" s="20" t="s">
        <v>5</v>
      </c>
      <c r="DP11" s="12" t="s">
        <v>5</v>
      </c>
      <c r="DQ11" s="20" t="s">
        <v>5</v>
      </c>
      <c r="DR11" s="20" t="s">
        <v>5</v>
      </c>
      <c r="DS11" s="20" t="s">
        <v>5</v>
      </c>
      <c r="DT11" s="20" t="s">
        <v>5</v>
      </c>
      <c r="DU11" s="20" t="s">
        <v>5</v>
      </c>
      <c r="DV11" s="12" t="s">
        <v>5</v>
      </c>
      <c r="DW11" s="20" t="s">
        <v>5</v>
      </c>
      <c r="DX11" s="20" t="s">
        <v>5</v>
      </c>
      <c r="DY11" s="20" t="s">
        <v>5</v>
      </c>
      <c r="DZ11" s="20" t="s">
        <v>5</v>
      </c>
      <c r="EA11" s="20" t="s">
        <v>5</v>
      </c>
    </row>
    <row r="12" spans="1:131" s="3" customFormat="1" ht="20.149999999999999" customHeight="1" x14ac:dyDescent="0.35">
      <c r="E12" s="20" t="s">
        <v>833</v>
      </c>
      <c r="F12" s="20" t="s">
        <v>6</v>
      </c>
      <c r="G12" s="20">
        <v>0</v>
      </c>
      <c r="H12" s="20">
        <v>1</v>
      </c>
      <c r="I12" s="20">
        <v>2</v>
      </c>
      <c r="J12" s="20">
        <v>3</v>
      </c>
      <c r="K12" s="20">
        <v>4</v>
      </c>
      <c r="L12" s="20" t="s">
        <v>7</v>
      </c>
      <c r="M12" s="20">
        <v>5</v>
      </c>
      <c r="N12" s="20">
        <v>6</v>
      </c>
      <c r="O12" s="20">
        <v>7</v>
      </c>
      <c r="P12" s="20">
        <v>8</v>
      </c>
      <c r="Q12" s="20">
        <v>9</v>
      </c>
      <c r="R12" s="20" t="s">
        <v>8</v>
      </c>
      <c r="S12" s="20">
        <v>10</v>
      </c>
      <c r="T12" s="20">
        <v>11</v>
      </c>
      <c r="U12" s="20">
        <v>12</v>
      </c>
      <c r="V12" s="20">
        <v>13</v>
      </c>
      <c r="W12" s="20">
        <v>14</v>
      </c>
      <c r="X12" s="20" t="s">
        <v>9</v>
      </c>
      <c r="Y12" s="20">
        <v>15</v>
      </c>
      <c r="Z12" s="20">
        <v>16</v>
      </c>
      <c r="AA12" s="20">
        <v>17</v>
      </c>
      <c r="AB12" s="20">
        <v>18</v>
      </c>
      <c r="AC12" s="20">
        <v>19</v>
      </c>
      <c r="AD12" s="20" t="s">
        <v>10</v>
      </c>
      <c r="AE12" s="20">
        <v>20</v>
      </c>
      <c r="AF12" s="20">
        <v>21</v>
      </c>
      <c r="AG12" s="20">
        <v>22</v>
      </c>
      <c r="AH12" s="20">
        <v>23</v>
      </c>
      <c r="AI12" s="20">
        <v>24</v>
      </c>
      <c r="AJ12" s="20" t="s">
        <v>11</v>
      </c>
      <c r="AK12" s="20">
        <v>25</v>
      </c>
      <c r="AL12" s="20">
        <v>26</v>
      </c>
      <c r="AM12" s="20">
        <v>27</v>
      </c>
      <c r="AN12" s="20">
        <v>28</v>
      </c>
      <c r="AO12" s="20">
        <v>29</v>
      </c>
      <c r="AP12" s="20" t="s">
        <v>12</v>
      </c>
      <c r="AQ12" s="20">
        <v>30</v>
      </c>
      <c r="AR12" s="20">
        <v>31</v>
      </c>
      <c r="AS12" s="20">
        <v>32</v>
      </c>
      <c r="AT12" s="20">
        <v>33</v>
      </c>
      <c r="AU12" s="20">
        <v>34</v>
      </c>
      <c r="AV12" s="20" t="s">
        <v>13</v>
      </c>
      <c r="AW12" s="20">
        <v>35</v>
      </c>
      <c r="AX12" s="20">
        <v>36</v>
      </c>
      <c r="AY12" s="20">
        <v>37</v>
      </c>
      <c r="AZ12" s="20">
        <v>38</v>
      </c>
      <c r="BA12" s="20">
        <v>39</v>
      </c>
      <c r="BB12" s="20" t="s">
        <v>14</v>
      </c>
      <c r="BC12" s="20">
        <v>40</v>
      </c>
      <c r="BD12" s="20">
        <v>41</v>
      </c>
      <c r="BE12" s="20">
        <v>42</v>
      </c>
      <c r="BF12" s="20">
        <v>43</v>
      </c>
      <c r="BG12" s="20">
        <v>44</v>
      </c>
      <c r="BH12" s="20" t="s">
        <v>15</v>
      </c>
      <c r="BI12" s="20">
        <v>45</v>
      </c>
      <c r="BJ12" s="20">
        <v>46</v>
      </c>
      <c r="BK12" s="20">
        <v>47</v>
      </c>
      <c r="BL12" s="20">
        <v>48</v>
      </c>
      <c r="BM12" s="20">
        <v>49</v>
      </c>
      <c r="BN12" s="20" t="s">
        <v>16</v>
      </c>
      <c r="BO12" s="20">
        <v>50</v>
      </c>
      <c r="BP12" s="20">
        <v>51</v>
      </c>
      <c r="BQ12" s="20">
        <v>52</v>
      </c>
      <c r="BR12" s="20">
        <v>53</v>
      </c>
      <c r="BS12" s="20">
        <v>54</v>
      </c>
      <c r="BT12" s="20" t="s">
        <v>17</v>
      </c>
      <c r="BU12" s="20">
        <v>55</v>
      </c>
      <c r="BV12" s="20">
        <v>56</v>
      </c>
      <c r="BW12" s="20">
        <v>57</v>
      </c>
      <c r="BX12" s="20">
        <v>58</v>
      </c>
      <c r="BY12" s="20">
        <v>59</v>
      </c>
      <c r="BZ12" s="20" t="s">
        <v>18</v>
      </c>
      <c r="CA12" s="20">
        <v>60</v>
      </c>
      <c r="CB12" s="20">
        <v>61</v>
      </c>
      <c r="CC12" s="20">
        <v>62</v>
      </c>
      <c r="CD12" s="20">
        <v>63</v>
      </c>
      <c r="CE12" s="20">
        <v>64</v>
      </c>
      <c r="CF12" s="20" t="s">
        <v>19</v>
      </c>
      <c r="CG12" s="20">
        <v>65</v>
      </c>
      <c r="CH12" s="20">
        <v>66</v>
      </c>
      <c r="CI12" s="20">
        <v>67</v>
      </c>
      <c r="CJ12" s="20">
        <v>68</v>
      </c>
      <c r="CK12" s="20">
        <v>69</v>
      </c>
      <c r="CL12" s="20" t="s">
        <v>20</v>
      </c>
      <c r="CM12" s="20">
        <v>70</v>
      </c>
      <c r="CN12" s="20">
        <v>71</v>
      </c>
      <c r="CO12" s="20">
        <v>72</v>
      </c>
      <c r="CP12" s="20">
        <v>73</v>
      </c>
      <c r="CQ12" s="20">
        <v>74</v>
      </c>
      <c r="CR12" s="20" t="s">
        <v>21</v>
      </c>
      <c r="CS12" s="20">
        <v>75</v>
      </c>
      <c r="CT12" s="20">
        <v>76</v>
      </c>
      <c r="CU12" s="20">
        <v>77</v>
      </c>
      <c r="CV12" s="20">
        <v>78</v>
      </c>
      <c r="CW12" s="20">
        <v>79</v>
      </c>
      <c r="CX12" s="20" t="s">
        <v>22</v>
      </c>
      <c r="CY12" s="20">
        <v>80</v>
      </c>
      <c r="CZ12" s="20">
        <v>81</v>
      </c>
      <c r="DA12" s="20">
        <v>82</v>
      </c>
      <c r="DB12" s="20">
        <v>83</v>
      </c>
      <c r="DC12" s="20">
        <v>84</v>
      </c>
      <c r="DD12" s="20" t="s">
        <v>23</v>
      </c>
      <c r="DE12" s="20">
        <v>85</v>
      </c>
      <c r="DF12" s="20">
        <v>86</v>
      </c>
      <c r="DG12" s="20">
        <v>87</v>
      </c>
      <c r="DH12" s="20">
        <v>88</v>
      </c>
      <c r="DI12" s="20">
        <v>89</v>
      </c>
      <c r="DJ12" s="20" t="s">
        <v>834</v>
      </c>
      <c r="DK12" s="20">
        <v>90</v>
      </c>
      <c r="DL12" s="20">
        <v>91</v>
      </c>
      <c r="DM12" s="20">
        <v>92</v>
      </c>
      <c r="DN12" s="20">
        <v>93</v>
      </c>
      <c r="DO12" s="20">
        <v>94</v>
      </c>
      <c r="DP12" s="20" t="s">
        <v>835</v>
      </c>
      <c r="DQ12" s="20">
        <v>95</v>
      </c>
      <c r="DR12" s="20">
        <v>96</v>
      </c>
      <c r="DS12" s="20">
        <v>97</v>
      </c>
      <c r="DT12" s="20">
        <v>98</v>
      </c>
      <c r="DU12" s="20">
        <v>99</v>
      </c>
      <c r="DV12" s="20" t="s">
        <v>836</v>
      </c>
      <c r="DW12" s="20" t="s">
        <v>837</v>
      </c>
      <c r="DX12" s="20" t="s">
        <v>838</v>
      </c>
      <c r="DY12" s="20" t="s">
        <v>839</v>
      </c>
      <c r="DZ12" s="20" t="s">
        <v>840</v>
      </c>
      <c r="EA12" s="20" t="s">
        <v>841</v>
      </c>
    </row>
    <row r="13" spans="1:131" ht="14.15" customHeight="1" x14ac:dyDescent="0.35">
      <c r="A13" s="21"/>
      <c r="B13" s="21"/>
      <c r="C13" s="21"/>
      <c r="D13" s="21"/>
      <c r="E13" s="22"/>
      <c r="F13" s="23"/>
      <c r="G13" s="24"/>
      <c r="H13" s="24"/>
      <c r="I13" s="24"/>
      <c r="J13" s="24"/>
      <c r="K13" s="24"/>
      <c r="L13" s="22"/>
      <c r="M13" s="24"/>
      <c r="N13" s="24"/>
      <c r="O13" s="24"/>
      <c r="P13" s="24"/>
      <c r="Q13" s="24"/>
      <c r="R13" s="22"/>
      <c r="S13" s="24"/>
      <c r="T13" s="24"/>
      <c r="U13" s="24"/>
      <c r="V13" s="24"/>
      <c r="W13" s="24"/>
      <c r="X13" s="22"/>
      <c r="Y13" s="24"/>
      <c r="Z13" s="24"/>
      <c r="AA13" s="24"/>
      <c r="AB13" s="24"/>
      <c r="AC13" s="24"/>
      <c r="AD13" s="22"/>
      <c r="AE13" s="24"/>
      <c r="AF13" s="24"/>
      <c r="AG13" s="24"/>
      <c r="AH13" s="24"/>
      <c r="AI13" s="24"/>
      <c r="AJ13" s="23"/>
      <c r="AK13" s="24"/>
      <c r="AL13" s="24"/>
      <c r="AM13" s="24"/>
      <c r="AN13" s="24"/>
      <c r="AO13" s="24"/>
      <c r="AP13" s="22"/>
      <c r="AQ13" s="24"/>
      <c r="AR13" s="24"/>
      <c r="AS13" s="24"/>
      <c r="AT13" s="24"/>
      <c r="AU13" s="24"/>
      <c r="AV13" s="22"/>
      <c r="AW13" s="24"/>
      <c r="AX13" s="24"/>
      <c r="AY13" s="24"/>
      <c r="AZ13" s="24"/>
      <c r="BA13" s="24"/>
      <c r="BB13" s="22"/>
      <c r="BC13" s="24"/>
      <c r="BD13" s="24"/>
      <c r="BE13" s="24"/>
      <c r="BF13" s="24"/>
      <c r="BG13" s="24"/>
      <c r="BH13" s="22"/>
      <c r="BI13" s="24"/>
      <c r="BJ13" s="24"/>
      <c r="BK13" s="24"/>
      <c r="BL13" s="24"/>
      <c r="BM13" s="24"/>
      <c r="BN13" s="22"/>
      <c r="BO13" s="24"/>
      <c r="BP13" s="24"/>
      <c r="BQ13" s="24"/>
      <c r="BR13" s="24"/>
      <c r="BS13" s="24"/>
      <c r="BT13" s="22"/>
      <c r="BU13" s="24"/>
      <c r="BV13" s="24"/>
      <c r="BW13" s="24"/>
      <c r="BX13" s="24"/>
      <c r="BY13" s="24"/>
      <c r="BZ13" s="22"/>
      <c r="CA13" s="24"/>
      <c r="CB13" s="24"/>
      <c r="CC13" s="24"/>
      <c r="CD13" s="24"/>
      <c r="CE13" s="24"/>
      <c r="CF13" s="22"/>
      <c r="CG13" s="24"/>
      <c r="CH13" s="24"/>
      <c r="CI13" s="24"/>
      <c r="CJ13" s="24"/>
      <c r="CK13" s="24"/>
      <c r="CL13" s="22"/>
      <c r="CM13" s="24"/>
      <c r="CN13" s="24"/>
      <c r="CO13" s="24"/>
      <c r="CP13" s="24"/>
      <c r="CQ13" s="24"/>
      <c r="CR13" s="22"/>
      <c r="CS13" s="24"/>
      <c r="CT13" s="24"/>
      <c r="CU13" s="24"/>
      <c r="CV13" s="24"/>
      <c r="CW13" s="24"/>
      <c r="CX13" s="22"/>
      <c r="CY13" s="24"/>
      <c r="CZ13" s="24"/>
      <c r="DA13" s="24"/>
      <c r="DB13" s="24"/>
      <c r="DC13" s="24"/>
      <c r="DD13" s="16"/>
      <c r="DE13" s="24"/>
      <c r="DF13" s="24"/>
      <c r="DG13" s="24"/>
      <c r="DH13" s="24"/>
      <c r="DI13" s="24"/>
      <c r="DJ13" s="16"/>
      <c r="DK13" s="24"/>
      <c r="DL13" s="24"/>
      <c r="DM13" s="24"/>
      <c r="DN13" s="24"/>
      <c r="DO13" s="24"/>
      <c r="DP13" s="16"/>
      <c r="DQ13" s="24"/>
      <c r="DR13" s="24"/>
      <c r="DS13" s="24"/>
      <c r="DT13" s="24"/>
      <c r="DU13" s="24"/>
      <c r="DV13" s="25"/>
      <c r="DW13" s="24"/>
      <c r="DX13" s="24"/>
      <c r="DY13" s="24"/>
      <c r="DZ13" s="24"/>
      <c r="EA13" s="24"/>
    </row>
    <row r="14" spans="1:131" ht="14.15" customHeight="1" x14ac:dyDescent="0.35">
      <c r="E14" s="2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E14" s="26"/>
      <c r="DF14" s="26"/>
      <c r="DG14" s="26"/>
      <c r="DH14" s="26"/>
      <c r="DI14" s="26"/>
      <c r="DK14" s="26"/>
      <c r="DL14" s="26"/>
      <c r="DM14" s="26"/>
      <c r="DN14" s="26"/>
      <c r="DO14" s="26"/>
      <c r="DQ14" s="26"/>
      <c r="DR14" s="26"/>
      <c r="DS14" s="26"/>
      <c r="DT14" s="26"/>
      <c r="DU14" s="26"/>
      <c r="DW14" s="26"/>
      <c r="DX14" s="26"/>
      <c r="DY14" s="26"/>
      <c r="DZ14" s="26"/>
      <c r="EA14" s="26"/>
    </row>
    <row r="15" spans="1:131" s="3" customFormat="1" ht="17.5" customHeight="1" x14ac:dyDescent="0.35">
      <c r="A15" s="27" t="s">
        <v>24</v>
      </c>
      <c r="D15" s="3" t="s">
        <v>25</v>
      </c>
      <c r="E15" s="26">
        <v>56075912</v>
      </c>
      <c r="F15" s="26">
        <v>3496750</v>
      </c>
      <c r="G15" s="26">
        <v>711529</v>
      </c>
      <c r="H15" s="26">
        <v>704155</v>
      </c>
      <c r="I15" s="26">
        <v>698777</v>
      </c>
      <c r="J15" s="26">
        <v>699399</v>
      </c>
      <c r="K15" s="26">
        <v>682890</v>
      </c>
      <c r="L15" s="26">
        <v>3135711</v>
      </c>
      <c r="M15" s="26">
        <v>666320</v>
      </c>
      <c r="N15" s="26">
        <v>633615</v>
      </c>
      <c r="O15" s="26">
        <v>627104</v>
      </c>
      <c r="P15" s="26">
        <v>604392</v>
      </c>
      <c r="Q15" s="26">
        <v>604280</v>
      </c>
      <c r="R15" s="26">
        <v>3258677</v>
      </c>
      <c r="S15" s="26">
        <v>620448</v>
      </c>
      <c r="T15" s="26">
        <v>640159</v>
      </c>
      <c r="U15" s="26">
        <v>654585</v>
      </c>
      <c r="V15" s="26">
        <v>665224</v>
      </c>
      <c r="W15" s="26">
        <v>678261</v>
      </c>
      <c r="X15" s="26">
        <v>3539385</v>
      </c>
      <c r="Y15" s="26">
        <v>687994</v>
      </c>
      <c r="Z15" s="26">
        <v>686721</v>
      </c>
      <c r="AA15" s="26">
        <v>704514</v>
      </c>
      <c r="AB15" s="26">
        <v>715660</v>
      </c>
      <c r="AC15" s="26">
        <v>744496</v>
      </c>
      <c r="AD15" s="26">
        <v>3807245</v>
      </c>
      <c r="AE15" s="26">
        <v>773709</v>
      </c>
      <c r="AF15" s="26">
        <v>754938</v>
      </c>
      <c r="AG15" s="26">
        <v>757675</v>
      </c>
      <c r="AH15" s="26">
        <v>769029</v>
      </c>
      <c r="AI15" s="26">
        <v>751894</v>
      </c>
      <c r="AJ15" s="26">
        <v>3836609</v>
      </c>
      <c r="AK15" s="26">
        <v>769821</v>
      </c>
      <c r="AL15" s="26">
        <v>768755</v>
      </c>
      <c r="AM15" s="26">
        <v>761986</v>
      </c>
      <c r="AN15" s="26">
        <v>764933</v>
      </c>
      <c r="AO15" s="26">
        <v>771114</v>
      </c>
      <c r="AP15" s="26">
        <v>3683915</v>
      </c>
      <c r="AQ15" s="26">
        <v>785196</v>
      </c>
      <c r="AR15" s="26">
        <v>775159</v>
      </c>
      <c r="AS15" s="26">
        <v>735100</v>
      </c>
      <c r="AT15" s="26">
        <v>692888</v>
      </c>
      <c r="AU15" s="26">
        <v>695572</v>
      </c>
      <c r="AV15" s="26">
        <v>3732161</v>
      </c>
      <c r="AW15" s="26">
        <v>701356</v>
      </c>
      <c r="AX15" s="26">
        <v>720269</v>
      </c>
      <c r="AY15" s="26">
        <v>735068</v>
      </c>
      <c r="AZ15" s="26">
        <v>770322</v>
      </c>
      <c r="BA15" s="26">
        <v>805146</v>
      </c>
      <c r="BB15" s="26">
        <v>4099089</v>
      </c>
      <c r="BC15" s="26">
        <v>817411</v>
      </c>
      <c r="BD15" s="26">
        <v>803200</v>
      </c>
      <c r="BE15" s="26">
        <v>823637</v>
      </c>
      <c r="BF15" s="26">
        <v>820589</v>
      </c>
      <c r="BG15" s="26">
        <v>834252</v>
      </c>
      <c r="BH15" s="26">
        <v>4100526</v>
      </c>
      <c r="BI15" s="26">
        <v>834652</v>
      </c>
      <c r="BJ15" s="26">
        <v>840373</v>
      </c>
      <c r="BK15" s="26">
        <v>826126</v>
      </c>
      <c r="BL15" s="26">
        <v>810907</v>
      </c>
      <c r="BM15" s="26">
        <v>788468</v>
      </c>
      <c r="BN15" s="26">
        <v>3601694</v>
      </c>
      <c r="BO15" s="26">
        <v>766207</v>
      </c>
      <c r="BP15" s="26">
        <v>731178</v>
      </c>
      <c r="BQ15" s="26">
        <v>720700</v>
      </c>
      <c r="BR15" s="26">
        <v>705746</v>
      </c>
      <c r="BS15" s="26">
        <v>677863</v>
      </c>
      <c r="BT15" s="26">
        <v>3183915</v>
      </c>
      <c r="BU15" s="26">
        <v>651324</v>
      </c>
      <c r="BV15" s="26">
        <v>639349</v>
      </c>
      <c r="BW15" s="26">
        <v>643468</v>
      </c>
      <c r="BX15" s="26">
        <v>629030</v>
      </c>
      <c r="BY15" s="26">
        <v>620744</v>
      </c>
      <c r="BZ15" s="26">
        <v>3377162</v>
      </c>
      <c r="CA15" s="26">
        <v>624630</v>
      </c>
      <c r="CB15" s="26">
        <v>644934</v>
      </c>
      <c r="CC15" s="26">
        <v>661303</v>
      </c>
      <c r="CD15" s="26">
        <v>720226</v>
      </c>
      <c r="CE15" s="26">
        <v>726069</v>
      </c>
      <c r="CF15" s="26">
        <v>2674161</v>
      </c>
      <c r="CG15" s="26">
        <v>557704</v>
      </c>
      <c r="CH15" s="26">
        <v>589394</v>
      </c>
      <c r="CI15" s="26">
        <v>550564</v>
      </c>
      <c r="CJ15" s="26">
        <v>521717</v>
      </c>
      <c r="CK15" s="26">
        <v>454782</v>
      </c>
      <c r="CL15" s="26">
        <v>2178672</v>
      </c>
      <c r="CM15" s="26">
        <v>437331</v>
      </c>
      <c r="CN15" s="26">
        <v>454396</v>
      </c>
      <c r="CO15" s="26">
        <v>444812</v>
      </c>
      <c r="CP15" s="26">
        <v>429946</v>
      </c>
      <c r="CQ15" s="26">
        <v>412187</v>
      </c>
      <c r="CR15" s="26">
        <v>1777547</v>
      </c>
      <c r="CS15" s="26">
        <v>391460</v>
      </c>
      <c r="CT15" s="26">
        <v>373259</v>
      </c>
      <c r="CU15" s="26">
        <v>347838</v>
      </c>
      <c r="CV15" s="26">
        <v>338837</v>
      </c>
      <c r="CW15" s="26">
        <v>326153</v>
      </c>
      <c r="CX15" s="26">
        <v>1338005</v>
      </c>
      <c r="CY15" s="26">
        <v>315957</v>
      </c>
      <c r="CZ15" s="26">
        <v>290023</v>
      </c>
      <c r="DA15" s="26">
        <v>265901</v>
      </c>
      <c r="DB15" s="26">
        <v>240647</v>
      </c>
      <c r="DC15" s="26">
        <v>225477</v>
      </c>
      <c r="DD15" s="26">
        <v>825671</v>
      </c>
      <c r="DE15" s="26">
        <v>204130</v>
      </c>
      <c r="DF15" s="26">
        <v>182058</v>
      </c>
      <c r="DG15" s="26">
        <v>163304</v>
      </c>
      <c r="DH15" s="26">
        <v>144456</v>
      </c>
      <c r="DI15" s="26">
        <v>131723</v>
      </c>
      <c r="DJ15" s="26">
        <v>333455</v>
      </c>
      <c r="DK15" s="26">
        <v>116719</v>
      </c>
      <c r="DL15" s="26">
        <v>87515</v>
      </c>
      <c r="DM15" s="26">
        <v>52939</v>
      </c>
      <c r="DN15" s="26">
        <v>40013</v>
      </c>
      <c r="DO15" s="26">
        <v>36269</v>
      </c>
      <c r="DP15" s="26">
        <v>84376</v>
      </c>
      <c r="DQ15" s="26">
        <v>27972</v>
      </c>
      <c r="DR15" s="26">
        <v>22324</v>
      </c>
      <c r="DS15" s="26">
        <v>15959</v>
      </c>
      <c r="DT15" s="26">
        <v>10976</v>
      </c>
      <c r="DU15" s="26">
        <v>7145</v>
      </c>
      <c r="DV15" s="26">
        <v>11186</v>
      </c>
      <c r="DW15" s="26">
        <v>10579132</v>
      </c>
      <c r="DX15" s="26">
        <v>11970367</v>
      </c>
      <c r="DY15" s="26">
        <v>22010410</v>
      </c>
      <c r="DZ15" s="26">
        <v>14263297</v>
      </c>
      <c r="EA15" s="26">
        <v>9223073</v>
      </c>
    </row>
    <row r="16" spans="1:131" ht="17.5" customHeight="1" x14ac:dyDescent="0.35">
      <c r="C16" s="3"/>
      <c r="D16" s="3"/>
      <c r="E16" s="26"/>
      <c r="F16" s="26"/>
      <c r="G16" s="29"/>
      <c r="H16" s="29"/>
      <c r="I16" s="29"/>
      <c r="J16" s="29"/>
      <c r="K16" s="29"/>
      <c r="L16" s="26"/>
      <c r="M16" s="29"/>
      <c r="N16" s="29"/>
      <c r="O16" s="29"/>
      <c r="P16" s="29"/>
      <c r="Q16" s="29"/>
      <c r="R16" s="26"/>
      <c r="S16" s="29"/>
      <c r="T16" s="29"/>
      <c r="U16" s="29"/>
      <c r="V16" s="29"/>
      <c r="W16" s="29"/>
      <c r="X16" s="26"/>
      <c r="Y16" s="29"/>
      <c r="Z16" s="29"/>
      <c r="AA16" s="29"/>
      <c r="AB16" s="29"/>
      <c r="AC16" s="29"/>
      <c r="AD16" s="26"/>
      <c r="AE16" s="29"/>
      <c r="AF16" s="29"/>
      <c r="AG16" s="29"/>
      <c r="AH16" s="29"/>
      <c r="AI16" s="29"/>
      <c r="AJ16" s="26"/>
      <c r="AK16" s="29"/>
      <c r="AL16" s="29"/>
      <c r="AM16" s="29"/>
      <c r="AN16" s="29"/>
      <c r="AO16" s="29"/>
      <c r="AP16" s="26"/>
      <c r="AQ16" s="29"/>
      <c r="AR16" s="29"/>
      <c r="AS16" s="29"/>
      <c r="AT16" s="29"/>
      <c r="AU16" s="29"/>
      <c r="AV16" s="26"/>
      <c r="AW16" s="29"/>
      <c r="AX16" s="29"/>
      <c r="AY16" s="29"/>
      <c r="AZ16" s="29"/>
      <c r="BA16" s="29"/>
      <c r="BB16" s="26"/>
      <c r="BC16" s="29"/>
      <c r="BD16" s="29"/>
      <c r="BE16" s="29"/>
      <c r="BF16" s="29"/>
      <c r="BG16" s="29"/>
      <c r="BH16" s="26"/>
      <c r="BI16" s="29"/>
      <c r="BJ16" s="29"/>
      <c r="BK16" s="29"/>
      <c r="BL16" s="29"/>
      <c r="BM16" s="29"/>
      <c r="BN16" s="26"/>
      <c r="BO16" s="29"/>
      <c r="BP16" s="29"/>
      <c r="BQ16" s="29"/>
      <c r="BR16" s="29"/>
      <c r="BS16" s="29"/>
      <c r="BT16" s="26"/>
      <c r="BU16" s="29"/>
      <c r="BV16" s="29"/>
      <c r="BW16" s="29"/>
      <c r="BX16" s="29"/>
      <c r="BY16" s="29"/>
      <c r="BZ16" s="26"/>
      <c r="CA16" s="29"/>
      <c r="CB16" s="29"/>
      <c r="CC16" s="29"/>
      <c r="CD16" s="29"/>
      <c r="CE16" s="29"/>
      <c r="CF16" s="26"/>
      <c r="CG16" s="29"/>
      <c r="CH16" s="29"/>
      <c r="CI16" s="29"/>
      <c r="CJ16" s="29"/>
      <c r="CK16" s="29"/>
      <c r="CL16" s="26"/>
      <c r="CM16" s="29"/>
      <c r="CN16" s="29"/>
      <c r="CO16" s="29"/>
      <c r="CP16" s="29"/>
      <c r="CQ16" s="29"/>
      <c r="CR16" s="26"/>
      <c r="CS16" s="29"/>
      <c r="CT16" s="29"/>
      <c r="CU16" s="29"/>
      <c r="CV16" s="29"/>
      <c r="CW16" s="29"/>
      <c r="CX16" s="26"/>
      <c r="CY16" s="29"/>
      <c r="CZ16" s="29"/>
      <c r="DA16" s="29"/>
      <c r="DB16" s="29"/>
      <c r="DC16" s="29"/>
      <c r="DD16" s="26"/>
      <c r="DE16" s="29"/>
      <c r="DF16" s="29"/>
      <c r="DG16" s="29"/>
      <c r="DH16" s="29"/>
      <c r="DI16" s="29"/>
      <c r="DJ16" s="26"/>
      <c r="DK16" s="29"/>
      <c r="DL16" s="29"/>
      <c r="DM16" s="29"/>
      <c r="DN16" s="29"/>
      <c r="DO16" s="29"/>
      <c r="DP16" s="26"/>
      <c r="DQ16" s="29"/>
      <c r="DR16" s="29"/>
      <c r="DS16" s="29"/>
      <c r="DT16" s="29"/>
      <c r="DU16" s="29"/>
      <c r="DW16" s="29"/>
      <c r="DX16" s="29"/>
      <c r="DY16" s="29"/>
      <c r="DZ16" s="29"/>
      <c r="EA16" s="29"/>
    </row>
    <row r="17" spans="1:131" s="3" customFormat="1" ht="17.5" customHeight="1" x14ac:dyDescent="0.35">
      <c r="A17" s="27" t="s">
        <v>26</v>
      </c>
      <c r="D17" s="3" t="s">
        <v>27</v>
      </c>
      <c r="E17" s="26">
        <v>53012456</v>
      </c>
      <c r="F17" s="26">
        <v>3318449</v>
      </c>
      <c r="G17" s="26">
        <v>675065</v>
      </c>
      <c r="H17" s="26">
        <v>668662</v>
      </c>
      <c r="I17" s="26">
        <v>663119</v>
      </c>
      <c r="J17" s="26">
        <v>663574</v>
      </c>
      <c r="K17" s="26">
        <v>648029</v>
      </c>
      <c r="L17" s="26">
        <v>2972632</v>
      </c>
      <c r="M17" s="26">
        <v>632090</v>
      </c>
      <c r="N17" s="26">
        <v>600847</v>
      </c>
      <c r="O17" s="26">
        <v>594673</v>
      </c>
      <c r="P17" s="26">
        <v>572874</v>
      </c>
      <c r="Q17" s="26">
        <v>572148</v>
      </c>
      <c r="R17" s="26">
        <v>3080929</v>
      </c>
      <c r="S17" s="26">
        <v>587056</v>
      </c>
      <c r="T17" s="26">
        <v>605569</v>
      </c>
      <c r="U17" s="26">
        <v>618918</v>
      </c>
      <c r="V17" s="26">
        <v>628858</v>
      </c>
      <c r="W17" s="26">
        <v>640528</v>
      </c>
      <c r="X17" s="26">
        <v>3340265</v>
      </c>
      <c r="Y17" s="26">
        <v>650826</v>
      </c>
      <c r="Z17" s="26">
        <v>648677</v>
      </c>
      <c r="AA17" s="26">
        <v>665447</v>
      </c>
      <c r="AB17" s="26">
        <v>674980</v>
      </c>
      <c r="AC17" s="26">
        <v>700335</v>
      </c>
      <c r="AD17" s="26">
        <v>3595321</v>
      </c>
      <c r="AE17" s="26">
        <v>727389</v>
      </c>
      <c r="AF17" s="26">
        <v>711470</v>
      </c>
      <c r="AG17" s="26">
        <v>715130</v>
      </c>
      <c r="AH17" s="26">
        <v>728435</v>
      </c>
      <c r="AI17" s="26">
        <v>712897</v>
      </c>
      <c r="AJ17" s="26">
        <v>3650881</v>
      </c>
      <c r="AK17" s="26">
        <v>731619</v>
      </c>
      <c r="AL17" s="26">
        <v>730924</v>
      </c>
      <c r="AM17" s="26">
        <v>725194</v>
      </c>
      <c r="AN17" s="26">
        <v>728359</v>
      </c>
      <c r="AO17" s="26">
        <v>734785</v>
      </c>
      <c r="AP17" s="26">
        <v>3509221</v>
      </c>
      <c r="AQ17" s="26">
        <v>747536</v>
      </c>
      <c r="AR17" s="26">
        <v>738069</v>
      </c>
      <c r="AS17" s="26">
        <v>700813</v>
      </c>
      <c r="AT17" s="26">
        <v>660465</v>
      </c>
      <c r="AU17" s="26">
        <v>662338</v>
      </c>
      <c r="AV17" s="26">
        <v>3549116</v>
      </c>
      <c r="AW17" s="26">
        <v>668403</v>
      </c>
      <c r="AX17" s="26">
        <v>685626</v>
      </c>
      <c r="AY17" s="26">
        <v>699168</v>
      </c>
      <c r="AZ17" s="26">
        <v>731914</v>
      </c>
      <c r="BA17" s="26">
        <v>764005</v>
      </c>
      <c r="BB17" s="26">
        <v>3885934</v>
      </c>
      <c r="BC17" s="26">
        <v>775472</v>
      </c>
      <c r="BD17" s="26">
        <v>761698</v>
      </c>
      <c r="BE17" s="26">
        <v>780374</v>
      </c>
      <c r="BF17" s="26">
        <v>777994</v>
      </c>
      <c r="BG17" s="26">
        <v>790396</v>
      </c>
      <c r="BH17" s="26">
        <v>3879815</v>
      </c>
      <c r="BI17" s="26">
        <v>790748</v>
      </c>
      <c r="BJ17" s="26">
        <v>795338</v>
      </c>
      <c r="BK17" s="26">
        <v>781209</v>
      </c>
      <c r="BL17" s="26">
        <v>767090</v>
      </c>
      <c r="BM17" s="26">
        <v>745430</v>
      </c>
      <c r="BN17" s="26">
        <v>3400095</v>
      </c>
      <c r="BO17" s="26">
        <v>723908</v>
      </c>
      <c r="BP17" s="26">
        <v>690689</v>
      </c>
      <c r="BQ17" s="26">
        <v>680476</v>
      </c>
      <c r="BR17" s="26">
        <v>666006</v>
      </c>
      <c r="BS17" s="26">
        <v>639016</v>
      </c>
      <c r="BT17" s="26">
        <v>2996992</v>
      </c>
      <c r="BU17" s="26">
        <v>614577</v>
      </c>
      <c r="BV17" s="26">
        <v>602320</v>
      </c>
      <c r="BW17" s="26">
        <v>605276</v>
      </c>
      <c r="BX17" s="26">
        <v>591365</v>
      </c>
      <c r="BY17" s="26">
        <v>583454</v>
      </c>
      <c r="BZ17" s="26">
        <v>3172277</v>
      </c>
      <c r="CA17" s="26">
        <v>586619</v>
      </c>
      <c r="CB17" s="26">
        <v>605525</v>
      </c>
      <c r="CC17" s="26">
        <v>620903</v>
      </c>
      <c r="CD17" s="26">
        <v>676509</v>
      </c>
      <c r="CE17" s="26">
        <v>682721</v>
      </c>
      <c r="CF17" s="26">
        <v>2508154</v>
      </c>
      <c r="CG17" s="26">
        <v>523808</v>
      </c>
      <c r="CH17" s="26">
        <v>553369</v>
      </c>
      <c r="CI17" s="26">
        <v>516594</v>
      </c>
      <c r="CJ17" s="26">
        <v>488921</v>
      </c>
      <c r="CK17" s="26">
        <v>425462</v>
      </c>
      <c r="CL17" s="26">
        <v>2044129</v>
      </c>
      <c r="CM17" s="26">
        <v>409195</v>
      </c>
      <c r="CN17" s="26">
        <v>426526</v>
      </c>
      <c r="CO17" s="26">
        <v>417526</v>
      </c>
      <c r="CP17" s="26">
        <v>403761</v>
      </c>
      <c r="CQ17" s="26">
        <v>387121</v>
      </c>
      <c r="CR17" s="26">
        <v>1669345</v>
      </c>
      <c r="CS17" s="26">
        <v>367663</v>
      </c>
      <c r="CT17" s="26">
        <v>350111</v>
      </c>
      <c r="CU17" s="26">
        <v>326669</v>
      </c>
      <c r="CV17" s="26">
        <v>318178</v>
      </c>
      <c r="CW17" s="26">
        <v>306724</v>
      </c>
      <c r="CX17" s="26">
        <v>1258773</v>
      </c>
      <c r="CY17" s="26">
        <v>297352</v>
      </c>
      <c r="CZ17" s="26">
        <v>273007</v>
      </c>
      <c r="DA17" s="26">
        <v>250274</v>
      </c>
      <c r="DB17" s="26">
        <v>226334</v>
      </c>
      <c r="DC17" s="26">
        <v>211806</v>
      </c>
      <c r="DD17" s="26">
        <v>776311</v>
      </c>
      <c r="DE17" s="26">
        <v>191681</v>
      </c>
      <c r="DF17" s="26">
        <v>171121</v>
      </c>
      <c r="DG17" s="26">
        <v>153717</v>
      </c>
      <c r="DH17" s="26">
        <v>136061</v>
      </c>
      <c r="DI17" s="26">
        <v>123731</v>
      </c>
      <c r="DJ17" s="26">
        <v>313722</v>
      </c>
      <c r="DK17" s="26">
        <v>110027</v>
      </c>
      <c r="DL17" s="26">
        <v>82336</v>
      </c>
      <c r="DM17" s="26">
        <v>49584</v>
      </c>
      <c r="DN17" s="26">
        <v>37630</v>
      </c>
      <c r="DO17" s="26">
        <v>34145</v>
      </c>
      <c r="DP17" s="26">
        <v>79519</v>
      </c>
      <c r="DQ17" s="26">
        <v>26370</v>
      </c>
      <c r="DR17" s="26">
        <v>21040</v>
      </c>
      <c r="DS17" s="26">
        <v>15044</v>
      </c>
      <c r="DT17" s="26">
        <v>10327</v>
      </c>
      <c r="DU17" s="26">
        <v>6738</v>
      </c>
      <c r="DV17" s="26">
        <v>10576</v>
      </c>
      <c r="DW17" s="26">
        <v>10022836</v>
      </c>
      <c r="DX17" s="26">
        <v>11336960</v>
      </c>
      <c r="DY17" s="26">
        <v>20879912</v>
      </c>
      <c r="DZ17" s="26">
        <v>13449179</v>
      </c>
      <c r="EA17" s="26">
        <v>8660529</v>
      </c>
    </row>
    <row r="18" spans="1:131" ht="17.5" customHeight="1" x14ac:dyDescent="0.35">
      <c r="A18" s="27"/>
      <c r="B18" s="3"/>
      <c r="C18" s="3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W18" s="29"/>
      <c r="DX18" s="29"/>
      <c r="DY18" s="29"/>
      <c r="DZ18" s="29"/>
      <c r="EA18" s="29"/>
    </row>
    <row r="19" spans="1:131" s="3" customFormat="1" ht="17.5" customHeight="1" x14ac:dyDescent="0.35">
      <c r="A19" s="3" t="s">
        <v>28</v>
      </c>
      <c r="B19" s="3" t="s">
        <v>29</v>
      </c>
      <c r="E19" s="26">
        <v>2596886</v>
      </c>
      <c r="F19" s="26">
        <v>149843</v>
      </c>
      <c r="G19" s="26">
        <v>30606</v>
      </c>
      <c r="H19" s="26">
        <v>30202</v>
      </c>
      <c r="I19" s="26">
        <v>29686</v>
      </c>
      <c r="J19" s="26">
        <v>29934</v>
      </c>
      <c r="K19" s="26">
        <v>29415</v>
      </c>
      <c r="L19" s="26">
        <v>136299</v>
      </c>
      <c r="M19" s="26">
        <v>29041</v>
      </c>
      <c r="N19" s="26">
        <v>27545</v>
      </c>
      <c r="O19" s="26">
        <v>27103</v>
      </c>
      <c r="P19" s="26">
        <v>26256</v>
      </c>
      <c r="Q19" s="26">
        <v>26354</v>
      </c>
      <c r="R19" s="26">
        <v>145045</v>
      </c>
      <c r="S19" s="26">
        <v>27047</v>
      </c>
      <c r="T19" s="26">
        <v>28525</v>
      </c>
      <c r="U19" s="26">
        <v>28936</v>
      </c>
      <c r="V19" s="26">
        <v>29784</v>
      </c>
      <c r="W19" s="26">
        <v>30753</v>
      </c>
      <c r="X19" s="26">
        <v>169440</v>
      </c>
      <c r="Y19" s="26">
        <v>31250</v>
      </c>
      <c r="Z19" s="26">
        <v>31174</v>
      </c>
      <c r="AA19" s="26">
        <v>32431</v>
      </c>
      <c r="AB19" s="26">
        <v>35008</v>
      </c>
      <c r="AC19" s="26">
        <v>39577</v>
      </c>
      <c r="AD19" s="26">
        <v>184018</v>
      </c>
      <c r="AE19" s="26">
        <v>40249</v>
      </c>
      <c r="AF19" s="26">
        <v>37793</v>
      </c>
      <c r="AG19" s="26">
        <v>36345</v>
      </c>
      <c r="AH19" s="26">
        <v>35724</v>
      </c>
      <c r="AI19" s="26">
        <v>33907</v>
      </c>
      <c r="AJ19" s="26">
        <v>164303</v>
      </c>
      <c r="AK19" s="26">
        <v>34605</v>
      </c>
      <c r="AL19" s="26">
        <v>33255</v>
      </c>
      <c r="AM19" s="26">
        <v>32325</v>
      </c>
      <c r="AN19" s="26">
        <v>32082</v>
      </c>
      <c r="AO19" s="26">
        <v>32036</v>
      </c>
      <c r="AP19" s="26">
        <v>151152</v>
      </c>
      <c r="AQ19" s="26">
        <v>32782</v>
      </c>
      <c r="AR19" s="26">
        <v>32772</v>
      </c>
      <c r="AS19" s="26">
        <v>30381</v>
      </c>
      <c r="AT19" s="26">
        <v>27610</v>
      </c>
      <c r="AU19" s="26">
        <v>27607</v>
      </c>
      <c r="AV19" s="26">
        <v>157149</v>
      </c>
      <c r="AW19" s="26">
        <v>29101</v>
      </c>
      <c r="AX19" s="26">
        <v>29473</v>
      </c>
      <c r="AY19" s="26">
        <v>30538</v>
      </c>
      <c r="AZ19" s="26">
        <v>32473</v>
      </c>
      <c r="BA19" s="26">
        <v>35564</v>
      </c>
      <c r="BB19" s="26">
        <v>183232</v>
      </c>
      <c r="BC19" s="26">
        <v>36502</v>
      </c>
      <c r="BD19" s="26">
        <v>35386</v>
      </c>
      <c r="BE19" s="26">
        <v>36440</v>
      </c>
      <c r="BF19" s="26">
        <v>36787</v>
      </c>
      <c r="BG19" s="26">
        <v>38117</v>
      </c>
      <c r="BH19" s="26">
        <v>196020</v>
      </c>
      <c r="BI19" s="26">
        <v>39021</v>
      </c>
      <c r="BJ19" s="26">
        <v>39650</v>
      </c>
      <c r="BK19" s="26">
        <v>39515</v>
      </c>
      <c r="BL19" s="26">
        <v>39118</v>
      </c>
      <c r="BM19" s="26">
        <v>38716</v>
      </c>
      <c r="BN19" s="26">
        <v>181379</v>
      </c>
      <c r="BO19" s="26">
        <v>37125</v>
      </c>
      <c r="BP19" s="26">
        <v>36454</v>
      </c>
      <c r="BQ19" s="26">
        <v>36698</v>
      </c>
      <c r="BR19" s="26">
        <v>36309</v>
      </c>
      <c r="BS19" s="26">
        <v>34793</v>
      </c>
      <c r="BT19" s="26">
        <v>160945</v>
      </c>
      <c r="BU19" s="26">
        <v>33128</v>
      </c>
      <c r="BV19" s="26">
        <v>32305</v>
      </c>
      <c r="BW19" s="26">
        <v>32507</v>
      </c>
      <c r="BX19" s="26">
        <v>31644</v>
      </c>
      <c r="BY19" s="26">
        <v>31361</v>
      </c>
      <c r="BZ19" s="26">
        <v>168576</v>
      </c>
      <c r="CA19" s="26">
        <v>31438</v>
      </c>
      <c r="CB19" s="26">
        <v>32513</v>
      </c>
      <c r="CC19" s="26">
        <v>33069</v>
      </c>
      <c r="CD19" s="26">
        <v>35809</v>
      </c>
      <c r="CE19" s="26">
        <v>35747</v>
      </c>
      <c r="CF19" s="26">
        <v>128511</v>
      </c>
      <c r="CG19" s="26">
        <v>27562</v>
      </c>
      <c r="CH19" s="26">
        <v>28770</v>
      </c>
      <c r="CI19" s="26">
        <v>25886</v>
      </c>
      <c r="CJ19" s="26">
        <v>24168</v>
      </c>
      <c r="CK19" s="26">
        <v>22125</v>
      </c>
      <c r="CL19" s="26">
        <v>110731</v>
      </c>
      <c r="CM19" s="26">
        <v>21862</v>
      </c>
      <c r="CN19" s="26">
        <v>22727</v>
      </c>
      <c r="CO19" s="26">
        <v>22911</v>
      </c>
      <c r="CP19" s="26">
        <v>22195</v>
      </c>
      <c r="CQ19" s="26">
        <v>21036</v>
      </c>
      <c r="CR19" s="26">
        <v>89861</v>
      </c>
      <c r="CS19" s="26">
        <v>19766</v>
      </c>
      <c r="CT19" s="26">
        <v>18844</v>
      </c>
      <c r="CU19" s="26">
        <v>17793</v>
      </c>
      <c r="CV19" s="26">
        <v>17235</v>
      </c>
      <c r="CW19" s="26">
        <v>16223</v>
      </c>
      <c r="CX19" s="26">
        <v>65002</v>
      </c>
      <c r="CY19" s="26">
        <v>15913</v>
      </c>
      <c r="CZ19" s="26">
        <v>14047</v>
      </c>
      <c r="DA19" s="26">
        <v>12971</v>
      </c>
      <c r="DB19" s="26">
        <v>11177</v>
      </c>
      <c r="DC19" s="26">
        <v>10894</v>
      </c>
      <c r="DD19" s="26">
        <v>37546</v>
      </c>
      <c r="DE19" s="26">
        <v>9634</v>
      </c>
      <c r="DF19" s="26">
        <v>8447</v>
      </c>
      <c r="DG19" s="26">
        <v>7253</v>
      </c>
      <c r="DH19" s="26">
        <v>6350</v>
      </c>
      <c r="DI19" s="26">
        <v>5862</v>
      </c>
      <c r="DJ19" s="26">
        <v>14083</v>
      </c>
      <c r="DK19" s="26">
        <v>4851</v>
      </c>
      <c r="DL19" s="26">
        <v>3717</v>
      </c>
      <c r="DM19" s="26">
        <v>2373</v>
      </c>
      <c r="DN19" s="26">
        <v>1732</v>
      </c>
      <c r="DO19" s="26">
        <v>1410</v>
      </c>
      <c r="DP19" s="26">
        <v>3295</v>
      </c>
      <c r="DQ19" s="26">
        <v>1120</v>
      </c>
      <c r="DR19" s="26">
        <v>841</v>
      </c>
      <c r="DS19" s="26">
        <v>601</v>
      </c>
      <c r="DT19" s="26">
        <v>410</v>
      </c>
      <c r="DU19" s="26">
        <v>323</v>
      </c>
      <c r="DV19" s="26">
        <v>456</v>
      </c>
      <c r="DW19" s="26">
        <v>462437</v>
      </c>
      <c r="DX19" s="26">
        <v>526042</v>
      </c>
      <c r="DY19" s="26">
        <v>978044</v>
      </c>
      <c r="DZ19" s="26">
        <v>706920</v>
      </c>
      <c r="EA19" s="26">
        <v>449485</v>
      </c>
    </row>
    <row r="20" spans="1:131" ht="17.5" customHeight="1" x14ac:dyDescent="0.35">
      <c r="A20" s="3"/>
      <c r="B20" s="3" t="s">
        <v>30</v>
      </c>
      <c r="C20" s="3"/>
      <c r="E20" s="29"/>
      <c r="F20" s="29"/>
      <c r="G20" s="30"/>
      <c r="H20" s="30"/>
      <c r="I20" s="30"/>
      <c r="J20" s="30"/>
      <c r="K20" s="30"/>
      <c r="L20" s="29"/>
      <c r="M20" s="30"/>
      <c r="N20" s="30"/>
      <c r="O20" s="30"/>
      <c r="P20" s="30"/>
      <c r="Q20" s="30"/>
      <c r="R20" s="29"/>
      <c r="S20" s="30"/>
      <c r="T20" s="30"/>
      <c r="U20" s="30"/>
      <c r="V20" s="30"/>
      <c r="W20" s="30"/>
      <c r="X20" s="29"/>
      <c r="Y20" s="30"/>
      <c r="Z20" s="30"/>
      <c r="AA20" s="30"/>
      <c r="AB20" s="30"/>
      <c r="AC20" s="30"/>
      <c r="AD20" s="29"/>
      <c r="AE20" s="30"/>
      <c r="AF20" s="30"/>
      <c r="AG20" s="30"/>
      <c r="AH20" s="30"/>
      <c r="AI20" s="30"/>
      <c r="AJ20" s="29"/>
      <c r="AK20" s="30"/>
      <c r="AL20" s="30"/>
      <c r="AM20" s="30"/>
      <c r="AN20" s="30"/>
      <c r="AO20" s="30"/>
      <c r="AP20" s="29"/>
      <c r="AQ20" s="30"/>
      <c r="AR20" s="30"/>
      <c r="AS20" s="30"/>
      <c r="AT20" s="30"/>
      <c r="AU20" s="30"/>
      <c r="AV20" s="29"/>
      <c r="AW20" s="30"/>
      <c r="AX20" s="30"/>
      <c r="AY20" s="30"/>
      <c r="AZ20" s="30"/>
      <c r="BA20" s="30"/>
      <c r="BB20" s="29"/>
      <c r="BC20" s="30"/>
      <c r="BD20" s="30"/>
      <c r="BE20" s="30"/>
      <c r="BF20" s="30"/>
      <c r="BG20" s="30"/>
      <c r="BH20" s="29"/>
      <c r="BI20" s="30"/>
      <c r="BJ20" s="30"/>
      <c r="BK20" s="30"/>
      <c r="BL20" s="30"/>
      <c r="BM20" s="30"/>
      <c r="BN20" s="29"/>
      <c r="BO20" s="30"/>
      <c r="BP20" s="30"/>
      <c r="BQ20" s="30"/>
      <c r="BR20" s="30"/>
      <c r="BS20" s="30"/>
      <c r="BT20" s="29"/>
      <c r="BU20" s="30"/>
      <c r="BV20" s="30"/>
      <c r="BW20" s="30"/>
      <c r="BX20" s="30"/>
      <c r="BY20" s="30"/>
      <c r="BZ20" s="29"/>
      <c r="CA20" s="30"/>
      <c r="CB20" s="30"/>
      <c r="CC20" s="30"/>
      <c r="CD20" s="30"/>
      <c r="CE20" s="30"/>
      <c r="CF20" s="29"/>
      <c r="CG20" s="30"/>
      <c r="CH20" s="30"/>
      <c r="CI20" s="30"/>
      <c r="CJ20" s="30"/>
      <c r="CK20" s="30"/>
      <c r="CL20" s="29"/>
      <c r="CM20" s="30"/>
      <c r="CN20" s="30"/>
      <c r="CO20" s="30"/>
      <c r="CP20" s="30"/>
      <c r="CQ20" s="30"/>
      <c r="CR20" s="29"/>
      <c r="CS20" s="30"/>
      <c r="CT20" s="30"/>
      <c r="CU20" s="30"/>
      <c r="CV20" s="30"/>
      <c r="CW20" s="30"/>
      <c r="CX20" s="29"/>
      <c r="CY20" s="30"/>
      <c r="CZ20" s="30"/>
      <c r="DA20" s="30"/>
      <c r="DB20" s="30"/>
      <c r="DC20" s="30"/>
      <c r="DD20" s="29"/>
      <c r="DE20" s="30"/>
      <c r="DF20" s="30"/>
      <c r="DG20" s="30"/>
      <c r="DH20" s="30"/>
      <c r="DI20" s="30"/>
      <c r="DJ20" s="29"/>
      <c r="DK20" s="30"/>
      <c r="DL20" s="30"/>
      <c r="DM20" s="30"/>
      <c r="DN20" s="30"/>
      <c r="DO20" s="30"/>
      <c r="DP20" s="29"/>
      <c r="DQ20" s="30"/>
      <c r="DR20" s="30"/>
      <c r="DS20" s="30"/>
      <c r="DT20" s="30"/>
      <c r="DU20" s="30"/>
      <c r="DW20" s="30"/>
      <c r="DX20" s="30"/>
      <c r="DY20" s="30"/>
      <c r="DZ20" s="30"/>
      <c r="EA20" s="30"/>
    </row>
    <row r="21" spans="1:131" s="3" customFormat="1" ht="17.5" customHeight="1" x14ac:dyDescent="0.35">
      <c r="A21" s="3" t="s">
        <v>31</v>
      </c>
      <c r="C21" s="3" t="s">
        <v>32</v>
      </c>
      <c r="E21" s="26">
        <v>513242</v>
      </c>
      <c r="F21" s="26">
        <v>28574</v>
      </c>
      <c r="G21" s="26">
        <v>5884</v>
      </c>
      <c r="H21" s="26">
        <v>5645</v>
      </c>
      <c r="I21" s="26">
        <v>5602</v>
      </c>
      <c r="J21" s="26">
        <v>5826</v>
      </c>
      <c r="K21" s="26">
        <v>5617</v>
      </c>
      <c r="L21" s="26">
        <v>25659</v>
      </c>
      <c r="M21" s="26">
        <v>5366</v>
      </c>
      <c r="N21" s="26">
        <v>5325</v>
      </c>
      <c r="O21" s="26">
        <v>5127</v>
      </c>
      <c r="P21" s="26">
        <v>4947</v>
      </c>
      <c r="Q21" s="26">
        <v>4894</v>
      </c>
      <c r="R21" s="26">
        <v>27869</v>
      </c>
      <c r="S21" s="26">
        <v>5176</v>
      </c>
      <c r="T21" s="26">
        <v>5421</v>
      </c>
      <c r="U21" s="26">
        <v>5650</v>
      </c>
      <c r="V21" s="26">
        <v>5827</v>
      </c>
      <c r="W21" s="26">
        <v>5795</v>
      </c>
      <c r="X21" s="26">
        <v>33267</v>
      </c>
      <c r="Y21" s="26">
        <v>5882</v>
      </c>
      <c r="Z21" s="26">
        <v>5947</v>
      </c>
      <c r="AA21" s="26">
        <v>6160</v>
      </c>
      <c r="AB21" s="26">
        <v>6979</v>
      </c>
      <c r="AC21" s="26">
        <v>8299</v>
      </c>
      <c r="AD21" s="26">
        <v>35155</v>
      </c>
      <c r="AE21" s="26">
        <v>8453</v>
      </c>
      <c r="AF21" s="26">
        <v>7688</v>
      </c>
      <c r="AG21" s="26">
        <v>6788</v>
      </c>
      <c r="AH21" s="26">
        <v>6352</v>
      </c>
      <c r="AI21" s="26">
        <v>5874</v>
      </c>
      <c r="AJ21" s="26">
        <v>30628</v>
      </c>
      <c r="AK21" s="26">
        <v>6367</v>
      </c>
      <c r="AL21" s="26">
        <v>6064</v>
      </c>
      <c r="AM21" s="26">
        <v>5968</v>
      </c>
      <c r="AN21" s="26">
        <v>6108</v>
      </c>
      <c r="AO21" s="26">
        <v>6121</v>
      </c>
      <c r="AP21" s="26">
        <v>28133</v>
      </c>
      <c r="AQ21" s="26">
        <v>6055</v>
      </c>
      <c r="AR21" s="26">
        <v>6136</v>
      </c>
      <c r="AS21" s="26">
        <v>5621</v>
      </c>
      <c r="AT21" s="26">
        <v>5149</v>
      </c>
      <c r="AU21" s="26">
        <v>5172</v>
      </c>
      <c r="AV21" s="26">
        <v>30498</v>
      </c>
      <c r="AW21" s="26">
        <v>5518</v>
      </c>
      <c r="AX21" s="26">
        <v>5628</v>
      </c>
      <c r="AY21" s="26">
        <v>5888</v>
      </c>
      <c r="AZ21" s="26">
        <v>6505</v>
      </c>
      <c r="BA21" s="26">
        <v>6959</v>
      </c>
      <c r="BB21" s="26">
        <v>37519</v>
      </c>
      <c r="BC21" s="26">
        <v>7423</v>
      </c>
      <c r="BD21" s="26">
        <v>7151</v>
      </c>
      <c r="BE21" s="26">
        <v>7584</v>
      </c>
      <c r="BF21" s="26">
        <v>7587</v>
      </c>
      <c r="BG21" s="26">
        <v>7774</v>
      </c>
      <c r="BH21" s="26">
        <v>39537</v>
      </c>
      <c r="BI21" s="26">
        <v>8016</v>
      </c>
      <c r="BJ21" s="26">
        <v>8056</v>
      </c>
      <c r="BK21" s="26">
        <v>8030</v>
      </c>
      <c r="BL21" s="26">
        <v>7695</v>
      </c>
      <c r="BM21" s="26">
        <v>7740</v>
      </c>
      <c r="BN21" s="26">
        <v>35713</v>
      </c>
      <c r="BO21" s="26">
        <v>7315</v>
      </c>
      <c r="BP21" s="26">
        <v>7076</v>
      </c>
      <c r="BQ21" s="26">
        <v>7287</v>
      </c>
      <c r="BR21" s="26">
        <v>7133</v>
      </c>
      <c r="BS21" s="26">
        <v>6902</v>
      </c>
      <c r="BT21" s="26">
        <v>32950</v>
      </c>
      <c r="BU21" s="26">
        <v>6753</v>
      </c>
      <c r="BV21" s="26">
        <v>6630</v>
      </c>
      <c r="BW21" s="26">
        <v>6495</v>
      </c>
      <c r="BX21" s="26">
        <v>6526</v>
      </c>
      <c r="BY21" s="26">
        <v>6546</v>
      </c>
      <c r="BZ21" s="26">
        <v>35395</v>
      </c>
      <c r="CA21" s="26">
        <v>6594</v>
      </c>
      <c r="CB21" s="26">
        <v>6864</v>
      </c>
      <c r="CC21" s="26">
        <v>6947</v>
      </c>
      <c r="CD21" s="26">
        <v>7434</v>
      </c>
      <c r="CE21" s="26">
        <v>7556</v>
      </c>
      <c r="CF21" s="26">
        <v>27874</v>
      </c>
      <c r="CG21" s="26">
        <v>5953</v>
      </c>
      <c r="CH21" s="26">
        <v>6273</v>
      </c>
      <c r="CI21" s="26">
        <v>5680</v>
      </c>
      <c r="CJ21" s="26">
        <v>5207</v>
      </c>
      <c r="CK21" s="26">
        <v>4761</v>
      </c>
      <c r="CL21" s="26">
        <v>23009</v>
      </c>
      <c r="CM21" s="26">
        <v>4652</v>
      </c>
      <c r="CN21" s="26">
        <v>4696</v>
      </c>
      <c r="CO21" s="26">
        <v>4694</v>
      </c>
      <c r="CP21" s="26">
        <v>4564</v>
      </c>
      <c r="CQ21" s="26">
        <v>4403</v>
      </c>
      <c r="CR21" s="26">
        <v>17850</v>
      </c>
      <c r="CS21" s="26">
        <v>3979</v>
      </c>
      <c r="CT21" s="26">
        <v>3878</v>
      </c>
      <c r="CU21" s="26">
        <v>3503</v>
      </c>
      <c r="CV21" s="26">
        <v>3449</v>
      </c>
      <c r="CW21" s="26">
        <v>3041</v>
      </c>
      <c r="CX21" s="26">
        <v>12785</v>
      </c>
      <c r="CY21" s="26">
        <v>3125</v>
      </c>
      <c r="CZ21" s="26">
        <v>2771</v>
      </c>
      <c r="DA21" s="26">
        <v>2544</v>
      </c>
      <c r="DB21" s="26">
        <v>2186</v>
      </c>
      <c r="DC21" s="26">
        <v>2159</v>
      </c>
      <c r="DD21" s="26">
        <v>7321</v>
      </c>
      <c r="DE21" s="26">
        <v>1975</v>
      </c>
      <c r="DF21" s="26">
        <v>1616</v>
      </c>
      <c r="DG21" s="26">
        <v>1430</v>
      </c>
      <c r="DH21" s="26">
        <v>1165</v>
      </c>
      <c r="DI21" s="26">
        <v>1135</v>
      </c>
      <c r="DJ21" s="26">
        <v>2717</v>
      </c>
      <c r="DK21" s="26">
        <v>954</v>
      </c>
      <c r="DL21" s="26">
        <v>709</v>
      </c>
      <c r="DM21" s="26">
        <v>461</v>
      </c>
      <c r="DN21" s="26">
        <v>331</v>
      </c>
      <c r="DO21" s="26">
        <v>262</v>
      </c>
      <c r="DP21" s="26">
        <v>709</v>
      </c>
      <c r="DQ21" s="26">
        <v>215</v>
      </c>
      <c r="DR21" s="26">
        <v>187</v>
      </c>
      <c r="DS21" s="26">
        <v>144</v>
      </c>
      <c r="DT21" s="26">
        <v>87</v>
      </c>
      <c r="DU21" s="26">
        <v>76</v>
      </c>
      <c r="DV21" s="26">
        <v>80</v>
      </c>
      <c r="DW21" s="26">
        <v>87984</v>
      </c>
      <c r="DX21" s="26">
        <v>100091</v>
      </c>
      <c r="DY21" s="26">
        <v>189318</v>
      </c>
      <c r="DZ21" s="26">
        <v>143595</v>
      </c>
      <c r="EA21" s="26">
        <v>92345</v>
      </c>
    </row>
    <row r="22" spans="1:131" s="3" customFormat="1" ht="17.5" customHeight="1" x14ac:dyDescent="0.35">
      <c r="A22" s="3" t="s">
        <v>33</v>
      </c>
      <c r="C22" s="3" t="s">
        <v>34</v>
      </c>
      <c r="E22" s="26">
        <v>105564</v>
      </c>
      <c r="F22" s="26">
        <v>6579</v>
      </c>
      <c r="G22" s="26">
        <v>1344</v>
      </c>
      <c r="H22" s="26">
        <v>1371</v>
      </c>
      <c r="I22" s="26">
        <v>1302</v>
      </c>
      <c r="J22" s="26">
        <v>1297</v>
      </c>
      <c r="K22" s="26">
        <v>1265</v>
      </c>
      <c r="L22" s="26">
        <v>6074</v>
      </c>
      <c r="M22" s="26">
        <v>1289</v>
      </c>
      <c r="N22" s="26">
        <v>1271</v>
      </c>
      <c r="O22" s="26">
        <v>1230</v>
      </c>
      <c r="P22" s="26">
        <v>1215</v>
      </c>
      <c r="Q22" s="26">
        <v>1069</v>
      </c>
      <c r="R22" s="26">
        <v>6224</v>
      </c>
      <c r="S22" s="26">
        <v>1147</v>
      </c>
      <c r="T22" s="26">
        <v>1236</v>
      </c>
      <c r="U22" s="26">
        <v>1286</v>
      </c>
      <c r="V22" s="26">
        <v>1292</v>
      </c>
      <c r="W22" s="26">
        <v>1263</v>
      </c>
      <c r="X22" s="26">
        <v>6408</v>
      </c>
      <c r="Y22" s="26">
        <v>1330</v>
      </c>
      <c r="Z22" s="26">
        <v>1346</v>
      </c>
      <c r="AA22" s="26">
        <v>1375</v>
      </c>
      <c r="AB22" s="26">
        <v>1224</v>
      </c>
      <c r="AC22" s="26">
        <v>1133</v>
      </c>
      <c r="AD22" s="26">
        <v>6071</v>
      </c>
      <c r="AE22" s="26">
        <v>1198</v>
      </c>
      <c r="AF22" s="26">
        <v>1101</v>
      </c>
      <c r="AG22" s="26">
        <v>1154</v>
      </c>
      <c r="AH22" s="26">
        <v>1307</v>
      </c>
      <c r="AI22" s="26">
        <v>1311</v>
      </c>
      <c r="AJ22" s="26">
        <v>6607</v>
      </c>
      <c r="AK22" s="26">
        <v>1323</v>
      </c>
      <c r="AL22" s="26">
        <v>1356</v>
      </c>
      <c r="AM22" s="26">
        <v>1316</v>
      </c>
      <c r="AN22" s="26">
        <v>1277</v>
      </c>
      <c r="AO22" s="26">
        <v>1335</v>
      </c>
      <c r="AP22" s="26">
        <v>6429</v>
      </c>
      <c r="AQ22" s="26">
        <v>1328</v>
      </c>
      <c r="AR22" s="26">
        <v>1338</v>
      </c>
      <c r="AS22" s="26">
        <v>1334</v>
      </c>
      <c r="AT22" s="26">
        <v>1205</v>
      </c>
      <c r="AU22" s="26">
        <v>1224</v>
      </c>
      <c r="AV22" s="26">
        <v>6847</v>
      </c>
      <c r="AW22" s="26">
        <v>1231</v>
      </c>
      <c r="AX22" s="26">
        <v>1310</v>
      </c>
      <c r="AY22" s="26">
        <v>1371</v>
      </c>
      <c r="AZ22" s="26">
        <v>1392</v>
      </c>
      <c r="BA22" s="26">
        <v>1543</v>
      </c>
      <c r="BB22" s="26">
        <v>7641</v>
      </c>
      <c r="BC22" s="26">
        <v>1516</v>
      </c>
      <c r="BD22" s="26">
        <v>1536</v>
      </c>
      <c r="BE22" s="26">
        <v>1460</v>
      </c>
      <c r="BF22" s="26">
        <v>1464</v>
      </c>
      <c r="BG22" s="26">
        <v>1665</v>
      </c>
      <c r="BH22" s="26">
        <v>7994</v>
      </c>
      <c r="BI22" s="26">
        <v>1630</v>
      </c>
      <c r="BJ22" s="26">
        <v>1613</v>
      </c>
      <c r="BK22" s="26">
        <v>1615</v>
      </c>
      <c r="BL22" s="26">
        <v>1601</v>
      </c>
      <c r="BM22" s="26">
        <v>1535</v>
      </c>
      <c r="BN22" s="26">
        <v>7258</v>
      </c>
      <c r="BO22" s="26">
        <v>1581</v>
      </c>
      <c r="BP22" s="26">
        <v>1424</v>
      </c>
      <c r="BQ22" s="26">
        <v>1461</v>
      </c>
      <c r="BR22" s="26">
        <v>1457</v>
      </c>
      <c r="BS22" s="26">
        <v>1335</v>
      </c>
      <c r="BT22" s="26">
        <v>6308</v>
      </c>
      <c r="BU22" s="26">
        <v>1318</v>
      </c>
      <c r="BV22" s="26">
        <v>1176</v>
      </c>
      <c r="BW22" s="26">
        <v>1337</v>
      </c>
      <c r="BX22" s="26">
        <v>1253</v>
      </c>
      <c r="BY22" s="26">
        <v>1224</v>
      </c>
      <c r="BZ22" s="26">
        <v>6685</v>
      </c>
      <c r="CA22" s="26">
        <v>1231</v>
      </c>
      <c r="CB22" s="26">
        <v>1267</v>
      </c>
      <c r="CC22" s="26">
        <v>1339</v>
      </c>
      <c r="CD22" s="26">
        <v>1422</v>
      </c>
      <c r="CE22" s="26">
        <v>1426</v>
      </c>
      <c r="CF22" s="26">
        <v>5205</v>
      </c>
      <c r="CG22" s="26">
        <v>1173</v>
      </c>
      <c r="CH22" s="26">
        <v>1180</v>
      </c>
      <c r="CI22" s="26">
        <v>1038</v>
      </c>
      <c r="CJ22" s="26">
        <v>930</v>
      </c>
      <c r="CK22" s="26">
        <v>884</v>
      </c>
      <c r="CL22" s="26">
        <v>4512</v>
      </c>
      <c r="CM22" s="26">
        <v>901</v>
      </c>
      <c r="CN22" s="26">
        <v>929</v>
      </c>
      <c r="CO22" s="26">
        <v>961</v>
      </c>
      <c r="CP22" s="26">
        <v>875</v>
      </c>
      <c r="CQ22" s="26">
        <v>846</v>
      </c>
      <c r="CR22" s="26">
        <v>3526</v>
      </c>
      <c r="CS22" s="26">
        <v>770</v>
      </c>
      <c r="CT22" s="26">
        <v>766</v>
      </c>
      <c r="CU22" s="26">
        <v>729</v>
      </c>
      <c r="CV22" s="26">
        <v>669</v>
      </c>
      <c r="CW22" s="26">
        <v>592</v>
      </c>
      <c r="CX22" s="26">
        <v>2646</v>
      </c>
      <c r="CY22" s="26">
        <v>598</v>
      </c>
      <c r="CZ22" s="26">
        <v>575</v>
      </c>
      <c r="DA22" s="26">
        <v>516</v>
      </c>
      <c r="DB22" s="26">
        <v>470</v>
      </c>
      <c r="DC22" s="26">
        <v>487</v>
      </c>
      <c r="DD22" s="26">
        <v>1740</v>
      </c>
      <c r="DE22" s="26">
        <v>441</v>
      </c>
      <c r="DF22" s="26">
        <v>389</v>
      </c>
      <c r="DG22" s="26">
        <v>318</v>
      </c>
      <c r="DH22" s="26">
        <v>289</v>
      </c>
      <c r="DI22" s="26">
        <v>303</v>
      </c>
      <c r="DJ22" s="26">
        <v>618</v>
      </c>
      <c r="DK22" s="26">
        <v>206</v>
      </c>
      <c r="DL22" s="26">
        <v>148</v>
      </c>
      <c r="DM22" s="26">
        <v>104</v>
      </c>
      <c r="DN22" s="26">
        <v>91</v>
      </c>
      <c r="DO22" s="26">
        <v>69</v>
      </c>
      <c r="DP22" s="26">
        <v>164</v>
      </c>
      <c r="DQ22" s="26">
        <v>50</v>
      </c>
      <c r="DR22" s="26">
        <v>34</v>
      </c>
      <c r="DS22" s="26">
        <v>26</v>
      </c>
      <c r="DT22" s="26">
        <v>32</v>
      </c>
      <c r="DU22" s="26">
        <v>22</v>
      </c>
      <c r="DV22" s="26">
        <v>28</v>
      </c>
      <c r="DW22" s="26">
        <v>20207</v>
      </c>
      <c r="DX22" s="26">
        <v>22928</v>
      </c>
      <c r="DY22" s="26">
        <v>38673</v>
      </c>
      <c r="DZ22" s="26">
        <v>28245</v>
      </c>
      <c r="EA22" s="26">
        <v>18439</v>
      </c>
    </row>
    <row r="23" spans="1:131" s="3" customFormat="1" ht="17.5" customHeight="1" x14ac:dyDescent="0.35">
      <c r="A23" s="3" t="s">
        <v>35</v>
      </c>
      <c r="C23" s="3" t="s">
        <v>36</v>
      </c>
      <c r="E23" s="26">
        <v>92028</v>
      </c>
      <c r="F23" s="26">
        <v>5698</v>
      </c>
      <c r="G23" s="26">
        <v>1097</v>
      </c>
      <c r="H23" s="26">
        <v>1176</v>
      </c>
      <c r="I23" s="26">
        <v>1155</v>
      </c>
      <c r="J23" s="26">
        <v>1159</v>
      </c>
      <c r="K23" s="26">
        <v>1111</v>
      </c>
      <c r="L23" s="26">
        <v>5192</v>
      </c>
      <c r="M23" s="26">
        <v>1150</v>
      </c>
      <c r="N23" s="26">
        <v>1051</v>
      </c>
      <c r="O23" s="26">
        <v>1001</v>
      </c>
      <c r="P23" s="26">
        <v>991</v>
      </c>
      <c r="Q23" s="26">
        <v>999</v>
      </c>
      <c r="R23" s="26">
        <v>5653</v>
      </c>
      <c r="S23" s="26">
        <v>1060</v>
      </c>
      <c r="T23" s="26">
        <v>1131</v>
      </c>
      <c r="U23" s="26">
        <v>1153</v>
      </c>
      <c r="V23" s="26">
        <v>1098</v>
      </c>
      <c r="W23" s="26">
        <v>1211</v>
      </c>
      <c r="X23" s="26">
        <v>6278</v>
      </c>
      <c r="Y23" s="26">
        <v>1257</v>
      </c>
      <c r="Z23" s="26">
        <v>1263</v>
      </c>
      <c r="AA23" s="26">
        <v>1307</v>
      </c>
      <c r="AB23" s="26">
        <v>1241</v>
      </c>
      <c r="AC23" s="26">
        <v>1210</v>
      </c>
      <c r="AD23" s="26">
        <v>5955</v>
      </c>
      <c r="AE23" s="26">
        <v>1174</v>
      </c>
      <c r="AF23" s="26">
        <v>1096</v>
      </c>
      <c r="AG23" s="26">
        <v>1166</v>
      </c>
      <c r="AH23" s="26">
        <v>1243</v>
      </c>
      <c r="AI23" s="26">
        <v>1276</v>
      </c>
      <c r="AJ23" s="26">
        <v>5622</v>
      </c>
      <c r="AK23" s="26">
        <v>1156</v>
      </c>
      <c r="AL23" s="26">
        <v>1098</v>
      </c>
      <c r="AM23" s="26">
        <v>1159</v>
      </c>
      <c r="AN23" s="26">
        <v>1093</v>
      </c>
      <c r="AO23" s="26">
        <v>1116</v>
      </c>
      <c r="AP23" s="26">
        <v>5033</v>
      </c>
      <c r="AQ23" s="26">
        <v>1075</v>
      </c>
      <c r="AR23" s="26">
        <v>1081</v>
      </c>
      <c r="AS23" s="26">
        <v>996</v>
      </c>
      <c r="AT23" s="26">
        <v>939</v>
      </c>
      <c r="AU23" s="26">
        <v>942</v>
      </c>
      <c r="AV23" s="26">
        <v>5373</v>
      </c>
      <c r="AW23" s="26">
        <v>977</v>
      </c>
      <c r="AX23" s="26">
        <v>949</v>
      </c>
      <c r="AY23" s="26">
        <v>1094</v>
      </c>
      <c r="AZ23" s="26">
        <v>1125</v>
      </c>
      <c r="BA23" s="26">
        <v>1228</v>
      </c>
      <c r="BB23" s="26">
        <v>6463</v>
      </c>
      <c r="BC23" s="26">
        <v>1270</v>
      </c>
      <c r="BD23" s="26">
        <v>1276</v>
      </c>
      <c r="BE23" s="26">
        <v>1274</v>
      </c>
      <c r="BF23" s="26">
        <v>1300</v>
      </c>
      <c r="BG23" s="26">
        <v>1343</v>
      </c>
      <c r="BH23" s="26">
        <v>7267</v>
      </c>
      <c r="BI23" s="26">
        <v>1467</v>
      </c>
      <c r="BJ23" s="26">
        <v>1436</v>
      </c>
      <c r="BK23" s="26">
        <v>1468</v>
      </c>
      <c r="BL23" s="26">
        <v>1433</v>
      </c>
      <c r="BM23" s="26">
        <v>1463</v>
      </c>
      <c r="BN23" s="26">
        <v>6464</v>
      </c>
      <c r="BO23" s="26">
        <v>1367</v>
      </c>
      <c r="BP23" s="26">
        <v>1313</v>
      </c>
      <c r="BQ23" s="26">
        <v>1309</v>
      </c>
      <c r="BR23" s="26">
        <v>1248</v>
      </c>
      <c r="BS23" s="26">
        <v>1227</v>
      </c>
      <c r="BT23" s="26">
        <v>5595</v>
      </c>
      <c r="BU23" s="26">
        <v>1158</v>
      </c>
      <c r="BV23" s="26">
        <v>1095</v>
      </c>
      <c r="BW23" s="26">
        <v>1091</v>
      </c>
      <c r="BX23" s="26">
        <v>1138</v>
      </c>
      <c r="BY23" s="26">
        <v>1113</v>
      </c>
      <c r="BZ23" s="26">
        <v>5837</v>
      </c>
      <c r="CA23" s="26">
        <v>1087</v>
      </c>
      <c r="CB23" s="26">
        <v>1142</v>
      </c>
      <c r="CC23" s="26">
        <v>1173</v>
      </c>
      <c r="CD23" s="26">
        <v>1223</v>
      </c>
      <c r="CE23" s="26">
        <v>1212</v>
      </c>
      <c r="CF23" s="26">
        <v>4236</v>
      </c>
      <c r="CG23" s="26">
        <v>936</v>
      </c>
      <c r="CH23" s="26">
        <v>936</v>
      </c>
      <c r="CI23" s="26">
        <v>800</v>
      </c>
      <c r="CJ23" s="26">
        <v>796</v>
      </c>
      <c r="CK23" s="26">
        <v>768</v>
      </c>
      <c r="CL23" s="26">
        <v>3938</v>
      </c>
      <c r="CM23" s="26">
        <v>727</v>
      </c>
      <c r="CN23" s="26">
        <v>772</v>
      </c>
      <c r="CO23" s="26">
        <v>845</v>
      </c>
      <c r="CP23" s="26">
        <v>792</v>
      </c>
      <c r="CQ23" s="26">
        <v>802</v>
      </c>
      <c r="CR23" s="26">
        <v>3327</v>
      </c>
      <c r="CS23" s="26">
        <v>738</v>
      </c>
      <c r="CT23" s="26">
        <v>692</v>
      </c>
      <c r="CU23" s="26">
        <v>645</v>
      </c>
      <c r="CV23" s="26">
        <v>677</v>
      </c>
      <c r="CW23" s="26">
        <v>575</v>
      </c>
      <c r="CX23" s="26">
        <v>2241</v>
      </c>
      <c r="CY23" s="26">
        <v>568</v>
      </c>
      <c r="CZ23" s="26">
        <v>498</v>
      </c>
      <c r="DA23" s="26">
        <v>428</v>
      </c>
      <c r="DB23" s="26">
        <v>365</v>
      </c>
      <c r="DC23" s="26">
        <v>382</v>
      </c>
      <c r="DD23" s="26">
        <v>1323</v>
      </c>
      <c r="DE23" s="26">
        <v>358</v>
      </c>
      <c r="DF23" s="26">
        <v>289</v>
      </c>
      <c r="DG23" s="26">
        <v>229</v>
      </c>
      <c r="DH23" s="26">
        <v>221</v>
      </c>
      <c r="DI23" s="26">
        <v>226</v>
      </c>
      <c r="DJ23" s="26">
        <v>438</v>
      </c>
      <c r="DK23" s="26">
        <v>163</v>
      </c>
      <c r="DL23" s="26">
        <v>127</v>
      </c>
      <c r="DM23" s="26">
        <v>63</v>
      </c>
      <c r="DN23" s="26">
        <v>51</v>
      </c>
      <c r="DO23" s="26">
        <v>34</v>
      </c>
      <c r="DP23" s="26">
        <v>81</v>
      </c>
      <c r="DQ23" s="26">
        <v>29</v>
      </c>
      <c r="DR23" s="26">
        <v>15</v>
      </c>
      <c r="DS23" s="26">
        <v>16</v>
      </c>
      <c r="DT23" s="26">
        <v>15</v>
      </c>
      <c r="DU23" s="26">
        <v>6</v>
      </c>
      <c r="DV23" s="26">
        <v>14</v>
      </c>
      <c r="DW23" s="26">
        <v>17800</v>
      </c>
      <c r="DX23" s="26">
        <v>20370</v>
      </c>
      <c r="DY23" s="26">
        <v>33467</v>
      </c>
      <c r="DZ23" s="26">
        <v>25163</v>
      </c>
      <c r="EA23" s="26">
        <v>15598</v>
      </c>
    </row>
    <row r="24" spans="1:131" s="3" customFormat="1" ht="17.5" customHeight="1" x14ac:dyDescent="0.35">
      <c r="A24" s="3" t="s">
        <v>37</v>
      </c>
      <c r="C24" s="3" t="s">
        <v>38</v>
      </c>
      <c r="E24" s="26">
        <v>138412</v>
      </c>
      <c r="F24" s="26">
        <v>9431</v>
      </c>
      <c r="G24" s="26">
        <v>1979</v>
      </c>
      <c r="H24" s="26">
        <v>1965</v>
      </c>
      <c r="I24" s="26">
        <v>1797</v>
      </c>
      <c r="J24" s="26">
        <v>1863</v>
      </c>
      <c r="K24" s="26">
        <v>1827</v>
      </c>
      <c r="L24" s="26">
        <v>8276</v>
      </c>
      <c r="M24" s="26">
        <v>1835</v>
      </c>
      <c r="N24" s="26">
        <v>1703</v>
      </c>
      <c r="O24" s="26">
        <v>1640</v>
      </c>
      <c r="P24" s="26">
        <v>1553</v>
      </c>
      <c r="Q24" s="26">
        <v>1545</v>
      </c>
      <c r="R24" s="26">
        <v>8485</v>
      </c>
      <c r="S24" s="26">
        <v>1652</v>
      </c>
      <c r="T24" s="26">
        <v>1652</v>
      </c>
      <c r="U24" s="26">
        <v>1643</v>
      </c>
      <c r="V24" s="26">
        <v>1755</v>
      </c>
      <c r="W24" s="26">
        <v>1783</v>
      </c>
      <c r="X24" s="26">
        <v>10064</v>
      </c>
      <c r="Y24" s="26">
        <v>1811</v>
      </c>
      <c r="Z24" s="26">
        <v>1850</v>
      </c>
      <c r="AA24" s="26">
        <v>1897</v>
      </c>
      <c r="AB24" s="26">
        <v>2114</v>
      </c>
      <c r="AC24" s="26">
        <v>2392</v>
      </c>
      <c r="AD24" s="26">
        <v>11690</v>
      </c>
      <c r="AE24" s="26">
        <v>2495</v>
      </c>
      <c r="AF24" s="26">
        <v>2399</v>
      </c>
      <c r="AG24" s="26">
        <v>2352</v>
      </c>
      <c r="AH24" s="26">
        <v>2352</v>
      </c>
      <c r="AI24" s="26">
        <v>2092</v>
      </c>
      <c r="AJ24" s="26">
        <v>9765</v>
      </c>
      <c r="AK24" s="26">
        <v>2151</v>
      </c>
      <c r="AL24" s="26">
        <v>2035</v>
      </c>
      <c r="AM24" s="26">
        <v>1990</v>
      </c>
      <c r="AN24" s="26">
        <v>1842</v>
      </c>
      <c r="AO24" s="26">
        <v>1747</v>
      </c>
      <c r="AP24" s="26">
        <v>8295</v>
      </c>
      <c r="AQ24" s="26">
        <v>1879</v>
      </c>
      <c r="AR24" s="26">
        <v>1763</v>
      </c>
      <c r="AS24" s="26">
        <v>1668</v>
      </c>
      <c r="AT24" s="26">
        <v>1516</v>
      </c>
      <c r="AU24" s="26">
        <v>1469</v>
      </c>
      <c r="AV24" s="26">
        <v>8135</v>
      </c>
      <c r="AW24" s="26">
        <v>1584</v>
      </c>
      <c r="AX24" s="26">
        <v>1566</v>
      </c>
      <c r="AY24" s="26">
        <v>1599</v>
      </c>
      <c r="AZ24" s="26">
        <v>1614</v>
      </c>
      <c r="BA24" s="26">
        <v>1772</v>
      </c>
      <c r="BB24" s="26">
        <v>8984</v>
      </c>
      <c r="BC24" s="26">
        <v>1834</v>
      </c>
      <c r="BD24" s="26">
        <v>1732</v>
      </c>
      <c r="BE24" s="26">
        <v>1756</v>
      </c>
      <c r="BF24" s="26">
        <v>1792</v>
      </c>
      <c r="BG24" s="26">
        <v>1870</v>
      </c>
      <c r="BH24" s="26">
        <v>9899</v>
      </c>
      <c r="BI24" s="26">
        <v>1954</v>
      </c>
      <c r="BJ24" s="26">
        <v>2076</v>
      </c>
      <c r="BK24" s="26">
        <v>1924</v>
      </c>
      <c r="BL24" s="26">
        <v>1960</v>
      </c>
      <c r="BM24" s="26">
        <v>1985</v>
      </c>
      <c r="BN24" s="26">
        <v>9233</v>
      </c>
      <c r="BO24" s="26">
        <v>1914</v>
      </c>
      <c r="BP24" s="26">
        <v>1812</v>
      </c>
      <c r="BQ24" s="26">
        <v>1842</v>
      </c>
      <c r="BR24" s="26">
        <v>1884</v>
      </c>
      <c r="BS24" s="26">
        <v>1781</v>
      </c>
      <c r="BT24" s="26">
        <v>7933</v>
      </c>
      <c r="BU24" s="26">
        <v>1623</v>
      </c>
      <c r="BV24" s="26">
        <v>1646</v>
      </c>
      <c r="BW24" s="26">
        <v>1604</v>
      </c>
      <c r="BX24" s="26">
        <v>1546</v>
      </c>
      <c r="BY24" s="26">
        <v>1514</v>
      </c>
      <c r="BZ24" s="26">
        <v>7531</v>
      </c>
      <c r="CA24" s="26">
        <v>1452</v>
      </c>
      <c r="CB24" s="26">
        <v>1454</v>
      </c>
      <c r="CC24" s="26">
        <v>1459</v>
      </c>
      <c r="CD24" s="26">
        <v>1576</v>
      </c>
      <c r="CE24" s="26">
        <v>1590</v>
      </c>
      <c r="CF24" s="26">
        <v>5680</v>
      </c>
      <c r="CG24" s="26">
        <v>1200</v>
      </c>
      <c r="CH24" s="26">
        <v>1204</v>
      </c>
      <c r="CI24" s="26">
        <v>1097</v>
      </c>
      <c r="CJ24" s="26">
        <v>1103</v>
      </c>
      <c r="CK24" s="26">
        <v>1076</v>
      </c>
      <c r="CL24" s="26">
        <v>5153</v>
      </c>
      <c r="CM24" s="26">
        <v>1030</v>
      </c>
      <c r="CN24" s="26">
        <v>1023</v>
      </c>
      <c r="CO24" s="26">
        <v>1058</v>
      </c>
      <c r="CP24" s="26">
        <v>1058</v>
      </c>
      <c r="CQ24" s="26">
        <v>984</v>
      </c>
      <c r="CR24" s="26">
        <v>4278</v>
      </c>
      <c r="CS24" s="26">
        <v>963</v>
      </c>
      <c r="CT24" s="26">
        <v>873</v>
      </c>
      <c r="CU24" s="26">
        <v>856</v>
      </c>
      <c r="CV24" s="26">
        <v>797</v>
      </c>
      <c r="CW24" s="26">
        <v>789</v>
      </c>
      <c r="CX24" s="26">
        <v>3115</v>
      </c>
      <c r="CY24" s="26">
        <v>765</v>
      </c>
      <c r="CZ24" s="26">
        <v>718</v>
      </c>
      <c r="DA24" s="26">
        <v>585</v>
      </c>
      <c r="DB24" s="26">
        <v>525</v>
      </c>
      <c r="DC24" s="26">
        <v>522</v>
      </c>
      <c r="DD24" s="26">
        <v>1658</v>
      </c>
      <c r="DE24" s="26">
        <v>413</v>
      </c>
      <c r="DF24" s="26">
        <v>388</v>
      </c>
      <c r="DG24" s="26">
        <v>334</v>
      </c>
      <c r="DH24" s="26">
        <v>254</v>
      </c>
      <c r="DI24" s="26">
        <v>269</v>
      </c>
      <c r="DJ24" s="26">
        <v>645</v>
      </c>
      <c r="DK24" s="26">
        <v>213</v>
      </c>
      <c r="DL24" s="26">
        <v>183</v>
      </c>
      <c r="DM24" s="26">
        <v>103</v>
      </c>
      <c r="DN24" s="26">
        <v>90</v>
      </c>
      <c r="DO24" s="26">
        <v>56</v>
      </c>
      <c r="DP24" s="26">
        <v>147</v>
      </c>
      <c r="DQ24" s="26">
        <v>40</v>
      </c>
      <c r="DR24" s="26">
        <v>46</v>
      </c>
      <c r="DS24" s="26">
        <v>30</v>
      </c>
      <c r="DT24" s="26">
        <v>19</v>
      </c>
      <c r="DU24" s="26">
        <v>12</v>
      </c>
      <c r="DV24" s="26">
        <v>15</v>
      </c>
      <c r="DW24" s="26">
        <v>28003</v>
      </c>
      <c r="DX24" s="26">
        <v>31750</v>
      </c>
      <c r="DY24" s="26">
        <v>55122</v>
      </c>
      <c r="DZ24" s="26">
        <v>34596</v>
      </c>
      <c r="EA24" s="26">
        <v>20691</v>
      </c>
    </row>
    <row r="25" spans="1:131" s="3" customFormat="1" ht="17.5" customHeight="1" x14ac:dyDescent="0.35">
      <c r="A25" s="3" t="s">
        <v>39</v>
      </c>
      <c r="C25" s="3" t="s">
        <v>40</v>
      </c>
      <c r="E25" s="26">
        <v>316028</v>
      </c>
      <c r="F25" s="26">
        <v>16003</v>
      </c>
      <c r="G25" s="26">
        <v>3148</v>
      </c>
      <c r="H25" s="26">
        <v>3150</v>
      </c>
      <c r="I25" s="26">
        <v>3205</v>
      </c>
      <c r="J25" s="26">
        <v>3325</v>
      </c>
      <c r="K25" s="26">
        <v>3175</v>
      </c>
      <c r="L25" s="26">
        <v>16345</v>
      </c>
      <c r="M25" s="26">
        <v>3336</v>
      </c>
      <c r="N25" s="26">
        <v>3207</v>
      </c>
      <c r="O25" s="26">
        <v>3320</v>
      </c>
      <c r="P25" s="26">
        <v>3142</v>
      </c>
      <c r="Q25" s="26">
        <v>3340</v>
      </c>
      <c r="R25" s="26">
        <v>17677</v>
      </c>
      <c r="S25" s="26">
        <v>3238</v>
      </c>
      <c r="T25" s="26">
        <v>3541</v>
      </c>
      <c r="U25" s="26">
        <v>3620</v>
      </c>
      <c r="V25" s="26">
        <v>3591</v>
      </c>
      <c r="W25" s="26">
        <v>3687</v>
      </c>
      <c r="X25" s="26">
        <v>18464</v>
      </c>
      <c r="Y25" s="26">
        <v>3841</v>
      </c>
      <c r="Z25" s="26">
        <v>3773</v>
      </c>
      <c r="AA25" s="26">
        <v>3858</v>
      </c>
      <c r="AB25" s="26">
        <v>3649</v>
      </c>
      <c r="AC25" s="26">
        <v>3343</v>
      </c>
      <c r="AD25" s="26">
        <v>16224</v>
      </c>
      <c r="AE25" s="26">
        <v>3146</v>
      </c>
      <c r="AF25" s="26">
        <v>3093</v>
      </c>
      <c r="AG25" s="26">
        <v>3318</v>
      </c>
      <c r="AH25" s="26">
        <v>3440</v>
      </c>
      <c r="AI25" s="26">
        <v>3227</v>
      </c>
      <c r="AJ25" s="26">
        <v>16187</v>
      </c>
      <c r="AK25" s="26">
        <v>3405</v>
      </c>
      <c r="AL25" s="26">
        <v>3375</v>
      </c>
      <c r="AM25" s="26">
        <v>3095</v>
      </c>
      <c r="AN25" s="26">
        <v>3088</v>
      </c>
      <c r="AO25" s="26">
        <v>3224</v>
      </c>
      <c r="AP25" s="26">
        <v>16121</v>
      </c>
      <c r="AQ25" s="26">
        <v>3288</v>
      </c>
      <c r="AR25" s="26">
        <v>3471</v>
      </c>
      <c r="AS25" s="26">
        <v>3275</v>
      </c>
      <c r="AT25" s="26">
        <v>2997</v>
      </c>
      <c r="AU25" s="26">
        <v>3090</v>
      </c>
      <c r="AV25" s="26">
        <v>17907</v>
      </c>
      <c r="AW25" s="26">
        <v>3196</v>
      </c>
      <c r="AX25" s="26">
        <v>3369</v>
      </c>
      <c r="AY25" s="26">
        <v>3483</v>
      </c>
      <c r="AZ25" s="26">
        <v>3726</v>
      </c>
      <c r="BA25" s="26">
        <v>4133</v>
      </c>
      <c r="BB25" s="26">
        <v>22128</v>
      </c>
      <c r="BC25" s="26">
        <v>4457</v>
      </c>
      <c r="BD25" s="26">
        <v>4137</v>
      </c>
      <c r="BE25" s="26">
        <v>4368</v>
      </c>
      <c r="BF25" s="26">
        <v>4527</v>
      </c>
      <c r="BG25" s="26">
        <v>4639</v>
      </c>
      <c r="BH25" s="26">
        <v>24842</v>
      </c>
      <c r="BI25" s="26">
        <v>4826</v>
      </c>
      <c r="BJ25" s="26">
        <v>5076</v>
      </c>
      <c r="BK25" s="26">
        <v>4988</v>
      </c>
      <c r="BL25" s="26">
        <v>4938</v>
      </c>
      <c r="BM25" s="26">
        <v>5014</v>
      </c>
      <c r="BN25" s="26">
        <v>24121</v>
      </c>
      <c r="BO25" s="26">
        <v>4865</v>
      </c>
      <c r="BP25" s="26">
        <v>4880</v>
      </c>
      <c r="BQ25" s="26">
        <v>4921</v>
      </c>
      <c r="BR25" s="26">
        <v>4839</v>
      </c>
      <c r="BS25" s="26">
        <v>4616</v>
      </c>
      <c r="BT25" s="26">
        <v>22172</v>
      </c>
      <c r="BU25" s="26">
        <v>4486</v>
      </c>
      <c r="BV25" s="26">
        <v>4342</v>
      </c>
      <c r="BW25" s="26">
        <v>4541</v>
      </c>
      <c r="BX25" s="26">
        <v>4319</v>
      </c>
      <c r="BY25" s="26">
        <v>4484</v>
      </c>
      <c r="BZ25" s="26">
        <v>24533</v>
      </c>
      <c r="CA25" s="26">
        <v>4558</v>
      </c>
      <c r="CB25" s="26">
        <v>4637</v>
      </c>
      <c r="CC25" s="26">
        <v>4770</v>
      </c>
      <c r="CD25" s="26">
        <v>5364</v>
      </c>
      <c r="CE25" s="26">
        <v>5204</v>
      </c>
      <c r="CF25" s="26">
        <v>19062</v>
      </c>
      <c r="CG25" s="26">
        <v>4068</v>
      </c>
      <c r="CH25" s="26">
        <v>4267</v>
      </c>
      <c r="CI25" s="26">
        <v>3958</v>
      </c>
      <c r="CJ25" s="26">
        <v>3649</v>
      </c>
      <c r="CK25" s="26">
        <v>3120</v>
      </c>
      <c r="CL25" s="26">
        <v>15304</v>
      </c>
      <c r="CM25" s="26">
        <v>3103</v>
      </c>
      <c r="CN25" s="26">
        <v>3167</v>
      </c>
      <c r="CO25" s="26">
        <v>3128</v>
      </c>
      <c r="CP25" s="26">
        <v>3001</v>
      </c>
      <c r="CQ25" s="26">
        <v>2905</v>
      </c>
      <c r="CR25" s="26">
        <v>12249</v>
      </c>
      <c r="CS25" s="26">
        <v>2664</v>
      </c>
      <c r="CT25" s="26">
        <v>2631</v>
      </c>
      <c r="CU25" s="26">
        <v>2396</v>
      </c>
      <c r="CV25" s="26">
        <v>2340</v>
      </c>
      <c r="CW25" s="26">
        <v>2218</v>
      </c>
      <c r="CX25" s="26">
        <v>8769</v>
      </c>
      <c r="CY25" s="26">
        <v>2102</v>
      </c>
      <c r="CZ25" s="26">
        <v>1861</v>
      </c>
      <c r="DA25" s="26">
        <v>1756</v>
      </c>
      <c r="DB25" s="26">
        <v>1519</v>
      </c>
      <c r="DC25" s="26">
        <v>1531</v>
      </c>
      <c r="DD25" s="26">
        <v>5233</v>
      </c>
      <c r="DE25" s="26">
        <v>1301</v>
      </c>
      <c r="DF25" s="26">
        <v>1235</v>
      </c>
      <c r="DG25" s="26">
        <v>1050</v>
      </c>
      <c r="DH25" s="26">
        <v>870</v>
      </c>
      <c r="DI25" s="26">
        <v>777</v>
      </c>
      <c r="DJ25" s="26">
        <v>2096</v>
      </c>
      <c r="DK25" s="26">
        <v>729</v>
      </c>
      <c r="DL25" s="26">
        <v>517</v>
      </c>
      <c r="DM25" s="26">
        <v>377</v>
      </c>
      <c r="DN25" s="26">
        <v>231</v>
      </c>
      <c r="DO25" s="26">
        <v>242</v>
      </c>
      <c r="DP25" s="26">
        <v>510</v>
      </c>
      <c r="DQ25" s="26">
        <v>183</v>
      </c>
      <c r="DR25" s="26">
        <v>140</v>
      </c>
      <c r="DS25" s="26">
        <v>72</v>
      </c>
      <c r="DT25" s="26">
        <v>62</v>
      </c>
      <c r="DU25" s="26">
        <v>53</v>
      </c>
      <c r="DV25" s="26">
        <v>81</v>
      </c>
      <c r="DW25" s="26">
        <v>53866</v>
      </c>
      <c r="DX25" s="26">
        <v>61497</v>
      </c>
      <c r="DY25" s="26">
        <v>103190</v>
      </c>
      <c r="DZ25" s="26">
        <v>95668</v>
      </c>
      <c r="EA25" s="26">
        <v>63304</v>
      </c>
    </row>
    <row r="26" spans="1:131" s="3" customFormat="1" ht="17.5" customHeight="1" x14ac:dyDescent="0.35">
      <c r="A26" s="3" t="s">
        <v>41</v>
      </c>
      <c r="C26" s="3" t="s">
        <v>42</v>
      </c>
      <c r="E26" s="26">
        <v>135177</v>
      </c>
      <c r="F26" s="26">
        <v>7553</v>
      </c>
      <c r="G26" s="26">
        <v>1575</v>
      </c>
      <c r="H26" s="26">
        <v>1478</v>
      </c>
      <c r="I26" s="26">
        <v>1483</v>
      </c>
      <c r="J26" s="26">
        <v>1481</v>
      </c>
      <c r="K26" s="26">
        <v>1536</v>
      </c>
      <c r="L26" s="26">
        <v>7098</v>
      </c>
      <c r="M26" s="26">
        <v>1560</v>
      </c>
      <c r="N26" s="26">
        <v>1462</v>
      </c>
      <c r="O26" s="26">
        <v>1340</v>
      </c>
      <c r="P26" s="26">
        <v>1304</v>
      </c>
      <c r="Q26" s="26">
        <v>1432</v>
      </c>
      <c r="R26" s="26">
        <v>7803</v>
      </c>
      <c r="S26" s="26">
        <v>1394</v>
      </c>
      <c r="T26" s="26">
        <v>1584</v>
      </c>
      <c r="U26" s="26">
        <v>1556</v>
      </c>
      <c r="V26" s="26">
        <v>1546</v>
      </c>
      <c r="W26" s="26">
        <v>1723</v>
      </c>
      <c r="X26" s="26">
        <v>8835</v>
      </c>
      <c r="Y26" s="26">
        <v>1712</v>
      </c>
      <c r="Z26" s="26">
        <v>1778</v>
      </c>
      <c r="AA26" s="26">
        <v>1830</v>
      </c>
      <c r="AB26" s="26">
        <v>1775</v>
      </c>
      <c r="AC26" s="26">
        <v>1740</v>
      </c>
      <c r="AD26" s="26">
        <v>8092</v>
      </c>
      <c r="AE26" s="26">
        <v>1558</v>
      </c>
      <c r="AF26" s="26">
        <v>1539</v>
      </c>
      <c r="AG26" s="26">
        <v>1668</v>
      </c>
      <c r="AH26" s="26">
        <v>1672</v>
      </c>
      <c r="AI26" s="26">
        <v>1655</v>
      </c>
      <c r="AJ26" s="26">
        <v>7628</v>
      </c>
      <c r="AK26" s="26">
        <v>1664</v>
      </c>
      <c r="AL26" s="26">
        <v>1536</v>
      </c>
      <c r="AM26" s="26">
        <v>1499</v>
      </c>
      <c r="AN26" s="26">
        <v>1392</v>
      </c>
      <c r="AO26" s="26">
        <v>1537</v>
      </c>
      <c r="AP26" s="26">
        <v>6987</v>
      </c>
      <c r="AQ26" s="26">
        <v>1556</v>
      </c>
      <c r="AR26" s="26">
        <v>1482</v>
      </c>
      <c r="AS26" s="26">
        <v>1342</v>
      </c>
      <c r="AT26" s="26">
        <v>1317</v>
      </c>
      <c r="AU26" s="26">
        <v>1290</v>
      </c>
      <c r="AV26" s="26">
        <v>7654</v>
      </c>
      <c r="AW26" s="26">
        <v>1360</v>
      </c>
      <c r="AX26" s="26">
        <v>1417</v>
      </c>
      <c r="AY26" s="26">
        <v>1437</v>
      </c>
      <c r="AZ26" s="26">
        <v>1650</v>
      </c>
      <c r="BA26" s="26">
        <v>1790</v>
      </c>
      <c r="BB26" s="26">
        <v>9479</v>
      </c>
      <c r="BC26" s="26">
        <v>1821</v>
      </c>
      <c r="BD26" s="26">
        <v>1812</v>
      </c>
      <c r="BE26" s="26">
        <v>1863</v>
      </c>
      <c r="BF26" s="26">
        <v>1890</v>
      </c>
      <c r="BG26" s="26">
        <v>2093</v>
      </c>
      <c r="BH26" s="26">
        <v>10398</v>
      </c>
      <c r="BI26" s="26">
        <v>2119</v>
      </c>
      <c r="BJ26" s="26">
        <v>1988</v>
      </c>
      <c r="BK26" s="26">
        <v>2134</v>
      </c>
      <c r="BL26" s="26">
        <v>2076</v>
      </c>
      <c r="BM26" s="26">
        <v>2081</v>
      </c>
      <c r="BN26" s="26">
        <v>9429</v>
      </c>
      <c r="BO26" s="26">
        <v>1915</v>
      </c>
      <c r="BP26" s="26">
        <v>1922</v>
      </c>
      <c r="BQ26" s="26">
        <v>1922</v>
      </c>
      <c r="BR26" s="26">
        <v>1889</v>
      </c>
      <c r="BS26" s="26">
        <v>1781</v>
      </c>
      <c r="BT26" s="26">
        <v>8458</v>
      </c>
      <c r="BU26" s="26">
        <v>1709</v>
      </c>
      <c r="BV26" s="26">
        <v>1667</v>
      </c>
      <c r="BW26" s="26">
        <v>1732</v>
      </c>
      <c r="BX26" s="26">
        <v>1682</v>
      </c>
      <c r="BY26" s="26">
        <v>1668</v>
      </c>
      <c r="BZ26" s="26">
        <v>9511</v>
      </c>
      <c r="CA26" s="26">
        <v>1698</v>
      </c>
      <c r="CB26" s="26">
        <v>1816</v>
      </c>
      <c r="CC26" s="26">
        <v>1852</v>
      </c>
      <c r="CD26" s="26">
        <v>2067</v>
      </c>
      <c r="CE26" s="26">
        <v>2078</v>
      </c>
      <c r="CF26" s="26">
        <v>7776</v>
      </c>
      <c r="CG26" s="26">
        <v>1660</v>
      </c>
      <c r="CH26" s="26">
        <v>1716</v>
      </c>
      <c r="CI26" s="26">
        <v>1543</v>
      </c>
      <c r="CJ26" s="26">
        <v>1460</v>
      </c>
      <c r="CK26" s="26">
        <v>1397</v>
      </c>
      <c r="CL26" s="26">
        <v>6642</v>
      </c>
      <c r="CM26" s="26">
        <v>1347</v>
      </c>
      <c r="CN26" s="26">
        <v>1389</v>
      </c>
      <c r="CO26" s="26">
        <v>1408</v>
      </c>
      <c r="CP26" s="26">
        <v>1300</v>
      </c>
      <c r="CQ26" s="26">
        <v>1198</v>
      </c>
      <c r="CR26" s="26">
        <v>5017</v>
      </c>
      <c r="CS26" s="26">
        <v>1169</v>
      </c>
      <c r="CT26" s="26">
        <v>1030</v>
      </c>
      <c r="CU26" s="26">
        <v>956</v>
      </c>
      <c r="CV26" s="26">
        <v>986</v>
      </c>
      <c r="CW26" s="26">
        <v>876</v>
      </c>
      <c r="CX26" s="26">
        <v>3704</v>
      </c>
      <c r="CY26" s="26">
        <v>895</v>
      </c>
      <c r="CZ26" s="26">
        <v>828</v>
      </c>
      <c r="DA26" s="26">
        <v>734</v>
      </c>
      <c r="DB26" s="26">
        <v>651</v>
      </c>
      <c r="DC26" s="26">
        <v>596</v>
      </c>
      <c r="DD26" s="26">
        <v>2133</v>
      </c>
      <c r="DE26" s="26">
        <v>522</v>
      </c>
      <c r="DF26" s="26">
        <v>480</v>
      </c>
      <c r="DG26" s="26">
        <v>440</v>
      </c>
      <c r="DH26" s="26">
        <v>383</v>
      </c>
      <c r="DI26" s="26">
        <v>308</v>
      </c>
      <c r="DJ26" s="26">
        <v>769</v>
      </c>
      <c r="DK26" s="26">
        <v>266</v>
      </c>
      <c r="DL26" s="26">
        <v>193</v>
      </c>
      <c r="DM26" s="26">
        <v>140</v>
      </c>
      <c r="DN26" s="26">
        <v>97</v>
      </c>
      <c r="DO26" s="26">
        <v>73</v>
      </c>
      <c r="DP26" s="26">
        <v>191</v>
      </c>
      <c r="DQ26" s="26">
        <v>68</v>
      </c>
      <c r="DR26" s="26">
        <v>54</v>
      </c>
      <c r="DS26" s="26">
        <v>30</v>
      </c>
      <c r="DT26" s="26">
        <v>22</v>
      </c>
      <c r="DU26" s="26">
        <v>17</v>
      </c>
      <c r="DV26" s="26">
        <v>20</v>
      </c>
      <c r="DW26" s="26">
        <v>24166</v>
      </c>
      <c r="DX26" s="26">
        <v>27774</v>
      </c>
      <c r="DY26" s="26">
        <v>46963</v>
      </c>
      <c r="DZ26" s="26">
        <v>37796</v>
      </c>
      <c r="EA26" s="26">
        <v>26252</v>
      </c>
    </row>
    <row r="27" spans="1:131" s="3" customFormat="1" ht="17.5" customHeight="1" x14ac:dyDescent="0.35">
      <c r="A27" s="3" t="s">
        <v>43</v>
      </c>
      <c r="C27" s="3" t="s">
        <v>44</v>
      </c>
      <c r="E27" s="26">
        <v>191610</v>
      </c>
      <c r="F27" s="26">
        <v>12322</v>
      </c>
      <c r="G27" s="26">
        <v>2477</v>
      </c>
      <c r="H27" s="26">
        <v>2485</v>
      </c>
      <c r="I27" s="26">
        <v>2482</v>
      </c>
      <c r="J27" s="26">
        <v>2435</v>
      </c>
      <c r="K27" s="26">
        <v>2443</v>
      </c>
      <c r="L27" s="26">
        <v>10973</v>
      </c>
      <c r="M27" s="26">
        <v>2388</v>
      </c>
      <c r="N27" s="26">
        <v>2204</v>
      </c>
      <c r="O27" s="26">
        <v>2232</v>
      </c>
      <c r="P27" s="26">
        <v>2085</v>
      </c>
      <c r="Q27" s="26">
        <v>2064</v>
      </c>
      <c r="R27" s="26">
        <v>11457</v>
      </c>
      <c r="S27" s="26">
        <v>2141</v>
      </c>
      <c r="T27" s="26">
        <v>2273</v>
      </c>
      <c r="U27" s="26">
        <v>2319</v>
      </c>
      <c r="V27" s="26">
        <v>2287</v>
      </c>
      <c r="W27" s="26">
        <v>2437</v>
      </c>
      <c r="X27" s="26">
        <v>12819</v>
      </c>
      <c r="Y27" s="26">
        <v>2355</v>
      </c>
      <c r="Z27" s="26">
        <v>2445</v>
      </c>
      <c r="AA27" s="26">
        <v>2723</v>
      </c>
      <c r="AB27" s="26">
        <v>2686</v>
      </c>
      <c r="AC27" s="26">
        <v>2610</v>
      </c>
      <c r="AD27" s="26">
        <v>12651</v>
      </c>
      <c r="AE27" s="26">
        <v>2551</v>
      </c>
      <c r="AF27" s="26">
        <v>2485</v>
      </c>
      <c r="AG27" s="26">
        <v>2476</v>
      </c>
      <c r="AH27" s="26">
        <v>2595</v>
      </c>
      <c r="AI27" s="26">
        <v>2544</v>
      </c>
      <c r="AJ27" s="26">
        <v>12602</v>
      </c>
      <c r="AK27" s="26">
        <v>2554</v>
      </c>
      <c r="AL27" s="26">
        <v>2643</v>
      </c>
      <c r="AM27" s="26">
        <v>2410</v>
      </c>
      <c r="AN27" s="26">
        <v>2495</v>
      </c>
      <c r="AO27" s="26">
        <v>2500</v>
      </c>
      <c r="AP27" s="26">
        <v>11445</v>
      </c>
      <c r="AQ27" s="26">
        <v>2491</v>
      </c>
      <c r="AR27" s="26">
        <v>2455</v>
      </c>
      <c r="AS27" s="26">
        <v>2307</v>
      </c>
      <c r="AT27" s="26">
        <v>2090</v>
      </c>
      <c r="AU27" s="26">
        <v>2102</v>
      </c>
      <c r="AV27" s="26">
        <v>12003</v>
      </c>
      <c r="AW27" s="26">
        <v>2241</v>
      </c>
      <c r="AX27" s="26">
        <v>2251</v>
      </c>
      <c r="AY27" s="26">
        <v>2324</v>
      </c>
      <c r="AZ27" s="26">
        <v>2440</v>
      </c>
      <c r="BA27" s="26">
        <v>2747</v>
      </c>
      <c r="BB27" s="26">
        <v>14087</v>
      </c>
      <c r="BC27" s="26">
        <v>2793</v>
      </c>
      <c r="BD27" s="26">
        <v>2755</v>
      </c>
      <c r="BE27" s="26">
        <v>2759</v>
      </c>
      <c r="BF27" s="26">
        <v>2875</v>
      </c>
      <c r="BG27" s="26">
        <v>2905</v>
      </c>
      <c r="BH27" s="26">
        <v>14644</v>
      </c>
      <c r="BI27" s="26">
        <v>2876</v>
      </c>
      <c r="BJ27" s="26">
        <v>2918</v>
      </c>
      <c r="BK27" s="26">
        <v>2934</v>
      </c>
      <c r="BL27" s="26">
        <v>3017</v>
      </c>
      <c r="BM27" s="26">
        <v>2899</v>
      </c>
      <c r="BN27" s="26">
        <v>13399</v>
      </c>
      <c r="BO27" s="26">
        <v>2789</v>
      </c>
      <c r="BP27" s="26">
        <v>2704</v>
      </c>
      <c r="BQ27" s="26">
        <v>2657</v>
      </c>
      <c r="BR27" s="26">
        <v>2638</v>
      </c>
      <c r="BS27" s="26">
        <v>2611</v>
      </c>
      <c r="BT27" s="26">
        <v>11609</v>
      </c>
      <c r="BU27" s="26">
        <v>2392</v>
      </c>
      <c r="BV27" s="26">
        <v>2345</v>
      </c>
      <c r="BW27" s="26">
        <v>2390</v>
      </c>
      <c r="BX27" s="26">
        <v>2272</v>
      </c>
      <c r="BY27" s="26">
        <v>2210</v>
      </c>
      <c r="BZ27" s="26">
        <v>11648</v>
      </c>
      <c r="CA27" s="26">
        <v>2216</v>
      </c>
      <c r="CB27" s="26">
        <v>2214</v>
      </c>
      <c r="CC27" s="26">
        <v>2303</v>
      </c>
      <c r="CD27" s="26">
        <v>2500</v>
      </c>
      <c r="CE27" s="26">
        <v>2415</v>
      </c>
      <c r="CF27" s="26">
        <v>8745</v>
      </c>
      <c r="CG27" s="26">
        <v>1815</v>
      </c>
      <c r="CH27" s="26">
        <v>1959</v>
      </c>
      <c r="CI27" s="26">
        <v>1753</v>
      </c>
      <c r="CJ27" s="26">
        <v>1616</v>
      </c>
      <c r="CK27" s="26">
        <v>1602</v>
      </c>
      <c r="CL27" s="26">
        <v>7357</v>
      </c>
      <c r="CM27" s="26">
        <v>1443</v>
      </c>
      <c r="CN27" s="26">
        <v>1513</v>
      </c>
      <c r="CO27" s="26">
        <v>1606</v>
      </c>
      <c r="CP27" s="26">
        <v>1416</v>
      </c>
      <c r="CQ27" s="26">
        <v>1379</v>
      </c>
      <c r="CR27" s="26">
        <v>6089</v>
      </c>
      <c r="CS27" s="26">
        <v>1408</v>
      </c>
      <c r="CT27" s="26">
        <v>1216</v>
      </c>
      <c r="CU27" s="26">
        <v>1192</v>
      </c>
      <c r="CV27" s="26">
        <v>1168</v>
      </c>
      <c r="CW27" s="26">
        <v>1105</v>
      </c>
      <c r="CX27" s="26">
        <v>4279</v>
      </c>
      <c r="CY27" s="26">
        <v>1158</v>
      </c>
      <c r="CZ27" s="26">
        <v>931</v>
      </c>
      <c r="DA27" s="26">
        <v>814</v>
      </c>
      <c r="DB27" s="26">
        <v>711</v>
      </c>
      <c r="DC27" s="26">
        <v>665</v>
      </c>
      <c r="DD27" s="26">
        <v>2429</v>
      </c>
      <c r="DE27" s="26">
        <v>594</v>
      </c>
      <c r="DF27" s="26">
        <v>544</v>
      </c>
      <c r="DG27" s="26">
        <v>515</v>
      </c>
      <c r="DH27" s="26">
        <v>392</v>
      </c>
      <c r="DI27" s="26">
        <v>384</v>
      </c>
      <c r="DJ27" s="26">
        <v>852</v>
      </c>
      <c r="DK27" s="26">
        <v>307</v>
      </c>
      <c r="DL27" s="26">
        <v>211</v>
      </c>
      <c r="DM27" s="26">
        <v>136</v>
      </c>
      <c r="DN27" s="26">
        <v>125</v>
      </c>
      <c r="DO27" s="26">
        <v>73</v>
      </c>
      <c r="DP27" s="26">
        <v>186</v>
      </c>
      <c r="DQ27" s="26">
        <v>62</v>
      </c>
      <c r="DR27" s="26">
        <v>48</v>
      </c>
      <c r="DS27" s="26">
        <v>30</v>
      </c>
      <c r="DT27" s="26">
        <v>27</v>
      </c>
      <c r="DU27" s="26">
        <v>19</v>
      </c>
      <c r="DV27" s="26">
        <v>14</v>
      </c>
      <c r="DW27" s="26">
        <v>37107</v>
      </c>
      <c r="DX27" s="26">
        <v>42275</v>
      </c>
      <c r="DY27" s="26">
        <v>73252</v>
      </c>
      <c r="DZ27" s="26">
        <v>51300</v>
      </c>
      <c r="EA27" s="26">
        <v>29951</v>
      </c>
    </row>
    <row r="28" spans="1:131" ht="17.5" customHeight="1" x14ac:dyDescent="0.35">
      <c r="A28" s="3"/>
      <c r="E28" s="30"/>
      <c r="F28" s="30"/>
      <c r="G28" s="31"/>
      <c r="H28" s="31"/>
      <c r="I28" s="31"/>
      <c r="J28" s="31"/>
      <c r="K28" s="31"/>
      <c r="L28" s="30"/>
      <c r="M28" s="31"/>
      <c r="N28" s="31"/>
      <c r="O28" s="31"/>
      <c r="P28" s="31"/>
      <c r="Q28" s="31"/>
      <c r="R28" s="30"/>
      <c r="S28" s="31"/>
      <c r="T28" s="31"/>
      <c r="U28" s="31"/>
      <c r="V28" s="31"/>
      <c r="W28" s="31"/>
      <c r="X28" s="30"/>
      <c r="Y28" s="31"/>
      <c r="Z28" s="31"/>
      <c r="AA28" s="31"/>
      <c r="AB28" s="31"/>
      <c r="AC28" s="31"/>
      <c r="AD28" s="30"/>
      <c r="AE28" s="31"/>
      <c r="AF28" s="31"/>
      <c r="AG28" s="31"/>
      <c r="AH28" s="31"/>
      <c r="AI28" s="31"/>
      <c r="AJ28" s="30"/>
      <c r="AK28" s="31"/>
      <c r="AL28" s="31"/>
      <c r="AM28" s="31"/>
      <c r="AN28" s="31"/>
      <c r="AO28" s="31"/>
      <c r="AP28" s="30"/>
      <c r="AQ28" s="31"/>
      <c r="AR28" s="31"/>
      <c r="AS28" s="31"/>
      <c r="AT28" s="31"/>
      <c r="AU28" s="31"/>
      <c r="AV28" s="30"/>
      <c r="AW28" s="31"/>
      <c r="AX28" s="31"/>
      <c r="AY28" s="31"/>
      <c r="AZ28" s="31"/>
      <c r="BA28" s="31"/>
      <c r="BB28" s="30"/>
      <c r="BC28" s="31"/>
      <c r="BD28" s="31"/>
      <c r="BE28" s="31"/>
      <c r="BF28" s="31"/>
      <c r="BG28" s="31"/>
      <c r="BH28" s="30"/>
      <c r="BI28" s="31"/>
      <c r="BJ28" s="31"/>
      <c r="BK28" s="31"/>
      <c r="BL28" s="31"/>
      <c r="BM28" s="31"/>
      <c r="BN28" s="30"/>
      <c r="BO28" s="31"/>
      <c r="BP28" s="31"/>
      <c r="BQ28" s="31"/>
      <c r="BR28" s="31"/>
      <c r="BS28" s="31"/>
      <c r="BT28" s="30"/>
      <c r="BU28" s="31"/>
      <c r="BV28" s="31"/>
      <c r="BW28" s="31"/>
      <c r="BX28" s="31"/>
      <c r="BY28" s="31"/>
      <c r="BZ28" s="30"/>
      <c r="CA28" s="31"/>
      <c r="CB28" s="31"/>
      <c r="CC28" s="31"/>
      <c r="CD28" s="31"/>
      <c r="CE28" s="31"/>
      <c r="CF28" s="30"/>
      <c r="CG28" s="31"/>
      <c r="CH28" s="31"/>
      <c r="CI28" s="31"/>
      <c r="CJ28" s="31"/>
      <c r="CK28" s="31"/>
      <c r="CL28" s="30"/>
      <c r="CM28" s="31"/>
      <c r="CN28" s="31"/>
      <c r="CO28" s="31"/>
      <c r="CP28" s="31"/>
      <c r="CQ28" s="31"/>
      <c r="CR28" s="30"/>
      <c r="CS28" s="31"/>
      <c r="CT28" s="31"/>
      <c r="CU28" s="31"/>
      <c r="CV28" s="31"/>
      <c r="CW28" s="31"/>
      <c r="CX28" s="30"/>
      <c r="CY28" s="31"/>
      <c r="CZ28" s="31"/>
      <c r="DA28" s="31"/>
      <c r="DB28" s="31"/>
      <c r="DC28" s="31"/>
      <c r="DD28" s="30"/>
      <c r="DE28" s="31"/>
      <c r="DF28" s="31"/>
      <c r="DG28" s="31"/>
      <c r="DH28" s="31"/>
      <c r="DI28" s="31"/>
      <c r="DJ28" s="30"/>
      <c r="DK28" s="31"/>
      <c r="DL28" s="31"/>
      <c r="DM28" s="31"/>
      <c r="DN28" s="31"/>
      <c r="DO28" s="31"/>
      <c r="DP28" s="30"/>
      <c r="DQ28" s="31"/>
      <c r="DR28" s="31"/>
      <c r="DS28" s="31"/>
      <c r="DT28" s="31"/>
      <c r="DU28" s="31"/>
      <c r="DW28" s="31"/>
      <c r="DX28" s="31"/>
      <c r="DY28" s="31"/>
      <c r="DZ28" s="31"/>
      <c r="EA28" s="31"/>
    </row>
    <row r="29" spans="1:131" s="3" customFormat="1" ht="17.5" customHeight="1" x14ac:dyDescent="0.35">
      <c r="A29" s="3" t="s">
        <v>45</v>
      </c>
      <c r="C29" s="3" t="s">
        <v>46</v>
      </c>
      <c r="E29" s="26">
        <v>1104825</v>
      </c>
      <c r="F29" s="26">
        <v>63683</v>
      </c>
      <c r="G29" s="26">
        <v>13102</v>
      </c>
      <c r="H29" s="26">
        <v>12932</v>
      </c>
      <c r="I29" s="26">
        <v>12660</v>
      </c>
      <c r="J29" s="26">
        <v>12548</v>
      </c>
      <c r="K29" s="26">
        <v>12441</v>
      </c>
      <c r="L29" s="26">
        <v>56682</v>
      </c>
      <c r="M29" s="26">
        <v>12117</v>
      </c>
      <c r="N29" s="26">
        <v>11322</v>
      </c>
      <c r="O29" s="26">
        <v>11213</v>
      </c>
      <c r="P29" s="26">
        <v>11019</v>
      </c>
      <c r="Q29" s="26">
        <v>11011</v>
      </c>
      <c r="R29" s="26">
        <v>59877</v>
      </c>
      <c r="S29" s="26">
        <v>11239</v>
      </c>
      <c r="T29" s="26">
        <v>11687</v>
      </c>
      <c r="U29" s="26">
        <v>11709</v>
      </c>
      <c r="V29" s="26">
        <v>12388</v>
      </c>
      <c r="W29" s="26">
        <v>12854</v>
      </c>
      <c r="X29" s="26">
        <v>73305</v>
      </c>
      <c r="Y29" s="26">
        <v>13062</v>
      </c>
      <c r="Z29" s="26">
        <v>12772</v>
      </c>
      <c r="AA29" s="26">
        <v>13281</v>
      </c>
      <c r="AB29" s="26">
        <v>15340</v>
      </c>
      <c r="AC29" s="26">
        <v>18850</v>
      </c>
      <c r="AD29" s="26">
        <v>88180</v>
      </c>
      <c r="AE29" s="26">
        <v>19674</v>
      </c>
      <c r="AF29" s="26">
        <v>18392</v>
      </c>
      <c r="AG29" s="26">
        <v>17423</v>
      </c>
      <c r="AH29" s="26">
        <v>16763</v>
      </c>
      <c r="AI29" s="26">
        <v>15928</v>
      </c>
      <c r="AJ29" s="26">
        <v>75264</v>
      </c>
      <c r="AK29" s="26">
        <v>15985</v>
      </c>
      <c r="AL29" s="26">
        <v>15148</v>
      </c>
      <c r="AM29" s="26">
        <v>14888</v>
      </c>
      <c r="AN29" s="26">
        <v>14787</v>
      </c>
      <c r="AO29" s="26">
        <v>14456</v>
      </c>
      <c r="AP29" s="26">
        <v>68709</v>
      </c>
      <c r="AQ29" s="26">
        <v>15110</v>
      </c>
      <c r="AR29" s="26">
        <v>15046</v>
      </c>
      <c r="AS29" s="26">
        <v>13838</v>
      </c>
      <c r="AT29" s="26">
        <v>12397</v>
      </c>
      <c r="AU29" s="26">
        <v>12318</v>
      </c>
      <c r="AV29" s="26">
        <v>68732</v>
      </c>
      <c r="AW29" s="26">
        <v>12994</v>
      </c>
      <c r="AX29" s="26">
        <v>12983</v>
      </c>
      <c r="AY29" s="26">
        <v>13342</v>
      </c>
      <c r="AZ29" s="26">
        <v>14021</v>
      </c>
      <c r="BA29" s="26">
        <v>15392</v>
      </c>
      <c r="BB29" s="26">
        <v>76931</v>
      </c>
      <c r="BC29" s="26">
        <v>15388</v>
      </c>
      <c r="BD29" s="26">
        <v>14987</v>
      </c>
      <c r="BE29" s="26">
        <v>15376</v>
      </c>
      <c r="BF29" s="26">
        <v>15352</v>
      </c>
      <c r="BG29" s="26">
        <v>15828</v>
      </c>
      <c r="BH29" s="26">
        <v>81439</v>
      </c>
      <c r="BI29" s="26">
        <v>16133</v>
      </c>
      <c r="BJ29" s="26">
        <v>16487</v>
      </c>
      <c r="BK29" s="26">
        <v>16422</v>
      </c>
      <c r="BL29" s="26">
        <v>16398</v>
      </c>
      <c r="BM29" s="26">
        <v>15999</v>
      </c>
      <c r="BN29" s="26">
        <v>75762</v>
      </c>
      <c r="BO29" s="26">
        <v>15379</v>
      </c>
      <c r="BP29" s="26">
        <v>15323</v>
      </c>
      <c r="BQ29" s="26">
        <v>15299</v>
      </c>
      <c r="BR29" s="26">
        <v>15221</v>
      </c>
      <c r="BS29" s="26">
        <v>14540</v>
      </c>
      <c r="BT29" s="26">
        <v>65920</v>
      </c>
      <c r="BU29" s="26">
        <v>13689</v>
      </c>
      <c r="BV29" s="26">
        <v>13404</v>
      </c>
      <c r="BW29" s="26">
        <v>13317</v>
      </c>
      <c r="BX29" s="26">
        <v>12908</v>
      </c>
      <c r="BY29" s="26">
        <v>12602</v>
      </c>
      <c r="BZ29" s="26">
        <v>67436</v>
      </c>
      <c r="CA29" s="26">
        <v>12602</v>
      </c>
      <c r="CB29" s="26">
        <v>13119</v>
      </c>
      <c r="CC29" s="26">
        <v>13226</v>
      </c>
      <c r="CD29" s="26">
        <v>14223</v>
      </c>
      <c r="CE29" s="26">
        <v>14266</v>
      </c>
      <c r="CF29" s="26">
        <v>49933</v>
      </c>
      <c r="CG29" s="26">
        <v>10757</v>
      </c>
      <c r="CH29" s="26">
        <v>11235</v>
      </c>
      <c r="CI29" s="26">
        <v>10017</v>
      </c>
      <c r="CJ29" s="26">
        <v>9407</v>
      </c>
      <c r="CK29" s="26">
        <v>8517</v>
      </c>
      <c r="CL29" s="26">
        <v>44816</v>
      </c>
      <c r="CM29" s="26">
        <v>8659</v>
      </c>
      <c r="CN29" s="26">
        <v>9238</v>
      </c>
      <c r="CO29" s="26">
        <v>9211</v>
      </c>
      <c r="CP29" s="26">
        <v>9189</v>
      </c>
      <c r="CQ29" s="26">
        <v>8519</v>
      </c>
      <c r="CR29" s="26">
        <v>37525</v>
      </c>
      <c r="CS29" s="26">
        <v>8075</v>
      </c>
      <c r="CT29" s="26">
        <v>7758</v>
      </c>
      <c r="CU29" s="26">
        <v>7516</v>
      </c>
      <c r="CV29" s="26">
        <v>7149</v>
      </c>
      <c r="CW29" s="26">
        <v>7027</v>
      </c>
      <c r="CX29" s="26">
        <v>27463</v>
      </c>
      <c r="CY29" s="26">
        <v>6702</v>
      </c>
      <c r="CZ29" s="26">
        <v>5865</v>
      </c>
      <c r="DA29" s="26">
        <v>5594</v>
      </c>
      <c r="DB29" s="26">
        <v>4750</v>
      </c>
      <c r="DC29" s="26">
        <v>4552</v>
      </c>
      <c r="DD29" s="26">
        <v>15709</v>
      </c>
      <c r="DE29" s="26">
        <v>4030</v>
      </c>
      <c r="DF29" s="26">
        <v>3506</v>
      </c>
      <c r="DG29" s="26">
        <v>2937</v>
      </c>
      <c r="DH29" s="26">
        <v>2776</v>
      </c>
      <c r="DI29" s="26">
        <v>2460</v>
      </c>
      <c r="DJ29" s="26">
        <v>5948</v>
      </c>
      <c r="DK29" s="26">
        <v>2013</v>
      </c>
      <c r="DL29" s="26">
        <v>1629</v>
      </c>
      <c r="DM29" s="26">
        <v>989</v>
      </c>
      <c r="DN29" s="26">
        <v>716</v>
      </c>
      <c r="DO29" s="26">
        <v>601</v>
      </c>
      <c r="DP29" s="26">
        <v>1307</v>
      </c>
      <c r="DQ29" s="26">
        <v>473</v>
      </c>
      <c r="DR29" s="26">
        <v>317</v>
      </c>
      <c r="DS29" s="26">
        <v>253</v>
      </c>
      <c r="DT29" s="26">
        <v>146</v>
      </c>
      <c r="DU29" s="26">
        <v>118</v>
      </c>
      <c r="DV29" s="26">
        <v>204</v>
      </c>
      <c r="DW29" s="26">
        <v>193304</v>
      </c>
      <c r="DX29" s="26">
        <v>219357</v>
      </c>
      <c r="DY29" s="26">
        <v>438059</v>
      </c>
      <c r="DZ29" s="26">
        <v>290557</v>
      </c>
      <c r="EA29" s="26">
        <v>182905</v>
      </c>
    </row>
    <row r="30" spans="1:131" ht="17.5" customHeight="1" x14ac:dyDescent="0.35">
      <c r="A30" s="2" t="s">
        <v>47</v>
      </c>
      <c r="D30" s="2" t="s">
        <v>48</v>
      </c>
      <c r="E30" s="4">
        <v>200214</v>
      </c>
      <c r="F30" s="4">
        <v>11869</v>
      </c>
      <c r="G30" s="4">
        <v>2530</v>
      </c>
      <c r="H30" s="4">
        <v>2400</v>
      </c>
      <c r="I30" s="4">
        <v>2395</v>
      </c>
      <c r="J30" s="4">
        <v>2169</v>
      </c>
      <c r="K30" s="4">
        <v>2375</v>
      </c>
      <c r="L30" s="4">
        <v>10310</v>
      </c>
      <c r="M30" s="4">
        <v>2214</v>
      </c>
      <c r="N30" s="4">
        <v>2093</v>
      </c>
      <c r="O30" s="4">
        <v>2016</v>
      </c>
      <c r="P30" s="4">
        <v>1936</v>
      </c>
      <c r="Q30" s="4">
        <v>2051</v>
      </c>
      <c r="R30" s="4">
        <v>10880</v>
      </c>
      <c r="S30" s="4">
        <v>2023</v>
      </c>
      <c r="T30" s="4">
        <v>2092</v>
      </c>
      <c r="U30" s="4">
        <v>2161</v>
      </c>
      <c r="V30" s="4">
        <v>2271</v>
      </c>
      <c r="W30" s="4">
        <v>2333</v>
      </c>
      <c r="X30" s="4">
        <v>12170</v>
      </c>
      <c r="Y30" s="4">
        <v>2439</v>
      </c>
      <c r="Z30" s="4">
        <v>2342</v>
      </c>
      <c r="AA30" s="4">
        <v>2436</v>
      </c>
      <c r="AB30" s="4">
        <v>2501</v>
      </c>
      <c r="AC30" s="4">
        <v>2452</v>
      </c>
      <c r="AD30" s="4">
        <v>12104</v>
      </c>
      <c r="AE30" s="4">
        <v>2264</v>
      </c>
      <c r="AF30" s="4">
        <v>2211</v>
      </c>
      <c r="AG30" s="4">
        <v>2429</v>
      </c>
      <c r="AH30" s="4">
        <v>2567</v>
      </c>
      <c r="AI30" s="4">
        <v>2633</v>
      </c>
      <c r="AJ30" s="4">
        <v>14059</v>
      </c>
      <c r="AK30" s="4">
        <v>2855</v>
      </c>
      <c r="AL30" s="4">
        <v>2752</v>
      </c>
      <c r="AM30" s="4">
        <v>2914</v>
      </c>
      <c r="AN30" s="4">
        <v>2871</v>
      </c>
      <c r="AO30" s="4">
        <v>2667</v>
      </c>
      <c r="AP30" s="4">
        <v>13110</v>
      </c>
      <c r="AQ30" s="4">
        <v>2870</v>
      </c>
      <c r="AR30" s="4">
        <v>2858</v>
      </c>
      <c r="AS30" s="4">
        <v>2610</v>
      </c>
      <c r="AT30" s="4">
        <v>2384</v>
      </c>
      <c r="AU30" s="4">
        <v>2388</v>
      </c>
      <c r="AV30" s="4">
        <v>12880</v>
      </c>
      <c r="AW30" s="4">
        <v>2459</v>
      </c>
      <c r="AX30" s="4">
        <v>2393</v>
      </c>
      <c r="AY30" s="4">
        <v>2502</v>
      </c>
      <c r="AZ30" s="4">
        <v>2551</v>
      </c>
      <c r="BA30" s="4">
        <v>2975</v>
      </c>
      <c r="BB30" s="4">
        <v>14476</v>
      </c>
      <c r="BC30" s="4">
        <v>2849</v>
      </c>
      <c r="BD30" s="4">
        <v>2840</v>
      </c>
      <c r="BE30" s="4">
        <v>2864</v>
      </c>
      <c r="BF30" s="4">
        <v>2917</v>
      </c>
      <c r="BG30" s="4">
        <v>3006</v>
      </c>
      <c r="BH30" s="4">
        <v>15053</v>
      </c>
      <c r="BI30" s="4">
        <v>3032</v>
      </c>
      <c r="BJ30" s="4">
        <v>2979</v>
      </c>
      <c r="BK30" s="4">
        <v>3024</v>
      </c>
      <c r="BL30" s="4">
        <v>3038</v>
      </c>
      <c r="BM30" s="4">
        <v>2980</v>
      </c>
      <c r="BN30" s="4">
        <v>13790</v>
      </c>
      <c r="BO30" s="4">
        <v>2859</v>
      </c>
      <c r="BP30" s="4">
        <v>2789</v>
      </c>
      <c r="BQ30" s="4">
        <v>2746</v>
      </c>
      <c r="BR30" s="4">
        <v>2783</v>
      </c>
      <c r="BS30" s="4">
        <v>2613</v>
      </c>
      <c r="BT30" s="4">
        <v>11672</v>
      </c>
      <c r="BU30" s="4">
        <v>2424</v>
      </c>
      <c r="BV30" s="4">
        <v>2411</v>
      </c>
      <c r="BW30" s="4">
        <v>2323</v>
      </c>
      <c r="BX30" s="4">
        <v>2292</v>
      </c>
      <c r="BY30" s="4">
        <v>2222</v>
      </c>
      <c r="BZ30" s="4">
        <v>12596</v>
      </c>
      <c r="CA30" s="4">
        <v>2284</v>
      </c>
      <c r="CB30" s="4">
        <v>2409</v>
      </c>
      <c r="CC30" s="4">
        <v>2513</v>
      </c>
      <c r="CD30" s="4">
        <v>2723</v>
      </c>
      <c r="CE30" s="4">
        <v>2667</v>
      </c>
      <c r="CF30" s="4">
        <v>9646</v>
      </c>
      <c r="CG30" s="4">
        <v>2049</v>
      </c>
      <c r="CH30" s="4">
        <v>2178</v>
      </c>
      <c r="CI30" s="4">
        <v>1945</v>
      </c>
      <c r="CJ30" s="4">
        <v>1789</v>
      </c>
      <c r="CK30" s="4">
        <v>1685</v>
      </c>
      <c r="CL30" s="4">
        <v>8962</v>
      </c>
      <c r="CM30" s="4">
        <v>1743</v>
      </c>
      <c r="CN30" s="4">
        <v>1849</v>
      </c>
      <c r="CO30" s="4">
        <v>1861</v>
      </c>
      <c r="CP30" s="4">
        <v>1820</v>
      </c>
      <c r="CQ30" s="4">
        <v>1689</v>
      </c>
      <c r="CR30" s="4">
        <v>7293</v>
      </c>
      <c r="CS30" s="4">
        <v>1563</v>
      </c>
      <c r="CT30" s="4">
        <v>1526</v>
      </c>
      <c r="CU30" s="4">
        <v>1448</v>
      </c>
      <c r="CV30" s="4">
        <v>1416</v>
      </c>
      <c r="CW30" s="4">
        <v>1340</v>
      </c>
      <c r="CX30" s="4">
        <v>5119</v>
      </c>
      <c r="CY30" s="4">
        <v>1315</v>
      </c>
      <c r="CZ30" s="4">
        <v>1074</v>
      </c>
      <c r="DA30" s="4">
        <v>1000</v>
      </c>
      <c r="DB30" s="4">
        <v>860</v>
      </c>
      <c r="DC30" s="4">
        <v>870</v>
      </c>
      <c r="DD30" s="4">
        <v>2897</v>
      </c>
      <c r="DE30" s="4">
        <v>805</v>
      </c>
      <c r="DF30" s="4">
        <v>678</v>
      </c>
      <c r="DG30" s="4">
        <v>490</v>
      </c>
      <c r="DH30" s="4">
        <v>485</v>
      </c>
      <c r="DI30" s="4">
        <v>439</v>
      </c>
      <c r="DJ30" s="4">
        <v>1062</v>
      </c>
      <c r="DK30" s="4">
        <v>350</v>
      </c>
      <c r="DL30" s="4">
        <v>292</v>
      </c>
      <c r="DM30" s="4">
        <v>192</v>
      </c>
      <c r="DN30" s="4">
        <v>118</v>
      </c>
      <c r="DO30" s="4">
        <v>110</v>
      </c>
      <c r="DP30" s="4">
        <v>240</v>
      </c>
      <c r="DQ30" s="4">
        <v>84</v>
      </c>
      <c r="DR30" s="4">
        <v>63</v>
      </c>
      <c r="DS30" s="4">
        <v>49</v>
      </c>
      <c r="DT30" s="4">
        <v>27</v>
      </c>
      <c r="DU30" s="4">
        <v>17</v>
      </c>
      <c r="DV30" s="4">
        <v>26</v>
      </c>
      <c r="DW30" s="4">
        <v>35498</v>
      </c>
      <c r="DX30" s="4">
        <v>40276</v>
      </c>
      <c r="DY30" s="4">
        <v>76360</v>
      </c>
      <c r="DZ30" s="4">
        <v>53111</v>
      </c>
      <c r="EA30" s="4">
        <v>35245</v>
      </c>
    </row>
    <row r="31" spans="1:131" ht="17.5" customHeight="1" x14ac:dyDescent="0.35">
      <c r="A31" s="2" t="s">
        <v>49</v>
      </c>
      <c r="D31" s="2" t="s">
        <v>50</v>
      </c>
      <c r="E31" s="4">
        <v>280177</v>
      </c>
      <c r="F31" s="4">
        <v>16522</v>
      </c>
      <c r="G31" s="4">
        <v>3539</v>
      </c>
      <c r="H31" s="4">
        <v>3454</v>
      </c>
      <c r="I31" s="4">
        <v>3204</v>
      </c>
      <c r="J31" s="4">
        <v>3281</v>
      </c>
      <c r="K31" s="4">
        <v>3044</v>
      </c>
      <c r="L31" s="4">
        <v>14035</v>
      </c>
      <c r="M31" s="4">
        <v>3019</v>
      </c>
      <c r="N31" s="4">
        <v>2792</v>
      </c>
      <c r="O31" s="4">
        <v>2723</v>
      </c>
      <c r="P31" s="4">
        <v>2700</v>
      </c>
      <c r="Q31" s="4">
        <v>2801</v>
      </c>
      <c r="R31" s="4">
        <v>14488</v>
      </c>
      <c r="S31" s="4">
        <v>2833</v>
      </c>
      <c r="T31" s="4">
        <v>2843</v>
      </c>
      <c r="U31" s="4">
        <v>2771</v>
      </c>
      <c r="V31" s="4">
        <v>2963</v>
      </c>
      <c r="W31" s="4">
        <v>3078</v>
      </c>
      <c r="X31" s="4">
        <v>22396</v>
      </c>
      <c r="Y31" s="4">
        <v>2929</v>
      </c>
      <c r="Z31" s="4">
        <v>3100</v>
      </c>
      <c r="AA31" s="4">
        <v>3056</v>
      </c>
      <c r="AB31" s="4">
        <v>4977</v>
      </c>
      <c r="AC31" s="4">
        <v>8334</v>
      </c>
      <c r="AD31" s="4">
        <v>36012</v>
      </c>
      <c r="AE31" s="4">
        <v>9403</v>
      </c>
      <c r="AF31" s="4">
        <v>8365</v>
      </c>
      <c r="AG31" s="4">
        <v>6971</v>
      </c>
      <c r="AH31" s="4">
        <v>6019</v>
      </c>
      <c r="AI31" s="4">
        <v>5254</v>
      </c>
      <c r="AJ31" s="4">
        <v>22948</v>
      </c>
      <c r="AK31" s="4">
        <v>5158</v>
      </c>
      <c r="AL31" s="4">
        <v>4696</v>
      </c>
      <c r="AM31" s="4">
        <v>4542</v>
      </c>
      <c r="AN31" s="4">
        <v>4350</v>
      </c>
      <c r="AO31" s="4">
        <v>4202</v>
      </c>
      <c r="AP31" s="4">
        <v>18053</v>
      </c>
      <c r="AQ31" s="4">
        <v>4091</v>
      </c>
      <c r="AR31" s="4">
        <v>3985</v>
      </c>
      <c r="AS31" s="4">
        <v>3590</v>
      </c>
      <c r="AT31" s="4">
        <v>3246</v>
      </c>
      <c r="AU31" s="4">
        <v>3141</v>
      </c>
      <c r="AV31" s="4">
        <v>16697</v>
      </c>
      <c r="AW31" s="4">
        <v>3355</v>
      </c>
      <c r="AX31" s="4">
        <v>3330</v>
      </c>
      <c r="AY31" s="4">
        <v>3238</v>
      </c>
      <c r="AZ31" s="4">
        <v>3267</v>
      </c>
      <c r="BA31" s="4">
        <v>3507</v>
      </c>
      <c r="BB31" s="4">
        <v>17222</v>
      </c>
      <c r="BC31" s="4">
        <v>3563</v>
      </c>
      <c r="BD31" s="4">
        <v>3350</v>
      </c>
      <c r="BE31" s="4">
        <v>3477</v>
      </c>
      <c r="BF31" s="4">
        <v>3379</v>
      </c>
      <c r="BG31" s="4">
        <v>3453</v>
      </c>
      <c r="BH31" s="4">
        <v>17956</v>
      </c>
      <c r="BI31" s="4">
        <v>3601</v>
      </c>
      <c r="BJ31" s="4">
        <v>3587</v>
      </c>
      <c r="BK31" s="4">
        <v>3582</v>
      </c>
      <c r="BL31" s="4">
        <v>3584</v>
      </c>
      <c r="BM31" s="4">
        <v>3602</v>
      </c>
      <c r="BN31" s="4">
        <v>16629</v>
      </c>
      <c r="BO31" s="4">
        <v>3372</v>
      </c>
      <c r="BP31" s="4">
        <v>3455</v>
      </c>
      <c r="BQ31" s="4">
        <v>3356</v>
      </c>
      <c r="BR31" s="4">
        <v>3287</v>
      </c>
      <c r="BS31" s="4">
        <v>3159</v>
      </c>
      <c r="BT31" s="4">
        <v>14367</v>
      </c>
      <c r="BU31" s="4">
        <v>3090</v>
      </c>
      <c r="BV31" s="4">
        <v>2885</v>
      </c>
      <c r="BW31" s="4">
        <v>2925</v>
      </c>
      <c r="BX31" s="4">
        <v>2779</v>
      </c>
      <c r="BY31" s="4">
        <v>2688</v>
      </c>
      <c r="BZ31" s="4">
        <v>14133</v>
      </c>
      <c r="CA31" s="4">
        <v>2671</v>
      </c>
      <c r="CB31" s="4">
        <v>2833</v>
      </c>
      <c r="CC31" s="4">
        <v>2765</v>
      </c>
      <c r="CD31" s="4">
        <v>2863</v>
      </c>
      <c r="CE31" s="4">
        <v>3001</v>
      </c>
      <c r="CF31" s="4">
        <v>10289</v>
      </c>
      <c r="CG31" s="4">
        <v>2206</v>
      </c>
      <c r="CH31" s="4">
        <v>2274</v>
      </c>
      <c r="CI31" s="4">
        <v>2093</v>
      </c>
      <c r="CJ31" s="4">
        <v>1949</v>
      </c>
      <c r="CK31" s="4">
        <v>1767</v>
      </c>
      <c r="CL31" s="4">
        <v>9091</v>
      </c>
      <c r="CM31" s="4">
        <v>1726</v>
      </c>
      <c r="CN31" s="4">
        <v>1844</v>
      </c>
      <c r="CO31" s="4">
        <v>1950</v>
      </c>
      <c r="CP31" s="4">
        <v>1858</v>
      </c>
      <c r="CQ31" s="4">
        <v>1713</v>
      </c>
      <c r="CR31" s="4">
        <v>7857</v>
      </c>
      <c r="CS31" s="4">
        <v>1747</v>
      </c>
      <c r="CT31" s="4">
        <v>1629</v>
      </c>
      <c r="CU31" s="4">
        <v>1523</v>
      </c>
      <c r="CV31" s="4">
        <v>1480</v>
      </c>
      <c r="CW31" s="4">
        <v>1478</v>
      </c>
      <c r="CX31" s="4">
        <v>6000</v>
      </c>
      <c r="CY31" s="4">
        <v>1419</v>
      </c>
      <c r="CZ31" s="4">
        <v>1257</v>
      </c>
      <c r="DA31" s="4">
        <v>1226</v>
      </c>
      <c r="DB31" s="4">
        <v>1062</v>
      </c>
      <c r="DC31" s="4">
        <v>1036</v>
      </c>
      <c r="DD31" s="4">
        <v>3578</v>
      </c>
      <c r="DE31" s="4">
        <v>910</v>
      </c>
      <c r="DF31" s="4">
        <v>780</v>
      </c>
      <c r="DG31" s="4">
        <v>662</v>
      </c>
      <c r="DH31" s="4">
        <v>663</v>
      </c>
      <c r="DI31" s="4">
        <v>563</v>
      </c>
      <c r="DJ31" s="4">
        <v>1480</v>
      </c>
      <c r="DK31" s="4">
        <v>513</v>
      </c>
      <c r="DL31" s="4">
        <v>384</v>
      </c>
      <c r="DM31" s="4">
        <v>248</v>
      </c>
      <c r="DN31" s="4">
        <v>167</v>
      </c>
      <c r="DO31" s="4">
        <v>168</v>
      </c>
      <c r="DP31" s="4">
        <v>375</v>
      </c>
      <c r="DQ31" s="4">
        <v>138</v>
      </c>
      <c r="DR31" s="4">
        <v>84</v>
      </c>
      <c r="DS31" s="4">
        <v>78</v>
      </c>
      <c r="DT31" s="4">
        <v>39</v>
      </c>
      <c r="DU31" s="4">
        <v>36</v>
      </c>
      <c r="DV31" s="4">
        <v>49</v>
      </c>
      <c r="DW31" s="4">
        <v>47974</v>
      </c>
      <c r="DX31" s="4">
        <v>54130</v>
      </c>
      <c r="DY31" s="4">
        <v>130399</v>
      </c>
      <c r="DZ31" s="4">
        <v>63085</v>
      </c>
      <c r="EA31" s="4">
        <v>38719</v>
      </c>
    </row>
    <row r="32" spans="1:131" ht="17.5" customHeight="1" x14ac:dyDescent="0.35">
      <c r="A32" s="2" t="s">
        <v>51</v>
      </c>
      <c r="D32" s="2" t="s">
        <v>52</v>
      </c>
      <c r="E32" s="4">
        <v>200801</v>
      </c>
      <c r="F32" s="4">
        <v>11732</v>
      </c>
      <c r="G32" s="4">
        <v>2378</v>
      </c>
      <c r="H32" s="4">
        <v>2356</v>
      </c>
      <c r="I32" s="4">
        <v>2367</v>
      </c>
      <c r="J32" s="4">
        <v>2353</v>
      </c>
      <c r="K32" s="4">
        <v>2278</v>
      </c>
      <c r="L32" s="4">
        <v>10653</v>
      </c>
      <c r="M32" s="4">
        <v>2346</v>
      </c>
      <c r="N32" s="4">
        <v>2132</v>
      </c>
      <c r="O32" s="4">
        <v>2099</v>
      </c>
      <c r="P32" s="4">
        <v>2062</v>
      </c>
      <c r="Q32" s="4">
        <v>2014</v>
      </c>
      <c r="R32" s="4">
        <v>10921</v>
      </c>
      <c r="S32" s="4">
        <v>2090</v>
      </c>
      <c r="T32" s="4">
        <v>2135</v>
      </c>
      <c r="U32" s="4">
        <v>2112</v>
      </c>
      <c r="V32" s="4">
        <v>2282</v>
      </c>
      <c r="W32" s="4">
        <v>2302</v>
      </c>
      <c r="X32" s="4">
        <v>11459</v>
      </c>
      <c r="Y32" s="4">
        <v>2407</v>
      </c>
      <c r="Z32" s="4">
        <v>2222</v>
      </c>
      <c r="AA32" s="4">
        <v>2409</v>
      </c>
      <c r="AB32" s="4">
        <v>2304</v>
      </c>
      <c r="AC32" s="4">
        <v>2117</v>
      </c>
      <c r="AD32" s="4">
        <v>10908</v>
      </c>
      <c r="AE32" s="4">
        <v>2059</v>
      </c>
      <c r="AF32" s="4">
        <v>1989</v>
      </c>
      <c r="AG32" s="4">
        <v>2188</v>
      </c>
      <c r="AH32" s="4">
        <v>2290</v>
      </c>
      <c r="AI32" s="4">
        <v>2382</v>
      </c>
      <c r="AJ32" s="4">
        <v>12411</v>
      </c>
      <c r="AK32" s="4">
        <v>2409</v>
      </c>
      <c r="AL32" s="4">
        <v>2467</v>
      </c>
      <c r="AM32" s="4">
        <v>2384</v>
      </c>
      <c r="AN32" s="4">
        <v>2553</v>
      </c>
      <c r="AO32" s="4">
        <v>2598</v>
      </c>
      <c r="AP32" s="4">
        <v>13326</v>
      </c>
      <c r="AQ32" s="4">
        <v>2878</v>
      </c>
      <c r="AR32" s="4">
        <v>2960</v>
      </c>
      <c r="AS32" s="4">
        <v>2731</v>
      </c>
      <c r="AT32" s="4">
        <v>2335</v>
      </c>
      <c r="AU32" s="4">
        <v>2422</v>
      </c>
      <c r="AV32" s="4">
        <v>13505</v>
      </c>
      <c r="AW32" s="4">
        <v>2515</v>
      </c>
      <c r="AX32" s="4">
        <v>2612</v>
      </c>
      <c r="AY32" s="4">
        <v>2596</v>
      </c>
      <c r="AZ32" s="4">
        <v>2796</v>
      </c>
      <c r="BA32" s="4">
        <v>2986</v>
      </c>
      <c r="BB32" s="4">
        <v>14813</v>
      </c>
      <c r="BC32" s="4">
        <v>2994</v>
      </c>
      <c r="BD32" s="4">
        <v>2964</v>
      </c>
      <c r="BE32" s="4">
        <v>2928</v>
      </c>
      <c r="BF32" s="4">
        <v>2881</v>
      </c>
      <c r="BG32" s="4">
        <v>3046</v>
      </c>
      <c r="BH32" s="4">
        <v>15766</v>
      </c>
      <c r="BI32" s="4">
        <v>3059</v>
      </c>
      <c r="BJ32" s="4">
        <v>3272</v>
      </c>
      <c r="BK32" s="4">
        <v>3256</v>
      </c>
      <c r="BL32" s="4">
        <v>3195</v>
      </c>
      <c r="BM32" s="4">
        <v>2984</v>
      </c>
      <c r="BN32" s="4">
        <v>14180</v>
      </c>
      <c r="BO32" s="4">
        <v>2849</v>
      </c>
      <c r="BP32" s="4">
        <v>2841</v>
      </c>
      <c r="BQ32" s="4">
        <v>2858</v>
      </c>
      <c r="BR32" s="4">
        <v>2909</v>
      </c>
      <c r="BS32" s="4">
        <v>2723</v>
      </c>
      <c r="BT32" s="4">
        <v>12773</v>
      </c>
      <c r="BU32" s="4">
        <v>2547</v>
      </c>
      <c r="BV32" s="4">
        <v>2593</v>
      </c>
      <c r="BW32" s="4">
        <v>2638</v>
      </c>
      <c r="BX32" s="4">
        <v>2528</v>
      </c>
      <c r="BY32" s="4">
        <v>2467</v>
      </c>
      <c r="BZ32" s="4">
        <v>13059</v>
      </c>
      <c r="CA32" s="4">
        <v>2363</v>
      </c>
      <c r="CB32" s="4">
        <v>2545</v>
      </c>
      <c r="CC32" s="4">
        <v>2562</v>
      </c>
      <c r="CD32" s="4">
        <v>2780</v>
      </c>
      <c r="CE32" s="4">
        <v>2809</v>
      </c>
      <c r="CF32" s="4">
        <v>9704</v>
      </c>
      <c r="CG32" s="4">
        <v>2161</v>
      </c>
      <c r="CH32" s="4">
        <v>2252</v>
      </c>
      <c r="CI32" s="4">
        <v>1923</v>
      </c>
      <c r="CJ32" s="4">
        <v>1806</v>
      </c>
      <c r="CK32" s="4">
        <v>1562</v>
      </c>
      <c r="CL32" s="4">
        <v>8392</v>
      </c>
      <c r="CM32" s="4">
        <v>1645</v>
      </c>
      <c r="CN32" s="4">
        <v>1730</v>
      </c>
      <c r="CO32" s="4">
        <v>1697</v>
      </c>
      <c r="CP32" s="4">
        <v>1740</v>
      </c>
      <c r="CQ32" s="4">
        <v>1580</v>
      </c>
      <c r="CR32" s="4">
        <v>7124</v>
      </c>
      <c r="CS32" s="4">
        <v>1518</v>
      </c>
      <c r="CT32" s="4">
        <v>1429</v>
      </c>
      <c r="CU32" s="4">
        <v>1432</v>
      </c>
      <c r="CV32" s="4">
        <v>1395</v>
      </c>
      <c r="CW32" s="4">
        <v>1350</v>
      </c>
      <c r="CX32" s="4">
        <v>5363</v>
      </c>
      <c r="CY32" s="4">
        <v>1246</v>
      </c>
      <c r="CZ32" s="4">
        <v>1161</v>
      </c>
      <c r="DA32" s="4">
        <v>1114</v>
      </c>
      <c r="DB32" s="4">
        <v>982</v>
      </c>
      <c r="DC32" s="4">
        <v>860</v>
      </c>
      <c r="DD32" s="4">
        <v>3155</v>
      </c>
      <c r="DE32" s="4">
        <v>817</v>
      </c>
      <c r="DF32" s="4">
        <v>709</v>
      </c>
      <c r="DG32" s="4">
        <v>583</v>
      </c>
      <c r="DH32" s="4">
        <v>553</v>
      </c>
      <c r="DI32" s="4">
        <v>493</v>
      </c>
      <c r="DJ32" s="4">
        <v>1247</v>
      </c>
      <c r="DK32" s="4">
        <v>417</v>
      </c>
      <c r="DL32" s="4">
        <v>329</v>
      </c>
      <c r="DM32" s="4">
        <v>218</v>
      </c>
      <c r="DN32" s="4">
        <v>165</v>
      </c>
      <c r="DO32" s="4">
        <v>118</v>
      </c>
      <c r="DP32" s="4">
        <v>261</v>
      </c>
      <c r="DQ32" s="4">
        <v>91</v>
      </c>
      <c r="DR32" s="4">
        <v>54</v>
      </c>
      <c r="DS32" s="4">
        <v>58</v>
      </c>
      <c r="DT32" s="4">
        <v>33</v>
      </c>
      <c r="DU32" s="4">
        <v>25</v>
      </c>
      <c r="DV32" s="4">
        <v>49</v>
      </c>
      <c r="DW32" s="4">
        <v>35713</v>
      </c>
      <c r="DX32" s="4">
        <v>40344</v>
      </c>
      <c r="DY32" s="4">
        <v>74015</v>
      </c>
      <c r="DZ32" s="4">
        <v>55778</v>
      </c>
      <c r="EA32" s="4">
        <v>35295</v>
      </c>
    </row>
    <row r="33" spans="1:131" ht="17.5" customHeight="1" x14ac:dyDescent="0.35">
      <c r="A33" s="2" t="s">
        <v>53</v>
      </c>
      <c r="D33" s="2" t="s">
        <v>54</v>
      </c>
      <c r="E33" s="4">
        <v>148127</v>
      </c>
      <c r="F33" s="4">
        <v>8182</v>
      </c>
      <c r="G33" s="4">
        <v>1647</v>
      </c>
      <c r="H33" s="4">
        <v>1667</v>
      </c>
      <c r="I33" s="4">
        <v>1630</v>
      </c>
      <c r="J33" s="4">
        <v>1621</v>
      </c>
      <c r="K33" s="4">
        <v>1617</v>
      </c>
      <c r="L33" s="4">
        <v>7551</v>
      </c>
      <c r="M33" s="4">
        <v>1569</v>
      </c>
      <c r="N33" s="4">
        <v>1468</v>
      </c>
      <c r="O33" s="4">
        <v>1582</v>
      </c>
      <c r="P33" s="4">
        <v>1459</v>
      </c>
      <c r="Q33" s="4">
        <v>1473</v>
      </c>
      <c r="R33" s="4">
        <v>8233</v>
      </c>
      <c r="S33" s="4">
        <v>1454</v>
      </c>
      <c r="T33" s="4">
        <v>1617</v>
      </c>
      <c r="U33" s="4">
        <v>1629</v>
      </c>
      <c r="V33" s="4">
        <v>1732</v>
      </c>
      <c r="W33" s="4">
        <v>1801</v>
      </c>
      <c r="X33" s="4">
        <v>9493</v>
      </c>
      <c r="Y33" s="4">
        <v>1961</v>
      </c>
      <c r="Z33" s="4">
        <v>1825</v>
      </c>
      <c r="AA33" s="4">
        <v>1910</v>
      </c>
      <c r="AB33" s="4">
        <v>1916</v>
      </c>
      <c r="AC33" s="4">
        <v>1881</v>
      </c>
      <c r="AD33" s="4">
        <v>9447</v>
      </c>
      <c r="AE33" s="4">
        <v>1882</v>
      </c>
      <c r="AF33" s="4">
        <v>1783</v>
      </c>
      <c r="AG33" s="4">
        <v>1877</v>
      </c>
      <c r="AH33" s="4">
        <v>1888</v>
      </c>
      <c r="AI33" s="4">
        <v>2017</v>
      </c>
      <c r="AJ33" s="4">
        <v>8901</v>
      </c>
      <c r="AK33" s="4">
        <v>1975</v>
      </c>
      <c r="AL33" s="4">
        <v>1802</v>
      </c>
      <c r="AM33" s="4">
        <v>1748</v>
      </c>
      <c r="AN33" s="4">
        <v>1694</v>
      </c>
      <c r="AO33" s="4">
        <v>1682</v>
      </c>
      <c r="AP33" s="4">
        <v>8343</v>
      </c>
      <c r="AQ33" s="4">
        <v>1851</v>
      </c>
      <c r="AR33" s="4">
        <v>1831</v>
      </c>
      <c r="AS33" s="4">
        <v>1702</v>
      </c>
      <c r="AT33" s="4">
        <v>1475</v>
      </c>
      <c r="AU33" s="4">
        <v>1484</v>
      </c>
      <c r="AV33" s="4">
        <v>8610</v>
      </c>
      <c r="AW33" s="4">
        <v>1622</v>
      </c>
      <c r="AX33" s="4">
        <v>1563</v>
      </c>
      <c r="AY33" s="4">
        <v>1700</v>
      </c>
      <c r="AZ33" s="4">
        <v>1784</v>
      </c>
      <c r="BA33" s="4">
        <v>1941</v>
      </c>
      <c r="BB33" s="4">
        <v>10483</v>
      </c>
      <c r="BC33" s="4">
        <v>1982</v>
      </c>
      <c r="BD33" s="4">
        <v>2021</v>
      </c>
      <c r="BE33" s="4">
        <v>2147</v>
      </c>
      <c r="BF33" s="4">
        <v>2099</v>
      </c>
      <c r="BG33" s="4">
        <v>2234</v>
      </c>
      <c r="BH33" s="4">
        <v>11720</v>
      </c>
      <c r="BI33" s="4">
        <v>2380</v>
      </c>
      <c r="BJ33" s="4">
        <v>2376</v>
      </c>
      <c r="BK33" s="4">
        <v>2337</v>
      </c>
      <c r="BL33" s="4">
        <v>2341</v>
      </c>
      <c r="BM33" s="4">
        <v>2286</v>
      </c>
      <c r="BN33" s="4">
        <v>11143</v>
      </c>
      <c r="BO33" s="4">
        <v>2274</v>
      </c>
      <c r="BP33" s="4">
        <v>2315</v>
      </c>
      <c r="BQ33" s="4">
        <v>2300</v>
      </c>
      <c r="BR33" s="4">
        <v>2146</v>
      </c>
      <c r="BS33" s="4">
        <v>2108</v>
      </c>
      <c r="BT33" s="4">
        <v>9531</v>
      </c>
      <c r="BU33" s="4">
        <v>1968</v>
      </c>
      <c r="BV33" s="4">
        <v>1940</v>
      </c>
      <c r="BW33" s="4">
        <v>1945</v>
      </c>
      <c r="BX33" s="4">
        <v>1903</v>
      </c>
      <c r="BY33" s="4">
        <v>1775</v>
      </c>
      <c r="BZ33" s="4">
        <v>9637</v>
      </c>
      <c r="CA33" s="4">
        <v>1807</v>
      </c>
      <c r="CB33" s="4">
        <v>1934</v>
      </c>
      <c r="CC33" s="4">
        <v>1896</v>
      </c>
      <c r="CD33" s="4">
        <v>2024</v>
      </c>
      <c r="CE33" s="4">
        <v>1976</v>
      </c>
      <c r="CF33" s="4">
        <v>7096</v>
      </c>
      <c r="CG33" s="4">
        <v>1536</v>
      </c>
      <c r="CH33" s="4">
        <v>1582</v>
      </c>
      <c r="CI33" s="4">
        <v>1434</v>
      </c>
      <c r="CJ33" s="4">
        <v>1341</v>
      </c>
      <c r="CK33" s="4">
        <v>1203</v>
      </c>
      <c r="CL33" s="4">
        <v>6538</v>
      </c>
      <c r="CM33" s="4">
        <v>1260</v>
      </c>
      <c r="CN33" s="4">
        <v>1345</v>
      </c>
      <c r="CO33" s="4">
        <v>1335</v>
      </c>
      <c r="CP33" s="4">
        <v>1294</v>
      </c>
      <c r="CQ33" s="4">
        <v>1304</v>
      </c>
      <c r="CR33" s="4">
        <v>5492</v>
      </c>
      <c r="CS33" s="4">
        <v>1124</v>
      </c>
      <c r="CT33" s="4">
        <v>1151</v>
      </c>
      <c r="CU33" s="4">
        <v>1124</v>
      </c>
      <c r="CV33" s="4">
        <v>1041</v>
      </c>
      <c r="CW33" s="4">
        <v>1052</v>
      </c>
      <c r="CX33" s="4">
        <v>4140</v>
      </c>
      <c r="CY33" s="4">
        <v>979</v>
      </c>
      <c r="CZ33" s="4">
        <v>885</v>
      </c>
      <c r="DA33" s="4">
        <v>870</v>
      </c>
      <c r="DB33" s="4">
        <v>707</v>
      </c>
      <c r="DC33" s="4">
        <v>699</v>
      </c>
      <c r="DD33" s="4">
        <v>2503</v>
      </c>
      <c r="DE33" s="4">
        <v>584</v>
      </c>
      <c r="DF33" s="4">
        <v>557</v>
      </c>
      <c r="DG33" s="4">
        <v>489</v>
      </c>
      <c r="DH33" s="4">
        <v>456</v>
      </c>
      <c r="DI33" s="4">
        <v>417</v>
      </c>
      <c r="DJ33" s="4">
        <v>893</v>
      </c>
      <c r="DK33" s="4">
        <v>318</v>
      </c>
      <c r="DL33" s="4">
        <v>263</v>
      </c>
      <c r="DM33" s="4">
        <v>126</v>
      </c>
      <c r="DN33" s="4">
        <v>106</v>
      </c>
      <c r="DO33" s="4">
        <v>80</v>
      </c>
      <c r="DP33" s="4">
        <v>153</v>
      </c>
      <c r="DQ33" s="4">
        <v>53</v>
      </c>
      <c r="DR33" s="4">
        <v>43</v>
      </c>
      <c r="DS33" s="4">
        <v>29</v>
      </c>
      <c r="DT33" s="4">
        <v>15</v>
      </c>
      <c r="DU33" s="4">
        <v>13</v>
      </c>
      <c r="DV33" s="4">
        <v>38</v>
      </c>
      <c r="DW33" s="4">
        <v>25927</v>
      </c>
      <c r="DX33" s="4">
        <v>29662</v>
      </c>
      <c r="DY33" s="4">
        <v>53316</v>
      </c>
      <c r="DZ33" s="4">
        <v>42031</v>
      </c>
      <c r="EA33" s="4">
        <v>26853</v>
      </c>
    </row>
    <row r="34" spans="1:131" ht="17.5" customHeight="1" x14ac:dyDescent="0.35">
      <c r="A34" s="2" t="s">
        <v>55</v>
      </c>
      <c r="D34" s="2" t="s">
        <v>56</v>
      </c>
      <c r="E34" s="4">
        <v>275506</v>
      </c>
      <c r="F34" s="4">
        <v>15378</v>
      </c>
      <c r="G34" s="4">
        <v>3008</v>
      </c>
      <c r="H34" s="4">
        <v>3055</v>
      </c>
      <c r="I34" s="4">
        <v>3064</v>
      </c>
      <c r="J34" s="4">
        <v>3124</v>
      </c>
      <c r="K34" s="4">
        <v>3127</v>
      </c>
      <c r="L34" s="4">
        <v>14133</v>
      </c>
      <c r="M34" s="4">
        <v>2969</v>
      </c>
      <c r="N34" s="4">
        <v>2837</v>
      </c>
      <c r="O34" s="4">
        <v>2793</v>
      </c>
      <c r="P34" s="4">
        <v>2862</v>
      </c>
      <c r="Q34" s="4">
        <v>2672</v>
      </c>
      <c r="R34" s="4">
        <v>15355</v>
      </c>
      <c r="S34" s="4">
        <v>2839</v>
      </c>
      <c r="T34" s="4">
        <v>3000</v>
      </c>
      <c r="U34" s="4">
        <v>3036</v>
      </c>
      <c r="V34" s="4">
        <v>3140</v>
      </c>
      <c r="W34" s="4">
        <v>3340</v>
      </c>
      <c r="X34" s="4">
        <v>17787</v>
      </c>
      <c r="Y34" s="4">
        <v>3326</v>
      </c>
      <c r="Z34" s="4">
        <v>3283</v>
      </c>
      <c r="AA34" s="4">
        <v>3470</v>
      </c>
      <c r="AB34" s="4">
        <v>3642</v>
      </c>
      <c r="AC34" s="4">
        <v>4066</v>
      </c>
      <c r="AD34" s="4">
        <v>19709</v>
      </c>
      <c r="AE34" s="4">
        <v>4066</v>
      </c>
      <c r="AF34" s="4">
        <v>4044</v>
      </c>
      <c r="AG34" s="4">
        <v>3958</v>
      </c>
      <c r="AH34" s="4">
        <v>3999</v>
      </c>
      <c r="AI34" s="4">
        <v>3642</v>
      </c>
      <c r="AJ34" s="4">
        <v>16945</v>
      </c>
      <c r="AK34" s="4">
        <v>3588</v>
      </c>
      <c r="AL34" s="4">
        <v>3431</v>
      </c>
      <c r="AM34" s="4">
        <v>3300</v>
      </c>
      <c r="AN34" s="4">
        <v>3319</v>
      </c>
      <c r="AO34" s="4">
        <v>3307</v>
      </c>
      <c r="AP34" s="4">
        <v>15877</v>
      </c>
      <c r="AQ34" s="4">
        <v>3420</v>
      </c>
      <c r="AR34" s="4">
        <v>3412</v>
      </c>
      <c r="AS34" s="4">
        <v>3205</v>
      </c>
      <c r="AT34" s="4">
        <v>2957</v>
      </c>
      <c r="AU34" s="4">
        <v>2883</v>
      </c>
      <c r="AV34" s="4">
        <v>17040</v>
      </c>
      <c r="AW34" s="4">
        <v>3043</v>
      </c>
      <c r="AX34" s="4">
        <v>3085</v>
      </c>
      <c r="AY34" s="4">
        <v>3306</v>
      </c>
      <c r="AZ34" s="4">
        <v>3623</v>
      </c>
      <c r="BA34" s="4">
        <v>3983</v>
      </c>
      <c r="BB34" s="4">
        <v>19937</v>
      </c>
      <c r="BC34" s="4">
        <v>4000</v>
      </c>
      <c r="BD34" s="4">
        <v>3812</v>
      </c>
      <c r="BE34" s="4">
        <v>3960</v>
      </c>
      <c r="BF34" s="4">
        <v>4076</v>
      </c>
      <c r="BG34" s="4">
        <v>4089</v>
      </c>
      <c r="BH34" s="4">
        <v>20944</v>
      </c>
      <c r="BI34" s="4">
        <v>4061</v>
      </c>
      <c r="BJ34" s="4">
        <v>4273</v>
      </c>
      <c r="BK34" s="4">
        <v>4223</v>
      </c>
      <c r="BL34" s="4">
        <v>4240</v>
      </c>
      <c r="BM34" s="4">
        <v>4147</v>
      </c>
      <c r="BN34" s="4">
        <v>20020</v>
      </c>
      <c r="BO34" s="4">
        <v>4025</v>
      </c>
      <c r="BP34" s="4">
        <v>3923</v>
      </c>
      <c r="BQ34" s="4">
        <v>4039</v>
      </c>
      <c r="BR34" s="4">
        <v>4096</v>
      </c>
      <c r="BS34" s="4">
        <v>3937</v>
      </c>
      <c r="BT34" s="4">
        <v>17577</v>
      </c>
      <c r="BU34" s="4">
        <v>3660</v>
      </c>
      <c r="BV34" s="4">
        <v>3575</v>
      </c>
      <c r="BW34" s="4">
        <v>3486</v>
      </c>
      <c r="BX34" s="4">
        <v>3406</v>
      </c>
      <c r="BY34" s="4">
        <v>3450</v>
      </c>
      <c r="BZ34" s="4">
        <v>18011</v>
      </c>
      <c r="CA34" s="4">
        <v>3477</v>
      </c>
      <c r="CB34" s="4">
        <v>3398</v>
      </c>
      <c r="CC34" s="4">
        <v>3490</v>
      </c>
      <c r="CD34" s="4">
        <v>3833</v>
      </c>
      <c r="CE34" s="4">
        <v>3813</v>
      </c>
      <c r="CF34" s="4">
        <v>13198</v>
      </c>
      <c r="CG34" s="4">
        <v>2805</v>
      </c>
      <c r="CH34" s="4">
        <v>2949</v>
      </c>
      <c r="CI34" s="4">
        <v>2622</v>
      </c>
      <c r="CJ34" s="4">
        <v>2522</v>
      </c>
      <c r="CK34" s="4">
        <v>2300</v>
      </c>
      <c r="CL34" s="4">
        <v>11833</v>
      </c>
      <c r="CM34" s="4">
        <v>2285</v>
      </c>
      <c r="CN34" s="4">
        <v>2470</v>
      </c>
      <c r="CO34" s="4">
        <v>2368</v>
      </c>
      <c r="CP34" s="4">
        <v>2477</v>
      </c>
      <c r="CQ34" s="4">
        <v>2233</v>
      </c>
      <c r="CR34" s="4">
        <v>9759</v>
      </c>
      <c r="CS34" s="4">
        <v>2123</v>
      </c>
      <c r="CT34" s="4">
        <v>2023</v>
      </c>
      <c r="CU34" s="4">
        <v>1989</v>
      </c>
      <c r="CV34" s="4">
        <v>1817</v>
      </c>
      <c r="CW34" s="4">
        <v>1807</v>
      </c>
      <c r="CX34" s="4">
        <v>6841</v>
      </c>
      <c r="CY34" s="4">
        <v>1743</v>
      </c>
      <c r="CZ34" s="4">
        <v>1488</v>
      </c>
      <c r="DA34" s="4">
        <v>1384</v>
      </c>
      <c r="DB34" s="4">
        <v>1139</v>
      </c>
      <c r="DC34" s="4">
        <v>1087</v>
      </c>
      <c r="DD34" s="4">
        <v>3576</v>
      </c>
      <c r="DE34" s="4">
        <v>914</v>
      </c>
      <c r="DF34" s="4">
        <v>782</v>
      </c>
      <c r="DG34" s="4">
        <v>713</v>
      </c>
      <c r="DH34" s="4">
        <v>619</v>
      </c>
      <c r="DI34" s="4">
        <v>548</v>
      </c>
      <c r="DJ34" s="4">
        <v>1266</v>
      </c>
      <c r="DK34" s="4">
        <v>415</v>
      </c>
      <c r="DL34" s="4">
        <v>361</v>
      </c>
      <c r="DM34" s="4">
        <v>205</v>
      </c>
      <c r="DN34" s="4">
        <v>160</v>
      </c>
      <c r="DO34" s="4">
        <v>125</v>
      </c>
      <c r="DP34" s="4">
        <v>278</v>
      </c>
      <c r="DQ34" s="4">
        <v>107</v>
      </c>
      <c r="DR34" s="4">
        <v>73</v>
      </c>
      <c r="DS34" s="4">
        <v>39</v>
      </c>
      <c r="DT34" s="4">
        <v>32</v>
      </c>
      <c r="DU34" s="4">
        <v>27</v>
      </c>
      <c r="DV34" s="4">
        <v>42</v>
      </c>
      <c r="DW34" s="4">
        <v>48192</v>
      </c>
      <c r="DX34" s="4">
        <v>54945</v>
      </c>
      <c r="DY34" s="4">
        <v>103969</v>
      </c>
      <c r="DZ34" s="4">
        <v>76552</v>
      </c>
      <c r="EA34" s="4">
        <v>46793</v>
      </c>
    </row>
    <row r="35" spans="1:131" ht="17.5" customHeight="1" x14ac:dyDescent="0.35">
      <c r="E35" s="31"/>
      <c r="F35" s="31"/>
      <c r="G35" s="30"/>
      <c r="H35" s="30"/>
      <c r="I35" s="30"/>
      <c r="J35" s="30"/>
      <c r="K35" s="30"/>
      <c r="L35" s="31"/>
      <c r="M35" s="30"/>
      <c r="N35" s="30"/>
      <c r="O35" s="30"/>
      <c r="P35" s="30"/>
      <c r="Q35" s="30"/>
      <c r="R35" s="31"/>
      <c r="S35" s="30"/>
      <c r="T35" s="30"/>
      <c r="U35" s="30"/>
      <c r="V35" s="30"/>
      <c r="W35" s="30"/>
      <c r="X35" s="31"/>
      <c r="Y35" s="30"/>
      <c r="Z35" s="30"/>
      <c r="AA35" s="30"/>
      <c r="AB35" s="30"/>
      <c r="AC35" s="30"/>
      <c r="AD35" s="31"/>
      <c r="AE35" s="30"/>
      <c r="AF35" s="30"/>
      <c r="AG35" s="30"/>
      <c r="AH35" s="30"/>
      <c r="AI35" s="30"/>
      <c r="AJ35" s="31"/>
      <c r="AK35" s="30"/>
      <c r="AL35" s="30"/>
      <c r="AM35" s="30"/>
      <c r="AN35" s="30"/>
      <c r="AO35" s="30"/>
      <c r="AP35" s="31"/>
      <c r="AQ35" s="30"/>
      <c r="AR35" s="30"/>
      <c r="AS35" s="30"/>
      <c r="AT35" s="30"/>
      <c r="AU35" s="30"/>
      <c r="AV35" s="31"/>
      <c r="AW35" s="30"/>
      <c r="AX35" s="30"/>
      <c r="AY35" s="30"/>
      <c r="AZ35" s="30"/>
      <c r="BA35" s="30"/>
      <c r="BB35" s="31"/>
      <c r="BC35" s="30"/>
      <c r="BD35" s="30"/>
      <c r="BE35" s="30"/>
      <c r="BF35" s="30"/>
      <c r="BG35" s="30"/>
      <c r="BH35" s="31"/>
      <c r="BI35" s="30"/>
      <c r="BJ35" s="30"/>
      <c r="BK35" s="30"/>
      <c r="BL35" s="30"/>
      <c r="BM35" s="30"/>
      <c r="BN35" s="31"/>
      <c r="BO35" s="30"/>
      <c r="BP35" s="30"/>
      <c r="BQ35" s="30"/>
      <c r="BR35" s="30"/>
      <c r="BS35" s="30"/>
      <c r="BT35" s="31"/>
      <c r="BU35" s="30"/>
      <c r="BV35" s="30"/>
      <c r="BW35" s="30"/>
      <c r="BX35" s="30"/>
      <c r="BY35" s="30"/>
      <c r="BZ35" s="31"/>
      <c r="CA35" s="30"/>
      <c r="CB35" s="30"/>
      <c r="CC35" s="30"/>
      <c r="CD35" s="30"/>
      <c r="CE35" s="30"/>
      <c r="CF35" s="31"/>
      <c r="CG35" s="30"/>
      <c r="CH35" s="30"/>
      <c r="CI35" s="30"/>
      <c r="CJ35" s="30"/>
      <c r="CK35" s="30"/>
      <c r="CL35" s="31"/>
      <c r="CM35" s="30"/>
      <c r="CN35" s="30"/>
      <c r="CO35" s="30"/>
      <c r="CP35" s="30"/>
      <c r="CQ35" s="30"/>
      <c r="CR35" s="31"/>
      <c r="CS35" s="30"/>
      <c r="CT35" s="30"/>
      <c r="CU35" s="30"/>
      <c r="CV35" s="30"/>
      <c r="CW35" s="30"/>
      <c r="CX35" s="31"/>
      <c r="CY35" s="30"/>
      <c r="CZ35" s="30"/>
      <c r="DA35" s="30"/>
      <c r="DB35" s="30"/>
      <c r="DC35" s="30"/>
      <c r="DD35" s="31"/>
      <c r="DE35" s="30"/>
      <c r="DF35" s="30"/>
      <c r="DG35" s="30"/>
      <c r="DH35" s="30"/>
      <c r="DI35" s="30"/>
      <c r="DJ35" s="31"/>
      <c r="DK35" s="30"/>
      <c r="DL35" s="30"/>
      <c r="DM35" s="30"/>
      <c r="DN35" s="30"/>
      <c r="DO35" s="30"/>
      <c r="DP35" s="31"/>
      <c r="DQ35" s="30"/>
      <c r="DR35" s="30"/>
      <c r="DS35" s="30"/>
      <c r="DT35" s="30"/>
      <c r="DU35" s="30"/>
      <c r="DW35" s="30"/>
      <c r="DX35" s="30"/>
      <c r="DY35" s="30"/>
      <c r="DZ35" s="30"/>
      <c r="EA35" s="30"/>
    </row>
    <row r="36" spans="1:131" s="3" customFormat="1" ht="17.5" customHeight="1" x14ac:dyDescent="0.35">
      <c r="A36" s="3" t="s">
        <v>57</v>
      </c>
      <c r="B36" s="3" t="s">
        <v>58</v>
      </c>
      <c r="E36" s="26">
        <v>7052177</v>
      </c>
      <c r="F36" s="26">
        <v>432091</v>
      </c>
      <c r="G36" s="26">
        <v>87370</v>
      </c>
      <c r="H36" s="26">
        <v>86767</v>
      </c>
      <c r="I36" s="26">
        <v>86133</v>
      </c>
      <c r="J36" s="26">
        <v>86913</v>
      </c>
      <c r="K36" s="26">
        <v>84908</v>
      </c>
      <c r="L36" s="26">
        <v>392166</v>
      </c>
      <c r="M36" s="26">
        <v>83620</v>
      </c>
      <c r="N36" s="26">
        <v>79699</v>
      </c>
      <c r="O36" s="26">
        <v>77789</v>
      </c>
      <c r="P36" s="26">
        <v>75408</v>
      </c>
      <c r="Q36" s="26">
        <v>75650</v>
      </c>
      <c r="R36" s="26">
        <v>412407</v>
      </c>
      <c r="S36" s="26">
        <v>78223</v>
      </c>
      <c r="T36" s="26">
        <v>80300</v>
      </c>
      <c r="U36" s="26">
        <v>82568</v>
      </c>
      <c r="V36" s="26">
        <v>83770</v>
      </c>
      <c r="W36" s="26">
        <v>87546</v>
      </c>
      <c r="X36" s="26">
        <v>456837</v>
      </c>
      <c r="Y36" s="26">
        <v>87884</v>
      </c>
      <c r="Z36" s="26">
        <v>86893</v>
      </c>
      <c r="AA36" s="26">
        <v>90598</v>
      </c>
      <c r="AB36" s="26">
        <v>92905</v>
      </c>
      <c r="AC36" s="26">
        <v>98557</v>
      </c>
      <c r="AD36" s="26">
        <v>489640</v>
      </c>
      <c r="AE36" s="26">
        <v>102771</v>
      </c>
      <c r="AF36" s="26">
        <v>98771</v>
      </c>
      <c r="AG36" s="26">
        <v>97727</v>
      </c>
      <c r="AH36" s="26">
        <v>96964</v>
      </c>
      <c r="AI36" s="26">
        <v>93407</v>
      </c>
      <c r="AJ36" s="26">
        <v>466582</v>
      </c>
      <c r="AK36" s="26">
        <v>95797</v>
      </c>
      <c r="AL36" s="26">
        <v>94451</v>
      </c>
      <c r="AM36" s="26">
        <v>92927</v>
      </c>
      <c r="AN36" s="26">
        <v>92197</v>
      </c>
      <c r="AO36" s="26">
        <v>91210</v>
      </c>
      <c r="AP36" s="26">
        <v>429685</v>
      </c>
      <c r="AQ36" s="26">
        <v>92320</v>
      </c>
      <c r="AR36" s="26">
        <v>91084</v>
      </c>
      <c r="AS36" s="26">
        <v>85152</v>
      </c>
      <c r="AT36" s="26">
        <v>80371</v>
      </c>
      <c r="AU36" s="26">
        <v>80758</v>
      </c>
      <c r="AV36" s="26">
        <v>450049</v>
      </c>
      <c r="AW36" s="26">
        <v>82591</v>
      </c>
      <c r="AX36" s="26">
        <v>85512</v>
      </c>
      <c r="AY36" s="26">
        <v>87719</v>
      </c>
      <c r="AZ36" s="26">
        <v>93820</v>
      </c>
      <c r="BA36" s="26">
        <v>100407</v>
      </c>
      <c r="BB36" s="26">
        <v>514802</v>
      </c>
      <c r="BC36" s="26">
        <v>101975</v>
      </c>
      <c r="BD36" s="26">
        <v>100477</v>
      </c>
      <c r="BE36" s="26">
        <v>104010</v>
      </c>
      <c r="BF36" s="26">
        <v>103230</v>
      </c>
      <c r="BG36" s="26">
        <v>105110</v>
      </c>
      <c r="BH36" s="26">
        <v>522351</v>
      </c>
      <c r="BI36" s="26">
        <v>104100</v>
      </c>
      <c r="BJ36" s="26">
        <v>107320</v>
      </c>
      <c r="BK36" s="26">
        <v>104527</v>
      </c>
      <c r="BL36" s="26">
        <v>104470</v>
      </c>
      <c r="BM36" s="26">
        <v>101934</v>
      </c>
      <c r="BN36" s="26">
        <v>465140</v>
      </c>
      <c r="BO36" s="26">
        <v>98898</v>
      </c>
      <c r="BP36" s="26">
        <v>94320</v>
      </c>
      <c r="BQ36" s="26">
        <v>92196</v>
      </c>
      <c r="BR36" s="26">
        <v>91740</v>
      </c>
      <c r="BS36" s="26">
        <v>87986</v>
      </c>
      <c r="BT36" s="26">
        <v>409628</v>
      </c>
      <c r="BU36" s="26">
        <v>83650</v>
      </c>
      <c r="BV36" s="26">
        <v>81523</v>
      </c>
      <c r="BW36" s="26">
        <v>83193</v>
      </c>
      <c r="BX36" s="26">
        <v>81341</v>
      </c>
      <c r="BY36" s="26">
        <v>79921</v>
      </c>
      <c r="BZ36" s="26">
        <v>439644</v>
      </c>
      <c r="CA36" s="26">
        <v>81690</v>
      </c>
      <c r="CB36" s="26">
        <v>83603</v>
      </c>
      <c r="CC36" s="26">
        <v>86385</v>
      </c>
      <c r="CD36" s="26">
        <v>94287</v>
      </c>
      <c r="CE36" s="26">
        <v>93679</v>
      </c>
      <c r="CF36" s="26">
        <v>342240</v>
      </c>
      <c r="CG36" s="26">
        <v>70569</v>
      </c>
      <c r="CH36" s="26">
        <v>74134</v>
      </c>
      <c r="CI36" s="26">
        <v>70677</v>
      </c>
      <c r="CJ36" s="26">
        <v>67199</v>
      </c>
      <c r="CK36" s="26">
        <v>59661</v>
      </c>
      <c r="CL36" s="26">
        <v>285502</v>
      </c>
      <c r="CM36" s="26">
        <v>58152</v>
      </c>
      <c r="CN36" s="26">
        <v>59862</v>
      </c>
      <c r="CO36" s="26">
        <v>57884</v>
      </c>
      <c r="CP36" s="26">
        <v>56213</v>
      </c>
      <c r="CQ36" s="26">
        <v>53391</v>
      </c>
      <c r="CR36" s="26">
        <v>227350</v>
      </c>
      <c r="CS36" s="26">
        <v>50810</v>
      </c>
      <c r="CT36" s="26">
        <v>48146</v>
      </c>
      <c r="CU36" s="26">
        <v>44408</v>
      </c>
      <c r="CV36" s="26">
        <v>42726</v>
      </c>
      <c r="CW36" s="26">
        <v>41260</v>
      </c>
      <c r="CX36" s="26">
        <v>167246</v>
      </c>
      <c r="CY36" s="26">
        <v>39717</v>
      </c>
      <c r="CZ36" s="26">
        <v>36603</v>
      </c>
      <c r="DA36" s="26">
        <v>33232</v>
      </c>
      <c r="DB36" s="26">
        <v>29619</v>
      </c>
      <c r="DC36" s="26">
        <v>28075</v>
      </c>
      <c r="DD36" s="26">
        <v>99316</v>
      </c>
      <c r="DE36" s="26">
        <v>24914</v>
      </c>
      <c r="DF36" s="26">
        <v>21900</v>
      </c>
      <c r="DG36" s="26">
        <v>19537</v>
      </c>
      <c r="DH36" s="26">
        <v>17106</v>
      </c>
      <c r="DI36" s="26">
        <v>15859</v>
      </c>
      <c r="DJ36" s="26">
        <v>38526</v>
      </c>
      <c r="DK36" s="26">
        <v>13570</v>
      </c>
      <c r="DL36" s="26">
        <v>10148</v>
      </c>
      <c r="DM36" s="26">
        <v>6174</v>
      </c>
      <c r="DN36" s="26">
        <v>4533</v>
      </c>
      <c r="DO36" s="26">
        <v>4101</v>
      </c>
      <c r="DP36" s="26">
        <v>9697</v>
      </c>
      <c r="DQ36" s="26">
        <v>3177</v>
      </c>
      <c r="DR36" s="26">
        <v>2707</v>
      </c>
      <c r="DS36" s="26">
        <v>1848</v>
      </c>
      <c r="DT36" s="26">
        <v>1225</v>
      </c>
      <c r="DU36" s="26">
        <v>740</v>
      </c>
      <c r="DV36" s="26">
        <v>1278</v>
      </c>
      <c r="DW36" s="26">
        <v>1324548</v>
      </c>
      <c r="DX36" s="26">
        <v>1502039</v>
      </c>
      <c r="DY36" s="26">
        <v>2719711</v>
      </c>
      <c r="DZ36" s="26">
        <v>1836763</v>
      </c>
      <c r="EA36" s="26">
        <v>1171155</v>
      </c>
    </row>
    <row r="37" spans="1:131" ht="17.5" customHeight="1" x14ac:dyDescent="0.35">
      <c r="B37" s="3"/>
      <c r="C37" s="3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W37" s="30"/>
      <c r="DX37" s="30"/>
      <c r="DY37" s="30"/>
      <c r="DZ37" s="30"/>
      <c r="EA37" s="30"/>
    </row>
    <row r="38" spans="1:131" s="3" customFormat="1" ht="17.5" customHeight="1" x14ac:dyDescent="0.35">
      <c r="A38" s="3" t="s">
        <v>59</v>
      </c>
      <c r="C38" s="3" t="s">
        <v>60</v>
      </c>
      <c r="E38" s="26">
        <v>147489</v>
      </c>
      <c r="F38" s="26">
        <v>11278</v>
      </c>
      <c r="G38" s="26">
        <v>2169</v>
      </c>
      <c r="H38" s="26">
        <v>2299</v>
      </c>
      <c r="I38" s="26">
        <v>2236</v>
      </c>
      <c r="J38" s="26">
        <v>2340</v>
      </c>
      <c r="K38" s="26">
        <v>2234</v>
      </c>
      <c r="L38" s="26">
        <v>10478</v>
      </c>
      <c r="M38" s="26">
        <v>2187</v>
      </c>
      <c r="N38" s="26">
        <v>2116</v>
      </c>
      <c r="O38" s="26">
        <v>2083</v>
      </c>
      <c r="P38" s="26">
        <v>2066</v>
      </c>
      <c r="Q38" s="26">
        <v>2026</v>
      </c>
      <c r="R38" s="26">
        <v>10322</v>
      </c>
      <c r="S38" s="26">
        <v>1969</v>
      </c>
      <c r="T38" s="26">
        <v>2025</v>
      </c>
      <c r="U38" s="26">
        <v>2075</v>
      </c>
      <c r="V38" s="26">
        <v>2063</v>
      </c>
      <c r="W38" s="26">
        <v>2190</v>
      </c>
      <c r="X38" s="26">
        <v>10218</v>
      </c>
      <c r="Y38" s="26">
        <v>2289</v>
      </c>
      <c r="Z38" s="26">
        <v>2106</v>
      </c>
      <c r="AA38" s="26">
        <v>2172</v>
      </c>
      <c r="AB38" s="26">
        <v>1865</v>
      </c>
      <c r="AC38" s="26">
        <v>1786</v>
      </c>
      <c r="AD38" s="26">
        <v>9718</v>
      </c>
      <c r="AE38" s="26">
        <v>1785</v>
      </c>
      <c r="AF38" s="26">
        <v>1831</v>
      </c>
      <c r="AG38" s="26">
        <v>1951</v>
      </c>
      <c r="AH38" s="26">
        <v>2080</v>
      </c>
      <c r="AI38" s="26">
        <v>2071</v>
      </c>
      <c r="AJ38" s="26">
        <v>10951</v>
      </c>
      <c r="AK38" s="26">
        <v>2212</v>
      </c>
      <c r="AL38" s="26">
        <v>2065</v>
      </c>
      <c r="AM38" s="26">
        <v>2213</v>
      </c>
      <c r="AN38" s="26">
        <v>2280</v>
      </c>
      <c r="AO38" s="26">
        <v>2181</v>
      </c>
      <c r="AP38" s="26">
        <v>9907</v>
      </c>
      <c r="AQ38" s="26">
        <v>2174</v>
      </c>
      <c r="AR38" s="26">
        <v>2056</v>
      </c>
      <c r="AS38" s="26">
        <v>1908</v>
      </c>
      <c r="AT38" s="26">
        <v>1909</v>
      </c>
      <c r="AU38" s="26">
        <v>1860</v>
      </c>
      <c r="AV38" s="26">
        <v>10137</v>
      </c>
      <c r="AW38" s="26">
        <v>1834</v>
      </c>
      <c r="AX38" s="26">
        <v>2018</v>
      </c>
      <c r="AY38" s="26">
        <v>1999</v>
      </c>
      <c r="AZ38" s="26">
        <v>2103</v>
      </c>
      <c r="BA38" s="26">
        <v>2183</v>
      </c>
      <c r="BB38" s="26">
        <v>10818</v>
      </c>
      <c r="BC38" s="26">
        <v>2145</v>
      </c>
      <c r="BD38" s="26">
        <v>2132</v>
      </c>
      <c r="BE38" s="26">
        <v>2185</v>
      </c>
      <c r="BF38" s="26">
        <v>2233</v>
      </c>
      <c r="BG38" s="26">
        <v>2123</v>
      </c>
      <c r="BH38" s="26">
        <v>9901</v>
      </c>
      <c r="BI38" s="26">
        <v>1946</v>
      </c>
      <c r="BJ38" s="26">
        <v>1995</v>
      </c>
      <c r="BK38" s="26">
        <v>1904</v>
      </c>
      <c r="BL38" s="26">
        <v>2036</v>
      </c>
      <c r="BM38" s="26">
        <v>2020</v>
      </c>
      <c r="BN38" s="26">
        <v>8934</v>
      </c>
      <c r="BO38" s="26">
        <v>1963</v>
      </c>
      <c r="BP38" s="26">
        <v>1778</v>
      </c>
      <c r="BQ38" s="26">
        <v>1775</v>
      </c>
      <c r="BR38" s="26">
        <v>1716</v>
      </c>
      <c r="BS38" s="26">
        <v>1702</v>
      </c>
      <c r="BT38" s="26">
        <v>7882</v>
      </c>
      <c r="BU38" s="26">
        <v>1658</v>
      </c>
      <c r="BV38" s="26">
        <v>1609</v>
      </c>
      <c r="BW38" s="26">
        <v>1492</v>
      </c>
      <c r="BX38" s="26">
        <v>1642</v>
      </c>
      <c r="BY38" s="26">
        <v>1481</v>
      </c>
      <c r="BZ38" s="26">
        <v>7884</v>
      </c>
      <c r="CA38" s="26">
        <v>1478</v>
      </c>
      <c r="CB38" s="26">
        <v>1585</v>
      </c>
      <c r="CC38" s="26">
        <v>1576</v>
      </c>
      <c r="CD38" s="26">
        <v>1611</v>
      </c>
      <c r="CE38" s="26">
        <v>1634</v>
      </c>
      <c r="CF38" s="26">
        <v>5689</v>
      </c>
      <c r="CG38" s="26">
        <v>1194</v>
      </c>
      <c r="CH38" s="26">
        <v>1240</v>
      </c>
      <c r="CI38" s="26">
        <v>1118</v>
      </c>
      <c r="CJ38" s="26">
        <v>1159</v>
      </c>
      <c r="CK38" s="26">
        <v>978</v>
      </c>
      <c r="CL38" s="26">
        <v>4667</v>
      </c>
      <c r="CM38" s="26">
        <v>910</v>
      </c>
      <c r="CN38" s="26">
        <v>948</v>
      </c>
      <c r="CO38" s="26">
        <v>1031</v>
      </c>
      <c r="CP38" s="26">
        <v>936</v>
      </c>
      <c r="CQ38" s="26">
        <v>842</v>
      </c>
      <c r="CR38" s="26">
        <v>3659</v>
      </c>
      <c r="CS38" s="26">
        <v>841</v>
      </c>
      <c r="CT38" s="26">
        <v>760</v>
      </c>
      <c r="CU38" s="26">
        <v>711</v>
      </c>
      <c r="CV38" s="26">
        <v>680</v>
      </c>
      <c r="CW38" s="26">
        <v>667</v>
      </c>
      <c r="CX38" s="26">
        <v>2701</v>
      </c>
      <c r="CY38" s="26">
        <v>651</v>
      </c>
      <c r="CZ38" s="26">
        <v>581</v>
      </c>
      <c r="DA38" s="26">
        <v>502</v>
      </c>
      <c r="DB38" s="26">
        <v>500</v>
      </c>
      <c r="DC38" s="26">
        <v>467</v>
      </c>
      <c r="DD38" s="26">
        <v>1547</v>
      </c>
      <c r="DE38" s="26">
        <v>387</v>
      </c>
      <c r="DF38" s="26">
        <v>337</v>
      </c>
      <c r="DG38" s="26">
        <v>288</v>
      </c>
      <c r="DH38" s="26">
        <v>275</v>
      </c>
      <c r="DI38" s="26">
        <v>260</v>
      </c>
      <c r="DJ38" s="26">
        <v>615</v>
      </c>
      <c r="DK38" s="26">
        <v>258</v>
      </c>
      <c r="DL38" s="26">
        <v>152</v>
      </c>
      <c r="DM38" s="26">
        <v>68</v>
      </c>
      <c r="DN38" s="26">
        <v>53</v>
      </c>
      <c r="DO38" s="26">
        <v>84</v>
      </c>
      <c r="DP38" s="26">
        <v>164</v>
      </c>
      <c r="DQ38" s="26">
        <v>61</v>
      </c>
      <c r="DR38" s="26">
        <v>38</v>
      </c>
      <c r="DS38" s="26">
        <v>31</v>
      </c>
      <c r="DT38" s="26">
        <v>18</v>
      </c>
      <c r="DU38" s="26">
        <v>16</v>
      </c>
      <c r="DV38" s="26">
        <v>19</v>
      </c>
      <c r="DW38" s="26">
        <v>34367</v>
      </c>
      <c r="DX38" s="26">
        <v>38645</v>
      </c>
      <c r="DY38" s="26">
        <v>59460</v>
      </c>
      <c r="DZ38" s="26">
        <v>34601</v>
      </c>
      <c r="EA38" s="26">
        <v>19061</v>
      </c>
    </row>
    <row r="39" spans="1:131" s="3" customFormat="1" ht="17.5" customHeight="1" x14ac:dyDescent="0.35">
      <c r="A39" s="3" t="s">
        <v>61</v>
      </c>
      <c r="C39" s="3" t="s">
        <v>62</v>
      </c>
      <c r="E39" s="26">
        <v>142065</v>
      </c>
      <c r="F39" s="26">
        <v>8218</v>
      </c>
      <c r="G39" s="26">
        <v>1673</v>
      </c>
      <c r="H39" s="26">
        <v>1677</v>
      </c>
      <c r="I39" s="26">
        <v>1696</v>
      </c>
      <c r="J39" s="26">
        <v>1593</v>
      </c>
      <c r="K39" s="26">
        <v>1579</v>
      </c>
      <c r="L39" s="26">
        <v>7436</v>
      </c>
      <c r="M39" s="26">
        <v>1613</v>
      </c>
      <c r="N39" s="26">
        <v>1560</v>
      </c>
      <c r="O39" s="26">
        <v>1479</v>
      </c>
      <c r="P39" s="26">
        <v>1376</v>
      </c>
      <c r="Q39" s="26">
        <v>1408</v>
      </c>
      <c r="R39" s="26">
        <v>8052</v>
      </c>
      <c r="S39" s="26">
        <v>1456</v>
      </c>
      <c r="T39" s="26">
        <v>1549</v>
      </c>
      <c r="U39" s="26">
        <v>1648</v>
      </c>
      <c r="V39" s="26">
        <v>1620</v>
      </c>
      <c r="W39" s="26">
        <v>1779</v>
      </c>
      <c r="X39" s="26">
        <v>8648</v>
      </c>
      <c r="Y39" s="26">
        <v>1660</v>
      </c>
      <c r="Z39" s="26">
        <v>1699</v>
      </c>
      <c r="AA39" s="26">
        <v>1788</v>
      </c>
      <c r="AB39" s="26">
        <v>1751</v>
      </c>
      <c r="AC39" s="26">
        <v>1750</v>
      </c>
      <c r="AD39" s="26">
        <v>8529</v>
      </c>
      <c r="AE39" s="26">
        <v>1629</v>
      </c>
      <c r="AF39" s="26">
        <v>1665</v>
      </c>
      <c r="AG39" s="26">
        <v>1699</v>
      </c>
      <c r="AH39" s="26">
        <v>1780</v>
      </c>
      <c r="AI39" s="26">
        <v>1756</v>
      </c>
      <c r="AJ39" s="26">
        <v>8580</v>
      </c>
      <c r="AK39" s="26">
        <v>1787</v>
      </c>
      <c r="AL39" s="26">
        <v>1769</v>
      </c>
      <c r="AM39" s="26">
        <v>1703</v>
      </c>
      <c r="AN39" s="26">
        <v>1704</v>
      </c>
      <c r="AO39" s="26">
        <v>1617</v>
      </c>
      <c r="AP39" s="26">
        <v>7756</v>
      </c>
      <c r="AQ39" s="26">
        <v>1662</v>
      </c>
      <c r="AR39" s="26">
        <v>1667</v>
      </c>
      <c r="AS39" s="26">
        <v>1536</v>
      </c>
      <c r="AT39" s="26">
        <v>1428</v>
      </c>
      <c r="AU39" s="26">
        <v>1463</v>
      </c>
      <c r="AV39" s="26">
        <v>8609</v>
      </c>
      <c r="AW39" s="26">
        <v>1467</v>
      </c>
      <c r="AX39" s="26">
        <v>1545</v>
      </c>
      <c r="AY39" s="26">
        <v>1756</v>
      </c>
      <c r="AZ39" s="26">
        <v>1844</v>
      </c>
      <c r="BA39" s="26">
        <v>1997</v>
      </c>
      <c r="BB39" s="26">
        <v>10489</v>
      </c>
      <c r="BC39" s="26">
        <v>1980</v>
      </c>
      <c r="BD39" s="26">
        <v>1998</v>
      </c>
      <c r="BE39" s="26">
        <v>2100</v>
      </c>
      <c r="BF39" s="26">
        <v>2158</v>
      </c>
      <c r="BG39" s="26">
        <v>2253</v>
      </c>
      <c r="BH39" s="26">
        <v>11025</v>
      </c>
      <c r="BI39" s="26">
        <v>2189</v>
      </c>
      <c r="BJ39" s="26">
        <v>2276</v>
      </c>
      <c r="BK39" s="26">
        <v>2233</v>
      </c>
      <c r="BL39" s="26">
        <v>2189</v>
      </c>
      <c r="BM39" s="26">
        <v>2138</v>
      </c>
      <c r="BN39" s="26">
        <v>9654</v>
      </c>
      <c r="BO39" s="26">
        <v>2014</v>
      </c>
      <c r="BP39" s="26">
        <v>2015</v>
      </c>
      <c r="BQ39" s="26">
        <v>1952</v>
      </c>
      <c r="BR39" s="26">
        <v>1848</v>
      </c>
      <c r="BS39" s="26">
        <v>1825</v>
      </c>
      <c r="BT39" s="26">
        <v>8415</v>
      </c>
      <c r="BU39" s="26">
        <v>1868</v>
      </c>
      <c r="BV39" s="26">
        <v>1710</v>
      </c>
      <c r="BW39" s="26">
        <v>1641</v>
      </c>
      <c r="BX39" s="26">
        <v>1578</v>
      </c>
      <c r="BY39" s="26">
        <v>1618</v>
      </c>
      <c r="BZ39" s="26">
        <v>9415</v>
      </c>
      <c r="CA39" s="26">
        <v>1736</v>
      </c>
      <c r="CB39" s="26">
        <v>1697</v>
      </c>
      <c r="CC39" s="26">
        <v>1912</v>
      </c>
      <c r="CD39" s="26">
        <v>2062</v>
      </c>
      <c r="CE39" s="26">
        <v>2008</v>
      </c>
      <c r="CF39" s="26">
        <v>7729</v>
      </c>
      <c r="CG39" s="26">
        <v>1629</v>
      </c>
      <c r="CH39" s="26">
        <v>1678</v>
      </c>
      <c r="CI39" s="26">
        <v>1547</v>
      </c>
      <c r="CJ39" s="26">
        <v>1511</v>
      </c>
      <c r="CK39" s="26">
        <v>1364</v>
      </c>
      <c r="CL39" s="26">
        <v>6624</v>
      </c>
      <c r="CM39" s="26">
        <v>1381</v>
      </c>
      <c r="CN39" s="26">
        <v>1395</v>
      </c>
      <c r="CO39" s="26">
        <v>1317</v>
      </c>
      <c r="CP39" s="26">
        <v>1262</v>
      </c>
      <c r="CQ39" s="26">
        <v>1269</v>
      </c>
      <c r="CR39" s="26">
        <v>5238</v>
      </c>
      <c r="CS39" s="26">
        <v>1169</v>
      </c>
      <c r="CT39" s="26">
        <v>1115</v>
      </c>
      <c r="CU39" s="26">
        <v>1009</v>
      </c>
      <c r="CV39" s="26">
        <v>982</v>
      </c>
      <c r="CW39" s="26">
        <v>963</v>
      </c>
      <c r="CX39" s="26">
        <v>3910</v>
      </c>
      <c r="CY39" s="26">
        <v>866</v>
      </c>
      <c r="CZ39" s="26">
        <v>870</v>
      </c>
      <c r="DA39" s="26">
        <v>794</v>
      </c>
      <c r="DB39" s="26">
        <v>707</v>
      </c>
      <c r="DC39" s="26">
        <v>673</v>
      </c>
      <c r="DD39" s="26">
        <v>2431</v>
      </c>
      <c r="DE39" s="26">
        <v>607</v>
      </c>
      <c r="DF39" s="26">
        <v>533</v>
      </c>
      <c r="DG39" s="26">
        <v>446</v>
      </c>
      <c r="DH39" s="26">
        <v>422</v>
      </c>
      <c r="DI39" s="26">
        <v>423</v>
      </c>
      <c r="DJ39" s="26">
        <v>1020</v>
      </c>
      <c r="DK39" s="26">
        <v>346</v>
      </c>
      <c r="DL39" s="26">
        <v>273</v>
      </c>
      <c r="DM39" s="26">
        <v>166</v>
      </c>
      <c r="DN39" s="26">
        <v>126</v>
      </c>
      <c r="DO39" s="26">
        <v>109</v>
      </c>
      <c r="DP39" s="26">
        <v>247</v>
      </c>
      <c r="DQ39" s="26">
        <v>79</v>
      </c>
      <c r="DR39" s="26">
        <v>70</v>
      </c>
      <c r="DS39" s="26">
        <v>47</v>
      </c>
      <c r="DT39" s="26">
        <v>33</v>
      </c>
      <c r="DU39" s="26">
        <v>18</v>
      </c>
      <c r="DV39" s="26">
        <v>40</v>
      </c>
      <c r="DW39" s="26">
        <v>25366</v>
      </c>
      <c r="DX39" s="26">
        <v>28853</v>
      </c>
      <c r="DY39" s="26">
        <v>50951</v>
      </c>
      <c r="DZ39" s="26">
        <v>38509</v>
      </c>
      <c r="EA39" s="26">
        <v>27239</v>
      </c>
    </row>
    <row r="40" spans="1:131" s="3" customFormat="1" ht="17.5" customHeight="1" x14ac:dyDescent="0.35">
      <c r="A40" s="3" t="s">
        <v>63</v>
      </c>
      <c r="C40" s="3" t="s">
        <v>64</v>
      </c>
      <c r="E40" s="26">
        <v>370127</v>
      </c>
      <c r="F40" s="26">
        <v>20194</v>
      </c>
      <c r="G40" s="26">
        <v>3990</v>
      </c>
      <c r="H40" s="26">
        <v>3801</v>
      </c>
      <c r="I40" s="26">
        <v>4068</v>
      </c>
      <c r="J40" s="26">
        <v>4114</v>
      </c>
      <c r="K40" s="26">
        <v>4221</v>
      </c>
      <c r="L40" s="26">
        <v>19744</v>
      </c>
      <c r="M40" s="26">
        <v>4071</v>
      </c>
      <c r="N40" s="26">
        <v>3989</v>
      </c>
      <c r="O40" s="26">
        <v>3997</v>
      </c>
      <c r="P40" s="26">
        <v>3806</v>
      </c>
      <c r="Q40" s="26">
        <v>3881</v>
      </c>
      <c r="R40" s="26">
        <v>21383</v>
      </c>
      <c r="S40" s="26">
        <v>4006</v>
      </c>
      <c r="T40" s="26">
        <v>4248</v>
      </c>
      <c r="U40" s="26">
        <v>4208</v>
      </c>
      <c r="V40" s="26">
        <v>4411</v>
      </c>
      <c r="W40" s="26">
        <v>4510</v>
      </c>
      <c r="X40" s="26">
        <v>22079</v>
      </c>
      <c r="Y40" s="26">
        <v>4432</v>
      </c>
      <c r="Z40" s="26">
        <v>4547</v>
      </c>
      <c r="AA40" s="26">
        <v>4702</v>
      </c>
      <c r="AB40" s="26">
        <v>4592</v>
      </c>
      <c r="AC40" s="26">
        <v>3806</v>
      </c>
      <c r="AD40" s="26">
        <v>18615</v>
      </c>
      <c r="AE40" s="26">
        <v>3658</v>
      </c>
      <c r="AF40" s="26">
        <v>3580</v>
      </c>
      <c r="AG40" s="26">
        <v>3811</v>
      </c>
      <c r="AH40" s="26">
        <v>3866</v>
      </c>
      <c r="AI40" s="26">
        <v>3700</v>
      </c>
      <c r="AJ40" s="26">
        <v>19020</v>
      </c>
      <c r="AK40" s="26">
        <v>3857</v>
      </c>
      <c r="AL40" s="26">
        <v>3798</v>
      </c>
      <c r="AM40" s="26">
        <v>3794</v>
      </c>
      <c r="AN40" s="26">
        <v>3761</v>
      </c>
      <c r="AO40" s="26">
        <v>3810</v>
      </c>
      <c r="AP40" s="26">
        <v>19532</v>
      </c>
      <c r="AQ40" s="26">
        <v>3994</v>
      </c>
      <c r="AR40" s="26">
        <v>3998</v>
      </c>
      <c r="AS40" s="26">
        <v>3871</v>
      </c>
      <c r="AT40" s="26">
        <v>3792</v>
      </c>
      <c r="AU40" s="26">
        <v>3877</v>
      </c>
      <c r="AV40" s="26">
        <v>24129</v>
      </c>
      <c r="AW40" s="26">
        <v>4214</v>
      </c>
      <c r="AX40" s="26">
        <v>4559</v>
      </c>
      <c r="AY40" s="26">
        <v>4655</v>
      </c>
      <c r="AZ40" s="26">
        <v>5166</v>
      </c>
      <c r="BA40" s="26">
        <v>5535</v>
      </c>
      <c r="BB40" s="26">
        <v>28386</v>
      </c>
      <c r="BC40" s="26">
        <v>5489</v>
      </c>
      <c r="BD40" s="26">
        <v>5469</v>
      </c>
      <c r="BE40" s="26">
        <v>5708</v>
      </c>
      <c r="BF40" s="26">
        <v>5934</v>
      </c>
      <c r="BG40" s="26">
        <v>5786</v>
      </c>
      <c r="BH40" s="26">
        <v>29831</v>
      </c>
      <c r="BI40" s="26">
        <v>6011</v>
      </c>
      <c r="BJ40" s="26">
        <v>6084</v>
      </c>
      <c r="BK40" s="26">
        <v>5917</v>
      </c>
      <c r="BL40" s="26">
        <v>5939</v>
      </c>
      <c r="BM40" s="26">
        <v>5880</v>
      </c>
      <c r="BN40" s="26">
        <v>26124</v>
      </c>
      <c r="BO40" s="26">
        <v>5744</v>
      </c>
      <c r="BP40" s="26">
        <v>5307</v>
      </c>
      <c r="BQ40" s="26">
        <v>5193</v>
      </c>
      <c r="BR40" s="26">
        <v>5045</v>
      </c>
      <c r="BS40" s="26">
        <v>4835</v>
      </c>
      <c r="BT40" s="26">
        <v>23275</v>
      </c>
      <c r="BU40" s="26">
        <v>4677</v>
      </c>
      <c r="BV40" s="26">
        <v>4702</v>
      </c>
      <c r="BW40" s="26">
        <v>4675</v>
      </c>
      <c r="BX40" s="26">
        <v>4579</v>
      </c>
      <c r="BY40" s="26">
        <v>4642</v>
      </c>
      <c r="BZ40" s="26">
        <v>26443</v>
      </c>
      <c r="CA40" s="26">
        <v>4918</v>
      </c>
      <c r="CB40" s="26">
        <v>4864</v>
      </c>
      <c r="CC40" s="26">
        <v>5212</v>
      </c>
      <c r="CD40" s="26">
        <v>5791</v>
      </c>
      <c r="CE40" s="26">
        <v>5658</v>
      </c>
      <c r="CF40" s="26">
        <v>21074</v>
      </c>
      <c r="CG40" s="26">
        <v>4274</v>
      </c>
      <c r="CH40" s="26">
        <v>4766</v>
      </c>
      <c r="CI40" s="26">
        <v>4434</v>
      </c>
      <c r="CJ40" s="26">
        <v>4007</v>
      </c>
      <c r="CK40" s="26">
        <v>3593</v>
      </c>
      <c r="CL40" s="26">
        <v>16877</v>
      </c>
      <c r="CM40" s="26">
        <v>3459</v>
      </c>
      <c r="CN40" s="26">
        <v>3465</v>
      </c>
      <c r="CO40" s="26">
        <v>3450</v>
      </c>
      <c r="CP40" s="26">
        <v>3308</v>
      </c>
      <c r="CQ40" s="26">
        <v>3195</v>
      </c>
      <c r="CR40" s="26">
        <v>13485</v>
      </c>
      <c r="CS40" s="26">
        <v>3094</v>
      </c>
      <c r="CT40" s="26">
        <v>2857</v>
      </c>
      <c r="CU40" s="26">
        <v>2609</v>
      </c>
      <c r="CV40" s="26">
        <v>2513</v>
      </c>
      <c r="CW40" s="26">
        <v>2412</v>
      </c>
      <c r="CX40" s="26">
        <v>10248</v>
      </c>
      <c r="CY40" s="26">
        <v>2394</v>
      </c>
      <c r="CZ40" s="26">
        <v>2241</v>
      </c>
      <c r="DA40" s="26">
        <v>2034</v>
      </c>
      <c r="DB40" s="26">
        <v>1865</v>
      </c>
      <c r="DC40" s="26">
        <v>1714</v>
      </c>
      <c r="DD40" s="26">
        <v>6347</v>
      </c>
      <c r="DE40" s="26">
        <v>1541</v>
      </c>
      <c r="DF40" s="26">
        <v>1332</v>
      </c>
      <c r="DG40" s="26">
        <v>1307</v>
      </c>
      <c r="DH40" s="26">
        <v>1135</v>
      </c>
      <c r="DI40" s="26">
        <v>1032</v>
      </c>
      <c r="DJ40" s="26">
        <v>2583</v>
      </c>
      <c r="DK40" s="26">
        <v>932</v>
      </c>
      <c r="DL40" s="26">
        <v>648</v>
      </c>
      <c r="DM40" s="26">
        <v>415</v>
      </c>
      <c r="DN40" s="26">
        <v>280</v>
      </c>
      <c r="DO40" s="26">
        <v>308</v>
      </c>
      <c r="DP40" s="26">
        <v>676</v>
      </c>
      <c r="DQ40" s="26">
        <v>233</v>
      </c>
      <c r="DR40" s="26">
        <v>178</v>
      </c>
      <c r="DS40" s="26">
        <v>138</v>
      </c>
      <c r="DT40" s="26">
        <v>84</v>
      </c>
      <c r="DU40" s="26">
        <v>43</v>
      </c>
      <c r="DV40" s="26">
        <v>82</v>
      </c>
      <c r="DW40" s="26">
        <v>65753</v>
      </c>
      <c r="DX40" s="26">
        <v>75002</v>
      </c>
      <c r="DY40" s="26">
        <v>127329</v>
      </c>
      <c r="DZ40" s="26">
        <v>105673</v>
      </c>
      <c r="EA40" s="26">
        <v>71372</v>
      </c>
    </row>
    <row r="41" spans="1:131" s="3" customFormat="1" ht="17.5" customHeight="1" x14ac:dyDescent="0.35">
      <c r="A41" s="3" t="s">
        <v>65</v>
      </c>
      <c r="C41" s="3" t="s">
        <v>66</v>
      </c>
      <c r="E41" s="26">
        <v>329608</v>
      </c>
      <c r="F41" s="26">
        <v>18050</v>
      </c>
      <c r="G41" s="26">
        <v>3552</v>
      </c>
      <c r="H41" s="26">
        <v>3541</v>
      </c>
      <c r="I41" s="26">
        <v>3573</v>
      </c>
      <c r="J41" s="26">
        <v>3752</v>
      </c>
      <c r="K41" s="26">
        <v>3632</v>
      </c>
      <c r="L41" s="26">
        <v>17443</v>
      </c>
      <c r="M41" s="26">
        <v>3697</v>
      </c>
      <c r="N41" s="26">
        <v>3555</v>
      </c>
      <c r="O41" s="26">
        <v>3490</v>
      </c>
      <c r="P41" s="26">
        <v>3342</v>
      </c>
      <c r="Q41" s="26">
        <v>3359</v>
      </c>
      <c r="R41" s="26">
        <v>18737</v>
      </c>
      <c r="S41" s="26">
        <v>3541</v>
      </c>
      <c r="T41" s="26">
        <v>3541</v>
      </c>
      <c r="U41" s="26">
        <v>3736</v>
      </c>
      <c r="V41" s="26">
        <v>3909</v>
      </c>
      <c r="W41" s="26">
        <v>4010</v>
      </c>
      <c r="X41" s="26">
        <v>20105</v>
      </c>
      <c r="Y41" s="26">
        <v>3905</v>
      </c>
      <c r="Z41" s="26">
        <v>3890</v>
      </c>
      <c r="AA41" s="26">
        <v>4014</v>
      </c>
      <c r="AB41" s="26">
        <v>4141</v>
      </c>
      <c r="AC41" s="26">
        <v>4155</v>
      </c>
      <c r="AD41" s="26">
        <v>19511</v>
      </c>
      <c r="AE41" s="26">
        <v>3984</v>
      </c>
      <c r="AF41" s="26">
        <v>3962</v>
      </c>
      <c r="AG41" s="26">
        <v>4022</v>
      </c>
      <c r="AH41" s="26">
        <v>3845</v>
      </c>
      <c r="AI41" s="26">
        <v>3698</v>
      </c>
      <c r="AJ41" s="26">
        <v>18796</v>
      </c>
      <c r="AK41" s="26">
        <v>3895</v>
      </c>
      <c r="AL41" s="26">
        <v>3706</v>
      </c>
      <c r="AM41" s="26">
        <v>3743</v>
      </c>
      <c r="AN41" s="26">
        <v>3726</v>
      </c>
      <c r="AO41" s="26">
        <v>3726</v>
      </c>
      <c r="AP41" s="26">
        <v>18085</v>
      </c>
      <c r="AQ41" s="26">
        <v>3799</v>
      </c>
      <c r="AR41" s="26">
        <v>3794</v>
      </c>
      <c r="AS41" s="26">
        <v>3609</v>
      </c>
      <c r="AT41" s="26">
        <v>3431</v>
      </c>
      <c r="AU41" s="26">
        <v>3452</v>
      </c>
      <c r="AV41" s="26">
        <v>21296</v>
      </c>
      <c r="AW41" s="26">
        <v>3840</v>
      </c>
      <c r="AX41" s="26">
        <v>3896</v>
      </c>
      <c r="AY41" s="26">
        <v>4185</v>
      </c>
      <c r="AZ41" s="26">
        <v>4483</v>
      </c>
      <c r="BA41" s="26">
        <v>4892</v>
      </c>
      <c r="BB41" s="26">
        <v>24677</v>
      </c>
      <c r="BC41" s="26">
        <v>4874</v>
      </c>
      <c r="BD41" s="26">
        <v>4782</v>
      </c>
      <c r="BE41" s="26">
        <v>5083</v>
      </c>
      <c r="BF41" s="26">
        <v>4904</v>
      </c>
      <c r="BG41" s="26">
        <v>5034</v>
      </c>
      <c r="BH41" s="26">
        <v>25698</v>
      </c>
      <c r="BI41" s="26">
        <v>5243</v>
      </c>
      <c r="BJ41" s="26">
        <v>5152</v>
      </c>
      <c r="BK41" s="26">
        <v>5168</v>
      </c>
      <c r="BL41" s="26">
        <v>5196</v>
      </c>
      <c r="BM41" s="26">
        <v>4939</v>
      </c>
      <c r="BN41" s="26">
        <v>22851</v>
      </c>
      <c r="BO41" s="26">
        <v>4919</v>
      </c>
      <c r="BP41" s="26">
        <v>4559</v>
      </c>
      <c r="BQ41" s="26">
        <v>4518</v>
      </c>
      <c r="BR41" s="26">
        <v>4518</v>
      </c>
      <c r="BS41" s="26">
        <v>4337</v>
      </c>
      <c r="BT41" s="26">
        <v>20573</v>
      </c>
      <c r="BU41" s="26">
        <v>4215</v>
      </c>
      <c r="BV41" s="26">
        <v>3954</v>
      </c>
      <c r="BW41" s="26">
        <v>4168</v>
      </c>
      <c r="BX41" s="26">
        <v>4134</v>
      </c>
      <c r="BY41" s="26">
        <v>4102</v>
      </c>
      <c r="BZ41" s="26">
        <v>22686</v>
      </c>
      <c r="CA41" s="26">
        <v>4223</v>
      </c>
      <c r="CB41" s="26">
        <v>4239</v>
      </c>
      <c r="CC41" s="26">
        <v>4376</v>
      </c>
      <c r="CD41" s="26">
        <v>4963</v>
      </c>
      <c r="CE41" s="26">
        <v>4885</v>
      </c>
      <c r="CF41" s="26">
        <v>17832</v>
      </c>
      <c r="CG41" s="26">
        <v>3694</v>
      </c>
      <c r="CH41" s="26">
        <v>3990</v>
      </c>
      <c r="CI41" s="26">
        <v>3680</v>
      </c>
      <c r="CJ41" s="26">
        <v>3395</v>
      </c>
      <c r="CK41" s="26">
        <v>3073</v>
      </c>
      <c r="CL41" s="26">
        <v>14950</v>
      </c>
      <c r="CM41" s="26">
        <v>3119</v>
      </c>
      <c r="CN41" s="26">
        <v>3162</v>
      </c>
      <c r="CO41" s="26">
        <v>2970</v>
      </c>
      <c r="CP41" s="26">
        <v>2919</v>
      </c>
      <c r="CQ41" s="26">
        <v>2780</v>
      </c>
      <c r="CR41" s="26">
        <v>11683</v>
      </c>
      <c r="CS41" s="26">
        <v>2626</v>
      </c>
      <c r="CT41" s="26">
        <v>2477</v>
      </c>
      <c r="CU41" s="26">
        <v>2260</v>
      </c>
      <c r="CV41" s="26">
        <v>2154</v>
      </c>
      <c r="CW41" s="26">
        <v>2166</v>
      </c>
      <c r="CX41" s="26">
        <v>8704</v>
      </c>
      <c r="CY41" s="26">
        <v>2075</v>
      </c>
      <c r="CZ41" s="26">
        <v>1839</v>
      </c>
      <c r="DA41" s="26">
        <v>1713</v>
      </c>
      <c r="DB41" s="26">
        <v>1633</v>
      </c>
      <c r="DC41" s="26">
        <v>1444</v>
      </c>
      <c r="DD41" s="26">
        <v>5215</v>
      </c>
      <c r="DE41" s="26">
        <v>1329</v>
      </c>
      <c r="DF41" s="26">
        <v>1185</v>
      </c>
      <c r="DG41" s="26">
        <v>1005</v>
      </c>
      <c r="DH41" s="26">
        <v>874</v>
      </c>
      <c r="DI41" s="26">
        <v>822</v>
      </c>
      <c r="DJ41" s="26">
        <v>2131</v>
      </c>
      <c r="DK41" s="26">
        <v>735</v>
      </c>
      <c r="DL41" s="26">
        <v>580</v>
      </c>
      <c r="DM41" s="26">
        <v>325</v>
      </c>
      <c r="DN41" s="26">
        <v>239</v>
      </c>
      <c r="DO41" s="26">
        <v>252</v>
      </c>
      <c r="DP41" s="26">
        <v>522</v>
      </c>
      <c r="DQ41" s="26">
        <v>158</v>
      </c>
      <c r="DR41" s="26">
        <v>148</v>
      </c>
      <c r="DS41" s="26">
        <v>101</v>
      </c>
      <c r="DT41" s="26">
        <v>69</v>
      </c>
      <c r="DU41" s="26">
        <v>46</v>
      </c>
      <c r="DV41" s="26">
        <v>63</v>
      </c>
      <c r="DW41" s="26">
        <v>58135</v>
      </c>
      <c r="DX41" s="26">
        <v>66039</v>
      </c>
      <c r="DY41" s="26">
        <v>118565</v>
      </c>
      <c r="DZ41" s="26">
        <v>91808</v>
      </c>
      <c r="EA41" s="26">
        <v>61100</v>
      </c>
    </row>
    <row r="42" spans="1:131" s="3" customFormat="1" ht="17.5" customHeight="1" x14ac:dyDescent="0.35">
      <c r="A42" s="3" t="s">
        <v>67</v>
      </c>
      <c r="C42" s="3" t="s">
        <v>68</v>
      </c>
      <c r="E42" s="26">
        <v>125746</v>
      </c>
      <c r="F42" s="26">
        <v>8354</v>
      </c>
      <c r="G42" s="26">
        <v>1722</v>
      </c>
      <c r="H42" s="26">
        <v>1686</v>
      </c>
      <c r="I42" s="26">
        <v>1634</v>
      </c>
      <c r="J42" s="26">
        <v>1648</v>
      </c>
      <c r="K42" s="26">
        <v>1664</v>
      </c>
      <c r="L42" s="26">
        <v>7383</v>
      </c>
      <c r="M42" s="26">
        <v>1648</v>
      </c>
      <c r="N42" s="26">
        <v>1542</v>
      </c>
      <c r="O42" s="26">
        <v>1373</v>
      </c>
      <c r="P42" s="26">
        <v>1397</v>
      </c>
      <c r="Q42" s="26">
        <v>1423</v>
      </c>
      <c r="R42" s="26">
        <v>7577</v>
      </c>
      <c r="S42" s="26">
        <v>1447</v>
      </c>
      <c r="T42" s="26">
        <v>1539</v>
      </c>
      <c r="U42" s="26">
        <v>1556</v>
      </c>
      <c r="V42" s="26">
        <v>1477</v>
      </c>
      <c r="W42" s="26">
        <v>1558</v>
      </c>
      <c r="X42" s="26">
        <v>8082</v>
      </c>
      <c r="Y42" s="26">
        <v>1613</v>
      </c>
      <c r="Z42" s="26">
        <v>1621</v>
      </c>
      <c r="AA42" s="26">
        <v>1718</v>
      </c>
      <c r="AB42" s="26">
        <v>1636</v>
      </c>
      <c r="AC42" s="26">
        <v>1494</v>
      </c>
      <c r="AD42" s="26">
        <v>8024</v>
      </c>
      <c r="AE42" s="26">
        <v>1565</v>
      </c>
      <c r="AF42" s="26">
        <v>1489</v>
      </c>
      <c r="AG42" s="26">
        <v>1555</v>
      </c>
      <c r="AH42" s="26">
        <v>1693</v>
      </c>
      <c r="AI42" s="26">
        <v>1722</v>
      </c>
      <c r="AJ42" s="26">
        <v>8141</v>
      </c>
      <c r="AK42" s="26">
        <v>1593</v>
      </c>
      <c r="AL42" s="26">
        <v>1672</v>
      </c>
      <c r="AM42" s="26">
        <v>1663</v>
      </c>
      <c r="AN42" s="26">
        <v>1570</v>
      </c>
      <c r="AO42" s="26">
        <v>1643</v>
      </c>
      <c r="AP42" s="26">
        <v>7666</v>
      </c>
      <c r="AQ42" s="26">
        <v>1651</v>
      </c>
      <c r="AR42" s="26">
        <v>1570</v>
      </c>
      <c r="AS42" s="26">
        <v>1574</v>
      </c>
      <c r="AT42" s="26">
        <v>1373</v>
      </c>
      <c r="AU42" s="26">
        <v>1498</v>
      </c>
      <c r="AV42" s="26">
        <v>8304</v>
      </c>
      <c r="AW42" s="26">
        <v>1522</v>
      </c>
      <c r="AX42" s="26">
        <v>1601</v>
      </c>
      <c r="AY42" s="26">
        <v>1552</v>
      </c>
      <c r="AZ42" s="26">
        <v>1711</v>
      </c>
      <c r="BA42" s="26">
        <v>1918</v>
      </c>
      <c r="BB42" s="26">
        <v>9034</v>
      </c>
      <c r="BC42" s="26">
        <v>1869</v>
      </c>
      <c r="BD42" s="26">
        <v>1728</v>
      </c>
      <c r="BE42" s="26">
        <v>1772</v>
      </c>
      <c r="BF42" s="26">
        <v>1816</v>
      </c>
      <c r="BG42" s="26">
        <v>1849</v>
      </c>
      <c r="BH42" s="26">
        <v>9280</v>
      </c>
      <c r="BI42" s="26">
        <v>1772</v>
      </c>
      <c r="BJ42" s="26">
        <v>1902</v>
      </c>
      <c r="BK42" s="26">
        <v>1786</v>
      </c>
      <c r="BL42" s="26">
        <v>1934</v>
      </c>
      <c r="BM42" s="26">
        <v>1886</v>
      </c>
      <c r="BN42" s="26">
        <v>8768</v>
      </c>
      <c r="BO42" s="26">
        <v>1810</v>
      </c>
      <c r="BP42" s="26">
        <v>1722</v>
      </c>
      <c r="BQ42" s="26">
        <v>1753</v>
      </c>
      <c r="BR42" s="26">
        <v>1791</v>
      </c>
      <c r="BS42" s="26">
        <v>1692</v>
      </c>
      <c r="BT42" s="26">
        <v>8144</v>
      </c>
      <c r="BU42" s="26">
        <v>1645</v>
      </c>
      <c r="BV42" s="26">
        <v>1617</v>
      </c>
      <c r="BW42" s="26">
        <v>1621</v>
      </c>
      <c r="BX42" s="26">
        <v>1625</v>
      </c>
      <c r="BY42" s="26">
        <v>1636</v>
      </c>
      <c r="BZ42" s="26">
        <v>8508</v>
      </c>
      <c r="CA42" s="26">
        <v>1675</v>
      </c>
      <c r="CB42" s="26">
        <v>1648</v>
      </c>
      <c r="CC42" s="26">
        <v>1665</v>
      </c>
      <c r="CD42" s="26">
        <v>1802</v>
      </c>
      <c r="CE42" s="26">
        <v>1718</v>
      </c>
      <c r="CF42" s="26">
        <v>5765</v>
      </c>
      <c r="CG42" s="26">
        <v>1256</v>
      </c>
      <c r="CH42" s="26">
        <v>1188</v>
      </c>
      <c r="CI42" s="26">
        <v>1190</v>
      </c>
      <c r="CJ42" s="26">
        <v>1115</v>
      </c>
      <c r="CK42" s="26">
        <v>1016</v>
      </c>
      <c r="CL42" s="26">
        <v>4605</v>
      </c>
      <c r="CM42" s="26">
        <v>955</v>
      </c>
      <c r="CN42" s="26">
        <v>979</v>
      </c>
      <c r="CO42" s="26">
        <v>913</v>
      </c>
      <c r="CP42" s="26">
        <v>899</v>
      </c>
      <c r="CQ42" s="26">
        <v>859</v>
      </c>
      <c r="CR42" s="26">
        <v>3600</v>
      </c>
      <c r="CS42" s="26">
        <v>829</v>
      </c>
      <c r="CT42" s="26">
        <v>772</v>
      </c>
      <c r="CU42" s="26">
        <v>702</v>
      </c>
      <c r="CV42" s="26">
        <v>688</v>
      </c>
      <c r="CW42" s="26">
        <v>609</v>
      </c>
      <c r="CX42" s="26">
        <v>2532</v>
      </c>
      <c r="CY42" s="26">
        <v>591</v>
      </c>
      <c r="CZ42" s="26">
        <v>606</v>
      </c>
      <c r="DA42" s="26">
        <v>509</v>
      </c>
      <c r="DB42" s="26">
        <v>422</v>
      </c>
      <c r="DC42" s="26">
        <v>404</v>
      </c>
      <c r="DD42" s="26">
        <v>1349</v>
      </c>
      <c r="DE42" s="26">
        <v>364</v>
      </c>
      <c r="DF42" s="26">
        <v>274</v>
      </c>
      <c r="DG42" s="26">
        <v>274</v>
      </c>
      <c r="DH42" s="26">
        <v>231</v>
      </c>
      <c r="DI42" s="26">
        <v>206</v>
      </c>
      <c r="DJ42" s="26">
        <v>507</v>
      </c>
      <c r="DK42" s="26">
        <v>189</v>
      </c>
      <c r="DL42" s="26">
        <v>123</v>
      </c>
      <c r="DM42" s="26">
        <v>85</v>
      </c>
      <c r="DN42" s="26">
        <v>63</v>
      </c>
      <c r="DO42" s="26">
        <v>47</v>
      </c>
      <c r="DP42" s="26">
        <v>107</v>
      </c>
      <c r="DQ42" s="26">
        <v>39</v>
      </c>
      <c r="DR42" s="26">
        <v>25</v>
      </c>
      <c r="DS42" s="26">
        <v>25</v>
      </c>
      <c r="DT42" s="26">
        <v>16</v>
      </c>
      <c r="DU42" s="26">
        <v>2</v>
      </c>
      <c r="DV42" s="26">
        <v>16</v>
      </c>
      <c r="DW42" s="26">
        <v>24927</v>
      </c>
      <c r="DX42" s="26">
        <v>28266</v>
      </c>
      <c r="DY42" s="26">
        <v>47638</v>
      </c>
      <c r="DZ42" s="26">
        <v>34700</v>
      </c>
      <c r="EA42" s="26">
        <v>18481</v>
      </c>
    </row>
    <row r="43" spans="1:131" s="3" customFormat="1" ht="17.5" customHeight="1" x14ac:dyDescent="0.35">
      <c r="A43" s="3" t="s">
        <v>69</v>
      </c>
      <c r="C43" s="3" t="s">
        <v>70</v>
      </c>
      <c r="E43" s="26">
        <v>202228</v>
      </c>
      <c r="F43" s="26">
        <v>12309</v>
      </c>
      <c r="G43" s="26">
        <v>2459</v>
      </c>
      <c r="H43" s="26">
        <v>2454</v>
      </c>
      <c r="I43" s="26">
        <v>2514</v>
      </c>
      <c r="J43" s="26">
        <v>2505</v>
      </c>
      <c r="K43" s="26">
        <v>2377</v>
      </c>
      <c r="L43" s="26">
        <v>11555</v>
      </c>
      <c r="M43" s="26">
        <v>2407</v>
      </c>
      <c r="N43" s="26">
        <v>2320</v>
      </c>
      <c r="O43" s="26">
        <v>2276</v>
      </c>
      <c r="P43" s="26">
        <v>2299</v>
      </c>
      <c r="Q43" s="26">
        <v>2253</v>
      </c>
      <c r="R43" s="26">
        <v>12296</v>
      </c>
      <c r="S43" s="26">
        <v>2315</v>
      </c>
      <c r="T43" s="26">
        <v>2507</v>
      </c>
      <c r="U43" s="26">
        <v>2484</v>
      </c>
      <c r="V43" s="26">
        <v>2433</v>
      </c>
      <c r="W43" s="26">
        <v>2557</v>
      </c>
      <c r="X43" s="26">
        <v>12507</v>
      </c>
      <c r="Y43" s="26">
        <v>2591</v>
      </c>
      <c r="Z43" s="26">
        <v>2566</v>
      </c>
      <c r="AA43" s="26">
        <v>2693</v>
      </c>
      <c r="AB43" s="26">
        <v>2417</v>
      </c>
      <c r="AC43" s="26">
        <v>2240</v>
      </c>
      <c r="AD43" s="26">
        <v>12088</v>
      </c>
      <c r="AE43" s="26">
        <v>2278</v>
      </c>
      <c r="AF43" s="26">
        <v>2257</v>
      </c>
      <c r="AG43" s="26">
        <v>2476</v>
      </c>
      <c r="AH43" s="26">
        <v>2555</v>
      </c>
      <c r="AI43" s="26">
        <v>2522</v>
      </c>
      <c r="AJ43" s="26">
        <v>12503</v>
      </c>
      <c r="AK43" s="26">
        <v>2426</v>
      </c>
      <c r="AL43" s="26">
        <v>2503</v>
      </c>
      <c r="AM43" s="26">
        <v>2535</v>
      </c>
      <c r="AN43" s="26">
        <v>2455</v>
      </c>
      <c r="AO43" s="26">
        <v>2584</v>
      </c>
      <c r="AP43" s="26">
        <v>12185</v>
      </c>
      <c r="AQ43" s="26">
        <v>2501</v>
      </c>
      <c r="AR43" s="26">
        <v>2535</v>
      </c>
      <c r="AS43" s="26">
        <v>2444</v>
      </c>
      <c r="AT43" s="26">
        <v>2275</v>
      </c>
      <c r="AU43" s="26">
        <v>2430</v>
      </c>
      <c r="AV43" s="26">
        <v>14120</v>
      </c>
      <c r="AW43" s="26">
        <v>2585</v>
      </c>
      <c r="AX43" s="26">
        <v>2613</v>
      </c>
      <c r="AY43" s="26">
        <v>2675</v>
      </c>
      <c r="AZ43" s="26">
        <v>3101</v>
      </c>
      <c r="BA43" s="26">
        <v>3146</v>
      </c>
      <c r="BB43" s="26">
        <v>16022</v>
      </c>
      <c r="BC43" s="26">
        <v>3124</v>
      </c>
      <c r="BD43" s="26">
        <v>3230</v>
      </c>
      <c r="BE43" s="26">
        <v>3188</v>
      </c>
      <c r="BF43" s="26">
        <v>3189</v>
      </c>
      <c r="BG43" s="26">
        <v>3291</v>
      </c>
      <c r="BH43" s="26">
        <v>16591</v>
      </c>
      <c r="BI43" s="26">
        <v>3428</v>
      </c>
      <c r="BJ43" s="26">
        <v>3346</v>
      </c>
      <c r="BK43" s="26">
        <v>3304</v>
      </c>
      <c r="BL43" s="26">
        <v>3344</v>
      </c>
      <c r="BM43" s="26">
        <v>3169</v>
      </c>
      <c r="BN43" s="26">
        <v>13569</v>
      </c>
      <c r="BO43" s="26">
        <v>2950</v>
      </c>
      <c r="BP43" s="26">
        <v>2792</v>
      </c>
      <c r="BQ43" s="26">
        <v>2788</v>
      </c>
      <c r="BR43" s="26">
        <v>2641</v>
      </c>
      <c r="BS43" s="26">
        <v>2398</v>
      </c>
      <c r="BT43" s="26">
        <v>11828</v>
      </c>
      <c r="BU43" s="26">
        <v>2448</v>
      </c>
      <c r="BV43" s="26">
        <v>2390</v>
      </c>
      <c r="BW43" s="26">
        <v>2399</v>
      </c>
      <c r="BX43" s="26">
        <v>2315</v>
      </c>
      <c r="BY43" s="26">
        <v>2276</v>
      </c>
      <c r="BZ43" s="26">
        <v>12441</v>
      </c>
      <c r="CA43" s="26">
        <v>2246</v>
      </c>
      <c r="CB43" s="26">
        <v>2384</v>
      </c>
      <c r="CC43" s="26">
        <v>2433</v>
      </c>
      <c r="CD43" s="26">
        <v>2654</v>
      </c>
      <c r="CE43" s="26">
        <v>2724</v>
      </c>
      <c r="CF43" s="26">
        <v>9980</v>
      </c>
      <c r="CG43" s="26">
        <v>2108</v>
      </c>
      <c r="CH43" s="26">
        <v>2174</v>
      </c>
      <c r="CI43" s="26">
        <v>1980</v>
      </c>
      <c r="CJ43" s="26">
        <v>1932</v>
      </c>
      <c r="CK43" s="26">
        <v>1786</v>
      </c>
      <c r="CL43" s="26">
        <v>8218</v>
      </c>
      <c r="CM43" s="26">
        <v>1701</v>
      </c>
      <c r="CN43" s="26">
        <v>1824</v>
      </c>
      <c r="CO43" s="26">
        <v>1696</v>
      </c>
      <c r="CP43" s="26">
        <v>1602</v>
      </c>
      <c r="CQ43" s="26">
        <v>1395</v>
      </c>
      <c r="CR43" s="26">
        <v>6007</v>
      </c>
      <c r="CS43" s="26">
        <v>1410</v>
      </c>
      <c r="CT43" s="26">
        <v>1296</v>
      </c>
      <c r="CU43" s="26">
        <v>1160</v>
      </c>
      <c r="CV43" s="26">
        <v>1145</v>
      </c>
      <c r="CW43" s="26">
        <v>996</v>
      </c>
      <c r="CX43" s="26">
        <v>4287</v>
      </c>
      <c r="CY43" s="26">
        <v>1045</v>
      </c>
      <c r="CZ43" s="26">
        <v>945</v>
      </c>
      <c r="DA43" s="26">
        <v>800</v>
      </c>
      <c r="DB43" s="26">
        <v>748</v>
      </c>
      <c r="DC43" s="26">
        <v>749</v>
      </c>
      <c r="DD43" s="26">
        <v>2498</v>
      </c>
      <c r="DE43" s="26">
        <v>586</v>
      </c>
      <c r="DF43" s="26">
        <v>593</v>
      </c>
      <c r="DG43" s="26">
        <v>476</v>
      </c>
      <c r="DH43" s="26">
        <v>462</v>
      </c>
      <c r="DI43" s="26">
        <v>381</v>
      </c>
      <c r="DJ43" s="26">
        <v>951</v>
      </c>
      <c r="DK43" s="26">
        <v>342</v>
      </c>
      <c r="DL43" s="26">
        <v>238</v>
      </c>
      <c r="DM43" s="26">
        <v>153</v>
      </c>
      <c r="DN43" s="26">
        <v>125</v>
      </c>
      <c r="DO43" s="26">
        <v>93</v>
      </c>
      <c r="DP43" s="26">
        <v>236</v>
      </c>
      <c r="DQ43" s="26">
        <v>75</v>
      </c>
      <c r="DR43" s="26">
        <v>76</v>
      </c>
      <c r="DS43" s="26">
        <v>38</v>
      </c>
      <c r="DT43" s="26">
        <v>25</v>
      </c>
      <c r="DU43" s="26">
        <v>22</v>
      </c>
      <c r="DV43" s="26">
        <v>37</v>
      </c>
      <c r="DW43" s="26">
        <v>38751</v>
      </c>
      <c r="DX43" s="26">
        <v>44010</v>
      </c>
      <c r="DY43" s="26">
        <v>76834</v>
      </c>
      <c r="DZ43" s="26">
        <v>54429</v>
      </c>
      <c r="EA43" s="26">
        <v>32214</v>
      </c>
    </row>
    <row r="44" spans="1:131" ht="17.5" customHeight="1" x14ac:dyDescent="0.35">
      <c r="A44" s="3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W44" s="31"/>
      <c r="DX44" s="31"/>
      <c r="DY44" s="31"/>
      <c r="DZ44" s="31"/>
      <c r="EA44" s="31"/>
    </row>
    <row r="45" spans="1:131" s="3" customFormat="1" ht="17.5" customHeight="1" x14ac:dyDescent="0.35">
      <c r="A45" s="3" t="s">
        <v>71</v>
      </c>
      <c r="C45" s="3" t="s">
        <v>72</v>
      </c>
      <c r="E45" s="26">
        <v>499858</v>
      </c>
      <c r="F45" s="26">
        <v>25248</v>
      </c>
      <c r="G45" s="26">
        <v>4942</v>
      </c>
      <c r="H45" s="26">
        <v>5074</v>
      </c>
      <c r="I45" s="26">
        <v>5019</v>
      </c>
      <c r="J45" s="26">
        <v>5102</v>
      </c>
      <c r="K45" s="26">
        <v>5111</v>
      </c>
      <c r="L45" s="26">
        <v>24757</v>
      </c>
      <c r="M45" s="26">
        <v>5150</v>
      </c>
      <c r="N45" s="26">
        <v>4868</v>
      </c>
      <c r="O45" s="26">
        <v>5033</v>
      </c>
      <c r="P45" s="26">
        <v>4773</v>
      </c>
      <c r="Q45" s="26">
        <v>4933</v>
      </c>
      <c r="R45" s="26">
        <v>27449</v>
      </c>
      <c r="S45" s="26">
        <v>5028</v>
      </c>
      <c r="T45" s="26">
        <v>5241</v>
      </c>
      <c r="U45" s="26">
        <v>5501</v>
      </c>
      <c r="V45" s="26">
        <v>5711</v>
      </c>
      <c r="W45" s="26">
        <v>5968</v>
      </c>
      <c r="X45" s="26">
        <v>29846</v>
      </c>
      <c r="Y45" s="26">
        <v>6045</v>
      </c>
      <c r="Z45" s="26">
        <v>6013</v>
      </c>
      <c r="AA45" s="26">
        <v>6363</v>
      </c>
      <c r="AB45" s="26">
        <v>5924</v>
      </c>
      <c r="AC45" s="26">
        <v>5501</v>
      </c>
      <c r="AD45" s="26">
        <v>25674</v>
      </c>
      <c r="AE45" s="26">
        <v>5162</v>
      </c>
      <c r="AF45" s="26">
        <v>4866</v>
      </c>
      <c r="AG45" s="26">
        <v>5205</v>
      </c>
      <c r="AH45" s="26">
        <v>5302</v>
      </c>
      <c r="AI45" s="26">
        <v>5139</v>
      </c>
      <c r="AJ45" s="26">
        <v>26289</v>
      </c>
      <c r="AK45" s="26">
        <v>5292</v>
      </c>
      <c r="AL45" s="26">
        <v>5254</v>
      </c>
      <c r="AM45" s="26">
        <v>5265</v>
      </c>
      <c r="AN45" s="26">
        <v>5244</v>
      </c>
      <c r="AO45" s="26">
        <v>5234</v>
      </c>
      <c r="AP45" s="26">
        <v>25279</v>
      </c>
      <c r="AQ45" s="26">
        <v>5438</v>
      </c>
      <c r="AR45" s="26">
        <v>5212</v>
      </c>
      <c r="AS45" s="26">
        <v>4937</v>
      </c>
      <c r="AT45" s="26">
        <v>4863</v>
      </c>
      <c r="AU45" s="26">
        <v>4829</v>
      </c>
      <c r="AV45" s="26">
        <v>28971</v>
      </c>
      <c r="AW45" s="26">
        <v>5043</v>
      </c>
      <c r="AX45" s="26">
        <v>5343</v>
      </c>
      <c r="AY45" s="26">
        <v>5763</v>
      </c>
      <c r="AZ45" s="26">
        <v>6146</v>
      </c>
      <c r="BA45" s="26">
        <v>6676</v>
      </c>
      <c r="BB45" s="26">
        <v>37059</v>
      </c>
      <c r="BC45" s="26">
        <v>7176</v>
      </c>
      <c r="BD45" s="26">
        <v>7153</v>
      </c>
      <c r="BE45" s="26">
        <v>7433</v>
      </c>
      <c r="BF45" s="26">
        <v>7491</v>
      </c>
      <c r="BG45" s="26">
        <v>7806</v>
      </c>
      <c r="BH45" s="26">
        <v>38783</v>
      </c>
      <c r="BI45" s="26">
        <v>7647</v>
      </c>
      <c r="BJ45" s="26">
        <v>7952</v>
      </c>
      <c r="BK45" s="26">
        <v>7808</v>
      </c>
      <c r="BL45" s="26">
        <v>7854</v>
      </c>
      <c r="BM45" s="26">
        <v>7522</v>
      </c>
      <c r="BN45" s="26">
        <v>36358</v>
      </c>
      <c r="BO45" s="26">
        <v>7473</v>
      </c>
      <c r="BP45" s="26">
        <v>7397</v>
      </c>
      <c r="BQ45" s="26">
        <v>7357</v>
      </c>
      <c r="BR45" s="26">
        <v>7173</v>
      </c>
      <c r="BS45" s="26">
        <v>6958</v>
      </c>
      <c r="BT45" s="26">
        <v>33234</v>
      </c>
      <c r="BU45" s="26">
        <v>6607</v>
      </c>
      <c r="BV45" s="26">
        <v>6614</v>
      </c>
      <c r="BW45" s="26">
        <v>6701</v>
      </c>
      <c r="BX45" s="26">
        <v>6663</v>
      </c>
      <c r="BY45" s="26">
        <v>6649</v>
      </c>
      <c r="BZ45" s="26">
        <v>38022</v>
      </c>
      <c r="CA45" s="26">
        <v>6986</v>
      </c>
      <c r="CB45" s="26">
        <v>7228</v>
      </c>
      <c r="CC45" s="26">
        <v>7531</v>
      </c>
      <c r="CD45" s="26">
        <v>8166</v>
      </c>
      <c r="CE45" s="26">
        <v>8111</v>
      </c>
      <c r="CF45" s="26">
        <v>30440</v>
      </c>
      <c r="CG45" s="26">
        <v>6309</v>
      </c>
      <c r="CH45" s="26">
        <v>6526</v>
      </c>
      <c r="CI45" s="26">
        <v>6262</v>
      </c>
      <c r="CJ45" s="26">
        <v>5977</v>
      </c>
      <c r="CK45" s="26">
        <v>5366</v>
      </c>
      <c r="CL45" s="26">
        <v>24970</v>
      </c>
      <c r="CM45" s="26">
        <v>5102</v>
      </c>
      <c r="CN45" s="26">
        <v>5262</v>
      </c>
      <c r="CO45" s="26">
        <v>5053</v>
      </c>
      <c r="CP45" s="26">
        <v>4985</v>
      </c>
      <c r="CQ45" s="26">
        <v>4568</v>
      </c>
      <c r="CR45" s="26">
        <v>19544</v>
      </c>
      <c r="CS45" s="26">
        <v>4280</v>
      </c>
      <c r="CT45" s="26">
        <v>4089</v>
      </c>
      <c r="CU45" s="26">
        <v>3750</v>
      </c>
      <c r="CV45" s="26">
        <v>3818</v>
      </c>
      <c r="CW45" s="26">
        <v>3607</v>
      </c>
      <c r="CX45" s="26">
        <v>14657</v>
      </c>
      <c r="CY45" s="26">
        <v>3418</v>
      </c>
      <c r="CZ45" s="26">
        <v>3206</v>
      </c>
      <c r="DA45" s="26">
        <v>2959</v>
      </c>
      <c r="DB45" s="26">
        <v>2595</v>
      </c>
      <c r="DC45" s="26">
        <v>2479</v>
      </c>
      <c r="DD45" s="26">
        <v>8745</v>
      </c>
      <c r="DE45" s="26">
        <v>2238</v>
      </c>
      <c r="DF45" s="26">
        <v>1904</v>
      </c>
      <c r="DG45" s="26">
        <v>1712</v>
      </c>
      <c r="DH45" s="26">
        <v>1499</v>
      </c>
      <c r="DI45" s="26">
        <v>1392</v>
      </c>
      <c r="DJ45" s="26">
        <v>3519</v>
      </c>
      <c r="DK45" s="26">
        <v>1147</v>
      </c>
      <c r="DL45" s="26">
        <v>891</v>
      </c>
      <c r="DM45" s="26">
        <v>620</v>
      </c>
      <c r="DN45" s="26">
        <v>466</v>
      </c>
      <c r="DO45" s="26">
        <v>395</v>
      </c>
      <c r="DP45" s="26">
        <v>892</v>
      </c>
      <c r="DQ45" s="26">
        <v>289</v>
      </c>
      <c r="DR45" s="26">
        <v>251</v>
      </c>
      <c r="DS45" s="26">
        <v>185</v>
      </c>
      <c r="DT45" s="26">
        <v>104</v>
      </c>
      <c r="DU45" s="26">
        <v>63</v>
      </c>
      <c r="DV45" s="26">
        <v>122</v>
      </c>
      <c r="DW45" s="26">
        <v>83499</v>
      </c>
      <c r="DX45" s="26">
        <v>95875</v>
      </c>
      <c r="DY45" s="26">
        <v>167073</v>
      </c>
      <c r="DZ45" s="26">
        <v>146397</v>
      </c>
      <c r="EA45" s="26">
        <v>102889</v>
      </c>
    </row>
    <row r="46" spans="1:131" ht="17.5" customHeight="1" x14ac:dyDescent="0.35">
      <c r="A46" s="2" t="s">
        <v>73</v>
      </c>
      <c r="D46" s="2" t="s">
        <v>74</v>
      </c>
      <c r="E46" s="4">
        <v>96422</v>
      </c>
      <c r="F46" s="4">
        <v>4921</v>
      </c>
      <c r="G46" s="4">
        <v>995</v>
      </c>
      <c r="H46" s="4">
        <v>998</v>
      </c>
      <c r="I46" s="4">
        <v>960</v>
      </c>
      <c r="J46" s="4">
        <v>991</v>
      </c>
      <c r="K46" s="4">
        <v>977</v>
      </c>
      <c r="L46" s="4">
        <v>4706</v>
      </c>
      <c r="M46" s="4">
        <v>919</v>
      </c>
      <c r="N46" s="4">
        <v>943</v>
      </c>
      <c r="O46" s="4">
        <v>924</v>
      </c>
      <c r="P46" s="4">
        <v>933</v>
      </c>
      <c r="Q46" s="4">
        <v>987</v>
      </c>
      <c r="R46" s="4">
        <v>5470</v>
      </c>
      <c r="S46" s="4">
        <v>960</v>
      </c>
      <c r="T46" s="4">
        <v>1054</v>
      </c>
      <c r="U46" s="4">
        <v>1134</v>
      </c>
      <c r="V46" s="4">
        <v>1103</v>
      </c>
      <c r="W46" s="4">
        <v>1219</v>
      </c>
      <c r="X46" s="4">
        <v>5790</v>
      </c>
      <c r="Y46" s="4">
        <v>1170</v>
      </c>
      <c r="Z46" s="4">
        <v>1230</v>
      </c>
      <c r="AA46" s="4">
        <v>1271</v>
      </c>
      <c r="AB46" s="4">
        <v>1104</v>
      </c>
      <c r="AC46" s="4">
        <v>1015</v>
      </c>
      <c r="AD46" s="4">
        <v>4610</v>
      </c>
      <c r="AE46" s="4">
        <v>956</v>
      </c>
      <c r="AF46" s="4">
        <v>855</v>
      </c>
      <c r="AG46" s="4">
        <v>931</v>
      </c>
      <c r="AH46" s="4">
        <v>963</v>
      </c>
      <c r="AI46" s="4">
        <v>905</v>
      </c>
      <c r="AJ46" s="4">
        <v>4808</v>
      </c>
      <c r="AK46" s="4">
        <v>1000</v>
      </c>
      <c r="AL46" s="4">
        <v>949</v>
      </c>
      <c r="AM46" s="4">
        <v>974</v>
      </c>
      <c r="AN46" s="4">
        <v>933</v>
      </c>
      <c r="AO46" s="4">
        <v>952</v>
      </c>
      <c r="AP46" s="4">
        <v>4766</v>
      </c>
      <c r="AQ46" s="4">
        <v>1059</v>
      </c>
      <c r="AR46" s="4">
        <v>1001</v>
      </c>
      <c r="AS46" s="4">
        <v>876</v>
      </c>
      <c r="AT46" s="4">
        <v>916</v>
      </c>
      <c r="AU46" s="4">
        <v>914</v>
      </c>
      <c r="AV46" s="4">
        <v>5449</v>
      </c>
      <c r="AW46" s="4">
        <v>925</v>
      </c>
      <c r="AX46" s="4">
        <v>991</v>
      </c>
      <c r="AY46" s="4">
        <v>1106</v>
      </c>
      <c r="AZ46" s="4">
        <v>1182</v>
      </c>
      <c r="BA46" s="4">
        <v>1245</v>
      </c>
      <c r="BB46" s="4">
        <v>7345</v>
      </c>
      <c r="BC46" s="4">
        <v>1404</v>
      </c>
      <c r="BD46" s="4">
        <v>1388</v>
      </c>
      <c r="BE46" s="4">
        <v>1481</v>
      </c>
      <c r="BF46" s="4">
        <v>1498</v>
      </c>
      <c r="BG46" s="4">
        <v>1574</v>
      </c>
      <c r="BH46" s="4">
        <v>7409</v>
      </c>
      <c r="BI46" s="4">
        <v>1469</v>
      </c>
      <c r="BJ46" s="4">
        <v>1497</v>
      </c>
      <c r="BK46" s="4">
        <v>1475</v>
      </c>
      <c r="BL46" s="4">
        <v>1497</v>
      </c>
      <c r="BM46" s="4">
        <v>1471</v>
      </c>
      <c r="BN46" s="4">
        <v>6982</v>
      </c>
      <c r="BO46" s="4">
        <v>1412</v>
      </c>
      <c r="BP46" s="4">
        <v>1390</v>
      </c>
      <c r="BQ46" s="4">
        <v>1433</v>
      </c>
      <c r="BR46" s="4">
        <v>1401</v>
      </c>
      <c r="BS46" s="4">
        <v>1346</v>
      </c>
      <c r="BT46" s="4">
        <v>6529</v>
      </c>
      <c r="BU46" s="4">
        <v>1325</v>
      </c>
      <c r="BV46" s="4">
        <v>1250</v>
      </c>
      <c r="BW46" s="4">
        <v>1300</v>
      </c>
      <c r="BX46" s="4">
        <v>1358</v>
      </c>
      <c r="BY46" s="4">
        <v>1296</v>
      </c>
      <c r="BZ46" s="4">
        <v>7604</v>
      </c>
      <c r="CA46" s="4">
        <v>1387</v>
      </c>
      <c r="CB46" s="4">
        <v>1433</v>
      </c>
      <c r="CC46" s="4">
        <v>1520</v>
      </c>
      <c r="CD46" s="4">
        <v>1675</v>
      </c>
      <c r="CE46" s="4">
        <v>1589</v>
      </c>
      <c r="CF46" s="4">
        <v>5912</v>
      </c>
      <c r="CG46" s="4">
        <v>1186</v>
      </c>
      <c r="CH46" s="4">
        <v>1259</v>
      </c>
      <c r="CI46" s="4">
        <v>1218</v>
      </c>
      <c r="CJ46" s="4">
        <v>1172</v>
      </c>
      <c r="CK46" s="4">
        <v>1077</v>
      </c>
      <c r="CL46" s="4">
        <v>4944</v>
      </c>
      <c r="CM46" s="4">
        <v>986</v>
      </c>
      <c r="CN46" s="4">
        <v>1069</v>
      </c>
      <c r="CO46" s="4">
        <v>1005</v>
      </c>
      <c r="CP46" s="4">
        <v>968</v>
      </c>
      <c r="CQ46" s="4">
        <v>916</v>
      </c>
      <c r="CR46" s="4">
        <v>3847</v>
      </c>
      <c r="CS46" s="4">
        <v>831</v>
      </c>
      <c r="CT46" s="4">
        <v>824</v>
      </c>
      <c r="CU46" s="4">
        <v>733</v>
      </c>
      <c r="CV46" s="4">
        <v>740</v>
      </c>
      <c r="CW46" s="4">
        <v>719</v>
      </c>
      <c r="CX46" s="4">
        <v>2775</v>
      </c>
      <c r="CY46" s="4">
        <v>670</v>
      </c>
      <c r="CZ46" s="4">
        <v>604</v>
      </c>
      <c r="DA46" s="4">
        <v>558</v>
      </c>
      <c r="DB46" s="4">
        <v>485</v>
      </c>
      <c r="DC46" s="4">
        <v>458</v>
      </c>
      <c r="DD46" s="4">
        <v>1687</v>
      </c>
      <c r="DE46" s="4">
        <v>456</v>
      </c>
      <c r="DF46" s="4">
        <v>354</v>
      </c>
      <c r="DG46" s="4">
        <v>320</v>
      </c>
      <c r="DH46" s="4">
        <v>278</v>
      </c>
      <c r="DI46" s="4">
        <v>279</v>
      </c>
      <c r="DJ46" s="4">
        <v>673</v>
      </c>
      <c r="DK46" s="4">
        <v>212</v>
      </c>
      <c r="DL46" s="4">
        <v>183</v>
      </c>
      <c r="DM46" s="4">
        <v>123</v>
      </c>
      <c r="DN46" s="4">
        <v>89</v>
      </c>
      <c r="DO46" s="4">
        <v>66</v>
      </c>
      <c r="DP46" s="4">
        <v>172</v>
      </c>
      <c r="DQ46" s="4">
        <v>57</v>
      </c>
      <c r="DR46" s="4">
        <v>54</v>
      </c>
      <c r="DS46" s="4">
        <v>29</v>
      </c>
      <c r="DT46" s="4">
        <v>18</v>
      </c>
      <c r="DU46" s="4">
        <v>14</v>
      </c>
      <c r="DV46" s="4">
        <v>23</v>
      </c>
      <c r="DW46" s="4">
        <v>16267</v>
      </c>
      <c r="DX46" s="4">
        <v>18768</v>
      </c>
      <c r="DY46" s="4">
        <v>31598</v>
      </c>
      <c r="DZ46" s="4">
        <v>28524</v>
      </c>
      <c r="EA46" s="4">
        <v>20033</v>
      </c>
    </row>
    <row r="47" spans="1:131" ht="17.5" customHeight="1" x14ac:dyDescent="0.35">
      <c r="A47" s="2" t="s">
        <v>75</v>
      </c>
      <c r="D47" s="2" t="s">
        <v>76</v>
      </c>
      <c r="E47" s="4">
        <v>69087</v>
      </c>
      <c r="F47" s="4">
        <v>3719</v>
      </c>
      <c r="G47" s="4">
        <v>668</v>
      </c>
      <c r="H47" s="4">
        <v>703</v>
      </c>
      <c r="I47" s="4">
        <v>800</v>
      </c>
      <c r="J47" s="4">
        <v>768</v>
      </c>
      <c r="K47" s="4">
        <v>780</v>
      </c>
      <c r="L47" s="4">
        <v>3641</v>
      </c>
      <c r="M47" s="4">
        <v>748</v>
      </c>
      <c r="N47" s="4">
        <v>733</v>
      </c>
      <c r="O47" s="4">
        <v>723</v>
      </c>
      <c r="P47" s="4">
        <v>663</v>
      </c>
      <c r="Q47" s="4">
        <v>774</v>
      </c>
      <c r="R47" s="4">
        <v>4022</v>
      </c>
      <c r="S47" s="4">
        <v>781</v>
      </c>
      <c r="T47" s="4">
        <v>763</v>
      </c>
      <c r="U47" s="4">
        <v>819</v>
      </c>
      <c r="V47" s="4">
        <v>836</v>
      </c>
      <c r="W47" s="4">
        <v>823</v>
      </c>
      <c r="X47" s="4">
        <v>4491</v>
      </c>
      <c r="Y47" s="4">
        <v>909</v>
      </c>
      <c r="Z47" s="4">
        <v>886</v>
      </c>
      <c r="AA47" s="4">
        <v>986</v>
      </c>
      <c r="AB47" s="4">
        <v>913</v>
      </c>
      <c r="AC47" s="4">
        <v>797</v>
      </c>
      <c r="AD47" s="4">
        <v>3988</v>
      </c>
      <c r="AE47" s="4">
        <v>750</v>
      </c>
      <c r="AF47" s="4">
        <v>745</v>
      </c>
      <c r="AG47" s="4">
        <v>831</v>
      </c>
      <c r="AH47" s="4">
        <v>822</v>
      </c>
      <c r="AI47" s="4">
        <v>840</v>
      </c>
      <c r="AJ47" s="4">
        <v>3924</v>
      </c>
      <c r="AK47" s="4">
        <v>822</v>
      </c>
      <c r="AL47" s="4">
        <v>801</v>
      </c>
      <c r="AM47" s="4">
        <v>798</v>
      </c>
      <c r="AN47" s="4">
        <v>756</v>
      </c>
      <c r="AO47" s="4">
        <v>747</v>
      </c>
      <c r="AP47" s="4">
        <v>3601</v>
      </c>
      <c r="AQ47" s="4">
        <v>797</v>
      </c>
      <c r="AR47" s="4">
        <v>692</v>
      </c>
      <c r="AS47" s="4">
        <v>725</v>
      </c>
      <c r="AT47" s="4">
        <v>706</v>
      </c>
      <c r="AU47" s="4">
        <v>681</v>
      </c>
      <c r="AV47" s="4">
        <v>4195</v>
      </c>
      <c r="AW47" s="4">
        <v>755</v>
      </c>
      <c r="AX47" s="4">
        <v>758</v>
      </c>
      <c r="AY47" s="4">
        <v>823</v>
      </c>
      <c r="AZ47" s="4">
        <v>891</v>
      </c>
      <c r="BA47" s="4">
        <v>968</v>
      </c>
      <c r="BB47" s="4">
        <v>5328</v>
      </c>
      <c r="BC47" s="4">
        <v>1057</v>
      </c>
      <c r="BD47" s="4">
        <v>985</v>
      </c>
      <c r="BE47" s="4">
        <v>1048</v>
      </c>
      <c r="BF47" s="4">
        <v>1084</v>
      </c>
      <c r="BG47" s="4">
        <v>1154</v>
      </c>
      <c r="BH47" s="4">
        <v>5354</v>
      </c>
      <c r="BI47" s="4">
        <v>1079</v>
      </c>
      <c r="BJ47" s="4">
        <v>1110</v>
      </c>
      <c r="BK47" s="4">
        <v>1097</v>
      </c>
      <c r="BL47" s="4">
        <v>1065</v>
      </c>
      <c r="BM47" s="4">
        <v>1003</v>
      </c>
      <c r="BN47" s="4">
        <v>4748</v>
      </c>
      <c r="BO47" s="4">
        <v>1009</v>
      </c>
      <c r="BP47" s="4">
        <v>991</v>
      </c>
      <c r="BQ47" s="4">
        <v>943</v>
      </c>
      <c r="BR47" s="4">
        <v>913</v>
      </c>
      <c r="BS47" s="4">
        <v>892</v>
      </c>
      <c r="BT47" s="4">
        <v>4310</v>
      </c>
      <c r="BU47" s="4">
        <v>863</v>
      </c>
      <c r="BV47" s="4">
        <v>817</v>
      </c>
      <c r="BW47" s="4">
        <v>907</v>
      </c>
      <c r="BX47" s="4">
        <v>865</v>
      </c>
      <c r="BY47" s="4">
        <v>858</v>
      </c>
      <c r="BZ47" s="4">
        <v>4811</v>
      </c>
      <c r="CA47" s="4">
        <v>892</v>
      </c>
      <c r="CB47" s="4">
        <v>870</v>
      </c>
      <c r="CC47" s="4">
        <v>955</v>
      </c>
      <c r="CD47" s="4">
        <v>1047</v>
      </c>
      <c r="CE47" s="4">
        <v>1047</v>
      </c>
      <c r="CF47" s="4">
        <v>3978</v>
      </c>
      <c r="CG47" s="4">
        <v>828</v>
      </c>
      <c r="CH47" s="4">
        <v>839</v>
      </c>
      <c r="CI47" s="4">
        <v>790</v>
      </c>
      <c r="CJ47" s="4">
        <v>823</v>
      </c>
      <c r="CK47" s="4">
        <v>698</v>
      </c>
      <c r="CL47" s="4">
        <v>3284</v>
      </c>
      <c r="CM47" s="4">
        <v>727</v>
      </c>
      <c r="CN47" s="4">
        <v>664</v>
      </c>
      <c r="CO47" s="4">
        <v>670</v>
      </c>
      <c r="CP47" s="4">
        <v>662</v>
      </c>
      <c r="CQ47" s="4">
        <v>561</v>
      </c>
      <c r="CR47" s="4">
        <v>2382</v>
      </c>
      <c r="CS47" s="4">
        <v>521</v>
      </c>
      <c r="CT47" s="4">
        <v>524</v>
      </c>
      <c r="CU47" s="4">
        <v>452</v>
      </c>
      <c r="CV47" s="4">
        <v>450</v>
      </c>
      <c r="CW47" s="4">
        <v>435</v>
      </c>
      <c r="CX47" s="4">
        <v>1736</v>
      </c>
      <c r="CY47" s="4">
        <v>407</v>
      </c>
      <c r="CZ47" s="4">
        <v>388</v>
      </c>
      <c r="DA47" s="4">
        <v>344</v>
      </c>
      <c r="DB47" s="4">
        <v>286</v>
      </c>
      <c r="DC47" s="4">
        <v>311</v>
      </c>
      <c r="DD47" s="4">
        <v>984</v>
      </c>
      <c r="DE47" s="4">
        <v>253</v>
      </c>
      <c r="DF47" s="4">
        <v>218</v>
      </c>
      <c r="DG47" s="4">
        <v>180</v>
      </c>
      <c r="DH47" s="4">
        <v>165</v>
      </c>
      <c r="DI47" s="4">
        <v>168</v>
      </c>
      <c r="DJ47" s="4">
        <v>463</v>
      </c>
      <c r="DK47" s="4">
        <v>140</v>
      </c>
      <c r="DL47" s="4">
        <v>122</v>
      </c>
      <c r="DM47" s="4">
        <v>102</v>
      </c>
      <c r="DN47" s="4">
        <v>48</v>
      </c>
      <c r="DO47" s="4">
        <v>51</v>
      </c>
      <c r="DP47" s="4">
        <v>118</v>
      </c>
      <c r="DQ47" s="4">
        <v>42</v>
      </c>
      <c r="DR47" s="4">
        <v>32</v>
      </c>
      <c r="DS47" s="4">
        <v>22</v>
      </c>
      <c r="DT47" s="4">
        <v>16</v>
      </c>
      <c r="DU47" s="4">
        <v>6</v>
      </c>
      <c r="DV47" s="4">
        <v>10</v>
      </c>
      <c r="DW47" s="4">
        <v>12291</v>
      </c>
      <c r="DX47" s="4">
        <v>14163</v>
      </c>
      <c r="DY47" s="4">
        <v>24618</v>
      </c>
      <c r="DZ47" s="4">
        <v>19223</v>
      </c>
      <c r="EA47" s="4">
        <v>12955</v>
      </c>
    </row>
    <row r="48" spans="1:131" ht="17.5" customHeight="1" x14ac:dyDescent="0.35">
      <c r="A48" s="2" t="s">
        <v>77</v>
      </c>
      <c r="D48" s="2" t="s">
        <v>78</v>
      </c>
      <c r="E48" s="4">
        <v>107524</v>
      </c>
      <c r="F48" s="4">
        <v>6064</v>
      </c>
      <c r="G48" s="4">
        <v>1267</v>
      </c>
      <c r="H48" s="4">
        <v>1254</v>
      </c>
      <c r="I48" s="4">
        <v>1175</v>
      </c>
      <c r="J48" s="4">
        <v>1195</v>
      </c>
      <c r="K48" s="4">
        <v>1173</v>
      </c>
      <c r="L48" s="4">
        <v>5515</v>
      </c>
      <c r="M48" s="4">
        <v>1194</v>
      </c>
      <c r="N48" s="4">
        <v>1136</v>
      </c>
      <c r="O48" s="4">
        <v>1119</v>
      </c>
      <c r="P48" s="4">
        <v>1109</v>
      </c>
      <c r="Q48" s="4">
        <v>957</v>
      </c>
      <c r="R48" s="4">
        <v>5702</v>
      </c>
      <c r="S48" s="4">
        <v>1108</v>
      </c>
      <c r="T48" s="4">
        <v>1033</v>
      </c>
      <c r="U48" s="4">
        <v>1142</v>
      </c>
      <c r="V48" s="4">
        <v>1167</v>
      </c>
      <c r="W48" s="4">
        <v>1252</v>
      </c>
      <c r="X48" s="4">
        <v>6590</v>
      </c>
      <c r="Y48" s="4">
        <v>1201</v>
      </c>
      <c r="Z48" s="4">
        <v>1177</v>
      </c>
      <c r="AA48" s="4">
        <v>1314</v>
      </c>
      <c r="AB48" s="4">
        <v>1395</v>
      </c>
      <c r="AC48" s="4">
        <v>1503</v>
      </c>
      <c r="AD48" s="4">
        <v>6536</v>
      </c>
      <c r="AE48" s="4">
        <v>1425</v>
      </c>
      <c r="AF48" s="4">
        <v>1329</v>
      </c>
      <c r="AG48" s="4">
        <v>1290</v>
      </c>
      <c r="AH48" s="4">
        <v>1273</v>
      </c>
      <c r="AI48" s="4">
        <v>1219</v>
      </c>
      <c r="AJ48" s="4">
        <v>6685</v>
      </c>
      <c r="AK48" s="4">
        <v>1290</v>
      </c>
      <c r="AL48" s="4">
        <v>1356</v>
      </c>
      <c r="AM48" s="4">
        <v>1373</v>
      </c>
      <c r="AN48" s="4">
        <v>1345</v>
      </c>
      <c r="AO48" s="4">
        <v>1321</v>
      </c>
      <c r="AP48" s="4">
        <v>6090</v>
      </c>
      <c r="AQ48" s="4">
        <v>1330</v>
      </c>
      <c r="AR48" s="4">
        <v>1263</v>
      </c>
      <c r="AS48" s="4">
        <v>1211</v>
      </c>
      <c r="AT48" s="4">
        <v>1149</v>
      </c>
      <c r="AU48" s="4">
        <v>1137</v>
      </c>
      <c r="AV48" s="4">
        <v>6721</v>
      </c>
      <c r="AW48" s="4">
        <v>1149</v>
      </c>
      <c r="AX48" s="4">
        <v>1282</v>
      </c>
      <c r="AY48" s="4">
        <v>1296</v>
      </c>
      <c r="AZ48" s="4">
        <v>1470</v>
      </c>
      <c r="BA48" s="4">
        <v>1524</v>
      </c>
      <c r="BB48" s="4">
        <v>7762</v>
      </c>
      <c r="BC48" s="4">
        <v>1568</v>
      </c>
      <c r="BD48" s="4">
        <v>1517</v>
      </c>
      <c r="BE48" s="4">
        <v>1572</v>
      </c>
      <c r="BF48" s="4">
        <v>1553</v>
      </c>
      <c r="BG48" s="4">
        <v>1552</v>
      </c>
      <c r="BH48" s="4">
        <v>8138</v>
      </c>
      <c r="BI48" s="4">
        <v>1593</v>
      </c>
      <c r="BJ48" s="4">
        <v>1632</v>
      </c>
      <c r="BK48" s="4">
        <v>1655</v>
      </c>
      <c r="BL48" s="4">
        <v>1662</v>
      </c>
      <c r="BM48" s="4">
        <v>1596</v>
      </c>
      <c r="BN48" s="4">
        <v>7813</v>
      </c>
      <c r="BO48" s="4">
        <v>1643</v>
      </c>
      <c r="BP48" s="4">
        <v>1584</v>
      </c>
      <c r="BQ48" s="4">
        <v>1671</v>
      </c>
      <c r="BR48" s="4">
        <v>1479</v>
      </c>
      <c r="BS48" s="4">
        <v>1436</v>
      </c>
      <c r="BT48" s="4">
        <v>6764</v>
      </c>
      <c r="BU48" s="4">
        <v>1327</v>
      </c>
      <c r="BV48" s="4">
        <v>1366</v>
      </c>
      <c r="BW48" s="4">
        <v>1365</v>
      </c>
      <c r="BX48" s="4">
        <v>1380</v>
      </c>
      <c r="BY48" s="4">
        <v>1326</v>
      </c>
      <c r="BZ48" s="4">
        <v>7247</v>
      </c>
      <c r="CA48" s="4">
        <v>1340</v>
      </c>
      <c r="CB48" s="4">
        <v>1442</v>
      </c>
      <c r="CC48" s="4">
        <v>1435</v>
      </c>
      <c r="CD48" s="4">
        <v>1468</v>
      </c>
      <c r="CE48" s="4">
        <v>1562</v>
      </c>
      <c r="CF48" s="4">
        <v>5665</v>
      </c>
      <c r="CG48" s="4">
        <v>1200</v>
      </c>
      <c r="CH48" s="4">
        <v>1167</v>
      </c>
      <c r="CI48" s="4">
        <v>1152</v>
      </c>
      <c r="CJ48" s="4">
        <v>1127</v>
      </c>
      <c r="CK48" s="4">
        <v>1019</v>
      </c>
      <c r="CL48" s="4">
        <v>4721</v>
      </c>
      <c r="CM48" s="4">
        <v>996</v>
      </c>
      <c r="CN48" s="4">
        <v>970</v>
      </c>
      <c r="CO48" s="4">
        <v>910</v>
      </c>
      <c r="CP48" s="4">
        <v>945</v>
      </c>
      <c r="CQ48" s="4">
        <v>900</v>
      </c>
      <c r="CR48" s="4">
        <v>3908</v>
      </c>
      <c r="CS48" s="4">
        <v>856</v>
      </c>
      <c r="CT48" s="4">
        <v>781</v>
      </c>
      <c r="CU48" s="4">
        <v>769</v>
      </c>
      <c r="CV48" s="4">
        <v>779</v>
      </c>
      <c r="CW48" s="4">
        <v>723</v>
      </c>
      <c r="CX48" s="4">
        <v>2919</v>
      </c>
      <c r="CY48" s="4">
        <v>654</v>
      </c>
      <c r="CZ48" s="4">
        <v>655</v>
      </c>
      <c r="DA48" s="4">
        <v>585</v>
      </c>
      <c r="DB48" s="4">
        <v>500</v>
      </c>
      <c r="DC48" s="4">
        <v>525</v>
      </c>
      <c r="DD48" s="4">
        <v>1782</v>
      </c>
      <c r="DE48" s="4">
        <v>470</v>
      </c>
      <c r="DF48" s="4">
        <v>346</v>
      </c>
      <c r="DG48" s="4">
        <v>369</v>
      </c>
      <c r="DH48" s="4">
        <v>315</v>
      </c>
      <c r="DI48" s="4">
        <v>282</v>
      </c>
      <c r="DJ48" s="4">
        <v>700</v>
      </c>
      <c r="DK48" s="4">
        <v>240</v>
      </c>
      <c r="DL48" s="4">
        <v>175</v>
      </c>
      <c r="DM48" s="4">
        <v>101</v>
      </c>
      <c r="DN48" s="4">
        <v>118</v>
      </c>
      <c r="DO48" s="4">
        <v>66</v>
      </c>
      <c r="DP48" s="4">
        <v>183</v>
      </c>
      <c r="DQ48" s="4">
        <v>53</v>
      </c>
      <c r="DR48" s="4">
        <v>51</v>
      </c>
      <c r="DS48" s="4">
        <v>46</v>
      </c>
      <c r="DT48" s="4">
        <v>25</v>
      </c>
      <c r="DU48" s="4">
        <v>8</v>
      </c>
      <c r="DV48" s="4">
        <v>19</v>
      </c>
      <c r="DW48" s="4">
        <v>18482</v>
      </c>
      <c r="DX48" s="4">
        <v>20973</v>
      </c>
      <c r="DY48" s="4">
        <v>39183</v>
      </c>
      <c r="DZ48" s="4">
        <v>29962</v>
      </c>
      <c r="EA48" s="4">
        <v>19897</v>
      </c>
    </row>
    <row r="49" spans="1:131" ht="17.5" customHeight="1" x14ac:dyDescent="0.35">
      <c r="A49" s="2" t="s">
        <v>79</v>
      </c>
      <c r="D49" s="2" t="s">
        <v>80</v>
      </c>
      <c r="E49" s="4">
        <v>70603</v>
      </c>
      <c r="F49" s="4">
        <v>3695</v>
      </c>
      <c r="G49" s="4">
        <v>738</v>
      </c>
      <c r="H49" s="4">
        <v>724</v>
      </c>
      <c r="I49" s="4">
        <v>714</v>
      </c>
      <c r="J49" s="4">
        <v>768</v>
      </c>
      <c r="K49" s="4">
        <v>751</v>
      </c>
      <c r="L49" s="4">
        <v>3567</v>
      </c>
      <c r="M49" s="4">
        <v>776</v>
      </c>
      <c r="N49" s="4">
        <v>671</v>
      </c>
      <c r="O49" s="4">
        <v>735</v>
      </c>
      <c r="P49" s="4">
        <v>693</v>
      </c>
      <c r="Q49" s="4">
        <v>692</v>
      </c>
      <c r="R49" s="4">
        <v>3870</v>
      </c>
      <c r="S49" s="4">
        <v>711</v>
      </c>
      <c r="T49" s="4">
        <v>738</v>
      </c>
      <c r="U49" s="4">
        <v>771</v>
      </c>
      <c r="V49" s="4">
        <v>837</v>
      </c>
      <c r="W49" s="4">
        <v>813</v>
      </c>
      <c r="X49" s="4">
        <v>4202</v>
      </c>
      <c r="Y49" s="4">
        <v>858</v>
      </c>
      <c r="Z49" s="4">
        <v>883</v>
      </c>
      <c r="AA49" s="4">
        <v>869</v>
      </c>
      <c r="AB49" s="4">
        <v>835</v>
      </c>
      <c r="AC49" s="4">
        <v>757</v>
      </c>
      <c r="AD49" s="4">
        <v>3826</v>
      </c>
      <c r="AE49" s="4">
        <v>709</v>
      </c>
      <c r="AF49" s="4">
        <v>704</v>
      </c>
      <c r="AG49" s="4">
        <v>811</v>
      </c>
      <c r="AH49" s="4">
        <v>815</v>
      </c>
      <c r="AI49" s="4">
        <v>787</v>
      </c>
      <c r="AJ49" s="4">
        <v>3978</v>
      </c>
      <c r="AK49" s="4">
        <v>787</v>
      </c>
      <c r="AL49" s="4">
        <v>804</v>
      </c>
      <c r="AM49" s="4">
        <v>762</v>
      </c>
      <c r="AN49" s="4">
        <v>835</v>
      </c>
      <c r="AO49" s="4">
        <v>790</v>
      </c>
      <c r="AP49" s="4">
        <v>3709</v>
      </c>
      <c r="AQ49" s="4">
        <v>792</v>
      </c>
      <c r="AR49" s="4">
        <v>786</v>
      </c>
      <c r="AS49" s="4">
        <v>733</v>
      </c>
      <c r="AT49" s="4">
        <v>708</v>
      </c>
      <c r="AU49" s="4">
        <v>690</v>
      </c>
      <c r="AV49" s="4">
        <v>4183</v>
      </c>
      <c r="AW49" s="4">
        <v>776</v>
      </c>
      <c r="AX49" s="4">
        <v>760</v>
      </c>
      <c r="AY49" s="4">
        <v>866</v>
      </c>
      <c r="AZ49" s="4">
        <v>837</v>
      </c>
      <c r="BA49" s="4">
        <v>944</v>
      </c>
      <c r="BB49" s="4">
        <v>5215</v>
      </c>
      <c r="BC49" s="4">
        <v>1020</v>
      </c>
      <c r="BD49" s="4">
        <v>1001</v>
      </c>
      <c r="BE49" s="4">
        <v>1071</v>
      </c>
      <c r="BF49" s="4">
        <v>1015</v>
      </c>
      <c r="BG49" s="4">
        <v>1108</v>
      </c>
      <c r="BH49" s="4">
        <v>5775</v>
      </c>
      <c r="BI49" s="4">
        <v>1157</v>
      </c>
      <c r="BJ49" s="4">
        <v>1195</v>
      </c>
      <c r="BK49" s="4">
        <v>1132</v>
      </c>
      <c r="BL49" s="4">
        <v>1174</v>
      </c>
      <c r="BM49" s="4">
        <v>1117</v>
      </c>
      <c r="BN49" s="4">
        <v>5342</v>
      </c>
      <c r="BO49" s="4">
        <v>1089</v>
      </c>
      <c r="BP49" s="4">
        <v>1063</v>
      </c>
      <c r="BQ49" s="4">
        <v>1076</v>
      </c>
      <c r="BR49" s="4">
        <v>1059</v>
      </c>
      <c r="BS49" s="4">
        <v>1055</v>
      </c>
      <c r="BT49" s="4">
        <v>4660</v>
      </c>
      <c r="BU49" s="4">
        <v>983</v>
      </c>
      <c r="BV49" s="4">
        <v>948</v>
      </c>
      <c r="BW49" s="4">
        <v>904</v>
      </c>
      <c r="BX49" s="4">
        <v>909</v>
      </c>
      <c r="BY49" s="4">
        <v>916</v>
      </c>
      <c r="BZ49" s="4">
        <v>5227</v>
      </c>
      <c r="CA49" s="4">
        <v>1008</v>
      </c>
      <c r="CB49" s="4">
        <v>981</v>
      </c>
      <c r="CC49" s="4">
        <v>1019</v>
      </c>
      <c r="CD49" s="4">
        <v>1131</v>
      </c>
      <c r="CE49" s="4">
        <v>1088</v>
      </c>
      <c r="CF49" s="4">
        <v>4018</v>
      </c>
      <c r="CG49" s="4">
        <v>771</v>
      </c>
      <c r="CH49" s="4">
        <v>907</v>
      </c>
      <c r="CI49" s="4">
        <v>810</v>
      </c>
      <c r="CJ49" s="4">
        <v>767</v>
      </c>
      <c r="CK49" s="4">
        <v>763</v>
      </c>
      <c r="CL49" s="4">
        <v>3425</v>
      </c>
      <c r="CM49" s="4">
        <v>716</v>
      </c>
      <c r="CN49" s="4">
        <v>726</v>
      </c>
      <c r="CO49" s="4">
        <v>671</v>
      </c>
      <c r="CP49" s="4">
        <v>663</v>
      </c>
      <c r="CQ49" s="4">
        <v>649</v>
      </c>
      <c r="CR49" s="4">
        <v>2625</v>
      </c>
      <c r="CS49" s="4">
        <v>576</v>
      </c>
      <c r="CT49" s="4">
        <v>589</v>
      </c>
      <c r="CU49" s="4">
        <v>489</v>
      </c>
      <c r="CV49" s="4">
        <v>486</v>
      </c>
      <c r="CW49" s="4">
        <v>485</v>
      </c>
      <c r="CX49" s="4">
        <v>1789</v>
      </c>
      <c r="CY49" s="4">
        <v>424</v>
      </c>
      <c r="CZ49" s="4">
        <v>406</v>
      </c>
      <c r="DA49" s="4">
        <v>369</v>
      </c>
      <c r="DB49" s="4">
        <v>315</v>
      </c>
      <c r="DC49" s="4">
        <v>275</v>
      </c>
      <c r="DD49" s="4">
        <v>1019</v>
      </c>
      <c r="DE49" s="4">
        <v>250</v>
      </c>
      <c r="DF49" s="4">
        <v>242</v>
      </c>
      <c r="DG49" s="4">
        <v>202</v>
      </c>
      <c r="DH49" s="4">
        <v>182</v>
      </c>
      <c r="DI49" s="4">
        <v>143</v>
      </c>
      <c r="DJ49" s="4">
        <v>382</v>
      </c>
      <c r="DK49" s="4">
        <v>104</v>
      </c>
      <c r="DL49" s="4">
        <v>103</v>
      </c>
      <c r="DM49" s="4">
        <v>80</v>
      </c>
      <c r="DN49" s="4">
        <v>47</v>
      </c>
      <c r="DO49" s="4">
        <v>48</v>
      </c>
      <c r="DP49" s="4">
        <v>80</v>
      </c>
      <c r="DQ49" s="4">
        <v>25</v>
      </c>
      <c r="DR49" s="4">
        <v>25</v>
      </c>
      <c r="DS49" s="4">
        <v>18</v>
      </c>
      <c r="DT49" s="4">
        <v>6</v>
      </c>
      <c r="DU49" s="4">
        <v>6</v>
      </c>
      <c r="DV49" s="4">
        <v>16</v>
      </c>
      <c r="DW49" s="4">
        <v>11990</v>
      </c>
      <c r="DX49" s="4">
        <v>13742</v>
      </c>
      <c r="DY49" s="4">
        <v>24255</v>
      </c>
      <c r="DZ49" s="4">
        <v>21004</v>
      </c>
      <c r="EA49" s="4">
        <v>13354</v>
      </c>
    </row>
    <row r="50" spans="1:131" ht="17.5" customHeight="1" x14ac:dyDescent="0.35">
      <c r="A50" s="2" t="s">
        <v>81</v>
      </c>
      <c r="D50" s="2" t="s">
        <v>82</v>
      </c>
      <c r="E50" s="4">
        <v>52564</v>
      </c>
      <c r="F50" s="4">
        <v>2383</v>
      </c>
      <c r="G50" s="4">
        <v>446</v>
      </c>
      <c r="H50" s="4">
        <v>491</v>
      </c>
      <c r="I50" s="4">
        <v>478</v>
      </c>
      <c r="J50" s="4">
        <v>480</v>
      </c>
      <c r="K50" s="4">
        <v>488</v>
      </c>
      <c r="L50" s="4">
        <v>2599</v>
      </c>
      <c r="M50" s="4">
        <v>543</v>
      </c>
      <c r="N50" s="4">
        <v>510</v>
      </c>
      <c r="O50" s="4">
        <v>555</v>
      </c>
      <c r="P50" s="4">
        <v>466</v>
      </c>
      <c r="Q50" s="4">
        <v>525</v>
      </c>
      <c r="R50" s="4">
        <v>2947</v>
      </c>
      <c r="S50" s="4">
        <v>536</v>
      </c>
      <c r="T50" s="4">
        <v>583</v>
      </c>
      <c r="U50" s="4">
        <v>588</v>
      </c>
      <c r="V50" s="4">
        <v>605</v>
      </c>
      <c r="W50" s="4">
        <v>635</v>
      </c>
      <c r="X50" s="4">
        <v>2975</v>
      </c>
      <c r="Y50" s="4">
        <v>659</v>
      </c>
      <c r="Z50" s="4">
        <v>577</v>
      </c>
      <c r="AA50" s="4">
        <v>589</v>
      </c>
      <c r="AB50" s="4">
        <v>559</v>
      </c>
      <c r="AC50" s="4">
        <v>591</v>
      </c>
      <c r="AD50" s="4">
        <v>2442</v>
      </c>
      <c r="AE50" s="4">
        <v>525</v>
      </c>
      <c r="AF50" s="4">
        <v>483</v>
      </c>
      <c r="AG50" s="4">
        <v>455</v>
      </c>
      <c r="AH50" s="4">
        <v>485</v>
      </c>
      <c r="AI50" s="4">
        <v>494</v>
      </c>
      <c r="AJ50" s="4">
        <v>2323</v>
      </c>
      <c r="AK50" s="4">
        <v>472</v>
      </c>
      <c r="AL50" s="4">
        <v>460</v>
      </c>
      <c r="AM50" s="4">
        <v>461</v>
      </c>
      <c r="AN50" s="4">
        <v>461</v>
      </c>
      <c r="AO50" s="4">
        <v>469</v>
      </c>
      <c r="AP50" s="4">
        <v>2355</v>
      </c>
      <c r="AQ50" s="4">
        <v>468</v>
      </c>
      <c r="AR50" s="4">
        <v>505</v>
      </c>
      <c r="AS50" s="4">
        <v>492</v>
      </c>
      <c r="AT50" s="4">
        <v>445</v>
      </c>
      <c r="AU50" s="4">
        <v>445</v>
      </c>
      <c r="AV50" s="4">
        <v>2888</v>
      </c>
      <c r="AW50" s="4">
        <v>483</v>
      </c>
      <c r="AX50" s="4">
        <v>508</v>
      </c>
      <c r="AY50" s="4">
        <v>581</v>
      </c>
      <c r="AZ50" s="4">
        <v>622</v>
      </c>
      <c r="BA50" s="4">
        <v>694</v>
      </c>
      <c r="BB50" s="4">
        <v>3973</v>
      </c>
      <c r="BC50" s="4">
        <v>717</v>
      </c>
      <c r="BD50" s="4">
        <v>774</v>
      </c>
      <c r="BE50" s="4">
        <v>821</v>
      </c>
      <c r="BF50" s="4">
        <v>826</v>
      </c>
      <c r="BG50" s="4">
        <v>835</v>
      </c>
      <c r="BH50" s="4">
        <v>4194</v>
      </c>
      <c r="BI50" s="4">
        <v>830</v>
      </c>
      <c r="BJ50" s="4">
        <v>903</v>
      </c>
      <c r="BK50" s="4">
        <v>849</v>
      </c>
      <c r="BL50" s="4">
        <v>809</v>
      </c>
      <c r="BM50" s="4">
        <v>803</v>
      </c>
      <c r="BN50" s="4">
        <v>3869</v>
      </c>
      <c r="BO50" s="4">
        <v>800</v>
      </c>
      <c r="BP50" s="4">
        <v>796</v>
      </c>
      <c r="BQ50" s="4">
        <v>733</v>
      </c>
      <c r="BR50" s="4">
        <v>810</v>
      </c>
      <c r="BS50" s="4">
        <v>730</v>
      </c>
      <c r="BT50" s="4">
        <v>3744</v>
      </c>
      <c r="BU50" s="4">
        <v>694</v>
      </c>
      <c r="BV50" s="4">
        <v>762</v>
      </c>
      <c r="BW50" s="4">
        <v>753</v>
      </c>
      <c r="BX50" s="4">
        <v>754</v>
      </c>
      <c r="BY50" s="4">
        <v>781</v>
      </c>
      <c r="BZ50" s="4">
        <v>4343</v>
      </c>
      <c r="CA50" s="4">
        <v>860</v>
      </c>
      <c r="CB50" s="4">
        <v>792</v>
      </c>
      <c r="CC50" s="4">
        <v>841</v>
      </c>
      <c r="CD50" s="4">
        <v>947</v>
      </c>
      <c r="CE50" s="4">
        <v>903</v>
      </c>
      <c r="CF50" s="4">
        <v>3480</v>
      </c>
      <c r="CG50" s="4">
        <v>732</v>
      </c>
      <c r="CH50" s="4">
        <v>755</v>
      </c>
      <c r="CI50" s="4">
        <v>714</v>
      </c>
      <c r="CJ50" s="4">
        <v>695</v>
      </c>
      <c r="CK50" s="4">
        <v>584</v>
      </c>
      <c r="CL50" s="4">
        <v>2808</v>
      </c>
      <c r="CM50" s="4">
        <v>550</v>
      </c>
      <c r="CN50" s="4">
        <v>591</v>
      </c>
      <c r="CO50" s="4">
        <v>621</v>
      </c>
      <c r="CP50" s="4">
        <v>549</v>
      </c>
      <c r="CQ50" s="4">
        <v>497</v>
      </c>
      <c r="CR50" s="4">
        <v>2143</v>
      </c>
      <c r="CS50" s="4">
        <v>493</v>
      </c>
      <c r="CT50" s="4">
        <v>434</v>
      </c>
      <c r="CU50" s="4">
        <v>402</v>
      </c>
      <c r="CV50" s="4">
        <v>434</v>
      </c>
      <c r="CW50" s="4">
        <v>380</v>
      </c>
      <c r="CX50" s="4">
        <v>1660</v>
      </c>
      <c r="CY50" s="4">
        <v>382</v>
      </c>
      <c r="CZ50" s="4">
        <v>362</v>
      </c>
      <c r="DA50" s="4">
        <v>323</v>
      </c>
      <c r="DB50" s="4">
        <v>301</v>
      </c>
      <c r="DC50" s="4">
        <v>292</v>
      </c>
      <c r="DD50" s="4">
        <v>978</v>
      </c>
      <c r="DE50" s="4">
        <v>237</v>
      </c>
      <c r="DF50" s="4">
        <v>217</v>
      </c>
      <c r="DG50" s="4">
        <v>190</v>
      </c>
      <c r="DH50" s="4">
        <v>173</v>
      </c>
      <c r="DI50" s="4">
        <v>161</v>
      </c>
      <c r="DJ50" s="4">
        <v>361</v>
      </c>
      <c r="DK50" s="4">
        <v>121</v>
      </c>
      <c r="DL50" s="4">
        <v>88</v>
      </c>
      <c r="DM50" s="4">
        <v>66</v>
      </c>
      <c r="DN50" s="4">
        <v>35</v>
      </c>
      <c r="DO50" s="4">
        <v>51</v>
      </c>
      <c r="DP50" s="4">
        <v>83</v>
      </c>
      <c r="DQ50" s="4">
        <v>25</v>
      </c>
      <c r="DR50" s="4">
        <v>23</v>
      </c>
      <c r="DS50" s="4">
        <v>16</v>
      </c>
      <c r="DT50" s="4">
        <v>13</v>
      </c>
      <c r="DU50" s="4">
        <v>6</v>
      </c>
      <c r="DV50" s="4">
        <v>16</v>
      </c>
      <c r="DW50" s="4">
        <v>8588</v>
      </c>
      <c r="DX50" s="4">
        <v>9754</v>
      </c>
      <c r="DY50" s="4">
        <v>16297</v>
      </c>
      <c r="DZ50" s="4">
        <v>16150</v>
      </c>
      <c r="EA50" s="4">
        <v>11529</v>
      </c>
    </row>
    <row r="51" spans="1:131" ht="17.5" customHeight="1" x14ac:dyDescent="0.35">
      <c r="A51" s="2" t="s">
        <v>83</v>
      </c>
      <c r="D51" s="2" t="s">
        <v>84</v>
      </c>
      <c r="E51" s="4">
        <v>103658</v>
      </c>
      <c r="F51" s="4">
        <v>4466</v>
      </c>
      <c r="G51" s="4">
        <v>828</v>
      </c>
      <c r="H51" s="4">
        <v>904</v>
      </c>
      <c r="I51" s="4">
        <v>892</v>
      </c>
      <c r="J51" s="4">
        <v>900</v>
      </c>
      <c r="K51" s="4">
        <v>942</v>
      </c>
      <c r="L51" s="4">
        <v>4729</v>
      </c>
      <c r="M51" s="4">
        <v>970</v>
      </c>
      <c r="N51" s="4">
        <v>875</v>
      </c>
      <c r="O51" s="4">
        <v>977</v>
      </c>
      <c r="P51" s="4">
        <v>909</v>
      </c>
      <c r="Q51" s="4">
        <v>998</v>
      </c>
      <c r="R51" s="4">
        <v>5438</v>
      </c>
      <c r="S51" s="4">
        <v>932</v>
      </c>
      <c r="T51" s="4">
        <v>1070</v>
      </c>
      <c r="U51" s="4">
        <v>1047</v>
      </c>
      <c r="V51" s="4">
        <v>1163</v>
      </c>
      <c r="W51" s="4">
        <v>1226</v>
      </c>
      <c r="X51" s="4">
        <v>5798</v>
      </c>
      <c r="Y51" s="4">
        <v>1248</v>
      </c>
      <c r="Z51" s="4">
        <v>1260</v>
      </c>
      <c r="AA51" s="4">
        <v>1334</v>
      </c>
      <c r="AB51" s="4">
        <v>1118</v>
      </c>
      <c r="AC51" s="4">
        <v>838</v>
      </c>
      <c r="AD51" s="4">
        <v>4272</v>
      </c>
      <c r="AE51" s="4">
        <v>797</v>
      </c>
      <c r="AF51" s="4">
        <v>750</v>
      </c>
      <c r="AG51" s="4">
        <v>887</v>
      </c>
      <c r="AH51" s="4">
        <v>944</v>
      </c>
      <c r="AI51" s="4">
        <v>894</v>
      </c>
      <c r="AJ51" s="4">
        <v>4571</v>
      </c>
      <c r="AK51" s="4">
        <v>921</v>
      </c>
      <c r="AL51" s="4">
        <v>884</v>
      </c>
      <c r="AM51" s="4">
        <v>897</v>
      </c>
      <c r="AN51" s="4">
        <v>914</v>
      </c>
      <c r="AO51" s="4">
        <v>955</v>
      </c>
      <c r="AP51" s="4">
        <v>4758</v>
      </c>
      <c r="AQ51" s="4">
        <v>992</v>
      </c>
      <c r="AR51" s="4">
        <v>965</v>
      </c>
      <c r="AS51" s="4">
        <v>900</v>
      </c>
      <c r="AT51" s="4">
        <v>939</v>
      </c>
      <c r="AU51" s="4">
        <v>962</v>
      </c>
      <c r="AV51" s="4">
        <v>5535</v>
      </c>
      <c r="AW51" s="4">
        <v>955</v>
      </c>
      <c r="AX51" s="4">
        <v>1044</v>
      </c>
      <c r="AY51" s="4">
        <v>1091</v>
      </c>
      <c r="AZ51" s="4">
        <v>1144</v>
      </c>
      <c r="BA51" s="4">
        <v>1301</v>
      </c>
      <c r="BB51" s="4">
        <v>7436</v>
      </c>
      <c r="BC51" s="4">
        <v>1410</v>
      </c>
      <c r="BD51" s="4">
        <v>1488</v>
      </c>
      <c r="BE51" s="4">
        <v>1440</v>
      </c>
      <c r="BF51" s="4">
        <v>1515</v>
      </c>
      <c r="BG51" s="4">
        <v>1583</v>
      </c>
      <c r="BH51" s="4">
        <v>7913</v>
      </c>
      <c r="BI51" s="4">
        <v>1519</v>
      </c>
      <c r="BJ51" s="4">
        <v>1615</v>
      </c>
      <c r="BK51" s="4">
        <v>1600</v>
      </c>
      <c r="BL51" s="4">
        <v>1647</v>
      </c>
      <c r="BM51" s="4">
        <v>1532</v>
      </c>
      <c r="BN51" s="4">
        <v>7604</v>
      </c>
      <c r="BO51" s="4">
        <v>1520</v>
      </c>
      <c r="BP51" s="4">
        <v>1573</v>
      </c>
      <c r="BQ51" s="4">
        <v>1501</v>
      </c>
      <c r="BR51" s="4">
        <v>1511</v>
      </c>
      <c r="BS51" s="4">
        <v>1499</v>
      </c>
      <c r="BT51" s="4">
        <v>7227</v>
      </c>
      <c r="BU51" s="4">
        <v>1415</v>
      </c>
      <c r="BV51" s="4">
        <v>1471</v>
      </c>
      <c r="BW51" s="4">
        <v>1472</v>
      </c>
      <c r="BX51" s="4">
        <v>1397</v>
      </c>
      <c r="BY51" s="4">
        <v>1472</v>
      </c>
      <c r="BZ51" s="4">
        <v>8790</v>
      </c>
      <c r="CA51" s="4">
        <v>1499</v>
      </c>
      <c r="CB51" s="4">
        <v>1710</v>
      </c>
      <c r="CC51" s="4">
        <v>1761</v>
      </c>
      <c r="CD51" s="4">
        <v>1898</v>
      </c>
      <c r="CE51" s="4">
        <v>1922</v>
      </c>
      <c r="CF51" s="4">
        <v>7387</v>
      </c>
      <c r="CG51" s="4">
        <v>1592</v>
      </c>
      <c r="CH51" s="4">
        <v>1599</v>
      </c>
      <c r="CI51" s="4">
        <v>1578</v>
      </c>
      <c r="CJ51" s="4">
        <v>1393</v>
      </c>
      <c r="CK51" s="4">
        <v>1225</v>
      </c>
      <c r="CL51" s="4">
        <v>5788</v>
      </c>
      <c r="CM51" s="4">
        <v>1127</v>
      </c>
      <c r="CN51" s="4">
        <v>1242</v>
      </c>
      <c r="CO51" s="4">
        <v>1176</v>
      </c>
      <c r="CP51" s="4">
        <v>1198</v>
      </c>
      <c r="CQ51" s="4">
        <v>1045</v>
      </c>
      <c r="CR51" s="4">
        <v>4639</v>
      </c>
      <c r="CS51" s="4">
        <v>1003</v>
      </c>
      <c r="CT51" s="4">
        <v>937</v>
      </c>
      <c r="CU51" s="4">
        <v>905</v>
      </c>
      <c r="CV51" s="4">
        <v>929</v>
      </c>
      <c r="CW51" s="4">
        <v>865</v>
      </c>
      <c r="CX51" s="4">
        <v>3778</v>
      </c>
      <c r="CY51" s="4">
        <v>881</v>
      </c>
      <c r="CZ51" s="4">
        <v>791</v>
      </c>
      <c r="DA51" s="4">
        <v>780</v>
      </c>
      <c r="DB51" s="4">
        <v>708</v>
      </c>
      <c r="DC51" s="4">
        <v>618</v>
      </c>
      <c r="DD51" s="4">
        <v>2295</v>
      </c>
      <c r="DE51" s="4">
        <v>572</v>
      </c>
      <c r="DF51" s="4">
        <v>527</v>
      </c>
      <c r="DG51" s="4">
        <v>451</v>
      </c>
      <c r="DH51" s="4">
        <v>386</v>
      </c>
      <c r="DI51" s="4">
        <v>359</v>
      </c>
      <c r="DJ51" s="4">
        <v>940</v>
      </c>
      <c r="DK51" s="4">
        <v>330</v>
      </c>
      <c r="DL51" s="4">
        <v>220</v>
      </c>
      <c r="DM51" s="4">
        <v>148</v>
      </c>
      <c r="DN51" s="4">
        <v>129</v>
      </c>
      <c r="DO51" s="4">
        <v>113</v>
      </c>
      <c r="DP51" s="4">
        <v>256</v>
      </c>
      <c r="DQ51" s="4">
        <v>87</v>
      </c>
      <c r="DR51" s="4">
        <v>66</v>
      </c>
      <c r="DS51" s="4">
        <v>54</v>
      </c>
      <c r="DT51" s="4">
        <v>26</v>
      </c>
      <c r="DU51" s="4">
        <v>23</v>
      </c>
      <c r="DV51" s="4">
        <v>38</v>
      </c>
      <c r="DW51" s="4">
        <v>15881</v>
      </c>
      <c r="DX51" s="4">
        <v>18475</v>
      </c>
      <c r="DY51" s="4">
        <v>31122</v>
      </c>
      <c r="DZ51" s="4">
        <v>31534</v>
      </c>
      <c r="EA51" s="4">
        <v>25121</v>
      </c>
    </row>
    <row r="52" spans="1:131" ht="17.5" customHeight="1" x14ac:dyDescent="0.35">
      <c r="E52" s="30"/>
      <c r="F52" s="30"/>
      <c r="G52" s="31"/>
      <c r="H52" s="31"/>
      <c r="I52" s="31"/>
      <c r="J52" s="31"/>
      <c r="K52" s="31"/>
      <c r="L52" s="30"/>
      <c r="M52" s="31"/>
      <c r="N52" s="31"/>
      <c r="O52" s="31"/>
      <c r="P52" s="31"/>
      <c r="Q52" s="31"/>
      <c r="R52" s="30"/>
      <c r="S52" s="31"/>
      <c r="T52" s="31"/>
      <c r="U52" s="31"/>
      <c r="V52" s="31"/>
      <c r="W52" s="31"/>
      <c r="X52" s="30"/>
      <c r="Y52" s="31"/>
      <c r="Z52" s="31"/>
      <c r="AA52" s="31"/>
      <c r="AB52" s="31"/>
      <c r="AC52" s="31"/>
      <c r="AD52" s="30"/>
      <c r="AE52" s="31"/>
      <c r="AF52" s="31"/>
      <c r="AG52" s="31"/>
      <c r="AH52" s="31"/>
      <c r="AI52" s="31"/>
      <c r="AJ52" s="30"/>
      <c r="AK52" s="31"/>
      <c r="AL52" s="31"/>
      <c r="AM52" s="31"/>
      <c r="AN52" s="31"/>
      <c r="AO52" s="31"/>
      <c r="AP52" s="30"/>
      <c r="AQ52" s="31"/>
      <c r="AR52" s="31"/>
      <c r="AS52" s="31"/>
      <c r="AT52" s="31"/>
      <c r="AU52" s="31"/>
      <c r="AV52" s="30"/>
      <c r="AW52" s="31"/>
      <c r="AX52" s="31"/>
      <c r="AY52" s="31"/>
      <c r="AZ52" s="31"/>
      <c r="BA52" s="31"/>
      <c r="BB52" s="30"/>
      <c r="BC52" s="31"/>
      <c r="BD52" s="31"/>
      <c r="BE52" s="31"/>
      <c r="BF52" s="31"/>
      <c r="BG52" s="31"/>
      <c r="BH52" s="30"/>
      <c r="BI52" s="31"/>
      <c r="BJ52" s="31"/>
      <c r="BK52" s="31"/>
      <c r="BL52" s="31"/>
      <c r="BM52" s="31"/>
      <c r="BN52" s="30"/>
      <c r="BO52" s="31"/>
      <c r="BP52" s="31"/>
      <c r="BQ52" s="31"/>
      <c r="BR52" s="31"/>
      <c r="BS52" s="31"/>
      <c r="BT52" s="30"/>
      <c r="BU52" s="31"/>
      <c r="BV52" s="31"/>
      <c r="BW52" s="31"/>
      <c r="BX52" s="31"/>
      <c r="BY52" s="31"/>
      <c r="BZ52" s="30"/>
      <c r="CA52" s="31"/>
      <c r="CB52" s="31"/>
      <c r="CC52" s="31"/>
      <c r="CD52" s="31"/>
      <c r="CE52" s="31"/>
      <c r="CF52" s="30"/>
      <c r="CG52" s="31"/>
      <c r="CH52" s="31"/>
      <c r="CI52" s="31"/>
      <c r="CJ52" s="31"/>
      <c r="CK52" s="31"/>
      <c r="CL52" s="30"/>
      <c r="CM52" s="31"/>
      <c r="CN52" s="31"/>
      <c r="CO52" s="31"/>
      <c r="CP52" s="31"/>
      <c r="CQ52" s="31"/>
      <c r="CR52" s="30"/>
      <c r="CS52" s="31"/>
      <c r="CT52" s="31"/>
      <c r="CU52" s="31"/>
      <c r="CV52" s="31"/>
      <c r="CW52" s="31"/>
      <c r="CX52" s="30"/>
      <c r="CY52" s="31"/>
      <c r="CZ52" s="31"/>
      <c r="DA52" s="31"/>
      <c r="DB52" s="31"/>
      <c r="DC52" s="31"/>
      <c r="DD52" s="30"/>
      <c r="DE52" s="31"/>
      <c r="DF52" s="31"/>
      <c r="DG52" s="31"/>
      <c r="DH52" s="31"/>
      <c r="DI52" s="31"/>
      <c r="DJ52" s="30"/>
      <c r="DK52" s="31"/>
      <c r="DL52" s="31"/>
      <c r="DM52" s="31"/>
      <c r="DN52" s="31"/>
      <c r="DO52" s="31"/>
      <c r="DP52" s="30"/>
      <c r="DQ52" s="31"/>
      <c r="DR52" s="31"/>
      <c r="DS52" s="31"/>
      <c r="DT52" s="31"/>
      <c r="DU52" s="31"/>
      <c r="DW52" s="31"/>
      <c r="DX52" s="31"/>
      <c r="DY52" s="31"/>
      <c r="DZ52" s="31"/>
      <c r="EA52" s="31"/>
    </row>
    <row r="53" spans="1:131" s="3" customFormat="1" ht="17.5" customHeight="1" x14ac:dyDescent="0.35">
      <c r="A53" s="3" t="s">
        <v>85</v>
      </c>
      <c r="C53" s="3" t="s">
        <v>86</v>
      </c>
      <c r="E53" s="26">
        <v>2682528</v>
      </c>
      <c r="F53" s="26">
        <v>181245</v>
      </c>
      <c r="G53" s="26">
        <v>37025</v>
      </c>
      <c r="H53" s="26">
        <v>36738</v>
      </c>
      <c r="I53" s="26">
        <v>36034</v>
      </c>
      <c r="J53" s="26">
        <v>36401</v>
      </c>
      <c r="K53" s="26">
        <v>35047</v>
      </c>
      <c r="L53" s="26">
        <v>158523</v>
      </c>
      <c r="M53" s="26">
        <v>34294</v>
      </c>
      <c r="N53" s="26">
        <v>32693</v>
      </c>
      <c r="O53" s="26">
        <v>31214</v>
      </c>
      <c r="P53" s="26">
        <v>30307</v>
      </c>
      <c r="Q53" s="26">
        <v>30015</v>
      </c>
      <c r="R53" s="26">
        <v>160304</v>
      </c>
      <c r="S53" s="26">
        <v>30713</v>
      </c>
      <c r="T53" s="26">
        <v>31509</v>
      </c>
      <c r="U53" s="26">
        <v>32068</v>
      </c>
      <c r="V53" s="26">
        <v>32360</v>
      </c>
      <c r="W53" s="26">
        <v>33654</v>
      </c>
      <c r="X53" s="26">
        <v>176311</v>
      </c>
      <c r="Y53" s="26">
        <v>33951</v>
      </c>
      <c r="Z53" s="26">
        <v>33021</v>
      </c>
      <c r="AA53" s="26">
        <v>34580</v>
      </c>
      <c r="AB53" s="26">
        <v>35777</v>
      </c>
      <c r="AC53" s="26">
        <v>38982</v>
      </c>
      <c r="AD53" s="26">
        <v>203899</v>
      </c>
      <c r="AE53" s="26">
        <v>42000</v>
      </c>
      <c r="AF53" s="26">
        <v>40834</v>
      </c>
      <c r="AG53" s="26">
        <v>41189</v>
      </c>
      <c r="AH53" s="26">
        <v>40622</v>
      </c>
      <c r="AI53" s="26">
        <v>39254</v>
      </c>
      <c r="AJ53" s="26">
        <v>200933</v>
      </c>
      <c r="AK53" s="26">
        <v>41136</v>
      </c>
      <c r="AL53" s="26">
        <v>40476</v>
      </c>
      <c r="AM53" s="26">
        <v>40183</v>
      </c>
      <c r="AN53" s="26">
        <v>39732</v>
      </c>
      <c r="AO53" s="26">
        <v>39406</v>
      </c>
      <c r="AP53" s="26">
        <v>182979</v>
      </c>
      <c r="AQ53" s="26">
        <v>39631</v>
      </c>
      <c r="AR53" s="26">
        <v>39010</v>
      </c>
      <c r="AS53" s="26">
        <v>36430</v>
      </c>
      <c r="AT53" s="26">
        <v>34201</v>
      </c>
      <c r="AU53" s="26">
        <v>33707</v>
      </c>
      <c r="AV53" s="26">
        <v>179452</v>
      </c>
      <c r="AW53" s="26">
        <v>33805</v>
      </c>
      <c r="AX53" s="26">
        <v>34704</v>
      </c>
      <c r="AY53" s="26">
        <v>35045</v>
      </c>
      <c r="AZ53" s="26">
        <v>36641</v>
      </c>
      <c r="BA53" s="26">
        <v>39257</v>
      </c>
      <c r="BB53" s="26">
        <v>197650</v>
      </c>
      <c r="BC53" s="26">
        <v>39610</v>
      </c>
      <c r="BD53" s="26">
        <v>38632</v>
      </c>
      <c r="BE53" s="26">
        <v>39977</v>
      </c>
      <c r="BF53" s="26">
        <v>39279</v>
      </c>
      <c r="BG53" s="26">
        <v>40152</v>
      </c>
      <c r="BH53" s="26">
        <v>192170</v>
      </c>
      <c r="BI53" s="26">
        <v>39004</v>
      </c>
      <c r="BJ53" s="26">
        <v>39898</v>
      </c>
      <c r="BK53" s="26">
        <v>38465</v>
      </c>
      <c r="BL53" s="26">
        <v>37923</v>
      </c>
      <c r="BM53" s="26">
        <v>36880</v>
      </c>
      <c r="BN53" s="26">
        <v>166152</v>
      </c>
      <c r="BO53" s="26">
        <v>35502</v>
      </c>
      <c r="BP53" s="26">
        <v>33746</v>
      </c>
      <c r="BQ53" s="26">
        <v>32973</v>
      </c>
      <c r="BR53" s="26">
        <v>32646</v>
      </c>
      <c r="BS53" s="26">
        <v>31285</v>
      </c>
      <c r="BT53" s="26">
        <v>142538</v>
      </c>
      <c r="BU53" s="26">
        <v>29044</v>
      </c>
      <c r="BV53" s="26">
        <v>28335</v>
      </c>
      <c r="BW53" s="26">
        <v>29102</v>
      </c>
      <c r="BX53" s="26">
        <v>28504</v>
      </c>
      <c r="BY53" s="26">
        <v>27553</v>
      </c>
      <c r="BZ53" s="26">
        <v>150623</v>
      </c>
      <c r="CA53" s="26">
        <v>27901</v>
      </c>
      <c r="CB53" s="26">
        <v>29026</v>
      </c>
      <c r="CC53" s="26">
        <v>29392</v>
      </c>
      <c r="CD53" s="26">
        <v>32487</v>
      </c>
      <c r="CE53" s="26">
        <v>31817</v>
      </c>
      <c r="CF53" s="26">
        <v>115622</v>
      </c>
      <c r="CG53" s="26">
        <v>23657</v>
      </c>
      <c r="CH53" s="26">
        <v>25215</v>
      </c>
      <c r="CI53" s="26">
        <v>23878</v>
      </c>
      <c r="CJ53" s="26">
        <v>22849</v>
      </c>
      <c r="CK53" s="26">
        <v>20023</v>
      </c>
      <c r="CL53" s="26">
        <v>95658</v>
      </c>
      <c r="CM53" s="26">
        <v>19485</v>
      </c>
      <c r="CN53" s="26">
        <v>20269</v>
      </c>
      <c r="CO53" s="26">
        <v>19403</v>
      </c>
      <c r="CP53" s="26">
        <v>18747</v>
      </c>
      <c r="CQ53" s="26">
        <v>17754</v>
      </c>
      <c r="CR53" s="26">
        <v>74673</v>
      </c>
      <c r="CS53" s="26">
        <v>16785</v>
      </c>
      <c r="CT53" s="26">
        <v>15937</v>
      </c>
      <c r="CU53" s="26">
        <v>14496</v>
      </c>
      <c r="CV53" s="26">
        <v>13952</v>
      </c>
      <c r="CW53" s="26">
        <v>13503</v>
      </c>
      <c r="CX53" s="26">
        <v>54557</v>
      </c>
      <c r="CY53" s="26">
        <v>13009</v>
      </c>
      <c r="CZ53" s="26">
        <v>11982</v>
      </c>
      <c r="DA53" s="26">
        <v>10717</v>
      </c>
      <c r="DB53" s="26">
        <v>9474</v>
      </c>
      <c r="DC53" s="26">
        <v>9375</v>
      </c>
      <c r="DD53" s="26">
        <v>32995</v>
      </c>
      <c r="DE53" s="26">
        <v>8311</v>
      </c>
      <c r="DF53" s="26">
        <v>7309</v>
      </c>
      <c r="DG53" s="26">
        <v>6520</v>
      </c>
      <c r="DH53" s="26">
        <v>5567</v>
      </c>
      <c r="DI53" s="26">
        <v>5288</v>
      </c>
      <c r="DJ53" s="26">
        <v>12736</v>
      </c>
      <c r="DK53" s="26">
        <v>4540</v>
      </c>
      <c r="DL53" s="26">
        <v>3434</v>
      </c>
      <c r="DM53" s="26">
        <v>1990</v>
      </c>
      <c r="DN53" s="26">
        <v>1455</v>
      </c>
      <c r="DO53" s="26">
        <v>1317</v>
      </c>
      <c r="DP53" s="26">
        <v>3118</v>
      </c>
      <c r="DQ53" s="26">
        <v>1026</v>
      </c>
      <c r="DR53" s="26">
        <v>873</v>
      </c>
      <c r="DS53" s="26">
        <v>580</v>
      </c>
      <c r="DT53" s="26">
        <v>393</v>
      </c>
      <c r="DU53" s="26">
        <v>246</v>
      </c>
      <c r="DV53" s="26">
        <v>390</v>
      </c>
      <c r="DW53" s="26">
        <v>534023</v>
      </c>
      <c r="DX53" s="26">
        <v>601624</v>
      </c>
      <c r="DY53" s="26">
        <v>1107273</v>
      </c>
      <c r="DZ53" s="26">
        <v>651483</v>
      </c>
      <c r="EA53" s="26">
        <v>389749</v>
      </c>
    </row>
    <row r="54" spans="1:131" ht="17.5" customHeight="1" x14ac:dyDescent="0.35">
      <c r="A54" s="2" t="s">
        <v>87</v>
      </c>
      <c r="D54" s="2" t="s">
        <v>88</v>
      </c>
      <c r="E54" s="4">
        <v>276786</v>
      </c>
      <c r="F54" s="4">
        <v>18765</v>
      </c>
      <c r="G54" s="4">
        <v>3790</v>
      </c>
      <c r="H54" s="4">
        <v>3850</v>
      </c>
      <c r="I54" s="4">
        <v>3734</v>
      </c>
      <c r="J54" s="4">
        <v>3696</v>
      </c>
      <c r="K54" s="4">
        <v>3695</v>
      </c>
      <c r="L54" s="4">
        <v>16878</v>
      </c>
      <c r="M54" s="4">
        <v>3662</v>
      </c>
      <c r="N54" s="4">
        <v>3343</v>
      </c>
      <c r="O54" s="4">
        <v>3378</v>
      </c>
      <c r="P54" s="4">
        <v>3208</v>
      </c>
      <c r="Q54" s="4">
        <v>3287</v>
      </c>
      <c r="R54" s="4">
        <v>17793</v>
      </c>
      <c r="S54" s="4">
        <v>3316</v>
      </c>
      <c r="T54" s="4">
        <v>3485</v>
      </c>
      <c r="U54" s="4">
        <v>3560</v>
      </c>
      <c r="V54" s="4">
        <v>3650</v>
      </c>
      <c r="W54" s="4">
        <v>3782</v>
      </c>
      <c r="X54" s="4">
        <v>17922</v>
      </c>
      <c r="Y54" s="4">
        <v>3640</v>
      </c>
      <c r="Z54" s="4">
        <v>3658</v>
      </c>
      <c r="AA54" s="4">
        <v>3825</v>
      </c>
      <c r="AB54" s="4">
        <v>3461</v>
      </c>
      <c r="AC54" s="4">
        <v>3338</v>
      </c>
      <c r="AD54" s="4">
        <v>18071</v>
      </c>
      <c r="AE54" s="4">
        <v>3442</v>
      </c>
      <c r="AF54" s="4">
        <v>3521</v>
      </c>
      <c r="AG54" s="4">
        <v>3625</v>
      </c>
      <c r="AH54" s="4">
        <v>3850</v>
      </c>
      <c r="AI54" s="4">
        <v>3633</v>
      </c>
      <c r="AJ54" s="4">
        <v>18285</v>
      </c>
      <c r="AK54" s="4">
        <v>3698</v>
      </c>
      <c r="AL54" s="4">
        <v>3738</v>
      </c>
      <c r="AM54" s="4">
        <v>3708</v>
      </c>
      <c r="AN54" s="4">
        <v>3475</v>
      </c>
      <c r="AO54" s="4">
        <v>3666</v>
      </c>
      <c r="AP54" s="4">
        <v>17195</v>
      </c>
      <c r="AQ54" s="4">
        <v>3641</v>
      </c>
      <c r="AR54" s="4">
        <v>3639</v>
      </c>
      <c r="AS54" s="4">
        <v>3385</v>
      </c>
      <c r="AT54" s="4">
        <v>3252</v>
      </c>
      <c r="AU54" s="4">
        <v>3278</v>
      </c>
      <c r="AV54" s="4">
        <v>18544</v>
      </c>
      <c r="AW54" s="4">
        <v>3514</v>
      </c>
      <c r="AX54" s="4">
        <v>3481</v>
      </c>
      <c r="AY54" s="4">
        <v>3613</v>
      </c>
      <c r="AZ54" s="4">
        <v>3865</v>
      </c>
      <c r="BA54" s="4">
        <v>4071</v>
      </c>
      <c r="BB54" s="4">
        <v>20981</v>
      </c>
      <c r="BC54" s="4">
        <v>4254</v>
      </c>
      <c r="BD54" s="4">
        <v>4137</v>
      </c>
      <c r="BE54" s="4">
        <v>4240</v>
      </c>
      <c r="BF54" s="4">
        <v>4118</v>
      </c>
      <c r="BG54" s="4">
        <v>4232</v>
      </c>
      <c r="BH54" s="4">
        <v>20058</v>
      </c>
      <c r="BI54" s="4">
        <v>4119</v>
      </c>
      <c r="BJ54" s="4">
        <v>4098</v>
      </c>
      <c r="BK54" s="4">
        <v>4027</v>
      </c>
      <c r="BL54" s="4">
        <v>3931</v>
      </c>
      <c r="BM54" s="4">
        <v>3883</v>
      </c>
      <c r="BN54" s="4">
        <v>17565</v>
      </c>
      <c r="BO54" s="4">
        <v>3754</v>
      </c>
      <c r="BP54" s="4">
        <v>3533</v>
      </c>
      <c r="BQ54" s="4">
        <v>3482</v>
      </c>
      <c r="BR54" s="4">
        <v>3437</v>
      </c>
      <c r="BS54" s="4">
        <v>3359</v>
      </c>
      <c r="BT54" s="4">
        <v>15344</v>
      </c>
      <c r="BU54" s="4">
        <v>3043</v>
      </c>
      <c r="BV54" s="4">
        <v>3098</v>
      </c>
      <c r="BW54" s="4">
        <v>3110</v>
      </c>
      <c r="BX54" s="4">
        <v>3131</v>
      </c>
      <c r="BY54" s="4">
        <v>2962</v>
      </c>
      <c r="BZ54" s="4">
        <v>16845</v>
      </c>
      <c r="CA54" s="4">
        <v>3032</v>
      </c>
      <c r="CB54" s="4">
        <v>3279</v>
      </c>
      <c r="CC54" s="4">
        <v>3243</v>
      </c>
      <c r="CD54" s="4">
        <v>3710</v>
      </c>
      <c r="CE54" s="4">
        <v>3581</v>
      </c>
      <c r="CF54" s="4">
        <v>13034</v>
      </c>
      <c r="CG54" s="4">
        <v>2703</v>
      </c>
      <c r="CH54" s="4">
        <v>2809</v>
      </c>
      <c r="CI54" s="4">
        <v>2686</v>
      </c>
      <c r="CJ54" s="4">
        <v>2603</v>
      </c>
      <c r="CK54" s="4">
        <v>2233</v>
      </c>
      <c r="CL54" s="4">
        <v>10519</v>
      </c>
      <c r="CM54" s="4">
        <v>2208</v>
      </c>
      <c r="CN54" s="4">
        <v>2242</v>
      </c>
      <c r="CO54" s="4">
        <v>2230</v>
      </c>
      <c r="CP54" s="4">
        <v>2049</v>
      </c>
      <c r="CQ54" s="4">
        <v>1790</v>
      </c>
      <c r="CR54" s="4">
        <v>7931</v>
      </c>
      <c r="CS54" s="4">
        <v>1818</v>
      </c>
      <c r="CT54" s="4">
        <v>1696</v>
      </c>
      <c r="CU54" s="4">
        <v>1479</v>
      </c>
      <c r="CV54" s="4">
        <v>1469</v>
      </c>
      <c r="CW54" s="4">
        <v>1469</v>
      </c>
      <c r="CX54" s="4">
        <v>5728</v>
      </c>
      <c r="CY54" s="4">
        <v>1351</v>
      </c>
      <c r="CZ54" s="4">
        <v>1322</v>
      </c>
      <c r="DA54" s="4">
        <v>1096</v>
      </c>
      <c r="DB54" s="4">
        <v>948</v>
      </c>
      <c r="DC54" s="4">
        <v>1011</v>
      </c>
      <c r="DD54" s="4">
        <v>3652</v>
      </c>
      <c r="DE54" s="4">
        <v>958</v>
      </c>
      <c r="DF54" s="4">
        <v>805</v>
      </c>
      <c r="DG54" s="4">
        <v>710</v>
      </c>
      <c r="DH54" s="4">
        <v>586</v>
      </c>
      <c r="DI54" s="4">
        <v>593</v>
      </c>
      <c r="DJ54" s="4">
        <v>1311</v>
      </c>
      <c r="DK54" s="4">
        <v>492</v>
      </c>
      <c r="DL54" s="4">
        <v>341</v>
      </c>
      <c r="DM54" s="4">
        <v>201</v>
      </c>
      <c r="DN54" s="4">
        <v>139</v>
      </c>
      <c r="DO54" s="4">
        <v>138</v>
      </c>
      <c r="DP54" s="4">
        <v>322</v>
      </c>
      <c r="DQ54" s="4">
        <v>108</v>
      </c>
      <c r="DR54" s="4">
        <v>89</v>
      </c>
      <c r="DS54" s="4">
        <v>60</v>
      </c>
      <c r="DT54" s="4">
        <v>36</v>
      </c>
      <c r="DU54" s="4">
        <v>29</v>
      </c>
      <c r="DV54" s="4">
        <v>43</v>
      </c>
      <c r="DW54" s="4">
        <v>57076</v>
      </c>
      <c r="DX54" s="4">
        <v>64559</v>
      </c>
      <c r="DY54" s="4">
        <v>107358</v>
      </c>
      <c r="DZ54" s="4">
        <v>69812</v>
      </c>
      <c r="EA54" s="4">
        <v>42540</v>
      </c>
    </row>
    <row r="55" spans="1:131" ht="17.5" customHeight="1" x14ac:dyDescent="0.35">
      <c r="A55" s="2" t="s">
        <v>89</v>
      </c>
      <c r="D55" s="2" t="s">
        <v>90</v>
      </c>
      <c r="E55" s="4">
        <v>185060</v>
      </c>
      <c r="F55" s="4">
        <v>12235</v>
      </c>
      <c r="G55" s="4">
        <v>2548</v>
      </c>
      <c r="H55" s="4">
        <v>2388</v>
      </c>
      <c r="I55" s="4">
        <v>2424</v>
      </c>
      <c r="J55" s="4">
        <v>2491</v>
      </c>
      <c r="K55" s="4">
        <v>2384</v>
      </c>
      <c r="L55" s="4">
        <v>11108</v>
      </c>
      <c r="M55" s="4">
        <v>2339</v>
      </c>
      <c r="N55" s="4">
        <v>2317</v>
      </c>
      <c r="O55" s="4">
        <v>2219</v>
      </c>
      <c r="P55" s="4">
        <v>2127</v>
      </c>
      <c r="Q55" s="4">
        <v>2106</v>
      </c>
      <c r="R55" s="4">
        <v>11361</v>
      </c>
      <c r="S55" s="4">
        <v>2136</v>
      </c>
      <c r="T55" s="4">
        <v>2223</v>
      </c>
      <c r="U55" s="4">
        <v>2305</v>
      </c>
      <c r="V55" s="4">
        <v>2314</v>
      </c>
      <c r="W55" s="4">
        <v>2383</v>
      </c>
      <c r="X55" s="4">
        <v>11545</v>
      </c>
      <c r="Y55" s="4">
        <v>2421</v>
      </c>
      <c r="Z55" s="4">
        <v>2372</v>
      </c>
      <c r="AA55" s="4">
        <v>2455</v>
      </c>
      <c r="AB55" s="4">
        <v>2329</v>
      </c>
      <c r="AC55" s="4">
        <v>1968</v>
      </c>
      <c r="AD55" s="4">
        <v>10688</v>
      </c>
      <c r="AE55" s="4">
        <v>1946</v>
      </c>
      <c r="AF55" s="4">
        <v>2039</v>
      </c>
      <c r="AG55" s="4">
        <v>2212</v>
      </c>
      <c r="AH55" s="4">
        <v>2171</v>
      </c>
      <c r="AI55" s="4">
        <v>2320</v>
      </c>
      <c r="AJ55" s="4">
        <v>11622</v>
      </c>
      <c r="AK55" s="4">
        <v>2314</v>
      </c>
      <c r="AL55" s="4">
        <v>2284</v>
      </c>
      <c r="AM55" s="4">
        <v>2303</v>
      </c>
      <c r="AN55" s="4">
        <v>2317</v>
      </c>
      <c r="AO55" s="4">
        <v>2404</v>
      </c>
      <c r="AP55" s="4">
        <v>11483</v>
      </c>
      <c r="AQ55" s="4">
        <v>2399</v>
      </c>
      <c r="AR55" s="4">
        <v>2361</v>
      </c>
      <c r="AS55" s="4">
        <v>2318</v>
      </c>
      <c r="AT55" s="4">
        <v>2167</v>
      </c>
      <c r="AU55" s="4">
        <v>2238</v>
      </c>
      <c r="AV55" s="4">
        <v>12314</v>
      </c>
      <c r="AW55" s="4">
        <v>2194</v>
      </c>
      <c r="AX55" s="4">
        <v>2467</v>
      </c>
      <c r="AY55" s="4">
        <v>2326</v>
      </c>
      <c r="AZ55" s="4">
        <v>2639</v>
      </c>
      <c r="BA55" s="4">
        <v>2688</v>
      </c>
      <c r="BB55" s="4">
        <v>14180</v>
      </c>
      <c r="BC55" s="4">
        <v>2749</v>
      </c>
      <c r="BD55" s="4">
        <v>2786</v>
      </c>
      <c r="BE55" s="4">
        <v>2840</v>
      </c>
      <c r="BF55" s="4">
        <v>2806</v>
      </c>
      <c r="BG55" s="4">
        <v>2999</v>
      </c>
      <c r="BH55" s="4">
        <v>14354</v>
      </c>
      <c r="BI55" s="4">
        <v>2841</v>
      </c>
      <c r="BJ55" s="4">
        <v>2940</v>
      </c>
      <c r="BK55" s="4">
        <v>2921</v>
      </c>
      <c r="BL55" s="4">
        <v>2872</v>
      </c>
      <c r="BM55" s="4">
        <v>2780</v>
      </c>
      <c r="BN55" s="4">
        <v>12337</v>
      </c>
      <c r="BO55" s="4">
        <v>2636</v>
      </c>
      <c r="BP55" s="4">
        <v>2546</v>
      </c>
      <c r="BQ55" s="4">
        <v>2466</v>
      </c>
      <c r="BR55" s="4">
        <v>2402</v>
      </c>
      <c r="BS55" s="4">
        <v>2287</v>
      </c>
      <c r="BT55" s="4">
        <v>10581</v>
      </c>
      <c r="BU55" s="4">
        <v>2080</v>
      </c>
      <c r="BV55" s="4">
        <v>1989</v>
      </c>
      <c r="BW55" s="4">
        <v>2214</v>
      </c>
      <c r="BX55" s="4">
        <v>2159</v>
      </c>
      <c r="BY55" s="4">
        <v>2139</v>
      </c>
      <c r="BZ55" s="4">
        <v>11712</v>
      </c>
      <c r="CA55" s="4">
        <v>2071</v>
      </c>
      <c r="CB55" s="4">
        <v>2255</v>
      </c>
      <c r="CC55" s="4">
        <v>2323</v>
      </c>
      <c r="CD55" s="4">
        <v>2540</v>
      </c>
      <c r="CE55" s="4">
        <v>2523</v>
      </c>
      <c r="CF55" s="4">
        <v>8968</v>
      </c>
      <c r="CG55" s="4">
        <v>1868</v>
      </c>
      <c r="CH55" s="4">
        <v>1970</v>
      </c>
      <c r="CI55" s="4">
        <v>1906</v>
      </c>
      <c r="CJ55" s="4">
        <v>1691</v>
      </c>
      <c r="CK55" s="4">
        <v>1533</v>
      </c>
      <c r="CL55" s="4">
        <v>7324</v>
      </c>
      <c r="CM55" s="4">
        <v>1480</v>
      </c>
      <c r="CN55" s="4">
        <v>1583</v>
      </c>
      <c r="CO55" s="4">
        <v>1453</v>
      </c>
      <c r="CP55" s="4">
        <v>1405</v>
      </c>
      <c r="CQ55" s="4">
        <v>1403</v>
      </c>
      <c r="CR55" s="4">
        <v>5616</v>
      </c>
      <c r="CS55" s="4">
        <v>1312</v>
      </c>
      <c r="CT55" s="4">
        <v>1181</v>
      </c>
      <c r="CU55" s="4">
        <v>1123</v>
      </c>
      <c r="CV55" s="4">
        <v>1063</v>
      </c>
      <c r="CW55" s="4">
        <v>937</v>
      </c>
      <c r="CX55" s="4">
        <v>4007</v>
      </c>
      <c r="CY55" s="4">
        <v>966</v>
      </c>
      <c r="CZ55" s="4">
        <v>888</v>
      </c>
      <c r="DA55" s="4">
        <v>801</v>
      </c>
      <c r="DB55" s="4">
        <v>676</v>
      </c>
      <c r="DC55" s="4">
        <v>676</v>
      </c>
      <c r="DD55" s="4">
        <v>2397</v>
      </c>
      <c r="DE55" s="4">
        <v>622</v>
      </c>
      <c r="DF55" s="4">
        <v>509</v>
      </c>
      <c r="DG55" s="4">
        <v>462</v>
      </c>
      <c r="DH55" s="4">
        <v>396</v>
      </c>
      <c r="DI55" s="4">
        <v>408</v>
      </c>
      <c r="DJ55" s="4">
        <v>959</v>
      </c>
      <c r="DK55" s="4">
        <v>343</v>
      </c>
      <c r="DL55" s="4">
        <v>246</v>
      </c>
      <c r="DM55" s="4">
        <v>152</v>
      </c>
      <c r="DN55" s="4">
        <v>113</v>
      </c>
      <c r="DO55" s="4">
        <v>105</v>
      </c>
      <c r="DP55" s="4">
        <v>229</v>
      </c>
      <c r="DQ55" s="4">
        <v>80</v>
      </c>
      <c r="DR55" s="4">
        <v>62</v>
      </c>
      <c r="DS55" s="4">
        <v>45</v>
      </c>
      <c r="DT55" s="4">
        <v>27</v>
      </c>
      <c r="DU55" s="4">
        <v>15</v>
      </c>
      <c r="DV55" s="4">
        <v>40</v>
      </c>
      <c r="DW55" s="4">
        <v>37125</v>
      </c>
      <c r="DX55" s="4">
        <v>41952</v>
      </c>
      <c r="DY55" s="4">
        <v>69411</v>
      </c>
      <c r="DZ55" s="4">
        <v>48984</v>
      </c>
      <c r="EA55" s="4">
        <v>29540</v>
      </c>
    </row>
    <row r="56" spans="1:131" ht="17.5" customHeight="1" x14ac:dyDescent="0.35">
      <c r="A56" s="2" t="s">
        <v>91</v>
      </c>
      <c r="D56" s="2" t="s">
        <v>92</v>
      </c>
      <c r="E56" s="4">
        <v>503127</v>
      </c>
      <c r="F56" s="4">
        <v>36413</v>
      </c>
      <c r="G56" s="4">
        <v>7660</v>
      </c>
      <c r="H56" s="4">
        <v>7518</v>
      </c>
      <c r="I56" s="4">
        <v>7211</v>
      </c>
      <c r="J56" s="4">
        <v>7213</v>
      </c>
      <c r="K56" s="4">
        <v>6811</v>
      </c>
      <c r="L56" s="4">
        <v>28617</v>
      </c>
      <c r="M56" s="4">
        <v>6437</v>
      </c>
      <c r="N56" s="4">
        <v>6047</v>
      </c>
      <c r="O56" s="4">
        <v>5575</v>
      </c>
      <c r="P56" s="4">
        <v>5361</v>
      </c>
      <c r="Q56" s="4">
        <v>5197</v>
      </c>
      <c r="R56" s="4">
        <v>26785</v>
      </c>
      <c r="S56" s="4">
        <v>5244</v>
      </c>
      <c r="T56" s="4">
        <v>5291</v>
      </c>
      <c r="U56" s="4">
        <v>5343</v>
      </c>
      <c r="V56" s="4">
        <v>5391</v>
      </c>
      <c r="W56" s="4">
        <v>5516</v>
      </c>
      <c r="X56" s="4">
        <v>38302</v>
      </c>
      <c r="Y56" s="4">
        <v>5603</v>
      </c>
      <c r="Z56" s="4">
        <v>5222</v>
      </c>
      <c r="AA56" s="4">
        <v>5512</v>
      </c>
      <c r="AB56" s="4">
        <v>8277</v>
      </c>
      <c r="AC56" s="4">
        <v>13688</v>
      </c>
      <c r="AD56" s="4">
        <v>66998</v>
      </c>
      <c r="AE56" s="4">
        <v>15987</v>
      </c>
      <c r="AF56" s="4">
        <v>14929</v>
      </c>
      <c r="AG56" s="4">
        <v>13369</v>
      </c>
      <c r="AH56" s="4">
        <v>11777</v>
      </c>
      <c r="AI56" s="4">
        <v>10936</v>
      </c>
      <c r="AJ56" s="4">
        <v>56595</v>
      </c>
      <c r="AK56" s="4">
        <v>11933</v>
      </c>
      <c r="AL56" s="4">
        <v>11573</v>
      </c>
      <c r="AM56" s="4">
        <v>11329</v>
      </c>
      <c r="AN56" s="4">
        <v>11046</v>
      </c>
      <c r="AO56" s="4">
        <v>10714</v>
      </c>
      <c r="AP56" s="4">
        <v>45004</v>
      </c>
      <c r="AQ56" s="4">
        <v>10338</v>
      </c>
      <c r="AR56" s="4">
        <v>9946</v>
      </c>
      <c r="AS56" s="4">
        <v>8982</v>
      </c>
      <c r="AT56" s="4">
        <v>8155</v>
      </c>
      <c r="AU56" s="4">
        <v>7583</v>
      </c>
      <c r="AV56" s="4">
        <v>33970</v>
      </c>
      <c r="AW56" s="4">
        <v>7078</v>
      </c>
      <c r="AX56" s="4">
        <v>6947</v>
      </c>
      <c r="AY56" s="4">
        <v>6666</v>
      </c>
      <c r="AZ56" s="4">
        <v>6635</v>
      </c>
      <c r="BA56" s="4">
        <v>6644</v>
      </c>
      <c r="BB56" s="4">
        <v>32466</v>
      </c>
      <c r="BC56" s="4">
        <v>6615</v>
      </c>
      <c r="BD56" s="4">
        <v>6453</v>
      </c>
      <c r="BE56" s="4">
        <v>6622</v>
      </c>
      <c r="BF56" s="4">
        <v>6359</v>
      </c>
      <c r="BG56" s="4">
        <v>6417</v>
      </c>
      <c r="BH56" s="4">
        <v>28637</v>
      </c>
      <c r="BI56" s="4">
        <v>5940</v>
      </c>
      <c r="BJ56" s="4">
        <v>6010</v>
      </c>
      <c r="BK56" s="4">
        <v>5695</v>
      </c>
      <c r="BL56" s="4">
        <v>5550</v>
      </c>
      <c r="BM56" s="4">
        <v>5442</v>
      </c>
      <c r="BN56" s="4">
        <v>23927</v>
      </c>
      <c r="BO56" s="4">
        <v>5163</v>
      </c>
      <c r="BP56" s="4">
        <v>4879</v>
      </c>
      <c r="BQ56" s="4">
        <v>4591</v>
      </c>
      <c r="BR56" s="4">
        <v>4745</v>
      </c>
      <c r="BS56" s="4">
        <v>4549</v>
      </c>
      <c r="BT56" s="4">
        <v>19633</v>
      </c>
      <c r="BU56" s="4">
        <v>4091</v>
      </c>
      <c r="BV56" s="4">
        <v>4077</v>
      </c>
      <c r="BW56" s="4">
        <v>3810</v>
      </c>
      <c r="BX56" s="4">
        <v>3943</v>
      </c>
      <c r="BY56" s="4">
        <v>3712</v>
      </c>
      <c r="BZ56" s="4">
        <v>18236</v>
      </c>
      <c r="CA56" s="4">
        <v>3729</v>
      </c>
      <c r="CB56" s="4">
        <v>3590</v>
      </c>
      <c r="CC56" s="4">
        <v>3518</v>
      </c>
      <c r="CD56" s="4">
        <v>3813</v>
      </c>
      <c r="CE56" s="4">
        <v>3586</v>
      </c>
      <c r="CF56" s="4">
        <v>13191</v>
      </c>
      <c r="CG56" s="4">
        <v>2689</v>
      </c>
      <c r="CH56" s="4">
        <v>2835</v>
      </c>
      <c r="CI56" s="4">
        <v>2710</v>
      </c>
      <c r="CJ56" s="4">
        <v>2563</v>
      </c>
      <c r="CK56" s="4">
        <v>2394</v>
      </c>
      <c r="CL56" s="4">
        <v>11576</v>
      </c>
      <c r="CM56" s="4">
        <v>2437</v>
      </c>
      <c r="CN56" s="4">
        <v>2317</v>
      </c>
      <c r="CO56" s="4">
        <v>2268</v>
      </c>
      <c r="CP56" s="4">
        <v>2335</v>
      </c>
      <c r="CQ56" s="4">
        <v>2219</v>
      </c>
      <c r="CR56" s="4">
        <v>9378</v>
      </c>
      <c r="CS56" s="4">
        <v>2073</v>
      </c>
      <c r="CT56" s="4">
        <v>1942</v>
      </c>
      <c r="CU56" s="4">
        <v>1813</v>
      </c>
      <c r="CV56" s="4">
        <v>1793</v>
      </c>
      <c r="CW56" s="4">
        <v>1757</v>
      </c>
      <c r="CX56" s="4">
        <v>7026</v>
      </c>
      <c r="CY56" s="4">
        <v>1554</v>
      </c>
      <c r="CZ56" s="4">
        <v>1536</v>
      </c>
      <c r="DA56" s="4">
        <v>1432</v>
      </c>
      <c r="DB56" s="4">
        <v>1253</v>
      </c>
      <c r="DC56" s="4">
        <v>1251</v>
      </c>
      <c r="DD56" s="4">
        <v>4226</v>
      </c>
      <c r="DE56" s="4">
        <v>1079</v>
      </c>
      <c r="DF56" s="4">
        <v>939</v>
      </c>
      <c r="DG56" s="4">
        <v>857</v>
      </c>
      <c r="DH56" s="4">
        <v>705</v>
      </c>
      <c r="DI56" s="4">
        <v>646</v>
      </c>
      <c r="DJ56" s="4">
        <v>1723</v>
      </c>
      <c r="DK56" s="4">
        <v>603</v>
      </c>
      <c r="DL56" s="4">
        <v>483</v>
      </c>
      <c r="DM56" s="4">
        <v>254</v>
      </c>
      <c r="DN56" s="4">
        <v>236</v>
      </c>
      <c r="DO56" s="4">
        <v>147</v>
      </c>
      <c r="DP56" s="4">
        <v>368</v>
      </c>
      <c r="DQ56" s="4">
        <v>128</v>
      </c>
      <c r="DR56" s="4">
        <v>95</v>
      </c>
      <c r="DS56" s="4">
        <v>79</v>
      </c>
      <c r="DT56" s="4">
        <v>34</v>
      </c>
      <c r="DU56" s="4">
        <v>32</v>
      </c>
      <c r="DV56" s="4">
        <v>56</v>
      </c>
      <c r="DW56" s="4">
        <v>97418</v>
      </c>
      <c r="DX56" s="4">
        <v>108152</v>
      </c>
      <c r="DY56" s="4">
        <v>267732</v>
      </c>
      <c r="DZ56" s="4">
        <v>90433</v>
      </c>
      <c r="EA56" s="4">
        <v>47544</v>
      </c>
    </row>
    <row r="57" spans="1:131" ht="17.5" customHeight="1" x14ac:dyDescent="0.35">
      <c r="A57" s="2" t="s">
        <v>93</v>
      </c>
      <c r="D57" s="2" t="s">
        <v>94</v>
      </c>
      <c r="E57" s="4">
        <v>224897</v>
      </c>
      <c r="F57" s="4">
        <v>16491</v>
      </c>
      <c r="G57" s="4">
        <v>3231</v>
      </c>
      <c r="H57" s="4">
        <v>3319</v>
      </c>
      <c r="I57" s="4">
        <v>3226</v>
      </c>
      <c r="J57" s="4">
        <v>3430</v>
      </c>
      <c r="K57" s="4">
        <v>3285</v>
      </c>
      <c r="L57" s="4">
        <v>15422</v>
      </c>
      <c r="M57" s="4">
        <v>3192</v>
      </c>
      <c r="N57" s="4">
        <v>3119</v>
      </c>
      <c r="O57" s="4">
        <v>3042</v>
      </c>
      <c r="P57" s="4">
        <v>3012</v>
      </c>
      <c r="Q57" s="4">
        <v>3057</v>
      </c>
      <c r="R57" s="4">
        <v>15337</v>
      </c>
      <c r="S57" s="4">
        <v>3007</v>
      </c>
      <c r="T57" s="4">
        <v>3039</v>
      </c>
      <c r="U57" s="4">
        <v>3052</v>
      </c>
      <c r="V57" s="4">
        <v>3028</v>
      </c>
      <c r="W57" s="4">
        <v>3211</v>
      </c>
      <c r="X57" s="4">
        <v>15056</v>
      </c>
      <c r="Y57" s="4">
        <v>3209</v>
      </c>
      <c r="Z57" s="4">
        <v>3004</v>
      </c>
      <c r="AA57" s="4">
        <v>3094</v>
      </c>
      <c r="AB57" s="4">
        <v>3076</v>
      </c>
      <c r="AC57" s="4">
        <v>2673</v>
      </c>
      <c r="AD57" s="4">
        <v>14586</v>
      </c>
      <c r="AE57" s="4">
        <v>2761</v>
      </c>
      <c r="AF57" s="4">
        <v>2711</v>
      </c>
      <c r="AG57" s="4">
        <v>3039</v>
      </c>
      <c r="AH57" s="4">
        <v>3114</v>
      </c>
      <c r="AI57" s="4">
        <v>2961</v>
      </c>
      <c r="AJ57" s="4">
        <v>15177</v>
      </c>
      <c r="AK57" s="4">
        <v>3155</v>
      </c>
      <c r="AL57" s="4">
        <v>3024</v>
      </c>
      <c r="AM57" s="4">
        <v>3033</v>
      </c>
      <c r="AN57" s="4">
        <v>3059</v>
      </c>
      <c r="AO57" s="4">
        <v>2906</v>
      </c>
      <c r="AP57" s="4">
        <v>14020</v>
      </c>
      <c r="AQ57" s="4">
        <v>2998</v>
      </c>
      <c r="AR57" s="4">
        <v>3054</v>
      </c>
      <c r="AS57" s="4">
        <v>2731</v>
      </c>
      <c r="AT57" s="4">
        <v>2598</v>
      </c>
      <c r="AU57" s="4">
        <v>2639</v>
      </c>
      <c r="AV57" s="4">
        <v>14431</v>
      </c>
      <c r="AW57" s="4">
        <v>2706</v>
      </c>
      <c r="AX57" s="4">
        <v>2725</v>
      </c>
      <c r="AY57" s="4">
        <v>2846</v>
      </c>
      <c r="AZ57" s="4">
        <v>2995</v>
      </c>
      <c r="BA57" s="4">
        <v>3159</v>
      </c>
      <c r="BB57" s="4">
        <v>16494</v>
      </c>
      <c r="BC57" s="4">
        <v>3356</v>
      </c>
      <c r="BD57" s="4">
        <v>3259</v>
      </c>
      <c r="BE57" s="4">
        <v>3318</v>
      </c>
      <c r="BF57" s="4">
        <v>3212</v>
      </c>
      <c r="BG57" s="4">
        <v>3349</v>
      </c>
      <c r="BH57" s="4">
        <v>15699</v>
      </c>
      <c r="BI57" s="4">
        <v>3185</v>
      </c>
      <c r="BJ57" s="4">
        <v>3332</v>
      </c>
      <c r="BK57" s="4">
        <v>3129</v>
      </c>
      <c r="BL57" s="4">
        <v>3019</v>
      </c>
      <c r="BM57" s="4">
        <v>3034</v>
      </c>
      <c r="BN57" s="4">
        <v>14128</v>
      </c>
      <c r="BO57" s="4">
        <v>3080</v>
      </c>
      <c r="BP57" s="4">
        <v>2914</v>
      </c>
      <c r="BQ57" s="4">
        <v>2755</v>
      </c>
      <c r="BR57" s="4">
        <v>2709</v>
      </c>
      <c r="BS57" s="4">
        <v>2670</v>
      </c>
      <c r="BT57" s="4">
        <v>12228</v>
      </c>
      <c r="BU57" s="4">
        <v>2475</v>
      </c>
      <c r="BV57" s="4">
        <v>2425</v>
      </c>
      <c r="BW57" s="4">
        <v>2523</v>
      </c>
      <c r="BX57" s="4">
        <v>2430</v>
      </c>
      <c r="BY57" s="4">
        <v>2375</v>
      </c>
      <c r="BZ57" s="4">
        <v>12875</v>
      </c>
      <c r="CA57" s="4">
        <v>2321</v>
      </c>
      <c r="CB57" s="4">
        <v>2466</v>
      </c>
      <c r="CC57" s="4">
        <v>2523</v>
      </c>
      <c r="CD57" s="4">
        <v>2868</v>
      </c>
      <c r="CE57" s="4">
        <v>2697</v>
      </c>
      <c r="CF57" s="4">
        <v>10027</v>
      </c>
      <c r="CG57" s="4">
        <v>2019</v>
      </c>
      <c r="CH57" s="4">
        <v>2168</v>
      </c>
      <c r="CI57" s="4">
        <v>2176</v>
      </c>
      <c r="CJ57" s="4">
        <v>1914</v>
      </c>
      <c r="CK57" s="4">
        <v>1750</v>
      </c>
      <c r="CL57" s="4">
        <v>8253</v>
      </c>
      <c r="CM57" s="4">
        <v>1674</v>
      </c>
      <c r="CN57" s="4">
        <v>1734</v>
      </c>
      <c r="CO57" s="4">
        <v>1680</v>
      </c>
      <c r="CP57" s="4">
        <v>1644</v>
      </c>
      <c r="CQ57" s="4">
        <v>1521</v>
      </c>
      <c r="CR57" s="4">
        <v>6068</v>
      </c>
      <c r="CS57" s="4">
        <v>1353</v>
      </c>
      <c r="CT57" s="4">
        <v>1318</v>
      </c>
      <c r="CU57" s="4">
        <v>1214</v>
      </c>
      <c r="CV57" s="4">
        <v>1096</v>
      </c>
      <c r="CW57" s="4">
        <v>1087</v>
      </c>
      <c r="CX57" s="4">
        <v>4397</v>
      </c>
      <c r="CY57" s="4">
        <v>1053</v>
      </c>
      <c r="CZ57" s="4">
        <v>935</v>
      </c>
      <c r="DA57" s="4">
        <v>866</v>
      </c>
      <c r="DB57" s="4">
        <v>794</v>
      </c>
      <c r="DC57" s="4">
        <v>749</v>
      </c>
      <c r="DD57" s="4">
        <v>2760</v>
      </c>
      <c r="DE57" s="4">
        <v>693</v>
      </c>
      <c r="DF57" s="4">
        <v>569</v>
      </c>
      <c r="DG57" s="4">
        <v>541</v>
      </c>
      <c r="DH57" s="4">
        <v>514</v>
      </c>
      <c r="DI57" s="4">
        <v>443</v>
      </c>
      <c r="DJ57" s="4">
        <v>1119</v>
      </c>
      <c r="DK57" s="4">
        <v>431</v>
      </c>
      <c r="DL57" s="4">
        <v>301</v>
      </c>
      <c r="DM57" s="4">
        <v>164</v>
      </c>
      <c r="DN57" s="4">
        <v>114</v>
      </c>
      <c r="DO57" s="4">
        <v>109</v>
      </c>
      <c r="DP57" s="4">
        <v>295</v>
      </c>
      <c r="DQ57" s="4">
        <v>92</v>
      </c>
      <c r="DR57" s="4">
        <v>87</v>
      </c>
      <c r="DS57" s="4">
        <v>53</v>
      </c>
      <c r="DT57" s="4">
        <v>47</v>
      </c>
      <c r="DU57" s="4">
        <v>16</v>
      </c>
      <c r="DV57" s="4">
        <v>34</v>
      </c>
      <c r="DW57" s="4">
        <v>50459</v>
      </c>
      <c r="DX57" s="4">
        <v>56557</v>
      </c>
      <c r="DY57" s="4">
        <v>86555</v>
      </c>
      <c r="DZ57" s="4">
        <v>54930</v>
      </c>
      <c r="EA57" s="4">
        <v>32953</v>
      </c>
    </row>
    <row r="58" spans="1:131" ht="17.5" customHeight="1" x14ac:dyDescent="0.35">
      <c r="A58" s="2" t="s">
        <v>95</v>
      </c>
      <c r="D58" s="2" t="s">
        <v>96</v>
      </c>
      <c r="E58" s="4">
        <v>211699</v>
      </c>
      <c r="F58" s="4">
        <v>14754</v>
      </c>
      <c r="G58" s="4">
        <v>2977</v>
      </c>
      <c r="H58" s="4">
        <v>2901</v>
      </c>
      <c r="I58" s="4">
        <v>3012</v>
      </c>
      <c r="J58" s="4">
        <v>3016</v>
      </c>
      <c r="K58" s="4">
        <v>2848</v>
      </c>
      <c r="L58" s="4">
        <v>13148</v>
      </c>
      <c r="M58" s="4">
        <v>2950</v>
      </c>
      <c r="N58" s="4">
        <v>2639</v>
      </c>
      <c r="O58" s="4">
        <v>2588</v>
      </c>
      <c r="P58" s="4">
        <v>2492</v>
      </c>
      <c r="Q58" s="4">
        <v>2479</v>
      </c>
      <c r="R58" s="4">
        <v>13925</v>
      </c>
      <c r="S58" s="4">
        <v>2714</v>
      </c>
      <c r="T58" s="4">
        <v>2653</v>
      </c>
      <c r="U58" s="4">
        <v>2780</v>
      </c>
      <c r="V58" s="4">
        <v>2837</v>
      </c>
      <c r="W58" s="4">
        <v>2941</v>
      </c>
      <c r="X58" s="4">
        <v>14425</v>
      </c>
      <c r="Y58" s="4">
        <v>2956</v>
      </c>
      <c r="Z58" s="4">
        <v>3024</v>
      </c>
      <c r="AA58" s="4">
        <v>2965</v>
      </c>
      <c r="AB58" s="4">
        <v>2924</v>
      </c>
      <c r="AC58" s="4">
        <v>2556</v>
      </c>
      <c r="AD58" s="4">
        <v>14005</v>
      </c>
      <c r="AE58" s="4">
        <v>2725</v>
      </c>
      <c r="AF58" s="4">
        <v>2618</v>
      </c>
      <c r="AG58" s="4">
        <v>2835</v>
      </c>
      <c r="AH58" s="4">
        <v>2946</v>
      </c>
      <c r="AI58" s="4">
        <v>2881</v>
      </c>
      <c r="AJ58" s="4">
        <v>14111</v>
      </c>
      <c r="AK58" s="4">
        <v>2778</v>
      </c>
      <c r="AL58" s="4">
        <v>2784</v>
      </c>
      <c r="AM58" s="4">
        <v>2796</v>
      </c>
      <c r="AN58" s="4">
        <v>2948</v>
      </c>
      <c r="AO58" s="4">
        <v>2805</v>
      </c>
      <c r="AP58" s="4">
        <v>13367</v>
      </c>
      <c r="AQ58" s="4">
        <v>2883</v>
      </c>
      <c r="AR58" s="4">
        <v>2895</v>
      </c>
      <c r="AS58" s="4">
        <v>2602</v>
      </c>
      <c r="AT58" s="4">
        <v>2555</v>
      </c>
      <c r="AU58" s="4">
        <v>2432</v>
      </c>
      <c r="AV58" s="4">
        <v>13846</v>
      </c>
      <c r="AW58" s="4">
        <v>2544</v>
      </c>
      <c r="AX58" s="4">
        <v>2645</v>
      </c>
      <c r="AY58" s="4">
        <v>2694</v>
      </c>
      <c r="AZ58" s="4">
        <v>2887</v>
      </c>
      <c r="BA58" s="4">
        <v>3076</v>
      </c>
      <c r="BB58" s="4">
        <v>15701</v>
      </c>
      <c r="BC58" s="4">
        <v>3155</v>
      </c>
      <c r="BD58" s="4">
        <v>3058</v>
      </c>
      <c r="BE58" s="4">
        <v>3153</v>
      </c>
      <c r="BF58" s="4">
        <v>3166</v>
      </c>
      <c r="BG58" s="4">
        <v>3169</v>
      </c>
      <c r="BH58" s="4">
        <v>15071</v>
      </c>
      <c r="BI58" s="4">
        <v>3040</v>
      </c>
      <c r="BJ58" s="4">
        <v>2999</v>
      </c>
      <c r="BK58" s="4">
        <v>2994</v>
      </c>
      <c r="BL58" s="4">
        <v>3047</v>
      </c>
      <c r="BM58" s="4">
        <v>2991</v>
      </c>
      <c r="BN58" s="4">
        <v>13710</v>
      </c>
      <c r="BO58" s="4">
        <v>2819</v>
      </c>
      <c r="BP58" s="4">
        <v>2862</v>
      </c>
      <c r="BQ58" s="4">
        <v>2693</v>
      </c>
      <c r="BR58" s="4">
        <v>2750</v>
      </c>
      <c r="BS58" s="4">
        <v>2586</v>
      </c>
      <c r="BT58" s="4">
        <v>12366</v>
      </c>
      <c r="BU58" s="4">
        <v>2538</v>
      </c>
      <c r="BV58" s="4">
        <v>2435</v>
      </c>
      <c r="BW58" s="4">
        <v>2558</v>
      </c>
      <c r="BX58" s="4">
        <v>2484</v>
      </c>
      <c r="BY58" s="4">
        <v>2351</v>
      </c>
      <c r="BZ58" s="4">
        <v>12454</v>
      </c>
      <c r="CA58" s="4">
        <v>2312</v>
      </c>
      <c r="CB58" s="4">
        <v>2451</v>
      </c>
      <c r="CC58" s="4">
        <v>2451</v>
      </c>
      <c r="CD58" s="4">
        <v>2555</v>
      </c>
      <c r="CE58" s="4">
        <v>2685</v>
      </c>
      <c r="CF58" s="4">
        <v>9161</v>
      </c>
      <c r="CG58" s="4">
        <v>1889</v>
      </c>
      <c r="CH58" s="4">
        <v>2017</v>
      </c>
      <c r="CI58" s="4">
        <v>1876</v>
      </c>
      <c r="CJ58" s="4">
        <v>1788</v>
      </c>
      <c r="CK58" s="4">
        <v>1591</v>
      </c>
      <c r="CL58" s="4">
        <v>7481</v>
      </c>
      <c r="CM58" s="4">
        <v>1547</v>
      </c>
      <c r="CN58" s="4">
        <v>1593</v>
      </c>
      <c r="CO58" s="4">
        <v>1525</v>
      </c>
      <c r="CP58" s="4">
        <v>1403</v>
      </c>
      <c r="CQ58" s="4">
        <v>1413</v>
      </c>
      <c r="CR58" s="4">
        <v>5911</v>
      </c>
      <c r="CS58" s="4">
        <v>1331</v>
      </c>
      <c r="CT58" s="4">
        <v>1278</v>
      </c>
      <c r="CU58" s="4">
        <v>1114</v>
      </c>
      <c r="CV58" s="4">
        <v>1115</v>
      </c>
      <c r="CW58" s="4">
        <v>1073</v>
      </c>
      <c r="CX58" s="4">
        <v>4456</v>
      </c>
      <c r="CY58" s="4">
        <v>1082</v>
      </c>
      <c r="CZ58" s="4">
        <v>990</v>
      </c>
      <c r="DA58" s="4">
        <v>844</v>
      </c>
      <c r="DB58" s="4">
        <v>759</v>
      </c>
      <c r="DC58" s="4">
        <v>781</v>
      </c>
      <c r="DD58" s="4">
        <v>2632</v>
      </c>
      <c r="DE58" s="4">
        <v>667</v>
      </c>
      <c r="DF58" s="4">
        <v>610</v>
      </c>
      <c r="DG58" s="4">
        <v>506</v>
      </c>
      <c r="DH58" s="4">
        <v>431</v>
      </c>
      <c r="DI58" s="4">
        <v>418</v>
      </c>
      <c r="DJ58" s="4">
        <v>914</v>
      </c>
      <c r="DK58" s="4">
        <v>338</v>
      </c>
      <c r="DL58" s="4">
        <v>266</v>
      </c>
      <c r="DM58" s="4">
        <v>119</v>
      </c>
      <c r="DN58" s="4">
        <v>109</v>
      </c>
      <c r="DO58" s="4">
        <v>82</v>
      </c>
      <c r="DP58" s="4">
        <v>236</v>
      </c>
      <c r="DQ58" s="4">
        <v>79</v>
      </c>
      <c r="DR58" s="4">
        <v>55</v>
      </c>
      <c r="DS58" s="4">
        <v>50</v>
      </c>
      <c r="DT58" s="4">
        <v>39</v>
      </c>
      <c r="DU58" s="4">
        <v>13</v>
      </c>
      <c r="DV58" s="4">
        <v>25</v>
      </c>
      <c r="DW58" s="4">
        <v>44783</v>
      </c>
      <c r="DX58" s="4">
        <v>50772</v>
      </c>
      <c r="DY58" s="4">
        <v>82499</v>
      </c>
      <c r="DZ58" s="4">
        <v>53601</v>
      </c>
      <c r="EA58" s="4">
        <v>30816</v>
      </c>
    </row>
    <row r="59" spans="1:131" ht="17.5" customHeight="1" x14ac:dyDescent="0.35">
      <c r="A59" s="2" t="s">
        <v>97</v>
      </c>
      <c r="D59" s="2" t="s">
        <v>98</v>
      </c>
      <c r="E59" s="4">
        <v>233933</v>
      </c>
      <c r="F59" s="4">
        <v>16255</v>
      </c>
      <c r="G59" s="4">
        <v>3549</v>
      </c>
      <c r="H59" s="4">
        <v>3271</v>
      </c>
      <c r="I59" s="4">
        <v>3201</v>
      </c>
      <c r="J59" s="4">
        <v>3181</v>
      </c>
      <c r="K59" s="4">
        <v>3053</v>
      </c>
      <c r="L59" s="4">
        <v>13011</v>
      </c>
      <c r="M59" s="4">
        <v>2920</v>
      </c>
      <c r="N59" s="4">
        <v>2712</v>
      </c>
      <c r="O59" s="4">
        <v>2514</v>
      </c>
      <c r="P59" s="4">
        <v>2439</v>
      </c>
      <c r="Q59" s="4">
        <v>2426</v>
      </c>
      <c r="R59" s="4">
        <v>12969</v>
      </c>
      <c r="S59" s="4">
        <v>2492</v>
      </c>
      <c r="T59" s="4">
        <v>2508</v>
      </c>
      <c r="U59" s="4">
        <v>2642</v>
      </c>
      <c r="V59" s="4">
        <v>2646</v>
      </c>
      <c r="W59" s="4">
        <v>2681</v>
      </c>
      <c r="X59" s="4">
        <v>15103</v>
      </c>
      <c r="Y59" s="4">
        <v>2918</v>
      </c>
      <c r="Z59" s="4">
        <v>2706</v>
      </c>
      <c r="AA59" s="4">
        <v>2837</v>
      </c>
      <c r="AB59" s="4">
        <v>3068</v>
      </c>
      <c r="AC59" s="4">
        <v>3574</v>
      </c>
      <c r="AD59" s="4">
        <v>19537</v>
      </c>
      <c r="AE59" s="4">
        <v>3794</v>
      </c>
      <c r="AF59" s="4">
        <v>3774</v>
      </c>
      <c r="AG59" s="4">
        <v>3894</v>
      </c>
      <c r="AH59" s="4">
        <v>4050</v>
      </c>
      <c r="AI59" s="4">
        <v>4025</v>
      </c>
      <c r="AJ59" s="4">
        <v>20989</v>
      </c>
      <c r="AK59" s="4">
        <v>4331</v>
      </c>
      <c r="AL59" s="4">
        <v>4280</v>
      </c>
      <c r="AM59" s="4">
        <v>4245</v>
      </c>
      <c r="AN59" s="4">
        <v>4148</v>
      </c>
      <c r="AO59" s="4">
        <v>3985</v>
      </c>
      <c r="AP59" s="4">
        <v>17158</v>
      </c>
      <c r="AQ59" s="4">
        <v>3956</v>
      </c>
      <c r="AR59" s="4">
        <v>3699</v>
      </c>
      <c r="AS59" s="4">
        <v>3471</v>
      </c>
      <c r="AT59" s="4">
        <v>3083</v>
      </c>
      <c r="AU59" s="4">
        <v>2949</v>
      </c>
      <c r="AV59" s="4">
        <v>15407</v>
      </c>
      <c r="AW59" s="4">
        <v>3087</v>
      </c>
      <c r="AX59" s="4">
        <v>2968</v>
      </c>
      <c r="AY59" s="4">
        <v>2989</v>
      </c>
      <c r="AZ59" s="4">
        <v>3072</v>
      </c>
      <c r="BA59" s="4">
        <v>3291</v>
      </c>
      <c r="BB59" s="4">
        <v>16236</v>
      </c>
      <c r="BC59" s="4">
        <v>3240</v>
      </c>
      <c r="BD59" s="4">
        <v>3086</v>
      </c>
      <c r="BE59" s="4">
        <v>3379</v>
      </c>
      <c r="BF59" s="4">
        <v>3257</v>
      </c>
      <c r="BG59" s="4">
        <v>3274</v>
      </c>
      <c r="BH59" s="4">
        <v>16106</v>
      </c>
      <c r="BI59" s="4">
        <v>3253</v>
      </c>
      <c r="BJ59" s="4">
        <v>3269</v>
      </c>
      <c r="BK59" s="4">
        <v>3255</v>
      </c>
      <c r="BL59" s="4">
        <v>3232</v>
      </c>
      <c r="BM59" s="4">
        <v>3097</v>
      </c>
      <c r="BN59" s="4">
        <v>14035</v>
      </c>
      <c r="BO59" s="4">
        <v>2939</v>
      </c>
      <c r="BP59" s="4">
        <v>2817</v>
      </c>
      <c r="BQ59" s="4">
        <v>2870</v>
      </c>
      <c r="BR59" s="4">
        <v>2722</v>
      </c>
      <c r="BS59" s="4">
        <v>2687</v>
      </c>
      <c r="BT59" s="4">
        <v>11563</v>
      </c>
      <c r="BU59" s="4">
        <v>2328</v>
      </c>
      <c r="BV59" s="4">
        <v>2289</v>
      </c>
      <c r="BW59" s="4">
        <v>2384</v>
      </c>
      <c r="BX59" s="4">
        <v>2348</v>
      </c>
      <c r="BY59" s="4">
        <v>2214</v>
      </c>
      <c r="BZ59" s="4">
        <v>12358</v>
      </c>
      <c r="CA59" s="4">
        <v>2313</v>
      </c>
      <c r="CB59" s="4">
        <v>2419</v>
      </c>
      <c r="CC59" s="4">
        <v>2369</v>
      </c>
      <c r="CD59" s="4">
        <v>2668</v>
      </c>
      <c r="CE59" s="4">
        <v>2589</v>
      </c>
      <c r="CF59" s="4">
        <v>9498</v>
      </c>
      <c r="CG59" s="4">
        <v>1945</v>
      </c>
      <c r="CH59" s="4">
        <v>2027</v>
      </c>
      <c r="CI59" s="4">
        <v>1920</v>
      </c>
      <c r="CJ59" s="4">
        <v>1951</v>
      </c>
      <c r="CK59" s="4">
        <v>1655</v>
      </c>
      <c r="CL59" s="4">
        <v>8045</v>
      </c>
      <c r="CM59" s="4">
        <v>1595</v>
      </c>
      <c r="CN59" s="4">
        <v>1711</v>
      </c>
      <c r="CO59" s="4">
        <v>1669</v>
      </c>
      <c r="CP59" s="4">
        <v>1560</v>
      </c>
      <c r="CQ59" s="4">
        <v>1510</v>
      </c>
      <c r="CR59" s="4">
        <v>6410</v>
      </c>
      <c r="CS59" s="4">
        <v>1486</v>
      </c>
      <c r="CT59" s="4">
        <v>1338</v>
      </c>
      <c r="CU59" s="4">
        <v>1272</v>
      </c>
      <c r="CV59" s="4">
        <v>1135</v>
      </c>
      <c r="CW59" s="4">
        <v>1179</v>
      </c>
      <c r="CX59" s="4">
        <v>4734</v>
      </c>
      <c r="CY59" s="4">
        <v>1166</v>
      </c>
      <c r="CZ59" s="4">
        <v>1017</v>
      </c>
      <c r="DA59" s="4">
        <v>920</v>
      </c>
      <c r="DB59" s="4">
        <v>820</v>
      </c>
      <c r="DC59" s="4">
        <v>811</v>
      </c>
      <c r="DD59" s="4">
        <v>3012</v>
      </c>
      <c r="DE59" s="4">
        <v>752</v>
      </c>
      <c r="DF59" s="4">
        <v>721</v>
      </c>
      <c r="DG59" s="4">
        <v>588</v>
      </c>
      <c r="DH59" s="4">
        <v>471</v>
      </c>
      <c r="DI59" s="4">
        <v>480</v>
      </c>
      <c r="DJ59" s="4">
        <v>1228</v>
      </c>
      <c r="DK59" s="4">
        <v>429</v>
      </c>
      <c r="DL59" s="4">
        <v>343</v>
      </c>
      <c r="DM59" s="4">
        <v>198</v>
      </c>
      <c r="DN59" s="4">
        <v>142</v>
      </c>
      <c r="DO59" s="4">
        <v>116</v>
      </c>
      <c r="DP59" s="4">
        <v>246</v>
      </c>
      <c r="DQ59" s="4">
        <v>81</v>
      </c>
      <c r="DR59" s="4">
        <v>66</v>
      </c>
      <c r="DS59" s="4">
        <v>43</v>
      </c>
      <c r="DT59" s="4">
        <v>32</v>
      </c>
      <c r="DU59" s="4">
        <v>24</v>
      </c>
      <c r="DV59" s="4">
        <v>33</v>
      </c>
      <c r="DW59" s="4">
        <v>45153</v>
      </c>
      <c r="DX59" s="4">
        <v>50696</v>
      </c>
      <c r="DY59" s="4">
        <v>101512</v>
      </c>
      <c r="DZ59" s="4">
        <v>54062</v>
      </c>
      <c r="EA59" s="4">
        <v>33206</v>
      </c>
    </row>
    <row r="60" spans="1:131" ht="17.5" customHeight="1" x14ac:dyDescent="0.35">
      <c r="A60" s="2" t="s">
        <v>99</v>
      </c>
      <c r="D60" s="2" t="s">
        <v>100</v>
      </c>
      <c r="E60" s="4">
        <v>283275</v>
      </c>
      <c r="F60" s="4">
        <v>17342</v>
      </c>
      <c r="G60" s="4">
        <v>3443</v>
      </c>
      <c r="H60" s="4">
        <v>3448</v>
      </c>
      <c r="I60" s="4">
        <v>3463</v>
      </c>
      <c r="J60" s="4">
        <v>3451</v>
      </c>
      <c r="K60" s="4">
        <v>3537</v>
      </c>
      <c r="L60" s="4">
        <v>15808</v>
      </c>
      <c r="M60" s="4">
        <v>3328</v>
      </c>
      <c r="N60" s="4">
        <v>3292</v>
      </c>
      <c r="O60" s="4">
        <v>3152</v>
      </c>
      <c r="P60" s="4">
        <v>3102</v>
      </c>
      <c r="Q60" s="4">
        <v>2934</v>
      </c>
      <c r="R60" s="4">
        <v>16759</v>
      </c>
      <c r="S60" s="4">
        <v>3201</v>
      </c>
      <c r="T60" s="4">
        <v>3317</v>
      </c>
      <c r="U60" s="4">
        <v>3269</v>
      </c>
      <c r="V60" s="4">
        <v>3404</v>
      </c>
      <c r="W60" s="4">
        <v>3568</v>
      </c>
      <c r="X60" s="4">
        <v>16875</v>
      </c>
      <c r="Y60" s="4">
        <v>3544</v>
      </c>
      <c r="Z60" s="4">
        <v>3493</v>
      </c>
      <c r="AA60" s="4">
        <v>3676</v>
      </c>
      <c r="AB60" s="4">
        <v>3241</v>
      </c>
      <c r="AC60" s="4">
        <v>2921</v>
      </c>
      <c r="AD60" s="4">
        <v>15184</v>
      </c>
      <c r="AE60" s="4">
        <v>2931</v>
      </c>
      <c r="AF60" s="4">
        <v>2782</v>
      </c>
      <c r="AG60" s="4">
        <v>3104</v>
      </c>
      <c r="AH60" s="4">
        <v>3224</v>
      </c>
      <c r="AI60" s="4">
        <v>3143</v>
      </c>
      <c r="AJ60" s="4">
        <v>15896</v>
      </c>
      <c r="AK60" s="4">
        <v>3201</v>
      </c>
      <c r="AL60" s="4">
        <v>3126</v>
      </c>
      <c r="AM60" s="4">
        <v>3168</v>
      </c>
      <c r="AN60" s="4">
        <v>3166</v>
      </c>
      <c r="AO60" s="4">
        <v>3235</v>
      </c>
      <c r="AP60" s="4">
        <v>17124</v>
      </c>
      <c r="AQ60" s="4">
        <v>3478</v>
      </c>
      <c r="AR60" s="4">
        <v>3540</v>
      </c>
      <c r="AS60" s="4">
        <v>3413</v>
      </c>
      <c r="AT60" s="4">
        <v>3311</v>
      </c>
      <c r="AU60" s="4">
        <v>3382</v>
      </c>
      <c r="AV60" s="4">
        <v>18582</v>
      </c>
      <c r="AW60" s="4">
        <v>3323</v>
      </c>
      <c r="AX60" s="4">
        <v>3530</v>
      </c>
      <c r="AY60" s="4">
        <v>3585</v>
      </c>
      <c r="AZ60" s="4">
        <v>3900</v>
      </c>
      <c r="BA60" s="4">
        <v>4244</v>
      </c>
      <c r="BB60" s="4">
        <v>21363</v>
      </c>
      <c r="BC60" s="4">
        <v>4266</v>
      </c>
      <c r="BD60" s="4">
        <v>4040</v>
      </c>
      <c r="BE60" s="4">
        <v>4323</v>
      </c>
      <c r="BF60" s="4">
        <v>4321</v>
      </c>
      <c r="BG60" s="4">
        <v>4413</v>
      </c>
      <c r="BH60" s="4">
        <v>22206</v>
      </c>
      <c r="BI60" s="4">
        <v>4436</v>
      </c>
      <c r="BJ60" s="4">
        <v>4668</v>
      </c>
      <c r="BK60" s="4">
        <v>4405</v>
      </c>
      <c r="BL60" s="4">
        <v>4416</v>
      </c>
      <c r="BM60" s="4">
        <v>4281</v>
      </c>
      <c r="BN60" s="4">
        <v>19670</v>
      </c>
      <c r="BO60" s="4">
        <v>4116</v>
      </c>
      <c r="BP60" s="4">
        <v>4019</v>
      </c>
      <c r="BQ60" s="4">
        <v>3958</v>
      </c>
      <c r="BR60" s="4">
        <v>3801</v>
      </c>
      <c r="BS60" s="4">
        <v>3776</v>
      </c>
      <c r="BT60" s="4">
        <v>17176</v>
      </c>
      <c r="BU60" s="4">
        <v>3522</v>
      </c>
      <c r="BV60" s="4">
        <v>3409</v>
      </c>
      <c r="BW60" s="4">
        <v>3607</v>
      </c>
      <c r="BX60" s="4">
        <v>3376</v>
      </c>
      <c r="BY60" s="4">
        <v>3262</v>
      </c>
      <c r="BZ60" s="4">
        <v>18263</v>
      </c>
      <c r="CA60" s="4">
        <v>3428</v>
      </c>
      <c r="CB60" s="4">
        <v>3392</v>
      </c>
      <c r="CC60" s="4">
        <v>3541</v>
      </c>
      <c r="CD60" s="4">
        <v>3904</v>
      </c>
      <c r="CE60" s="4">
        <v>3998</v>
      </c>
      <c r="CF60" s="4">
        <v>14277</v>
      </c>
      <c r="CG60" s="4">
        <v>2941</v>
      </c>
      <c r="CH60" s="4">
        <v>3106</v>
      </c>
      <c r="CI60" s="4">
        <v>2909</v>
      </c>
      <c r="CJ60" s="4">
        <v>2836</v>
      </c>
      <c r="CK60" s="4">
        <v>2485</v>
      </c>
      <c r="CL60" s="4">
        <v>12238</v>
      </c>
      <c r="CM60" s="4">
        <v>2433</v>
      </c>
      <c r="CN60" s="4">
        <v>2625</v>
      </c>
      <c r="CO60" s="4">
        <v>2460</v>
      </c>
      <c r="CP60" s="4">
        <v>2373</v>
      </c>
      <c r="CQ60" s="4">
        <v>2347</v>
      </c>
      <c r="CR60" s="4">
        <v>10122</v>
      </c>
      <c r="CS60" s="4">
        <v>2153</v>
      </c>
      <c r="CT60" s="4">
        <v>2179</v>
      </c>
      <c r="CU60" s="4">
        <v>1974</v>
      </c>
      <c r="CV60" s="4">
        <v>1921</v>
      </c>
      <c r="CW60" s="4">
        <v>1895</v>
      </c>
      <c r="CX60" s="4">
        <v>7640</v>
      </c>
      <c r="CY60" s="4">
        <v>1813</v>
      </c>
      <c r="CZ60" s="4">
        <v>1662</v>
      </c>
      <c r="DA60" s="4">
        <v>1496</v>
      </c>
      <c r="DB60" s="4">
        <v>1392</v>
      </c>
      <c r="DC60" s="4">
        <v>1277</v>
      </c>
      <c r="DD60" s="4">
        <v>4441</v>
      </c>
      <c r="DE60" s="4">
        <v>1118</v>
      </c>
      <c r="DF60" s="4">
        <v>934</v>
      </c>
      <c r="DG60" s="4">
        <v>888</v>
      </c>
      <c r="DH60" s="4">
        <v>790</v>
      </c>
      <c r="DI60" s="4">
        <v>711</v>
      </c>
      <c r="DJ60" s="4">
        <v>1760</v>
      </c>
      <c r="DK60" s="4">
        <v>610</v>
      </c>
      <c r="DL60" s="4">
        <v>460</v>
      </c>
      <c r="DM60" s="4">
        <v>291</v>
      </c>
      <c r="DN60" s="4">
        <v>197</v>
      </c>
      <c r="DO60" s="4">
        <v>202</v>
      </c>
      <c r="DP60" s="4">
        <v>494</v>
      </c>
      <c r="DQ60" s="4">
        <v>150</v>
      </c>
      <c r="DR60" s="4">
        <v>140</v>
      </c>
      <c r="DS60" s="4">
        <v>96</v>
      </c>
      <c r="DT60" s="4">
        <v>63</v>
      </c>
      <c r="DU60" s="4">
        <v>45</v>
      </c>
      <c r="DV60" s="4">
        <v>55</v>
      </c>
      <c r="DW60" s="4">
        <v>53453</v>
      </c>
      <c r="DX60" s="4">
        <v>60622</v>
      </c>
      <c r="DY60" s="4">
        <v>101480</v>
      </c>
      <c r="DZ60" s="4">
        <v>77315</v>
      </c>
      <c r="EA60" s="4">
        <v>51027</v>
      </c>
    </row>
    <row r="61" spans="1:131" ht="17.5" customHeight="1" x14ac:dyDescent="0.35">
      <c r="A61" s="2" t="s">
        <v>101</v>
      </c>
      <c r="D61" s="2" t="s">
        <v>102</v>
      </c>
      <c r="E61" s="4">
        <v>219324</v>
      </c>
      <c r="F61" s="4">
        <v>14439</v>
      </c>
      <c r="G61" s="4">
        <v>3022</v>
      </c>
      <c r="H61" s="4">
        <v>3072</v>
      </c>
      <c r="I61" s="4">
        <v>2801</v>
      </c>
      <c r="J61" s="4">
        <v>2899</v>
      </c>
      <c r="K61" s="4">
        <v>2645</v>
      </c>
      <c r="L61" s="4">
        <v>12455</v>
      </c>
      <c r="M61" s="4">
        <v>2696</v>
      </c>
      <c r="N61" s="4">
        <v>2562</v>
      </c>
      <c r="O61" s="4">
        <v>2469</v>
      </c>
      <c r="P61" s="4">
        <v>2363</v>
      </c>
      <c r="Q61" s="4">
        <v>2365</v>
      </c>
      <c r="R61" s="4">
        <v>13029</v>
      </c>
      <c r="S61" s="4">
        <v>2458</v>
      </c>
      <c r="T61" s="4">
        <v>2503</v>
      </c>
      <c r="U61" s="4">
        <v>2651</v>
      </c>
      <c r="V61" s="4">
        <v>2626</v>
      </c>
      <c r="W61" s="4">
        <v>2791</v>
      </c>
      <c r="X61" s="4">
        <v>13987</v>
      </c>
      <c r="Y61" s="4">
        <v>2785</v>
      </c>
      <c r="Z61" s="4">
        <v>2798</v>
      </c>
      <c r="AA61" s="4">
        <v>2989</v>
      </c>
      <c r="AB61" s="4">
        <v>2790</v>
      </c>
      <c r="AC61" s="4">
        <v>2625</v>
      </c>
      <c r="AD61" s="4">
        <v>13744</v>
      </c>
      <c r="AE61" s="4">
        <v>2613</v>
      </c>
      <c r="AF61" s="4">
        <v>2609</v>
      </c>
      <c r="AG61" s="4">
        <v>2735</v>
      </c>
      <c r="AH61" s="4">
        <v>2934</v>
      </c>
      <c r="AI61" s="4">
        <v>2853</v>
      </c>
      <c r="AJ61" s="4">
        <v>14320</v>
      </c>
      <c r="AK61" s="4">
        <v>2935</v>
      </c>
      <c r="AL61" s="4">
        <v>2869</v>
      </c>
      <c r="AM61" s="4">
        <v>2783</v>
      </c>
      <c r="AN61" s="4">
        <v>2826</v>
      </c>
      <c r="AO61" s="4">
        <v>2907</v>
      </c>
      <c r="AP61" s="4">
        <v>13588</v>
      </c>
      <c r="AQ61" s="4">
        <v>2952</v>
      </c>
      <c r="AR61" s="4">
        <v>2830</v>
      </c>
      <c r="AS61" s="4">
        <v>2740</v>
      </c>
      <c r="AT61" s="4">
        <v>2498</v>
      </c>
      <c r="AU61" s="4">
        <v>2568</v>
      </c>
      <c r="AV61" s="4">
        <v>14467</v>
      </c>
      <c r="AW61" s="4">
        <v>2605</v>
      </c>
      <c r="AX61" s="4">
        <v>2738</v>
      </c>
      <c r="AY61" s="4">
        <v>2861</v>
      </c>
      <c r="AZ61" s="4">
        <v>2873</v>
      </c>
      <c r="BA61" s="4">
        <v>3390</v>
      </c>
      <c r="BB61" s="4">
        <v>16827</v>
      </c>
      <c r="BC61" s="4">
        <v>3305</v>
      </c>
      <c r="BD61" s="4">
        <v>3260</v>
      </c>
      <c r="BE61" s="4">
        <v>3339</v>
      </c>
      <c r="BF61" s="4">
        <v>3378</v>
      </c>
      <c r="BG61" s="4">
        <v>3545</v>
      </c>
      <c r="BH61" s="4">
        <v>17066</v>
      </c>
      <c r="BI61" s="4">
        <v>3493</v>
      </c>
      <c r="BJ61" s="4">
        <v>3542</v>
      </c>
      <c r="BK61" s="4">
        <v>3373</v>
      </c>
      <c r="BL61" s="4">
        <v>3352</v>
      </c>
      <c r="BM61" s="4">
        <v>3306</v>
      </c>
      <c r="BN61" s="4">
        <v>14721</v>
      </c>
      <c r="BO61" s="4">
        <v>3279</v>
      </c>
      <c r="BP61" s="4">
        <v>2919</v>
      </c>
      <c r="BQ61" s="4">
        <v>2888</v>
      </c>
      <c r="BR61" s="4">
        <v>2952</v>
      </c>
      <c r="BS61" s="4">
        <v>2683</v>
      </c>
      <c r="BT61" s="4">
        <v>12613</v>
      </c>
      <c r="BU61" s="4">
        <v>2614</v>
      </c>
      <c r="BV61" s="4">
        <v>2381</v>
      </c>
      <c r="BW61" s="4">
        <v>2551</v>
      </c>
      <c r="BX61" s="4">
        <v>2569</v>
      </c>
      <c r="BY61" s="4">
        <v>2498</v>
      </c>
      <c r="BZ61" s="4">
        <v>13867</v>
      </c>
      <c r="CA61" s="4">
        <v>2495</v>
      </c>
      <c r="CB61" s="4">
        <v>2605</v>
      </c>
      <c r="CC61" s="4">
        <v>2683</v>
      </c>
      <c r="CD61" s="4">
        <v>3071</v>
      </c>
      <c r="CE61" s="4">
        <v>3013</v>
      </c>
      <c r="CF61" s="4">
        <v>10526</v>
      </c>
      <c r="CG61" s="4">
        <v>2116</v>
      </c>
      <c r="CH61" s="4">
        <v>2333</v>
      </c>
      <c r="CI61" s="4">
        <v>2196</v>
      </c>
      <c r="CJ61" s="4">
        <v>2108</v>
      </c>
      <c r="CK61" s="4">
        <v>1773</v>
      </c>
      <c r="CL61" s="4">
        <v>8518</v>
      </c>
      <c r="CM61" s="4">
        <v>1778</v>
      </c>
      <c r="CN61" s="4">
        <v>1781</v>
      </c>
      <c r="CO61" s="4">
        <v>1671</v>
      </c>
      <c r="CP61" s="4">
        <v>1744</v>
      </c>
      <c r="CQ61" s="4">
        <v>1544</v>
      </c>
      <c r="CR61" s="4">
        <v>6456</v>
      </c>
      <c r="CS61" s="4">
        <v>1501</v>
      </c>
      <c r="CT61" s="4">
        <v>1340</v>
      </c>
      <c r="CU61" s="4">
        <v>1279</v>
      </c>
      <c r="CV61" s="4">
        <v>1205</v>
      </c>
      <c r="CW61" s="4">
        <v>1131</v>
      </c>
      <c r="CX61" s="4">
        <v>4521</v>
      </c>
      <c r="CY61" s="4">
        <v>1159</v>
      </c>
      <c r="CZ61" s="4">
        <v>983</v>
      </c>
      <c r="DA61" s="4">
        <v>870</v>
      </c>
      <c r="DB61" s="4">
        <v>763</v>
      </c>
      <c r="DC61" s="4">
        <v>746</v>
      </c>
      <c r="DD61" s="4">
        <v>2822</v>
      </c>
      <c r="DE61" s="4">
        <v>704</v>
      </c>
      <c r="DF61" s="4">
        <v>640</v>
      </c>
      <c r="DG61" s="4">
        <v>525</v>
      </c>
      <c r="DH61" s="4">
        <v>489</v>
      </c>
      <c r="DI61" s="4">
        <v>464</v>
      </c>
      <c r="DJ61" s="4">
        <v>1085</v>
      </c>
      <c r="DK61" s="4">
        <v>367</v>
      </c>
      <c r="DL61" s="4">
        <v>311</v>
      </c>
      <c r="DM61" s="4">
        <v>163</v>
      </c>
      <c r="DN61" s="4">
        <v>119</v>
      </c>
      <c r="DO61" s="4">
        <v>125</v>
      </c>
      <c r="DP61" s="4">
        <v>240</v>
      </c>
      <c r="DQ61" s="4">
        <v>74</v>
      </c>
      <c r="DR61" s="4">
        <v>68</v>
      </c>
      <c r="DS61" s="4">
        <v>48</v>
      </c>
      <c r="DT61" s="4">
        <v>31</v>
      </c>
      <c r="DU61" s="4">
        <v>19</v>
      </c>
      <c r="DV61" s="4">
        <v>33</v>
      </c>
      <c r="DW61" s="4">
        <v>42708</v>
      </c>
      <c r="DX61" s="4">
        <v>48495</v>
      </c>
      <c r="DY61" s="4">
        <v>84148</v>
      </c>
      <c r="DZ61" s="4">
        <v>58267</v>
      </c>
      <c r="EA61" s="4">
        <v>34201</v>
      </c>
    </row>
    <row r="62" spans="1:131" ht="17.5" customHeight="1" x14ac:dyDescent="0.35">
      <c r="A62" s="2" t="s">
        <v>103</v>
      </c>
      <c r="D62" s="2" t="s">
        <v>104</v>
      </c>
      <c r="E62" s="4">
        <v>226578</v>
      </c>
      <c r="F62" s="4">
        <v>14870</v>
      </c>
      <c r="G62" s="4">
        <v>2919</v>
      </c>
      <c r="H62" s="4">
        <v>2966</v>
      </c>
      <c r="I62" s="4">
        <v>2980</v>
      </c>
      <c r="J62" s="4">
        <v>3073</v>
      </c>
      <c r="K62" s="4">
        <v>2932</v>
      </c>
      <c r="L62" s="4">
        <v>14032</v>
      </c>
      <c r="M62" s="4">
        <v>2912</v>
      </c>
      <c r="N62" s="4">
        <v>2915</v>
      </c>
      <c r="O62" s="4">
        <v>2704</v>
      </c>
      <c r="P62" s="4">
        <v>2800</v>
      </c>
      <c r="Q62" s="4">
        <v>2701</v>
      </c>
      <c r="R62" s="4">
        <v>14076</v>
      </c>
      <c r="S62" s="4">
        <v>2600</v>
      </c>
      <c r="T62" s="4">
        <v>2887</v>
      </c>
      <c r="U62" s="4">
        <v>2813</v>
      </c>
      <c r="V62" s="4">
        <v>2884</v>
      </c>
      <c r="W62" s="4">
        <v>2892</v>
      </c>
      <c r="X62" s="4">
        <v>13526</v>
      </c>
      <c r="Y62" s="4">
        <v>2846</v>
      </c>
      <c r="Z62" s="4">
        <v>2887</v>
      </c>
      <c r="AA62" s="4">
        <v>3020</v>
      </c>
      <c r="AB62" s="4">
        <v>2687</v>
      </c>
      <c r="AC62" s="4">
        <v>2086</v>
      </c>
      <c r="AD62" s="4">
        <v>11776</v>
      </c>
      <c r="AE62" s="4">
        <v>2133</v>
      </c>
      <c r="AF62" s="4">
        <v>2134</v>
      </c>
      <c r="AG62" s="4">
        <v>2426</v>
      </c>
      <c r="AH62" s="4">
        <v>2632</v>
      </c>
      <c r="AI62" s="4">
        <v>2451</v>
      </c>
      <c r="AJ62" s="4">
        <v>13764</v>
      </c>
      <c r="AK62" s="4">
        <v>2713</v>
      </c>
      <c r="AL62" s="4">
        <v>2710</v>
      </c>
      <c r="AM62" s="4">
        <v>2767</v>
      </c>
      <c r="AN62" s="4">
        <v>2749</v>
      </c>
      <c r="AO62" s="4">
        <v>2825</v>
      </c>
      <c r="AP62" s="4">
        <v>15010</v>
      </c>
      <c r="AQ62" s="4">
        <v>2970</v>
      </c>
      <c r="AR62" s="4">
        <v>3053</v>
      </c>
      <c r="AS62" s="4">
        <v>3018</v>
      </c>
      <c r="AT62" s="4">
        <v>2952</v>
      </c>
      <c r="AU62" s="4">
        <v>3017</v>
      </c>
      <c r="AV62" s="4">
        <v>16430</v>
      </c>
      <c r="AW62" s="4">
        <v>3005</v>
      </c>
      <c r="AX62" s="4">
        <v>3126</v>
      </c>
      <c r="AY62" s="4">
        <v>3259</v>
      </c>
      <c r="AZ62" s="4">
        <v>3323</v>
      </c>
      <c r="BA62" s="4">
        <v>3717</v>
      </c>
      <c r="BB62" s="4">
        <v>17781</v>
      </c>
      <c r="BC62" s="4">
        <v>3535</v>
      </c>
      <c r="BD62" s="4">
        <v>3523</v>
      </c>
      <c r="BE62" s="4">
        <v>3617</v>
      </c>
      <c r="BF62" s="4">
        <v>3569</v>
      </c>
      <c r="BG62" s="4">
        <v>3537</v>
      </c>
      <c r="BH62" s="4">
        <v>18223</v>
      </c>
      <c r="BI62" s="4">
        <v>3640</v>
      </c>
      <c r="BJ62" s="4">
        <v>3811</v>
      </c>
      <c r="BK62" s="4">
        <v>3742</v>
      </c>
      <c r="BL62" s="4">
        <v>3699</v>
      </c>
      <c r="BM62" s="4">
        <v>3331</v>
      </c>
      <c r="BN62" s="4">
        <v>15281</v>
      </c>
      <c r="BO62" s="4">
        <v>3253</v>
      </c>
      <c r="BP62" s="4">
        <v>3066</v>
      </c>
      <c r="BQ62" s="4">
        <v>3067</v>
      </c>
      <c r="BR62" s="4">
        <v>3103</v>
      </c>
      <c r="BS62" s="4">
        <v>2792</v>
      </c>
      <c r="BT62" s="4">
        <v>12722</v>
      </c>
      <c r="BU62" s="4">
        <v>2707</v>
      </c>
      <c r="BV62" s="4">
        <v>2625</v>
      </c>
      <c r="BW62" s="4">
        <v>2520</v>
      </c>
      <c r="BX62" s="4">
        <v>2442</v>
      </c>
      <c r="BY62" s="4">
        <v>2428</v>
      </c>
      <c r="BZ62" s="4">
        <v>12814</v>
      </c>
      <c r="CA62" s="4">
        <v>2443</v>
      </c>
      <c r="CB62" s="4">
        <v>2523</v>
      </c>
      <c r="CC62" s="4">
        <v>2553</v>
      </c>
      <c r="CD62" s="4">
        <v>2687</v>
      </c>
      <c r="CE62" s="4">
        <v>2608</v>
      </c>
      <c r="CF62" s="4">
        <v>9759</v>
      </c>
      <c r="CG62" s="4">
        <v>1986</v>
      </c>
      <c r="CH62" s="4">
        <v>2212</v>
      </c>
      <c r="CI62" s="4">
        <v>2055</v>
      </c>
      <c r="CJ62" s="4">
        <v>1903</v>
      </c>
      <c r="CK62" s="4">
        <v>1603</v>
      </c>
      <c r="CL62" s="4">
        <v>8566</v>
      </c>
      <c r="CM62" s="4">
        <v>1646</v>
      </c>
      <c r="CN62" s="4">
        <v>1798</v>
      </c>
      <c r="CO62" s="4">
        <v>1748</v>
      </c>
      <c r="CP62" s="4">
        <v>1727</v>
      </c>
      <c r="CQ62" s="4">
        <v>1647</v>
      </c>
      <c r="CR62" s="4">
        <v>7240</v>
      </c>
      <c r="CS62" s="4">
        <v>1620</v>
      </c>
      <c r="CT62" s="4">
        <v>1534</v>
      </c>
      <c r="CU62" s="4">
        <v>1408</v>
      </c>
      <c r="CV62" s="4">
        <v>1399</v>
      </c>
      <c r="CW62" s="4">
        <v>1279</v>
      </c>
      <c r="CX62" s="4">
        <v>5659</v>
      </c>
      <c r="CY62" s="4">
        <v>1313</v>
      </c>
      <c r="CZ62" s="4">
        <v>1281</v>
      </c>
      <c r="DA62" s="4">
        <v>1133</v>
      </c>
      <c r="DB62" s="4">
        <v>980</v>
      </c>
      <c r="DC62" s="4">
        <v>952</v>
      </c>
      <c r="DD62" s="4">
        <v>3371</v>
      </c>
      <c r="DE62" s="4">
        <v>773</v>
      </c>
      <c r="DF62" s="4">
        <v>718</v>
      </c>
      <c r="DG62" s="4">
        <v>743</v>
      </c>
      <c r="DH62" s="4">
        <v>595</v>
      </c>
      <c r="DI62" s="4">
        <v>542</v>
      </c>
      <c r="DJ62" s="4">
        <v>1269</v>
      </c>
      <c r="DK62" s="4">
        <v>444</v>
      </c>
      <c r="DL62" s="4">
        <v>314</v>
      </c>
      <c r="DM62" s="4">
        <v>229</v>
      </c>
      <c r="DN62" s="4">
        <v>135</v>
      </c>
      <c r="DO62" s="4">
        <v>147</v>
      </c>
      <c r="DP62" s="4">
        <v>372</v>
      </c>
      <c r="DQ62" s="4">
        <v>131</v>
      </c>
      <c r="DR62" s="4">
        <v>112</v>
      </c>
      <c r="DS62" s="4">
        <v>55</v>
      </c>
      <c r="DT62" s="4">
        <v>47</v>
      </c>
      <c r="DU62" s="4">
        <v>27</v>
      </c>
      <c r="DV62" s="4">
        <v>37</v>
      </c>
      <c r="DW62" s="4">
        <v>45824</v>
      </c>
      <c r="DX62" s="4">
        <v>51731</v>
      </c>
      <c r="DY62" s="4">
        <v>85441</v>
      </c>
      <c r="DZ62" s="4">
        <v>59040</v>
      </c>
      <c r="EA62" s="4">
        <v>36273</v>
      </c>
    </row>
    <row r="63" spans="1:131" ht="17.5" customHeight="1" x14ac:dyDescent="0.35">
      <c r="A63" s="2" t="s">
        <v>105</v>
      </c>
      <c r="D63" s="2" t="s">
        <v>106</v>
      </c>
      <c r="E63" s="4">
        <v>317849</v>
      </c>
      <c r="F63" s="4">
        <v>19681</v>
      </c>
      <c r="G63" s="4">
        <v>3886</v>
      </c>
      <c r="H63" s="4">
        <v>4005</v>
      </c>
      <c r="I63" s="4">
        <v>3982</v>
      </c>
      <c r="J63" s="4">
        <v>3951</v>
      </c>
      <c r="K63" s="4">
        <v>3857</v>
      </c>
      <c r="L63" s="4">
        <v>18044</v>
      </c>
      <c r="M63" s="4">
        <v>3858</v>
      </c>
      <c r="N63" s="4">
        <v>3747</v>
      </c>
      <c r="O63" s="4">
        <v>3573</v>
      </c>
      <c r="P63" s="4">
        <v>3403</v>
      </c>
      <c r="Q63" s="4">
        <v>3463</v>
      </c>
      <c r="R63" s="4">
        <v>18270</v>
      </c>
      <c r="S63" s="4">
        <v>3545</v>
      </c>
      <c r="T63" s="4">
        <v>3603</v>
      </c>
      <c r="U63" s="4">
        <v>3653</v>
      </c>
      <c r="V63" s="4">
        <v>3580</v>
      </c>
      <c r="W63" s="4">
        <v>3889</v>
      </c>
      <c r="X63" s="4">
        <v>19570</v>
      </c>
      <c r="Y63" s="4">
        <v>4029</v>
      </c>
      <c r="Z63" s="4">
        <v>3857</v>
      </c>
      <c r="AA63" s="4">
        <v>4207</v>
      </c>
      <c r="AB63" s="4">
        <v>3924</v>
      </c>
      <c r="AC63" s="4">
        <v>3553</v>
      </c>
      <c r="AD63" s="4">
        <v>19310</v>
      </c>
      <c r="AE63" s="4">
        <v>3668</v>
      </c>
      <c r="AF63" s="4">
        <v>3717</v>
      </c>
      <c r="AG63" s="4">
        <v>3950</v>
      </c>
      <c r="AH63" s="4">
        <v>3924</v>
      </c>
      <c r="AI63" s="4">
        <v>4051</v>
      </c>
      <c r="AJ63" s="4">
        <v>20174</v>
      </c>
      <c r="AK63" s="4">
        <v>4078</v>
      </c>
      <c r="AL63" s="4">
        <v>4088</v>
      </c>
      <c r="AM63" s="4">
        <v>4051</v>
      </c>
      <c r="AN63" s="4">
        <v>3998</v>
      </c>
      <c r="AO63" s="4">
        <v>3959</v>
      </c>
      <c r="AP63" s="4">
        <v>19030</v>
      </c>
      <c r="AQ63" s="4">
        <v>4016</v>
      </c>
      <c r="AR63" s="4">
        <v>3993</v>
      </c>
      <c r="AS63" s="4">
        <v>3770</v>
      </c>
      <c r="AT63" s="4">
        <v>3630</v>
      </c>
      <c r="AU63" s="4">
        <v>3621</v>
      </c>
      <c r="AV63" s="4">
        <v>21461</v>
      </c>
      <c r="AW63" s="4">
        <v>3749</v>
      </c>
      <c r="AX63" s="4">
        <v>4077</v>
      </c>
      <c r="AY63" s="4">
        <v>4206</v>
      </c>
      <c r="AZ63" s="4">
        <v>4452</v>
      </c>
      <c r="BA63" s="4">
        <v>4977</v>
      </c>
      <c r="BB63" s="4">
        <v>25621</v>
      </c>
      <c r="BC63" s="4">
        <v>5135</v>
      </c>
      <c r="BD63" s="4">
        <v>5030</v>
      </c>
      <c r="BE63" s="4">
        <v>5146</v>
      </c>
      <c r="BF63" s="4">
        <v>5093</v>
      </c>
      <c r="BG63" s="4">
        <v>5217</v>
      </c>
      <c r="BH63" s="4">
        <v>24750</v>
      </c>
      <c r="BI63" s="4">
        <v>5057</v>
      </c>
      <c r="BJ63" s="4">
        <v>5229</v>
      </c>
      <c r="BK63" s="4">
        <v>4924</v>
      </c>
      <c r="BL63" s="4">
        <v>4805</v>
      </c>
      <c r="BM63" s="4">
        <v>4735</v>
      </c>
      <c r="BN63" s="4">
        <v>20778</v>
      </c>
      <c r="BO63" s="4">
        <v>4463</v>
      </c>
      <c r="BP63" s="4">
        <v>4191</v>
      </c>
      <c r="BQ63" s="4">
        <v>4203</v>
      </c>
      <c r="BR63" s="4">
        <v>4025</v>
      </c>
      <c r="BS63" s="4">
        <v>3896</v>
      </c>
      <c r="BT63" s="4">
        <v>18312</v>
      </c>
      <c r="BU63" s="4">
        <v>3646</v>
      </c>
      <c r="BV63" s="4">
        <v>3607</v>
      </c>
      <c r="BW63" s="4">
        <v>3825</v>
      </c>
      <c r="BX63" s="4">
        <v>3622</v>
      </c>
      <c r="BY63" s="4">
        <v>3612</v>
      </c>
      <c r="BZ63" s="4">
        <v>21199</v>
      </c>
      <c r="CA63" s="4">
        <v>3757</v>
      </c>
      <c r="CB63" s="4">
        <v>4046</v>
      </c>
      <c r="CC63" s="4">
        <v>4188</v>
      </c>
      <c r="CD63" s="4">
        <v>4671</v>
      </c>
      <c r="CE63" s="4">
        <v>4537</v>
      </c>
      <c r="CF63" s="4">
        <v>17181</v>
      </c>
      <c r="CG63" s="4">
        <v>3501</v>
      </c>
      <c r="CH63" s="4">
        <v>3738</v>
      </c>
      <c r="CI63" s="4">
        <v>3444</v>
      </c>
      <c r="CJ63" s="4">
        <v>3492</v>
      </c>
      <c r="CK63" s="4">
        <v>3006</v>
      </c>
      <c r="CL63" s="4">
        <v>13138</v>
      </c>
      <c r="CM63" s="4">
        <v>2687</v>
      </c>
      <c r="CN63" s="4">
        <v>2885</v>
      </c>
      <c r="CO63" s="4">
        <v>2699</v>
      </c>
      <c r="CP63" s="4">
        <v>2507</v>
      </c>
      <c r="CQ63" s="4">
        <v>2360</v>
      </c>
      <c r="CR63" s="4">
        <v>9541</v>
      </c>
      <c r="CS63" s="4">
        <v>2138</v>
      </c>
      <c r="CT63" s="4">
        <v>2131</v>
      </c>
      <c r="CU63" s="4">
        <v>1820</v>
      </c>
      <c r="CV63" s="4">
        <v>1756</v>
      </c>
      <c r="CW63" s="4">
        <v>1696</v>
      </c>
      <c r="CX63" s="4">
        <v>6389</v>
      </c>
      <c r="CY63" s="4">
        <v>1552</v>
      </c>
      <c r="CZ63" s="4">
        <v>1368</v>
      </c>
      <c r="DA63" s="4">
        <v>1259</v>
      </c>
      <c r="DB63" s="4">
        <v>1089</v>
      </c>
      <c r="DC63" s="4">
        <v>1121</v>
      </c>
      <c r="DD63" s="4">
        <v>3682</v>
      </c>
      <c r="DE63" s="4">
        <v>945</v>
      </c>
      <c r="DF63" s="4">
        <v>864</v>
      </c>
      <c r="DG63" s="4">
        <v>700</v>
      </c>
      <c r="DH63" s="4">
        <v>590</v>
      </c>
      <c r="DI63" s="4">
        <v>583</v>
      </c>
      <c r="DJ63" s="4">
        <v>1368</v>
      </c>
      <c r="DK63" s="4">
        <v>483</v>
      </c>
      <c r="DL63" s="4">
        <v>369</v>
      </c>
      <c r="DM63" s="4">
        <v>219</v>
      </c>
      <c r="DN63" s="4">
        <v>151</v>
      </c>
      <c r="DO63" s="4">
        <v>146</v>
      </c>
      <c r="DP63" s="4">
        <v>316</v>
      </c>
      <c r="DQ63" s="4">
        <v>103</v>
      </c>
      <c r="DR63" s="4">
        <v>99</v>
      </c>
      <c r="DS63" s="4">
        <v>51</v>
      </c>
      <c r="DT63" s="4">
        <v>37</v>
      </c>
      <c r="DU63" s="4">
        <v>26</v>
      </c>
      <c r="DV63" s="4">
        <v>34</v>
      </c>
      <c r="DW63" s="4">
        <v>60024</v>
      </c>
      <c r="DX63" s="4">
        <v>68088</v>
      </c>
      <c r="DY63" s="4">
        <v>121137</v>
      </c>
      <c r="DZ63" s="4">
        <v>85039</v>
      </c>
      <c r="EA63" s="4">
        <v>51649</v>
      </c>
    </row>
    <row r="64" spans="1:131" ht="17.5" customHeight="1" x14ac:dyDescent="0.35">
      <c r="E64" s="30"/>
      <c r="F64" s="30"/>
      <c r="G64" s="31"/>
      <c r="H64" s="31"/>
      <c r="I64" s="31"/>
      <c r="J64" s="31"/>
      <c r="K64" s="31"/>
      <c r="L64" s="30"/>
      <c r="M64" s="31"/>
      <c r="N64" s="31"/>
      <c r="O64" s="31"/>
      <c r="P64" s="31"/>
      <c r="Q64" s="31"/>
      <c r="R64" s="30"/>
      <c r="S64" s="31"/>
      <c r="T64" s="31"/>
      <c r="U64" s="31"/>
      <c r="V64" s="31"/>
      <c r="W64" s="31"/>
      <c r="X64" s="30"/>
      <c r="Y64" s="31"/>
      <c r="Z64" s="31"/>
      <c r="AA64" s="31"/>
      <c r="AB64" s="31"/>
      <c r="AC64" s="31"/>
      <c r="AD64" s="30"/>
      <c r="AE64" s="31"/>
      <c r="AF64" s="31"/>
      <c r="AG64" s="31"/>
      <c r="AH64" s="31"/>
      <c r="AI64" s="31"/>
      <c r="AJ64" s="30"/>
      <c r="AK64" s="31"/>
      <c r="AL64" s="31"/>
      <c r="AM64" s="31"/>
      <c r="AN64" s="31"/>
      <c r="AO64" s="31"/>
      <c r="AP64" s="30"/>
      <c r="AQ64" s="31"/>
      <c r="AR64" s="31"/>
      <c r="AS64" s="31"/>
      <c r="AT64" s="31"/>
      <c r="AU64" s="31"/>
      <c r="AV64" s="30"/>
      <c r="AW64" s="31"/>
      <c r="AX64" s="31"/>
      <c r="AY64" s="31"/>
      <c r="AZ64" s="31"/>
      <c r="BA64" s="31"/>
      <c r="BB64" s="30"/>
      <c r="BC64" s="31"/>
      <c r="BD64" s="31"/>
      <c r="BE64" s="31"/>
      <c r="BF64" s="31"/>
      <c r="BG64" s="31"/>
      <c r="BH64" s="30"/>
      <c r="BI64" s="31"/>
      <c r="BJ64" s="31"/>
      <c r="BK64" s="31"/>
      <c r="BL64" s="31"/>
      <c r="BM64" s="31"/>
      <c r="BN64" s="30"/>
      <c r="BO64" s="31"/>
      <c r="BP64" s="31"/>
      <c r="BQ64" s="31"/>
      <c r="BR64" s="31"/>
      <c r="BS64" s="31"/>
      <c r="BT64" s="30"/>
      <c r="BU64" s="31"/>
      <c r="BV64" s="31"/>
      <c r="BW64" s="31"/>
      <c r="BX64" s="31"/>
      <c r="BY64" s="31"/>
      <c r="BZ64" s="30"/>
      <c r="CA64" s="31"/>
      <c r="CB64" s="31"/>
      <c r="CC64" s="31"/>
      <c r="CD64" s="31"/>
      <c r="CE64" s="31"/>
      <c r="CF64" s="30"/>
      <c r="CG64" s="31"/>
      <c r="CH64" s="31"/>
      <c r="CI64" s="31"/>
      <c r="CJ64" s="31"/>
      <c r="CK64" s="31"/>
      <c r="CL64" s="30"/>
      <c r="CM64" s="31"/>
      <c r="CN64" s="31"/>
      <c r="CO64" s="31"/>
      <c r="CP64" s="31"/>
      <c r="CQ64" s="31"/>
      <c r="CR64" s="30"/>
      <c r="CS64" s="31"/>
      <c r="CT64" s="31"/>
      <c r="CU64" s="31"/>
      <c r="CV64" s="31"/>
      <c r="CW64" s="31"/>
      <c r="CX64" s="30"/>
      <c r="CY64" s="31"/>
      <c r="CZ64" s="31"/>
      <c r="DA64" s="31"/>
      <c r="DB64" s="31"/>
      <c r="DC64" s="31"/>
      <c r="DD64" s="30"/>
      <c r="DE64" s="31"/>
      <c r="DF64" s="31"/>
      <c r="DG64" s="31"/>
      <c r="DH64" s="31"/>
      <c r="DI64" s="31"/>
      <c r="DJ64" s="30"/>
      <c r="DK64" s="31"/>
      <c r="DL64" s="31"/>
      <c r="DM64" s="31"/>
      <c r="DN64" s="31"/>
      <c r="DO64" s="31"/>
      <c r="DP64" s="30"/>
      <c r="DQ64" s="31"/>
      <c r="DR64" s="31"/>
      <c r="DS64" s="31"/>
      <c r="DT64" s="31"/>
      <c r="DU64" s="31"/>
      <c r="DW64" s="31"/>
      <c r="DX64" s="31"/>
      <c r="DY64" s="31"/>
      <c r="DZ64" s="31"/>
      <c r="EA64" s="31"/>
    </row>
    <row r="65" spans="1:131" s="3" customFormat="1" ht="17.5" customHeight="1" x14ac:dyDescent="0.35">
      <c r="A65" s="3" t="s">
        <v>107</v>
      </c>
      <c r="C65" s="3" t="s">
        <v>108</v>
      </c>
      <c r="E65" s="26">
        <v>1171339</v>
      </c>
      <c r="F65" s="26">
        <v>68591</v>
      </c>
      <c r="G65" s="26">
        <v>13681</v>
      </c>
      <c r="H65" s="26">
        <v>13786</v>
      </c>
      <c r="I65" s="26">
        <v>13743</v>
      </c>
      <c r="J65" s="26">
        <v>13787</v>
      </c>
      <c r="K65" s="26">
        <v>13594</v>
      </c>
      <c r="L65" s="26">
        <v>63565</v>
      </c>
      <c r="M65" s="26">
        <v>13445</v>
      </c>
      <c r="N65" s="26">
        <v>12941</v>
      </c>
      <c r="O65" s="26">
        <v>12594</v>
      </c>
      <c r="P65" s="26">
        <v>12194</v>
      </c>
      <c r="Q65" s="26">
        <v>12391</v>
      </c>
      <c r="R65" s="26">
        <v>67883</v>
      </c>
      <c r="S65" s="26">
        <v>13052</v>
      </c>
      <c r="T65" s="26">
        <v>13078</v>
      </c>
      <c r="U65" s="26">
        <v>13555</v>
      </c>
      <c r="V65" s="26">
        <v>13824</v>
      </c>
      <c r="W65" s="26">
        <v>14374</v>
      </c>
      <c r="X65" s="26">
        <v>76882</v>
      </c>
      <c r="Y65" s="26">
        <v>14344</v>
      </c>
      <c r="Z65" s="26">
        <v>14168</v>
      </c>
      <c r="AA65" s="26">
        <v>15018</v>
      </c>
      <c r="AB65" s="26">
        <v>15874</v>
      </c>
      <c r="AC65" s="26">
        <v>17478</v>
      </c>
      <c r="AD65" s="26">
        <v>78594</v>
      </c>
      <c r="AE65" s="26">
        <v>17602</v>
      </c>
      <c r="AF65" s="26">
        <v>16216</v>
      </c>
      <c r="AG65" s="26">
        <v>15206</v>
      </c>
      <c r="AH65" s="26">
        <v>15136</v>
      </c>
      <c r="AI65" s="26">
        <v>14434</v>
      </c>
      <c r="AJ65" s="26">
        <v>68819</v>
      </c>
      <c r="AK65" s="26">
        <v>14154</v>
      </c>
      <c r="AL65" s="26">
        <v>14050</v>
      </c>
      <c r="AM65" s="26">
        <v>13737</v>
      </c>
      <c r="AN65" s="26">
        <v>13598</v>
      </c>
      <c r="AO65" s="26">
        <v>13280</v>
      </c>
      <c r="AP65" s="26">
        <v>64773</v>
      </c>
      <c r="AQ65" s="26">
        <v>13734</v>
      </c>
      <c r="AR65" s="26">
        <v>13692</v>
      </c>
      <c r="AS65" s="26">
        <v>12690</v>
      </c>
      <c r="AT65" s="26">
        <v>12196</v>
      </c>
      <c r="AU65" s="26">
        <v>12461</v>
      </c>
      <c r="AV65" s="26">
        <v>72259</v>
      </c>
      <c r="AW65" s="26">
        <v>13178</v>
      </c>
      <c r="AX65" s="26">
        <v>13554</v>
      </c>
      <c r="AY65" s="26">
        <v>14155</v>
      </c>
      <c r="AZ65" s="26">
        <v>15134</v>
      </c>
      <c r="BA65" s="26">
        <v>16238</v>
      </c>
      <c r="BB65" s="26">
        <v>84843</v>
      </c>
      <c r="BC65" s="26">
        <v>16535</v>
      </c>
      <c r="BD65" s="26">
        <v>16570</v>
      </c>
      <c r="BE65" s="26">
        <v>17348</v>
      </c>
      <c r="BF65" s="26">
        <v>17105</v>
      </c>
      <c r="BG65" s="26">
        <v>17285</v>
      </c>
      <c r="BH65" s="26">
        <v>86856</v>
      </c>
      <c r="BI65" s="26">
        <v>17200</v>
      </c>
      <c r="BJ65" s="26">
        <v>17828</v>
      </c>
      <c r="BK65" s="26">
        <v>17326</v>
      </c>
      <c r="BL65" s="26">
        <v>17485</v>
      </c>
      <c r="BM65" s="26">
        <v>17017</v>
      </c>
      <c r="BN65" s="26">
        <v>78044</v>
      </c>
      <c r="BO65" s="26">
        <v>16488</v>
      </c>
      <c r="BP65" s="26">
        <v>15818</v>
      </c>
      <c r="BQ65" s="26">
        <v>15240</v>
      </c>
      <c r="BR65" s="26">
        <v>15582</v>
      </c>
      <c r="BS65" s="26">
        <v>14916</v>
      </c>
      <c r="BT65" s="26">
        <v>70457</v>
      </c>
      <c r="BU65" s="26">
        <v>14324</v>
      </c>
      <c r="BV65" s="26">
        <v>13882</v>
      </c>
      <c r="BW65" s="26">
        <v>14342</v>
      </c>
      <c r="BX65" s="26">
        <v>14052</v>
      </c>
      <c r="BY65" s="26">
        <v>13857</v>
      </c>
      <c r="BZ65" s="26">
        <v>78580</v>
      </c>
      <c r="CA65" s="26">
        <v>14243</v>
      </c>
      <c r="CB65" s="26">
        <v>14728</v>
      </c>
      <c r="CC65" s="26">
        <v>15631</v>
      </c>
      <c r="CD65" s="26">
        <v>16921</v>
      </c>
      <c r="CE65" s="26">
        <v>17057</v>
      </c>
      <c r="CF65" s="26">
        <v>62571</v>
      </c>
      <c r="CG65" s="26">
        <v>12942</v>
      </c>
      <c r="CH65" s="26">
        <v>13477</v>
      </c>
      <c r="CI65" s="26">
        <v>13033</v>
      </c>
      <c r="CJ65" s="26">
        <v>12262</v>
      </c>
      <c r="CK65" s="26">
        <v>10857</v>
      </c>
      <c r="CL65" s="26">
        <v>50796</v>
      </c>
      <c r="CM65" s="26">
        <v>10335</v>
      </c>
      <c r="CN65" s="26">
        <v>10600</v>
      </c>
      <c r="CO65" s="26">
        <v>10305</v>
      </c>
      <c r="CP65" s="26">
        <v>9938</v>
      </c>
      <c r="CQ65" s="26">
        <v>9618</v>
      </c>
      <c r="CR65" s="26">
        <v>40321</v>
      </c>
      <c r="CS65" s="26">
        <v>8929</v>
      </c>
      <c r="CT65" s="26">
        <v>8563</v>
      </c>
      <c r="CU65" s="26">
        <v>8067</v>
      </c>
      <c r="CV65" s="26">
        <v>7486</v>
      </c>
      <c r="CW65" s="26">
        <v>7276</v>
      </c>
      <c r="CX65" s="26">
        <v>30056</v>
      </c>
      <c r="CY65" s="26">
        <v>7140</v>
      </c>
      <c r="CZ65" s="26">
        <v>6572</v>
      </c>
      <c r="DA65" s="26">
        <v>5977</v>
      </c>
      <c r="DB65" s="26">
        <v>5370</v>
      </c>
      <c r="DC65" s="26">
        <v>4997</v>
      </c>
      <c r="DD65" s="26">
        <v>18380</v>
      </c>
      <c r="DE65" s="26">
        <v>4456</v>
      </c>
      <c r="DF65" s="26">
        <v>4081</v>
      </c>
      <c r="DG65" s="26">
        <v>3641</v>
      </c>
      <c r="DH65" s="26">
        <v>3203</v>
      </c>
      <c r="DI65" s="26">
        <v>2999</v>
      </c>
      <c r="DJ65" s="26">
        <v>6976</v>
      </c>
      <c r="DK65" s="26">
        <v>2543</v>
      </c>
      <c r="DL65" s="26">
        <v>1804</v>
      </c>
      <c r="DM65" s="26">
        <v>1100</v>
      </c>
      <c r="DN65" s="26">
        <v>805</v>
      </c>
      <c r="DO65" s="26">
        <v>724</v>
      </c>
      <c r="DP65" s="26">
        <v>1836</v>
      </c>
      <c r="DQ65" s="26">
        <v>579</v>
      </c>
      <c r="DR65" s="26">
        <v>498</v>
      </c>
      <c r="DS65" s="26">
        <v>365</v>
      </c>
      <c r="DT65" s="26">
        <v>241</v>
      </c>
      <c r="DU65" s="26">
        <v>153</v>
      </c>
      <c r="DV65" s="26">
        <v>257</v>
      </c>
      <c r="DW65" s="26">
        <v>214383</v>
      </c>
      <c r="DX65" s="26">
        <v>243569</v>
      </c>
      <c r="DY65" s="26">
        <v>431826</v>
      </c>
      <c r="DZ65" s="26">
        <v>313937</v>
      </c>
      <c r="EA65" s="26">
        <v>211193</v>
      </c>
    </row>
    <row r="66" spans="1:131" ht="17.5" customHeight="1" x14ac:dyDescent="0.35">
      <c r="A66" s="2" t="s">
        <v>109</v>
      </c>
      <c r="D66" s="2" t="s">
        <v>110</v>
      </c>
      <c r="E66" s="4">
        <v>87059</v>
      </c>
      <c r="F66" s="4">
        <v>5847</v>
      </c>
      <c r="G66" s="4">
        <v>1169</v>
      </c>
      <c r="H66" s="4">
        <v>1162</v>
      </c>
      <c r="I66" s="4">
        <v>1220</v>
      </c>
      <c r="J66" s="4">
        <v>1201</v>
      </c>
      <c r="K66" s="4">
        <v>1095</v>
      </c>
      <c r="L66" s="4">
        <v>5167</v>
      </c>
      <c r="M66" s="4">
        <v>1141</v>
      </c>
      <c r="N66" s="4">
        <v>1029</v>
      </c>
      <c r="O66" s="4">
        <v>1041</v>
      </c>
      <c r="P66" s="4">
        <v>954</v>
      </c>
      <c r="Q66" s="4">
        <v>1002</v>
      </c>
      <c r="R66" s="4">
        <v>5040</v>
      </c>
      <c r="S66" s="4">
        <v>939</v>
      </c>
      <c r="T66" s="4">
        <v>940</v>
      </c>
      <c r="U66" s="4">
        <v>1041</v>
      </c>
      <c r="V66" s="4">
        <v>1068</v>
      </c>
      <c r="W66" s="4">
        <v>1052</v>
      </c>
      <c r="X66" s="4">
        <v>5540</v>
      </c>
      <c r="Y66" s="4">
        <v>1090</v>
      </c>
      <c r="Z66" s="4">
        <v>1062</v>
      </c>
      <c r="AA66" s="4">
        <v>1159</v>
      </c>
      <c r="AB66" s="4">
        <v>1172</v>
      </c>
      <c r="AC66" s="4">
        <v>1057</v>
      </c>
      <c r="AD66" s="4">
        <v>5574</v>
      </c>
      <c r="AE66" s="4">
        <v>1083</v>
      </c>
      <c r="AF66" s="4">
        <v>1004</v>
      </c>
      <c r="AG66" s="4">
        <v>1102</v>
      </c>
      <c r="AH66" s="4">
        <v>1217</v>
      </c>
      <c r="AI66" s="4">
        <v>1168</v>
      </c>
      <c r="AJ66" s="4">
        <v>5751</v>
      </c>
      <c r="AK66" s="4">
        <v>1194</v>
      </c>
      <c r="AL66" s="4">
        <v>1157</v>
      </c>
      <c r="AM66" s="4">
        <v>1206</v>
      </c>
      <c r="AN66" s="4">
        <v>1104</v>
      </c>
      <c r="AO66" s="4">
        <v>1090</v>
      </c>
      <c r="AP66" s="4">
        <v>5315</v>
      </c>
      <c r="AQ66" s="4">
        <v>1131</v>
      </c>
      <c r="AR66" s="4">
        <v>1040</v>
      </c>
      <c r="AS66" s="4">
        <v>1046</v>
      </c>
      <c r="AT66" s="4">
        <v>1023</v>
      </c>
      <c r="AU66" s="4">
        <v>1075</v>
      </c>
      <c r="AV66" s="4">
        <v>5442</v>
      </c>
      <c r="AW66" s="4">
        <v>1037</v>
      </c>
      <c r="AX66" s="4">
        <v>1066</v>
      </c>
      <c r="AY66" s="4">
        <v>1085</v>
      </c>
      <c r="AZ66" s="4">
        <v>1101</v>
      </c>
      <c r="BA66" s="4">
        <v>1153</v>
      </c>
      <c r="BB66" s="4">
        <v>6222</v>
      </c>
      <c r="BC66" s="4">
        <v>1202</v>
      </c>
      <c r="BD66" s="4">
        <v>1207</v>
      </c>
      <c r="BE66" s="4">
        <v>1312</v>
      </c>
      <c r="BF66" s="4">
        <v>1218</v>
      </c>
      <c r="BG66" s="4">
        <v>1283</v>
      </c>
      <c r="BH66" s="4">
        <v>6143</v>
      </c>
      <c r="BI66" s="4">
        <v>1230</v>
      </c>
      <c r="BJ66" s="4">
        <v>1261</v>
      </c>
      <c r="BK66" s="4">
        <v>1226</v>
      </c>
      <c r="BL66" s="4">
        <v>1243</v>
      </c>
      <c r="BM66" s="4">
        <v>1183</v>
      </c>
      <c r="BN66" s="4">
        <v>5804</v>
      </c>
      <c r="BO66" s="4">
        <v>1217</v>
      </c>
      <c r="BP66" s="4">
        <v>1120</v>
      </c>
      <c r="BQ66" s="4">
        <v>1201</v>
      </c>
      <c r="BR66" s="4">
        <v>1195</v>
      </c>
      <c r="BS66" s="4">
        <v>1071</v>
      </c>
      <c r="BT66" s="4">
        <v>5239</v>
      </c>
      <c r="BU66" s="4">
        <v>1062</v>
      </c>
      <c r="BV66" s="4">
        <v>1061</v>
      </c>
      <c r="BW66" s="4">
        <v>1044</v>
      </c>
      <c r="BX66" s="4">
        <v>1028</v>
      </c>
      <c r="BY66" s="4">
        <v>1044</v>
      </c>
      <c r="BZ66" s="4">
        <v>5841</v>
      </c>
      <c r="CA66" s="4">
        <v>1009</v>
      </c>
      <c r="CB66" s="4">
        <v>1043</v>
      </c>
      <c r="CC66" s="4">
        <v>1243</v>
      </c>
      <c r="CD66" s="4">
        <v>1283</v>
      </c>
      <c r="CE66" s="4">
        <v>1263</v>
      </c>
      <c r="CF66" s="4">
        <v>4225</v>
      </c>
      <c r="CG66" s="4">
        <v>858</v>
      </c>
      <c r="CH66" s="4">
        <v>921</v>
      </c>
      <c r="CI66" s="4">
        <v>884</v>
      </c>
      <c r="CJ66" s="4">
        <v>809</v>
      </c>
      <c r="CK66" s="4">
        <v>753</v>
      </c>
      <c r="CL66" s="4">
        <v>3370</v>
      </c>
      <c r="CM66" s="4">
        <v>718</v>
      </c>
      <c r="CN66" s="4">
        <v>665</v>
      </c>
      <c r="CO66" s="4">
        <v>655</v>
      </c>
      <c r="CP66" s="4">
        <v>696</v>
      </c>
      <c r="CQ66" s="4">
        <v>636</v>
      </c>
      <c r="CR66" s="4">
        <v>2622</v>
      </c>
      <c r="CS66" s="4">
        <v>619</v>
      </c>
      <c r="CT66" s="4">
        <v>527</v>
      </c>
      <c r="CU66" s="4">
        <v>509</v>
      </c>
      <c r="CV66" s="4">
        <v>493</v>
      </c>
      <c r="CW66" s="4">
        <v>474</v>
      </c>
      <c r="CX66" s="4">
        <v>1984</v>
      </c>
      <c r="CY66" s="4">
        <v>453</v>
      </c>
      <c r="CZ66" s="4">
        <v>427</v>
      </c>
      <c r="DA66" s="4">
        <v>402</v>
      </c>
      <c r="DB66" s="4">
        <v>361</v>
      </c>
      <c r="DC66" s="4">
        <v>341</v>
      </c>
      <c r="DD66" s="4">
        <v>1276</v>
      </c>
      <c r="DE66" s="4">
        <v>280</v>
      </c>
      <c r="DF66" s="4">
        <v>271</v>
      </c>
      <c r="DG66" s="4">
        <v>259</v>
      </c>
      <c r="DH66" s="4">
        <v>228</v>
      </c>
      <c r="DI66" s="4">
        <v>238</v>
      </c>
      <c r="DJ66" s="4">
        <v>501</v>
      </c>
      <c r="DK66" s="4">
        <v>178</v>
      </c>
      <c r="DL66" s="4">
        <v>137</v>
      </c>
      <c r="DM66" s="4">
        <v>84</v>
      </c>
      <c r="DN66" s="4">
        <v>52</v>
      </c>
      <c r="DO66" s="4">
        <v>50</v>
      </c>
      <c r="DP66" s="4">
        <v>134</v>
      </c>
      <c r="DQ66" s="4">
        <v>39</v>
      </c>
      <c r="DR66" s="4">
        <v>32</v>
      </c>
      <c r="DS66" s="4">
        <v>31</v>
      </c>
      <c r="DT66" s="4">
        <v>26</v>
      </c>
      <c r="DU66" s="4">
        <v>6</v>
      </c>
      <c r="DV66" s="4">
        <v>22</v>
      </c>
      <c r="DW66" s="4">
        <v>17144</v>
      </c>
      <c r="DX66" s="4">
        <v>19365</v>
      </c>
      <c r="DY66" s="4">
        <v>32754</v>
      </c>
      <c r="DZ66" s="4">
        <v>23027</v>
      </c>
      <c r="EA66" s="4">
        <v>14134</v>
      </c>
    </row>
    <row r="67" spans="1:131" ht="17.5" customHeight="1" x14ac:dyDescent="0.35">
      <c r="A67" s="2" t="s">
        <v>111</v>
      </c>
      <c r="D67" s="2" t="s">
        <v>112</v>
      </c>
      <c r="E67" s="4">
        <v>107155</v>
      </c>
      <c r="F67" s="4">
        <v>6203</v>
      </c>
      <c r="G67" s="4">
        <v>1233</v>
      </c>
      <c r="H67" s="4">
        <v>1262</v>
      </c>
      <c r="I67" s="4">
        <v>1240</v>
      </c>
      <c r="J67" s="4">
        <v>1244</v>
      </c>
      <c r="K67" s="4">
        <v>1224</v>
      </c>
      <c r="L67" s="4">
        <v>5963</v>
      </c>
      <c r="M67" s="4">
        <v>1276</v>
      </c>
      <c r="N67" s="4">
        <v>1256</v>
      </c>
      <c r="O67" s="4">
        <v>1182</v>
      </c>
      <c r="P67" s="4">
        <v>1125</v>
      </c>
      <c r="Q67" s="4">
        <v>1124</v>
      </c>
      <c r="R67" s="4">
        <v>6076</v>
      </c>
      <c r="S67" s="4">
        <v>1182</v>
      </c>
      <c r="T67" s="4">
        <v>1173</v>
      </c>
      <c r="U67" s="4">
        <v>1243</v>
      </c>
      <c r="V67" s="4">
        <v>1209</v>
      </c>
      <c r="W67" s="4">
        <v>1269</v>
      </c>
      <c r="X67" s="4">
        <v>6141</v>
      </c>
      <c r="Y67" s="4">
        <v>1381</v>
      </c>
      <c r="Z67" s="4">
        <v>1241</v>
      </c>
      <c r="AA67" s="4">
        <v>1317</v>
      </c>
      <c r="AB67" s="4">
        <v>1189</v>
      </c>
      <c r="AC67" s="4">
        <v>1013</v>
      </c>
      <c r="AD67" s="4">
        <v>6122</v>
      </c>
      <c r="AE67" s="4">
        <v>1086</v>
      </c>
      <c r="AF67" s="4">
        <v>1132</v>
      </c>
      <c r="AG67" s="4">
        <v>1212</v>
      </c>
      <c r="AH67" s="4">
        <v>1373</v>
      </c>
      <c r="AI67" s="4">
        <v>1319</v>
      </c>
      <c r="AJ67" s="4">
        <v>6210</v>
      </c>
      <c r="AK67" s="4">
        <v>1271</v>
      </c>
      <c r="AL67" s="4">
        <v>1207</v>
      </c>
      <c r="AM67" s="4">
        <v>1236</v>
      </c>
      <c r="AN67" s="4">
        <v>1248</v>
      </c>
      <c r="AO67" s="4">
        <v>1248</v>
      </c>
      <c r="AP67" s="4">
        <v>6270</v>
      </c>
      <c r="AQ67" s="4">
        <v>1275</v>
      </c>
      <c r="AR67" s="4">
        <v>1302</v>
      </c>
      <c r="AS67" s="4">
        <v>1186</v>
      </c>
      <c r="AT67" s="4">
        <v>1238</v>
      </c>
      <c r="AU67" s="4">
        <v>1269</v>
      </c>
      <c r="AV67" s="4">
        <v>7652</v>
      </c>
      <c r="AW67" s="4">
        <v>1387</v>
      </c>
      <c r="AX67" s="4">
        <v>1395</v>
      </c>
      <c r="AY67" s="4">
        <v>1494</v>
      </c>
      <c r="AZ67" s="4">
        <v>1624</v>
      </c>
      <c r="BA67" s="4">
        <v>1752</v>
      </c>
      <c r="BB67" s="4">
        <v>8416</v>
      </c>
      <c r="BC67" s="4">
        <v>1669</v>
      </c>
      <c r="BD67" s="4">
        <v>1671</v>
      </c>
      <c r="BE67" s="4">
        <v>1693</v>
      </c>
      <c r="BF67" s="4">
        <v>1685</v>
      </c>
      <c r="BG67" s="4">
        <v>1698</v>
      </c>
      <c r="BH67" s="4">
        <v>8429</v>
      </c>
      <c r="BI67" s="4">
        <v>1686</v>
      </c>
      <c r="BJ67" s="4">
        <v>1754</v>
      </c>
      <c r="BK67" s="4">
        <v>1754</v>
      </c>
      <c r="BL67" s="4">
        <v>1609</v>
      </c>
      <c r="BM67" s="4">
        <v>1626</v>
      </c>
      <c r="BN67" s="4">
        <v>7357</v>
      </c>
      <c r="BO67" s="4">
        <v>1561</v>
      </c>
      <c r="BP67" s="4">
        <v>1483</v>
      </c>
      <c r="BQ67" s="4">
        <v>1430</v>
      </c>
      <c r="BR67" s="4">
        <v>1510</v>
      </c>
      <c r="BS67" s="4">
        <v>1373</v>
      </c>
      <c r="BT67" s="4">
        <v>6689</v>
      </c>
      <c r="BU67" s="4">
        <v>1346</v>
      </c>
      <c r="BV67" s="4">
        <v>1303</v>
      </c>
      <c r="BW67" s="4">
        <v>1397</v>
      </c>
      <c r="BX67" s="4">
        <v>1334</v>
      </c>
      <c r="BY67" s="4">
        <v>1309</v>
      </c>
      <c r="BZ67" s="4">
        <v>7665</v>
      </c>
      <c r="CA67" s="4">
        <v>1317</v>
      </c>
      <c r="CB67" s="4">
        <v>1425</v>
      </c>
      <c r="CC67" s="4">
        <v>1526</v>
      </c>
      <c r="CD67" s="4">
        <v>1700</v>
      </c>
      <c r="CE67" s="4">
        <v>1697</v>
      </c>
      <c r="CF67" s="4">
        <v>5944</v>
      </c>
      <c r="CG67" s="4">
        <v>1219</v>
      </c>
      <c r="CH67" s="4">
        <v>1343</v>
      </c>
      <c r="CI67" s="4">
        <v>1233</v>
      </c>
      <c r="CJ67" s="4">
        <v>1201</v>
      </c>
      <c r="CK67" s="4">
        <v>948</v>
      </c>
      <c r="CL67" s="4">
        <v>4437</v>
      </c>
      <c r="CM67" s="4">
        <v>978</v>
      </c>
      <c r="CN67" s="4">
        <v>955</v>
      </c>
      <c r="CO67" s="4">
        <v>897</v>
      </c>
      <c r="CP67" s="4">
        <v>841</v>
      </c>
      <c r="CQ67" s="4">
        <v>766</v>
      </c>
      <c r="CR67" s="4">
        <v>3246</v>
      </c>
      <c r="CS67" s="4">
        <v>686</v>
      </c>
      <c r="CT67" s="4">
        <v>721</v>
      </c>
      <c r="CU67" s="4">
        <v>597</v>
      </c>
      <c r="CV67" s="4">
        <v>661</v>
      </c>
      <c r="CW67" s="4">
        <v>581</v>
      </c>
      <c r="CX67" s="4">
        <v>2174</v>
      </c>
      <c r="CY67" s="4">
        <v>530</v>
      </c>
      <c r="CZ67" s="4">
        <v>469</v>
      </c>
      <c r="DA67" s="4">
        <v>403</v>
      </c>
      <c r="DB67" s="4">
        <v>423</v>
      </c>
      <c r="DC67" s="4">
        <v>349</v>
      </c>
      <c r="DD67" s="4">
        <v>1407</v>
      </c>
      <c r="DE67" s="4">
        <v>359</v>
      </c>
      <c r="DF67" s="4">
        <v>333</v>
      </c>
      <c r="DG67" s="4">
        <v>272</v>
      </c>
      <c r="DH67" s="4">
        <v>235</v>
      </c>
      <c r="DI67" s="4">
        <v>208</v>
      </c>
      <c r="DJ67" s="4">
        <v>574</v>
      </c>
      <c r="DK67" s="4">
        <v>230</v>
      </c>
      <c r="DL67" s="4">
        <v>139</v>
      </c>
      <c r="DM67" s="4">
        <v>92</v>
      </c>
      <c r="DN67" s="4">
        <v>67</v>
      </c>
      <c r="DO67" s="4">
        <v>46</v>
      </c>
      <c r="DP67" s="4">
        <v>164</v>
      </c>
      <c r="DQ67" s="4">
        <v>49</v>
      </c>
      <c r="DR67" s="4">
        <v>40</v>
      </c>
      <c r="DS67" s="4">
        <v>26</v>
      </c>
      <c r="DT67" s="4">
        <v>33</v>
      </c>
      <c r="DU67" s="4">
        <v>16</v>
      </c>
      <c r="DV67" s="4">
        <v>16</v>
      </c>
      <c r="DW67" s="4">
        <v>19623</v>
      </c>
      <c r="DX67" s="4">
        <v>22181</v>
      </c>
      <c r="DY67" s="4">
        <v>39430</v>
      </c>
      <c r="DZ67" s="4">
        <v>30140</v>
      </c>
      <c r="EA67" s="4">
        <v>17962</v>
      </c>
    </row>
    <row r="68" spans="1:131" ht="17.5" customHeight="1" x14ac:dyDescent="0.35">
      <c r="A68" s="2" t="s">
        <v>113</v>
      </c>
      <c r="D68" s="2" t="s">
        <v>114</v>
      </c>
      <c r="E68" s="4">
        <v>75757</v>
      </c>
      <c r="F68" s="4">
        <v>3612</v>
      </c>
      <c r="G68" s="4">
        <v>725</v>
      </c>
      <c r="H68" s="4">
        <v>711</v>
      </c>
      <c r="I68" s="4">
        <v>699</v>
      </c>
      <c r="J68" s="4">
        <v>727</v>
      </c>
      <c r="K68" s="4">
        <v>750</v>
      </c>
      <c r="L68" s="4">
        <v>3577</v>
      </c>
      <c r="M68" s="4">
        <v>741</v>
      </c>
      <c r="N68" s="4">
        <v>754</v>
      </c>
      <c r="O68" s="4">
        <v>662</v>
      </c>
      <c r="P68" s="4">
        <v>696</v>
      </c>
      <c r="Q68" s="4">
        <v>724</v>
      </c>
      <c r="R68" s="4">
        <v>4008</v>
      </c>
      <c r="S68" s="4">
        <v>733</v>
      </c>
      <c r="T68" s="4">
        <v>811</v>
      </c>
      <c r="U68" s="4">
        <v>784</v>
      </c>
      <c r="V68" s="4">
        <v>811</v>
      </c>
      <c r="W68" s="4">
        <v>869</v>
      </c>
      <c r="X68" s="4">
        <v>4087</v>
      </c>
      <c r="Y68" s="4">
        <v>803</v>
      </c>
      <c r="Z68" s="4">
        <v>868</v>
      </c>
      <c r="AA68" s="4">
        <v>875</v>
      </c>
      <c r="AB68" s="4">
        <v>794</v>
      </c>
      <c r="AC68" s="4">
        <v>747</v>
      </c>
      <c r="AD68" s="4">
        <v>3393</v>
      </c>
      <c r="AE68" s="4">
        <v>578</v>
      </c>
      <c r="AF68" s="4">
        <v>653</v>
      </c>
      <c r="AG68" s="4">
        <v>665</v>
      </c>
      <c r="AH68" s="4">
        <v>761</v>
      </c>
      <c r="AI68" s="4">
        <v>736</v>
      </c>
      <c r="AJ68" s="4">
        <v>3591</v>
      </c>
      <c r="AK68" s="4">
        <v>745</v>
      </c>
      <c r="AL68" s="4">
        <v>720</v>
      </c>
      <c r="AM68" s="4">
        <v>690</v>
      </c>
      <c r="AN68" s="4">
        <v>745</v>
      </c>
      <c r="AO68" s="4">
        <v>691</v>
      </c>
      <c r="AP68" s="4">
        <v>3452</v>
      </c>
      <c r="AQ68" s="4">
        <v>687</v>
      </c>
      <c r="AR68" s="4">
        <v>738</v>
      </c>
      <c r="AS68" s="4">
        <v>675</v>
      </c>
      <c r="AT68" s="4">
        <v>680</v>
      </c>
      <c r="AU68" s="4">
        <v>672</v>
      </c>
      <c r="AV68" s="4">
        <v>4165</v>
      </c>
      <c r="AW68" s="4">
        <v>739</v>
      </c>
      <c r="AX68" s="4">
        <v>781</v>
      </c>
      <c r="AY68" s="4">
        <v>808</v>
      </c>
      <c r="AZ68" s="4">
        <v>838</v>
      </c>
      <c r="BA68" s="4">
        <v>999</v>
      </c>
      <c r="BB68" s="4">
        <v>5361</v>
      </c>
      <c r="BC68" s="4">
        <v>988</v>
      </c>
      <c r="BD68" s="4">
        <v>1022</v>
      </c>
      <c r="BE68" s="4">
        <v>1107</v>
      </c>
      <c r="BF68" s="4">
        <v>1094</v>
      </c>
      <c r="BG68" s="4">
        <v>1150</v>
      </c>
      <c r="BH68" s="4">
        <v>6009</v>
      </c>
      <c r="BI68" s="4">
        <v>1158</v>
      </c>
      <c r="BJ68" s="4">
        <v>1253</v>
      </c>
      <c r="BK68" s="4">
        <v>1206</v>
      </c>
      <c r="BL68" s="4">
        <v>1225</v>
      </c>
      <c r="BM68" s="4">
        <v>1167</v>
      </c>
      <c r="BN68" s="4">
        <v>5548</v>
      </c>
      <c r="BO68" s="4">
        <v>1169</v>
      </c>
      <c r="BP68" s="4">
        <v>1113</v>
      </c>
      <c r="BQ68" s="4">
        <v>1030</v>
      </c>
      <c r="BR68" s="4">
        <v>1175</v>
      </c>
      <c r="BS68" s="4">
        <v>1061</v>
      </c>
      <c r="BT68" s="4">
        <v>4916</v>
      </c>
      <c r="BU68" s="4">
        <v>1023</v>
      </c>
      <c r="BV68" s="4">
        <v>957</v>
      </c>
      <c r="BW68" s="4">
        <v>1034</v>
      </c>
      <c r="BX68" s="4">
        <v>984</v>
      </c>
      <c r="BY68" s="4">
        <v>918</v>
      </c>
      <c r="BZ68" s="4">
        <v>5695</v>
      </c>
      <c r="CA68" s="4">
        <v>1014</v>
      </c>
      <c r="CB68" s="4">
        <v>1045</v>
      </c>
      <c r="CC68" s="4">
        <v>1164</v>
      </c>
      <c r="CD68" s="4">
        <v>1195</v>
      </c>
      <c r="CE68" s="4">
        <v>1277</v>
      </c>
      <c r="CF68" s="4">
        <v>5012</v>
      </c>
      <c r="CG68" s="4">
        <v>1068</v>
      </c>
      <c r="CH68" s="4">
        <v>1061</v>
      </c>
      <c r="CI68" s="4">
        <v>1038</v>
      </c>
      <c r="CJ68" s="4">
        <v>1015</v>
      </c>
      <c r="CK68" s="4">
        <v>830</v>
      </c>
      <c r="CL68" s="4">
        <v>4118</v>
      </c>
      <c r="CM68" s="4">
        <v>799</v>
      </c>
      <c r="CN68" s="4">
        <v>861</v>
      </c>
      <c r="CO68" s="4">
        <v>857</v>
      </c>
      <c r="CP68" s="4">
        <v>805</v>
      </c>
      <c r="CQ68" s="4">
        <v>796</v>
      </c>
      <c r="CR68" s="4">
        <v>3569</v>
      </c>
      <c r="CS68" s="4">
        <v>794</v>
      </c>
      <c r="CT68" s="4">
        <v>741</v>
      </c>
      <c r="CU68" s="4">
        <v>746</v>
      </c>
      <c r="CV68" s="4">
        <v>648</v>
      </c>
      <c r="CW68" s="4">
        <v>640</v>
      </c>
      <c r="CX68" s="4">
        <v>2947</v>
      </c>
      <c r="CY68" s="4">
        <v>688</v>
      </c>
      <c r="CZ68" s="4">
        <v>621</v>
      </c>
      <c r="DA68" s="4">
        <v>614</v>
      </c>
      <c r="DB68" s="4">
        <v>549</v>
      </c>
      <c r="DC68" s="4">
        <v>475</v>
      </c>
      <c r="DD68" s="4">
        <v>1771</v>
      </c>
      <c r="DE68" s="4">
        <v>436</v>
      </c>
      <c r="DF68" s="4">
        <v>388</v>
      </c>
      <c r="DG68" s="4">
        <v>343</v>
      </c>
      <c r="DH68" s="4">
        <v>299</v>
      </c>
      <c r="DI68" s="4">
        <v>305</v>
      </c>
      <c r="DJ68" s="4">
        <v>718</v>
      </c>
      <c r="DK68" s="4">
        <v>249</v>
      </c>
      <c r="DL68" s="4">
        <v>185</v>
      </c>
      <c r="DM68" s="4">
        <v>124</v>
      </c>
      <c r="DN68" s="4">
        <v>76</v>
      </c>
      <c r="DO68" s="4">
        <v>84</v>
      </c>
      <c r="DP68" s="4">
        <v>188</v>
      </c>
      <c r="DQ68" s="4">
        <v>47</v>
      </c>
      <c r="DR68" s="4">
        <v>55</v>
      </c>
      <c r="DS68" s="4">
        <v>49</v>
      </c>
      <c r="DT68" s="4">
        <v>22</v>
      </c>
      <c r="DU68" s="4">
        <v>15</v>
      </c>
      <c r="DV68" s="4">
        <v>20</v>
      </c>
      <c r="DW68" s="4">
        <v>12000</v>
      </c>
      <c r="DX68" s="4">
        <v>13743</v>
      </c>
      <c r="DY68" s="4">
        <v>23246</v>
      </c>
      <c r="DZ68" s="4">
        <v>22168</v>
      </c>
      <c r="EA68" s="4">
        <v>18343</v>
      </c>
    </row>
    <row r="69" spans="1:131" ht="17.5" customHeight="1" x14ac:dyDescent="0.35">
      <c r="A69" s="2" t="s">
        <v>115</v>
      </c>
      <c r="D69" s="2" t="s">
        <v>116</v>
      </c>
      <c r="E69" s="4">
        <v>80734</v>
      </c>
      <c r="F69" s="4">
        <v>5427</v>
      </c>
      <c r="G69" s="4">
        <v>1041</v>
      </c>
      <c r="H69" s="4">
        <v>1176</v>
      </c>
      <c r="I69" s="4">
        <v>1075</v>
      </c>
      <c r="J69" s="4">
        <v>1066</v>
      </c>
      <c r="K69" s="4">
        <v>1069</v>
      </c>
      <c r="L69" s="4">
        <v>5002</v>
      </c>
      <c r="M69" s="4">
        <v>1054</v>
      </c>
      <c r="N69" s="4">
        <v>1043</v>
      </c>
      <c r="O69" s="4">
        <v>987</v>
      </c>
      <c r="P69" s="4">
        <v>966</v>
      </c>
      <c r="Q69" s="4">
        <v>952</v>
      </c>
      <c r="R69" s="4">
        <v>5057</v>
      </c>
      <c r="S69" s="4">
        <v>967</v>
      </c>
      <c r="T69" s="4">
        <v>1001</v>
      </c>
      <c r="U69" s="4">
        <v>997</v>
      </c>
      <c r="V69" s="4">
        <v>1038</v>
      </c>
      <c r="W69" s="4">
        <v>1054</v>
      </c>
      <c r="X69" s="4">
        <v>5280</v>
      </c>
      <c r="Y69" s="4">
        <v>1156</v>
      </c>
      <c r="Z69" s="4">
        <v>1057</v>
      </c>
      <c r="AA69" s="4">
        <v>1113</v>
      </c>
      <c r="AB69" s="4">
        <v>1003</v>
      </c>
      <c r="AC69" s="4">
        <v>951</v>
      </c>
      <c r="AD69" s="4">
        <v>5041</v>
      </c>
      <c r="AE69" s="4">
        <v>967</v>
      </c>
      <c r="AF69" s="4">
        <v>940</v>
      </c>
      <c r="AG69" s="4">
        <v>1040</v>
      </c>
      <c r="AH69" s="4">
        <v>1054</v>
      </c>
      <c r="AI69" s="4">
        <v>1040</v>
      </c>
      <c r="AJ69" s="4">
        <v>5287</v>
      </c>
      <c r="AK69" s="4">
        <v>1114</v>
      </c>
      <c r="AL69" s="4">
        <v>1040</v>
      </c>
      <c r="AM69" s="4">
        <v>1025</v>
      </c>
      <c r="AN69" s="4">
        <v>991</v>
      </c>
      <c r="AO69" s="4">
        <v>1117</v>
      </c>
      <c r="AP69" s="4">
        <v>4972</v>
      </c>
      <c r="AQ69" s="4">
        <v>1114</v>
      </c>
      <c r="AR69" s="4">
        <v>1028</v>
      </c>
      <c r="AS69" s="4">
        <v>987</v>
      </c>
      <c r="AT69" s="4">
        <v>923</v>
      </c>
      <c r="AU69" s="4">
        <v>920</v>
      </c>
      <c r="AV69" s="4">
        <v>5268</v>
      </c>
      <c r="AW69" s="4">
        <v>1018</v>
      </c>
      <c r="AX69" s="4">
        <v>982</v>
      </c>
      <c r="AY69" s="4">
        <v>1049</v>
      </c>
      <c r="AZ69" s="4">
        <v>1060</v>
      </c>
      <c r="BA69" s="4">
        <v>1159</v>
      </c>
      <c r="BB69" s="4">
        <v>6089</v>
      </c>
      <c r="BC69" s="4">
        <v>1226</v>
      </c>
      <c r="BD69" s="4">
        <v>1196</v>
      </c>
      <c r="BE69" s="4">
        <v>1265</v>
      </c>
      <c r="BF69" s="4">
        <v>1222</v>
      </c>
      <c r="BG69" s="4">
        <v>1180</v>
      </c>
      <c r="BH69" s="4">
        <v>5822</v>
      </c>
      <c r="BI69" s="4">
        <v>1164</v>
      </c>
      <c r="BJ69" s="4">
        <v>1161</v>
      </c>
      <c r="BK69" s="4">
        <v>1178</v>
      </c>
      <c r="BL69" s="4">
        <v>1190</v>
      </c>
      <c r="BM69" s="4">
        <v>1129</v>
      </c>
      <c r="BN69" s="4">
        <v>5057</v>
      </c>
      <c r="BO69" s="4">
        <v>1007</v>
      </c>
      <c r="BP69" s="4">
        <v>1078</v>
      </c>
      <c r="BQ69" s="4">
        <v>955</v>
      </c>
      <c r="BR69" s="4">
        <v>987</v>
      </c>
      <c r="BS69" s="4">
        <v>1030</v>
      </c>
      <c r="BT69" s="4">
        <v>4569</v>
      </c>
      <c r="BU69" s="4">
        <v>940</v>
      </c>
      <c r="BV69" s="4">
        <v>837</v>
      </c>
      <c r="BW69" s="4">
        <v>918</v>
      </c>
      <c r="BX69" s="4">
        <v>926</v>
      </c>
      <c r="BY69" s="4">
        <v>948</v>
      </c>
      <c r="BZ69" s="4">
        <v>5054</v>
      </c>
      <c r="CA69" s="4">
        <v>917</v>
      </c>
      <c r="CB69" s="4">
        <v>938</v>
      </c>
      <c r="CC69" s="4">
        <v>1021</v>
      </c>
      <c r="CD69" s="4">
        <v>1149</v>
      </c>
      <c r="CE69" s="4">
        <v>1029</v>
      </c>
      <c r="CF69" s="4">
        <v>4020</v>
      </c>
      <c r="CG69" s="4">
        <v>845</v>
      </c>
      <c r="CH69" s="4">
        <v>878</v>
      </c>
      <c r="CI69" s="4">
        <v>828</v>
      </c>
      <c r="CJ69" s="4">
        <v>748</v>
      </c>
      <c r="CK69" s="4">
        <v>721</v>
      </c>
      <c r="CL69" s="4">
        <v>3053</v>
      </c>
      <c r="CM69" s="4">
        <v>611</v>
      </c>
      <c r="CN69" s="4">
        <v>657</v>
      </c>
      <c r="CO69" s="4">
        <v>599</v>
      </c>
      <c r="CP69" s="4">
        <v>602</v>
      </c>
      <c r="CQ69" s="4">
        <v>584</v>
      </c>
      <c r="CR69" s="4">
        <v>2385</v>
      </c>
      <c r="CS69" s="4">
        <v>536</v>
      </c>
      <c r="CT69" s="4">
        <v>513</v>
      </c>
      <c r="CU69" s="4">
        <v>473</v>
      </c>
      <c r="CV69" s="4">
        <v>429</v>
      </c>
      <c r="CW69" s="4">
        <v>434</v>
      </c>
      <c r="CX69" s="4">
        <v>1798</v>
      </c>
      <c r="CY69" s="4">
        <v>432</v>
      </c>
      <c r="CZ69" s="4">
        <v>362</v>
      </c>
      <c r="DA69" s="4">
        <v>353</v>
      </c>
      <c r="DB69" s="4">
        <v>326</v>
      </c>
      <c r="DC69" s="4">
        <v>325</v>
      </c>
      <c r="DD69" s="4">
        <v>1043</v>
      </c>
      <c r="DE69" s="4">
        <v>270</v>
      </c>
      <c r="DF69" s="4">
        <v>225</v>
      </c>
      <c r="DG69" s="4">
        <v>209</v>
      </c>
      <c r="DH69" s="4">
        <v>181</v>
      </c>
      <c r="DI69" s="4">
        <v>158</v>
      </c>
      <c r="DJ69" s="4">
        <v>412</v>
      </c>
      <c r="DK69" s="4">
        <v>154</v>
      </c>
      <c r="DL69" s="4">
        <v>105</v>
      </c>
      <c r="DM69" s="4">
        <v>63</v>
      </c>
      <c r="DN69" s="4">
        <v>48</v>
      </c>
      <c r="DO69" s="4">
        <v>42</v>
      </c>
      <c r="DP69" s="4">
        <v>85</v>
      </c>
      <c r="DQ69" s="4">
        <v>33</v>
      </c>
      <c r="DR69" s="4">
        <v>17</v>
      </c>
      <c r="DS69" s="4">
        <v>15</v>
      </c>
      <c r="DT69" s="4">
        <v>14</v>
      </c>
      <c r="DU69" s="4">
        <v>6</v>
      </c>
      <c r="DV69" s="4">
        <v>13</v>
      </c>
      <c r="DW69" s="4">
        <v>16642</v>
      </c>
      <c r="DX69" s="4">
        <v>18812</v>
      </c>
      <c r="DY69" s="4">
        <v>30781</v>
      </c>
      <c r="DZ69" s="4">
        <v>20502</v>
      </c>
      <c r="EA69" s="4">
        <v>12809</v>
      </c>
    </row>
    <row r="70" spans="1:131" ht="17.5" customHeight="1" x14ac:dyDescent="0.35">
      <c r="A70" s="2" t="s">
        <v>117</v>
      </c>
      <c r="D70" s="2" t="s">
        <v>118</v>
      </c>
      <c r="E70" s="4">
        <v>138375</v>
      </c>
      <c r="F70" s="4">
        <v>7232</v>
      </c>
      <c r="G70" s="4">
        <v>1531</v>
      </c>
      <c r="H70" s="4">
        <v>1411</v>
      </c>
      <c r="I70" s="4">
        <v>1447</v>
      </c>
      <c r="J70" s="4">
        <v>1426</v>
      </c>
      <c r="K70" s="4">
        <v>1417</v>
      </c>
      <c r="L70" s="4">
        <v>6467</v>
      </c>
      <c r="M70" s="4">
        <v>1352</v>
      </c>
      <c r="N70" s="4">
        <v>1312</v>
      </c>
      <c r="O70" s="4">
        <v>1292</v>
      </c>
      <c r="P70" s="4">
        <v>1263</v>
      </c>
      <c r="Q70" s="4">
        <v>1248</v>
      </c>
      <c r="R70" s="4">
        <v>7714</v>
      </c>
      <c r="S70" s="4">
        <v>1425</v>
      </c>
      <c r="T70" s="4">
        <v>1448</v>
      </c>
      <c r="U70" s="4">
        <v>1563</v>
      </c>
      <c r="V70" s="4">
        <v>1581</v>
      </c>
      <c r="W70" s="4">
        <v>1697</v>
      </c>
      <c r="X70" s="4">
        <v>11273</v>
      </c>
      <c r="Y70" s="4">
        <v>1557</v>
      </c>
      <c r="Z70" s="4">
        <v>1551</v>
      </c>
      <c r="AA70" s="4">
        <v>1709</v>
      </c>
      <c r="AB70" s="4">
        <v>2551</v>
      </c>
      <c r="AC70" s="4">
        <v>3905</v>
      </c>
      <c r="AD70" s="4">
        <v>13194</v>
      </c>
      <c r="AE70" s="4">
        <v>4102</v>
      </c>
      <c r="AF70" s="4">
        <v>3200</v>
      </c>
      <c r="AG70" s="4">
        <v>2287</v>
      </c>
      <c r="AH70" s="4">
        <v>1889</v>
      </c>
      <c r="AI70" s="4">
        <v>1716</v>
      </c>
      <c r="AJ70" s="4">
        <v>7969</v>
      </c>
      <c r="AK70" s="4">
        <v>1573</v>
      </c>
      <c r="AL70" s="4">
        <v>1689</v>
      </c>
      <c r="AM70" s="4">
        <v>1657</v>
      </c>
      <c r="AN70" s="4">
        <v>1592</v>
      </c>
      <c r="AO70" s="4">
        <v>1458</v>
      </c>
      <c r="AP70" s="4">
        <v>7366</v>
      </c>
      <c r="AQ70" s="4">
        <v>1632</v>
      </c>
      <c r="AR70" s="4">
        <v>1526</v>
      </c>
      <c r="AS70" s="4">
        <v>1466</v>
      </c>
      <c r="AT70" s="4">
        <v>1387</v>
      </c>
      <c r="AU70" s="4">
        <v>1355</v>
      </c>
      <c r="AV70" s="4">
        <v>7645</v>
      </c>
      <c r="AW70" s="4">
        <v>1438</v>
      </c>
      <c r="AX70" s="4">
        <v>1439</v>
      </c>
      <c r="AY70" s="4">
        <v>1481</v>
      </c>
      <c r="AZ70" s="4">
        <v>1578</v>
      </c>
      <c r="BA70" s="4">
        <v>1709</v>
      </c>
      <c r="BB70" s="4">
        <v>9280</v>
      </c>
      <c r="BC70" s="4">
        <v>1795</v>
      </c>
      <c r="BD70" s="4">
        <v>1815</v>
      </c>
      <c r="BE70" s="4">
        <v>1884</v>
      </c>
      <c r="BF70" s="4">
        <v>1854</v>
      </c>
      <c r="BG70" s="4">
        <v>1932</v>
      </c>
      <c r="BH70" s="4">
        <v>9626</v>
      </c>
      <c r="BI70" s="4">
        <v>1899</v>
      </c>
      <c r="BJ70" s="4">
        <v>2038</v>
      </c>
      <c r="BK70" s="4">
        <v>1832</v>
      </c>
      <c r="BL70" s="4">
        <v>1948</v>
      </c>
      <c r="BM70" s="4">
        <v>1909</v>
      </c>
      <c r="BN70" s="4">
        <v>8659</v>
      </c>
      <c r="BO70" s="4">
        <v>1812</v>
      </c>
      <c r="BP70" s="4">
        <v>1862</v>
      </c>
      <c r="BQ70" s="4">
        <v>1736</v>
      </c>
      <c r="BR70" s="4">
        <v>1660</v>
      </c>
      <c r="BS70" s="4">
        <v>1589</v>
      </c>
      <c r="BT70" s="4">
        <v>7850</v>
      </c>
      <c r="BU70" s="4">
        <v>1620</v>
      </c>
      <c r="BV70" s="4">
        <v>1547</v>
      </c>
      <c r="BW70" s="4">
        <v>1603</v>
      </c>
      <c r="BX70" s="4">
        <v>1521</v>
      </c>
      <c r="BY70" s="4">
        <v>1559</v>
      </c>
      <c r="BZ70" s="4">
        <v>8735</v>
      </c>
      <c r="CA70" s="4">
        <v>1614</v>
      </c>
      <c r="CB70" s="4">
        <v>1653</v>
      </c>
      <c r="CC70" s="4">
        <v>1665</v>
      </c>
      <c r="CD70" s="4">
        <v>1854</v>
      </c>
      <c r="CE70" s="4">
        <v>1949</v>
      </c>
      <c r="CF70" s="4">
        <v>7186</v>
      </c>
      <c r="CG70" s="4">
        <v>1508</v>
      </c>
      <c r="CH70" s="4">
        <v>1528</v>
      </c>
      <c r="CI70" s="4">
        <v>1467</v>
      </c>
      <c r="CJ70" s="4">
        <v>1392</v>
      </c>
      <c r="CK70" s="4">
        <v>1291</v>
      </c>
      <c r="CL70" s="4">
        <v>6070</v>
      </c>
      <c r="CM70" s="4">
        <v>1196</v>
      </c>
      <c r="CN70" s="4">
        <v>1265</v>
      </c>
      <c r="CO70" s="4">
        <v>1201</v>
      </c>
      <c r="CP70" s="4">
        <v>1221</v>
      </c>
      <c r="CQ70" s="4">
        <v>1187</v>
      </c>
      <c r="CR70" s="4">
        <v>4922</v>
      </c>
      <c r="CS70" s="4">
        <v>1051</v>
      </c>
      <c r="CT70" s="4">
        <v>968</v>
      </c>
      <c r="CU70" s="4">
        <v>1036</v>
      </c>
      <c r="CV70" s="4">
        <v>963</v>
      </c>
      <c r="CW70" s="4">
        <v>904</v>
      </c>
      <c r="CX70" s="4">
        <v>3650</v>
      </c>
      <c r="CY70" s="4">
        <v>808</v>
      </c>
      <c r="CZ70" s="4">
        <v>800</v>
      </c>
      <c r="DA70" s="4">
        <v>723</v>
      </c>
      <c r="DB70" s="4">
        <v>660</v>
      </c>
      <c r="DC70" s="4">
        <v>659</v>
      </c>
      <c r="DD70" s="4">
        <v>2348</v>
      </c>
      <c r="DE70" s="4">
        <v>580</v>
      </c>
      <c r="DF70" s="4">
        <v>494</v>
      </c>
      <c r="DG70" s="4">
        <v>470</v>
      </c>
      <c r="DH70" s="4">
        <v>424</v>
      </c>
      <c r="DI70" s="4">
        <v>380</v>
      </c>
      <c r="DJ70" s="4">
        <v>884</v>
      </c>
      <c r="DK70" s="4">
        <v>286</v>
      </c>
      <c r="DL70" s="4">
        <v>248</v>
      </c>
      <c r="DM70" s="4">
        <v>150</v>
      </c>
      <c r="DN70" s="4">
        <v>106</v>
      </c>
      <c r="DO70" s="4">
        <v>94</v>
      </c>
      <c r="DP70" s="4">
        <v>262</v>
      </c>
      <c r="DQ70" s="4">
        <v>67</v>
      </c>
      <c r="DR70" s="4">
        <v>89</v>
      </c>
      <c r="DS70" s="4">
        <v>60</v>
      </c>
      <c r="DT70" s="4">
        <v>28</v>
      </c>
      <c r="DU70" s="4">
        <v>18</v>
      </c>
      <c r="DV70" s="4">
        <v>43</v>
      </c>
      <c r="DW70" s="4">
        <v>22970</v>
      </c>
      <c r="DX70" s="4">
        <v>26230</v>
      </c>
      <c r="DY70" s="4">
        <v>55170</v>
      </c>
      <c r="DZ70" s="4">
        <v>34870</v>
      </c>
      <c r="EA70" s="4">
        <v>25365</v>
      </c>
    </row>
    <row r="71" spans="1:131" ht="17.5" customHeight="1" x14ac:dyDescent="0.35">
      <c r="A71" s="2" t="s">
        <v>119</v>
      </c>
      <c r="D71" s="2" t="s">
        <v>120</v>
      </c>
      <c r="E71" s="4">
        <v>89452</v>
      </c>
      <c r="F71" s="4">
        <v>6362</v>
      </c>
      <c r="G71" s="4">
        <v>1328</v>
      </c>
      <c r="H71" s="4">
        <v>1307</v>
      </c>
      <c r="I71" s="4">
        <v>1319</v>
      </c>
      <c r="J71" s="4">
        <v>1268</v>
      </c>
      <c r="K71" s="4">
        <v>1140</v>
      </c>
      <c r="L71" s="4">
        <v>5463</v>
      </c>
      <c r="M71" s="4">
        <v>1211</v>
      </c>
      <c r="N71" s="4">
        <v>1115</v>
      </c>
      <c r="O71" s="4">
        <v>1077</v>
      </c>
      <c r="P71" s="4">
        <v>1015</v>
      </c>
      <c r="Q71" s="4">
        <v>1045</v>
      </c>
      <c r="R71" s="4">
        <v>5359</v>
      </c>
      <c r="S71" s="4">
        <v>1098</v>
      </c>
      <c r="T71" s="4">
        <v>1039</v>
      </c>
      <c r="U71" s="4">
        <v>1070</v>
      </c>
      <c r="V71" s="4">
        <v>1018</v>
      </c>
      <c r="W71" s="4">
        <v>1134</v>
      </c>
      <c r="X71" s="4">
        <v>5485</v>
      </c>
      <c r="Y71" s="4">
        <v>1140</v>
      </c>
      <c r="Z71" s="4">
        <v>1072</v>
      </c>
      <c r="AA71" s="4">
        <v>1118</v>
      </c>
      <c r="AB71" s="4">
        <v>1105</v>
      </c>
      <c r="AC71" s="4">
        <v>1050</v>
      </c>
      <c r="AD71" s="4">
        <v>5722</v>
      </c>
      <c r="AE71" s="4">
        <v>1024</v>
      </c>
      <c r="AF71" s="4">
        <v>1087</v>
      </c>
      <c r="AG71" s="4">
        <v>1127</v>
      </c>
      <c r="AH71" s="4">
        <v>1222</v>
      </c>
      <c r="AI71" s="4">
        <v>1262</v>
      </c>
      <c r="AJ71" s="4">
        <v>6301</v>
      </c>
      <c r="AK71" s="4">
        <v>1224</v>
      </c>
      <c r="AL71" s="4">
        <v>1278</v>
      </c>
      <c r="AM71" s="4">
        <v>1261</v>
      </c>
      <c r="AN71" s="4">
        <v>1297</v>
      </c>
      <c r="AO71" s="4">
        <v>1241</v>
      </c>
      <c r="AP71" s="4">
        <v>5722</v>
      </c>
      <c r="AQ71" s="4">
        <v>1262</v>
      </c>
      <c r="AR71" s="4">
        <v>1204</v>
      </c>
      <c r="AS71" s="4">
        <v>1082</v>
      </c>
      <c r="AT71" s="4">
        <v>1093</v>
      </c>
      <c r="AU71" s="4">
        <v>1081</v>
      </c>
      <c r="AV71" s="4">
        <v>5557</v>
      </c>
      <c r="AW71" s="4">
        <v>1066</v>
      </c>
      <c r="AX71" s="4">
        <v>1034</v>
      </c>
      <c r="AY71" s="4">
        <v>1059</v>
      </c>
      <c r="AZ71" s="4">
        <v>1146</v>
      </c>
      <c r="BA71" s="4">
        <v>1252</v>
      </c>
      <c r="BB71" s="4">
        <v>6146</v>
      </c>
      <c r="BC71" s="4">
        <v>1255</v>
      </c>
      <c r="BD71" s="4">
        <v>1185</v>
      </c>
      <c r="BE71" s="4">
        <v>1217</v>
      </c>
      <c r="BF71" s="4">
        <v>1287</v>
      </c>
      <c r="BG71" s="4">
        <v>1202</v>
      </c>
      <c r="BH71" s="4">
        <v>5979</v>
      </c>
      <c r="BI71" s="4">
        <v>1136</v>
      </c>
      <c r="BJ71" s="4">
        <v>1178</v>
      </c>
      <c r="BK71" s="4">
        <v>1175</v>
      </c>
      <c r="BL71" s="4">
        <v>1264</v>
      </c>
      <c r="BM71" s="4">
        <v>1226</v>
      </c>
      <c r="BN71" s="4">
        <v>5747</v>
      </c>
      <c r="BO71" s="4">
        <v>1162</v>
      </c>
      <c r="BP71" s="4">
        <v>1136</v>
      </c>
      <c r="BQ71" s="4">
        <v>1141</v>
      </c>
      <c r="BR71" s="4">
        <v>1161</v>
      </c>
      <c r="BS71" s="4">
        <v>1147</v>
      </c>
      <c r="BT71" s="4">
        <v>5283</v>
      </c>
      <c r="BU71" s="4">
        <v>1051</v>
      </c>
      <c r="BV71" s="4">
        <v>1047</v>
      </c>
      <c r="BW71" s="4">
        <v>1073</v>
      </c>
      <c r="BX71" s="4">
        <v>1071</v>
      </c>
      <c r="BY71" s="4">
        <v>1041</v>
      </c>
      <c r="BZ71" s="4">
        <v>5976</v>
      </c>
      <c r="CA71" s="4">
        <v>1142</v>
      </c>
      <c r="CB71" s="4">
        <v>1184</v>
      </c>
      <c r="CC71" s="4">
        <v>1129</v>
      </c>
      <c r="CD71" s="4">
        <v>1241</v>
      </c>
      <c r="CE71" s="4">
        <v>1280</v>
      </c>
      <c r="CF71" s="4">
        <v>4307</v>
      </c>
      <c r="CG71" s="4">
        <v>892</v>
      </c>
      <c r="CH71" s="4">
        <v>969</v>
      </c>
      <c r="CI71" s="4">
        <v>883</v>
      </c>
      <c r="CJ71" s="4">
        <v>826</v>
      </c>
      <c r="CK71" s="4">
        <v>737</v>
      </c>
      <c r="CL71" s="4">
        <v>3355</v>
      </c>
      <c r="CM71" s="4">
        <v>700</v>
      </c>
      <c r="CN71" s="4">
        <v>662</v>
      </c>
      <c r="CO71" s="4">
        <v>691</v>
      </c>
      <c r="CP71" s="4">
        <v>629</v>
      </c>
      <c r="CQ71" s="4">
        <v>673</v>
      </c>
      <c r="CR71" s="4">
        <v>2670</v>
      </c>
      <c r="CS71" s="4">
        <v>569</v>
      </c>
      <c r="CT71" s="4">
        <v>576</v>
      </c>
      <c r="CU71" s="4">
        <v>529</v>
      </c>
      <c r="CV71" s="4">
        <v>521</v>
      </c>
      <c r="CW71" s="4">
        <v>475</v>
      </c>
      <c r="CX71" s="4">
        <v>2116</v>
      </c>
      <c r="CY71" s="4">
        <v>478</v>
      </c>
      <c r="CZ71" s="4">
        <v>506</v>
      </c>
      <c r="DA71" s="4">
        <v>405</v>
      </c>
      <c r="DB71" s="4">
        <v>361</v>
      </c>
      <c r="DC71" s="4">
        <v>366</v>
      </c>
      <c r="DD71" s="4">
        <v>1292</v>
      </c>
      <c r="DE71" s="4">
        <v>288</v>
      </c>
      <c r="DF71" s="4">
        <v>291</v>
      </c>
      <c r="DG71" s="4">
        <v>276</v>
      </c>
      <c r="DH71" s="4">
        <v>208</v>
      </c>
      <c r="DI71" s="4">
        <v>229</v>
      </c>
      <c r="DJ71" s="4">
        <v>463</v>
      </c>
      <c r="DK71" s="4">
        <v>181</v>
      </c>
      <c r="DL71" s="4">
        <v>110</v>
      </c>
      <c r="DM71" s="4">
        <v>77</v>
      </c>
      <c r="DN71" s="4">
        <v>51</v>
      </c>
      <c r="DO71" s="4">
        <v>44</v>
      </c>
      <c r="DP71" s="4">
        <v>130</v>
      </c>
      <c r="DQ71" s="4">
        <v>38</v>
      </c>
      <c r="DR71" s="4">
        <v>35</v>
      </c>
      <c r="DS71" s="4">
        <v>26</v>
      </c>
      <c r="DT71" s="4">
        <v>14</v>
      </c>
      <c r="DU71" s="4">
        <v>17</v>
      </c>
      <c r="DV71" s="4">
        <v>17</v>
      </c>
      <c r="DW71" s="4">
        <v>18324</v>
      </c>
      <c r="DX71" s="4">
        <v>20514</v>
      </c>
      <c r="DY71" s="4">
        <v>33793</v>
      </c>
      <c r="DZ71" s="4">
        <v>22985</v>
      </c>
      <c r="EA71" s="4">
        <v>14350</v>
      </c>
    </row>
    <row r="72" spans="1:131" ht="17.5" customHeight="1" x14ac:dyDescent="0.35">
      <c r="A72" s="2" t="s">
        <v>121</v>
      </c>
      <c r="D72" s="2" t="s">
        <v>122</v>
      </c>
      <c r="E72" s="4">
        <v>140202</v>
      </c>
      <c r="F72" s="4">
        <v>9323</v>
      </c>
      <c r="G72" s="4">
        <v>1899</v>
      </c>
      <c r="H72" s="4">
        <v>1931</v>
      </c>
      <c r="I72" s="4">
        <v>1851</v>
      </c>
      <c r="J72" s="4">
        <v>1787</v>
      </c>
      <c r="K72" s="4">
        <v>1855</v>
      </c>
      <c r="L72" s="4">
        <v>7938</v>
      </c>
      <c r="M72" s="4">
        <v>1722</v>
      </c>
      <c r="N72" s="4">
        <v>1588</v>
      </c>
      <c r="O72" s="4">
        <v>1623</v>
      </c>
      <c r="P72" s="4">
        <v>1472</v>
      </c>
      <c r="Q72" s="4">
        <v>1533</v>
      </c>
      <c r="R72" s="4">
        <v>7940</v>
      </c>
      <c r="S72" s="4">
        <v>1551</v>
      </c>
      <c r="T72" s="4">
        <v>1498</v>
      </c>
      <c r="U72" s="4">
        <v>1587</v>
      </c>
      <c r="V72" s="4">
        <v>1622</v>
      </c>
      <c r="W72" s="4">
        <v>1682</v>
      </c>
      <c r="X72" s="4">
        <v>10449</v>
      </c>
      <c r="Y72" s="4">
        <v>1579</v>
      </c>
      <c r="Z72" s="4">
        <v>1621</v>
      </c>
      <c r="AA72" s="4">
        <v>1713</v>
      </c>
      <c r="AB72" s="4">
        <v>2233</v>
      </c>
      <c r="AC72" s="4">
        <v>3303</v>
      </c>
      <c r="AD72" s="4">
        <v>14062</v>
      </c>
      <c r="AE72" s="4">
        <v>3489</v>
      </c>
      <c r="AF72" s="4">
        <v>3062</v>
      </c>
      <c r="AG72" s="4">
        <v>2739</v>
      </c>
      <c r="AH72" s="4">
        <v>2493</v>
      </c>
      <c r="AI72" s="4">
        <v>2279</v>
      </c>
      <c r="AJ72" s="4">
        <v>10750</v>
      </c>
      <c r="AK72" s="4">
        <v>2286</v>
      </c>
      <c r="AL72" s="4">
        <v>2254</v>
      </c>
      <c r="AM72" s="4">
        <v>2227</v>
      </c>
      <c r="AN72" s="4">
        <v>2067</v>
      </c>
      <c r="AO72" s="4">
        <v>1916</v>
      </c>
      <c r="AP72" s="4">
        <v>9322</v>
      </c>
      <c r="AQ72" s="4">
        <v>2090</v>
      </c>
      <c r="AR72" s="4">
        <v>2077</v>
      </c>
      <c r="AS72" s="4">
        <v>1873</v>
      </c>
      <c r="AT72" s="4">
        <v>1572</v>
      </c>
      <c r="AU72" s="4">
        <v>1710</v>
      </c>
      <c r="AV72" s="4">
        <v>9048</v>
      </c>
      <c r="AW72" s="4">
        <v>1723</v>
      </c>
      <c r="AX72" s="4">
        <v>1787</v>
      </c>
      <c r="AY72" s="4">
        <v>1748</v>
      </c>
      <c r="AZ72" s="4">
        <v>1900</v>
      </c>
      <c r="BA72" s="4">
        <v>1890</v>
      </c>
      <c r="BB72" s="4">
        <v>9746</v>
      </c>
      <c r="BC72" s="4">
        <v>1948</v>
      </c>
      <c r="BD72" s="4">
        <v>1951</v>
      </c>
      <c r="BE72" s="4">
        <v>1964</v>
      </c>
      <c r="BF72" s="4">
        <v>1952</v>
      </c>
      <c r="BG72" s="4">
        <v>1931</v>
      </c>
      <c r="BH72" s="4">
        <v>9730</v>
      </c>
      <c r="BI72" s="4">
        <v>1926</v>
      </c>
      <c r="BJ72" s="4">
        <v>1932</v>
      </c>
      <c r="BK72" s="4">
        <v>1958</v>
      </c>
      <c r="BL72" s="4">
        <v>1983</v>
      </c>
      <c r="BM72" s="4">
        <v>1931</v>
      </c>
      <c r="BN72" s="4">
        <v>8396</v>
      </c>
      <c r="BO72" s="4">
        <v>1849</v>
      </c>
      <c r="BP72" s="4">
        <v>1685</v>
      </c>
      <c r="BQ72" s="4">
        <v>1625</v>
      </c>
      <c r="BR72" s="4">
        <v>1622</v>
      </c>
      <c r="BS72" s="4">
        <v>1615</v>
      </c>
      <c r="BT72" s="4">
        <v>7168</v>
      </c>
      <c r="BU72" s="4">
        <v>1516</v>
      </c>
      <c r="BV72" s="4">
        <v>1413</v>
      </c>
      <c r="BW72" s="4">
        <v>1427</v>
      </c>
      <c r="BX72" s="4">
        <v>1449</v>
      </c>
      <c r="BY72" s="4">
        <v>1363</v>
      </c>
      <c r="BZ72" s="4">
        <v>7084</v>
      </c>
      <c r="CA72" s="4">
        <v>1389</v>
      </c>
      <c r="CB72" s="4">
        <v>1400</v>
      </c>
      <c r="CC72" s="4">
        <v>1437</v>
      </c>
      <c r="CD72" s="4">
        <v>1456</v>
      </c>
      <c r="CE72" s="4">
        <v>1402</v>
      </c>
      <c r="CF72" s="4">
        <v>5303</v>
      </c>
      <c r="CG72" s="4">
        <v>1104</v>
      </c>
      <c r="CH72" s="4">
        <v>1076</v>
      </c>
      <c r="CI72" s="4">
        <v>1094</v>
      </c>
      <c r="CJ72" s="4">
        <v>1059</v>
      </c>
      <c r="CK72" s="4">
        <v>970</v>
      </c>
      <c r="CL72" s="4">
        <v>4606</v>
      </c>
      <c r="CM72" s="4">
        <v>914</v>
      </c>
      <c r="CN72" s="4">
        <v>958</v>
      </c>
      <c r="CO72" s="4">
        <v>959</v>
      </c>
      <c r="CP72" s="4">
        <v>954</v>
      </c>
      <c r="CQ72" s="4">
        <v>821</v>
      </c>
      <c r="CR72" s="4">
        <v>3925</v>
      </c>
      <c r="CS72" s="4">
        <v>909</v>
      </c>
      <c r="CT72" s="4">
        <v>830</v>
      </c>
      <c r="CU72" s="4">
        <v>779</v>
      </c>
      <c r="CV72" s="4">
        <v>695</v>
      </c>
      <c r="CW72" s="4">
        <v>712</v>
      </c>
      <c r="CX72" s="4">
        <v>2863</v>
      </c>
      <c r="CY72" s="4">
        <v>701</v>
      </c>
      <c r="CZ72" s="4">
        <v>637</v>
      </c>
      <c r="DA72" s="4">
        <v>567</v>
      </c>
      <c r="DB72" s="4">
        <v>489</v>
      </c>
      <c r="DC72" s="4">
        <v>469</v>
      </c>
      <c r="DD72" s="4">
        <v>1748</v>
      </c>
      <c r="DE72" s="4">
        <v>426</v>
      </c>
      <c r="DF72" s="4">
        <v>369</v>
      </c>
      <c r="DG72" s="4">
        <v>317</v>
      </c>
      <c r="DH72" s="4">
        <v>325</v>
      </c>
      <c r="DI72" s="4">
        <v>311</v>
      </c>
      <c r="DJ72" s="4">
        <v>621</v>
      </c>
      <c r="DK72" s="4">
        <v>231</v>
      </c>
      <c r="DL72" s="4">
        <v>183</v>
      </c>
      <c r="DM72" s="4">
        <v>88</v>
      </c>
      <c r="DN72" s="4">
        <v>67</v>
      </c>
      <c r="DO72" s="4">
        <v>52</v>
      </c>
      <c r="DP72" s="4">
        <v>154</v>
      </c>
      <c r="DQ72" s="4">
        <v>40</v>
      </c>
      <c r="DR72" s="4">
        <v>46</v>
      </c>
      <c r="DS72" s="4">
        <v>31</v>
      </c>
      <c r="DT72" s="4">
        <v>20</v>
      </c>
      <c r="DU72" s="4">
        <v>17</v>
      </c>
      <c r="DV72" s="4">
        <v>26</v>
      </c>
      <c r="DW72" s="4">
        <v>26780</v>
      </c>
      <c r="DX72" s="4">
        <v>30114</v>
      </c>
      <c r="DY72" s="4">
        <v>61798</v>
      </c>
      <c r="DZ72" s="4">
        <v>32378</v>
      </c>
      <c r="EA72" s="4">
        <v>19246</v>
      </c>
    </row>
    <row r="73" spans="1:131" ht="17.5" customHeight="1" x14ac:dyDescent="0.35">
      <c r="A73" s="2" t="s">
        <v>123</v>
      </c>
      <c r="D73" s="2" t="s">
        <v>124</v>
      </c>
      <c r="E73" s="4">
        <v>57132</v>
      </c>
      <c r="F73" s="4">
        <v>2881</v>
      </c>
      <c r="G73" s="4">
        <v>530</v>
      </c>
      <c r="H73" s="4">
        <v>550</v>
      </c>
      <c r="I73" s="4">
        <v>564</v>
      </c>
      <c r="J73" s="4">
        <v>597</v>
      </c>
      <c r="K73" s="4">
        <v>640</v>
      </c>
      <c r="L73" s="4">
        <v>3103</v>
      </c>
      <c r="M73" s="4">
        <v>634</v>
      </c>
      <c r="N73" s="4">
        <v>581</v>
      </c>
      <c r="O73" s="4">
        <v>604</v>
      </c>
      <c r="P73" s="4">
        <v>644</v>
      </c>
      <c r="Q73" s="4">
        <v>640</v>
      </c>
      <c r="R73" s="4">
        <v>3805</v>
      </c>
      <c r="S73" s="4">
        <v>756</v>
      </c>
      <c r="T73" s="4">
        <v>736</v>
      </c>
      <c r="U73" s="4">
        <v>741</v>
      </c>
      <c r="V73" s="4">
        <v>777</v>
      </c>
      <c r="W73" s="4">
        <v>795</v>
      </c>
      <c r="X73" s="4">
        <v>3558</v>
      </c>
      <c r="Y73" s="4">
        <v>791</v>
      </c>
      <c r="Z73" s="4">
        <v>733</v>
      </c>
      <c r="AA73" s="4">
        <v>819</v>
      </c>
      <c r="AB73" s="4">
        <v>690</v>
      </c>
      <c r="AC73" s="4">
        <v>525</v>
      </c>
      <c r="AD73" s="4">
        <v>2685</v>
      </c>
      <c r="AE73" s="4">
        <v>499</v>
      </c>
      <c r="AF73" s="4">
        <v>511</v>
      </c>
      <c r="AG73" s="4">
        <v>555</v>
      </c>
      <c r="AH73" s="4">
        <v>557</v>
      </c>
      <c r="AI73" s="4">
        <v>563</v>
      </c>
      <c r="AJ73" s="4">
        <v>2414</v>
      </c>
      <c r="AK73" s="4">
        <v>499</v>
      </c>
      <c r="AL73" s="4">
        <v>476</v>
      </c>
      <c r="AM73" s="4">
        <v>462</v>
      </c>
      <c r="AN73" s="4">
        <v>501</v>
      </c>
      <c r="AO73" s="4">
        <v>476</v>
      </c>
      <c r="AP73" s="4">
        <v>2361</v>
      </c>
      <c r="AQ73" s="4">
        <v>465</v>
      </c>
      <c r="AR73" s="4">
        <v>489</v>
      </c>
      <c r="AS73" s="4">
        <v>438</v>
      </c>
      <c r="AT73" s="4">
        <v>466</v>
      </c>
      <c r="AU73" s="4">
        <v>503</v>
      </c>
      <c r="AV73" s="4">
        <v>3356</v>
      </c>
      <c r="AW73" s="4">
        <v>568</v>
      </c>
      <c r="AX73" s="4">
        <v>577</v>
      </c>
      <c r="AY73" s="4">
        <v>674</v>
      </c>
      <c r="AZ73" s="4">
        <v>724</v>
      </c>
      <c r="BA73" s="4">
        <v>813</v>
      </c>
      <c r="BB73" s="4">
        <v>4456</v>
      </c>
      <c r="BC73" s="4">
        <v>822</v>
      </c>
      <c r="BD73" s="4">
        <v>900</v>
      </c>
      <c r="BE73" s="4">
        <v>910</v>
      </c>
      <c r="BF73" s="4">
        <v>897</v>
      </c>
      <c r="BG73" s="4">
        <v>927</v>
      </c>
      <c r="BH73" s="4">
        <v>4750</v>
      </c>
      <c r="BI73" s="4">
        <v>922</v>
      </c>
      <c r="BJ73" s="4">
        <v>1021</v>
      </c>
      <c r="BK73" s="4">
        <v>953</v>
      </c>
      <c r="BL73" s="4">
        <v>919</v>
      </c>
      <c r="BM73" s="4">
        <v>935</v>
      </c>
      <c r="BN73" s="4">
        <v>4223</v>
      </c>
      <c r="BO73" s="4">
        <v>915</v>
      </c>
      <c r="BP73" s="4">
        <v>832</v>
      </c>
      <c r="BQ73" s="4">
        <v>814</v>
      </c>
      <c r="BR73" s="4">
        <v>849</v>
      </c>
      <c r="BS73" s="4">
        <v>813</v>
      </c>
      <c r="BT73" s="4">
        <v>3758</v>
      </c>
      <c r="BU73" s="4">
        <v>774</v>
      </c>
      <c r="BV73" s="4">
        <v>757</v>
      </c>
      <c r="BW73" s="4">
        <v>716</v>
      </c>
      <c r="BX73" s="4">
        <v>797</v>
      </c>
      <c r="BY73" s="4">
        <v>714</v>
      </c>
      <c r="BZ73" s="4">
        <v>4251</v>
      </c>
      <c r="CA73" s="4">
        <v>724</v>
      </c>
      <c r="CB73" s="4">
        <v>813</v>
      </c>
      <c r="CC73" s="4">
        <v>863</v>
      </c>
      <c r="CD73" s="4">
        <v>922</v>
      </c>
      <c r="CE73" s="4">
        <v>929</v>
      </c>
      <c r="CF73" s="4">
        <v>3497</v>
      </c>
      <c r="CG73" s="4">
        <v>751</v>
      </c>
      <c r="CH73" s="4">
        <v>767</v>
      </c>
      <c r="CI73" s="4">
        <v>763</v>
      </c>
      <c r="CJ73" s="4">
        <v>635</v>
      </c>
      <c r="CK73" s="4">
        <v>581</v>
      </c>
      <c r="CL73" s="4">
        <v>2767</v>
      </c>
      <c r="CM73" s="4">
        <v>593</v>
      </c>
      <c r="CN73" s="4">
        <v>595</v>
      </c>
      <c r="CO73" s="4">
        <v>565</v>
      </c>
      <c r="CP73" s="4">
        <v>494</v>
      </c>
      <c r="CQ73" s="4">
        <v>520</v>
      </c>
      <c r="CR73" s="4">
        <v>2216</v>
      </c>
      <c r="CS73" s="4">
        <v>487</v>
      </c>
      <c r="CT73" s="4">
        <v>460</v>
      </c>
      <c r="CU73" s="4">
        <v>452</v>
      </c>
      <c r="CV73" s="4">
        <v>430</v>
      </c>
      <c r="CW73" s="4">
        <v>387</v>
      </c>
      <c r="CX73" s="4">
        <v>1572</v>
      </c>
      <c r="CY73" s="4">
        <v>372</v>
      </c>
      <c r="CZ73" s="4">
        <v>359</v>
      </c>
      <c r="DA73" s="4">
        <v>284</v>
      </c>
      <c r="DB73" s="4">
        <v>310</v>
      </c>
      <c r="DC73" s="4">
        <v>247</v>
      </c>
      <c r="DD73" s="4">
        <v>965</v>
      </c>
      <c r="DE73" s="4">
        <v>228</v>
      </c>
      <c r="DF73" s="4">
        <v>220</v>
      </c>
      <c r="DG73" s="4">
        <v>186</v>
      </c>
      <c r="DH73" s="4">
        <v>172</v>
      </c>
      <c r="DI73" s="4">
        <v>159</v>
      </c>
      <c r="DJ73" s="4">
        <v>396</v>
      </c>
      <c r="DK73" s="4">
        <v>145</v>
      </c>
      <c r="DL73" s="4">
        <v>106</v>
      </c>
      <c r="DM73" s="4">
        <v>53</v>
      </c>
      <c r="DN73" s="4">
        <v>44</v>
      </c>
      <c r="DO73" s="4">
        <v>48</v>
      </c>
      <c r="DP73" s="4">
        <v>102</v>
      </c>
      <c r="DQ73" s="4">
        <v>41</v>
      </c>
      <c r="DR73" s="4">
        <v>24</v>
      </c>
      <c r="DS73" s="4">
        <v>19</v>
      </c>
      <c r="DT73" s="4">
        <v>11</v>
      </c>
      <c r="DU73" s="4">
        <v>7</v>
      </c>
      <c r="DV73" s="4">
        <v>16</v>
      </c>
      <c r="DW73" s="4">
        <v>10580</v>
      </c>
      <c r="DX73" s="4">
        <v>12132</v>
      </c>
      <c r="DY73" s="4">
        <v>18039</v>
      </c>
      <c r="DZ73" s="4">
        <v>16982</v>
      </c>
      <c r="EA73" s="4">
        <v>11531</v>
      </c>
    </row>
    <row r="74" spans="1:131" ht="17.5" customHeight="1" x14ac:dyDescent="0.35">
      <c r="A74" s="2" t="s">
        <v>125</v>
      </c>
      <c r="D74" s="2" t="s">
        <v>126</v>
      </c>
      <c r="E74" s="4">
        <v>67982</v>
      </c>
      <c r="F74" s="4">
        <v>4329</v>
      </c>
      <c r="G74" s="4">
        <v>851</v>
      </c>
      <c r="H74" s="4">
        <v>883</v>
      </c>
      <c r="I74" s="4">
        <v>886</v>
      </c>
      <c r="J74" s="4">
        <v>846</v>
      </c>
      <c r="K74" s="4">
        <v>863</v>
      </c>
      <c r="L74" s="4">
        <v>3903</v>
      </c>
      <c r="M74" s="4">
        <v>837</v>
      </c>
      <c r="N74" s="4">
        <v>776</v>
      </c>
      <c r="O74" s="4">
        <v>727</v>
      </c>
      <c r="P74" s="4">
        <v>803</v>
      </c>
      <c r="Q74" s="4">
        <v>760</v>
      </c>
      <c r="R74" s="4">
        <v>4052</v>
      </c>
      <c r="S74" s="4">
        <v>819</v>
      </c>
      <c r="T74" s="4">
        <v>799</v>
      </c>
      <c r="U74" s="4">
        <v>774</v>
      </c>
      <c r="V74" s="4">
        <v>834</v>
      </c>
      <c r="W74" s="4">
        <v>826</v>
      </c>
      <c r="X74" s="4">
        <v>4309</v>
      </c>
      <c r="Y74" s="4">
        <v>887</v>
      </c>
      <c r="Z74" s="4">
        <v>922</v>
      </c>
      <c r="AA74" s="4">
        <v>927</v>
      </c>
      <c r="AB74" s="4">
        <v>865</v>
      </c>
      <c r="AC74" s="4">
        <v>708</v>
      </c>
      <c r="AD74" s="4">
        <v>3869</v>
      </c>
      <c r="AE74" s="4">
        <v>669</v>
      </c>
      <c r="AF74" s="4">
        <v>786</v>
      </c>
      <c r="AG74" s="4">
        <v>818</v>
      </c>
      <c r="AH74" s="4">
        <v>817</v>
      </c>
      <c r="AI74" s="4">
        <v>779</v>
      </c>
      <c r="AJ74" s="4">
        <v>3940</v>
      </c>
      <c r="AK74" s="4">
        <v>792</v>
      </c>
      <c r="AL74" s="4">
        <v>775</v>
      </c>
      <c r="AM74" s="4">
        <v>765</v>
      </c>
      <c r="AN74" s="4">
        <v>788</v>
      </c>
      <c r="AO74" s="4">
        <v>820</v>
      </c>
      <c r="AP74" s="4">
        <v>4029</v>
      </c>
      <c r="AQ74" s="4">
        <v>804</v>
      </c>
      <c r="AR74" s="4">
        <v>894</v>
      </c>
      <c r="AS74" s="4">
        <v>785</v>
      </c>
      <c r="AT74" s="4">
        <v>775</v>
      </c>
      <c r="AU74" s="4">
        <v>771</v>
      </c>
      <c r="AV74" s="4">
        <v>4565</v>
      </c>
      <c r="AW74" s="4">
        <v>829</v>
      </c>
      <c r="AX74" s="4">
        <v>877</v>
      </c>
      <c r="AY74" s="4">
        <v>909</v>
      </c>
      <c r="AZ74" s="4">
        <v>962</v>
      </c>
      <c r="BA74" s="4">
        <v>988</v>
      </c>
      <c r="BB74" s="4">
        <v>5361</v>
      </c>
      <c r="BC74" s="4">
        <v>1044</v>
      </c>
      <c r="BD74" s="4">
        <v>1031</v>
      </c>
      <c r="BE74" s="4">
        <v>1128</v>
      </c>
      <c r="BF74" s="4">
        <v>1110</v>
      </c>
      <c r="BG74" s="4">
        <v>1048</v>
      </c>
      <c r="BH74" s="4">
        <v>5271</v>
      </c>
      <c r="BI74" s="4">
        <v>1055</v>
      </c>
      <c r="BJ74" s="4">
        <v>1059</v>
      </c>
      <c r="BK74" s="4">
        <v>1061</v>
      </c>
      <c r="BL74" s="4">
        <v>1069</v>
      </c>
      <c r="BM74" s="4">
        <v>1027</v>
      </c>
      <c r="BN74" s="4">
        <v>4733</v>
      </c>
      <c r="BO74" s="4">
        <v>995</v>
      </c>
      <c r="BP74" s="4">
        <v>945</v>
      </c>
      <c r="BQ74" s="4">
        <v>939</v>
      </c>
      <c r="BR74" s="4">
        <v>938</v>
      </c>
      <c r="BS74" s="4">
        <v>916</v>
      </c>
      <c r="BT74" s="4">
        <v>4359</v>
      </c>
      <c r="BU74" s="4">
        <v>859</v>
      </c>
      <c r="BV74" s="4">
        <v>883</v>
      </c>
      <c r="BW74" s="4">
        <v>910</v>
      </c>
      <c r="BX74" s="4">
        <v>891</v>
      </c>
      <c r="BY74" s="4">
        <v>816</v>
      </c>
      <c r="BZ74" s="4">
        <v>4721</v>
      </c>
      <c r="CA74" s="4">
        <v>869</v>
      </c>
      <c r="CB74" s="4">
        <v>896</v>
      </c>
      <c r="CC74" s="4">
        <v>924</v>
      </c>
      <c r="CD74" s="4">
        <v>1084</v>
      </c>
      <c r="CE74" s="4">
        <v>948</v>
      </c>
      <c r="CF74" s="4">
        <v>3364</v>
      </c>
      <c r="CG74" s="4">
        <v>716</v>
      </c>
      <c r="CH74" s="4">
        <v>732</v>
      </c>
      <c r="CI74" s="4">
        <v>708</v>
      </c>
      <c r="CJ74" s="4">
        <v>660</v>
      </c>
      <c r="CK74" s="4">
        <v>548</v>
      </c>
      <c r="CL74" s="4">
        <v>2441</v>
      </c>
      <c r="CM74" s="4">
        <v>490</v>
      </c>
      <c r="CN74" s="4">
        <v>515</v>
      </c>
      <c r="CO74" s="4">
        <v>495</v>
      </c>
      <c r="CP74" s="4">
        <v>483</v>
      </c>
      <c r="CQ74" s="4">
        <v>458</v>
      </c>
      <c r="CR74" s="4">
        <v>1932</v>
      </c>
      <c r="CS74" s="4">
        <v>431</v>
      </c>
      <c r="CT74" s="4">
        <v>404</v>
      </c>
      <c r="CU74" s="4">
        <v>390</v>
      </c>
      <c r="CV74" s="4">
        <v>350</v>
      </c>
      <c r="CW74" s="4">
        <v>357</v>
      </c>
      <c r="CX74" s="4">
        <v>1453</v>
      </c>
      <c r="CY74" s="4">
        <v>364</v>
      </c>
      <c r="CZ74" s="4">
        <v>307</v>
      </c>
      <c r="DA74" s="4">
        <v>284</v>
      </c>
      <c r="DB74" s="4">
        <v>228</v>
      </c>
      <c r="DC74" s="4">
        <v>270</v>
      </c>
      <c r="DD74" s="4">
        <v>914</v>
      </c>
      <c r="DE74" s="4">
        <v>220</v>
      </c>
      <c r="DF74" s="4">
        <v>216</v>
      </c>
      <c r="DG74" s="4">
        <v>160</v>
      </c>
      <c r="DH74" s="4">
        <v>148</v>
      </c>
      <c r="DI74" s="4">
        <v>170</v>
      </c>
      <c r="DJ74" s="4">
        <v>331</v>
      </c>
      <c r="DK74" s="4">
        <v>129</v>
      </c>
      <c r="DL74" s="4">
        <v>75</v>
      </c>
      <c r="DM74" s="4">
        <v>45</v>
      </c>
      <c r="DN74" s="4">
        <v>47</v>
      </c>
      <c r="DO74" s="4">
        <v>35</v>
      </c>
      <c r="DP74" s="4">
        <v>97</v>
      </c>
      <c r="DQ74" s="4">
        <v>43</v>
      </c>
      <c r="DR74" s="4">
        <v>20</v>
      </c>
      <c r="DS74" s="4">
        <v>14</v>
      </c>
      <c r="DT74" s="4">
        <v>12</v>
      </c>
      <c r="DU74" s="4">
        <v>8</v>
      </c>
      <c r="DV74" s="4">
        <v>9</v>
      </c>
      <c r="DW74" s="4">
        <v>13171</v>
      </c>
      <c r="DX74" s="4">
        <v>15020</v>
      </c>
      <c r="DY74" s="4">
        <v>25186</v>
      </c>
      <c r="DZ74" s="4">
        <v>19084</v>
      </c>
      <c r="EA74" s="4">
        <v>10541</v>
      </c>
    </row>
    <row r="75" spans="1:131" ht="17.5" customHeight="1" x14ac:dyDescent="0.35">
      <c r="A75" s="2" t="s">
        <v>127</v>
      </c>
      <c r="D75" s="2" t="s">
        <v>128</v>
      </c>
      <c r="E75" s="4">
        <v>109057</v>
      </c>
      <c r="F75" s="4">
        <v>6331</v>
      </c>
      <c r="G75" s="4">
        <v>1275</v>
      </c>
      <c r="H75" s="4">
        <v>1242</v>
      </c>
      <c r="I75" s="4">
        <v>1274</v>
      </c>
      <c r="J75" s="4">
        <v>1316</v>
      </c>
      <c r="K75" s="4">
        <v>1224</v>
      </c>
      <c r="L75" s="4">
        <v>5883</v>
      </c>
      <c r="M75" s="4">
        <v>1232</v>
      </c>
      <c r="N75" s="4">
        <v>1213</v>
      </c>
      <c r="O75" s="4">
        <v>1170</v>
      </c>
      <c r="P75" s="4">
        <v>1112</v>
      </c>
      <c r="Q75" s="4">
        <v>1156</v>
      </c>
      <c r="R75" s="4">
        <v>6359</v>
      </c>
      <c r="S75" s="4">
        <v>1203</v>
      </c>
      <c r="T75" s="4">
        <v>1219</v>
      </c>
      <c r="U75" s="4">
        <v>1274</v>
      </c>
      <c r="V75" s="4">
        <v>1312</v>
      </c>
      <c r="W75" s="4">
        <v>1351</v>
      </c>
      <c r="X75" s="4">
        <v>6473</v>
      </c>
      <c r="Y75" s="4">
        <v>1321</v>
      </c>
      <c r="Z75" s="4">
        <v>1306</v>
      </c>
      <c r="AA75" s="4">
        <v>1422</v>
      </c>
      <c r="AB75" s="4">
        <v>1299</v>
      </c>
      <c r="AC75" s="4">
        <v>1125</v>
      </c>
      <c r="AD75" s="4">
        <v>6349</v>
      </c>
      <c r="AE75" s="4">
        <v>1160</v>
      </c>
      <c r="AF75" s="4">
        <v>1214</v>
      </c>
      <c r="AG75" s="4">
        <v>1261</v>
      </c>
      <c r="AH75" s="4">
        <v>1393</v>
      </c>
      <c r="AI75" s="4">
        <v>1321</v>
      </c>
      <c r="AJ75" s="4">
        <v>6290</v>
      </c>
      <c r="AK75" s="4">
        <v>1278</v>
      </c>
      <c r="AL75" s="4">
        <v>1298</v>
      </c>
      <c r="AM75" s="4">
        <v>1215</v>
      </c>
      <c r="AN75" s="4">
        <v>1286</v>
      </c>
      <c r="AO75" s="4">
        <v>1213</v>
      </c>
      <c r="AP75" s="4">
        <v>6119</v>
      </c>
      <c r="AQ75" s="4">
        <v>1248</v>
      </c>
      <c r="AR75" s="4">
        <v>1305</v>
      </c>
      <c r="AS75" s="4">
        <v>1227</v>
      </c>
      <c r="AT75" s="4">
        <v>1113</v>
      </c>
      <c r="AU75" s="4">
        <v>1226</v>
      </c>
      <c r="AV75" s="4">
        <v>7400</v>
      </c>
      <c r="AW75" s="4">
        <v>1325</v>
      </c>
      <c r="AX75" s="4">
        <v>1402</v>
      </c>
      <c r="AY75" s="4">
        <v>1458</v>
      </c>
      <c r="AZ75" s="4">
        <v>1497</v>
      </c>
      <c r="BA75" s="4">
        <v>1718</v>
      </c>
      <c r="BB75" s="4">
        <v>8336</v>
      </c>
      <c r="BC75" s="4">
        <v>1590</v>
      </c>
      <c r="BD75" s="4">
        <v>1608</v>
      </c>
      <c r="BE75" s="4">
        <v>1707</v>
      </c>
      <c r="BF75" s="4">
        <v>1724</v>
      </c>
      <c r="BG75" s="4">
        <v>1707</v>
      </c>
      <c r="BH75" s="4">
        <v>8584</v>
      </c>
      <c r="BI75" s="4">
        <v>1693</v>
      </c>
      <c r="BJ75" s="4">
        <v>1792</v>
      </c>
      <c r="BK75" s="4">
        <v>1729</v>
      </c>
      <c r="BL75" s="4">
        <v>1723</v>
      </c>
      <c r="BM75" s="4">
        <v>1647</v>
      </c>
      <c r="BN75" s="4">
        <v>7284</v>
      </c>
      <c r="BO75" s="4">
        <v>1565</v>
      </c>
      <c r="BP75" s="4">
        <v>1497</v>
      </c>
      <c r="BQ75" s="4">
        <v>1401</v>
      </c>
      <c r="BR75" s="4">
        <v>1428</v>
      </c>
      <c r="BS75" s="4">
        <v>1393</v>
      </c>
      <c r="BT75" s="4">
        <v>6727</v>
      </c>
      <c r="BU75" s="4">
        <v>1368</v>
      </c>
      <c r="BV75" s="4">
        <v>1323</v>
      </c>
      <c r="BW75" s="4">
        <v>1398</v>
      </c>
      <c r="BX75" s="4">
        <v>1273</v>
      </c>
      <c r="BY75" s="4">
        <v>1365</v>
      </c>
      <c r="BZ75" s="4">
        <v>7510</v>
      </c>
      <c r="CA75" s="4">
        <v>1363</v>
      </c>
      <c r="CB75" s="4">
        <v>1384</v>
      </c>
      <c r="CC75" s="4">
        <v>1493</v>
      </c>
      <c r="CD75" s="4">
        <v>1583</v>
      </c>
      <c r="CE75" s="4">
        <v>1687</v>
      </c>
      <c r="CF75" s="4">
        <v>5896</v>
      </c>
      <c r="CG75" s="4">
        <v>1188</v>
      </c>
      <c r="CH75" s="4">
        <v>1301</v>
      </c>
      <c r="CI75" s="4">
        <v>1257</v>
      </c>
      <c r="CJ75" s="4">
        <v>1147</v>
      </c>
      <c r="CK75" s="4">
        <v>1003</v>
      </c>
      <c r="CL75" s="4">
        <v>4811</v>
      </c>
      <c r="CM75" s="4">
        <v>979</v>
      </c>
      <c r="CN75" s="4">
        <v>1054</v>
      </c>
      <c r="CO75" s="4">
        <v>983</v>
      </c>
      <c r="CP75" s="4">
        <v>921</v>
      </c>
      <c r="CQ75" s="4">
        <v>874</v>
      </c>
      <c r="CR75" s="4">
        <v>3607</v>
      </c>
      <c r="CS75" s="4">
        <v>807</v>
      </c>
      <c r="CT75" s="4">
        <v>786</v>
      </c>
      <c r="CU75" s="4">
        <v>735</v>
      </c>
      <c r="CV75" s="4">
        <v>606</v>
      </c>
      <c r="CW75" s="4">
        <v>673</v>
      </c>
      <c r="CX75" s="4">
        <v>2744</v>
      </c>
      <c r="CY75" s="4">
        <v>677</v>
      </c>
      <c r="CZ75" s="4">
        <v>618</v>
      </c>
      <c r="DA75" s="4">
        <v>538</v>
      </c>
      <c r="DB75" s="4">
        <v>476</v>
      </c>
      <c r="DC75" s="4">
        <v>435</v>
      </c>
      <c r="DD75" s="4">
        <v>1629</v>
      </c>
      <c r="DE75" s="4">
        <v>424</v>
      </c>
      <c r="DF75" s="4">
        <v>364</v>
      </c>
      <c r="DG75" s="4">
        <v>336</v>
      </c>
      <c r="DH75" s="4">
        <v>259</v>
      </c>
      <c r="DI75" s="4">
        <v>246</v>
      </c>
      <c r="DJ75" s="4">
        <v>570</v>
      </c>
      <c r="DK75" s="4">
        <v>212</v>
      </c>
      <c r="DL75" s="4">
        <v>151</v>
      </c>
      <c r="DM75" s="4">
        <v>93</v>
      </c>
      <c r="DN75" s="4">
        <v>67</v>
      </c>
      <c r="DO75" s="4">
        <v>47</v>
      </c>
      <c r="DP75" s="4">
        <v>134</v>
      </c>
      <c r="DQ75" s="4">
        <v>52</v>
      </c>
      <c r="DR75" s="4">
        <v>34</v>
      </c>
      <c r="DS75" s="4">
        <v>23</v>
      </c>
      <c r="DT75" s="4">
        <v>20</v>
      </c>
      <c r="DU75" s="4">
        <v>5</v>
      </c>
      <c r="DV75" s="4">
        <v>21</v>
      </c>
      <c r="DW75" s="4">
        <v>19894</v>
      </c>
      <c r="DX75" s="4">
        <v>22622</v>
      </c>
      <c r="DY75" s="4">
        <v>39646</v>
      </c>
      <c r="DZ75" s="4">
        <v>30105</v>
      </c>
      <c r="EA75" s="4">
        <v>19412</v>
      </c>
    </row>
    <row r="76" spans="1:131" ht="17.5" customHeight="1" x14ac:dyDescent="0.35">
      <c r="A76" s="2" t="s">
        <v>129</v>
      </c>
      <c r="D76" s="2" t="s">
        <v>130</v>
      </c>
      <c r="E76" s="4">
        <v>110685</v>
      </c>
      <c r="F76" s="4">
        <v>5998</v>
      </c>
      <c r="G76" s="4">
        <v>1161</v>
      </c>
      <c r="H76" s="4">
        <v>1133</v>
      </c>
      <c r="I76" s="4">
        <v>1199</v>
      </c>
      <c r="J76" s="4">
        <v>1258</v>
      </c>
      <c r="K76" s="4">
        <v>1247</v>
      </c>
      <c r="L76" s="4">
        <v>5935</v>
      </c>
      <c r="M76" s="4">
        <v>1198</v>
      </c>
      <c r="N76" s="4">
        <v>1207</v>
      </c>
      <c r="O76" s="4">
        <v>1189</v>
      </c>
      <c r="P76" s="4">
        <v>1154</v>
      </c>
      <c r="Q76" s="4">
        <v>1187</v>
      </c>
      <c r="R76" s="4">
        <v>6685</v>
      </c>
      <c r="S76" s="4">
        <v>1248</v>
      </c>
      <c r="T76" s="4">
        <v>1340</v>
      </c>
      <c r="U76" s="4">
        <v>1332</v>
      </c>
      <c r="V76" s="4">
        <v>1368</v>
      </c>
      <c r="W76" s="4">
        <v>1397</v>
      </c>
      <c r="X76" s="4">
        <v>7724</v>
      </c>
      <c r="Y76" s="4">
        <v>1355</v>
      </c>
      <c r="Z76" s="4">
        <v>1400</v>
      </c>
      <c r="AA76" s="4">
        <v>1412</v>
      </c>
      <c r="AB76" s="4">
        <v>1633</v>
      </c>
      <c r="AC76" s="4">
        <v>1924</v>
      </c>
      <c r="AD76" s="4">
        <v>7196</v>
      </c>
      <c r="AE76" s="4">
        <v>1853</v>
      </c>
      <c r="AF76" s="4">
        <v>1568</v>
      </c>
      <c r="AG76" s="4">
        <v>1344</v>
      </c>
      <c r="AH76" s="4">
        <v>1274</v>
      </c>
      <c r="AI76" s="4">
        <v>1157</v>
      </c>
      <c r="AJ76" s="4">
        <v>5447</v>
      </c>
      <c r="AK76" s="4">
        <v>1177</v>
      </c>
      <c r="AL76" s="4">
        <v>1109</v>
      </c>
      <c r="AM76" s="4">
        <v>1042</v>
      </c>
      <c r="AN76" s="4">
        <v>1053</v>
      </c>
      <c r="AO76" s="4">
        <v>1066</v>
      </c>
      <c r="AP76" s="4">
        <v>5051</v>
      </c>
      <c r="AQ76" s="4">
        <v>979</v>
      </c>
      <c r="AR76" s="4">
        <v>1069</v>
      </c>
      <c r="AS76" s="4">
        <v>991</v>
      </c>
      <c r="AT76" s="4">
        <v>992</v>
      </c>
      <c r="AU76" s="4">
        <v>1020</v>
      </c>
      <c r="AV76" s="4">
        <v>6661</v>
      </c>
      <c r="AW76" s="4">
        <v>1110</v>
      </c>
      <c r="AX76" s="4">
        <v>1243</v>
      </c>
      <c r="AY76" s="4">
        <v>1299</v>
      </c>
      <c r="AZ76" s="4">
        <v>1479</v>
      </c>
      <c r="BA76" s="4">
        <v>1530</v>
      </c>
      <c r="BB76" s="4">
        <v>8008</v>
      </c>
      <c r="BC76" s="4">
        <v>1564</v>
      </c>
      <c r="BD76" s="4">
        <v>1596</v>
      </c>
      <c r="BE76" s="4">
        <v>1620</v>
      </c>
      <c r="BF76" s="4">
        <v>1584</v>
      </c>
      <c r="BG76" s="4">
        <v>1644</v>
      </c>
      <c r="BH76" s="4">
        <v>8545</v>
      </c>
      <c r="BI76" s="4">
        <v>1738</v>
      </c>
      <c r="BJ76" s="4">
        <v>1734</v>
      </c>
      <c r="BK76" s="4">
        <v>1701</v>
      </c>
      <c r="BL76" s="4">
        <v>1741</v>
      </c>
      <c r="BM76" s="4">
        <v>1631</v>
      </c>
      <c r="BN76" s="4">
        <v>7731</v>
      </c>
      <c r="BO76" s="4">
        <v>1636</v>
      </c>
      <c r="BP76" s="4">
        <v>1530</v>
      </c>
      <c r="BQ76" s="4">
        <v>1529</v>
      </c>
      <c r="BR76" s="4">
        <v>1586</v>
      </c>
      <c r="BS76" s="4">
        <v>1450</v>
      </c>
      <c r="BT76" s="4">
        <v>6943</v>
      </c>
      <c r="BU76" s="4">
        <v>1372</v>
      </c>
      <c r="BV76" s="4">
        <v>1350</v>
      </c>
      <c r="BW76" s="4">
        <v>1421</v>
      </c>
      <c r="BX76" s="4">
        <v>1403</v>
      </c>
      <c r="BY76" s="4">
        <v>1397</v>
      </c>
      <c r="BZ76" s="4">
        <v>7886</v>
      </c>
      <c r="CA76" s="4">
        <v>1454</v>
      </c>
      <c r="CB76" s="4">
        <v>1471</v>
      </c>
      <c r="CC76" s="4">
        <v>1536</v>
      </c>
      <c r="CD76" s="4">
        <v>1695</v>
      </c>
      <c r="CE76" s="4">
        <v>1730</v>
      </c>
      <c r="CF76" s="4">
        <v>6470</v>
      </c>
      <c r="CG76" s="4">
        <v>1320</v>
      </c>
      <c r="CH76" s="4">
        <v>1377</v>
      </c>
      <c r="CI76" s="4">
        <v>1363</v>
      </c>
      <c r="CJ76" s="4">
        <v>1270</v>
      </c>
      <c r="CK76" s="4">
        <v>1140</v>
      </c>
      <c r="CL76" s="4">
        <v>5294</v>
      </c>
      <c r="CM76" s="4">
        <v>1085</v>
      </c>
      <c r="CN76" s="4">
        <v>1022</v>
      </c>
      <c r="CO76" s="4">
        <v>1098</v>
      </c>
      <c r="CP76" s="4">
        <v>1033</v>
      </c>
      <c r="CQ76" s="4">
        <v>1056</v>
      </c>
      <c r="CR76" s="4">
        <v>4020</v>
      </c>
      <c r="CS76" s="4">
        <v>905</v>
      </c>
      <c r="CT76" s="4">
        <v>913</v>
      </c>
      <c r="CU76" s="4">
        <v>766</v>
      </c>
      <c r="CV76" s="4">
        <v>743</v>
      </c>
      <c r="CW76" s="4">
        <v>693</v>
      </c>
      <c r="CX76" s="4">
        <v>2734</v>
      </c>
      <c r="CY76" s="4">
        <v>663</v>
      </c>
      <c r="CZ76" s="4">
        <v>614</v>
      </c>
      <c r="DA76" s="4">
        <v>551</v>
      </c>
      <c r="DB76" s="4">
        <v>490</v>
      </c>
      <c r="DC76" s="4">
        <v>416</v>
      </c>
      <c r="DD76" s="4">
        <v>1558</v>
      </c>
      <c r="DE76" s="4">
        <v>384</v>
      </c>
      <c r="DF76" s="4">
        <v>350</v>
      </c>
      <c r="DG76" s="4">
        <v>334</v>
      </c>
      <c r="DH76" s="4">
        <v>262</v>
      </c>
      <c r="DI76" s="4">
        <v>228</v>
      </c>
      <c r="DJ76" s="4">
        <v>620</v>
      </c>
      <c r="DK76" s="4">
        <v>225</v>
      </c>
      <c r="DL76" s="4">
        <v>156</v>
      </c>
      <c r="DM76" s="4">
        <v>93</v>
      </c>
      <c r="DN76" s="4">
        <v>71</v>
      </c>
      <c r="DO76" s="4">
        <v>75</v>
      </c>
      <c r="DP76" s="4">
        <v>158</v>
      </c>
      <c r="DQ76" s="4">
        <v>54</v>
      </c>
      <c r="DR76" s="4">
        <v>41</v>
      </c>
      <c r="DS76" s="4">
        <v>27</v>
      </c>
      <c r="DT76" s="4">
        <v>20</v>
      </c>
      <c r="DU76" s="4">
        <v>16</v>
      </c>
      <c r="DV76" s="4">
        <v>21</v>
      </c>
      <c r="DW76" s="4">
        <v>19973</v>
      </c>
      <c r="DX76" s="4">
        <v>22785</v>
      </c>
      <c r="DY76" s="4">
        <v>38732</v>
      </c>
      <c r="DZ76" s="4">
        <v>31105</v>
      </c>
      <c r="EA76" s="4">
        <v>20875</v>
      </c>
    </row>
    <row r="77" spans="1:131" ht="17.5" customHeight="1" x14ac:dyDescent="0.35">
      <c r="A77" s="2" t="s">
        <v>131</v>
      </c>
      <c r="D77" s="2" t="s">
        <v>132</v>
      </c>
      <c r="E77" s="4">
        <v>107749</v>
      </c>
      <c r="F77" s="4">
        <v>5046</v>
      </c>
      <c r="G77" s="4">
        <v>938</v>
      </c>
      <c r="H77" s="4">
        <v>1018</v>
      </c>
      <c r="I77" s="4">
        <v>969</v>
      </c>
      <c r="J77" s="4">
        <v>1051</v>
      </c>
      <c r="K77" s="4">
        <v>1070</v>
      </c>
      <c r="L77" s="4">
        <v>5164</v>
      </c>
      <c r="M77" s="4">
        <v>1047</v>
      </c>
      <c r="N77" s="4">
        <v>1067</v>
      </c>
      <c r="O77" s="4">
        <v>1040</v>
      </c>
      <c r="P77" s="4">
        <v>990</v>
      </c>
      <c r="Q77" s="4">
        <v>1020</v>
      </c>
      <c r="R77" s="4">
        <v>5788</v>
      </c>
      <c r="S77" s="4">
        <v>1131</v>
      </c>
      <c r="T77" s="4">
        <v>1074</v>
      </c>
      <c r="U77" s="4">
        <v>1149</v>
      </c>
      <c r="V77" s="4">
        <v>1186</v>
      </c>
      <c r="W77" s="4">
        <v>1248</v>
      </c>
      <c r="X77" s="4">
        <v>6563</v>
      </c>
      <c r="Y77" s="4">
        <v>1284</v>
      </c>
      <c r="Z77" s="4">
        <v>1335</v>
      </c>
      <c r="AA77" s="4">
        <v>1434</v>
      </c>
      <c r="AB77" s="4">
        <v>1340</v>
      </c>
      <c r="AC77" s="4">
        <v>1170</v>
      </c>
      <c r="AD77" s="4">
        <v>5387</v>
      </c>
      <c r="AE77" s="4">
        <v>1092</v>
      </c>
      <c r="AF77" s="4">
        <v>1059</v>
      </c>
      <c r="AG77" s="4">
        <v>1056</v>
      </c>
      <c r="AH77" s="4">
        <v>1086</v>
      </c>
      <c r="AI77" s="4">
        <v>1094</v>
      </c>
      <c r="AJ77" s="4">
        <v>4869</v>
      </c>
      <c r="AK77" s="4">
        <v>1001</v>
      </c>
      <c r="AL77" s="4">
        <v>1047</v>
      </c>
      <c r="AM77" s="4">
        <v>951</v>
      </c>
      <c r="AN77" s="4">
        <v>926</v>
      </c>
      <c r="AO77" s="4">
        <v>944</v>
      </c>
      <c r="AP77" s="4">
        <v>4794</v>
      </c>
      <c r="AQ77" s="4">
        <v>1047</v>
      </c>
      <c r="AR77" s="4">
        <v>1020</v>
      </c>
      <c r="AS77" s="4">
        <v>934</v>
      </c>
      <c r="AT77" s="4">
        <v>934</v>
      </c>
      <c r="AU77" s="4">
        <v>859</v>
      </c>
      <c r="AV77" s="4">
        <v>5500</v>
      </c>
      <c r="AW77" s="4">
        <v>938</v>
      </c>
      <c r="AX77" s="4">
        <v>971</v>
      </c>
      <c r="AY77" s="4">
        <v>1091</v>
      </c>
      <c r="AZ77" s="4">
        <v>1225</v>
      </c>
      <c r="BA77" s="4">
        <v>1275</v>
      </c>
      <c r="BB77" s="4">
        <v>7422</v>
      </c>
      <c r="BC77" s="4">
        <v>1432</v>
      </c>
      <c r="BD77" s="4">
        <v>1388</v>
      </c>
      <c r="BE77" s="4">
        <v>1541</v>
      </c>
      <c r="BF77" s="4">
        <v>1478</v>
      </c>
      <c r="BG77" s="4">
        <v>1583</v>
      </c>
      <c r="BH77" s="4">
        <v>7968</v>
      </c>
      <c r="BI77" s="4">
        <v>1593</v>
      </c>
      <c r="BJ77" s="4">
        <v>1645</v>
      </c>
      <c r="BK77" s="4">
        <v>1553</v>
      </c>
      <c r="BL77" s="4">
        <v>1571</v>
      </c>
      <c r="BM77" s="4">
        <v>1606</v>
      </c>
      <c r="BN77" s="4">
        <v>7505</v>
      </c>
      <c r="BO77" s="4">
        <v>1600</v>
      </c>
      <c r="BP77" s="4">
        <v>1537</v>
      </c>
      <c r="BQ77" s="4">
        <v>1439</v>
      </c>
      <c r="BR77" s="4">
        <v>1471</v>
      </c>
      <c r="BS77" s="4">
        <v>1458</v>
      </c>
      <c r="BT77" s="4">
        <v>6956</v>
      </c>
      <c r="BU77" s="4">
        <v>1393</v>
      </c>
      <c r="BV77" s="4">
        <v>1404</v>
      </c>
      <c r="BW77" s="4">
        <v>1401</v>
      </c>
      <c r="BX77" s="4">
        <v>1375</v>
      </c>
      <c r="BY77" s="4">
        <v>1383</v>
      </c>
      <c r="BZ77" s="4">
        <v>8162</v>
      </c>
      <c r="CA77" s="4">
        <v>1431</v>
      </c>
      <c r="CB77" s="4">
        <v>1476</v>
      </c>
      <c r="CC77" s="4">
        <v>1630</v>
      </c>
      <c r="CD77" s="4">
        <v>1759</v>
      </c>
      <c r="CE77" s="4">
        <v>1866</v>
      </c>
      <c r="CF77" s="4">
        <v>7347</v>
      </c>
      <c r="CG77" s="4">
        <v>1473</v>
      </c>
      <c r="CH77" s="4">
        <v>1524</v>
      </c>
      <c r="CI77" s="4">
        <v>1515</v>
      </c>
      <c r="CJ77" s="4">
        <v>1500</v>
      </c>
      <c r="CK77" s="4">
        <v>1335</v>
      </c>
      <c r="CL77" s="4">
        <v>6474</v>
      </c>
      <c r="CM77" s="4">
        <v>1272</v>
      </c>
      <c r="CN77" s="4">
        <v>1391</v>
      </c>
      <c r="CO77" s="4">
        <v>1305</v>
      </c>
      <c r="CP77" s="4">
        <v>1259</v>
      </c>
      <c r="CQ77" s="4">
        <v>1247</v>
      </c>
      <c r="CR77" s="4">
        <v>5207</v>
      </c>
      <c r="CS77" s="4">
        <v>1135</v>
      </c>
      <c r="CT77" s="4">
        <v>1124</v>
      </c>
      <c r="CU77" s="4">
        <v>1055</v>
      </c>
      <c r="CV77" s="4">
        <v>947</v>
      </c>
      <c r="CW77" s="4">
        <v>946</v>
      </c>
      <c r="CX77" s="4">
        <v>4021</v>
      </c>
      <c r="CY77" s="4">
        <v>974</v>
      </c>
      <c r="CZ77" s="4">
        <v>852</v>
      </c>
      <c r="DA77" s="4">
        <v>853</v>
      </c>
      <c r="DB77" s="4">
        <v>697</v>
      </c>
      <c r="DC77" s="4">
        <v>645</v>
      </c>
      <c r="DD77" s="4">
        <v>2429</v>
      </c>
      <c r="DE77" s="4">
        <v>561</v>
      </c>
      <c r="DF77" s="4">
        <v>560</v>
      </c>
      <c r="DG77" s="4">
        <v>479</v>
      </c>
      <c r="DH77" s="4">
        <v>462</v>
      </c>
      <c r="DI77" s="4">
        <v>367</v>
      </c>
      <c r="DJ77" s="4">
        <v>886</v>
      </c>
      <c r="DK77" s="4">
        <v>323</v>
      </c>
      <c r="DL77" s="4">
        <v>209</v>
      </c>
      <c r="DM77" s="4">
        <v>138</v>
      </c>
      <c r="DN77" s="4">
        <v>109</v>
      </c>
      <c r="DO77" s="4">
        <v>107</v>
      </c>
      <c r="DP77" s="4">
        <v>228</v>
      </c>
      <c r="DQ77" s="4">
        <v>76</v>
      </c>
      <c r="DR77" s="4">
        <v>65</v>
      </c>
      <c r="DS77" s="4">
        <v>44</v>
      </c>
      <c r="DT77" s="4">
        <v>21</v>
      </c>
      <c r="DU77" s="4">
        <v>22</v>
      </c>
      <c r="DV77" s="4">
        <v>33</v>
      </c>
      <c r="DW77" s="4">
        <v>17282</v>
      </c>
      <c r="DX77" s="4">
        <v>20051</v>
      </c>
      <c r="DY77" s="4">
        <v>33251</v>
      </c>
      <c r="DZ77" s="4">
        <v>30591</v>
      </c>
      <c r="EA77" s="4">
        <v>26625</v>
      </c>
    </row>
    <row r="78" spans="1:131" ht="17.5" customHeight="1" x14ac:dyDescent="0.35">
      <c r="E78" s="30"/>
      <c r="F78" s="30"/>
      <c r="G78" s="31"/>
      <c r="H78" s="31"/>
      <c r="I78" s="31"/>
      <c r="J78" s="31"/>
      <c r="K78" s="31"/>
      <c r="L78" s="30"/>
      <c r="M78" s="31"/>
      <c r="N78" s="31"/>
      <c r="O78" s="31"/>
      <c r="P78" s="31"/>
      <c r="Q78" s="31"/>
      <c r="R78" s="30"/>
      <c r="S78" s="31"/>
      <c r="T78" s="31"/>
      <c r="U78" s="31"/>
      <c r="V78" s="31"/>
      <c r="W78" s="31"/>
      <c r="X78" s="30"/>
      <c r="Y78" s="31"/>
      <c r="Z78" s="31"/>
      <c r="AA78" s="31"/>
      <c r="AB78" s="31"/>
      <c r="AC78" s="31"/>
      <c r="AD78" s="30"/>
      <c r="AE78" s="31"/>
      <c r="AF78" s="31"/>
      <c r="AG78" s="31"/>
      <c r="AH78" s="31"/>
      <c r="AI78" s="31"/>
      <c r="AJ78" s="30"/>
      <c r="AK78" s="31"/>
      <c r="AL78" s="31"/>
      <c r="AM78" s="31"/>
      <c r="AN78" s="31"/>
      <c r="AO78" s="31"/>
      <c r="AP78" s="30"/>
      <c r="AQ78" s="31"/>
      <c r="AR78" s="31"/>
      <c r="AS78" s="31"/>
      <c r="AT78" s="31"/>
      <c r="AU78" s="31"/>
      <c r="AV78" s="30"/>
      <c r="AW78" s="31"/>
      <c r="AX78" s="31"/>
      <c r="AY78" s="31"/>
      <c r="AZ78" s="31"/>
      <c r="BA78" s="31"/>
      <c r="BB78" s="30"/>
      <c r="BC78" s="31"/>
      <c r="BD78" s="31"/>
      <c r="BE78" s="31"/>
      <c r="BF78" s="31"/>
      <c r="BG78" s="31"/>
      <c r="BH78" s="30"/>
      <c r="BI78" s="31"/>
      <c r="BJ78" s="31"/>
      <c r="BK78" s="31"/>
      <c r="BL78" s="31"/>
      <c r="BM78" s="31"/>
      <c r="BN78" s="30"/>
      <c r="BO78" s="31"/>
      <c r="BP78" s="31"/>
      <c r="BQ78" s="31"/>
      <c r="BR78" s="31"/>
      <c r="BS78" s="31"/>
      <c r="BT78" s="30"/>
      <c r="BU78" s="31"/>
      <c r="BV78" s="31"/>
      <c r="BW78" s="31"/>
      <c r="BX78" s="31"/>
      <c r="BY78" s="31"/>
      <c r="BZ78" s="30"/>
      <c r="CA78" s="31"/>
      <c r="CB78" s="31"/>
      <c r="CC78" s="31"/>
      <c r="CD78" s="31"/>
      <c r="CE78" s="31"/>
      <c r="CF78" s="30"/>
      <c r="CG78" s="31"/>
      <c r="CH78" s="31"/>
      <c r="CI78" s="31"/>
      <c r="CJ78" s="31"/>
      <c r="CK78" s="31"/>
      <c r="CL78" s="30"/>
      <c r="CM78" s="31"/>
      <c r="CN78" s="31"/>
      <c r="CO78" s="31"/>
      <c r="CP78" s="31"/>
      <c r="CQ78" s="31"/>
      <c r="CR78" s="30"/>
      <c r="CS78" s="31"/>
      <c r="CT78" s="31"/>
      <c r="CU78" s="31"/>
      <c r="CV78" s="31"/>
      <c r="CW78" s="31"/>
      <c r="CX78" s="30"/>
      <c r="CY78" s="31"/>
      <c r="CZ78" s="31"/>
      <c r="DA78" s="31"/>
      <c r="DB78" s="31"/>
      <c r="DC78" s="31"/>
      <c r="DD78" s="30"/>
      <c r="DE78" s="31"/>
      <c r="DF78" s="31"/>
      <c r="DG78" s="31"/>
      <c r="DH78" s="31"/>
      <c r="DI78" s="31"/>
      <c r="DJ78" s="30"/>
      <c r="DK78" s="31"/>
      <c r="DL78" s="31"/>
      <c r="DM78" s="31"/>
      <c r="DN78" s="31"/>
      <c r="DO78" s="31"/>
      <c r="DP78" s="30"/>
      <c r="DQ78" s="31"/>
      <c r="DR78" s="31"/>
      <c r="DS78" s="31"/>
      <c r="DT78" s="31"/>
      <c r="DU78" s="31"/>
      <c r="DW78" s="31"/>
      <c r="DX78" s="31"/>
      <c r="DY78" s="31"/>
      <c r="DZ78" s="31"/>
      <c r="EA78" s="31"/>
    </row>
    <row r="79" spans="1:131" s="3" customFormat="1" ht="17.5" customHeight="1" x14ac:dyDescent="0.35">
      <c r="A79" s="3" t="s">
        <v>133</v>
      </c>
      <c r="C79" s="3" t="s">
        <v>134</v>
      </c>
      <c r="E79" s="26">
        <v>1381189</v>
      </c>
      <c r="F79" s="26">
        <v>78604</v>
      </c>
      <c r="G79" s="26">
        <v>16157</v>
      </c>
      <c r="H79" s="26">
        <v>15711</v>
      </c>
      <c r="I79" s="26">
        <v>15616</v>
      </c>
      <c r="J79" s="26">
        <v>15671</v>
      </c>
      <c r="K79" s="26">
        <v>15449</v>
      </c>
      <c r="L79" s="26">
        <v>71282</v>
      </c>
      <c r="M79" s="26">
        <v>15108</v>
      </c>
      <c r="N79" s="26">
        <v>14115</v>
      </c>
      <c r="O79" s="26">
        <v>14250</v>
      </c>
      <c r="P79" s="26">
        <v>13848</v>
      </c>
      <c r="Q79" s="26">
        <v>13961</v>
      </c>
      <c r="R79" s="26">
        <v>78404</v>
      </c>
      <c r="S79" s="26">
        <v>14696</v>
      </c>
      <c r="T79" s="26">
        <v>15063</v>
      </c>
      <c r="U79" s="26">
        <v>15737</v>
      </c>
      <c r="V79" s="26">
        <v>15962</v>
      </c>
      <c r="W79" s="26">
        <v>16946</v>
      </c>
      <c r="X79" s="26">
        <v>92159</v>
      </c>
      <c r="Y79" s="26">
        <v>17054</v>
      </c>
      <c r="Z79" s="26">
        <v>17262</v>
      </c>
      <c r="AA79" s="26">
        <v>17550</v>
      </c>
      <c r="AB79" s="26">
        <v>18928</v>
      </c>
      <c r="AC79" s="26">
        <v>21365</v>
      </c>
      <c r="AD79" s="26">
        <v>104988</v>
      </c>
      <c r="AE79" s="26">
        <v>23108</v>
      </c>
      <c r="AF79" s="26">
        <v>22071</v>
      </c>
      <c r="AG79" s="26">
        <v>20613</v>
      </c>
      <c r="AH79" s="26">
        <v>20085</v>
      </c>
      <c r="AI79" s="26">
        <v>19111</v>
      </c>
      <c r="AJ79" s="26">
        <v>92550</v>
      </c>
      <c r="AK79" s="26">
        <v>19445</v>
      </c>
      <c r="AL79" s="26">
        <v>19158</v>
      </c>
      <c r="AM79" s="26">
        <v>18091</v>
      </c>
      <c r="AN79" s="26">
        <v>18127</v>
      </c>
      <c r="AO79" s="26">
        <v>17729</v>
      </c>
      <c r="AP79" s="26">
        <v>81523</v>
      </c>
      <c r="AQ79" s="26">
        <v>17736</v>
      </c>
      <c r="AR79" s="26">
        <v>17550</v>
      </c>
      <c r="AS79" s="26">
        <v>16153</v>
      </c>
      <c r="AT79" s="26">
        <v>14903</v>
      </c>
      <c r="AU79" s="26">
        <v>15181</v>
      </c>
      <c r="AV79" s="26">
        <v>82772</v>
      </c>
      <c r="AW79" s="26">
        <v>15103</v>
      </c>
      <c r="AX79" s="26">
        <v>15679</v>
      </c>
      <c r="AY79" s="26">
        <v>15934</v>
      </c>
      <c r="AZ79" s="26">
        <v>17491</v>
      </c>
      <c r="BA79" s="26">
        <v>18565</v>
      </c>
      <c r="BB79" s="26">
        <v>95824</v>
      </c>
      <c r="BC79" s="26">
        <v>19173</v>
      </c>
      <c r="BD79" s="26">
        <v>18783</v>
      </c>
      <c r="BE79" s="26">
        <v>19216</v>
      </c>
      <c r="BF79" s="26">
        <v>19121</v>
      </c>
      <c r="BG79" s="26">
        <v>19531</v>
      </c>
      <c r="BH79" s="26">
        <v>102216</v>
      </c>
      <c r="BI79" s="26">
        <v>19660</v>
      </c>
      <c r="BJ79" s="26">
        <v>20887</v>
      </c>
      <c r="BK79" s="26">
        <v>20616</v>
      </c>
      <c r="BL79" s="26">
        <v>20570</v>
      </c>
      <c r="BM79" s="26">
        <v>20483</v>
      </c>
      <c r="BN79" s="26">
        <v>94686</v>
      </c>
      <c r="BO79" s="26">
        <v>20035</v>
      </c>
      <c r="BP79" s="26">
        <v>19186</v>
      </c>
      <c r="BQ79" s="26">
        <v>18647</v>
      </c>
      <c r="BR79" s="26">
        <v>18780</v>
      </c>
      <c r="BS79" s="26">
        <v>18038</v>
      </c>
      <c r="BT79" s="26">
        <v>83282</v>
      </c>
      <c r="BU79" s="26">
        <v>17164</v>
      </c>
      <c r="BV79" s="26">
        <v>16710</v>
      </c>
      <c r="BW79" s="26">
        <v>17052</v>
      </c>
      <c r="BX79" s="26">
        <v>16249</v>
      </c>
      <c r="BY79" s="26">
        <v>16107</v>
      </c>
      <c r="BZ79" s="26">
        <v>85042</v>
      </c>
      <c r="CA79" s="26">
        <v>16284</v>
      </c>
      <c r="CB79" s="26">
        <v>16204</v>
      </c>
      <c r="CC79" s="26">
        <v>16657</v>
      </c>
      <c r="CD79" s="26">
        <v>17830</v>
      </c>
      <c r="CE79" s="26">
        <v>18067</v>
      </c>
      <c r="CF79" s="26">
        <v>65538</v>
      </c>
      <c r="CG79" s="26">
        <v>13506</v>
      </c>
      <c r="CH79" s="26">
        <v>13880</v>
      </c>
      <c r="CI79" s="26">
        <v>13555</v>
      </c>
      <c r="CJ79" s="26">
        <v>12992</v>
      </c>
      <c r="CK79" s="26">
        <v>11605</v>
      </c>
      <c r="CL79" s="26">
        <v>58137</v>
      </c>
      <c r="CM79" s="26">
        <v>11705</v>
      </c>
      <c r="CN79" s="26">
        <v>11958</v>
      </c>
      <c r="CO79" s="26">
        <v>11746</v>
      </c>
      <c r="CP79" s="26">
        <v>11617</v>
      </c>
      <c r="CQ79" s="26">
        <v>11111</v>
      </c>
      <c r="CR79" s="26">
        <v>49140</v>
      </c>
      <c r="CS79" s="26">
        <v>10847</v>
      </c>
      <c r="CT79" s="26">
        <v>10280</v>
      </c>
      <c r="CU79" s="26">
        <v>9644</v>
      </c>
      <c r="CV79" s="26">
        <v>9308</v>
      </c>
      <c r="CW79" s="26">
        <v>9061</v>
      </c>
      <c r="CX79" s="26">
        <v>35594</v>
      </c>
      <c r="CY79" s="26">
        <v>8528</v>
      </c>
      <c r="CZ79" s="26">
        <v>7761</v>
      </c>
      <c r="DA79" s="26">
        <v>7227</v>
      </c>
      <c r="DB79" s="26">
        <v>6305</v>
      </c>
      <c r="DC79" s="26">
        <v>5773</v>
      </c>
      <c r="DD79" s="26">
        <v>19809</v>
      </c>
      <c r="DE79" s="26">
        <v>5095</v>
      </c>
      <c r="DF79" s="26">
        <v>4352</v>
      </c>
      <c r="DG79" s="26">
        <v>3868</v>
      </c>
      <c r="DH79" s="26">
        <v>3438</v>
      </c>
      <c r="DI79" s="26">
        <v>3056</v>
      </c>
      <c r="DJ79" s="26">
        <v>7488</v>
      </c>
      <c r="DK79" s="26">
        <v>2538</v>
      </c>
      <c r="DL79" s="26">
        <v>2005</v>
      </c>
      <c r="DM79" s="26">
        <v>1252</v>
      </c>
      <c r="DN79" s="26">
        <v>921</v>
      </c>
      <c r="DO79" s="26">
        <v>772</v>
      </c>
      <c r="DP79" s="26">
        <v>1899</v>
      </c>
      <c r="DQ79" s="26">
        <v>638</v>
      </c>
      <c r="DR79" s="26">
        <v>550</v>
      </c>
      <c r="DS79" s="26">
        <v>338</v>
      </c>
      <c r="DT79" s="26">
        <v>242</v>
      </c>
      <c r="DU79" s="26">
        <v>131</v>
      </c>
      <c r="DV79" s="26">
        <v>252</v>
      </c>
      <c r="DW79" s="26">
        <v>245344</v>
      </c>
      <c r="DX79" s="26">
        <v>280156</v>
      </c>
      <c r="DY79" s="26">
        <v>532762</v>
      </c>
      <c r="DZ79" s="26">
        <v>365226</v>
      </c>
      <c r="EA79" s="26">
        <v>237857</v>
      </c>
    </row>
    <row r="80" spans="1:131" ht="17.5" customHeight="1" x14ac:dyDescent="0.35">
      <c r="A80" s="2" t="s">
        <v>135</v>
      </c>
      <c r="D80" s="2" t="s">
        <v>136</v>
      </c>
      <c r="E80" s="4">
        <v>145893</v>
      </c>
      <c r="F80" s="4">
        <v>9121</v>
      </c>
      <c r="G80" s="4">
        <v>1849</v>
      </c>
      <c r="H80" s="4">
        <v>1811</v>
      </c>
      <c r="I80" s="4">
        <v>1802</v>
      </c>
      <c r="J80" s="4">
        <v>1834</v>
      </c>
      <c r="K80" s="4">
        <v>1825</v>
      </c>
      <c r="L80" s="4">
        <v>8312</v>
      </c>
      <c r="M80" s="4">
        <v>1840</v>
      </c>
      <c r="N80" s="4">
        <v>1676</v>
      </c>
      <c r="O80" s="4">
        <v>1591</v>
      </c>
      <c r="P80" s="4">
        <v>1642</v>
      </c>
      <c r="Q80" s="4">
        <v>1563</v>
      </c>
      <c r="R80" s="4">
        <v>9200</v>
      </c>
      <c r="S80" s="4">
        <v>1749</v>
      </c>
      <c r="T80" s="4">
        <v>1724</v>
      </c>
      <c r="U80" s="4">
        <v>1827</v>
      </c>
      <c r="V80" s="4">
        <v>1854</v>
      </c>
      <c r="W80" s="4">
        <v>2046</v>
      </c>
      <c r="X80" s="4">
        <v>10123</v>
      </c>
      <c r="Y80" s="4">
        <v>2035</v>
      </c>
      <c r="Z80" s="4">
        <v>2018</v>
      </c>
      <c r="AA80" s="4">
        <v>2102</v>
      </c>
      <c r="AB80" s="4">
        <v>2023</v>
      </c>
      <c r="AC80" s="4">
        <v>1945</v>
      </c>
      <c r="AD80" s="4">
        <v>9846</v>
      </c>
      <c r="AE80" s="4">
        <v>2049</v>
      </c>
      <c r="AF80" s="4">
        <v>1964</v>
      </c>
      <c r="AG80" s="4">
        <v>1939</v>
      </c>
      <c r="AH80" s="4">
        <v>1896</v>
      </c>
      <c r="AI80" s="4">
        <v>1998</v>
      </c>
      <c r="AJ80" s="4">
        <v>9229</v>
      </c>
      <c r="AK80" s="4">
        <v>1911</v>
      </c>
      <c r="AL80" s="4">
        <v>1841</v>
      </c>
      <c r="AM80" s="4">
        <v>1879</v>
      </c>
      <c r="AN80" s="4">
        <v>1821</v>
      </c>
      <c r="AO80" s="4">
        <v>1777</v>
      </c>
      <c r="AP80" s="4">
        <v>8166</v>
      </c>
      <c r="AQ80" s="4">
        <v>1748</v>
      </c>
      <c r="AR80" s="4">
        <v>1772</v>
      </c>
      <c r="AS80" s="4">
        <v>1674</v>
      </c>
      <c r="AT80" s="4">
        <v>1438</v>
      </c>
      <c r="AU80" s="4">
        <v>1534</v>
      </c>
      <c r="AV80" s="4">
        <v>8694</v>
      </c>
      <c r="AW80" s="4">
        <v>1560</v>
      </c>
      <c r="AX80" s="4">
        <v>1662</v>
      </c>
      <c r="AY80" s="4">
        <v>1672</v>
      </c>
      <c r="AZ80" s="4">
        <v>1792</v>
      </c>
      <c r="BA80" s="4">
        <v>2008</v>
      </c>
      <c r="BB80" s="4">
        <v>10509</v>
      </c>
      <c r="BC80" s="4">
        <v>2122</v>
      </c>
      <c r="BD80" s="4">
        <v>2015</v>
      </c>
      <c r="BE80" s="4">
        <v>2115</v>
      </c>
      <c r="BF80" s="4">
        <v>2073</v>
      </c>
      <c r="BG80" s="4">
        <v>2184</v>
      </c>
      <c r="BH80" s="4">
        <v>11500</v>
      </c>
      <c r="BI80" s="4">
        <v>2125</v>
      </c>
      <c r="BJ80" s="4">
        <v>2412</v>
      </c>
      <c r="BK80" s="4">
        <v>2342</v>
      </c>
      <c r="BL80" s="4">
        <v>2261</v>
      </c>
      <c r="BM80" s="4">
        <v>2360</v>
      </c>
      <c r="BN80" s="4">
        <v>10986</v>
      </c>
      <c r="BO80" s="4">
        <v>2289</v>
      </c>
      <c r="BP80" s="4">
        <v>2255</v>
      </c>
      <c r="BQ80" s="4">
        <v>2110</v>
      </c>
      <c r="BR80" s="4">
        <v>2244</v>
      </c>
      <c r="BS80" s="4">
        <v>2088</v>
      </c>
      <c r="BT80" s="4">
        <v>8984</v>
      </c>
      <c r="BU80" s="4">
        <v>1884</v>
      </c>
      <c r="BV80" s="4">
        <v>1881</v>
      </c>
      <c r="BW80" s="4">
        <v>1794</v>
      </c>
      <c r="BX80" s="4">
        <v>1816</v>
      </c>
      <c r="BY80" s="4">
        <v>1609</v>
      </c>
      <c r="BZ80" s="4">
        <v>8209</v>
      </c>
      <c r="CA80" s="4">
        <v>1686</v>
      </c>
      <c r="CB80" s="4">
        <v>1592</v>
      </c>
      <c r="CC80" s="4">
        <v>1645</v>
      </c>
      <c r="CD80" s="4">
        <v>1645</v>
      </c>
      <c r="CE80" s="4">
        <v>1641</v>
      </c>
      <c r="CF80" s="4">
        <v>6164</v>
      </c>
      <c r="CG80" s="4">
        <v>1284</v>
      </c>
      <c r="CH80" s="4">
        <v>1316</v>
      </c>
      <c r="CI80" s="4">
        <v>1278</v>
      </c>
      <c r="CJ80" s="4">
        <v>1167</v>
      </c>
      <c r="CK80" s="4">
        <v>1119</v>
      </c>
      <c r="CL80" s="4">
        <v>5780</v>
      </c>
      <c r="CM80" s="4">
        <v>1144</v>
      </c>
      <c r="CN80" s="4">
        <v>1181</v>
      </c>
      <c r="CO80" s="4">
        <v>1140</v>
      </c>
      <c r="CP80" s="4">
        <v>1169</v>
      </c>
      <c r="CQ80" s="4">
        <v>1146</v>
      </c>
      <c r="CR80" s="4">
        <v>5147</v>
      </c>
      <c r="CS80" s="4">
        <v>1184</v>
      </c>
      <c r="CT80" s="4">
        <v>1053</v>
      </c>
      <c r="CU80" s="4">
        <v>992</v>
      </c>
      <c r="CV80" s="4">
        <v>952</v>
      </c>
      <c r="CW80" s="4">
        <v>966</v>
      </c>
      <c r="CX80" s="4">
        <v>3559</v>
      </c>
      <c r="CY80" s="4">
        <v>927</v>
      </c>
      <c r="CZ80" s="4">
        <v>775</v>
      </c>
      <c r="DA80" s="4">
        <v>672</v>
      </c>
      <c r="DB80" s="4">
        <v>644</v>
      </c>
      <c r="DC80" s="4">
        <v>541</v>
      </c>
      <c r="DD80" s="4">
        <v>1688</v>
      </c>
      <c r="DE80" s="4">
        <v>459</v>
      </c>
      <c r="DF80" s="4">
        <v>394</v>
      </c>
      <c r="DG80" s="4">
        <v>275</v>
      </c>
      <c r="DH80" s="4">
        <v>315</v>
      </c>
      <c r="DI80" s="4">
        <v>245</v>
      </c>
      <c r="DJ80" s="4">
        <v>531</v>
      </c>
      <c r="DK80" s="4">
        <v>168</v>
      </c>
      <c r="DL80" s="4">
        <v>139</v>
      </c>
      <c r="DM80" s="4">
        <v>104</v>
      </c>
      <c r="DN80" s="4">
        <v>73</v>
      </c>
      <c r="DO80" s="4">
        <v>47</v>
      </c>
      <c r="DP80" s="4">
        <v>132</v>
      </c>
      <c r="DQ80" s="4">
        <v>38</v>
      </c>
      <c r="DR80" s="4">
        <v>48</v>
      </c>
      <c r="DS80" s="4">
        <v>17</v>
      </c>
      <c r="DT80" s="4">
        <v>18</v>
      </c>
      <c r="DU80" s="4">
        <v>11</v>
      </c>
      <c r="DV80" s="4">
        <v>13</v>
      </c>
      <c r="DW80" s="4">
        <v>28668</v>
      </c>
      <c r="DX80" s="4">
        <v>32788</v>
      </c>
      <c r="DY80" s="4">
        <v>54532</v>
      </c>
      <c r="DZ80" s="4">
        <v>39679</v>
      </c>
      <c r="EA80" s="4">
        <v>23014</v>
      </c>
    </row>
    <row r="81" spans="1:131" ht="17.5" customHeight="1" x14ac:dyDescent="0.35">
      <c r="A81" s="2" t="s">
        <v>137</v>
      </c>
      <c r="D81" s="2" t="s">
        <v>138</v>
      </c>
      <c r="E81" s="4">
        <v>466415</v>
      </c>
      <c r="F81" s="4">
        <v>26099</v>
      </c>
      <c r="G81" s="4">
        <v>5521</v>
      </c>
      <c r="H81" s="4">
        <v>5237</v>
      </c>
      <c r="I81" s="4">
        <v>5218</v>
      </c>
      <c r="J81" s="4">
        <v>5124</v>
      </c>
      <c r="K81" s="4">
        <v>4999</v>
      </c>
      <c r="L81" s="4">
        <v>22254</v>
      </c>
      <c r="M81" s="4">
        <v>4733</v>
      </c>
      <c r="N81" s="4">
        <v>4423</v>
      </c>
      <c r="O81" s="4">
        <v>4434</v>
      </c>
      <c r="P81" s="4">
        <v>4329</v>
      </c>
      <c r="Q81" s="4">
        <v>4335</v>
      </c>
      <c r="R81" s="4">
        <v>24315</v>
      </c>
      <c r="S81" s="4">
        <v>4582</v>
      </c>
      <c r="T81" s="4">
        <v>4728</v>
      </c>
      <c r="U81" s="4">
        <v>4851</v>
      </c>
      <c r="V81" s="4">
        <v>4891</v>
      </c>
      <c r="W81" s="4">
        <v>5263</v>
      </c>
      <c r="X81" s="4">
        <v>34572</v>
      </c>
      <c r="Y81" s="4">
        <v>5432</v>
      </c>
      <c r="Z81" s="4">
        <v>5370</v>
      </c>
      <c r="AA81" s="4">
        <v>5441</v>
      </c>
      <c r="AB81" s="4">
        <v>7481</v>
      </c>
      <c r="AC81" s="4">
        <v>10848</v>
      </c>
      <c r="AD81" s="4">
        <v>50636</v>
      </c>
      <c r="AE81" s="4">
        <v>12509</v>
      </c>
      <c r="AF81" s="4">
        <v>11548</v>
      </c>
      <c r="AG81" s="4">
        <v>9676</v>
      </c>
      <c r="AH81" s="4">
        <v>8745</v>
      </c>
      <c r="AI81" s="4">
        <v>8158</v>
      </c>
      <c r="AJ81" s="4">
        <v>39966</v>
      </c>
      <c r="AK81" s="4">
        <v>8642</v>
      </c>
      <c r="AL81" s="4">
        <v>8543</v>
      </c>
      <c r="AM81" s="4">
        <v>7638</v>
      </c>
      <c r="AN81" s="4">
        <v>7760</v>
      </c>
      <c r="AO81" s="4">
        <v>7383</v>
      </c>
      <c r="AP81" s="4">
        <v>33053</v>
      </c>
      <c r="AQ81" s="4">
        <v>7489</v>
      </c>
      <c r="AR81" s="4">
        <v>7327</v>
      </c>
      <c r="AS81" s="4">
        <v>6380</v>
      </c>
      <c r="AT81" s="4">
        <v>5993</v>
      </c>
      <c r="AU81" s="4">
        <v>5864</v>
      </c>
      <c r="AV81" s="4">
        <v>28069</v>
      </c>
      <c r="AW81" s="4">
        <v>5378</v>
      </c>
      <c r="AX81" s="4">
        <v>5408</v>
      </c>
      <c r="AY81" s="4">
        <v>5414</v>
      </c>
      <c r="AZ81" s="4">
        <v>5847</v>
      </c>
      <c r="BA81" s="4">
        <v>6022</v>
      </c>
      <c r="BB81" s="4">
        <v>30893</v>
      </c>
      <c r="BC81" s="4">
        <v>6337</v>
      </c>
      <c r="BD81" s="4">
        <v>6135</v>
      </c>
      <c r="BE81" s="4">
        <v>6169</v>
      </c>
      <c r="BF81" s="4">
        <v>6024</v>
      </c>
      <c r="BG81" s="4">
        <v>6228</v>
      </c>
      <c r="BH81" s="4">
        <v>32022</v>
      </c>
      <c r="BI81" s="4">
        <v>6111</v>
      </c>
      <c r="BJ81" s="4">
        <v>6511</v>
      </c>
      <c r="BK81" s="4">
        <v>6303</v>
      </c>
      <c r="BL81" s="4">
        <v>6608</v>
      </c>
      <c r="BM81" s="4">
        <v>6489</v>
      </c>
      <c r="BN81" s="4">
        <v>29288</v>
      </c>
      <c r="BO81" s="4">
        <v>6111</v>
      </c>
      <c r="BP81" s="4">
        <v>5945</v>
      </c>
      <c r="BQ81" s="4">
        <v>5808</v>
      </c>
      <c r="BR81" s="4">
        <v>5819</v>
      </c>
      <c r="BS81" s="4">
        <v>5605</v>
      </c>
      <c r="BT81" s="4">
        <v>25364</v>
      </c>
      <c r="BU81" s="4">
        <v>5330</v>
      </c>
      <c r="BV81" s="4">
        <v>5053</v>
      </c>
      <c r="BW81" s="4">
        <v>5194</v>
      </c>
      <c r="BX81" s="4">
        <v>5019</v>
      </c>
      <c r="BY81" s="4">
        <v>4768</v>
      </c>
      <c r="BZ81" s="4">
        <v>24418</v>
      </c>
      <c r="CA81" s="4">
        <v>4882</v>
      </c>
      <c r="CB81" s="4">
        <v>4714</v>
      </c>
      <c r="CC81" s="4">
        <v>4770</v>
      </c>
      <c r="CD81" s="4">
        <v>4997</v>
      </c>
      <c r="CE81" s="4">
        <v>5055</v>
      </c>
      <c r="CF81" s="4">
        <v>17685</v>
      </c>
      <c r="CG81" s="4">
        <v>3742</v>
      </c>
      <c r="CH81" s="4">
        <v>3646</v>
      </c>
      <c r="CI81" s="4">
        <v>3715</v>
      </c>
      <c r="CJ81" s="4">
        <v>3490</v>
      </c>
      <c r="CK81" s="4">
        <v>3092</v>
      </c>
      <c r="CL81" s="4">
        <v>16342</v>
      </c>
      <c r="CM81" s="4">
        <v>3204</v>
      </c>
      <c r="CN81" s="4">
        <v>3416</v>
      </c>
      <c r="CO81" s="4">
        <v>3299</v>
      </c>
      <c r="CP81" s="4">
        <v>3249</v>
      </c>
      <c r="CQ81" s="4">
        <v>3174</v>
      </c>
      <c r="CR81" s="4">
        <v>13967</v>
      </c>
      <c r="CS81" s="4">
        <v>3136</v>
      </c>
      <c r="CT81" s="4">
        <v>2936</v>
      </c>
      <c r="CU81" s="4">
        <v>2678</v>
      </c>
      <c r="CV81" s="4">
        <v>2689</v>
      </c>
      <c r="CW81" s="4">
        <v>2528</v>
      </c>
      <c r="CX81" s="4">
        <v>9742</v>
      </c>
      <c r="CY81" s="4">
        <v>2322</v>
      </c>
      <c r="CZ81" s="4">
        <v>2080</v>
      </c>
      <c r="DA81" s="4">
        <v>2043</v>
      </c>
      <c r="DB81" s="4">
        <v>1708</v>
      </c>
      <c r="DC81" s="4">
        <v>1589</v>
      </c>
      <c r="DD81" s="4">
        <v>5307</v>
      </c>
      <c r="DE81" s="4">
        <v>1308</v>
      </c>
      <c r="DF81" s="4">
        <v>1166</v>
      </c>
      <c r="DG81" s="4">
        <v>1115</v>
      </c>
      <c r="DH81" s="4">
        <v>930</v>
      </c>
      <c r="DI81" s="4">
        <v>788</v>
      </c>
      <c r="DJ81" s="4">
        <v>1887</v>
      </c>
      <c r="DK81" s="4">
        <v>634</v>
      </c>
      <c r="DL81" s="4">
        <v>542</v>
      </c>
      <c r="DM81" s="4">
        <v>302</v>
      </c>
      <c r="DN81" s="4">
        <v>218</v>
      </c>
      <c r="DO81" s="4">
        <v>191</v>
      </c>
      <c r="DP81" s="4">
        <v>471</v>
      </c>
      <c r="DQ81" s="4">
        <v>179</v>
      </c>
      <c r="DR81" s="4">
        <v>122</v>
      </c>
      <c r="DS81" s="4">
        <v>82</v>
      </c>
      <c r="DT81" s="4">
        <v>54</v>
      </c>
      <c r="DU81" s="4">
        <v>34</v>
      </c>
      <c r="DV81" s="4">
        <v>65</v>
      </c>
      <c r="DW81" s="4">
        <v>78100</v>
      </c>
      <c r="DX81" s="4">
        <v>88911</v>
      </c>
      <c r="DY81" s="4">
        <v>211757</v>
      </c>
      <c r="DZ81" s="4">
        <v>111092</v>
      </c>
      <c r="EA81" s="4">
        <v>65466</v>
      </c>
    </row>
    <row r="82" spans="1:131" ht="17.5" customHeight="1" x14ac:dyDescent="0.35">
      <c r="A82" s="2" t="s">
        <v>139</v>
      </c>
      <c r="D82" s="2" t="s">
        <v>140</v>
      </c>
      <c r="E82" s="4">
        <v>273790</v>
      </c>
      <c r="F82" s="4">
        <v>14601</v>
      </c>
      <c r="G82" s="4">
        <v>3028</v>
      </c>
      <c r="H82" s="4">
        <v>2893</v>
      </c>
      <c r="I82" s="4">
        <v>2859</v>
      </c>
      <c r="J82" s="4">
        <v>2916</v>
      </c>
      <c r="K82" s="4">
        <v>2905</v>
      </c>
      <c r="L82" s="4">
        <v>13768</v>
      </c>
      <c r="M82" s="4">
        <v>2817</v>
      </c>
      <c r="N82" s="4">
        <v>2676</v>
      </c>
      <c r="O82" s="4">
        <v>2808</v>
      </c>
      <c r="P82" s="4">
        <v>2676</v>
      </c>
      <c r="Q82" s="4">
        <v>2791</v>
      </c>
      <c r="R82" s="4">
        <v>15672</v>
      </c>
      <c r="S82" s="4">
        <v>2892</v>
      </c>
      <c r="T82" s="4">
        <v>2975</v>
      </c>
      <c r="U82" s="4">
        <v>3112</v>
      </c>
      <c r="V82" s="4">
        <v>3254</v>
      </c>
      <c r="W82" s="4">
        <v>3439</v>
      </c>
      <c r="X82" s="4">
        <v>16642</v>
      </c>
      <c r="Y82" s="4">
        <v>3314</v>
      </c>
      <c r="Z82" s="4">
        <v>3500</v>
      </c>
      <c r="AA82" s="4">
        <v>3479</v>
      </c>
      <c r="AB82" s="4">
        <v>3323</v>
      </c>
      <c r="AC82" s="4">
        <v>3026</v>
      </c>
      <c r="AD82" s="4">
        <v>15915</v>
      </c>
      <c r="AE82" s="4">
        <v>3118</v>
      </c>
      <c r="AF82" s="4">
        <v>3158</v>
      </c>
      <c r="AG82" s="4">
        <v>3208</v>
      </c>
      <c r="AH82" s="4">
        <v>3268</v>
      </c>
      <c r="AI82" s="4">
        <v>3163</v>
      </c>
      <c r="AJ82" s="4">
        <v>14915</v>
      </c>
      <c r="AK82" s="4">
        <v>3076</v>
      </c>
      <c r="AL82" s="4">
        <v>3116</v>
      </c>
      <c r="AM82" s="4">
        <v>2933</v>
      </c>
      <c r="AN82" s="4">
        <v>2893</v>
      </c>
      <c r="AO82" s="4">
        <v>2897</v>
      </c>
      <c r="AP82" s="4">
        <v>13445</v>
      </c>
      <c r="AQ82" s="4">
        <v>2830</v>
      </c>
      <c r="AR82" s="4">
        <v>2851</v>
      </c>
      <c r="AS82" s="4">
        <v>2665</v>
      </c>
      <c r="AT82" s="4">
        <v>2485</v>
      </c>
      <c r="AU82" s="4">
        <v>2614</v>
      </c>
      <c r="AV82" s="4">
        <v>15389</v>
      </c>
      <c r="AW82" s="4">
        <v>2595</v>
      </c>
      <c r="AX82" s="4">
        <v>2856</v>
      </c>
      <c r="AY82" s="4">
        <v>3055</v>
      </c>
      <c r="AZ82" s="4">
        <v>3307</v>
      </c>
      <c r="BA82" s="4">
        <v>3576</v>
      </c>
      <c r="BB82" s="4">
        <v>18772</v>
      </c>
      <c r="BC82" s="4">
        <v>3646</v>
      </c>
      <c r="BD82" s="4">
        <v>3640</v>
      </c>
      <c r="BE82" s="4">
        <v>3737</v>
      </c>
      <c r="BF82" s="4">
        <v>3766</v>
      </c>
      <c r="BG82" s="4">
        <v>3983</v>
      </c>
      <c r="BH82" s="4">
        <v>21160</v>
      </c>
      <c r="BI82" s="4">
        <v>3961</v>
      </c>
      <c r="BJ82" s="4">
        <v>4313</v>
      </c>
      <c r="BK82" s="4">
        <v>4357</v>
      </c>
      <c r="BL82" s="4">
        <v>4311</v>
      </c>
      <c r="BM82" s="4">
        <v>4218</v>
      </c>
      <c r="BN82" s="4">
        <v>20290</v>
      </c>
      <c r="BO82" s="4">
        <v>4428</v>
      </c>
      <c r="BP82" s="4">
        <v>4069</v>
      </c>
      <c r="BQ82" s="4">
        <v>3944</v>
      </c>
      <c r="BR82" s="4">
        <v>3959</v>
      </c>
      <c r="BS82" s="4">
        <v>3890</v>
      </c>
      <c r="BT82" s="4">
        <v>17790</v>
      </c>
      <c r="BU82" s="4">
        <v>3664</v>
      </c>
      <c r="BV82" s="4">
        <v>3650</v>
      </c>
      <c r="BW82" s="4">
        <v>3680</v>
      </c>
      <c r="BX82" s="4">
        <v>3318</v>
      </c>
      <c r="BY82" s="4">
        <v>3478</v>
      </c>
      <c r="BZ82" s="4">
        <v>18420</v>
      </c>
      <c r="CA82" s="4">
        <v>3356</v>
      </c>
      <c r="CB82" s="4">
        <v>3446</v>
      </c>
      <c r="CC82" s="4">
        <v>3599</v>
      </c>
      <c r="CD82" s="4">
        <v>3969</v>
      </c>
      <c r="CE82" s="4">
        <v>4050</v>
      </c>
      <c r="CF82" s="4">
        <v>15058</v>
      </c>
      <c r="CG82" s="4">
        <v>3066</v>
      </c>
      <c r="CH82" s="4">
        <v>3126</v>
      </c>
      <c r="CI82" s="4">
        <v>3127</v>
      </c>
      <c r="CJ82" s="4">
        <v>3070</v>
      </c>
      <c r="CK82" s="4">
        <v>2669</v>
      </c>
      <c r="CL82" s="4">
        <v>13715</v>
      </c>
      <c r="CM82" s="4">
        <v>2792</v>
      </c>
      <c r="CN82" s="4">
        <v>2689</v>
      </c>
      <c r="CO82" s="4">
        <v>2741</v>
      </c>
      <c r="CP82" s="4">
        <v>2821</v>
      </c>
      <c r="CQ82" s="4">
        <v>2672</v>
      </c>
      <c r="CR82" s="4">
        <v>11879</v>
      </c>
      <c r="CS82" s="4">
        <v>2510</v>
      </c>
      <c r="CT82" s="4">
        <v>2503</v>
      </c>
      <c r="CU82" s="4">
        <v>2403</v>
      </c>
      <c r="CV82" s="4">
        <v>2259</v>
      </c>
      <c r="CW82" s="4">
        <v>2204</v>
      </c>
      <c r="CX82" s="4">
        <v>8833</v>
      </c>
      <c r="CY82" s="4">
        <v>2135</v>
      </c>
      <c r="CZ82" s="4">
        <v>1932</v>
      </c>
      <c r="DA82" s="4">
        <v>1752</v>
      </c>
      <c r="DB82" s="4">
        <v>1599</v>
      </c>
      <c r="DC82" s="4">
        <v>1415</v>
      </c>
      <c r="DD82" s="4">
        <v>4931</v>
      </c>
      <c r="DE82" s="4">
        <v>1261</v>
      </c>
      <c r="DF82" s="4">
        <v>1119</v>
      </c>
      <c r="DG82" s="4">
        <v>970</v>
      </c>
      <c r="DH82" s="4">
        <v>845</v>
      </c>
      <c r="DI82" s="4">
        <v>736</v>
      </c>
      <c r="DJ82" s="4">
        <v>2013</v>
      </c>
      <c r="DK82" s="4">
        <v>682</v>
      </c>
      <c r="DL82" s="4">
        <v>507</v>
      </c>
      <c r="DM82" s="4">
        <v>332</v>
      </c>
      <c r="DN82" s="4">
        <v>272</v>
      </c>
      <c r="DO82" s="4">
        <v>220</v>
      </c>
      <c r="DP82" s="4">
        <v>500</v>
      </c>
      <c r="DQ82" s="4">
        <v>158</v>
      </c>
      <c r="DR82" s="4">
        <v>142</v>
      </c>
      <c r="DS82" s="4">
        <v>93</v>
      </c>
      <c r="DT82" s="4">
        <v>76</v>
      </c>
      <c r="DU82" s="4">
        <v>31</v>
      </c>
      <c r="DV82" s="4">
        <v>82</v>
      </c>
      <c r="DW82" s="4">
        <v>47355</v>
      </c>
      <c r="DX82" s="4">
        <v>54334</v>
      </c>
      <c r="DY82" s="4">
        <v>91764</v>
      </c>
      <c r="DZ82" s="4">
        <v>77660</v>
      </c>
      <c r="EA82" s="4">
        <v>57011</v>
      </c>
    </row>
    <row r="83" spans="1:131" ht="17.5" customHeight="1" x14ac:dyDescent="0.35">
      <c r="A83" s="2" t="s">
        <v>141</v>
      </c>
      <c r="D83" s="2" t="s">
        <v>142</v>
      </c>
      <c r="E83" s="4">
        <v>175308</v>
      </c>
      <c r="F83" s="4">
        <v>10269</v>
      </c>
      <c r="G83" s="4">
        <v>2092</v>
      </c>
      <c r="H83" s="4">
        <v>2100</v>
      </c>
      <c r="I83" s="4">
        <v>2072</v>
      </c>
      <c r="J83" s="4">
        <v>2028</v>
      </c>
      <c r="K83" s="4">
        <v>1977</v>
      </c>
      <c r="L83" s="4">
        <v>9271</v>
      </c>
      <c r="M83" s="4">
        <v>2002</v>
      </c>
      <c r="N83" s="4">
        <v>1796</v>
      </c>
      <c r="O83" s="4">
        <v>1886</v>
      </c>
      <c r="P83" s="4">
        <v>1798</v>
      </c>
      <c r="Q83" s="4">
        <v>1789</v>
      </c>
      <c r="R83" s="4">
        <v>10212</v>
      </c>
      <c r="S83" s="4">
        <v>1892</v>
      </c>
      <c r="T83" s="4">
        <v>1983</v>
      </c>
      <c r="U83" s="4">
        <v>2075</v>
      </c>
      <c r="V83" s="4">
        <v>2061</v>
      </c>
      <c r="W83" s="4">
        <v>2201</v>
      </c>
      <c r="X83" s="4">
        <v>10959</v>
      </c>
      <c r="Y83" s="4">
        <v>2184</v>
      </c>
      <c r="Z83" s="4">
        <v>2202</v>
      </c>
      <c r="AA83" s="4">
        <v>2264</v>
      </c>
      <c r="AB83" s="4">
        <v>2277</v>
      </c>
      <c r="AC83" s="4">
        <v>2032</v>
      </c>
      <c r="AD83" s="4">
        <v>10522</v>
      </c>
      <c r="AE83" s="4">
        <v>2000</v>
      </c>
      <c r="AF83" s="4">
        <v>1996</v>
      </c>
      <c r="AG83" s="4">
        <v>2099</v>
      </c>
      <c r="AH83" s="4">
        <v>2272</v>
      </c>
      <c r="AI83" s="4">
        <v>2155</v>
      </c>
      <c r="AJ83" s="4">
        <v>10501</v>
      </c>
      <c r="AK83" s="4">
        <v>2137</v>
      </c>
      <c r="AL83" s="4">
        <v>2026</v>
      </c>
      <c r="AM83" s="4">
        <v>2071</v>
      </c>
      <c r="AN83" s="4">
        <v>2142</v>
      </c>
      <c r="AO83" s="4">
        <v>2125</v>
      </c>
      <c r="AP83" s="4">
        <v>9747</v>
      </c>
      <c r="AQ83" s="4">
        <v>2073</v>
      </c>
      <c r="AR83" s="4">
        <v>2035</v>
      </c>
      <c r="AS83" s="4">
        <v>1998</v>
      </c>
      <c r="AT83" s="4">
        <v>1790</v>
      </c>
      <c r="AU83" s="4">
        <v>1851</v>
      </c>
      <c r="AV83" s="4">
        <v>11459</v>
      </c>
      <c r="AW83" s="4">
        <v>2007</v>
      </c>
      <c r="AX83" s="4">
        <v>2213</v>
      </c>
      <c r="AY83" s="4">
        <v>2210</v>
      </c>
      <c r="AZ83" s="4">
        <v>2436</v>
      </c>
      <c r="BA83" s="4">
        <v>2593</v>
      </c>
      <c r="BB83" s="4">
        <v>12931</v>
      </c>
      <c r="BC83" s="4">
        <v>2626</v>
      </c>
      <c r="BD83" s="4">
        <v>2538</v>
      </c>
      <c r="BE83" s="4">
        <v>2661</v>
      </c>
      <c r="BF83" s="4">
        <v>2567</v>
      </c>
      <c r="BG83" s="4">
        <v>2539</v>
      </c>
      <c r="BH83" s="4">
        <v>13174</v>
      </c>
      <c r="BI83" s="4">
        <v>2640</v>
      </c>
      <c r="BJ83" s="4">
        <v>2749</v>
      </c>
      <c r="BK83" s="4">
        <v>2648</v>
      </c>
      <c r="BL83" s="4">
        <v>2544</v>
      </c>
      <c r="BM83" s="4">
        <v>2593</v>
      </c>
      <c r="BN83" s="4">
        <v>11727</v>
      </c>
      <c r="BO83" s="4">
        <v>2484</v>
      </c>
      <c r="BP83" s="4">
        <v>2373</v>
      </c>
      <c r="BQ83" s="4">
        <v>2311</v>
      </c>
      <c r="BR83" s="4">
        <v>2322</v>
      </c>
      <c r="BS83" s="4">
        <v>2237</v>
      </c>
      <c r="BT83" s="4">
        <v>10881</v>
      </c>
      <c r="BU83" s="4">
        <v>2236</v>
      </c>
      <c r="BV83" s="4">
        <v>2081</v>
      </c>
      <c r="BW83" s="4">
        <v>2252</v>
      </c>
      <c r="BX83" s="4">
        <v>2135</v>
      </c>
      <c r="BY83" s="4">
        <v>2177</v>
      </c>
      <c r="BZ83" s="4">
        <v>12255</v>
      </c>
      <c r="CA83" s="4">
        <v>2296</v>
      </c>
      <c r="CB83" s="4">
        <v>2251</v>
      </c>
      <c r="CC83" s="4">
        <v>2414</v>
      </c>
      <c r="CD83" s="4">
        <v>2635</v>
      </c>
      <c r="CE83" s="4">
        <v>2659</v>
      </c>
      <c r="CF83" s="4">
        <v>9596</v>
      </c>
      <c r="CG83" s="4">
        <v>1957</v>
      </c>
      <c r="CH83" s="4">
        <v>2060</v>
      </c>
      <c r="CI83" s="4">
        <v>1976</v>
      </c>
      <c r="CJ83" s="4">
        <v>1885</v>
      </c>
      <c r="CK83" s="4">
        <v>1718</v>
      </c>
      <c r="CL83" s="4">
        <v>8016</v>
      </c>
      <c r="CM83" s="4">
        <v>1582</v>
      </c>
      <c r="CN83" s="4">
        <v>1636</v>
      </c>
      <c r="CO83" s="4">
        <v>1664</v>
      </c>
      <c r="CP83" s="4">
        <v>1636</v>
      </c>
      <c r="CQ83" s="4">
        <v>1498</v>
      </c>
      <c r="CR83" s="4">
        <v>6129</v>
      </c>
      <c r="CS83" s="4">
        <v>1407</v>
      </c>
      <c r="CT83" s="4">
        <v>1324</v>
      </c>
      <c r="CU83" s="4">
        <v>1193</v>
      </c>
      <c r="CV83" s="4">
        <v>1133</v>
      </c>
      <c r="CW83" s="4">
        <v>1072</v>
      </c>
      <c r="CX83" s="4">
        <v>4165</v>
      </c>
      <c r="CY83" s="4">
        <v>1035</v>
      </c>
      <c r="CZ83" s="4">
        <v>905</v>
      </c>
      <c r="DA83" s="4">
        <v>844</v>
      </c>
      <c r="DB83" s="4">
        <v>723</v>
      </c>
      <c r="DC83" s="4">
        <v>658</v>
      </c>
      <c r="DD83" s="4">
        <v>2402</v>
      </c>
      <c r="DE83" s="4">
        <v>652</v>
      </c>
      <c r="DF83" s="4">
        <v>495</v>
      </c>
      <c r="DG83" s="4">
        <v>459</v>
      </c>
      <c r="DH83" s="4">
        <v>409</v>
      </c>
      <c r="DI83" s="4">
        <v>387</v>
      </c>
      <c r="DJ83" s="4">
        <v>855</v>
      </c>
      <c r="DK83" s="4">
        <v>284</v>
      </c>
      <c r="DL83" s="4">
        <v>245</v>
      </c>
      <c r="DM83" s="4">
        <v>158</v>
      </c>
      <c r="DN83" s="4">
        <v>78</v>
      </c>
      <c r="DO83" s="4">
        <v>90</v>
      </c>
      <c r="DP83" s="4">
        <v>215</v>
      </c>
      <c r="DQ83" s="4">
        <v>67</v>
      </c>
      <c r="DR83" s="4">
        <v>60</v>
      </c>
      <c r="DS83" s="4">
        <v>39</v>
      </c>
      <c r="DT83" s="4">
        <v>32</v>
      </c>
      <c r="DU83" s="4">
        <v>17</v>
      </c>
      <c r="DV83" s="4">
        <v>22</v>
      </c>
      <c r="DW83" s="4">
        <v>31936</v>
      </c>
      <c r="DX83" s="4">
        <v>36402</v>
      </c>
      <c r="DY83" s="4">
        <v>63935</v>
      </c>
      <c r="DZ83" s="4">
        <v>48037</v>
      </c>
      <c r="EA83" s="4">
        <v>31400</v>
      </c>
    </row>
    <row r="84" spans="1:131" ht="17.5" customHeight="1" x14ac:dyDescent="0.35">
      <c r="A84" s="2" t="s">
        <v>143</v>
      </c>
      <c r="D84" s="2" t="s">
        <v>144</v>
      </c>
      <c r="E84" s="4">
        <v>319783</v>
      </c>
      <c r="F84" s="4">
        <v>18514</v>
      </c>
      <c r="G84" s="4">
        <v>3667</v>
      </c>
      <c r="H84" s="4">
        <v>3670</v>
      </c>
      <c r="I84" s="4">
        <v>3665</v>
      </c>
      <c r="J84" s="4">
        <v>3769</v>
      </c>
      <c r="K84" s="4">
        <v>3743</v>
      </c>
      <c r="L84" s="4">
        <v>17677</v>
      </c>
      <c r="M84" s="4">
        <v>3716</v>
      </c>
      <c r="N84" s="4">
        <v>3544</v>
      </c>
      <c r="O84" s="4">
        <v>3531</v>
      </c>
      <c r="P84" s="4">
        <v>3403</v>
      </c>
      <c r="Q84" s="4">
        <v>3483</v>
      </c>
      <c r="R84" s="4">
        <v>19005</v>
      </c>
      <c r="S84" s="4">
        <v>3581</v>
      </c>
      <c r="T84" s="4">
        <v>3653</v>
      </c>
      <c r="U84" s="4">
        <v>3872</v>
      </c>
      <c r="V84" s="4">
        <v>3902</v>
      </c>
      <c r="W84" s="4">
        <v>3997</v>
      </c>
      <c r="X84" s="4">
        <v>19863</v>
      </c>
      <c r="Y84" s="4">
        <v>4089</v>
      </c>
      <c r="Z84" s="4">
        <v>4172</v>
      </c>
      <c r="AA84" s="4">
        <v>4264</v>
      </c>
      <c r="AB84" s="4">
        <v>3824</v>
      </c>
      <c r="AC84" s="4">
        <v>3514</v>
      </c>
      <c r="AD84" s="4">
        <v>18069</v>
      </c>
      <c r="AE84" s="4">
        <v>3432</v>
      </c>
      <c r="AF84" s="4">
        <v>3405</v>
      </c>
      <c r="AG84" s="4">
        <v>3691</v>
      </c>
      <c r="AH84" s="4">
        <v>3904</v>
      </c>
      <c r="AI84" s="4">
        <v>3637</v>
      </c>
      <c r="AJ84" s="4">
        <v>17939</v>
      </c>
      <c r="AK84" s="4">
        <v>3679</v>
      </c>
      <c r="AL84" s="4">
        <v>3632</v>
      </c>
      <c r="AM84" s="4">
        <v>3570</v>
      </c>
      <c r="AN84" s="4">
        <v>3511</v>
      </c>
      <c r="AO84" s="4">
        <v>3547</v>
      </c>
      <c r="AP84" s="4">
        <v>17112</v>
      </c>
      <c r="AQ84" s="4">
        <v>3596</v>
      </c>
      <c r="AR84" s="4">
        <v>3565</v>
      </c>
      <c r="AS84" s="4">
        <v>3436</v>
      </c>
      <c r="AT84" s="4">
        <v>3197</v>
      </c>
      <c r="AU84" s="4">
        <v>3318</v>
      </c>
      <c r="AV84" s="4">
        <v>19161</v>
      </c>
      <c r="AW84" s="4">
        <v>3563</v>
      </c>
      <c r="AX84" s="4">
        <v>3540</v>
      </c>
      <c r="AY84" s="4">
        <v>3583</v>
      </c>
      <c r="AZ84" s="4">
        <v>4109</v>
      </c>
      <c r="BA84" s="4">
        <v>4366</v>
      </c>
      <c r="BB84" s="4">
        <v>22719</v>
      </c>
      <c r="BC84" s="4">
        <v>4442</v>
      </c>
      <c r="BD84" s="4">
        <v>4455</v>
      </c>
      <c r="BE84" s="4">
        <v>4534</v>
      </c>
      <c r="BF84" s="4">
        <v>4691</v>
      </c>
      <c r="BG84" s="4">
        <v>4597</v>
      </c>
      <c r="BH84" s="4">
        <v>24360</v>
      </c>
      <c r="BI84" s="4">
        <v>4823</v>
      </c>
      <c r="BJ84" s="4">
        <v>4902</v>
      </c>
      <c r="BK84" s="4">
        <v>4966</v>
      </c>
      <c r="BL84" s="4">
        <v>4846</v>
      </c>
      <c r="BM84" s="4">
        <v>4823</v>
      </c>
      <c r="BN84" s="4">
        <v>22395</v>
      </c>
      <c r="BO84" s="4">
        <v>4723</v>
      </c>
      <c r="BP84" s="4">
        <v>4544</v>
      </c>
      <c r="BQ84" s="4">
        <v>4474</v>
      </c>
      <c r="BR84" s="4">
        <v>4436</v>
      </c>
      <c r="BS84" s="4">
        <v>4218</v>
      </c>
      <c r="BT84" s="4">
        <v>20263</v>
      </c>
      <c r="BU84" s="4">
        <v>4050</v>
      </c>
      <c r="BV84" s="4">
        <v>4045</v>
      </c>
      <c r="BW84" s="4">
        <v>4132</v>
      </c>
      <c r="BX84" s="4">
        <v>3961</v>
      </c>
      <c r="BY84" s="4">
        <v>4075</v>
      </c>
      <c r="BZ84" s="4">
        <v>21740</v>
      </c>
      <c r="CA84" s="4">
        <v>4064</v>
      </c>
      <c r="CB84" s="4">
        <v>4201</v>
      </c>
      <c r="CC84" s="4">
        <v>4229</v>
      </c>
      <c r="CD84" s="4">
        <v>4584</v>
      </c>
      <c r="CE84" s="4">
        <v>4662</v>
      </c>
      <c r="CF84" s="4">
        <v>17035</v>
      </c>
      <c r="CG84" s="4">
        <v>3457</v>
      </c>
      <c r="CH84" s="4">
        <v>3732</v>
      </c>
      <c r="CI84" s="4">
        <v>3459</v>
      </c>
      <c r="CJ84" s="4">
        <v>3380</v>
      </c>
      <c r="CK84" s="4">
        <v>3007</v>
      </c>
      <c r="CL84" s="4">
        <v>14284</v>
      </c>
      <c r="CM84" s="4">
        <v>2983</v>
      </c>
      <c r="CN84" s="4">
        <v>3036</v>
      </c>
      <c r="CO84" s="4">
        <v>2902</v>
      </c>
      <c r="CP84" s="4">
        <v>2742</v>
      </c>
      <c r="CQ84" s="4">
        <v>2621</v>
      </c>
      <c r="CR84" s="4">
        <v>12018</v>
      </c>
      <c r="CS84" s="4">
        <v>2610</v>
      </c>
      <c r="CT84" s="4">
        <v>2464</v>
      </c>
      <c r="CU84" s="4">
        <v>2378</v>
      </c>
      <c r="CV84" s="4">
        <v>2275</v>
      </c>
      <c r="CW84" s="4">
        <v>2291</v>
      </c>
      <c r="CX84" s="4">
        <v>9295</v>
      </c>
      <c r="CY84" s="4">
        <v>2109</v>
      </c>
      <c r="CZ84" s="4">
        <v>2069</v>
      </c>
      <c r="DA84" s="4">
        <v>1916</v>
      </c>
      <c r="DB84" s="4">
        <v>1631</v>
      </c>
      <c r="DC84" s="4">
        <v>1570</v>
      </c>
      <c r="DD84" s="4">
        <v>5481</v>
      </c>
      <c r="DE84" s="4">
        <v>1415</v>
      </c>
      <c r="DF84" s="4">
        <v>1178</v>
      </c>
      <c r="DG84" s="4">
        <v>1049</v>
      </c>
      <c r="DH84" s="4">
        <v>939</v>
      </c>
      <c r="DI84" s="4">
        <v>900</v>
      </c>
      <c r="DJ84" s="4">
        <v>2202</v>
      </c>
      <c r="DK84" s="4">
        <v>770</v>
      </c>
      <c r="DL84" s="4">
        <v>572</v>
      </c>
      <c r="DM84" s="4">
        <v>356</v>
      </c>
      <c r="DN84" s="4">
        <v>280</v>
      </c>
      <c r="DO84" s="4">
        <v>224</v>
      </c>
      <c r="DP84" s="4">
        <v>581</v>
      </c>
      <c r="DQ84" s="4">
        <v>196</v>
      </c>
      <c r="DR84" s="4">
        <v>178</v>
      </c>
      <c r="DS84" s="4">
        <v>107</v>
      </c>
      <c r="DT84" s="4">
        <v>62</v>
      </c>
      <c r="DU84" s="4">
        <v>38</v>
      </c>
      <c r="DV84" s="4">
        <v>70</v>
      </c>
      <c r="DW84" s="4">
        <v>59285</v>
      </c>
      <c r="DX84" s="4">
        <v>67721</v>
      </c>
      <c r="DY84" s="4">
        <v>110774</v>
      </c>
      <c r="DZ84" s="4">
        <v>88758</v>
      </c>
      <c r="EA84" s="4">
        <v>60966</v>
      </c>
    </row>
    <row r="85" spans="1:131" ht="17.5" customHeight="1" x14ac:dyDescent="0.35"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W85" s="31"/>
      <c r="DX85" s="31"/>
      <c r="DY85" s="31"/>
      <c r="DZ85" s="31"/>
      <c r="EA85" s="31"/>
    </row>
    <row r="86" spans="1:131" s="3" customFormat="1" ht="17.5" customHeight="1" x14ac:dyDescent="0.35">
      <c r="A86" s="3" t="s">
        <v>145</v>
      </c>
      <c r="B86" s="3" t="s">
        <v>146</v>
      </c>
      <c r="E86" s="26">
        <v>5283733</v>
      </c>
      <c r="F86" s="26">
        <v>328447</v>
      </c>
      <c r="G86" s="26">
        <v>65950</v>
      </c>
      <c r="H86" s="26">
        <v>66738</v>
      </c>
      <c r="I86" s="26">
        <v>65854</v>
      </c>
      <c r="J86" s="26">
        <v>65663</v>
      </c>
      <c r="K86" s="26">
        <v>64242</v>
      </c>
      <c r="L86" s="26">
        <v>297475</v>
      </c>
      <c r="M86" s="26">
        <v>63577</v>
      </c>
      <c r="N86" s="26">
        <v>60059</v>
      </c>
      <c r="O86" s="26">
        <v>59182</v>
      </c>
      <c r="P86" s="26">
        <v>57364</v>
      </c>
      <c r="Q86" s="26">
        <v>57293</v>
      </c>
      <c r="R86" s="26">
        <v>306096</v>
      </c>
      <c r="S86" s="26">
        <v>57529</v>
      </c>
      <c r="T86" s="26">
        <v>60323</v>
      </c>
      <c r="U86" s="26">
        <v>61660</v>
      </c>
      <c r="V86" s="26">
        <v>62599</v>
      </c>
      <c r="W86" s="26">
        <v>63985</v>
      </c>
      <c r="X86" s="26">
        <v>348645</v>
      </c>
      <c r="Y86" s="26">
        <v>65774</v>
      </c>
      <c r="Z86" s="26">
        <v>64046</v>
      </c>
      <c r="AA86" s="26">
        <v>66897</v>
      </c>
      <c r="AB86" s="26">
        <v>71587</v>
      </c>
      <c r="AC86" s="26">
        <v>80341</v>
      </c>
      <c r="AD86" s="26">
        <v>382679</v>
      </c>
      <c r="AE86" s="26">
        <v>83199</v>
      </c>
      <c r="AF86" s="26">
        <v>78513</v>
      </c>
      <c r="AG86" s="26">
        <v>75081</v>
      </c>
      <c r="AH86" s="26">
        <v>74872</v>
      </c>
      <c r="AI86" s="26">
        <v>71014</v>
      </c>
      <c r="AJ86" s="26">
        <v>347304</v>
      </c>
      <c r="AK86" s="26">
        <v>71261</v>
      </c>
      <c r="AL86" s="26">
        <v>70531</v>
      </c>
      <c r="AM86" s="26">
        <v>69065</v>
      </c>
      <c r="AN86" s="26">
        <v>67747</v>
      </c>
      <c r="AO86" s="26">
        <v>68700</v>
      </c>
      <c r="AP86" s="26">
        <v>321328</v>
      </c>
      <c r="AQ86" s="26">
        <v>68894</v>
      </c>
      <c r="AR86" s="26">
        <v>68390</v>
      </c>
      <c r="AS86" s="26">
        <v>64001</v>
      </c>
      <c r="AT86" s="26">
        <v>59837</v>
      </c>
      <c r="AU86" s="26">
        <v>60206</v>
      </c>
      <c r="AV86" s="26">
        <v>337891</v>
      </c>
      <c r="AW86" s="26">
        <v>62410</v>
      </c>
      <c r="AX86" s="26">
        <v>63737</v>
      </c>
      <c r="AY86" s="26">
        <v>66199</v>
      </c>
      <c r="AZ86" s="26">
        <v>70580</v>
      </c>
      <c r="BA86" s="26">
        <v>74965</v>
      </c>
      <c r="BB86" s="26">
        <v>382902</v>
      </c>
      <c r="BC86" s="26">
        <v>76903</v>
      </c>
      <c r="BD86" s="26">
        <v>75388</v>
      </c>
      <c r="BE86" s="26">
        <v>76970</v>
      </c>
      <c r="BF86" s="26">
        <v>76297</v>
      </c>
      <c r="BG86" s="26">
        <v>77344</v>
      </c>
      <c r="BH86" s="26">
        <v>381984</v>
      </c>
      <c r="BI86" s="26">
        <v>77195</v>
      </c>
      <c r="BJ86" s="26">
        <v>77708</v>
      </c>
      <c r="BK86" s="26">
        <v>77003</v>
      </c>
      <c r="BL86" s="26">
        <v>75960</v>
      </c>
      <c r="BM86" s="26">
        <v>74118</v>
      </c>
      <c r="BN86" s="26">
        <v>343804</v>
      </c>
      <c r="BO86" s="26">
        <v>72389</v>
      </c>
      <c r="BP86" s="26">
        <v>69860</v>
      </c>
      <c r="BQ86" s="26">
        <v>68242</v>
      </c>
      <c r="BR86" s="26">
        <v>68092</v>
      </c>
      <c r="BS86" s="26">
        <v>65221</v>
      </c>
      <c r="BT86" s="26">
        <v>305278</v>
      </c>
      <c r="BU86" s="26">
        <v>62878</v>
      </c>
      <c r="BV86" s="26">
        <v>60745</v>
      </c>
      <c r="BW86" s="26">
        <v>62180</v>
      </c>
      <c r="BX86" s="26">
        <v>60027</v>
      </c>
      <c r="BY86" s="26">
        <v>59448</v>
      </c>
      <c r="BZ86" s="26">
        <v>325329</v>
      </c>
      <c r="CA86" s="26">
        <v>60437</v>
      </c>
      <c r="CB86" s="26">
        <v>61835</v>
      </c>
      <c r="CC86" s="26">
        <v>63506</v>
      </c>
      <c r="CD86" s="26">
        <v>69644</v>
      </c>
      <c r="CE86" s="26">
        <v>69907</v>
      </c>
      <c r="CF86" s="26">
        <v>252608</v>
      </c>
      <c r="CG86" s="26">
        <v>52620</v>
      </c>
      <c r="CH86" s="26">
        <v>56553</v>
      </c>
      <c r="CI86" s="26">
        <v>51504</v>
      </c>
      <c r="CJ86" s="26">
        <v>48979</v>
      </c>
      <c r="CK86" s="26">
        <v>42952</v>
      </c>
      <c r="CL86" s="26">
        <v>211241</v>
      </c>
      <c r="CM86" s="26">
        <v>41802</v>
      </c>
      <c r="CN86" s="26">
        <v>43880</v>
      </c>
      <c r="CO86" s="26">
        <v>42936</v>
      </c>
      <c r="CP86" s="26">
        <v>42220</v>
      </c>
      <c r="CQ86" s="26">
        <v>40403</v>
      </c>
      <c r="CR86" s="26">
        <v>170823</v>
      </c>
      <c r="CS86" s="26">
        <v>37999</v>
      </c>
      <c r="CT86" s="26">
        <v>36203</v>
      </c>
      <c r="CU86" s="26">
        <v>33982</v>
      </c>
      <c r="CV86" s="26">
        <v>32168</v>
      </c>
      <c r="CW86" s="26">
        <v>30471</v>
      </c>
      <c r="CX86" s="26">
        <v>125598</v>
      </c>
      <c r="CY86" s="26">
        <v>29597</v>
      </c>
      <c r="CZ86" s="26">
        <v>27130</v>
      </c>
      <c r="DA86" s="26">
        <v>24902</v>
      </c>
      <c r="DB86" s="26">
        <v>22654</v>
      </c>
      <c r="DC86" s="26">
        <v>21315</v>
      </c>
      <c r="DD86" s="26">
        <v>75868</v>
      </c>
      <c r="DE86" s="26">
        <v>18924</v>
      </c>
      <c r="DF86" s="26">
        <v>16800</v>
      </c>
      <c r="DG86" s="26">
        <v>14965</v>
      </c>
      <c r="DH86" s="26">
        <v>13144</v>
      </c>
      <c r="DI86" s="26">
        <v>12035</v>
      </c>
      <c r="DJ86" s="26">
        <v>29957</v>
      </c>
      <c r="DK86" s="26">
        <v>10638</v>
      </c>
      <c r="DL86" s="26">
        <v>7754</v>
      </c>
      <c r="DM86" s="26">
        <v>4783</v>
      </c>
      <c r="DN86" s="26">
        <v>3607</v>
      </c>
      <c r="DO86" s="26">
        <v>3175</v>
      </c>
      <c r="DP86" s="26">
        <v>7502</v>
      </c>
      <c r="DQ86" s="26">
        <v>2489</v>
      </c>
      <c r="DR86" s="26">
        <v>1968</v>
      </c>
      <c r="DS86" s="26">
        <v>1423</v>
      </c>
      <c r="DT86" s="26">
        <v>975</v>
      </c>
      <c r="DU86" s="26">
        <v>647</v>
      </c>
      <c r="DV86" s="26">
        <v>974</v>
      </c>
      <c r="DW86" s="26">
        <v>997792</v>
      </c>
      <c r="DX86" s="26">
        <v>1128735</v>
      </c>
      <c r="DY86" s="26">
        <v>2054975</v>
      </c>
      <c r="DZ86" s="26">
        <v>1356395</v>
      </c>
      <c r="EA86" s="26">
        <v>874571</v>
      </c>
    </row>
    <row r="87" spans="1:131" ht="17.5" customHeight="1" x14ac:dyDescent="0.35">
      <c r="A87" s="3"/>
      <c r="B87" s="3"/>
      <c r="C87" s="3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W87" s="31"/>
      <c r="DX87" s="31"/>
      <c r="DY87" s="31"/>
      <c r="DZ87" s="31"/>
      <c r="EA87" s="31"/>
    </row>
    <row r="88" spans="1:131" s="3" customFormat="1" ht="17.5" customHeight="1" x14ac:dyDescent="0.35">
      <c r="A88" s="3" t="s">
        <v>147</v>
      </c>
      <c r="C88" s="3" t="s">
        <v>148</v>
      </c>
      <c r="E88" s="26">
        <v>334179</v>
      </c>
      <c r="F88" s="26">
        <v>16400</v>
      </c>
      <c r="G88" s="26">
        <v>3142</v>
      </c>
      <c r="H88" s="26">
        <v>3261</v>
      </c>
      <c r="I88" s="26">
        <v>3291</v>
      </c>
      <c r="J88" s="26">
        <v>3349</v>
      </c>
      <c r="K88" s="26">
        <v>3357</v>
      </c>
      <c r="L88" s="26">
        <v>16630</v>
      </c>
      <c r="M88" s="26">
        <v>3387</v>
      </c>
      <c r="N88" s="26">
        <v>3283</v>
      </c>
      <c r="O88" s="26">
        <v>3320</v>
      </c>
      <c r="P88" s="26">
        <v>3230</v>
      </c>
      <c r="Q88" s="26">
        <v>3410</v>
      </c>
      <c r="R88" s="26">
        <v>18625</v>
      </c>
      <c r="S88" s="26">
        <v>3436</v>
      </c>
      <c r="T88" s="26">
        <v>3685</v>
      </c>
      <c r="U88" s="26">
        <v>3711</v>
      </c>
      <c r="V88" s="26">
        <v>3890</v>
      </c>
      <c r="W88" s="26">
        <v>3903</v>
      </c>
      <c r="X88" s="26">
        <v>20396</v>
      </c>
      <c r="Y88" s="26">
        <v>4191</v>
      </c>
      <c r="Z88" s="26">
        <v>3983</v>
      </c>
      <c r="AA88" s="26">
        <v>4246</v>
      </c>
      <c r="AB88" s="26">
        <v>4168</v>
      </c>
      <c r="AC88" s="26">
        <v>3808</v>
      </c>
      <c r="AD88" s="26">
        <v>15779</v>
      </c>
      <c r="AE88" s="26">
        <v>3146</v>
      </c>
      <c r="AF88" s="26">
        <v>3016</v>
      </c>
      <c r="AG88" s="26">
        <v>3118</v>
      </c>
      <c r="AH88" s="26">
        <v>3344</v>
      </c>
      <c r="AI88" s="26">
        <v>3155</v>
      </c>
      <c r="AJ88" s="26">
        <v>15073</v>
      </c>
      <c r="AK88" s="26">
        <v>3078</v>
      </c>
      <c r="AL88" s="26">
        <v>3179</v>
      </c>
      <c r="AM88" s="26">
        <v>2920</v>
      </c>
      <c r="AN88" s="26">
        <v>2925</v>
      </c>
      <c r="AO88" s="26">
        <v>2971</v>
      </c>
      <c r="AP88" s="26">
        <v>15931</v>
      </c>
      <c r="AQ88" s="26">
        <v>3289</v>
      </c>
      <c r="AR88" s="26">
        <v>3213</v>
      </c>
      <c r="AS88" s="26">
        <v>3160</v>
      </c>
      <c r="AT88" s="26">
        <v>3110</v>
      </c>
      <c r="AU88" s="26">
        <v>3159</v>
      </c>
      <c r="AV88" s="26">
        <v>20033</v>
      </c>
      <c r="AW88" s="26">
        <v>3449</v>
      </c>
      <c r="AX88" s="26">
        <v>3802</v>
      </c>
      <c r="AY88" s="26">
        <v>3859</v>
      </c>
      <c r="AZ88" s="26">
        <v>4324</v>
      </c>
      <c r="BA88" s="26">
        <v>4599</v>
      </c>
      <c r="BB88" s="26">
        <v>24381</v>
      </c>
      <c r="BC88" s="26">
        <v>4632</v>
      </c>
      <c r="BD88" s="26">
        <v>4812</v>
      </c>
      <c r="BE88" s="26">
        <v>4926</v>
      </c>
      <c r="BF88" s="26">
        <v>5042</v>
      </c>
      <c r="BG88" s="26">
        <v>4969</v>
      </c>
      <c r="BH88" s="26">
        <v>26056</v>
      </c>
      <c r="BI88" s="26">
        <v>5147</v>
      </c>
      <c r="BJ88" s="26">
        <v>5127</v>
      </c>
      <c r="BK88" s="26">
        <v>5295</v>
      </c>
      <c r="BL88" s="26">
        <v>5331</v>
      </c>
      <c r="BM88" s="26">
        <v>5156</v>
      </c>
      <c r="BN88" s="26">
        <v>23938</v>
      </c>
      <c r="BO88" s="26">
        <v>5017</v>
      </c>
      <c r="BP88" s="26">
        <v>4779</v>
      </c>
      <c r="BQ88" s="26">
        <v>4740</v>
      </c>
      <c r="BR88" s="26">
        <v>4874</v>
      </c>
      <c r="BS88" s="26">
        <v>4528</v>
      </c>
      <c r="BT88" s="26">
        <v>22412</v>
      </c>
      <c r="BU88" s="26">
        <v>4582</v>
      </c>
      <c r="BV88" s="26">
        <v>4442</v>
      </c>
      <c r="BW88" s="26">
        <v>4521</v>
      </c>
      <c r="BX88" s="26">
        <v>4473</v>
      </c>
      <c r="BY88" s="26">
        <v>4394</v>
      </c>
      <c r="BZ88" s="26">
        <v>27070</v>
      </c>
      <c r="CA88" s="26">
        <v>4923</v>
      </c>
      <c r="CB88" s="26">
        <v>4935</v>
      </c>
      <c r="CC88" s="26">
        <v>5191</v>
      </c>
      <c r="CD88" s="26">
        <v>5868</v>
      </c>
      <c r="CE88" s="26">
        <v>6153</v>
      </c>
      <c r="CF88" s="26">
        <v>21068</v>
      </c>
      <c r="CG88" s="26">
        <v>4449</v>
      </c>
      <c r="CH88" s="26">
        <v>4593</v>
      </c>
      <c r="CI88" s="26">
        <v>4281</v>
      </c>
      <c r="CJ88" s="26">
        <v>4144</v>
      </c>
      <c r="CK88" s="26">
        <v>3601</v>
      </c>
      <c r="CL88" s="26">
        <v>17648</v>
      </c>
      <c r="CM88" s="26">
        <v>3430</v>
      </c>
      <c r="CN88" s="26">
        <v>3694</v>
      </c>
      <c r="CO88" s="26">
        <v>3643</v>
      </c>
      <c r="CP88" s="26">
        <v>3476</v>
      </c>
      <c r="CQ88" s="26">
        <v>3405</v>
      </c>
      <c r="CR88" s="26">
        <v>13951</v>
      </c>
      <c r="CS88" s="26">
        <v>3120</v>
      </c>
      <c r="CT88" s="26">
        <v>2884</v>
      </c>
      <c r="CU88" s="26">
        <v>2813</v>
      </c>
      <c r="CV88" s="26">
        <v>2645</v>
      </c>
      <c r="CW88" s="26">
        <v>2489</v>
      </c>
      <c r="CX88" s="26">
        <v>9769</v>
      </c>
      <c r="CY88" s="26">
        <v>2378</v>
      </c>
      <c r="CZ88" s="26">
        <v>2101</v>
      </c>
      <c r="DA88" s="26">
        <v>1944</v>
      </c>
      <c r="DB88" s="26">
        <v>1771</v>
      </c>
      <c r="DC88" s="26">
        <v>1575</v>
      </c>
      <c r="DD88" s="26">
        <v>5947</v>
      </c>
      <c r="DE88" s="26">
        <v>1492</v>
      </c>
      <c r="DF88" s="26">
        <v>1261</v>
      </c>
      <c r="DG88" s="26">
        <v>1197</v>
      </c>
      <c r="DH88" s="26">
        <v>1081</v>
      </c>
      <c r="DI88" s="26">
        <v>916</v>
      </c>
      <c r="DJ88" s="26">
        <v>2368</v>
      </c>
      <c r="DK88" s="26">
        <v>876</v>
      </c>
      <c r="DL88" s="26">
        <v>601</v>
      </c>
      <c r="DM88" s="26">
        <v>373</v>
      </c>
      <c r="DN88" s="26">
        <v>281</v>
      </c>
      <c r="DO88" s="26">
        <v>237</v>
      </c>
      <c r="DP88" s="26">
        <v>616</v>
      </c>
      <c r="DQ88" s="26">
        <v>217</v>
      </c>
      <c r="DR88" s="26">
        <v>156</v>
      </c>
      <c r="DS88" s="26">
        <v>114</v>
      </c>
      <c r="DT88" s="26">
        <v>76</v>
      </c>
      <c r="DU88" s="26">
        <v>53</v>
      </c>
      <c r="DV88" s="26">
        <v>88</v>
      </c>
      <c r="DW88" s="26">
        <v>55846</v>
      </c>
      <c r="DX88" s="26">
        <v>64075</v>
      </c>
      <c r="DY88" s="26">
        <v>107402</v>
      </c>
      <c r="DZ88" s="26">
        <v>99476</v>
      </c>
      <c r="EA88" s="26">
        <v>71455</v>
      </c>
    </row>
    <row r="89" spans="1:131" s="3" customFormat="1" ht="17.5" customHeight="1" x14ac:dyDescent="0.35">
      <c r="A89" s="3" t="s">
        <v>149</v>
      </c>
      <c r="C89" s="3" t="s">
        <v>150</v>
      </c>
      <c r="E89" s="26">
        <v>256406</v>
      </c>
      <c r="F89" s="26">
        <v>17358</v>
      </c>
      <c r="G89" s="26">
        <v>3599</v>
      </c>
      <c r="H89" s="26">
        <v>3561</v>
      </c>
      <c r="I89" s="26">
        <v>3504</v>
      </c>
      <c r="J89" s="26">
        <v>3397</v>
      </c>
      <c r="K89" s="26">
        <v>3297</v>
      </c>
      <c r="L89" s="26">
        <v>13974</v>
      </c>
      <c r="M89" s="26">
        <v>3061</v>
      </c>
      <c r="N89" s="26">
        <v>2848</v>
      </c>
      <c r="O89" s="26">
        <v>2845</v>
      </c>
      <c r="P89" s="26">
        <v>2598</v>
      </c>
      <c r="Q89" s="26">
        <v>2622</v>
      </c>
      <c r="R89" s="26">
        <v>13944</v>
      </c>
      <c r="S89" s="26">
        <v>2563</v>
      </c>
      <c r="T89" s="26">
        <v>2586</v>
      </c>
      <c r="U89" s="26">
        <v>2797</v>
      </c>
      <c r="V89" s="26">
        <v>2896</v>
      </c>
      <c r="W89" s="26">
        <v>3102</v>
      </c>
      <c r="X89" s="26">
        <v>17416</v>
      </c>
      <c r="Y89" s="26">
        <v>3090</v>
      </c>
      <c r="Z89" s="26">
        <v>3086</v>
      </c>
      <c r="AA89" s="26">
        <v>3327</v>
      </c>
      <c r="AB89" s="26">
        <v>3537</v>
      </c>
      <c r="AC89" s="26">
        <v>4376</v>
      </c>
      <c r="AD89" s="26">
        <v>24040</v>
      </c>
      <c r="AE89" s="26">
        <v>5433</v>
      </c>
      <c r="AF89" s="26">
        <v>4907</v>
      </c>
      <c r="AG89" s="26">
        <v>4663</v>
      </c>
      <c r="AH89" s="26">
        <v>4672</v>
      </c>
      <c r="AI89" s="26">
        <v>4365</v>
      </c>
      <c r="AJ89" s="26">
        <v>20274</v>
      </c>
      <c r="AK89" s="26">
        <v>4366</v>
      </c>
      <c r="AL89" s="26">
        <v>4088</v>
      </c>
      <c r="AM89" s="26">
        <v>4045</v>
      </c>
      <c r="AN89" s="26">
        <v>3874</v>
      </c>
      <c r="AO89" s="26">
        <v>3901</v>
      </c>
      <c r="AP89" s="26">
        <v>17303</v>
      </c>
      <c r="AQ89" s="26">
        <v>3827</v>
      </c>
      <c r="AR89" s="26">
        <v>3700</v>
      </c>
      <c r="AS89" s="26">
        <v>3413</v>
      </c>
      <c r="AT89" s="26">
        <v>3118</v>
      </c>
      <c r="AU89" s="26">
        <v>3245</v>
      </c>
      <c r="AV89" s="26">
        <v>17229</v>
      </c>
      <c r="AW89" s="26">
        <v>3336</v>
      </c>
      <c r="AX89" s="26">
        <v>3345</v>
      </c>
      <c r="AY89" s="26">
        <v>3383</v>
      </c>
      <c r="AZ89" s="26">
        <v>3532</v>
      </c>
      <c r="BA89" s="26">
        <v>3633</v>
      </c>
      <c r="BB89" s="26">
        <v>17576</v>
      </c>
      <c r="BC89" s="26">
        <v>3571</v>
      </c>
      <c r="BD89" s="26">
        <v>3376</v>
      </c>
      <c r="BE89" s="26">
        <v>3511</v>
      </c>
      <c r="BF89" s="26">
        <v>3503</v>
      </c>
      <c r="BG89" s="26">
        <v>3615</v>
      </c>
      <c r="BH89" s="26">
        <v>18022</v>
      </c>
      <c r="BI89" s="26">
        <v>3510</v>
      </c>
      <c r="BJ89" s="26">
        <v>3679</v>
      </c>
      <c r="BK89" s="26">
        <v>3696</v>
      </c>
      <c r="BL89" s="26">
        <v>3489</v>
      </c>
      <c r="BM89" s="26">
        <v>3648</v>
      </c>
      <c r="BN89" s="26">
        <v>15949</v>
      </c>
      <c r="BO89" s="26">
        <v>3428</v>
      </c>
      <c r="BP89" s="26">
        <v>3248</v>
      </c>
      <c r="BQ89" s="26">
        <v>3149</v>
      </c>
      <c r="BR89" s="26">
        <v>3076</v>
      </c>
      <c r="BS89" s="26">
        <v>3048</v>
      </c>
      <c r="BT89" s="26">
        <v>13746</v>
      </c>
      <c r="BU89" s="26">
        <v>2821</v>
      </c>
      <c r="BV89" s="26">
        <v>2741</v>
      </c>
      <c r="BW89" s="26">
        <v>2818</v>
      </c>
      <c r="BX89" s="26">
        <v>2707</v>
      </c>
      <c r="BY89" s="26">
        <v>2659</v>
      </c>
      <c r="BZ89" s="26">
        <v>13844</v>
      </c>
      <c r="CA89" s="26">
        <v>2564</v>
      </c>
      <c r="CB89" s="26">
        <v>2657</v>
      </c>
      <c r="CC89" s="26">
        <v>2708</v>
      </c>
      <c r="CD89" s="26">
        <v>2943</v>
      </c>
      <c r="CE89" s="26">
        <v>2972</v>
      </c>
      <c r="CF89" s="26">
        <v>9635</v>
      </c>
      <c r="CG89" s="26">
        <v>2090</v>
      </c>
      <c r="CH89" s="26">
        <v>2098</v>
      </c>
      <c r="CI89" s="26">
        <v>1854</v>
      </c>
      <c r="CJ89" s="26">
        <v>1948</v>
      </c>
      <c r="CK89" s="26">
        <v>1645</v>
      </c>
      <c r="CL89" s="26">
        <v>8666</v>
      </c>
      <c r="CM89" s="26">
        <v>1682</v>
      </c>
      <c r="CN89" s="26">
        <v>1804</v>
      </c>
      <c r="CO89" s="26">
        <v>1766</v>
      </c>
      <c r="CP89" s="26">
        <v>1693</v>
      </c>
      <c r="CQ89" s="26">
        <v>1721</v>
      </c>
      <c r="CR89" s="26">
        <v>7322</v>
      </c>
      <c r="CS89" s="26">
        <v>1610</v>
      </c>
      <c r="CT89" s="26">
        <v>1513</v>
      </c>
      <c r="CU89" s="26">
        <v>1458</v>
      </c>
      <c r="CV89" s="26">
        <v>1458</v>
      </c>
      <c r="CW89" s="26">
        <v>1283</v>
      </c>
      <c r="CX89" s="26">
        <v>5466</v>
      </c>
      <c r="CY89" s="26">
        <v>1320</v>
      </c>
      <c r="CZ89" s="26">
        <v>1143</v>
      </c>
      <c r="DA89" s="26">
        <v>1079</v>
      </c>
      <c r="DB89" s="26">
        <v>1021</v>
      </c>
      <c r="DC89" s="26">
        <v>903</v>
      </c>
      <c r="DD89" s="26">
        <v>3166</v>
      </c>
      <c r="DE89" s="26">
        <v>806</v>
      </c>
      <c r="DF89" s="26">
        <v>679</v>
      </c>
      <c r="DG89" s="26">
        <v>647</v>
      </c>
      <c r="DH89" s="26">
        <v>562</v>
      </c>
      <c r="DI89" s="26">
        <v>472</v>
      </c>
      <c r="DJ89" s="26">
        <v>1155</v>
      </c>
      <c r="DK89" s="26">
        <v>380</v>
      </c>
      <c r="DL89" s="26">
        <v>323</v>
      </c>
      <c r="DM89" s="26">
        <v>192</v>
      </c>
      <c r="DN89" s="26">
        <v>163</v>
      </c>
      <c r="DO89" s="26">
        <v>97</v>
      </c>
      <c r="DP89" s="26">
        <v>279</v>
      </c>
      <c r="DQ89" s="26">
        <v>84</v>
      </c>
      <c r="DR89" s="26">
        <v>79</v>
      </c>
      <c r="DS89" s="26">
        <v>51</v>
      </c>
      <c r="DT89" s="26">
        <v>37</v>
      </c>
      <c r="DU89" s="26">
        <v>28</v>
      </c>
      <c r="DV89" s="26">
        <v>42</v>
      </c>
      <c r="DW89" s="26">
        <v>48366</v>
      </c>
      <c r="DX89" s="26">
        <v>54779</v>
      </c>
      <c r="DY89" s="26">
        <v>110748</v>
      </c>
      <c r="DZ89" s="26">
        <v>61561</v>
      </c>
      <c r="EA89" s="26">
        <v>35731</v>
      </c>
    </row>
    <row r="90" spans="1:131" s="3" customFormat="1" ht="17.5" customHeight="1" x14ac:dyDescent="0.35">
      <c r="A90" s="3" t="s">
        <v>151</v>
      </c>
      <c r="C90" s="3" t="s">
        <v>152</v>
      </c>
      <c r="E90" s="26">
        <v>159616</v>
      </c>
      <c r="F90" s="26">
        <v>10005</v>
      </c>
      <c r="G90" s="26">
        <v>2055</v>
      </c>
      <c r="H90" s="26">
        <v>2046</v>
      </c>
      <c r="I90" s="26">
        <v>2007</v>
      </c>
      <c r="J90" s="26">
        <v>1924</v>
      </c>
      <c r="K90" s="26">
        <v>1973</v>
      </c>
      <c r="L90" s="26">
        <v>8966</v>
      </c>
      <c r="M90" s="26">
        <v>1954</v>
      </c>
      <c r="N90" s="26">
        <v>1865</v>
      </c>
      <c r="O90" s="26">
        <v>1727</v>
      </c>
      <c r="P90" s="26">
        <v>1704</v>
      </c>
      <c r="Q90" s="26">
        <v>1716</v>
      </c>
      <c r="R90" s="26">
        <v>9264</v>
      </c>
      <c r="S90" s="26">
        <v>1697</v>
      </c>
      <c r="T90" s="26">
        <v>1819</v>
      </c>
      <c r="U90" s="26">
        <v>1842</v>
      </c>
      <c r="V90" s="26">
        <v>1882</v>
      </c>
      <c r="W90" s="26">
        <v>2024</v>
      </c>
      <c r="X90" s="26">
        <v>10271</v>
      </c>
      <c r="Y90" s="26">
        <v>2004</v>
      </c>
      <c r="Z90" s="26">
        <v>2026</v>
      </c>
      <c r="AA90" s="26">
        <v>2093</v>
      </c>
      <c r="AB90" s="26">
        <v>2099</v>
      </c>
      <c r="AC90" s="26">
        <v>2049</v>
      </c>
      <c r="AD90" s="26">
        <v>10521</v>
      </c>
      <c r="AE90" s="26">
        <v>2002</v>
      </c>
      <c r="AF90" s="26">
        <v>2028</v>
      </c>
      <c r="AG90" s="26">
        <v>2174</v>
      </c>
      <c r="AH90" s="26">
        <v>2283</v>
      </c>
      <c r="AI90" s="26">
        <v>2034</v>
      </c>
      <c r="AJ90" s="26">
        <v>9987</v>
      </c>
      <c r="AK90" s="26">
        <v>2191</v>
      </c>
      <c r="AL90" s="26">
        <v>1989</v>
      </c>
      <c r="AM90" s="26">
        <v>1975</v>
      </c>
      <c r="AN90" s="26">
        <v>1884</v>
      </c>
      <c r="AO90" s="26">
        <v>1948</v>
      </c>
      <c r="AP90" s="26">
        <v>8703</v>
      </c>
      <c r="AQ90" s="26">
        <v>1907</v>
      </c>
      <c r="AR90" s="26">
        <v>1823</v>
      </c>
      <c r="AS90" s="26">
        <v>1746</v>
      </c>
      <c r="AT90" s="26">
        <v>1605</v>
      </c>
      <c r="AU90" s="26">
        <v>1622</v>
      </c>
      <c r="AV90" s="26">
        <v>9769</v>
      </c>
      <c r="AW90" s="26">
        <v>1739</v>
      </c>
      <c r="AX90" s="26">
        <v>1767</v>
      </c>
      <c r="AY90" s="26">
        <v>1937</v>
      </c>
      <c r="AZ90" s="26">
        <v>1975</v>
      </c>
      <c r="BA90" s="26">
        <v>2351</v>
      </c>
      <c r="BB90" s="26">
        <v>11330</v>
      </c>
      <c r="BC90" s="26">
        <v>2160</v>
      </c>
      <c r="BD90" s="26">
        <v>2244</v>
      </c>
      <c r="BE90" s="26">
        <v>2267</v>
      </c>
      <c r="BF90" s="26">
        <v>2300</v>
      </c>
      <c r="BG90" s="26">
        <v>2359</v>
      </c>
      <c r="BH90" s="26">
        <v>11973</v>
      </c>
      <c r="BI90" s="26">
        <v>2380</v>
      </c>
      <c r="BJ90" s="26">
        <v>2388</v>
      </c>
      <c r="BK90" s="26">
        <v>2383</v>
      </c>
      <c r="BL90" s="26">
        <v>2407</v>
      </c>
      <c r="BM90" s="26">
        <v>2415</v>
      </c>
      <c r="BN90" s="26">
        <v>10683</v>
      </c>
      <c r="BO90" s="26">
        <v>2311</v>
      </c>
      <c r="BP90" s="26">
        <v>2184</v>
      </c>
      <c r="BQ90" s="26">
        <v>2129</v>
      </c>
      <c r="BR90" s="26">
        <v>2093</v>
      </c>
      <c r="BS90" s="26">
        <v>1966</v>
      </c>
      <c r="BT90" s="26">
        <v>9621</v>
      </c>
      <c r="BU90" s="26">
        <v>2015</v>
      </c>
      <c r="BV90" s="26">
        <v>1912</v>
      </c>
      <c r="BW90" s="26">
        <v>1909</v>
      </c>
      <c r="BX90" s="26">
        <v>1904</v>
      </c>
      <c r="BY90" s="26">
        <v>1881</v>
      </c>
      <c r="BZ90" s="26">
        <v>10236</v>
      </c>
      <c r="CA90" s="26">
        <v>1856</v>
      </c>
      <c r="CB90" s="26">
        <v>1953</v>
      </c>
      <c r="CC90" s="26">
        <v>1952</v>
      </c>
      <c r="CD90" s="26">
        <v>2145</v>
      </c>
      <c r="CE90" s="26">
        <v>2330</v>
      </c>
      <c r="CF90" s="26">
        <v>7815</v>
      </c>
      <c r="CG90" s="26">
        <v>1645</v>
      </c>
      <c r="CH90" s="26">
        <v>1701</v>
      </c>
      <c r="CI90" s="26">
        <v>1601</v>
      </c>
      <c r="CJ90" s="26">
        <v>1509</v>
      </c>
      <c r="CK90" s="26">
        <v>1359</v>
      </c>
      <c r="CL90" s="26">
        <v>6918</v>
      </c>
      <c r="CM90" s="26">
        <v>1381</v>
      </c>
      <c r="CN90" s="26">
        <v>1458</v>
      </c>
      <c r="CO90" s="26">
        <v>1364</v>
      </c>
      <c r="CP90" s="26">
        <v>1359</v>
      </c>
      <c r="CQ90" s="26">
        <v>1356</v>
      </c>
      <c r="CR90" s="26">
        <v>5712</v>
      </c>
      <c r="CS90" s="26">
        <v>1181</v>
      </c>
      <c r="CT90" s="26">
        <v>1244</v>
      </c>
      <c r="CU90" s="26">
        <v>1165</v>
      </c>
      <c r="CV90" s="26">
        <v>1113</v>
      </c>
      <c r="CW90" s="26">
        <v>1009</v>
      </c>
      <c r="CX90" s="26">
        <v>4101</v>
      </c>
      <c r="CY90" s="26">
        <v>982</v>
      </c>
      <c r="CZ90" s="26">
        <v>910</v>
      </c>
      <c r="DA90" s="26">
        <v>783</v>
      </c>
      <c r="DB90" s="26">
        <v>751</v>
      </c>
      <c r="DC90" s="26">
        <v>675</v>
      </c>
      <c r="DD90" s="26">
        <v>2469</v>
      </c>
      <c r="DE90" s="26">
        <v>576</v>
      </c>
      <c r="DF90" s="26">
        <v>563</v>
      </c>
      <c r="DG90" s="26">
        <v>489</v>
      </c>
      <c r="DH90" s="26">
        <v>431</v>
      </c>
      <c r="DI90" s="26">
        <v>410</v>
      </c>
      <c r="DJ90" s="26">
        <v>985</v>
      </c>
      <c r="DK90" s="26">
        <v>339</v>
      </c>
      <c r="DL90" s="26">
        <v>252</v>
      </c>
      <c r="DM90" s="26">
        <v>165</v>
      </c>
      <c r="DN90" s="26">
        <v>113</v>
      </c>
      <c r="DO90" s="26">
        <v>116</v>
      </c>
      <c r="DP90" s="26">
        <v>245</v>
      </c>
      <c r="DQ90" s="26">
        <v>86</v>
      </c>
      <c r="DR90" s="26">
        <v>74</v>
      </c>
      <c r="DS90" s="26">
        <v>39</v>
      </c>
      <c r="DT90" s="26">
        <v>24</v>
      </c>
      <c r="DU90" s="26">
        <v>22</v>
      </c>
      <c r="DV90" s="26">
        <v>42</v>
      </c>
      <c r="DW90" s="26">
        <v>30239</v>
      </c>
      <c r="DX90" s="26">
        <v>34358</v>
      </c>
      <c r="DY90" s="26">
        <v>58577</v>
      </c>
      <c r="DZ90" s="26">
        <v>42513</v>
      </c>
      <c r="EA90" s="26">
        <v>28287</v>
      </c>
    </row>
    <row r="91" spans="1:131" s="3" customFormat="1" ht="17.5" customHeight="1" x14ac:dyDescent="0.35">
      <c r="A91" s="3" t="s">
        <v>153</v>
      </c>
      <c r="C91" s="3" t="s">
        <v>154</v>
      </c>
      <c r="E91" s="26">
        <v>167446</v>
      </c>
      <c r="F91" s="26">
        <v>10282</v>
      </c>
      <c r="G91" s="26">
        <v>1997</v>
      </c>
      <c r="H91" s="26">
        <v>2099</v>
      </c>
      <c r="I91" s="26">
        <v>2011</v>
      </c>
      <c r="J91" s="26">
        <v>2123</v>
      </c>
      <c r="K91" s="26">
        <v>2052</v>
      </c>
      <c r="L91" s="26">
        <v>9377</v>
      </c>
      <c r="M91" s="26">
        <v>2024</v>
      </c>
      <c r="N91" s="26">
        <v>1868</v>
      </c>
      <c r="O91" s="26">
        <v>1890</v>
      </c>
      <c r="P91" s="26">
        <v>1777</v>
      </c>
      <c r="Q91" s="26">
        <v>1818</v>
      </c>
      <c r="R91" s="26">
        <v>9550</v>
      </c>
      <c r="S91" s="26">
        <v>1872</v>
      </c>
      <c r="T91" s="26">
        <v>1878</v>
      </c>
      <c r="U91" s="26">
        <v>1899</v>
      </c>
      <c r="V91" s="26">
        <v>1922</v>
      </c>
      <c r="W91" s="26">
        <v>1979</v>
      </c>
      <c r="X91" s="26">
        <v>10155</v>
      </c>
      <c r="Y91" s="26">
        <v>2132</v>
      </c>
      <c r="Z91" s="26">
        <v>2118</v>
      </c>
      <c r="AA91" s="26">
        <v>2099</v>
      </c>
      <c r="AB91" s="26">
        <v>2047</v>
      </c>
      <c r="AC91" s="26">
        <v>1759</v>
      </c>
      <c r="AD91" s="26">
        <v>9522</v>
      </c>
      <c r="AE91" s="26">
        <v>1841</v>
      </c>
      <c r="AF91" s="26">
        <v>1785</v>
      </c>
      <c r="AG91" s="26">
        <v>1924</v>
      </c>
      <c r="AH91" s="26">
        <v>1980</v>
      </c>
      <c r="AI91" s="26">
        <v>1992</v>
      </c>
      <c r="AJ91" s="26">
        <v>9969</v>
      </c>
      <c r="AK91" s="26">
        <v>2095</v>
      </c>
      <c r="AL91" s="26">
        <v>2024</v>
      </c>
      <c r="AM91" s="26">
        <v>1977</v>
      </c>
      <c r="AN91" s="26">
        <v>1952</v>
      </c>
      <c r="AO91" s="26">
        <v>1921</v>
      </c>
      <c r="AP91" s="26">
        <v>9114</v>
      </c>
      <c r="AQ91" s="26">
        <v>1948</v>
      </c>
      <c r="AR91" s="26">
        <v>1986</v>
      </c>
      <c r="AS91" s="26">
        <v>1777</v>
      </c>
      <c r="AT91" s="26">
        <v>1713</v>
      </c>
      <c r="AU91" s="26">
        <v>1690</v>
      </c>
      <c r="AV91" s="26">
        <v>10180</v>
      </c>
      <c r="AW91" s="26">
        <v>1869</v>
      </c>
      <c r="AX91" s="26">
        <v>1927</v>
      </c>
      <c r="AY91" s="26">
        <v>1953</v>
      </c>
      <c r="AZ91" s="26">
        <v>2136</v>
      </c>
      <c r="BA91" s="26">
        <v>2295</v>
      </c>
      <c r="BB91" s="26">
        <v>12373</v>
      </c>
      <c r="BC91" s="26">
        <v>2286</v>
      </c>
      <c r="BD91" s="26">
        <v>2455</v>
      </c>
      <c r="BE91" s="26">
        <v>2594</v>
      </c>
      <c r="BF91" s="26">
        <v>2517</v>
      </c>
      <c r="BG91" s="26">
        <v>2521</v>
      </c>
      <c r="BH91" s="26">
        <v>12862</v>
      </c>
      <c r="BI91" s="26">
        <v>2575</v>
      </c>
      <c r="BJ91" s="26">
        <v>2664</v>
      </c>
      <c r="BK91" s="26">
        <v>2580</v>
      </c>
      <c r="BL91" s="26">
        <v>2614</v>
      </c>
      <c r="BM91" s="26">
        <v>2429</v>
      </c>
      <c r="BN91" s="26">
        <v>11649</v>
      </c>
      <c r="BO91" s="26">
        <v>2459</v>
      </c>
      <c r="BP91" s="26">
        <v>2410</v>
      </c>
      <c r="BQ91" s="26">
        <v>2310</v>
      </c>
      <c r="BR91" s="26">
        <v>2281</v>
      </c>
      <c r="BS91" s="26">
        <v>2189</v>
      </c>
      <c r="BT91" s="26">
        <v>10922</v>
      </c>
      <c r="BU91" s="26">
        <v>2237</v>
      </c>
      <c r="BV91" s="26">
        <v>2168</v>
      </c>
      <c r="BW91" s="26">
        <v>2172</v>
      </c>
      <c r="BX91" s="26">
        <v>2180</v>
      </c>
      <c r="BY91" s="26">
        <v>2165</v>
      </c>
      <c r="BZ91" s="26">
        <v>11452</v>
      </c>
      <c r="CA91" s="26">
        <v>2154</v>
      </c>
      <c r="CB91" s="26">
        <v>2243</v>
      </c>
      <c r="CC91" s="26">
        <v>2218</v>
      </c>
      <c r="CD91" s="26">
        <v>2386</v>
      </c>
      <c r="CE91" s="26">
        <v>2451</v>
      </c>
      <c r="CF91" s="26">
        <v>9017</v>
      </c>
      <c r="CG91" s="26">
        <v>1779</v>
      </c>
      <c r="CH91" s="26">
        <v>2091</v>
      </c>
      <c r="CI91" s="26">
        <v>1815</v>
      </c>
      <c r="CJ91" s="26">
        <v>1733</v>
      </c>
      <c r="CK91" s="26">
        <v>1599</v>
      </c>
      <c r="CL91" s="26">
        <v>7246</v>
      </c>
      <c r="CM91" s="26">
        <v>1464</v>
      </c>
      <c r="CN91" s="26">
        <v>1524</v>
      </c>
      <c r="CO91" s="26">
        <v>1483</v>
      </c>
      <c r="CP91" s="26">
        <v>1435</v>
      </c>
      <c r="CQ91" s="26">
        <v>1340</v>
      </c>
      <c r="CR91" s="26">
        <v>5771</v>
      </c>
      <c r="CS91" s="26">
        <v>1261</v>
      </c>
      <c r="CT91" s="26">
        <v>1271</v>
      </c>
      <c r="CU91" s="26">
        <v>1125</v>
      </c>
      <c r="CV91" s="26">
        <v>1085</v>
      </c>
      <c r="CW91" s="26">
        <v>1029</v>
      </c>
      <c r="CX91" s="26">
        <v>4241</v>
      </c>
      <c r="CY91" s="26">
        <v>1006</v>
      </c>
      <c r="CZ91" s="26">
        <v>880</v>
      </c>
      <c r="DA91" s="26">
        <v>872</v>
      </c>
      <c r="DB91" s="26">
        <v>768</v>
      </c>
      <c r="DC91" s="26">
        <v>715</v>
      </c>
      <c r="DD91" s="26">
        <v>2542</v>
      </c>
      <c r="DE91" s="26">
        <v>647</v>
      </c>
      <c r="DF91" s="26">
        <v>560</v>
      </c>
      <c r="DG91" s="26">
        <v>511</v>
      </c>
      <c r="DH91" s="26">
        <v>413</v>
      </c>
      <c r="DI91" s="26">
        <v>411</v>
      </c>
      <c r="DJ91" s="26">
        <v>971</v>
      </c>
      <c r="DK91" s="26">
        <v>332</v>
      </c>
      <c r="DL91" s="26">
        <v>231</v>
      </c>
      <c r="DM91" s="26">
        <v>179</v>
      </c>
      <c r="DN91" s="26">
        <v>108</v>
      </c>
      <c r="DO91" s="26">
        <v>121</v>
      </c>
      <c r="DP91" s="26">
        <v>225</v>
      </c>
      <c r="DQ91" s="26">
        <v>91</v>
      </c>
      <c r="DR91" s="26">
        <v>41</v>
      </c>
      <c r="DS91" s="26">
        <v>31</v>
      </c>
      <c r="DT91" s="26">
        <v>43</v>
      </c>
      <c r="DU91" s="26">
        <v>19</v>
      </c>
      <c r="DV91" s="26">
        <v>26</v>
      </c>
      <c r="DW91" s="26">
        <v>31341</v>
      </c>
      <c r="DX91" s="26">
        <v>35558</v>
      </c>
      <c r="DY91" s="26">
        <v>59181</v>
      </c>
      <c r="DZ91" s="26">
        <v>46885</v>
      </c>
      <c r="EA91" s="26">
        <v>30039</v>
      </c>
    </row>
    <row r="92" spans="1:131" s="3" customFormat="1" ht="17.5" customHeight="1" x14ac:dyDescent="0.35">
      <c r="A92" s="3" t="s">
        <v>155</v>
      </c>
      <c r="C92" s="3" t="s">
        <v>156</v>
      </c>
      <c r="E92" s="26">
        <v>198051</v>
      </c>
      <c r="F92" s="26">
        <v>10677</v>
      </c>
      <c r="G92" s="26">
        <v>2187</v>
      </c>
      <c r="H92" s="26">
        <v>2178</v>
      </c>
      <c r="I92" s="26">
        <v>2042</v>
      </c>
      <c r="J92" s="26">
        <v>2133</v>
      </c>
      <c r="K92" s="26">
        <v>2137</v>
      </c>
      <c r="L92" s="26">
        <v>9348</v>
      </c>
      <c r="M92" s="26">
        <v>1950</v>
      </c>
      <c r="N92" s="26">
        <v>1967</v>
      </c>
      <c r="O92" s="26">
        <v>1830</v>
      </c>
      <c r="P92" s="26">
        <v>1771</v>
      </c>
      <c r="Q92" s="26">
        <v>1830</v>
      </c>
      <c r="R92" s="26">
        <v>9712</v>
      </c>
      <c r="S92" s="26">
        <v>1848</v>
      </c>
      <c r="T92" s="26">
        <v>1838</v>
      </c>
      <c r="U92" s="26">
        <v>1990</v>
      </c>
      <c r="V92" s="26">
        <v>2001</v>
      </c>
      <c r="W92" s="26">
        <v>2035</v>
      </c>
      <c r="X92" s="26">
        <v>14097</v>
      </c>
      <c r="Y92" s="26">
        <v>2039</v>
      </c>
      <c r="Z92" s="26">
        <v>2038</v>
      </c>
      <c r="AA92" s="26">
        <v>2141</v>
      </c>
      <c r="AB92" s="26">
        <v>3018</v>
      </c>
      <c r="AC92" s="26">
        <v>4861</v>
      </c>
      <c r="AD92" s="26">
        <v>19746</v>
      </c>
      <c r="AE92" s="26">
        <v>5292</v>
      </c>
      <c r="AF92" s="26">
        <v>4477</v>
      </c>
      <c r="AG92" s="26">
        <v>3599</v>
      </c>
      <c r="AH92" s="26">
        <v>3418</v>
      </c>
      <c r="AI92" s="26">
        <v>2960</v>
      </c>
      <c r="AJ92" s="26">
        <v>14159</v>
      </c>
      <c r="AK92" s="26">
        <v>2887</v>
      </c>
      <c r="AL92" s="26">
        <v>2993</v>
      </c>
      <c r="AM92" s="26">
        <v>2766</v>
      </c>
      <c r="AN92" s="26">
        <v>2696</v>
      </c>
      <c r="AO92" s="26">
        <v>2817</v>
      </c>
      <c r="AP92" s="26">
        <v>12552</v>
      </c>
      <c r="AQ92" s="26">
        <v>2677</v>
      </c>
      <c r="AR92" s="26">
        <v>2692</v>
      </c>
      <c r="AS92" s="26">
        <v>2494</v>
      </c>
      <c r="AT92" s="26">
        <v>2352</v>
      </c>
      <c r="AU92" s="26">
        <v>2337</v>
      </c>
      <c r="AV92" s="26">
        <v>12510</v>
      </c>
      <c r="AW92" s="26">
        <v>2274</v>
      </c>
      <c r="AX92" s="26">
        <v>2470</v>
      </c>
      <c r="AY92" s="26">
        <v>2422</v>
      </c>
      <c r="AZ92" s="26">
        <v>2559</v>
      </c>
      <c r="BA92" s="26">
        <v>2785</v>
      </c>
      <c r="BB92" s="26">
        <v>13756</v>
      </c>
      <c r="BC92" s="26">
        <v>2821</v>
      </c>
      <c r="BD92" s="26">
        <v>2712</v>
      </c>
      <c r="BE92" s="26">
        <v>2797</v>
      </c>
      <c r="BF92" s="26">
        <v>2719</v>
      </c>
      <c r="BG92" s="26">
        <v>2707</v>
      </c>
      <c r="BH92" s="26">
        <v>13697</v>
      </c>
      <c r="BI92" s="26">
        <v>2732</v>
      </c>
      <c r="BJ92" s="26">
        <v>2788</v>
      </c>
      <c r="BK92" s="26">
        <v>2860</v>
      </c>
      <c r="BL92" s="26">
        <v>2623</v>
      </c>
      <c r="BM92" s="26">
        <v>2694</v>
      </c>
      <c r="BN92" s="26">
        <v>12017</v>
      </c>
      <c r="BO92" s="26">
        <v>2523</v>
      </c>
      <c r="BP92" s="26">
        <v>2443</v>
      </c>
      <c r="BQ92" s="26">
        <v>2384</v>
      </c>
      <c r="BR92" s="26">
        <v>2397</v>
      </c>
      <c r="BS92" s="26">
        <v>2270</v>
      </c>
      <c r="BT92" s="26">
        <v>10649</v>
      </c>
      <c r="BU92" s="26">
        <v>2123</v>
      </c>
      <c r="BV92" s="26">
        <v>2202</v>
      </c>
      <c r="BW92" s="26">
        <v>2123</v>
      </c>
      <c r="BX92" s="26">
        <v>2119</v>
      </c>
      <c r="BY92" s="26">
        <v>2082</v>
      </c>
      <c r="BZ92" s="26">
        <v>11716</v>
      </c>
      <c r="CA92" s="26">
        <v>2154</v>
      </c>
      <c r="CB92" s="26">
        <v>2174</v>
      </c>
      <c r="CC92" s="26">
        <v>2282</v>
      </c>
      <c r="CD92" s="26">
        <v>2480</v>
      </c>
      <c r="CE92" s="26">
        <v>2626</v>
      </c>
      <c r="CF92" s="26">
        <v>9122</v>
      </c>
      <c r="CG92" s="26">
        <v>1951</v>
      </c>
      <c r="CH92" s="26">
        <v>1963</v>
      </c>
      <c r="CI92" s="26">
        <v>1842</v>
      </c>
      <c r="CJ92" s="26">
        <v>1766</v>
      </c>
      <c r="CK92" s="26">
        <v>1600</v>
      </c>
      <c r="CL92" s="26">
        <v>7807</v>
      </c>
      <c r="CM92" s="26">
        <v>1517</v>
      </c>
      <c r="CN92" s="26">
        <v>1593</v>
      </c>
      <c r="CO92" s="26">
        <v>1576</v>
      </c>
      <c r="CP92" s="26">
        <v>1580</v>
      </c>
      <c r="CQ92" s="26">
        <v>1541</v>
      </c>
      <c r="CR92" s="26">
        <v>6589</v>
      </c>
      <c r="CS92" s="26">
        <v>1475</v>
      </c>
      <c r="CT92" s="26">
        <v>1374</v>
      </c>
      <c r="CU92" s="26">
        <v>1303</v>
      </c>
      <c r="CV92" s="26">
        <v>1238</v>
      </c>
      <c r="CW92" s="26">
        <v>1199</v>
      </c>
      <c r="CX92" s="26">
        <v>5040</v>
      </c>
      <c r="CY92" s="26">
        <v>1151</v>
      </c>
      <c r="CZ92" s="26">
        <v>1071</v>
      </c>
      <c r="DA92" s="26">
        <v>995</v>
      </c>
      <c r="DB92" s="26">
        <v>923</v>
      </c>
      <c r="DC92" s="26">
        <v>900</v>
      </c>
      <c r="DD92" s="26">
        <v>3200</v>
      </c>
      <c r="DE92" s="26">
        <v>785</v>
      </c>
      <c r="DF92" s="26">
        <v>675</v>
      </c>
      <c r="DG92" s="26">
        <v>595</v>
      </c>
      <c r="DH92" s="26">
        <v>616</v>
      </c>
      <c r="DI92" s="26">
        <v>529</v>
      </c>
      <c r="DJ92" s="26">
        <v>1311</v>
      </c>
      <c r="DK92" s="26">
        <v>476</v>
      </c>
      <c r="DL92" s="26">
        <v>348</v>
      </c>
      <c r="DM92" s="26">
        <v>209</v>
      </c>
      <c r="DN92" s="26">
        <v>135</v>
      </c>
      <c r="DO92" s="26">
        <v>143</v>
      </c>
      <c r="DP92" s="26">
        <v>305</v>
      </c>
      <c r="DQ92" s="26">
        <v>110</v>
      </c>
      <c r="DR92" s="26">
        <v>72</v>
      </c>
      <c r="DS92" s="26">
        <v>62</v>
      </c>
      <c r="DT92" s="26">
        <v>36</v>
      </c>
      <c r="DU92" s="26">
        <v>25</v>
      </c>
      <c r="DV92" s="26">
        <v>41</v>
      </c>
      <c r="DW92" s="26">
        <v>31776</v>
      </c>
      <c r="DX92" s="26">
        <v>35955</v>
      </c>
      <c r="DY92" s="26">
        <v>84781</v>
      </c>
      <c r="DZ92" s="26">
        <v>48079</v>
      </c>
      <c r="EA92" s="26">
        <v>33415</v>
      </c>
    </row>
    <row r="93" spans="1:131" ht="17.5" customHeight="1" x14ac:dyDescent="0.35">
      <c r="A93" s="3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W93" s="31"/>
      <c r="DX93" s="31"/>
      <c r="DY93" s="31"/>
      <c r="DZ93" s="31"/>
      <c r="EA93" s="31"/>
    </row>
    <row r="94" spans="1:131" s="3" customFormat="1" ht="17.5" customHeight="1" x14ac:dyDescent="0.35">
      <c r="A94" s="3" t="s">
        <v>157</v>
      </c>
      <c r="C94" s="3" t="s">
        <v>158</v>
      </c>
      <c r="E94" s="26">
        <v>598376</v>
      </c>
      <c r="F94" s="26">
        <v>31040</v>
      </c>
      <c r="G94" s="26">
        <v>6043</v>
      </c>
      <c r="H94" s="26">
        <v>6106</v>
      </c>
      <c r="I94" s="26">
        <v>6237</v>
      </c>
      <c r="J94" s="26">
        <v>6319</v>
      </c>
      <c r="K94" s="26">
        <v>6335</v>
      </c>
      <c r="L94" s="26">
        <v>30849</v>
      </c>
      <c r="M94" s="26">
        <v>6311</v>
      </c>
      <c r="N94" s="26">
        <v>6115</v>
      </c>
      <c r="O94" s="26">
        <v>6079</v>
      </c>
      <c r="P94" s="26">
        <v>6233</v>
      </c>
      <c r="Q94" s="26">
        <v>6111</v>
      </c>
      <c r="R94" s="26">
        <v>34410</v>
      </c>
      <c r="S94" s="26">
        <v>6363</v>
      </c>
      <c r="T94" s="26">
        <v>6754</v>
      </c>
      <c r="U94" s="26">
        <v>6790</v>
      </c>
      <c r="V94" s="26">
        <v>7253</v>
      </c>
      <c r="W94" s="26">
        <v>7250</v>
      </c>
      <c r="X94" s="26">
        <v>36059</v>
      </c>
      <c r="Y94" s="26">
        <v>7406</v>
      </c>
      <c r="Z94" s="26">
        <v>7256</v>
      </c>
      <c r="AA94" s="26">
        <v>7763</v>
      </c>
      <c r="AB94" s="26">
        <v>7268</v>
      </c>
      <c r="AC94" s="26">
        <v>6366</v>
      </c>
      <c r="AD94" s="26">
        <v>31394</v>
      </c>
      <c r="AE94" s="26">
        <v>6060</v>
      </c>
      <c r="AF94" s="26">
        <v>5960</v>
      </c>
      <c r="AG94" s="26">
        <v>6316</v>
      </c>
      <c r="AH94" s="26">
        <v>6758</v>
      </c>
      <c r="AI94" s="26">
        <v>6300</v>
      </c>
      <c r="AJ94" s="26">
        <v>29923</v>
      </c>
      <c r="AK94" s="26">
        <v>6245</v>
      </c>
      <c r="AL94" s="26">
        <v>6025</v>
      </c>
      <c r="AM94" s="26">
        <v>5869</v>
      </c>
      <c r="AN94" s="26">
        <v>5745</v>
      </c>
      <c r="AO94" s="26">
        <v>6039</v>
      </c>
      <c r="AP94" s="26">
        <v>28635</v>
      </c>
      <c r="AQ94" s="26">
        <v>5982</v>
      </c>
      <c r="AR94" s="26">
        <v>5926</v>
      </c>
      <c r="AS94" s="26">
        <v>5726</v>
      </c>
      <c r="AT94" s="26">
        <v>5365</v>
      </c>
      <c r="AU94" s="26">
        <v>5636</v>
      </c>
      <c r="AV94" s="26">
        <v>34683</v>
      </c>
      <c r="AW94" s="26">
        <v>6062</v>
      </c>
      <c r="AX94" s="26">
        <v>6296</v>
      </c>
      <c r="AY94" s="26">
        <v>6926</v>
      </c>
      <c r="AZ94" s="26">
        <v>7346</v>
      </c>
      <c r="BA94" s="26">
        <v>8053</v>
      </c>
      <c r="BB94" s="26">
        <v>43596</v>
      </c>
      <c r="BC94" s="26">
        <v>8408</v>
      </c>
      <c r="BD94" s="26">
        <v>8478</v>
      </c>
      <c r="BE94" s="26">
        <v>8699</v>
      </c>
      <c r="BF94" s="26">
        <v>8917</v>
      </c>
      <c r="BG94" s="26">
        <v>9094</v>
      </c>
      <c r="BH94" s="26">
        <v>47321</v>
      </c>
      <c r="BI94" s="26">
        <v>9423</v>
      </c>
      <c r="BJ94" s="26">
        <v>9613</v>
      </c>
      <c r="BK94" s="26">
        <v>9579</v>
      </c>
      <c r="BL94" s="26">
        <v>9410</v>
      </c>
      <c r="BM94" s="26">
        <v>9296</v>
      </c>
      <c r="BN94" s="26">
        <v>42989</v>
      </c>
      <c r="BO94" s="26">
        <v>9097</v>
      </c>
      <c r="BP94" s="26">
        <v>8838</v>
      </c>
      <c r="BQ94" s="26">
        <v>8568</v>
      </c>
      <c r="BR94" s="26">
        <v>8313</v>
      </c>
      <c r="BS94" s="26">
        <v>8173</v>
      </c>
      <c r="BT94" s="26">
        <v>39656</v>
      </c>
      <c r="BU94" s="26">
        <v>8092</v>
      </c>
      <c r="BV94" s="26">
        <v>7936</v>
      </c>
      <c r="BW94" s="26">
        <v>8138</v>
      </c>
      <c r="BX94" s="26">
        <v>7720</v>
      </c>
      <c r="BY94" s="26">
        <v>7770</v>
      </c>
      <c r="BZ94" s="26">
        <v>44622</v>
      </c>
      <c r="CA94" s="26">
        <v>8087</v>
      </c>
      <c r="CB94" s="26">
        <v>8345</v>
      </c>
      <c r="CC94" s="26">
        <v>8698</v>
      </c>
      <c r="CD94" s="26">
        <v>9619</v>
      </c>
      <c r="CE94" s="26">
        <v>9873</v>
      </c>
      <c r="CF94" s="26">
        <v>36205</v>
      </c>
      <c r="CG94" s="26">
        <v>7515</v>
      </c>
      <c r="CH94" s="26">
        <v>8181</v>
      </c>
      <c r="CI94" s="26">
        <v>7431</v>
      </c>
      <c r="CJ94" s="26">
        <v>6993</v>
      </c>
      <c r="CK94" s="26">
        <v>6085</v>
      </c>
      <c r="CL94" s="26">
        <v>29129</v>
      </c>
      <c r="CM94" s="26">
        <v>5749</v>
      </c>
      <c r="CN94" s="26">
        <v>6112</v>
      </c>
      <c r="CO94" s="26">
        <v>6036</v>
      </c>
      <c r="CP94" s="26">
        <v>5801</v>
      </c>
      <c r="CQ94" s="26">
        <v>5431</v>
      </c>
      <c r="CR94" s="26">
        <v>23455</v>
      </c>
      <c r="CS94" s="26">
        <v>5308</v>
      </c>
      <c r="CT94" s="26">
        <v>4873</v>
      </c>
      <c r="CU94" s="26">
        <v>4705</v>
      </c>
      <c r="CV94" s="26">
        <v>4360</v>
      </c>
      <c r="CW94" s="26">
        <v>4209</v>
      </c>
      <c r="CX94" s="26">
        <v>17621</v>
      </c>
      <c r="CY94" s="26">
        <v>4066</v>
      </c>
      <c r="CZ94" s="26">
        <v>3761</v>
      </c>
      <c r="DA94" s="26">
        <v>3540</v>
      </c>
      <c r="DB94" s="26">
        <v>3266</v>
      </c>
      <c r="DC94" s="26">
        <v>2988</v>
      </c>
      <c r="DD94" s="26">
        <v>10891</v>
      </c>
      <c r="DE94" s="26">
        <v>2670</v>
      </c>
      <c r="DF94" s="26">
        <v>2419</v>
      </c>
      <c r="DG94" s="26">
        <v>2148</v>
      </c>
      <c r="DH94" s="26">
        <v>1895</v>
      </c>
      <c r="DI94" s="26">
        <v>1759</v>
      </c>
      <c r="DJ94" s="26">
        <v>4467</v>
      </c>
      <c r="DK94" s="26">
        <v>1614</v>
      </c>
      <c r="DL94" s="26">
        <v>1140</v>
      </c>
      <c r="DM94" s="26">
        <v>711</v>
      </c>
      <c r="DN94" s="26">
        <v>519</v>
      </c>
      <c r="DO94" s="26">
        <v>483</v>
      </c>
      <c r="DP94" s="26">
        <v>1287</v>
      </c>
      <c r="DQ94" s="26">
        <v>434</v>
      </c>
      <c r="DR94" s="26">
        <v>340</v>
      </c>
      <c r="DS94" s="26">
        <v>274</v>
      </c>
      <c r="DT94" s="26">
        <v>155</v>
      </c>
      <c r="DU94" s="26">
        <v>84</v>
      </c>
      <c r="DV94" s="26">
        <v>144</v>
      </c>
      <c r="DW94" s="26">
        <v>103705</v>
      </c>
      <c r="DX94" s="26">
        <v>118724</v>
      </c>
      <c r="DY94" s="26">
        <v>196884</v>
      </c>
      <c r="DZ94" s="26">
        <v>174588</v>
      </c>
      <c r="EA94" s="26">
        <v>123199</v>
      </c>
    </row>
    <row r="95" spans="1:131" ht="17.5" customHeight="1" x14ac:dyDescent="0.35">
      <c r="A95" s="2" t="s">
        <v>159</v>
      </c>
      <c r="D95" s="2" t="s">
        <v>160</v>
      </c>
      <c r="E95" s="4">
        <v>55409</v>
      </c>
      <c r="F95" s="4">
        <v>2528</v>
      </c>
      <c r="G95" s="4">
        <v>477</v>
      </c>
      <c r="H95" s="4">
        <v>473</v>
      </c>
      <c r="I95" s="4">
        <v>527</v>
      </c>
      <c r="J95" s="4">
        <v>524</v>
      </c>
      <c r="K95" s="4">
        <v>527</v>
      </c>
      <c r="L95" s="4">
        <v>2692</v>
      </c>
      <c r="M95" s="4">
        <v>534</v>
      </c>
      <c r="N95" s="4">
        <v>495</v>
      </c>
      <c r="O95" s="4">
        <v>517</v>
      </c>
      <c r="P95" s="4">
        <v>566</v>
      </c>
      <c r="Q95" s="4">
        <v>580</v>
      </c>
      <c r="R95" s="4">
        <v>3317</v>
      </c>
      <c r="S95" s="4">
        <v>615</v>
      </c>
      <c r="T95" s="4">
        <v>625</v>
      </c>
      <c r="U95" s="4">
        <v>719</v>
      </c>
      <c r="V95" s="4">
        <v>677</v>
      </c>
      <c r="W95" s="4">
        <v>681</v>
      </c>
      <c r="X95" s="4">
        <v>3230</v>
      </c>
      <c r="Y95" s="4">
        <v>711</v>
      </c>
      <c r="Z95" s="4">
        <v>700</v>
      </c>
      <c r="AA95" s="4">
        <v>694</v>
      </c>
      <c r="AB95" s="4">
        <v>623</v>
      </c>
      <c r="AC95" s="4">
        <v>502</v>
      </c>
      <c r="AD95" s="4">
        <v>2403</v>
      </c>
      <c r="AE95" s="4">
        <v>439</v>
      </c>
      <c r="AF95" s="4">
        <v>483</v>
      </c>
      <c r="AG95" s="4">
        <v>479</v>
      </c>
      <c r="AH95" s="4">
        <v>527</v>
      </c>
      <c r="AI95" s="4">
        <v>475</v>
      </c>
      <c r="AJ95" s="4">
        <v>2292</v>
      </c>
      <c r="AK95" s="4">
        <v>479</v>
      </c>
      <c r="AL95" s="4">
        <v>430</v>
      </c>
      <c r="AM95" s="4">
        <v>449</v>
      </c>
      <c r="AN95" s="4">
        <v>463</v>
      </c>
      <c r="AO95" s="4">
        <v>471</v>
      </c>
      <c r="AP95" s="4">
        <v>2298</v>
      </c>
      <c r="AQ95" s="4">
        <v>489</v>
      </c>
      <c r="AR95" s="4">
        <v>479</v>
      </c>
      <c r="AS95" s="4">
        <v>441</v>
      </c>
      <c r="AT95" s="4">
        <v>425</v>
      </c>
      <c r="AU95" s="4">
        <v>464</v>
      </c>
      <c r="AV95" s="4">
        <v>3041</v>
      </c>
      <c r="AW95" s="4">
        <v>527</v>
      </c>
      <c r="AX95" s="4">
        <v>542</v>
      </c>
      <c r="AY95" s="4">
        <v>614</v>
      </c>
      <c r="AZ95" s="4">
        <v>653</v>
      </c>
      <c r="BA95" s="4">
        <v>705</v>
      </c>
      <c r="BB95" s="4">
        <v>4045</v>
      </c>
      <c r="BC95" s="4">
        <v>756</v>
      </c>
      <c r="BD95" s="4">
        <v>823</v>
      </c>
      <c r="BE95" s="4">
        <v>794</v>
      </c>
      <c r="BF95" s="4">
        <v>836</v>
      </c>
      <c r="BG95" s="4">
        <v>836</v>
      </c>
      <c r="BH95" s="4">
        <v>4354</v>
      </c>
      <c r="BI95" s="4">
        <v>873</v>
      </c>
      <c r="BJ95" s="4">
        <v>886</v>
      </c>
      <c r="BK95" s="4">
        <v>868</v>
      </c>
      <c r="BL95" s="4">
        <v>847</v>
      </c>
      <c r="BM95" s="4">
        <v>880</v>
      </c>
      <c r="BN95" s="4">
        <v>4174</v>
      </c>
      <c r="BO95" s="4">
        <v>842</v>
      </c>
      <c r="BP95" s="4">
        <v>844</v>
      </c>
      <c r="BQ95" s="4">
        <v>811</v>
      </c>
      <c r="BR95" s="4">
        <v>841</v>
      </c>
      <c r="BS95" s="4">
        <v>836</v>
      </c>
      <c r="BT95" s="4">
        <v>3979</v>
      </c>
      <c r="BU95" s="4">
        <v>802</v>
      </c>
      <c r="BV95" s="4">
        <v>785</v>
      </c>
      <c r="BW95" s="4">
        <v>843</v>
      </c>
      <c r="BX95" s="4">
        <v>801</v>
      </c>
      <c r="BY95" s="4">
        <v>748</v>
      </c>
      <c r="BZ95" s="4">
        <v>4446</v>
      </c>
      <c r="CA95" s="4">
        <v>770</v>
      </c>
      <c r="CB95" s="4">
        <v>854</v>
      </c>
      <c r="CC95" s="4">
        <v>881</v>
      </c>
      <c r="CD95" s="4">
        <v>1027</v>
      </c>
      <c r="CE95" s="4">
        <v>914</v>
      </c>
      <c r="CF95" s="4">
        <v>3687</v>
      </c>
      <c r="CG95" s="4">
        <v>786</v>
      </c>
      <c r="CH95" s="4">
        <v>788</v>
      </c>
      <c r="CI95" s="4">
        <v>747</v>
      </c>
      <c r="CJ95" s="4">
        <v>764</v>
      </c>
      <c r="CK95" s="4">
        <v>602</v>
      </c>
      <c r="CL95" s="4">
        <v>2818</v>
      </c>
      <c r="CM95" s="4">
        <v>552</v>
      </c>
      <c r="CN95" s="4">
        <v>580</v>
      </c>
      <c r="CO95" s="4">
        <v>562</v>
      </c>
      <c r="CP95" s="4">
        <v>575</v>
      </c>
      <c r="CQ95" s="4">
        <v>549</v>
      </c>
      <c r="CR95" s="4">
        <v>2375</v>
      </c>
      <c r="CS95" s="4">
        <v>531</v>
      </c>
      <c r="CT95" s="4">
        <v>488</v>
      </c>
      <c r="CU95" s="4">
        <v>458</v>
      </c>
      <c r="CV95" s="4">
        <v>447</v>
      </c>
      <c r="CW95" s="4">
        <v>451</v>
      </c>
      <c r="CX95" s="4">
        <v>1841</v>
      </c>
      <c r="CY95" s="4">
        <v>428</v>
      </c>
      <c r="CZ95" s="4">
        <v>372</v>
      </c>
      <c r="DA95" s="4">
        <v>348</v>
      </c>
      <c r="DB95" s="4">
        <v>369</v>
      </c>
      <c r="DC95" s="4">
        <v>324</v>
      </c>
      <c r="DD95" s="4">
        <v>1242</v>
      </c>
      <c r="DE95" s="4">
        <v>310</v>
      </c>
      <c r="DF95" s="4">
        <v>267</v>
      </c>
      <c r="DG95" s="4">
        <v>200</v>
      </c>
      <c r="DH95" s="4">
        <v>236</v>
      </c>
      <c r="DI95" s="4">
        <v>229</v>
      </c>
      <c r="DJ95" s="4">
        <v>494</v>
      </c>
      <c r="DK95" s="4">
        <v>191</v>
      </c>
      <c r="DL95" s="4">
        <v>125</v>
      </c>
      <c r="DM95" s="4">
        <v>75</v>
      </c>
      <c r="DN95" s="4">
        <v>46</v>
      </c>
      <c r="DO95" s="4">
        <v>57</v>
      </c>
      <c r="DP95" s="4">
        <v>135</v>
      </c>
      <c r="DQ95" s="4">
        <v>46</v>
      </c>
      <c r="DR95" s="4">
        <v>38</v>
      </c>
      <c r="DS95" s="4">
        <v>28</v>
      </c>
      <c r="DT95" s="4">
        <v>16</v>
      </c>
      <c r="DU95" s="4">
        <v>7</v>
      </c>
      <c r="DV95" s="4">
        <v>18</v>
      </c>
      <c r="DW95" s="4">
        <v>9248</v>
      </c>
      <c r="DX95" s="4">
        <v>10642</v>
      </c>
      <c r="DY95" s="4">
        <v>16598</v>
      </c>
      <c r="DZ95" s="4">
        <v>16953</v>
      </c>
      <c r="EA95" s="4">
        <v>12610</v>
      </c>
    </row>
    <row r="96" spans="1:131" ht="17.5" customHeight="1" x14ac:dyDescent="0.35">
      <c r="A96" s="2" t="s">
        <v>161</v>
      </c>
      <c r="D96" s="2" t="s">
        <v>162</v>
      </c>
      <c r="E96" s="4">
        <v>89140</v>
      </c>
      <c r="F96" s="4">
        <v>4348</v>
      </c>
      <c r="G96" s="4">
        <v>775</v>
      </c>
      <c r="H96" s="4">
        <v>919</v>
      </c>
      <c r="I96" s="4">
        <v>841</v>
      </c>
      <c r="J96" s="4">
        <v>946</v>
      </c>
      <c r="K96" s="4">
        <v>867</v>
      </c>
      <c r="L96" s="4">
        <v>4536</v>
      </c>
      <c r="M96" s="4">
        <v>927</v>
      </c>
      <c r="N96" s="4">
        <v>897</v>
      </c>
      <c r="O96" s="4">
        <v>906</v>
      </c>
      <c r="P96" s="4">
        <v>896</v>
      </c>
      <c r="Q96" s="4">
        <v>910</v>
      </c>
      <c r="R96" s="4">
        <v>5118</v>
      </c>
      <c r="S96" s="4">
        <v>963</v>
      </c>
      <c r="T96" s="4">
        <v>1032</v>
      </c>
      <c r="U96" s="4">
        <v>981</v>
      </c>
      <c r="V96" s="4">
        <v>1067</v>
      </c>
      <c r="W96" s="4">
        <v>1075</v>
      </c>
      <c r="X96" s="4">
        <v>5177</v>
      </c>
      <c r="Y96" s="4">
        <v>1099</v>
      </c>
      <c r="Z96" s="4">
        <v>1026</v>
      </c>
      <c r="AA96" s="4">
        <v>1097</v>
      </c>
      <c r="AB96" s="4">
        <v>1109</v>
      </c>
      <c r="AC96" s="4">
        <v>846</v>
      </c>
      <c r="AD96" s="4">
        <v>4431</v>
      </c>
      <c r="AE96" s="4">
        <v>836</v>
      </c>
      <c r="AF96" s="4">
        <v>850</v>
      </c>
      <c r="AG96" s="4">
        <v>893</v>
      </c>
      <c r="AH96" s="4">
        <v>966</v>
      </c>
      <c r="AI96" s="4">
        <v>886</v>
      </c>
      <c r="AJ96" s="4">
        <v>4197</v>
      </c>
      <c r="AK96" s="4">
        <v>906</v>
      </c>
      <c r="AL96" s="4">
        <v>864</v>
      </c>
      <c r="AM96" s="4">
        <v>777</v>
      </c>
      <c r="AN96" s="4">
        <v>808</v>
      </c>
      <c r="AO96" s="4">
        <v>842</v>
      </c>
      <c r="AP96" s="4">
        <v>3954</v>
      </c>
      <c r="AQ96" s="4">
        <v>821</v>
      </c>
      <c r="AR96" s="4">
        <v>768</v>
      </c>
      <c r="AS96" s="4">
        <v>826</v>
      </c>
      <c r="AT96" s="4">
        <v>741</v>
      </c>
      <c r="AU96" s="4">
        <v>798</v>
      </c>
      <c r="AV96" s="4">
        <v>4870</v>
      </c>
      <c r="AW96" s="4">
        <v>787</v>
      </c>
      <c r="AX96" s="4">
        <v>852</v>
      </c>
      <c r="AY96" s="4">
        <v>976</v>
      </c>
      <c r="AZ96" s="4">
        <v>1031</v>
      </c>
      <c r="BA96" s="4">
        <v>1224</v>
      </c>
      <c r="BB96" s="4">
        <v>6419</v>
      </c>
      <c r="BC96" s="4">
        <v>1135</v>
      </c>
      <c r="BD96" s="4">
        <v>1214</v>
      </c>
      <c r="BE96" s="4">
        <v>1349</v>
      </c>
      <c r="BF96" s="4">
        <v>1393</v>
      </c>
      <c r="BG96" s="4">
        <v>1328</v>
      </c>
      <c r="BH96" s="4">
        <v>7394</v>
      </c>
      <c r="BI96" s="4">
        <v>1505</v>
      </c>
      <c r="BJ96" s="4">
        <v>1525</v>
      </c>
      <c r="BK96" s="4">
        <v>1484</v>
      </c>
      <c r="BL96" s="4">
        <v>1462</v>
      </c>
      <c r="BM96" s="4">
        <v>1418</v>
      </c>
      <c r="BN96" s="4">
        <v>6466</v>
      </c>
      <c r="BO96" s="4">
        <v>1438</v>
      </c>
      <c r="BP96" s="4">
        <v>1347</v>
      </c>
      <c r="BQ96" s="4">
        <v>1274</v>
      </c>
      <c r="BR96" s="4">
        <v>1214</v>
      </c>
      <c r="BS96" s="4">
        <v>1193</v>
      </c>
      <c r="BT96" s="4">
        <v>6102</v>
      </c>
      <c r="BU96" s="4">
        <v>1258</v>
      </c>
      <c r="BV96" s="4">
        <v>1167</v>
      </c>
      <c r="BW96" s="4">
        <v>1256</v>
      </c>
      <c r="BX96" s="4">
        <v>1189</v>
      </c>
      <c r="BY96" s="4">
        <v>1232</v>
      </c>
      <c r="BZ96" s="4">
        <v>6887</v>
      </c>
      <c r="CA96" s="4">
        <v>1284</v>
      </c>
      <c r="CB96" s="4">
        <v>1281</v>
      </c>
      <c r="CC96" s="4">
        <v>1374</v>
      </c>
      <c r="CD96" s="4">
        <v>1443</v>
      </c>
      <c r="CE96" s="4">
        <v>1505</v>
      </c>
      <c r="CF96" s="4">
        <v>5748</v>
      </c>
      <c r="CG96" s="4">
        <v>1159</v>
      </c>
      <c r="CH96" s="4">
        <v>1348</v>
      </c>
      <c r="CI96" s="4">
        <v>1203</v>
      </c>
      <c r="CJ96" s="4">
        <v>1084</v>
      </c>
      <c r="CK96" s="4">
        <v>954</v>
      </c>
      <c r="CL96" s="4">
        <v>4709</v>
      </c>
      <c r="CM96" s="4">
        <v>914</v>
      </c>
      <c r="CN96" s="4">
        <v>1029</v>
      </c>
      <c r="CO96" s="4">
        <v>951</v>
      </c>
      <c r="CP96" s="4">
        <v>959</v>
      </c>
      <c r="CQ96" s="4">
        <v>856</v>
      </c>
      <c r="CR96" s="4">
        <v>3647</v>
      </c>
      <c r="CS96" s="4">
        <v>852</v>
      </c>
      <c r="CT96" s="4">
        <v>784</v>
      </c>
      <c r="CU96" s="4">
        <v>709</v>
      </c>
      <c r="CV96" s="4">
        <v>657</v>
      </c>
      <c r="CW96" s="4">
        <v>645</v>
      </c>
      <c r="CX96" s="4">
        <v>2720</v>
      </c>
      <c r="CY96" s="4">
        <v>665</v>
      </c>
      <c r="CZ96" s="4">
        <v>574</v>
      </c>
      <c r="DA96" s="4">
        <v>543</v>
      </c>
      <c r="DB96" s="4">
        <v>497</v>
      </c>
      <c r="DC96" s="4">
        <v>441</v>
      </c>
      <c r="DD96" s="4">
        <v>1599</v>
      </c>
      <c r="DE96" s="4">
        <v>428</v>
      </c>
      <c r="DF96" s="4">
        <v>354</v>
      </c>
      <c r="DG96" s="4">
        <v>318</v>
      </c>
      <c r="DH96" s="4">
        <v>282</v>
      </c>
      <c r="DI96" s="4">
        <v>217</v>
      </c>
      <c r="DJ96" s="4">
        <v>642</v>
      </c>
      <c r="DK96" s="4">
        <v>230</v>
      </c>
      <c r="DL96" s="4">
        <v>172</v>
      </c>
      <c r="DM96" s="4">
        <v>91</v>
      </c>
      <c r="DN96" s="4">
        <v>77</v>
      </c>
      <c r="DO96" s="4">
        <v>72</v>
      </c>
      <c r="DP96" s="4">
        <v>156</v>
      </c>
      <c r="DQ96" s="4">
        <v>52</v>
      </c>
      <c r="DR96" s="4">
        <v>52</v>
      </c>
      <c r="DS96" s="4">
        <v>30</v>
      </c>
      <c r="DT96" s="4">
        <v>13</v>
      </c>
      <c r="DU96" s="4">
        <v>9</v>
      </c>
      <c r="DV96" s="4">
        <v>20</v>
      </c>
      <c r="DW96" s="4">
        <v>15101</v>
      </c>
      <c r="DX96" s="4">
        <v>17224</v>
      </c>
      <c r="DY96" s="4">
        <v>27949</v>
      </c>
      <c r="DZ96" s="4">
        <v>26849</v>
      </c>
      <c r="EA96" s="4">
        <v>19241</v>
      </c>
    </row>
    <row r="97" spans="1:131" ht="17.5" customHeight="1" x14ac:dyDescent="0.35">
      <c r="A97" s="2" t="s">
        <v>163</v>
      </c>
      <c r="D97" s="2" t="s">
        <v>164</v>
      </c>
      <c r="E97" s="4">
        <v>157869</v>
      </c>
      <c r="F97" s="4">
        <v>8677</v>
      </c>
      <c r="G97" s="4">
        <v>1711</v>
      </c>
      <c r="H97" s="4">
        <v>1711</v>
      </c>
      <c r="I97" s="4">
        <v>1728</v>
      </c>
      <c r="J97" s="4">
        <v>1724</v>
      </c>
      <c r="K97" s="4">
        <v>1803</v>
      </c>
      <c r="L97" s="4">
        <v>8708</v>
      </c>
      <c r="M97" s="4">
        <v>1780</v>
      </c>
      <c r="N97" s="4">
        <v>1739</v>
      </c>
      <c r="O97" s="4">
        <v>1708</v>
      </c>
      <c r="P97" s="4">
        <v>1782</v>
      </c>
      <c r="Q97" s="4">
        <v>1699</v>
      </c>
      <c r="R97" s="4">
        <v>9432</v>
      </c>
      <c r="S97" s="4">
        <v>1799</v>
      </c>
      <c r="T97" s="4">
        <v>1804</v>
      </c>
      <c r="U97" s="4">
        <v>1822</v>
      </c>
      <c r="V97" s="4">
        <v>1995</v>
      </c>
      <c r="W97" s="4">
        <v>2012</v>
      </c>
      <c r="X97" s="4">
        <v>9389</v>
      </c>
      <c r="Y97" s="4">
        <v>2016</v>
      </c>
      <c r="Z97" s="4">
        <v>1999</v>
      </c>
      <c r="AA97" s="4">
        <v>2133</v>
      </c>
      <c r="AB97" s="4">
        <v>1840</v>
      </c>
      <c r="AC97" s="4">
        <v>1401</v>
      </c>
      <c r="AD97" s="4">
        <v>7384</v>
      </c>
      <c r="AE97" s="4">
        <v>1296</v>
      </c>
      <c r="AF97" s="4">
        <v>1323</v>
      </c>
      <c r="AG97" s="4">
        <v>1462</v>
      </c>
      <c r="AH97" s="4">
        <v>1663</v>
      </c>
      <c r="AI97" s="4">
        <v>1640</v>
      </c>
      <c r="AJ97" s="4">
        <v>8169</v>
      </c>
      <c r="AK97" s="4">
        <v>1656</v>
      </c>
      <c r="AL97" s="4">
        <v>1573</v>
      </c>
      <c r="AM97" s="4">
        <v>1660</v>
      </c>
      <c r="AN97" s="4">
        <v>1548</v>
      </c>
      <c r="AO97" s="4">
        <v>1732</v>
      </c>
      <c r="AP97" s="4">
        <v>8379</v>
      </c>
      <c r="AQ97" s="4">
        <v>1735</v>
      </c>
      <c r="AR97" s="4">
        <v>1750</v>
      </c>
      <c r="AS97" s="4">
        <v>1648</v>
      </c>
      <c r="AT97" s="4">
        <v>1599</v>
      </c>
      <c r="AU97" s="4">
        <v>1647</v>
      </c>
      <c r="AV97" s="4">
        <v>9948</v>
      </c>
      <c r="AW97" s="4">
        <v>1792</v>
      </c>
      <c r="AX97" s="4">
        <v>1799</v>
      </c>
      <c r="AY97" s="4">
        <v>1988</v>
      </c>
      <c r="AZ97" s="4">
        <v>2122</v>
      </c>
      <c r="BA97" s="4">
        <v>2247</v>
      </c>
      <c r="BB97" s="4">
        <v>12228</v>
      </c>
      <c r="BC97" s="4">
        <v>2370</v>
      </c>
      <c r="BD97" s="4">
        <v>2347</v>
      </c>
      <c r="BE97" s="4">
        <v>2478</v>
      </c>
      <c r="BF97" s="4">
        <v>2404</v>
      </c>
      <c r="BG97" s="4">
        <v>2629</v>
      </c>
      <c r="BH97" s="4">
        <v>12830</v>
      </c>
      <c r="BI97" s="4">
        <v>2547</v>
      </c>
      <c r="BJ97" s="4">
        <v>2690</v>
      </c>
      <c r="BK97" s="4">
        <v>2577</v>
      </c>
      <c r="BL97" s="4">
        <v>2552</v>
      </c>
      <c r="BM97" s="4">
        <v>2464</v>
      </c>
      <c r="BN97" s="4">
        <v>11307</v>
      </c>
      <c r="BO97" s="4">
        <v>2360</v>
      </c>
      <c r="BP97" s="4">
        <v>2368</v>
      </c>
      <c r="BQ97" s="4">
        <v>2254</v>
      </c>
      <c r="BR97" s="4">
        <v>2159</v>
      </c>
      <c r="BS97" s="4">
        <v>2166</v>
      </c>
      <c r="BT97" s="4">
        <v>9850</v>
      </c>
      <c r="BU97" s="4">
        <v>2075</v>
      </c>
      <c r="BV97" s="4">
        <v>2050</v>
      </c>
      <c r="BW97" s="4">
        <v>2005</v>
      </c>
      <c r="BX97" s="4">
        <v>1864</v>
      </c>
      <c r="BY97" s="4">
        <v>1856</v>
      </c>
      <c r="BZ97" s="4">
        <v>10674</v>
      </c>
      <c r="CA97" s="4">
        <v>1891</v>
      </c>
      <c r="CB97" s="4">
        <v>1961</v>
      </c>
      <c r="CC97" s="4">
        <v>2086</v>
      </c>
      <c r="CD97" s="4">
        <v>2305</v>
      </c>
      <c r="CE97" s="4">
        <v>2431</v>
      </c>
      <c r="CF97" s="4">
        <v>8694</v>
      </c>
      <c r="CG97" s="4">
        <v>1792</v>
      </c>
      <c r="CH97" s="4">
        <v>1971</v>
      </c>
      <c r="CI97" s="4">
        <v>1748</v>
      </c>
      <c r="CJ97" s="4">
        <v>1686</v>
      </c>
      <c r="CK97" s="4">
        <v>1497</v>
      </c>
      <c r="CL97" s="4">
        <v>7202</v>
      </c>
      <c r="CM97" s="4">
        <v>1384</v>
      </c>
      <c r="CN97" s="4">
        <v>1505</v>
      </c>
      <c r="CO97" s="4">
        <v>1468</v>
      </c>
      <c r="CP97" s="4">
        <v>1486</v>
      </c>
      <c r="CQ97" s="4">
        <v>1359</v>
      </c>
      <c r="CR97" s="4">
        <v>5889</v>
      </c>
      <c r="CS97" s="4">
        <v>1306</v>
      </c>
      <c r="CT97" s="4">
        <v>1180</v>
      </c>
      <c r="CU97" s="4">
        <v>1189</v>
      </c>
      <c r="CV97" s="4">
        <v>1126</v>
      </c>
      <c r="CW97" s="4">
        <v>1088</v>
      </c>
      <c r="CX97" s="4">
        <v>4493</v>
      </c>
      <c r="CY97" s="4">
        <v>1015</v>
      </c>
      <c r="CZ97" s="4">
        <v>920</v>
      </c>
      <c r="DA97" s="4">
        <v>922</v>
      </c>
      <c r="DB97" s="4">
        <v>861</v>
      </c>
      <c r="DC97" s="4">
        <v>775</v>
      </c>
      <c r="DD97" s="4">
        <v>2927</v>
      </c>
      <c r="DE97" s="4">
        <v>714</v>
      </c>
      <c r="DF97" s="4">
        <v>653</v>
      </c>
      <c r="DG97" s="4">
        <v>578</v>
      </c>
      <c r="DH97" s="4">
        <v>491</v>
      </c>
      <c r="DI97" s="4">
        <v>491</v>
      </c>
      <c r="DJ97" s="4">
        <v>1251</v>
      </c>
      <c r="DK97" s="4">
        <v>483</v>
      </c>
      <c r="DL97" s="4">
        <v>295</v>
      </c>
      <c r="DM97" s="4">
        <v>197</v>
      </c>
      <c r="DN97" s="4">
        <v>133</v>
      </c>
      <c r="DO97" s="4">
        <v>143</v>
      </c>
      <c r="DP97" s="4">
        <v>391</v>
      </c>
      <c r="DQ97" s="4">
        <v>123</v>
      </c>
      <c r="DR97" s="4">
        <v>95</v>
      </c>
      <c r="DS97" s="4">
        <v>96</v>
      </c>
      <c r="DT97" s="4">
        <v>48</v>
      </c>
      <c r="DU97" s="4">
        <v>29</v>
      </c>
      <c r="DV97" s="4">
        <v>47</v>
      </c>
      <c r="DW97" s="4">
        <v>28833</v>
      </c>
      <c r="DX97" s="4">
        <v>32965</v>
      </c>
      <c r="DY97" s="4">
        <v>53481</v>
      </c>
      <c r="DZ97" s="4">
        <v>44661</v>
      </c>
      <c r="EA97" s="4">
        <v>30894</v>
      </c>
    </row>
    <row r="98" spans="1:131" ht="17.5" customHeight="1" x14ac:dyDescent="0.35">
      <c r="A98" s="2" t="s">
        <v>165</v>
      </c>
      <c r="D98" s="2" t="s">
        <v>166</v>
      </c>
      <c r="E98" s="4">
        <v>51965</v>
      </c>
      <c r="F98" s="4">
        <v>2910</v>
      </c>
      <c r="G98" s="4">
        <v>619</v>
      </c>
      <c r="H98" s="4">
        <v>577</v>
      </c>
      <c r="I98" s="4">
        <v>576</v>
      </c>
      <c r="J98" s="4">
        <v>575</v>
      </c>
      <c r="K98" s="4">
        <v>563</v>
      </c>
      <c r="L98" s="4">
        <v>2810</v>
      </c>
      <c r="M98" s="4">
        <v>547</v>
      </c>
      <c r="N98" s="4">
        <v>529</v>
      </c>
      <c r="O98" s="4">
        <v>571</v>
      </c>
      <c r="P98" s="4">
        <v>581</v>
      </c>
      <c r="Q98" s="4">
        <v>582</v>
      </c>
      <c r="R98" s="4">
        <v>2949</v>
      </c>
      <c r="S98" s="4">
        <v>572</v>
      </c>
      <c r="T98" s="4">
        <v>606</v>
      </c>
      <c r="U98" s="4">
        <v>599</v>
      </c>
      <c r="V98" s="4">
        <v>577</v>
      </c>
      <c r="W98" s="4">
        <v>595</v>
      </c>
      <c r="X98" s="4">
        <v>3529</v>
      </c>
      <c r="Y98" s="4">
        <v>598</v>
      </c>
      <c r="Z98" s="4">
        <v>530</v>
      </c>
      <c r="AA98" s="4">
        <v>675</v>
      </c>
      <c r="AB98" s="4">
        <v>818</v>
      </c>
      <c r="AC98" s="4">
        <v>908</v>
      </c>
      <c r="AD98" s="4">
        <v>4252</v>
      </c>
      <c r="AE98" s="4">
        <v>912</v>
      </c>
      <c r="AF98" s="4">
        <v>796</v>
      </c>
      <c r="AG98" s="4">
        <v>875</v>
      </c>
      <c r="AH98" s="4">
        <v>828</v>
      </c>
      <c r="AI98" s="4">
        <v>841</v>
      </c>
      <c r="AJ98" s="4">
        <v>3467</v>
      </c>
      <c r="AK98" s="4">
        <v>762</v>
      </c>
      <c r="AL98" s="4">
        <v>738</v>
      </c>
      <c r="AM98" s="4">
        <v>626</v>
      </c>
      <c r="AN98" s="4">
        <v>677</v>
      </c>
      <c r="AO98" s="4">
        <v>664</v>
      </c>
      <c r="AP98" s="4">
        <v>2751</v>
      </c>
      <c r="AQ98" s="4">
        <v>578</v>
      </c>
      <c r="AR98" s="4">
        <v>596</v>
      </c>
      <c r="AS98" s="4">
        <v>555</v>
      </c>
      <c r="AT98" s="4">
        <v>522</v>
      </c>
      <c r="AU98" s="4">
        <v>500</v>
      </c>
      <c r="AV98" s="4">
        <v>2964</v>
      </c>
      <c r="AW98" s="4">
        <v>529</v>
      </c>
      <c r="AX98" s="4">
        <v>530</v>
      </c>
      <c r="AY98" s="4">
        <v>602</v>
      </c>
      <c r="AZ98" s="4">
        <v>616</v>
      </c>
      <c r="BA98" s="4">
        <v>687</v>
      </c>
      <c r="BB98" s="4">
        <v>3654</v>
      </c>
      <c r="BC98" s="4">
        <v>753</v>
      </c>
      <c r="BD98" s="4">
        <v>763</v>
      </c>
      <c r="BE98" s="4">
        <v>707</v>
      </c>
      <c r="BF98" s="4">
        <v>744</v>
      </c>
      <c r="BG98" s="4">
        <v>687</v>
      </c>
      <c r="BH98" s="4">
        <v>3667</v>
      </c>
      <c r="BI98" s="4">
        <v>736</v>
      </c>
      <c r="BJ98" s="4">
        <v>744</v>
      </c>
      <c r="BK98" s="4">
        <v>744</v>
      </c>
      <c r="BL98" s="4">
        <v>721</v>
      </c>
      <c r="BM98" s="4">
        <v>722</v>
      </c>
      <c r="BN98" s="4">
        <v>3329</v>
      </c>
      <c r="BO98" s="4">
        <v>710</v>
      </c>
      <c r="BP98" s="4">
        <v>657</v>
      </c>
      <c r="BQ98" s="4">
        <v>681</v>
      </c>
      <c r="BR98" s="4">
        <v>657</v>
      </c>
      <c r="BS98" s="4">
        <v>624</v>
      </c>
      <c r="BT98" s="4">
        <v>3064</v>
      </c>
      <c r="BU98" s="4">
        <v>641</v>
      </c>
      <c r="BV98" s="4">
        <v>596</v>
      </c>
      <c r="BW98" s="4">
        <v>617</v>
      </c>
      <c r="BX98" s="4">
        <v>593</v>
      </c>
      <c r="BY98" s="4">
        <v>617</v>
      </c>
      <c r="BZ98" s="4">
        <v>3543</v>
      </c>
      <c r="CA98" s="4">
        <v>619</v>
      </c>
      <c r="CB98" s="4">
        <v>637</v>
      </c>
      <c r="CC98" s="4">
        <v>702</v>
      </c>
      <c r="CD98" s="4">
        <v>807</v>
      </c>
      <c r="CE98" s="4">
        <v>778</v>
      </c>
      <c r="CF98" s="4">
        <v>2797</v>
      </c>
      <c r="CG98" s="4">
        <v>626</v>
      </c>
      <c r="CH98" s="4">
        <v>594</v>
      </c>
      <c r="CI98" s="4">
        <v>587</v>
      </c>
      <c r="CJ98" s="4">
        <v>513</v>
      </c>
      <c r="CK98" s="4">
        <v>477</v>
      </c>
      <c r="CL98" s="4">
        <v>2233</v>
      </c>
      <c r="CM98" s="4">
        <v>451</v>
      </c>
      <c r="CN98" s="4">
        <v>444</v>
      </c>
      <c r="CO98" s="4">
        <v>508</v>
      </c>
      <c r="CP98" s="4">
        <v>430</v>
      </c>
      <c r="CQ98" s="4">
        <v>400</v>
      </c>
      <c r="CR98" s="4">
        <v>1730</v>
      </c>
      <c r="CS98" s="4">
        <v>409</v>
      </c>
      <c r="CT98" s="4">
        <v>376</v>
      </c>
      <c r="CU98" s="4">
        <v>358</v>
      </c>
      <c r="CV98" s="4">
        <v>313</v>
      </c>
      <c r="CW98" s="4">
        <v>274</v>
      </c>
      <c r="CX98" s="4">
        <v>1212</v>
      </c>
      <c r="CY98" s="4">
        <v>282</v>
      </c>
      <c r="CZ98" s="4">
        <v>254</v>
      </c>
      <c r="DA98" s="4">
        <v>257</v>
      </c>
      <c r="DB98" s="4">
        <v>217</v>
      </c>
      <c r="DC98" s="4">
        <v>202</v>
      </c>
      <c r="DD98" s="4">
        <v>717</v>
      </c>
      <c r="DE98" s="4">
        <v>172</v>
      </c>
      <c r="DF98" s="4">
        <v>162</v>
      </c>
      <c r="DG98" s="4">
        <v>140</v>
      </c>
      <c r="DH98" s="4">
        <v>125</v>
      </c>
      <c r="DI98" s="4">
        <v>118</v>
      </c>
      <c r="DJ98" s="4">
        <v>295</v>
      </c>
      <c r="DK98" s="4">
        <v>110</v>
      </c>
      <c r="DL98" s="4">
        <v>62</v>
      </c>
      <c r="DM98" s="4">
        <v>51</v>
      </c>
      <c r="DN98" s="4">
        <v>39</v>
      </c>
      <c r="DO98" s="4">
        <v>33</v>
      </c>
      <c r="DP98" s="4">
        <v>86</v>
      </c>
      <c r="DQ98" s="4">
        <v>41</v>
      </c>
      <c r="DR98" s="4">
        <v>20</v>
      </c>
      <c r="DS98" s="4">
        <v>16</v>
      </c>
      <c r="DT98" s="4">
        <v>6</v>
      </c>
      <c r="DU98" s="4">
        <v>3</v>
      </c>
      <c r="DV98" s="4">
        <v>6</v>
      </c>
      <c r="DW98" s="4">
        <v>9267</v>
      </c>
      <c r="DX98" s="4">
        <v>10472</v>
      </c>
      <c r="DY98" s="4">
        <v>20019</v>
      </c>
      <c r="DZ98" s="4">
        <v>13603</v>
      </c>
      <c r="EA98" s="4">
        <v>9076</v>
      </c>
    </row>
    <row r="99" spans="1:131" ht="17.5" customHeight="1" x14ac:dyDescent="0.35">
      <c r="A99" s="2" t="s">
        <v>167</v>
      </c>
      <c r="D99" s="2" t="s">
        <v>168</v>
      </c>
      <c r="E99" s="4">
        <v>51751</v>
      </c>
      <c r="F99" s="4">
        <v>2385</v>
      </c>
      <c r="G99" s="4">
        <v>466</v>
      </c>
      <c r="H99" s="4">
        <v>481</v>
      </c>
      <c r="I99" s="4">
        <v>468</v>
      </c>
      <c r="J99" s="4">
        <v>482</v>
      </c>
      <c r="K99" s="4">
        <v>488</v>
      </c>
      <c r="L99" s="4">
        <v>2473</v>
      </c>
      <c r="M99" s="4">
        <v>534</v>
      </c>
      <c r="N99" s="4">
        <v>519</v>
      </c>
      <c r="O99" s="4">
        <v>469</v>
      </c>
      <c r="P99" s="4">
        <v>467</v>
      </c>
      <c r="Q99" s="4">
        <v>484</v>
      </c>
      <c r="R99" s="4">
        <v>3024</v>
      </c>
      <c r="S99" s="4">
        <v>512</v>
      </c>
      <c r="T99" s="4">
        <v>552</v>
      </c>
      <c r="U99" s="4">
        <v>612</v>
      </c>
      <c r="V99" s="4">
        <v>645</v>
      </c>
      <c r="W99" s="4">
        <v>703</v>
      </c>
      <c r="X99" s="4">
        <v>3187</v>
      </c>
      <c r="Y99" s="4">
        <v>669</v>
      </c>
      <c r="Z99" s="4">
        <v>744</v>
      </c>
      <c r="AA99" s="4">
        <v>715</v>
      </c>
      <c r="AB99" s="4">
        <v>588</v>
      </c>
      <c r="AC99" s="4">
        <v>471</v>
      </c>
      <c r="AD99" s="4">
        <v>2203</v>
      </c>
      <c r="AE99" s="4">
        <v>432</v>
      </c>
      <c r="AF99" s="4">
        <v>416</v>
      </c>
      <c r="AG99" s="4">
        <v>452</v>
      </c>
      <c r="AH99" s="4">
        <v>467</v>
      </c>
      <c r="AI99" s="4">
        <v>436</v>
      </c>
      <c r="AJ99" s="4">
        <v>2085</v>
      </c>
      <c r="AK99" s="4">
        <v>453</v>
      </c>
      <c r="AL99" s="4">
        <v>406</v>
      </c>
      <c r="AM99" s="4">
        <v>411</v>
      </c>
      <c r="AN99" s="4">
        <v>399</v>
      </c>
      <c r="AO99" s="4">
        <v>416</v>
      </c>
      <c r="AP99" s="4">
        <v>2130</v>
      </c>
      <c r="AQ99" s="4">
        <v>467</v>
      </c>
      <c r="AR99" s="4">
        <v>420</v>
      </c>
      <c r="AS99" s="4">
        <v>416</v>
      </c>
      <c r="AT99" s="4">
        <v>421</v>
      </c>
      <c r="AU99" s="4">
        <v>406</v>
      </c>
      <c r="AV99" s="4">
        <v>2687</v>
      </c>
      <c r="AW99" s="4">
        <v>438</v>
      </c>
      <c r="AX99" s="4">
        <v>497</v>
      </c>
      <c r="AY99" s="4">
        <v>531</v>
      </c>
      <c r="AZ99" s="4">
        <v>578</v>
      </c>
      <c r="BA99" s="4">
        <v>643</v>
      </c>
      <c r="BB99" s="4">
        <v>3666</v>
      </c>
      <c r="BC99" s="4">
        <v>727</v>
      </c>
      <c r="BD99" s="4">
        <v>688</v>
      </c>
      <c r="BE99" s="4">
        <v>716</v>
      </c>
      <c r="BF99" s="4">
        <v>754</v>
      </c>
      <c r="BG99" s="4">
        <v>781</v>
      </c>
      <c r="BH99" s="4">
        <v>4025</v>
      </c>
      <c r="BI99" s="4">
        <v>810</v>
      </c>
      <c r="BJ99" s="4">
        <v>772</v>
      </c>
      <c r="BK99" s="4">
        <v>849</v>
      </c>
      <c r="BL99" s="4">
        <v>797</v>
      </c>
      <c r="BM99" s="4">
        <v>797</v>
      </c>
      <c r="BN99" s="4">
        <v>3741</v>
      </c>
      <c r="BO99" s="4">
        <v>762</v>
      </c>
      <c r="BP99" s="4">
        <v>778</v>
      </c>
      <c r="BQ99" s="4">
        <v>711</v>
      </c>
      <c r="BR99" s="4">
        <v>744</v>
      </c>
      <c r="BS99" s="4">
        <v>746</v>
      </c>
      <c r="BT99" s="4">
        <v>3742</v>
      </c>
      <c r="BU99" s="4">
        <v>769</v>
      </c>
      <c r="BV99" s="4">
        <v>742</v>
      </c>
      <c r="BW99" s="4">
        <v>762</v>
      </c>
      <c r="BX99" s="4">
        <v>726</v>
      </c>
      <c r="BY99" s="4">
        <v>743</v>
      </c>
      <c r="BZ99" s="4">
        <v>4351</v>
      </c>
      <c r="CA99" s="4">
        <v>797</v>
      </c>
      <c r="CB99" s="4">
        <v>837</v>
      </c>
      <c r="CC99" s="4">
        <v>823</v>
      </c>
      <c r="CD99" s="4">
        <v>941</v>
      </c>
      <c r="CE99" s="4">
        <v>953</v>
      </c>
      <c r="CF99" s="4">
        <v>3604</v>
      </c>
      <c r="CG99" s="4">
        <v>716</v>
      </c>
      <c r="CH99" s="4">
        <v>866</v>
      </c>
      <c r="CI99" s="4">
        <v>758</v>
      </c>
      <c r="CJ99" s="4">
        <v>673</v>
      </c>
      <c r="CK99" s="4">
        <v>591</v>
      </c>
      <c r="CL99" s="4">
        <v>2829</v>
      </c>
      <c r="CM99" s="4">
        <v>565</v>
      </c>
      <c r="CN99" s="4">
        <v>615</v>
      </c>
      <c r="CO99" s="4">
        <v>599</v>
      </c>
      <c r="CP99" s="4">
        <v>533</v>
      </c>
      <c r="CQ99" s="4">
        <v>517</v>
      </c>
      <c r="CR99" s="4">
        <v>2338</v>
      </c>
      <c r="CS99" s="4">
        <v>512</v>
      </c>
      <c r="CT99" s="4">
        <v>470</v>
      </c>
      <c r="CU99" s="4">
        <v>534</v>
      </c>
      <c r="CV99" s="4">
        <v>413</v>
      </c>
      <c r="CW99" s="4">
        <v>409</v>
      </c>
      <c r="CX99" s="4">
        <v>1743</v>
      </c>
      <c r="CY99" s="4">
        <v>406</v>
      </c>
      <c r="CZ99" s="4">
        <v>396</v>
      </c>
      <c r="DA99" s="4">
        <v>361</v>
      </c>
      <c r="DB99" s="4">
        <v>306</v>
      </c>
      <c r="DC99" s="4">
        <v>274</v>
      </c>
      <c r="DD99" s="4">
        <v>1000</v>
      </c>
      <c r="DE99" s="4">
        <v>244</v>
      </c>
      <c r="DF99" s="4">
        <v>234</v>
      </c>
      <c r="DG99" s="4">
        <v>209</v>
      </c>
      <c r="DH99" s="4">
        <v>175</v>
      </c>
      <c r="DI99" s="4">
        <v>138</v>
      </c>
      <c r="DJ99" s="4">
        <v>418</v>
      </c>
      <c r="DK99" s="4">
        <v>146</v>
      </c>
      <c r="DL99" s="4">
        <v>108</v>
      </c>
      <c r="DM99" s="4">
        <v>74</v>
      </c>
      <c r="DN99" s="4">
        <v>51</v>
      </c>
      <c r="DO99" s="4">
        <v>39</v>
      </c>
      <c r="DP99" s="4">
        <v>110</v>
      </c>
      <c r="DQ99" s="4">
        <v>38</v>
      </c>
      <c r="DR99" s="4">
        <v>31</v>
      </c>
      <c r="DS99" s="4">
        <v>21</v>
      </c>
      <c r="DT99" s="4">
        <v>14</v>
      </c>
      <c r="DU99" s="4">
        <v>6</v>
      </c>
      <c r="DV99" s="4">
        <v>10</v>
      </c>
      <c r="DW99" s="4">
        <v>8551</v>
      </c>
      <c r="DX99" s="4">
        <v>10010</v>
      </c>
      <c r="DY99" s="4">
        <v>15289</v>
      </c>
      <c r="DZ99" s="4">
        <v>15859</v>
      </c>
      <c r="EA99" s="4">
        <v>12052</v>
      </c>
    </row>
    <row r="100" spans="1:131" ht="17.5" customHeight="1" x14ac:dyDescent="0.35">
      <c r="A100" s="2" t="s">
        <v>169</v>
      </c>
      <c r="D100" s="2" t="s">
        <v>170</v>
      </c>
      <c r="E100" s="4">
        <v>108793</v>
      </c>
      <c r="F100" s="4">
        <v>5317</v>
      </c>
      <c r="G100" s="4">
        <v>1051</v>
      </c>
      <c r="H100" s="4">
        <v>1048</v>
      </c>
      <c r="I100" s="4">
        <v>1098</v>
      </c>
      <c r="J100" s="4">
        <v>1067</v>
      </c>
      <c r="K100" s="4">
        <v>1053</v>
      </c>
      <c r="L100" s="4">
        <v>5071</v>
      </c>
      <c r="M100" s="4">
        <v>1028</v>
      </c>
      <c r="N100" s="4">
        <v>1049</v>
      </c>
      <c r="O100" s="4">
        <v>1015</v>
      </c>
      <c r="P100" s="4">
        <v>1022</v>
      </c>
      <c r="Q100" s="4">
        <v>957</v>
      </c>
      <c r="R100" s="4">
        <v>5718</v>
      </c>
      <c r="S100" s="4">
        <v>1021</v>
      </c>
      <c r="T100" s="4">
        <v>1178</v>
      </c>
      <c r="U100" s="4">
        <v>1064</v>
      </c>
      <c r="V100" s="4">
        <v>1267</v>
      </c>
      <c r="W100" s="4">
        <v>1188</v>
      </c>
      <c r="X100" s="4">
        <v>6540</v>
      </c>
      <c r="Y100" s="4">
        <v>1285</v>
      </c>
      <c r="Z100" s="4">
        <v>1186</v>
      </c>
      <c r="AA100" s="4">
        <v>1353</v>
      </c>
      <c r="AB100" s="4">
        <v>1330</v>
      </c>
      <c r="AC100" s="4">
        <v>1386</v>
      </c>
      <c r="AD100" s="4">
        <v>6268</v>
      </c>
      <c r="AE100" s="4">
        <v>1310</v>
      </c>
      <c r="AF100" s="4">
        <v>1260</v>
      </c>
      <c r="AG100" s="4">
        <v>1230</v>
      </c>
      <c r="AH100" s="4">
        <v>1331</v>
      </c>
      <c r="AI100" s="4">
        <v>1137</v>
      </c>
      <c r="AJ100" s="4">
        <v>5367</v>
      </c>
      <c r="AK100" s="4">
        <v>1155</v>
      </c>
      <c r="AL100" s="4">
        <v>1123</v>
      </c>
      <c r="AM100" s="4">
        <v>1075</v>
      </c>
      <c r="AN100" s="4">
        <v>986</v>
      </c>
      <c r="AO100" s="4">
        <v>1028</v>
      </c>
      <c r="AP100" s="4">
        <v>4703</v>
      </c>
      <c r="AQ100" s="4">
        <v>1015</v>
      </c>
      <c r="AR100" s="4">
        <v>958</v>
      </c>
      <c r="AS100" s="4">
        <v>967</v>
      </c>
      <c r="AT100" s="4">
        <v>856</v>
      </c>
      <c r="AU100" s="4">
        <v>907</v>
      </c>
      <c r="AV100" s="4">
        <v>5655</v>
      </c>
      <c r="AW100" s="4">
        <v>1009</v>
      </c>
      <c r="AX100" s="4">
        <v>1042</v>
      </c>
      <c r="AY100" s="4">
        <v>1147</v>
      </c>
      <c r="AZ100" s="4">
        <v>1167</v>
      </c>
      <c r="BA100" s="4">
        <v>1290</v>
      </c>
      <c r="BB100" s="4">
        <v>6933</v>
      </c>
      <c r="BC100" s="4">
        <v>1327</v>
      </c>
      <c r="BD100" s="4">
        <v>1358</v>
      </c>
      <c r="BE100" s="4">
        <v>1338</v>
      </c>
      <c r="BF100" s="4">
        <v>1436</v>
      </c>
      <c r="BG100" s="4">
        <v>1474</v>
      </c>
      <c r="BH100" s="4">
        <v>7998</v>
      </c>
      <c r="BI100" s="4">
        <v>1543</v>
      </c>
      <c r="BJ100" s="4">
        <v>1554</v>
      </c>
      <c r="BK100" s="4">
        <v>1622</v>
      </c>
      <c r="BL100" s="4">
        <v>1618</v>
      </c>
      <c r="BM100" s="4">
        <v>1661</v>
      </c>
      <c r="BN100" s="4">
        <v>7683</v>
      </c>
      <c r="BO100" s="4">
        <v>1606</v>
      </c>
      <c r="BP100" s="4">
        <v>1555</v>
      </c>
      <c r="BQ100" s="4">
        <v>1563</v>
      </c>
      <c r="BR100" s="4">
        <v>1514</v>
      </c>
      <c r="BS100" s="4">
        <v>1445</v>
      </c>
      <c r="BT100" s="4">
        <v>7500</v>
      </c>
      <c r="BU100" s="4">
        <v>1474</v>
      </c>
      <c r="BV100" s="4">
        <v>1473</v>
      </c>
      <c r="BW100" s="4">
        <v>1540</v>
      </c>
      <c r="BX100" s="4">
        <v>1487</v>
      </c>
      <c r="BY100" s="4">
        <v>1526</v>
      </c>
      <c r="BZ100" s="4">
        <v>8720</v>
      </c>
      <c r="CA100" s="4">
        <v>1566</v>
      </c>
      <c r="CB100" s="4">
        <v>1654</v>
      </c>
      <c r="CC100" s="4">
        <v>1648</v>
      </c>
      <c r="CD100" s="4">
        <v>1832</v>
      </c>
      <c r="CE100" s="4">
        <v>2020</v>
      </c>
      <c r="CF100" s="4">
        <v>7212</v>
      </c>
      <c r="CG100" s="4">
        <v>1509</v>
      </c>
      <c r="CH100" s="4">
        <v>1619</v>
      </c>
      <c r="CI100" s="4">
        <v>1471</v>
      </c>
      <c r="CJ100" s="4">
        <v>1387</v>
      </c>
      <c r="CK100" s="4">
        <v>1226</v>
      </c>
      <c r="CL100" s="4">
        <v>6099</v>
      </c>
      <c r="CM100" s="4">
        <v>1218</v>
      </c>
      <c r="CN100" s="4">
        <v>1255</v>
      </c>
      <c r="CO100" s="4">
        <v>1292</v>
      </c>
      <c r="CP100" s="4">
        <v>1188</v>
      </c>
      <c r="CQ100" s="4">
        <v>1146</v>
      </c>
      <c r="CR100" s="4">
        <v>4821</v>
      </c>
      <c r="CS100" s="4">
        <v>1065</v>
      </c>
      <c r="CT100" s="4">
        <v>1041</v>
      </c>
      <c r="CU100" s="4">
        <v>945</v>
      </c>
      <c r="CV100" s="4">
        <v>912</v>
      </c>
      <c r="CW100" s="4">
        <v>858</v>
      </c>
      <c r="CX100" s="4">
        <v>3713</v>
      </c>
      <c r="CY100" s="4">
        <v>849</v>
      </c>
      <c r="CZ100" s="4">
        <v>806</v>
      </c>
      <c r="DA100" s="4">
        <v>741</v>
      </c>
      <c r="DB100" s="4">
        <v>663</v>
      </c>
      <c r="DC100" s="4">
        <v>654</v>
      </c>
      <c r="DD100" s="4">
        <v>2259</v>
      </c>
      <c r="DE100" s="4">
        <v>539</v>
      </c>
      <c r="DF100" s="4">
        <v>497</v>
      </c>
      <c r="DG100" s="4">
        <v>450</v>
      </c>
      <c r="DH100" s="4">
        <v>394</v>
      </c>
      <c r="DI100" s="4">
        <v>379</v>
      </c>
      <c r="DJ100" s="4">
        <v>907</v>
      </c>
      <c r="DK100" s="4">
        <v>302</v>
      </c>
      <c r="DL100" s="4">
        <v>239</v>
      </c>
      <c r="DM100" s="4">
        <v>153</v>
      </c>
      <c r="DN100" s="4">
        <v>127</v>
      </c>
      <c r="DO100" s="4">
        <v>86</v>
      </c>
      <c r="DP100" s="4">
        <v>280</v>
      </c>
      <c r="DQ100" s="4">
        <v>88</v>
      </c>
      <c r="DR100" s="4">
        <v>74</v>
      </c>
      <c r="DS100" s="4">
        <v>55</v>
      </c>
      <c r="DT100" s="4">
        <v>39</v>
      </c>
      <c r="DU100" s="4">
        <v>24</v>
      </c>
      <c r="DV100" s="4">
        <v>29</v>
      </c>
      <c r="DW100" s="4">
        <v>17391</v>
      </c>
      <c r="DX100" s="4">
        <v>19930</v>
      </c>
      <c r="DY100" s="4">
        <v>34181</v>
      </c>
      <c r="DZ100" s="4">
        <v>31901</v>
      </c>
      <c r="EA100" s="4">
        <v>25320</v>
      </c>
    </row>
    <row r="101" spans="1:131" ht="17.5" customHeight="1" x14ac:dyDescent="0.35">
      <c r="A101" s="2" t="s">
        <v>171</v>
      </c>
      <c r="D101" s="2" t="s">
        <v>172</v>
      </c>
      <c r="E101" s="4">
        <v>83449</v>
      </c>
      <c r="F101" s="4">
        <v>4875</v>
      </c>
      <c r="G101" s="4">
        <v>944</v>
      </c>
      <c r="H101" s="4">
        <v>897</v>
      </c>
      <c r="I101" s="4">
        <v>999</v>
      </c>
      <c r="J101" s="4">
        <v>1001</v>
      </c>
      <c r="K101" s="4">
        <v>1034</v>
      </c>
      <c r="L101" s="4">
        <v>4559</v>
      </c>
      <c r="M101" s="4">
        <v>961</v>
      </c>
      <c r="N101" s="4">
        <v>887</v>
      </c>
      <c r="O101" s="4">
        <v>893</v>
      </c>
      <c r="P101" s="4">
        <v>919</v>
      </c>
      <c r="Q101" s="4">
        <v>899</v>
      </c>
      <c r="R101" s="4">
        <v>4852</v>
      </c>
      <c r="S101" s="4">
        <v>881</v>
      </c>
      <c r="T101" s="4">
        <v>957</v>
      </c>
      <c r="U101" s="4">
        <v>993</v>
      </c>
      <c r="V101" s="4">
        <v>1025</v>
      </c>
      <c r="W101" s="4">
        <v>996</v>
      </c>
      <c r="X101" s="4">
        <v>5007</v>
      </c>
      <c r="Y101" s="4">
        <v>1028</v>
      </c>
      <c r="Z101" s="4">
        <v>1071</v>
      </c>
      <c r="AA101" s="4">
        <v>1096</v>
      </c>
      <c r="AB101" s="4">
        <v>960</v>
      </c>
      <c r="AC101" s="4">
        <v>852</v>
      </c>
      <c r="AD101" s="4">
        <v>4453</v>
      </c>
      <c r="AE101" s="4">
        <v>835</v>
      </c>
      <c r="AF101" s="4">
        <v>832</v>
      </c>
      <c r="AG101" s="4">
        <v>925</v>
      </c>
      <c r="AH101" s="4">
        <v>976</v>
      </c>
      <c r="AI101" s="4">
        <v>885</v>
      </c>
      <c r="AJ101" s="4">
        <v>4346</v>
      </c>
      <c r="AK101" s="4">
        <v>834</v>
      </c>
      <c r="AL101" s="4">
        <v>891</v>
      </c>
      <c r="AM101" s="4">
        <v>871</v>
      </c>
      <c r="AN101" s="4">
        <v>864</v>
      </c>
      <c r="AO101" s="4">
        <v>886</v>
      </c>
      <c r="AP101" s="4">
        <v>4420</v>
      </c>
      <c r="AQ101" s="4">
        <v>877</v>
      </c>
      <c r="AR101" s="4">
        <v>955</v>
      </c>
      <c r="AS101" s="4">
        <v>873</v>
      </c>
      <c r="AT101" s="4">
        <v>801</v>
      </c>
      <c r="AU101" s="4">
        <v>914</v>
      </c>
      <c r="AV101" s="4">
        <v>5518</v>
      </c>
      <c r="AW101" s="4">
        <v>980</v>
      </c>
      <c r="AX101" s="4">
        <v>1034</v>
      </c>
      <c r="AY101" s="4">
        <v>1068</v>
      </c>
      <c r="AZ101" s="4">
        <v>1179</v>
      </c>
      <c r="BA101" s="4">
        <v>1257</v>
      </c>
      <c r="BB101" s="4">
        <v>6651</v>
      </c>
      <c r="BC101" s="4">
        <v>1340</v>
      </c>
      <c r="BD101" s="4">
        <v>1285</v>
      </c>
      <c r="BE101" s="4">
        <v>1317</v>
      </c>
      <c r="BF101" s="4">
        <v>1350</v>
      </c>
      <c r="BG101" s="4">
        <v>1359</v>
      </c>
      <c r="BH101" s="4">
        <v>7053</v>
      </c>
      <c r="BI101" s="4">
        <v>1409</v>
      </c>
      <c r="BJ101" s="4">
        <v>1442</v>
      </c>
      <c r="BK101" s="4">
        <v>1435</v>
      </c>
      <c r="BL101" s="4">
        <v>1413</v>
      </c>
      <c r="BM101" s="4">
        <v>1354</v>
      </c>
      <c r="BN101" s="4">
        <v>6289</v>
      </c>
      <c r="BO101" s="4">
        <v>1379</v>
      </c>
      <c r="BP101" s="4">
        <v>1289</v>
      </c>
      <c r="BQ101" s="4">
        <v>1274</v>
      </c>
      <c r="BR101" s="4">
        <v>1184</v>
      </c>
      <c r="BS101" s="4">
        <v>1163</v>
      </c>
      <c r="BT101" s="4">
        <v>5419</v>
      </c>
      <c r="BU101" s="4">
        <v>1073</v>
      </c>
      <c r="BV101" s="4">
        <v>1123</v>
      </c>
      <c r="BW101" s="4">
        <v>1115</v>
      </c>
      <c r="BX101" s="4">
        <v>1060</v>
      </c>
      <c r="BY101" s="4">
        <v>1048</v>
      </c>
      <c r="BZ101" s="4">
        <v>6001</v>
      </c>
      <c r="CA101" s="4">
        <v>1160</v>
      </c>
      <c r="CB101" s="4">
        <v>1121</v>
      </c>
      <c r="CC101" s="4">
        <v>1184</v>
      </c>
      <c r="CD101" s="4">
        <v>1264</v>
      </c>
      <c r="CE101" s="4">
        <v>1272</v>
      </c>
      <c r="CF101" s="4">
        <v>4463</v>
      </c>
      <c r="CG101" s="4">
        <v>927</v>
      </c>
      <c r="CH101" s="4">
        <v>995</v>
      </c>
      <c r="CI101" s="4">
        <v>917</v>
      </c>
      <c r="CJ101" s="4">
        <v>886</v>
      </c>
      <c r="CK101" s="4">
        <v>738</v>
      </c>
      <c r="CL101" s="4">
        <v>3239</v>
      </c>
      <c r="CM101" s="4">
        <v>665</v>
      </c>
      <c r="CN101" s="4">
        <v>684</v>
      </c>
      <c r="CO101" s="4">
        <v>656</v>
      </c>
      <c r="CP101" s="4">
        <v>630</v>
      </c>
      <c r="CQ101" s="4">
        <v>604</v>
      </c>
      <c r="CR101" s="4">
        <v>2655</v>
      </c>
      <c r="CS101" s="4">
        <v>633</v>
      </c>
      <c r="CT101" s="4">
        <v>534</v>
      </c>
      <c r="CU101" s="4">
        <v>512</v>
      </c>
      <c r="CV101" s="4">
        <v>492</v>
      </c>
      <c r="CW101" s="4">
        <v>484</v>
      </c>
      <c r="CX101" s="4">
        <v>1899</v>
      </c>
      <c r="CY101" s="4">
        <v>421</v>
      </c>
      <c r="CZ101" s="4">
        <v>439</v>
      </c>
      <c r="DA101" s="4">
        <v>368</v>
      </c>
      <c r="DB101" s="4">
        <v>353</v>
      </c>
      <c r="DC101" s="4">
        <v>318</v>
      </c>
      <c r="DD101" s="4">
        <v>1147</v>
      </c>
      <c r="DE101" s="4">
        <v>263</v>
      </c>
      <c r="DF101" s="4">
        <v>252</v>
      </c>
      <c r="DG101" s="4">
        <v>253</v>
      </c>
      <c r="DH101" s="4">
        <v>192</v>
      </c>
      <c r="DI101" s="4">
        <v>187</v>
      </c>
      <c r="DJ101" s="4">
        <v>460</v>
      </c>
      <c r="DK101" s="4">
        <v>152</v>
      </c>
      <c r="DL101" s="4">
        <v>139</v>
      </c>
      <c r="DM101" s="4">
        <v>70</v>
      </c>
      <c r="DN101" s="4">
        <v>46</v>
      </c>
      <c r="DO101" s="4">
        <v>53</v>
      </c>
      <c r="DP101" s="4">
        <v>129</v>
      </c>
      <c r="DQ101" s="4">
        <v>46</v>
      </c>
      <c r="DR101" s="4">
        <v>30</v>
      </c>
      <c r="DS101" s="4">
        <v>28</v>
      </c>
      <c r="DT101" s="4">
        <v>19</v>
      </c>
      <c r="DU101" s="4">
        <v>6</v>
      </c>
      <c r="DV101" s="4">
        <v>14</v>
      </c>
      <c r="DW101" s="4">
        <v>15314</v>
      </c>
      <c r="DX101" s="4">
        <v>17481</v>
      </c>
      <c r="DY101" s="4">
        <v>29367</v>
      </c>
      <c r="DZ101" s="4">
        <v>24762</v>
      </c>
      <c r="EA101" s="4">
        <v>14006</v>
      </c>
    </row>
    <row r="102" spans="1:131" ht="17.5" customHeight="1" x14ac:dyDescent="0.35"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W102" s="31"/>
      <c r="DX102" s="31"/>
      <c r="DY102" s="31"/>
      <c r="DZ102" s="31"/>
      <c r="EA102" s="31"/>
    </row>
    <row r="103" spans="1:131" s="3" customFormat="1" ht="17.5" customHeight="1" x14ac:dyDescent="0.35">
      <c r="A103" s="3" t="s">
        <v>173</v>
      </c>
      <c r="C103" s="3" t="s">
        <v>174</v>
      </c>
      <c r="E103" s="26">
        <v>1343601</v>
      </c>
      <c r="F103" s="26">
        <v>82892</v>
      </c>
      <c r="G103" s="26">
        <v>16557</v>
      </c>
      <c r="H103" s="26">
        <v>16778</v>
      </c>
      <c r="I103" s="26">
        <v>16650</v>
      </c>
      <c r="J103" s="26">
        <v>16744</v>
      </c>
      <c r="K103" s="26">
        <v>16163</v>
      </c>
      <c r="L103" s="26">
        <v>74616</v>
      </c>
      <c r="M103" s="26">
        <v>16011</v>
      </c>
      <c r="N103" s="26">
        <v>15160</v>
      </c>
      <c r="O103" s="26">
        <v>14933</v>
      </c>
      <c r="P103" s="26">
        <v>14259</v>
      </c>
      <c r="Q103" s="26">
        <v>14253</v>
      </c>
      <c r="R103" s="26">
        <v>76642</v>
      </c>
      <c r="S103" s="26">
        <v>14282</v>
      </c>
      <c r="T103" s="26">
        <v>15023</v>
      </c>
      <c r="U103" s="26">
        <v>15448</v>
      </c>
      <c r="V103" s="26">
        <v>15776</v>
      </c>
      <c r="W103" s="26">
        <v>16113</v>
      </c>
      <c r="X103" s="26">
        <v>91853</v>
      </c>
      <c r="Y103" s="26">
        <v>16175</v>
      </c>
      <c r="Z103" s="26">
        <v>16310</v>
      </c>
      <c r="AA103" s="26">
        <v>16825</v>
      </c>
      <c r="AB103" s="26">
        <v>19259</v>
      </c>
      <c r="AC103" s="26">
        <v>23284</v>
      </c>
      <c r="AD103" s="26">
        <v>104311</v>
      </c>
      <c r="AE103" s="26">
        <v>23613</v>
      </c>
      <c r="AF103" s="26">
        <v>22070</v>
      </c>
      <c r="AG103" s="26">
        <v>20339</v>
      </c>
      <c r="AH103" s="26">
        <v>19718</v>
      </c>
      <c r="AI103" s="26">
        <v>18571</v>
      </c>
      <c r="AJ103" s="26">
        <v>88912</v>
      </c>
      <c r="AK103" s="26">
        <v>18280</v>
      </c>
      <c r="AL103" s="26">
        <v>18329</v>
      </c>
      <c r="AM103" s="26">
        <v>17690</v>
      </c>
      <c r="AN103" s="26">
        <v>17233</v>
      </c>
      <c r="AO103" s="26">
        <v>17380</v>
      </c>
      <c r="AP103" s="26">
        <v>80887</v>
      </c>
      <c r="AQ103" s="26">
        <v>17515</v>
      </c>
      <c r="AR103" s="26">
        <v>17455</v>
      </c>
      <c r="AS103" s="26">
        <v>15919</v>
      </c>
      <c r="AT103" s="26">
        <v>15039</v>
      </c>
      <c r="AU103" s="26">
        <v>14959</v>
      </c>
      <c r="AV103" s="26">
        <v>84549</v>
      </c>
      <c r="AW103" s="26">
        <v>15401</v>
      </c>
      <c r="AX103" s="26">
        <v>15798</v>
      </c>
      <c r="AY103" s="26">
        <v>16578</v>
      </c>
      <c r="AZ103" s="26">
        <v>17965</v>
      </c>
      <c r="BA103" s="26">
        <v>18807</v>
      </c>
      <c r="BB103" s="26">
        <v>98688</v>
      </c>
      <c r="BC103" s="26">
        <v>19922</v>
      </c>
      <c r="BD103" s="26">
        <v>19276</v>
      </c>
      <c r="BE103" s="26">
        <v>19957</v>
      </c>
      <c r="BF103" s="26">
        <v>19625</v>
      </c>
      <c r="BG103" s="26">
        <v>19908</v>
      </c>
      <c r="BH103" s="26">
        <v>96302</v>
      </c>
      <c r="BI103" s="26">
        <v>19536</v>
      </c>
      <c r="BJ103" s="26">
        <v>19552</v>
      </c>
      <c r="BK103" s="26">
        <v>19370</v>
      </c>
      <c r="BL103" s="26">
        <v>19113</v>
      </c>
      <c r="BM103" s="26">
        <v>18731</v>
      </c>
      <c r="BN103" s="26">
        <v>87282</v>
      </c>
      <c r="BO103" s="26">
        <v>18336</v>
      </c>
      <c r="BP103" s="26">
        <v>17857</v>
      </c>
      <c r="BQ103" s="26">
        <v>17122</v>
      </c>
      <c r="BR103" s="26">
        <v>17426</v>
      </c>
      <c r="BS103" s="26">
        <v>16541</v>
      </c>
      <c r="BT103" s="26">
        <v>75935</v>
      </c>
      <c r="BU103" s="26">
        <v>15812</v>
      </c>
      <c r="BV103" s="26">
        <v>15004</v>
      </c>
      <c r="BW103" s="26">
        <v>15525</v>
      </c>
      <c r="BX103" s="26">
        <v>14830</v>
      </c>
      <c r="BY103" s="26">
        <v>14764</v>
      </c>
      <c r="BZ103" s="26">
        <v>79041</v>
      </c>
      <c r="CA103" s="26">
        <v>14759</v>
      </c>
      <c r="CB103" s="26">
        <v>14935</v>
      </c>
      <c r="CC103" s="26">
        <v>15538</v>
      </c>
      <c r="CD103" s="26">
        <v>16985</v>
      </c>
      <c r="CE103" s="26">
        <v>16824</v>
      </c>
      <c r="CF103" s="26">
        <v>64883</v>
      </c>
      <c r="CG103" s="26">
        <v>13403</v>
      </c>
      <c r="CH103" s="26">
        <v>14984</v>
      </c>
      <c r="CI103" s="26">
        <v>13182</v>
      </c>
      <c r="CJ103" s="26">
        <v>12230</v>
      </c>
      <c r="CK103" s="26">
        <v>11084</v>
      </c>
      <c r="CL103" s="26">
        <v>53777</v>
      </c>
      <c r="CM103" s="26">
        <v>10759</v>
      </c>
      <c r="CN103" s="26">
        <v>11246</v>
      </c>
      <c r="CO103" s="26">
        <v>10916</v>
      </c>
      <c r="CP103" s="26">
        <v>10846</v>
      </c>
      <c r="CQ103" s="26">
        <v>10010</v>
      </c>
      <c r="CR103" s="26">
        <v>43219</v>
      </c>
      <c r="CS103" s="26">
        <v>9595</v>
      </c>
      <c r="CT103" s="26">
        <v>9195</v>
      </c>
      <c r="CU103" s="26">
        <v>8571</v>
      </c>
      <c r="CV103" s="26">
        <v>8071</v>
      </c>
      <c r="CW103" s="26">
        <v>7787</v>
      </c>
      <c r="CX103" s="26">
        <v>31488</v>
      </c>
      <c r="CY103" s="26">
        <v>7408</v>
      </c>
      <c r="CZ103" s="26">
        <v>6817</v>
      </c>
      <c r="DA103" s="26">
        <v>6229</v>
      </c>
      <c r="DB103" s="26">
        <v>5641</v>
      </c>
      <c r="DC103" s="26">
        <v>5393</v>
      </c>
      <c r="DD103" s="26">
        <v>18909</v>
      </c>
      <c r="DE103" s="26">
        <v>4749</v>
      </c>
      <c r="DF103" s="26">
        <v>4241</v>
      </c>
      <c r="DG103" s="26">
        <v>3664</v>
      </c>
      <c r="DH103" s="26">
        <v>3232</v>
      </c>
      <c r="DI103" s="26">
        <v>3023</v>
      </c>
      <c r="DJ103" s="26">
        <v>7507</v>
      </c>
      <c r="DK103" s="26">
        <v>2606</v>
      </c>
      <c r="DL103" s="26">
        <v>1963</v>
      </c>
      <c r="DM103" s="26">
        <v>1208</v>
      </c>
      <c r="DN103" s="26">
        <v>913</v>
      </c>
      <c r="DO103" s="26">
        <v>817</v>
      </c>
      <c r="DP103" s="26">
        <v>1682</v>
      </c>
      <c r="DQ103" s="26">
        <v>544</v>
      </c>
      <c r="DR103" s="26">
        <v>448</v>
      </c>
      <c r="DS103" s="26">
        <v>324</v>
      </c>
      <c r="DT103" s="26">
        <v>225</v>
      </c>
      <c r="DU103" s="26">
        <v>141</v>
      </c>
      <c r="DV103" s="26">
        <v>226</v>
      </c>
      <c r="DW103" s="26">
        <v>250325</v>
      </c>
      <c r="DX103" s="26">
        <v>283460</v>
      </c>
      <c r="DY103" s="26">
        <v>533025</v>
      </c>
      <c r="DZ103" s="26">
        <v>338560</v>
      </c>
      <c r="EA103" s="26">
        <v>221691</v>
      </c>
    </row>
    <row r="104" spans="1:131" ht="17.5" customHeight="1" x14ac:dyDescent="0.35">
      <c r="A104" s="2" t="s">
        <v>175</v>
      </c>
      <c r="D104" s="2" t="s">
        <v>176</v>
      </c>
      <c r="E104" s="4">
        <v>231221</v>
      </c>
      <c r="F104" s="4">
        <v>13957</v>
      </c>
      <c r="G104" s="4">
        <v>2813</v>
      </c>
      <c r="H104" s="4">
        <v>2821</v>
      </c>
      <c r="I104" s="4">
        <v>2755</v>
      </c>
      <c r="J104" s="4">
        <v>2808</v>
      </c>
      <c r="K104" s="4">
        <v>2760</v>
      </c>
      <c r="L104" s="4">
        <v>12562</v>
      </c>
      <c r="M104" s="4">
        <v>2721</v>
      </c>
      <c r="N104" s="4">
        <v>2572</v>
      </c>
      <c r="O104" s="4">
        <v>2505</v>
      </c>
      <c r="P104" s="4">
        <v>2403</v>
      </c>
      <c r="Q104" s="4">
        <v>2361</v>
      </c>
      <c r="R104" s="4">
        <v>13378</v>
      </c>
      <c r="S104" s="4">
        <v>2411</v>
      </c>
      <c r="T104" s="4">
        <v>2546</v>
      </c>
      <c r="U104" s="4">
        <v>2735</v>
      </c>
      <c r="V104" s="4">
        <v>2806</v>
      </c>
      <c r="W104" s="4">
        <v>2880</v>
      </c>
      <c r="X104" s="4">
        <v>14390</v>
      </c>
      <c r="Y104" s="4">
        <v>2989</v>
      </c>
      <c r="Z104" s="4">
        <v>2867</v>
      </c>
      <c r="AA104" s="4">
        <v>2937</v>
      </c>
      <c r="AB104" s="4">
        <v>2874</v>
      </c>
      <c r="AC104" s="4">
        <v>2723</v>
      </c>
      <c r="AD104" s="4">
        <v>13533</v>
      </c>
      <c r="AE104" s="4">
        <v>2651</v>
      </c>
      <c r="AF104" s="4">
        <v>2514</v>
      </c>
      <c r="AG104" s="4">
        <v>2677</v>
      </c>
      <c r="AH104" s="4">
        <v>2865</v>
      </c>
      <c r="AI104" s="4">
        <v>2826</v>
      </c>
      <c r="AJ104" s="4">
        <v>14446</v>
      </c>
      <c r="AK104" s="4">
        <v>2791</v>
      </c>
      <c r="AL104" s="4">
        <v>2974</v>
      </c>
      <c r="AM104" s="4">
        <v>2902</v>
      </c>
      <c r="AN104" s="4">
        <v>2883</v>
      </c>
      <c r="AO104" s="4">
        <v>2896</v>
      </c>
      <c r="AP104" s="4">
        <v>12793</v>
      </c>
      <c r="AQ104" s="4">
        <v>2787</v>
      </c>
      <c r="AR104" s="4">
        <v>2811</v>
      </c>
      <c r="AS104" s="4">
        <v>2490</v>
      </c>
      <c r="AT104" s="4">
        <v>2371</v>
      </c>
      <c r="AU104" s="4">
        <v>2334</v>
      </c>
      <c r="AV104" s="4">
        <v>14720</v>
      </c>
      <c r="AW104" s="4">
        <v>2599</v>
      </c>
      <c r="AX104" s="4">
        <v>2748</v>
      </c>
      <c r="AY104" s="4">
        <v>2816</v>
      </c>
      <c r="AZ104" s="4">
        <v>3150</v>
      </c>
      <c r="BA104" s="4">
        <v>3407</v>
      </c>
      <c r="BB104" s="4">
        <v>18212</v>
      </c>
      <c r="BC104" s="4">
        <v>3689</v>
      </c>
      <c r="BD104" s="4">
        <v>3454</v>
      </c>
      <c r="BE104" s="4">
        <v>3742</v>
      </c>
      <c r="BF104" s="4">
        <v>3613</v>
      </c>
      <c r="BG104" s="4">
        <v>3714</v>
      </c>
      <c r="BH104" s="4">
        <v>17843</v>
      </c>
      <c r="BI104" s="4">
        <v>3603</v>
      </c>
      <c r="BJ104" s="4">
        <v>3677</v>
      </c>
      <c r="BK104" s="4">
        <v>3562</v>
      </c>
      <c r="BL104" s="4">
        <v>3550</v>
      </c>
      <c r="BM104" s="4">
        <v>3451</v>
      </c>
      <c r="BN104" s="4">
        <v>16204</v>
      </c>
      <c r="BO104" s="4">
        <v>3333</v>
      </c>
      <c r="BP104" s="4">
        <v>3262</v>
      </c>
      <c r="BQ104" s="4">
        <v>3218</v>
      </c>
      <c r="BR104" s="4">
        <v>3230</v>
      </c>
      <c r="BS104" s="4">
        <v>3161</v>
      </c>
      <c r="BT104" s="4">
        <v>14330</v>
      </c>
      <c r="BU104" s="4">
        <v>2934</v>
      </c>
      <c r="BV104" s="4">
        <v>2757</v>
      </c>
      <c r="BW104" s="4">
        <v>3040</v>
      </c>
      <c r="BX104" s="4">
        <v>2769</v>
      </c>
      <c r="BY104" s="4">
        <v>2830</v>
      </c>
      <c r="BZ104" s="4">
        <v>14843</v>
      </c>
      <c r="CA104" s="4">
        <v>2778</v>
      </c>
      <c r="CB104" s="4">
        <v>2876</v>
      </c>
      <c r="CC104" s="4">
        <v>2897</v>
      </c>
      <c r="CD104" s="4">
        <v>3164</v>
      </c>
      <c r="CE104" s="4">
        <v>3128</v>
      </c>
      <c r="CF104" s="4">
        <v>12346</v>
      </c>
      <c r="CG104" s="4">
        <v>2556</v>
      </c>
      <c r="CH104" s="4">
        <v>2873</v>
      </c>
      <c r="CI104" s="4">
        <v>2547</v>
      </c>
      <c r="CJ104" s="4">
        <v>2322</v>
      </c>
      <c r="CK104" s="4">
        <v>2048</v>
      </c>
      <c r="CL104" s="4">
        <v>9734</v>
      </c>
      <c r="CM104" s="4">
        <v>2056</v>
      </c>
      <c r="CN104" s="4">
        <v>2032</v>
      </c>
      <c r="CO104" s="4">
        <v>1927</v>
      </c>
      <c r="CP104" s="4">
        <v>1958</v>
      </c>
      <c r="CQ104" s="4">
        <v>1761</v>
      </c>
      <c r="CR104" s="4">
        <v>7708</v>
      </c>
      <c r="CS104" s="4">
        <v>1714</v>
      </c>
      <c r="CT104" s="4">
        <v>1601</v>
      </c>
      <c r="CU104" s="4">
        <v>1544</v>
      </c>
      <c r="CV104" s="4">
        <v>1495</v>
      </c>
      <c r="CW104" s="4">
        <v>1354</v>
      </c>
      <c r="CX104" s="4">
        <v>5542</v>
      </c>
      <c r="CY104" s="4">
        <v>1330</v>
      </c>
      <c r="CZ104" s="4">
        <v>1203</v>
      </c>
      <c r="DA104" s="4">
        <v>1022</v>
      </c>
      <c r="DB104" s="4">
        <v>1069</v>
      </c>
      <c r="DC104" s="4">
        <v>918</v>
      </c>
      <c r="DD104" s="4">
        <v>3279</v>
      </c>
      <c r="DE104" s="4">
        <v>842</v>
      </c>
      <c r="DF104" s="4">
        <v>748</v>
      </c>
      <c r="DG104" s="4">
        <v>641</v>
      </c>
      <c r="DH104" s="4">
        <v>569</v>
      </c>
      <c r="DI104" s="4">
        <v>479</v>
      </c>
      <c r="DJ104" s="4">
        <v>1136</v>
      </c>
      <c r="DK104" s="4">
        <v>410</v>
      </c>
      <c r="DL104" s="4">
        <v>292</v>
      </c>
      <c r="DM104" s="4">
        <v>183</v>
      </c>
      <c r="DN104" s="4">
        <v>131</v>
      </c>
      <c r="DO104" s="4">
        <v>120</v>
      </c>
      <c r="DP104" s="4">
        <v>240</v>
      </c>
      <c r="DQ104" s="4">
        <v>72</v>
      </c>
      <c r="DR104" s="4">
        <v>60</v>
      </c>
      <c r="DS104" s="4">
        <v>46</v>
      </c>
      <c r="DT104" s="4">
        <v>38</v>
      </c>
      <c r="DU104" s="4">
        <v>24</v>
      </c>
      <c r="DV104" s="4">
        <v>25</v>
      </c>
      <c r="DW104" s="4">
        <v>42886</v>
      </c>
      <c r="DX104" s="4">
        <v>48690</v>
      </c>
      <c r="DY104" s="4">
        <v>85105</v>
      </c>
      <c r="DZ104" s="4">
        <v>63220</v>
      </c>
      <c r="EA104" s="4">
        <v>40010</v>
      </c>
    </row>
    <row r="105" spans="1:131" ht="17.5" customHeight="1" x14ac:dyDescent="0.35">
      <c r="A105" s="2" t="s">
        <v>177</v>
      </c>
      <c r="D105" s="2" t="s">
        <v>178</v>
      </c>
      <c r="E105" s="4">
        <v>302402</v>
      </c>
      <c r="F105" s="4">
        <v>19220</v>
      </c>
      <c r="G105" s="4">
        <v>3875</v>
      </c>
      <c r="H105" s="4">
        <v>3872</v>
      </c>
      <c r="I105" s="4">
        <v>3899</v>
      </c>
      <c r="J105" s="4">
        <v>3843</v>
      </c>
      <c r="K105" s="4">
        <v>3731</v>
      </c>
      <c r="L105" s="4">
        <v>17072</v>
      </c>
      <c r="M105" s="4">
        <v>3697</v>
      </c>
      <c r="N105" s="4">
        <v>3475</v>
      </c>
      <c r="O105" s="4">
        <v>3386</v>
      </c>
      <c r="P105" s="4">
        <v>3207</v>
      </c>
      <c r="Q105" s="4">
        <v>3307</v>
      </c>
      <c r="R105" s="4">
        <v>17407</v>
      </c>
      <c r="S105" s="4">
        <v>3205</v>
      </c>
      <c r="T105" s="4">
        <v>3379</v>
      </c>
      <c r="U105" s="4">
        <v>3489</v>
      </c>
      <c r="V105" s="4">
        <v>3655</v>
      </c>
      <c r="W105" s="4">
        <v>3679</v>
      </c>
      <c r="X105" s="4">
        <v>18937</v>
      </c>
      <c r="Y105" s="4">
        <v>3794</v>
      </c>
      <c r="Z105" s="4">
        <v>3869</v>
      </c>
      <c r="AA105" s="4">
        <v>4038</v>
      </c>
      <c r="AB105" s="4">
        <v>3715</v>
      </c>
      <c r="AC105" s="4">
        <v>3521</v>
      </c>
      <c r="AD105" s="4">
        <v>19417</v>
      </c>
      <c r="AE105" s="4">
        <v>3826</v>
      </c>
      <c r="AF105" s="4">
        <v>3682</v>
      </c>
      <c r="AG105" s="4">
        <v>3832</v>
      </c>
      <c r="AH105" s="4">
        <v>4025</v>
      </c>
      <c r="AI105" s="4">
        <v>4052</v>
      </c>
      <c r="AJ105" s="4">
        <v>20239</v>
      </c>
      <c r="AK105" s="4">
        <v>4108</v>
      </c>
      <c r="AL105" s="4">
        <v>4161</v>
      </c>
      <c r="AM105" s="4">
        <v>4017</v>
      </c>
      <c r="AN105" s="4">
        <v>3945</v>
      </c>
      <c r="AO105" s="4">
        <v>4008</v>
      </c>
      <c r="AP105" s="4">
        <v>17825</v>
      </c>
      <c r="AQ105" s="4">
        <v>3936</v>
      </c>
      <c r="AR105" s="4">
        <v>3876</v>
      </c>
      <c r="AS105" s="4">
        <v>3455</v>
      </c>
      <c r="AT105" s="4">
        <v>3279</v>
      </c>
      <c r="AU105" s="4">
        <v>3279</v>
      </c>
      <c r="AV105" s="4">
        <v>18852</v>
      </c>
      <c r="AW105" s="4">
        <v>3474</v>
      </c>
      <c r="AX105" s="4">
        <v>3478</v>
      </c>
      <c r="AY105" s="4">
        <v>3764</v>
      </c>
      <c r="AZ105" s="4">
        <v>4017</v>
      </c>
      <c r="BA105" s="4">
        <v>4119</v>
      </c>
      <c r="BB105" s="4">
        <v>21581</v>
      </c>
      <c r="BC105" s="4">
        <v>4375</v>
      </c>
      <c r="BD105" s="4">
        <v>4199</v>
      </c>
      <c r="BE105" s="4">
        <v>4324</v>
      </c>
      <c r="BF105" s="4">
        <v>4237</v>
      </c>
      <c r="BG105" s="4">
        <v>4446</v>
      </c>
      <c r="BH105" s="4">
        <v>22572</v>
      </c>
      <c r="BI105" s="4">
        <v>4443</v>
      </c>
      <c r="BJ105" s="4">
        <v>4555</v>
      </c>
      <c r="BK105" s="4">
        <v>4725</v>
      </c>
      <c r="BL105" s="4">
        <v>4444</v>
      </c>
      <c r="BM105" s="4">
        <v>4405</v>
      </c>
      <c r="BN105" s="4">
        <v>20928</v>
      </c>
      <c r="BO105" s="4">
        <v>4279</v>
      </c>
      <c r="BP105" s="4">
        <v>4355</v>
      </c>
      <c r="BQ105" s="4">
        <v>4043</v>
      </c>
      <c r="BR105" s="4">
        <v>4198</v>
      </c>
      <c r="BS105" s="4">
        <v>4053</v>
      </c>
      <c r="BT105" s="4">
        <v>18364</v>
      </c>
      <c r="BU105" s="4">
        <v>3860</v>
      </c>
      <c r="BV105" s="4">
        <v>3628</v>
      </c>
      <c r="BW105" s="4">
        <v>3816</v>
      </c>
      <c r="BX105" s="4">
        <v>3471</v>
      </c>
      <c r="BY105" s="4">
        <v>3589</v>
      </c>
      <c r="BZ105" s="4">
        <v>18847</v>
      </c>
      <c r="CA105" s="4">
        <v>3598</v>
      </c>
      <c r="CB105" s="4">
        <v>3557</v>
      </c>
      <c r="CC105" s="4">
        <v>3741</v>
      </c>
      <c r="CD105" s="4">
        <v>4029</v>
      </c>
      <c r="CE105" s="4">
        <v>3922</v>
      </c>
      <c r="CF105" s="4">
        <v>14737</v>
      </c>
      <c r="CG105" s="4">
        <v>3129</v>
      </c>
      <c r="CH105" s="4">
        <v>3301</v>
      </c>
      <c r="CI105" s="4">
        <v>2971</v>
      </c>
      <c r="CJ105" s="4">
        <v>2784</v>
      </c>
      <c r="CK105" s="4">
        <v>2552</v>
      </c>
      <c r="CL105" s="4">
        <v>12372</v>
      </c>
      <c r="CM105" s="4">
        <v>2465</v>
      </c>
      <c r="CN105" s="4">
        <v>2600</v>
      </c>
      <c r="CO105" s="4">
        <v>2490</v>
      </c>
      <c r="CP105" s="4">
        <v>2450</v>
      </c>
      <c r="CQ105" s="4">
        <v>2367</v>
      </c>
      <c r="CR105" s="4">
        <v>10174</v>
      </c>
      <c r="CS105" s="4">
        <v>2243</v>
      </c>
      <c r="CT105" s="4">
        <v>2155</v>
      </c>
      <c r="CU105" s="4">
        <v>1953</v>
      </c>
      <c r="CV105" s="4">
        <v>1940</v>
      </c>
      <c r="CW105" s="4">
        <v>1883</v>
      </c>
      <c r="CX105" s="4">
        <v>7486</v>
      </c>
      <c r="CY105" s="4">
        <v>1755</v>
      </c>
      <c r="CZ105" s="4">
        <v>1600</v>
      </c>
      <c r="DA105" s="4">
        <v>1537</v>
      </c>
      <c r="DB105" s="4">
        <v>1341</v>
      </c>
      <c r="DC105" s="4">
        <v>1253</v>
      </c>
      <c r="DD105" s="4">
        <v>4346</v>
      </c>
      <c r="DE105" s="4">
        <v>1126</v>
      </c>
      <c r="DF105" s="4">
        <v>997</v>
      </c>
      <c r="DG105" s="4">
        <v>853</v>
      </c>
      <c r="DH105" s="4">
        <v>740</v>
      </c>
      <c r="DI105" s="4">
        <v>630</v>
      </c>
      <c r="DJ105" s="4">
        <v>1595</v>
      </c>
      <c r="DK105" s="4">
        <v>570</v>
      </c>
      <c r="DL105" s="4">
        <v>412</v>
      </c>
      <c r="DM105" s="4">
        <v>250</v>
      </c>
      <c r="DN105" s="4">
        <v>198</v>
      </c>
      <c r="DO105" s="4">
        <v>165</v>
      </c>
      <c r="DP105" s="4">
        <v>378</v>
      </c>
      <c r="DQ105" s="4">
        <v>136</v>
      </c>
      <c r="DR105" s="4">
        <v>86</v>
      </c>
      <c r="DS105" s="4">
        <v>75</v>
      </c>
      <c r="DT105" s="4">
        <v>49</v>
      </c>
      <c r="DU105" s="4">
        <v>32</v>
      </c>
      <c r="DV105" s="4">
        <v>53</v>
      </c>
      <c r="DW105" s="4">
        <v>57493</v>
      </c>
      <c r="DX105" s="4">
        <v>65400</v>
      </c>
      <c r="DY105" s="4">
        <v>113057</v>
      </c>
      <c r="DZ105" s="4">
        <v>80711</v>
      </c>
      <c r="EA105" s="4">
        <v>51141</v>
      </c>
    </row>
    <row r="106" spans="1:131" ht="17.5" customHeight="1" x14ac:dyDescent="0.35">
      <c r="A106" s="2" t="s">
        <v>179</v>
      </c>
      <c r="D106" s="2" t="s">
        <v>180</v>
      </c>
      <c r="E106" s="4">
        <v>257280</v>
      </c>
      <c r="F106" s="4">
        <v>15738</v>
      </c>
      <c r="G106" s="4">
        <v>3070</v>
      </c>
      <c r="H106" s="4">
        <v>3143</v>
      </c>
      <c r="I106" s="4">
        <v>3203</v>
      </c>
      <c r="J106" s="4">
        <v>3231</v>
      </c>
      <c r="K106" s="4">
        <v>3091</v>
      </c>
      <c r="L106" s="4">
        <v>14645</v>
      </c>
      <c r="M106" s="4">
        <v>3041</v>
      </c>
      <c r="N106" s="4">
        <v>2975</v>
      </c>
      <c r="O106" s="4">
        <v>2907</v>
      </c>
      <c r="P106" s="4">
        <v>2877</v>
      </c>
      <c r="Q106" s="4">
        <v>2845</v>
      </c>
      <c r="R106" s="4">
        <v>15664</v>
      </c>
      <c r="S106" s="4">
        <v>2886</v>
      </c>
      <c r="T106" s="4">
        <v>3102</v>
      </c>
      <c r="U106" s="4">
        <v>3184</v>
      </c>
      <c r="V106" s="4">
        <v>3129</v>
      </c>
      <c r="W106" s="4">
        <v>3363</v>
      </c>
      <c r="X106" s="4">
        <v>16217</v>
      </c>
      <c r="Y106" s="4">
        <v>3215</v>
      </c>
      <c r="Z106" s="4">
        <v>3329</v>
      </c>
      <c r="AA106" s="4">
        <v>3468</v>
      </c>
      <c r="AB106" s="4">
        <v>3296</v>
      </c>
      <c r="AC106" s="4">
        <v>2909</v>
      </c>
      <c r="AD106" s="4">
        <v>15227</v>
      </c>
      <c r="AE106" s="4">
        <v>2972</v>
      </c>
      <c r="AF106" s="4">
        <v>2967</v>
      </c>
      <c r="AG106" s="4">
        <v>3053</v>
      </c>
      <c r="AH106" s="4">
        <v>3191</v>
      </c>
      <c r="AI106" s="4">
        <v>3044</v>
      </c>
      <c r="AJ106" s="4">
        <v>15422</v>
      </c>
      <c r="AK106" s="4">
        <v>3080</v>
      </c>
      <c r="AL106" s="4">
        <v>3143</v>
      </c>
      <c r="AM106" s="4">
        <v>3063</v>
      </c>
      <c r="AN106" s="4">
        <v>3017</v>
      </c>
      <c r="AO106" s="4">
        <v>3119</v>
      </c>
      <c r="AP106" s="4">
        <v>14333</v>
      </c>
      <c r="AQ106" s="4">
        <v>3130</v>
      </c>
      <c r="AR106" s="4">
        <v>3005</v>
      </c>
      <c r="AS106" s="4">
        <v>2895</v>
      </c>
      <c r="AT106" s="4">
        <v>2667</v>
      </c>
      <c r="AU106" s="4">
        <v>2636</v>
      </c>
      <c r="AV106" s="4">
        <v>16099</v>
      </c>
      <c r="AW106" s="4">
        <v>2851</v>
      </c>
      <c r="AX106" s="4">
        <v>2950</v>
      </c>
      <c r="AY106" s="4">
        <v>3117</v>
      </c>
      <c r="AZ106" s="4">
        <v>3504</v>
      </c>
      <c r="BA106" s="4">
        <v>3677</v>
      </c>
      <c r="BB106" s="4">
        <v>19442</v>
      </c>
      <c r="BC106" s="4">
        <v>3869</v>
      </c>
      <c r="BD106" s="4">
        <v>3803</v>
      </c>
      <c r="BE106" s="4">
        <v>3879</v>
      </c>
      <c r="BF106" s="4">
        <v>3914</v>
      </c>
      <c r="BG106" s="4">
        <v>3977</v>
      </c>
      <c r="BH106" s="4">
        <v>19390</v>
      </c>
      <c r="BI106" s="4">
        <v>3935</v>
      </c>
      <c r="BJ106" s="4">
        <v>3968</v>
      </c>
      <c r="BK106" s="4">
        <v>3935</v>
      </c>
      <c r="BL106" s="4">
        <v>3810</v>
      </c>
      <c r="BM106" s="4">
        <v>3742</v>
      </c>
      <c r="BN106" s="4">
        <v>17934</v>
      </c>
      <c r="BO106" s="4">
        <v>3844</v>
      </c>
      <c r="BP106" s="4">
        <v>3547</v>
      </c>
      <c r="BQ106" s="4">
        <v>3487</v>
      </c>
      <c r="BR106" s="4">
        <v>3645</v>
      </c>
      <c r="BS106" s="4">
        <v>3411</v>
      </c>
      <c r="BT106" s="4">
        <v>15663</v>
      </c>
      <c r="BU106" s="4">
        <v>3214</v>
      </c>
      <c r="BV106" s="4">
        <v>3117</v>
      </c>
      <c r="BW106" s="4">
        <v>3172</v>
      </c>
      <c r="BX106" s="4">
        <v>3147</v>
      </c>
      <c r="BY106" s="4">
        <v>3013</v>
      </c>
      <c r="BZ106" s="4">
        <v>16664</v>
      </c>
      <c r="CA106" s="4">
        <v>3119</v>
      </c>
      <c r="CB106" s="4">
        <v>3198</v>
      </c>
      <c r="CC106" s="4">
        <v>3260</v>
      </c>
      <c r="CD106" s="4">
        <v>3550</v>
      </c>
      <c r="CE106" s="4">
        <v>3537</v>
      </c>
      <c r="CF106" s="4">
        <v>13686</v>
      </c>
      <c r="CG106" s="4">
        <v>2846</v>
      </c>
      <c r="CH106" s="4">
        <v>3327</v>
      </c>
      <c r="CI106" s="4">
        <v>2645</v>
      </c>
      <c r="CJ106" s="4">
        <v>2549</v>
      </c>
      <c r="CK106" s="4">
        <v>2319</v>
      </c>
      <c r="CL106" s="4">
        <v>11097</v>
      </c>
      <c r="CM106" s="4">
        <v>2217</v>
      </c>
      <c r="CN106" s="4">
        <v>2350</v>
      </c>
      <c r="CO106" s="4">
        <v>2264</v>
      </c>
      <c r="CP106" s="4">
        <v>2278</v>
      </c>
      <c r="CQ106" s="4">
        <v>1988</v>
      </c>
      <c r="CR106" s="4">
        <v>8537</v>
      </c>
      <c r="CS106" s="4">
        <v>1943</v>
      </c>
      <c r="CT106" s="4">
        <v>1776</v>
      </c>
      <c r="CU106" s="4">
        <v>1714</v>
      </c>
      <c r="CV106" s="4">
        <v>1575</v>
      </c>
      <c r="CW106" s="4">
        <v>1529</v>
      </c>
      <c r="CX106" s="4">
        <v>6023</v>
      </c>
      <c r="CY106" s="4">
        <v>1453</v>
      </c>
      <c r="CZ106" s="4">
        <v>1270</v>
      </c>
      <c r="DA106" s="4">
        <v>1204</v>
      </c>
      <c r="DB106" s="4">
        <v>1032</v>
      </c>
      <c r="DC106" s="4">
        <v>1064</v>
      </c>
      <c r="DD106" s="4">
        <v>3684</v>
      </c>
      <c r="DE106" s="4">
        <v>971</v>
      </c>
      <c r="DF106" s="4">
        <v>790</v>
      </c>
      <c r="DG106" s="4">
        <v>693</v>
      </c>
      <c r="DH106" s="4">
        <v>619</v>
      </c>
      <c r="DI106" s="4">
        <v>611</v>
      </c>
      <c r="DJ106" s="4">
        <v>1438</v>
      </c>
      <c r="DK106" s="4">
        <v>500</v>
      </c>
      <c r="DL106" s="4">
        <v>407</v>
      </c>
      <c r="DM106" s="4">
        <v>217</v>
      </c>
      <c r="DN106" s="4">
        <v>165</v>
      </c>
      <c r="DO106" s="4">
        <v>149</v>
      </c>
      <c r="DP106" s="4">
        <v>332</v>
      </c>
      <c r="DQ106" s="4">
        <v>108</v>
      </c>
      <c r="DR106" s="4">
        <v>98</v>
      </c>
      <c r="DS106" s="4">
        <v>60</v>
      </c>
      <c r="DT106" s="4">
        <v>44</v>
      </c>
      <c r="DU106" s="4">
        <v>22</v>
      </c>
      <c r="DV106" s="4">
        <v>45</v>
      </c>
      <c r="DW106" s="4">
        <v>49262</v>
      </c>
      <c r="DX106" s="4">
        <v>56059</v>
      </c>
      <c r="DY106" s="4">
        <v>93525</v>
      </c>
      <c r="DZ106" s="4">
        <v>69651</v>
      </c>
      <c r="EA106" s="4">
        <v>44842</v>
      </c>
    </row>
    <row r="107" spans="1:131" ht="17.5" customHeight="1" x14ac:dyDescent="0.35">
      <c r="A107" s="2" t="s">
        <v>181</v>
      </c>
      <c r="D107" s="2" t="s">
        <v>182</v>
      </c>
      <c r="E107" s="4">
        <v>552698</v>
      </c>
      <c r="F107" s="4">
        <v>33977</v>
      </c>
      <c r="G107" s="4">
        <v>6799</v>
      </c>
      <c r="H107" s="4">
        <v>6942</v>
      </c>
      <c r="I107" s="4">
        <v>6793</v>
      </c>
      <c r="J107" s="4">
        <v>6862</v>
      </c>
      <c r="K107" s="4">
        <v>6581</v>
      </c>
      <c r="L107" s="4">
        <v>30337</v>
      </c>
      <c r="M107" s="4">
        <v>6552</v>
      </c>
      <c r="N107" s="4">
        <v>6138</v>
      </c>
      <c r="O107" s="4">
        <v>6135</v>
      </c>
      <c r="P107" s="4">
        <v>5772</v>
      </c>
      <c r="Q107" s="4">
        <v>5740</v>
      </c>
      <c r="R107" s="4">
        <v>30193</v>
      </c>
      <c r="S107" s="4">
        <v>5780</v>
      </c>
      <c r="T107" s="4">
        <v>5996</v>
      </c>
      <c r="U107" s="4">
        <v>6040</v>
      </c>
      <c r="V107" s="4">
        <v>6186</v>
      </c>
      <c r="W107" s="4">
        <v>6191</v>
      </c>
      <c r="X107" s="4">
        <v>42309</v>
      </c>
      <c r="Y107" s="4">
        <v>6177</v>
      </c>
      <c r="Z107" s="4">
        <v>6245</v>
      </c>
      <c r="AA107" s="4">
        <v>6382</v>
      </c>
      <c r="AB107" s="4">
        <v>9374</v>
      </c>
      <c r="AC107" s="4">
        <v>14131</v>
      </c>
      <c r="AD107" s="4">
        <v>56134</v>
      </c>
      <c r="AE107" s="4">
        <v>14164</v>
      </c>
      <c r="AF107" s="4">
        <v>12907</v>
      </c>
      <c r="AG107" s="4">
        <v>10777</v>
      </c>
      <c r="AH107" s="4">
        <v>9637</v>
      </c>
      <c r="AI107" s="4">
        <v>8649</v>
      </c>
      <c r="AJ107" s="4">
        <v>38805</v>
      </c>
      <c r="AK107" s="4">
        <v>8301</v>
      </c>
      <c r="AL107" s="4">
        <v>8051</v>
      </c>
      <c r="AM107" s="4">
        <v>7708</v>
      </c>
      <c r="AN107" s="4">
        <v>7388</v>
      </c>
      <c r="AO107" s="4">
        <v>7357</v>
      </c>
      <c r="AP107" s="4">
        <v>35936</v>
      </c>
      <c r="AQ107" s="4">
        <v>7662</v>
      </c>
      <c r="AR107" s="4">
        <v>7763</v>
      </c>
      <c r="AS107" s="4">
        <v>7079</v>
      </c>
      <c r="AT107" s="4">
        <v>6722</v>
      </c>
      <c r="AU107" s="4">
        <v>6710</v>
      </c>
      <c r="AV107" s="4">
        <v>34878</v>
      </c>
      <c r="AW107" s="4">
        <v>6477</v>
      </c>
      <c r="AX107" s="4">
        <v>6622</v>
      </c>
      <c r="AY107" s="4">
        <v>6881</v>
      </c>
      <c r="AZ107" s="4">
        <v>7294</v>
      </c>
      <c r="BA107" s="4">
        <v>7604</v>
      </c>
      <c r="BB107" s="4">
        <v>39453</v>
      </c>
      <c r="BC107" s="4">
        <v>7989</v>
      </c>
      <c r="BD107" s="4">
        <v>7820</v>
      </c>
      <c r="BE107" s="4">
        <v>8012</v>
      </c>
      <c r="BF107" s="4">
        <v>7861</v>
      </c>
      <c r="BG107" s="4">
        <v>7771</v>
      </c>
      <c r="BH107" s="4">
        <v>36497</v>
      </c>
      <c r="BI107" s="4">
        <v>7555</v>
      </c>
      <c r="BJ107" s="4">
        <v>7352</v>
      </c>
      <c r="BK107" s="4">
        <v>7148</v>
      </c>
      <c r="BL107" s="4">
        <v>7309</v>
      </c>
      <c r="BM107" s="4">
        <v>7133</v>
      </c>
      <c r="BN107" s="4">
        <v>32216</v>
      </c>
      <c r="BO107" s="4">
        <v>6880</v>
      </c>
      <c r="BP107" s="4">
        <v>6693</v>
      </c>
      <c r="BQ107" s="4">
        <v>6374</v>
      </c>
      <c r="BR107" s="4">
        <v>6353</v>
      </c>
      <c r="BS107" s="4">
        <v>5916</v>
      </c>
      <c r="BT107" s="4">
        <v>27578</v>
      </c>
      <c r="BU107" s="4">
        <v>5804</v>
      </c>
      <c r="BV107" s="4">
        <v>5502</v>
      </c>
      <c r="BW107" s="4">
        <v>5497</v>
      </c>
      <c r="BX107" s="4">
        <v>5443</v>
      </c>
      <c r="BY107" s="4">
        <v>5332</v>
      </c>
      <c r="BZ107" s="4">
        <v>28687</v>
      </c>
      <c r="CA107" s="4">
        <v>5264</v>
      </c>
      <c r="CB107" s="4">
        <v>5304</v>
      </c>
      <c r="CC107" s="4">
        <v>5640</v>
      </c>
      <c r="CD107" s="4">
        <v>6242</v>
      </c>
      <c r="CE107" s="4">
        <v>6237</v>
      </c>
      <c r="CF107" s="4">
        <v>24114</v>
      </c>
      <c r="CG107" s="4">
        <v>4872</v>
      </c>
      <c r="CH107" s="4">
        <v>5483</v>
      </c>
      <c r="CI107" s="4">
        <v>5019</v>
      </c>
      <c r="CJ107" s="4">
        <v>4575</v>
      </c>
      <c r="CK107" s="4">
        <v>4165</v>
      </c>
      <c r="CL107" s="4">
        <v>20574</v>
      </c>
      <c r="CM107" s="4">
        <v>4021</v>
      </c>
      <c r="CN107" s="4">
        <v>4264</v>
      </c>
      <c r="CO107" s="4">
        <v>4235</v>
      </c>
      <c r="CP107" s="4">
        <v>4160</v>
      </c>
      <c r="CQ107" s="4">
        <v>3894</v>
      </c>
      <c r="CR107" s="4">
        <v>16800</v>
      </c>
      <c r="CS107" s="4">
        <v>3695</v>
      </c>
      <c r="CT107" s="4">
        <v>3663</v>
      </c>
      <c r="CU107" s="4">
        <v>3360</v>
      </c>
      <c r="CV107" s="4">
        <v>3061</v>
      </c>
      <c r="CW107" s="4">
        <v>3021</v>
      </c>
      <c r="CX107" s="4">
        <v>12437</v>
      </c>
      <c r="CY107" s="4">
        <v>2870</v>
      </c>
      <c r="CZ107" s="4">
        <v>2744</v>
      </c>
      <c r="DA107" s="4">
        <v>2466</v>
      </c>
      <c r="DB107" s="4">
        <v>2199</v>
      </c>
      <c r="DC107" s="4">
        <v>2158</v>
      </c>
      <c r="DD107" s="4">
        <v>7600</v>
      </c>
      <c r="DE107" s="4">
        <v>1810</v>
      </c>
      <c r="DF107" s="4">
        <v>1706</v>
      </c>
      <c r="DG107" s="4">
        <v>1477</v>
      </c>
      <c r="DH107" s="4">
        <v>1304</v>
      </c>
      <c r="DI107" s="4">
        <v>1303</v>
      </c>
      <c r="DJ107" s="4">
        <v>3338</v>
      </c>
      <c r="DK107" s="4">
        <v>1126</v>
      </c>
      <c r="DL107" s="4">
        <v>852</v>
      </c>
      <c r="DM107" s="4">
        <v>558</v>
      </c>
      <c r="DN107" s="4">
        <v>419</v>
      </c>
      <c r="DO107" s="4">
        <v>383</v>
      </c>
      <c r="DP107" s="4">
        <v>732</v>
      </c>
      <c r="DQ107" s="4">
        <v>228</v>
      </c>
      <c r="DR107" s="4">
        <v>204</v>
      </c>
      <c r="DS107" s="4">
        <v>143</v>
      </c>
      <c r="DT107" s="4">
        <v>94</v>
      </c>
      <c r="DU107" s="4">
        <v>63</v>
      </c>
      <c r="DV107" s="4">
        <v>103</v>
      </c>
      <c r="DW107" s="4">
        <v>100684</v>
      </c>
      <c r="DX107" s="4">
        <v>113311</v>
      </c>
      <c r="DY107" s="4">
        <v>241338</v>
      </c>
      <c r="DZ107" s="4">
        <v>124978</v>
      </c>
      <c r="EA107" s="4">
        <v>85698</v>
      </c>
    </row>
    <row r="108" spans="1:131" ht="17.5" customHeight="1" x14ac:dyDescent="0.35"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W108" s="31"/>
      <c r="DX108" s="31"/>
      <c r="DY108" s="31"/>
      <c r="DZ108" s="31"/>
      <c r="EA108" s="31"/>
    </row>
    <row r="109" spans="1:131" s="3" customFormat="1" ht="17.5" customHeight="1" x14ac:dyDescent="0.35">
      <c r="A109" s="3" t="s">
        <v>183</v>
      </c>
      <c r="C109" s="3" t="s">
        <v>184</v>
      </c>
      <c r="E109" s="26">
        <v>2226058</v>
      </c>
      <c r="F109" s="26">
        <v>149793</v>
      </c>
      <c r="G109" s="26">
        <v>30370</v>
      </c>
      <c r="H109" s="26">
        <v>30709</v>
      </c>
      <c r="I109" s="26">
        <v>30112</v>
      </c>
      <c r="J109" s="26">
        <v>29674</v>
      </c>
      <c r="K109" s="26">
        <v>28928</v>
      </c>
      <c r="L109" s="26">
        <v>133715</v>
      </c>
      <c r="M109" s="26">
        <v>28879</v>
      </c>
      <c r="N109" s="26">
        <v>26953</v>
      </c>
      <c r="O109" s="26">
        <v>26558</v>
      </c>
      <c r="P109" s="26">
        <v>25792</v>
      </c>
      <c r="Q109" s="26">
        <v>25533</v>
      </c>
      <c r="R109" s="26">
        <v>133949</v>
      </c>
      <c r="S109" s="26">
        <v>25468</v>
      </c>
      <c r="T109" s="26">
        <v>26740</v>
      </c>
      <c r="U109" s="26">
        <v>27183</v>
      </c>
      <c r="V109" s="26">
        <v>26979</v>
      </c>
      <c r="W109" s="26">
        <v>27579</v>
      </c>
      <c r="X109" s="26">
        <v>148398</v>
      </c>
      <c r="Y109" s="26">
        <v>28737</v>
      </c>
      <c r="Z109" s="26">
        <v>27229</v>
      </c>
      <c r="AA109" s="26">
        <v>28403</v>
      </c>
      <c r="AB109" s="26">
        <v>30191</v>
      </c>
      <c r="AC109" s="26">
        <v>33838</v>
      </c>
      <c r="AD109" s="26">
        <v>167366</v>
      </c>
      <c r="AE109" s="26">
        <v>35812</v>
      </c>
      <c r="AF109" s="26">
        <v>34270</v>
      </c>
      <c r="AG109" s="26">
        <v>32948</v>
      </c>
      <c r="AH109" s="26">
        <v>32699</v>
      </c>
      <c r="AI109" s="26">
        <v>31637</v>
      </c>
      <c r="AJ109" s="26">
        <v>159007</v>
      </c>
      <c r="AK109" s="26">
        <v>32119</v>
      </c>
      <c r="AL109" s="26">
        <v>31904</v>
      </c>
      <c r="AM109" s="26">
        <v>31823</v>
      </c>
      <c r="AN109" s="26">
        <v>31438</v>
      </c>
      <c r="AO109" s="26">
        <v>31723</v>
      </c>
      <c r="AP109" s="26">
        <v>148203</v>
      </c>
      <c r="AQ109" s="26">
        <v>31749</v>
      </c>
      <c r="AR109" s="26">
        <v>31595</v>
      </c>
      <c r="AS109" s="26">
        <v>29766</v>
      </c>
      <c r="AT109" s="26">
        <v>27535</v>
      </c>
      <c r="AU109" s="26">
        <v>27558</v>
      </c>
      <c r="AV109" s="26">
        <v>148938</v>
      </c>
      <c r="AW109" s="26">
        <v>28280</v>
      </c>
      <c r="AX109" s="26">
        <v>28332</v>
      </c>
      <c r="AY109" s="26">
        <v>29141</v>
      </c>
      <c r="AZ109" s="26">
        <v>30743</v>
      </c>
      <c r="BA109" s="26">
        <v>32442</v>
      </c>
      <c r="BB109" s="26">
        <v>161202</v>
      </c>
      <c r="BC109" s="26">
        <v>33103</v>
      </c>
      <c r="BD109" s="26">
        <v>32035</v>
      </c>
      <c r="BE109" s="26">
        <v>32219</v>
      </c>
      <c r="BF109" s="26">
        <v>31674</v>
      </c>
      <c r="BG109" s="26">
        <v>32171</v>
      </c>
      <c r="BH109" s="26">
        <v>155751</v>
      </c>
      <c r="BI109" s="26">
        <v>31892</v>
      </c>
      <c r="BJ109" s="26">
        <v>31897</v>
      </c>
      <c r="BK109" s="26">
        <v>31240</v>
      </c>
      <c r="BL109" s="26">
        <v>30973</v>
      </c>
      <c r="BM109" s="26">
        <v>29749</v>
      </c>
      <c r="BN109" s="26">
        <v>139297</v>
      </c>
      <c r="BO109" s="26">
        <v>29218</v>
      </c>
      <c r="BP109" s="26">
        <v>28101</v>
      </c>
      <c r="BQ109" s="26">
        <v>27840</v>
      </c>
      <c r="BR109" s="26">
        <v>27632</v>
      </c>
      <c r="BS109" s="26">
        <v>26506</v>
      </c>
      <c r="BT109" s="26">
        <v>122337</v>
      </c>
      <c r="BU109" s="26">
        <v>25196</v>
      </c>
      <c r="BV109" s="26">
        <v>24340</v>
      </c>
      <c r="BW109" s="26">
        <v>24974</v>
      </c>
      <c r="BX109" s="26">
        <v>24094</v>
      </c>
      <c r="BY109" s="26">
        <v>23733</v>
      </c>
      <c r="BZ109" s="26">
        <v>127348</v>
      </c>
      <c r="CA109" s="26">
        <v>23940</v>
      </c>
      <c r="CB109" s="26">
        <v>24593</v>
      </c>
      <c r="CC109" s="26">
        <v>24919</v>
      </c>
      <c r="CD109" s="26">
        <v>27218</v>
      </c>
      <c r="CE109" s="26">
        <v>26678</v>
      </c>
      <c r="CF109" s="26">
        <v>94863</v>
      </c>
      <c r="CG109" s="26">
        <v>19788</v>
      </c>
      <c r="CH109" s="26">
        <v>20942</v>
      </c>
      <c r="CI109" s="26">
        <v>19498</v>
      </c>
      <c r="CJ109" s="26">
        <v>18656</v>
      </c>
      <c r="CK109" s="26">
        <v>15979</v>
      </c>
      <c r="CL109" s="26">
        <v>80050</v>
      </c>
      <c r="CM109" s="26">
        <v>15820</v>
      </c>
      <c r="CN109" s="26">
        <v>16449</v>
      </c>
      <c r="CO109" s="26">
        <v>16152</v>
      </c>
      <c r="CP109" s="26">
        <v>16030</v>
      </c>
      <c r="CQ109" s="26">
        <v>15599</v>
      </c>
      <c r="CR109" s="26">
        <v>64804</v>
      </c>
      <c r="CS109" s="26">
        <v>14449</v>
      </c>
      <c r="CT109" s="26">
        <v>13849</v>
      </c>
      <c r="CU109" s="26">
        <v>12842</v>
      </c>
      <c r="CV109" s="26">
        <v>12198</v>
      </c>
      <c r="CW109" s="26">
        <v>11466</v>
      </c>
      <c r="CX109" s="26">
        <v>47872</v>
      </c>
      <c r="CY109" s="26">
        <v>11286</v>
      </c>
      <c r="CZ109" s="26">
        <v>10447</v>
      </c>
      <c r="DA109" s="26">
        <v>9460</v>
      </c>
      <c r="DB109" s="26">
        <v>8513</v>
      </c>
      <c r="DC109" s="26">
        <v>8166</v>
      </c>
      <c r="DD109" s="26">
        <v>28744</v>
      </c>
      <c r="DE109" s="26">
        <v>7199</v>
      </c>
      <c r="DF109" s="26">
        <v>6402</v>
      </c>
      <c r="DG109" s="26">
        <v>5714</v>
      </c>
      <c r="DH109" s="26">
        <v>4914</v>
      </c>
      <c r="DI109" s="26">
        <v>4515</v>
      </c>
      <c r="DJ109" s="26">
        <v>11193</v>
      </c>
      <c r="DK109" s="26">
        <v>4015</v>
      </c>
      <c r="DL109" s="26">
        <v>2896</v>
      </c>
      <c r="DM109" s="26">
        <v>1746</v>
      </c>
      <c r="DN109" s="26">
        <v>1375</v>
      </c>
      <c r="DO109" s="26">
        <v>1161</v>
      </c>
      <c r="DP109" s="26">
        <v>2863</v>
      </c>
      <c r="DQ109" s="26">
        <v>923</v>
      </c>
      <c r="DR109" s="26">
        <v>758</v>
      </c>
      <c r="DS109" s="26">
        <v>528</v>
      </c>
      <c r="DT109" s="26">
        <v>379</v>
      </c>
      <c r="DU109" s="26">
        <v>275</v>
      </c>
      <c r="DV109" s="26">
        <v>365</v>
      </c>
      <c r="DW109" s="26">
        <v>446194</v>
      </c>
      <c r="DX109" s="26">
        <v>501826</v>
      </c>
      <c r="DY109" s="26">
        <v>904377</v>
      </c>
      <c r="DZ109" s="26">
        <v>544733</v>
      </c>
      <c r="EA109" s="26">
        <v>330754</v>
      </c>
    </row>
    <row r="110" spans="1:131" ht="17.5" customHeight="1" x14ac:dyDescent="0.35">
      <c r="A110" s="2" t="s">
        <v>185</v>
      </c>
      <c r="D110" s="2" t="s">
        <v>186</v>
      </c>
      <c r="E110" s="4">
        <v>522452</v>
      </c>
      <c r="F110" s="4">
        <v>41167</v>
      </c>
      <c r="G110" s="4">
        <v>8219</v>
      </c>
      <c r="H110" s="4">
        <v>8326</v>
      </c>
      <c r="I110" s="4">
        <v>8299</v>
      </c>
      <c r="J110" s="4">
        <v>8248</v>
      </c>
      <c r="K110" s="4">
        <v>8075</v>
      </c>
      <c r="L110" s="4">
        <v>37482</v>
      </c>
      <c r="M110" s="4">
        <v>8121</v>
      </c>
      <c r="N110" s="4">
        <v>7487</v>
      </c>
      <c r="O110" s="4">
        <v>7295</v>
      </c>
      <c r="P110" s="4">
        <v>7361</v>
      </c>
      <c r="Q110" s="4">
        <v>7218</v>
      </c>
      <c r="R110" s="4">
        <v>36268</v>
      </c>
      <c r="S110" s="4">
        <v>7001</v>
      </c>
      <c r="T110" s="4">
        <v>7439</v>
      </c>
      <c r="U110" s="4">
        <v>7402</v>
      </c>
      <c r="V110" s="4">
        <v>7160</v>
      </c>
      <c r="W110" s="4">
        <v>7266</v>
      </c>
      <c r="X110" s="4">
        <v>35368</v>
      </c>
      <c r="Y110" s="4">
        <v>7414</v>
      </c>
      <c r="Z110" s="4">
        <v>7064</v>
      </c>
      <c r="AA110" s="4">
        <v>7184</v>
      </c>
      <c r="AB110" s="4">
        <v>6893</v>
      </c>
      <c r="AC110" s="4">
        <v>6813</v>
      </c>
      <c r="AD110" s="4">
        <v>35679</v>
      </c>
      <c r="AE110" s="4">
        <v>6851</v>
      </c>
      <c r="AF110" s="4">
        <v>6874</v>
      </c>
      <c r="AG110" s="4">
        <v>7221</v>
      </c>
      <c r="AH110" s="4">
        <v>7528</v>
      </c>
      <c r="AI110" s="4">
        <v>7205</v>
      </c>
      <c r="AJ110" s="4">
        <v>38810</v>
      </c>
      <c r="AK110" s="4">
        <v>7748</v>
      </c>
      <c r="AL110" s="4">
        <v>7701</v>
      </c>
      <c r="AM110" s="4">
        <v>7855</v>
      </c>
      <c r="AN110" s="4">
        <v>7722</v>
      </c>
      <c r="AO110" s="4">
        <v>7784</v>
      </c>
      <c r="AP110" s="4">
        <v>36821</v>
      </c>
      <c r="AQ110" s="4">
        <v>7794</v>
      </c>
      <c r="AR110" s="4">
        <v>7912</v>
      </c>
      <c r="AS110" s="4">
        <v>7463</v>
      </c>
      <c r="AT110" s="4">
        <v>6945</v>
      </c>
      <c r="AU110" s="4">
        <v>6707</v>
      </c>
      <c r="AV110" s="4">
        <v>35704</v>
      </c>
      <c r="AW110" s="4">
        <v>6911</v>
      </c>
      <c r="AX110" s="4">
        <v>6931</v>
      </c>
      <c r="AY110" s="4">
        <v>7121</v>
      </c>
      <c r="AZ110" s="4">
        <v>7147</v>
      </c>
      <c r="BA110" s="4">
        <v>7594</v>
      </c>
      <c r="BB110" s="4">
        <v>35914</v>
      </c>
      <c r="BC110" s="4">
        <v>7427</v>
      </c>
      <c r="BD110" s="4">
        <v>7354</v>
      </c>
      <c r="BE110" s="4">
        <v>7057</v>
      </c>
      <c r="BF110" s="4">
        <v>6983</v>
      </c>
      <c r="BG110" s="4">
        <v>7093</v>
      </c>
      <c r="BH110" s="4">
        <v>34006</v>
      </c>
      <c r="BI110" s="4">
        <v>6844</v>
      </c>
      <c r="BJ110" s="4">
        <v>6911</v>
      </c>
      <c r="BK110" s="4">
        <v>6843</v>
      </c>
      <c r="BL110" s="4">
        <v>6799</v>
      </c>
      <c r="BM110" s="4">
        <v>6609</v>
      </c>
      <c r="BN110" s="4">
        <v>31493</v>
      </c>
      <c r="BO110" s="4">
        <v>6606</v>
      </c>
      <c r="BP110" s="4">
        <v>6449</v>
      </c>
      <c r="BQ110" s="4">
        <v>6191</v>
      </c>
      <c r="BR110" s="4">
        <v>6269</v>
      </c>
      <c r="BS110" s="4">
        <v>5978</v>
      </c>
      <c r="BT110" s="4">
        <v>27588</v>
      </c>
      <c r="BU110" s="4">
        <v>5820</v>
      </c>
      <c r="BV110" s="4">
        <v>5572</v>
      </c>
      <c r="BW110" s="4">
        <v>5587</v>
      </c>
      <c r="BX110" s="4">
        <v>5462</v>
      </c>
      <c r="BY110" s="4">
        <v>5147</v>
      </c>
      <c r="BZ110" s="4">
        <v>26760</v>
      </c>
      <c r="CA110" s="4">
        <v>5212</v>
      </c>
      <c r="CB110" s="4">
        <v>5149</v>
      </c>
      <c r="CC110" s="4">
        <v>5218</v>
      </c>
      <c r="CD110" s="4">
        <v>5681</v>
      </c>
      <c r="CE110" s="4">
        <v>5500</v>
      </c>
      <c r="CF110" s="4">
        <v>18570</v>
      </c>
      <c r="CG110" s="4">
        <v>3788</v>
      </c>
      <c r="CH110" s="4">
        <v>4070</v>
      </c>
      <c r="CI110" s="4">
        <v>3915</v>
      </c>
      <c r="CJ110" s="4">
        <v>3598</v>
      </c>
      <c r="CK110" s="4">
        <v>3199</v>
      </c>
      <c r="CL110" s="4">
        <v>16918</v>
      </c>
      <c r="CM110" s="4">
        <v>3320</v>
      </c>
      <c r="CN110" s="4">
        <v>3503</v>
      </c>
      <c r="CO110" s="4">
        <v>3354</v>
      </c>
      <c r="CP110" s="4">
        <v>3386</v>
      </c>
      <c r="CQ110" s="4">
        <v>3355</v>
      </c>
      <c r="CR110" s="4">
        <v>13917</v>
      </c>
      <c r="CS110" s="4">
        <v>3006</v>
      </c>
      <c r="CT110" s="4">
        <v>3019</v>
      </c>
      <c r="CU110" s="4">
        <v>2806</v>
      </c>
      <c r="CV110" s="4">
        <v>2602</v>
      </c>
      <c r="CW110" s="4">
        <v>2484</v>
      </c>
      <c r="CX110" s="4">
        <v>10383</v>
      </c>
      <c r="CY110" s="4">
        <v>2457</v>
      </c>
      <c r="CZ110" s="4">
        <v>2289</v>
      </c>
      <c r="DA110" s="4">
        <v>2030</v>
      </c>
      <c r="DB110" s="4">
        <v>1818</v>
      </c>
      <c r="DC110" s="4">
        <v>1789</v>
      </c>
      <c r="DD110" s="4">
        <v>6493</v>
      </c>
      <c r="DE110" s="4">
        <v>1595</v>
      </c>
      <c r="DF110" s="4">
        <v>1406</v>
      </c>
      <c r="DG110" s="4">
        <v>1330</v>
      </c>
      <c r="DH110" s="4">
        <v>1136</v>
      </c>
      <c r="DI110" s="4">
        <v>1026</v>
      </c>
      <c r="DJ110" s="4">
        <v>2357</v>
      </c>
      <c r="DK110" s="4">
        <v>867</v>
      </c>
      <c r="DL110" s="4">
        <v>582</v>
      </c>
      <c r="DM110" s="4">
        <v>368</v>
      </c>
      <c r="DN110" s="4">
        <v>271</v>
      </c>
      <c r="DO110" s="4">
        <v>269</v>
      </c>
      <c r="DP110" s="4">
        <v>645</v>
      </c>
      <c r="DQ110" s="4">
        <v>213</v>
      </c>
      <c r="DR110" s="4">
        <v>166</v>
      </c>
      <c r="DS110" s="4">
        <v>132</v>
      </c>
      <c r="DT110" s="4">
        <v>68</v>
      </c>
      <c r="DU110" s="4">
        <v>66</v>
      </c>
      <c r="DV110" s="4">
        <v>109</v>
      </c>
      <c r="DW110" s="4">
        <v>122331</v>
      </c>
      <c r="DX110" s="4">
        <v>136579</v>
      </c>
      <c r="DY110" s="4">
        <v>210882</v>
      </c>
      <c r="DZ110" s="4">
        <v>119847</v>
      </c>
      <c r="EA110" s="4">
        <v>69392</v>
      </c>
    </row>
    <row r="111" spans="1:131" ht="17.5" customHeight="1" x14ac:dyDescent="0.35">
      <c r="A111" s="2" t="s">
        <v>187</v>
      </c>
      <c r="D111" s="2" t="s">
        <v>188</v>
      </c>
      <c r="E111" s="4">
        <v>203826</v>
      </c>
      <c r="F111" s="4">
        <v>12906</v>
      </c>
      <c r="G111" s="4">
        <v>2617</v>
      </c>
      <c r="H111" s="4">
        <v>2579</v>
      </c>
      <c r="I111" s="4">
        <v>2606</v>
      </c>
      <c r="J111" s="4">
        <v>2581</v>
      </c>
      <c r="K111" s="4">
        <v>2523</v>
      </c>
      <c r="L111" s="4">
        <v>11982</v>
      </c>
      <c r="M111" s="4">
        <v>2547</v>
      </c>
      <c r="N111" s="4">
        <v>2432</v>
      </c>
      <c r="O111" s="4">
        <v>2424</v>
      </c>
      <c r="P111" s="4">
        <v>2279</v>
      </c>
      <c r="Q111" s="4">
        <v>2300</v>
      </c>
      <c r="R111" s="4">
        <v>12563</v>
      </c>
      <c r="S111" s="4">
        <v>2328</v>
      </c>
      <c r="T111" s="4">
        <v>2534</v>
      </c>
      <c r="U111" s="4">
        <v>2556</v>
      </c>
      <c r="V111" s="4">
        <v>2577</v>
      </c>
      <c r="W111" s="4">
        <v>2568</v>
      </c>
      <c r="X111" s="4">
        <v>12629</v>
      </c>
      <c r="Y111" s="4">
        <v>2730</v>
      </c>
      <c r="Z111" s="4">
        <v>2521</v>
      </c>
      <c r="AA111" s="4">
        <v>2642</v>
      </c>
      <c r="AB111" s="4">
        <v>2578</v>
      </c>
      <c r="AC111" s="4">
        <v>2158</v>
      </c>
      <c r="AD111" s="4">
        <v>11421</v>
      </c>
      <c r="AE111" s="4">
        <v>2128</v>
      </c>
      <c r="AF111" s="4">
        <v>2178</v>
      </c>
      <c r="AG111" s="4">
        <v>2262</v>
      </c>
      <c r="AH111" s="4">
        <v>2446</v>
      </c>
      <c r="AI111" s="4">
        <v>2407</v>
      </c>
      <c r="AJ111" s="4">
        <v>12089</v>
      </c>
      <c r="AK111" s="4">
        <v>2304</v>
      </c>
      <c r="AL111" s="4">
        <v>2515</v>
      </c>
      <c r="AM111" s="4">
        <v>2444</v>
      </c>
      <c r="AN111" s="4">
        <v>2413</v>
      </c>
      <c r="AO111" s="4">
        <v>2413</v>
      </c>
      <c r="AP111" s="4">
        <v>12375</v>
      </c>
      <c r="AQ111" s="4">
        <v>2533</v>
      </c>
      <c r="AR111" s="4">
        <v>2640</v>
      </c>
      <c r="AS111" s="4">
        <v>2521</v>
      </c>
      <c r="AT111" s="4">
        <v>2262</v>
      </c>
      <c r="AU111" s="4">
        <v>2419</v>
      </c>
      <c r="AV111" s="4">
        <v>13604</v>
      </c>
      <c r="AW111" s="4">
        <v>2489</v>
      </c>
      <c r="AX111" s="4">
        <v>2441</v>
      </c>
      <c r="AY111" s="4">
        <v>2710</v>
      </c>
      <c r="AZ111" s="4">
        <v>2893</v>
      </c>
      <c r="BA111" s="4">
        <v>3071</v>
      </c>
      <c r="BB111" s="4">
        <v>15959</v>
      </c>
      <c r="BC111" s="4">
        <v>3268</v>
      </c>
      <c r="BD111" s="4">
        <v>3194</v>
      </c>
      <c r="BE111" s="4">
        <v>3203</v>
      </c>
      <c r="BF111" s="4">
        <v>3132</v>
      </c>
      <c r="BG111" s="4">
        <v>3162</v>
      </c>
      <c r="BH111" s="4">
        <v>15886</v>
      </c>
      <c r="BI111" s="4">
        <v>3202</v>
      </c>
      <c r="BJ111" s="4">
        <v>3237</v>
      </c>
      <c r="BK111" s="4">
        <v>3266</v>
      </c>
      <c r="BL111" s="4">
        <v>3171</v>
      </c>
      <c r="BM111" s="4">
        <v>3010</v>
      </c>
      <c r="BN111" s="4">
        <v>14195</v>
      </c>
      <c r="BO111" s="4">
        <v>2943</v>
      </c>
      <c r="BP111" s="4">
        <v>2823</v>
      </c>
      <c r="BQ111" s="4">
        <v>2822</v>
      </c>
      <c r="BR111" s="4">
        <v>2826</v>
      </c>
      <c r="BS111" s="4">
        <v>2781</v>
      </c>
      <c r="BT111" s="4">
        <v>12401</v>
      </c>
      <c r="BU111" s="4">
        <v>2615</v>
      </c>
      <c r="BV111" s="4">
        <v>2463</v>
      </c>
      <c r="BW111" s="4">
        <v>2589</v>
      </c>
      <c r="BX111" s="4">
        <v>2381</v>
      </c>
      <c r="BY111" s="4">
        <v>2353</v>
      </c>
      <c r="BZ111" s="4">
        <v>13344</v>
      </c>
      <c r="CA111" s="4">
        <v>2555</v>
      </c>
      <c r="CB111" s="4">
        <v>2599</v>
      </c>
      <c r="CC111" s="4">
        <v>2570</v>
      </c>
      <c r="CD111" s="4">
        <v>2848</v>
      </c>
      <c r="CE111" s="4">
        <v>2772</v>
      </c>
      <c r="CF111" s="4">
        <v>9848</v>
      </c>
      <c r="CG111" s="4">
        <v>2080</v>
      </c>
      <c r="CH111" s="4">
        <v>2203</v>
      </c>
      <c r="CI111" s="4">
        <v>2049</v>
      </c>
      <c r="CJ111" s="4">
        <v>1904</v>
      </c>
      <c r="CK111" s="4">
        <v>1612</v>
      </c>
      <c r="CL111" s="4">
        <v>7745</v>
      </c>
      <c r="CM111" s="4">
        <v>1555</v>
      </c>
      <c r="CN111" s="4">
        <v>1640</v>
      </c>
      <c r="CO111" s="4">
        <v>1553</v>
      </c>
      <c r="CP111" s="4">
        <v>1502</v>
      </c>
      <c r="CQ111" s="4">
        <v>1495</v>
      </c>
      <c r="CR111" s="4">
        <v>5956</v>
      </c>
      <c r="CS111" s="4">
        <v>1316</v>
      </c>
      <c r="CT111" s="4">
        <v>1250</v>
      </c>
      <c r="CU111" s="4">
        <v>1187</v>
      </c>
      <c r="CV111" s="4">
        <v>1121</v>
      </c>
      <c r="CW111" s="4">
        <v>1082</v>
      </c>
      <c r="CX111" s="4">
        <v>4629</v>
      </c>
      <c r="CY111" s="4">
        <v>1064</v>
      </c>
      <c r="CZ111" s="4">
        <v>999</v>
      </c>
      <c r="DA111" s="4">
        <v>892</v>
      </c>
      <c r="DB111" s="4">
        <v>825</v>
      </c>
      <c r="DC111" s="4">
        <v>849</v>
      </c>
      <c r="DD111" s="4">
        <v>2831</v>
      </c>
      <c r="DE111" s="4">
        <v>717</v>
      </c>
      <c r="DF111" s="4">
        <v>605</v>
      </c>
      <c r="DG111" s="4">
        <v>544</v>
      </c>
      <c r="DH111" s="4">
        <v>511</v>
      </c>
      <c r="DI111" s="4">
        <v>454</v>
      </c>
      <c r="DJ111" s="4">
        <v>1173</v>
      </c>
      <c r="DK111" s="4">
        <v>385</v>
      </c>
      <c r="DL111" s="4">
        <v>323</v>
      </c>
      <c r="DM111" s="4">
        <v>181</v>
      </c>
      <c r="DN111" s="4">
        <v>156</v>
      </c>
      <c r="DO111" s="4">
        <v>128</v>
      </c>
      <c r="DP111" s="4">
        <v>261</v>
      </c>
      <c r="DQ111" s="4">
        <v>77</v>
      </c>
      <c r="DR111" s="4">
        <v>76</v>
      </c>
      <c r="DS111" s="4">
        <v>46</v>
      </c>
      <c r="DT111" s="4">
        <v>38</v>
      </c>
      <c r="DU111" s="4">
        <v>24</v>
      </c>
      <c r="DV111" s="4">
        <v>29</v>
      </c>
      <c r="DW111" s="4">
        <v>40181</v>
      </c>
      <c r="DX111" s="4">
        <v>45344</v>
      </c>
      <c r="DY111" s="4">
        <v>75347</v>
      </c>
      <c r="DZ111" s="4">
        <v>55826</v>
      </c>
      <c r="EA111" s="4">
        <v>32472</v>
      </c>
    </row>
    <row r="112" spans="1:131" ht="17.5" customHeight="1" x14ac:dyDescent="0.35">
      <c r="A112" s="2" t="s">
        <v>189</v>
      </c>
      <c r="D112" s="2" t="s">
        <v>190</v>
      </c>
      <c r="E112" s="4">
        <v>422458</v>
      </c>
      <c r="F112" s="4">
        <v>28331</v>
      </c>
      <c r="G112" s="4">
        <v>5694</v>
      </c>
      <c r="H112" s="4">
        <v>5782</v>
      </c>
      <c r="I112" s="4">
        <v>5630</v>
      </c>
      <c r="J112" s="4">
        <v>5633</v>
      </c>
      <c r="K112" s="4">
        <v>5592</v>
      </c>
      <c r="L112" s="4">
        <v>26027</v>
      </c>
      <c r="M112" s="4">
        <v>5478</v>
      </c>
      <c r="N112" s="4">
        <v>5255</v>
      </c>
      <c r="O112" s="4">
        <v>5243</v>
      </c>
      <c r="P112" s="4">
        <v>5028</v>
      </c>
      <c r="Q112" s="4">
        <v>5023</v>
      </c>
      <c r="R112" s="4">
        <v>26177</v>
      </c>
      <c r="S112" s="4">
        <v>5014</v>
      </c>
      <c r="T112" s="4">
        <v>5145</v>
      </c>
      <c r="U112" s="4">
        <v>5331</v>
      </c>
      <c r="V112" s="4">
        <v>5277</v>
      </c>
      <c r="W112" s="4">
        <v>5410</v>
      </c>
      <c r="X112" s="4">
        <v>27547</v>
      </c>
      <c r="Y112" s="4">
        <v>5614</v>
      </c>
      <c r="Z112" s="4">
        <v>5185</v>
      </c>
      <c r="AA112" s="4">
        <v>5484</v>
      </c>
      <c r="AB112" s="4">
        <v>5496</v>
      </c>
      <c r="AC112" s="4">
        <v>5768</v>
      </c>
      <c r="AD112" s="4">
        <v>28826</v>
      </c>
      <c r="AE112" s="4">
        <v>6027</v>
      </c>
      <c r="AF112" s="4">
        <v>5829</v>
      </c>
      <c r="AG112" s="4">
        <v>5631</v>
      </c>
      <c r="AH112" s="4">
        <v>5807</v>
      </c>
      <c r="AI112" s="4">
        <v>5532</v>
      </c>
      <c r="AJ112" s="4">
        <v>27475</v>
      </c>
      <c r="AK112" s="4">
        <v>5455</v>
      </c>
      <c r="AL112" s="4">
        <v>5429</v>
      </c>
      <c r="AM112" s="4">
        <v>5526</v>
      </c>
      <c r="AN112" s="4">
        <v>5509</v>
      </c>
      <c r="AO112" s="4">
        <v>5556</v>
      </c>
      <c r="AP112" s="4">
        <v>26954</v>
      </c>
      <c r="AQ112" s="4">
        <v>5660</v>
      </c>
      <c r="AR112" s="4">
        <v>5584</v>
      </c>
      <c r="AS112" s="4">
        <v>5550</v>
      </c>
      <c r="AT112" s="4">
        <v>5038</v>
      </c>
      <c r="AU112" s="4">
        <v>5122</v>
      </c>
      <c r="AV112" s="4">
        <v>28285</v>
      </c>
      <c r="AW112" s="4">
        <v>5111</v>
      </c>
      <c r="AX112" s="4">
        <v>5345</v>
      </c>
      <c r="AY112" s="4">
        <v>5569</v>
      </c>
      <c r="AZ112" s="4">
        <v>5905</v>
      </c>
      <c r="BA112" s="4">
        <v>6355</v>
      </c>
      <c r="BB112" s="4">
        <v>31654</v>
      </c>
      <c r="BC112" s="4">
        <v>6490</v>
      </c>
      <c r="BD112" s="4">
        <v>6291</v>
      </c>
      <c r="BE112" s="4">
        <v>6453</v>
      </c>
      <c r="BF112" s="4">
        <v>6249</v>
      </c>
      <c r="BG112" s="4">
        <v>6171</v>
      </c>
      <c r="BH112" s="4">
        <v>30260</v>
      </c>
      <c r="BI112" s="4">
        <v>6273</v>
      </c>
      <c r="BJ112" s="4">
        <v>6183</v>
      </c>
      <c r="BK112" s="4">
        <v>6063</v>
      </c>
      <c r="BL112" s="4">
        <v>5999</v>
      </c>
      <c r="BM112" s="4">
        <v>5742</v>
      </c>
      <c r="BN112" s="4">
        <v>26926</v>
      </c>
      <c r="BO112" s="4">
        <v>5597</v>
      </c>
      <c r="BP112" s="4">
        <v>5445</v>
      </c>
      <c r="BQ112" s="4">
        <v>5406</v>
      </c>
      <c r="BR112" s="4">
        <v>5325</v>
      </c>
      <c r="BS112" s="4">
        <v>5153</v>
      </c>
      <c r="BT112" s="4">
        <v>24001</v>
      </c>
      <c r="BU112" s="4">
        <v>4854</v>
      </c>
      <c r="BV112" s="4">
        <v>4708</v>
      </c>
      <c r="BW112" s="4">
        <v>4791</v>
      </c>
      <c r="BX112" s="4">
        <v>4844</v>
      </c>
      <c r="BY112" s="4">
        <v>4804</v>
      </c>
      <c r="BZ112" s="4">
        <v>25845</v>
      </c>
      <c r="CA112" s="4">
        <v>4795</v>
      </c>
      <c r="CB112" s="4">
        <v>4948</v>
      </c>
      <c r="CC112" s="4">
        <v>5095</v>
      </c>
      <c r="CD112" s="4">
        <v>5580</v>
      </c>
      <c r="CE112" s="4">
        <v>5427</v>
      </c>
      <c r="CF112" s="4">
        <v>19323</v>
      </c>
      <c r="CG112" s="4">
        <v>4072</v>
      </c>
      <c r="CH112" s="4">
        <v>4268</v>
      </c>
      <c r="CI112" s="4">
        <v>3939</v>
      </c>
      <c r="CJ112" s="4">
        <v>3803</v>
      </c>
      <c r="CK112" s="4">
        <v>3241</v>
      </c>
      <c r="CL112" s="4">
        <v>15712</v>
      </c>
      <c r="CM112" s="4">
        <v>3146</v>
      </c>
      <c r="CN112" s="4">
        <v>3127</v>
      </c>
      <c r="CO112" s="4">
        <v>3185</v>
      </c>
      <c r="CP112" s="4">
        <v>3208</v>
      </c>
      <c r="CQ112" s="4">
        <v>3046</v>
      </c>
      <c r="CR112" s="4">
        <v>12091</v>
      </c>
      <c r="CS112" s="4">
        <v>2789</v>
      </c>
      <c r="CT112" s="4">
        <v>2613</v>
      </c>
      <c r="CU112" s="4">
        <v>2419</v>
      </c>
      <c r="CV112" s="4">
        <v>2239</v>
      </c>
      <c r="CW112" s="4">
        <v>2031</v>
      </c>
      <c r="CX112" s="4">
        <v>9001</v>
      </c>
      <c r="CY112" s="4">
        <v>2128</v>
      </c>
      <c r="CZ112" s="4">
        <v>1997</v>
      </c>
      <c r="DA112" s="4">
        <v>1832</v>
      </c>
      <c r="DB112" s="4">
        <v>1584</v>
      </c>
      <c r="DC112" s="4">
        <v>1460</v>
      </c>
      <c r="DD112" s="4">
        <v>5316</v>
      </c>
      <c r="DE112" s="4">
        <v>1293</v>
      </c>
      <c r="DF112" s="4">
        <v>1205</v>
      </c>
      <c r="DG112" s="4">
        <v>1022</v>
      </c>
      <c r="DH112" s="4">
        <v>905</v>
      </c>
      <c r="DI112" s="4">
        <v>891</v>
      </c>
      <c r="DJ112" s="4">
        <v>2113</v>
      </c>
      <c r="DK112" s="4">
        <v>751</v>
      </c>
      <c r="DL112" s="4">
        <v>547</v>
      </c>
      <c r="DM112" s="4">
        <v>325</v>
      </c>
      <c r="DN112" s="4">
        <v>265</v>
      </c>
      <c r="DO112" s="4">
        <v>225</v>
      </c>
      <c r="DP112" s="4">
        <v>526</v>
      </c>
      <c r="DQ112" s="4">
        <v>163</v>
      </c>
      <c r="DR112" s="4">
        <v>156</v>
      </c>
      <c r="DS112" s="4">
        <v>95</v>
      </c>
      <c r="DT112" s="4">
        <v>68</v>
      </c>
      <c r="DU112" s="4">
        <v>44</v>
      </c>
      <c r="DV112" s="4">
        <v>68</v>
      </c>
      <c r="DW112" s="4">
        <v>86149</v>
      </c>
      <c r="DX112" s="4">
        <v>96818</v>
      </c>
      <c r="DY112" s="4">
        <v>165127</v>
      </c>
      <c r="DZ112" s="4">
        <v>107032</v>
      </c>
      <c r="EA112" s="4">
        <v>64150</v>
      </c>
    </row>
    <row r="113" spans="1:131" ht="17.5" customHeight="1" x14ac:dyDescent="0.35">
      <c r="A113" s="2" t="s">
        <v>191</v>
      </c>
      <c r="D113" s="2" t="s">
        <v>192</v>
      </c>
      <c r="E113" s="4">
        <v>751485</v>
      </c>
      <c r="F113" s="4">
        <v>47844</v>
      </c>
      <c r="G113" s="4">
        <v>9942</v>
      </c>
      <c r="H113" s="4">
        <v>9981</v>
      </c>
      <c r="I113" s="4">
        <v>9691</v>
      </c>
      <c r="J113" s="4">
        <v>9218</v>
      </c>
      <c r="K113" s="4">
        <v>9012</v>
      </c>
      <c r="L113" s="4">
        <v>40581</v>
      </c>
      <c r="M113" s="4">
        <v>8966</v>
      </c>
      <c r="N113" s="4">
        <v>8276</v>
      </c>
      <c r="O113" s="4">
        <v>7935</v>
      </c>
      <c r="P113" s="4">
        <v>7814</v>
      </c>
      <c r="Q113" s="4">
        <v>7590</v>
      </c>
      <c r="R113" s="4">
        <v>40167</v>
      </c>
      <c r="S113" s="4">
        <v>7608</v>
      </c>
      <c r="T113" s="4">
        <v>7877</v>
      </c>
      <c r="U113" s="4">
        <v>8137</v>
      </c>
      <c r="V113" s="4">
        <v>8224</v>
      </c>
      <c r="W113" s="4">
        <v>8321</v>
      </c>
      <c r="X113" s="4">
        <v>52835</v>
      </c>
      <c r="Y113" s="4">
        <v>8901</v>
      </c>
      <c r="Z113" s="4">
        <v>8392</v>
      </c>
      <c r="AA113" s="4">
        <v>8786</v>
      </c>
      <c r="AB113" s="4">
        <v>11225</v>
      </c>
      <c r="AC113" s="4">
        <v>15531</v>
      </c>
      <c r="AD113" s="4">
        <v>71874</v>
      </c>
      <c r="AE113" s="4">
        <v>17165</v>
      </c>
      <c r="AF113" s="4">
        <v>15633</v>
      </c>
      <c r="AG113" s="4">
        <v>13916</v>
      </c>
      <c r="AH113" s="4">
        <v>12751</v>
      </c>
      <c r="AI113" s="4">
        <v>12409</v>
      </c>
      <c r="AJ113" s="4">
        <v>59860</v>
      </c>
      <c r="AK113" s="4">
        <v>12310</v>
      </c>
      <c r="AL113" s="4">
        <v>12165</v>
      </c>
      <c r="AM113" s="4">
        <v>11905</v>
      </c>
      <c r="AN113" s="4">
        <v>11626</v>
      </c>
      <c r="AO113" s="4">
        <v>11854</v>
      </c>
      <c r="AP113" s="4">
        <v>53456</v>
      </c>
      <c r="AQ113" s="4">
        <v>11707</v>
      </c>
      <c r="AR113" s="4">
        <v>11415</v>
      </c>
      <c r="AS113" s="4">
        <v>10600</v>
      </c>
      <c r="AT113" s="4">
        <v>9869</v>
      </c>
      <c r="AU113" s="4">
        <v>9865</v>
      </c>
      <c r="AV113" s="4">
        <v>50021</v>
      </c>
      <c r="AW113" s="4">
        <v>9931</v>
      </c>
      <c r="AX113" s="4">
        <v>9637</v>
      </c>
      <c r="AY113" s="4">
        <v>9712</v>
      </c>
      <c r="AZ113" s="4">
        <v>10253</v>
      </c>
      <c r="BA113" s="4">
        <v>10488</v>
      </c>
      <c r="BB113" s="4">
        <v>52285</v>
      </c>
      <c r="BC113" s="4">
        <v>10904</v>
      </c>
      <c r="BD113" s="4">
        <v>10250</v>
      </c>
      <c r="BE113" s="4">
        <v>10423</v>
      </c>
      <c r="BF113" s="4">
        <v>10206</v>
      </c>
      <c r="BG113" s="4">
        <v>10502</v>
      </c>
      <c r="BH113" s="4">
        <v>50442</v>
      </c>
      <c r="BI113" s="4">
        <v>10337</v>
      </c>
      <c r="BJ113" s="4">
        <v>10503</v>
      </c>
      <c r="BK113" s="4">
        <v>10037</v>
      </c>
      <c r="BL113" s="4">
        <v>9987</v>
      </c>
      <c r="BM113" s="4">
        <v>9578</v>
      </c>
      <c r="BN113" s="4">
        <v>44050</v>
      </c>
      <c r="BO113" s="4">
        <v>9330</v>
      </c>
      <c r="BP113" s="4">
        <v>8783</v>
      </c>
      <c r="BQ113" s="4">
        <v>8813</v>
      </c>
      <c r="BR113" s="4">
        <v>8692</v>
      </c>
      <c r="BS113" s="4">
        <v>8432</v>
      </c>
      <c r="BT113" s="4">
        <v>38294</v>
      </c>
      <c r="BU113" s="4">
        <v>7773</v>
      </c>
      <c r="BV113" s="4">
        <v>7561</v>
      </c>
      <c r="BW113" s="4">
        <v>7867</v>
      </c>
      <c r="BX113" s="4">
        <v>7537</v>
      </c>
      <c r="BY113" s="4">
        <v>7556</v>
      </c>
      <c r="BZ113" s="4">
        <v>40178</v>
      </c>
      <c r="CA113" s="4">
        <v>7524</v>
      </c>
      <c r="CB113" s="4">
        <v>7769</v>
      </c>
      <c r="CC113" s="4">
        <v>7843</v>
      </c>
      <c r="CD113" s="4">
        <v>8577</v>
      </c>
      <c r="CE113" s="4">
        <v>8465</v>
      </c>
      <c r="CF113" s="4">
        <v>30220</v>
      </c>
      <c r="CG113" s="4">
        <v>6257</v>
      </c>
      <c r="CH113" s="4">
        <v>6593</v>
      </c>
      <c r="CI113" s="4">
        <v>6112</v>
      </c>
      <c r="CJ113" s="4">
        <v>6093</v>
      </c>
      <c r="CK113" s="4">
        <v>5165</v>
      </c>
      <c r="CL113" s="4">
        <v>26235</v>
      </c>
      <c r="CM113" s="4">
        <v>5063</v>
      </c>
      <c r="CN113" s="4">
        <v>5358</v>
      </c>
      <c r="CO113" s="4">
        <v>5313</v>
      </c>
      <c r="CP113" s="4">
        <v>5289</v>
      </c>
      <c r="CQ113" s="4">
        <v>5212</v>
      </c>
      <c r="CR113" s="4">
        <v>22229</v>
      </c>
      <c r="CS113" s="4">
        <v>5001</v>
      </c>
      <c r="CT113" s="4">
        <v>4760</v>
      </c>
      <c r="CU113" s="4">
        <v>4233</v>
      </c>
      <c r="CV113" s="4">
        <v>4184</v>
      </c>
      <c r="CW113" s="4">
        <v>4051</v>
      </c>
      <c r="CX113" s="4">
        <v>16332</v>
      </c>
      <c r="CY113" s="4">
        <v>3874</v>
      </c>
      <c r="CZ113" s="4">
        <v>3505</v>
      </c>
      <c r="DA113" s="4">
        <v>3301</v>
      </c>
      <c r="DB113" s="4">
        <v>2884</v>
      </c>
      <c r="DC113" s="4">
        <v>2768</v>
      </c>
      <c r="DD113" s="4">
        <v>9600</v>
      </c>
      <c r="DE113" s="4">
        <v>2421</v>
      </c>
      <c r="DF113" s="4">
        <v>2178</v>
      </c>
      <c r="DG113" s="4">
        <v>1932</v>
      </c>
      <c r="DH113" s="4">
        <v>1600</v>
      </c>
      <c r="DI113" s="4">
        <v>1469</v>
      </c>
      <c r="DJ113" s="4">
        <v>3856</v>
      </c>
      <c r="DK113" s="4">
        <v>1381</v>
      </c>
      <c r="DL113" s="4">
        <v>1027</v>
      </c>
      <c r="DM113" s="4">
        <v>594</v>
      </c>
      <c r="DN113" s="4">
        <v>464</v>
      </c>
      <c r="DO113" s="4">
        <v>390</v>
      </c>
      <c r="DP113" s="4">
        <v>1015</v>
      </c>
      <c r="DQ113" s="4">
        <v>327</v>
      </c>
      <c r="DR113" s="4">
        <v>254</v>
      </c>
      <c r="DS113" s="4">
        <v>190</v>
      </c>
      <c r="DT113" s="4">
        <v>142</v>
      </c>
      <c r="DU113" s="4">
        <v>102</v>
      </c>
      <c r="DV113" s="4">
        <v>111</v>
      </c>
      <c r="DW113" s="4">
        <v>137493</v>
      </c>
      <c r="DX113" s="4">
        <v>154671</v>
      </c>
      <c r="DY113" s="4">
        <v>331430</v>
      </c>
      <c r="DZ113" s="4">
        <v>172964</v>
      </c>
      <c r="EA113" s="4">
        <v>109598</v>
      </c>
    </row>
    <row r="114" spans="1:131" ht="17.5" customHeight="1" x14ac:dyDescent="0.35">
      <c r="A114" s="2" t="s">
        <v>193</v>
      </c>
      <c r="D114" s="2" t="s">
        <v>194</v>
      </c>
      <c r="E114" s="4">
        <v>325837</v>
      </c>
      <c r="F114" s="4">
        <v>19545</v>
      </c>
      <c r="G114" s="4">
        <v>3898</v>
      </c>
      <c r="H114" s="4">
        <v>4041</v>
      </c>
      <c r="I114" s="4">
        <v>3886</v>
      </c>
      <c r="J114" s="4">
        <v>3994</v>
      </c>
      <c r="K114" s="4">
        <v>3726</v>
      </c>
      <c r="L114" s="4">
        <v>17643</v>
      </c>
      <c r="M114" s="4">
        <v>3767</v>
      </c>
      <c r="N114" s="4">
        <v>3503</v>
      </c>
      <c r="O114" s="4">
        <v>3661</v>
      </c>
      <c r="P114" s="4">
        <v>3310</v>
      </c>
      <c r="Q114" s="4">
        <v>3402</v>
      </c>
      <c r="R114" s="4">
        <v>18774</v>
      </c>
      <c r="S114" s="4">
        <v>3517</v>
      </c>
      <c r="T114" s="4">
        <v>3745</v>
      </c>
      <c r="U114" s="4">
        <v>3757</v>
      </c>
      <c r="V114" s="4">
        <v>3741</v>
      </c>
      <c r="W114" s="4">
        <v>4014</v>
      </c>
      <c r="X114" s="4">
        <v>20019</v>
      </c>
      <c r="Y114" s="4">
        <v>4078</v>
      </c>
      <c r="Z114" s="4">
        <v>4067</v>
      </c>
      <c r="AA114" s="4">
        <v>4307</v>
      </c>
      <c r="AB114" s="4">
        <v>3999</v>
      </c>
      <c r="AC114" s="4">
        <v>3568</v>
      </c>
      <c r="AD114" s="4">
        <v>19566</v>
      </c>
      <c r="AE114" s="4">
        <v>3641</v>
      </c>
      <c r="AF114" s="4">
        <v>3756</v>
      </c>
      <c r="AG114" s="4">
        <v>3918</v>
      </c>
      <c r="AH114" s="4">
        <v>4167</v>
      </c>
      <c r="AI114" s="4">
        <v>4084</v>
      </c>
      <c r="AJ114" s="4">
        <v>20773</v>
      </c>
      <c r="AK114" s="4">
        <v>4302</v>
      </c>
      <c r="AL114" s="4">
        <v>4094</v>
      </c>
      <c r="AM114" s="4">
        <v>4093</v>
      </c>
      <c r="AN114" s="4">
        <v>4168</v>
      </c>
      <c r="AO114" s="4">
        <v>4116</v>
      </c>
      <c r="AP114" s="4">
        <v>18597</v>
      </c>
      <c r="AQ114" s="4">
        <v>4055</v>
      </c>
      <c r="AR114" s="4">
        <v>4044</v>
      </c>
      <c r="AS114" s="4">
        <v>3632</v>
      </c>
      <c r="AT114" s="4">
        <v>3421</v>
      </c>
      <c r="AU114" s="4">
        <v>3445</v>
      </c>
      <c r="AV114" s="4">
        <v>21324</v>
      </c>
      <c r="AW114" s="4">
        <v>3838</v>
      </c>
      <c r="AX114" s="4">
        <v>3978</v>
      </c>
      <c r="AY114" s="4">
        <v>4029</v>
      </c>
      <c r="AZ114" s="4">
        <v>4545</v>
      </c>
      <c r="BA114" s="4">
        <v>4934</v>
      </c>
      <c r="BB114" s="4">
        <v>25390</v>
      </c>
      <c r="BC114" s="4">
        <v>5014</v>
      </c>
      <c r="BD114" s="4">
        <v>4946</v>
      </c>
      <c r="BE114" s="4">
        <v>5083</v>
      </c>
      <c r="BF114" s="4">
        <v>5104</v>
      </c>
      <c r="BG114" s="4">
        <v>5243</v>
      </c>
      <c r="BH114" s="4">
        <v>25157</v>
      </c>
      <c r="BI114" s="4">
        <v>5236</v>
      </c>
      <c r="BJ114" s="4">
        <v>5063</v>
      </c>
      <c r="BK114" s="4">
        <v>5031</v>
      </c>
      <c r="BL114" s="4">
        <v>5017</v>
      </c>
      <c r="BM114" s="4">
        <v>4810</v>
      </c>
      <c r="BN114" s="4">
        <v>22633</v>
      </c>
      <c r="BO114" s="4">
        <v>4742</v>
      </c>
      <c r="BP114" s="4">
        <v>4601</v>
      </c>
      <c r="BQ114" s="4">
        <v>4608</v>
      </c>
      <c r="BR114" s="4">
        <v>4520</v>
      </c>
      <c r="BS114" s="4">
        <v>4162</v>
      </c>
      <c r="BT114" s="4">
        <v>20053</v>
      </c>
      <c r="BU114" s="4">
        <v>4134</v>
      </c>
      <c r="BV114" s="4">
        <v>4036</v>
      </c>
      <c r="BW114" s="4">
        <v>4140</v>
      </c>
      <c r="BX114" s="4">
        <v>3870</v>
      </c>
      <c r="BY114" s="4">
        <v>3873</v>
      </c>
      <c r="BZ114" s="4">
        <v>21221</v>
      </c>
      <c r="CA114" s="4">
        <v>3854</v>
      </c>
      <c r="CB114" s="4">
        <v>4128</v>
      </c>
      <c r="CC114" s="4">
        <v>4193</v>
      </c>
      <c r="CD114" s="4">
        <v>4532</v>
      </c>
      <c r="CE114" s="4">
        <v>4514</v>
      </c>
      <c r="CF114" s="4">
        <v>16902</v>
      </c>
      <c r="CG114" s="4">
        <v>3591</v>
      </c>
      <c r="CH114" s="4">
        <v>3808</v>
      </c>
      <c r="CI114" s="4">
        <v>3483</v>
      </c>
      <c r="CJ114" s="4">
        <v>3258</v>
      </c>
      <c r="CK114" s="4">
        <v>2762</v>
      </c>
      <c r="CL114" s="4">
        <v>13440</v>
      </c>
      <c r="CM114" s="4">
        <v>2736</v>
      </c>
      <c r="CN114" s="4">
        <v>2821</v>
      </c>
      <c r="CO114" s="4">
        <v>2747</v>
      </c>
      <c r="CP114" s="4">
        <v>2645</v>
      </c>
      <c r="CQ114" s="4">
        <v>2491</v>
      </c>
      <c r="CR114" s="4">
        <v>10611</v>
      </c>
      <c r="CS114" s="4">
        <v>2337</v>
      </c>
      <c r="CT114" s="4">
        <v>2207</v>
      </c>
      <c r="CU114" s="4">
        <v>2197</v>
      </c>
      <c r="CV114" s="4">
        <v>2052</v>
      </c>
      <c r="CW114" s="4">
        <v>1818</v>
      </c>
      <c r="CX114" s="4">
        <v>7527</v>
      </c>
      <c r="CY114" s="4">
        <v>1763</v>
      </c>
      <c r="CZ114" s="4">
        <v>1657</v>
      </c>
      <c r="DA114" s="4">
        <v>1405</v>
      </c>
      <c r="DB114" s="4">
        <v>1402</v>
      </c>
      <c r="DC114" s="4">
        <v>1300</v>
      </c>
      <c r="DD114" s="4">
        <v>4504</v>
      </c>
      <c r="DE114" s="4">
        <v>1173</v>
      </c>
      <c r="DF114" s="4">
        <v>1008</v>
      </c>
      <c r="DG114" s="4">
        <v>886</v>
      </c>
      <c r="DH114" s="4">
        <v>762</v>
      </c>
      <c r="DI114" s="4">
        <v>675</v>
      </c>
      <c r="DJ114" s="4">
        <v>1694</v>
      </c>
      <c r="DK114" s="4">
        <v>631</v>
      </c>
      <c r="DL114" s="4">
        <v>417</v>
      </c>
      <c r="DM114" s="4">
        <v>278</v>
      </c>
      <c r="DN114" s="4">
        <v>219</v>
      </c>
      <c r="DO114" s="4">
        <v>149</v>
      </c>
      <c r="DP114" s="4">
        <v>416</v>
      </c>
      <c r="DQ114" s="4">
        <v>143</v>
      </c>
      <c r="DR114" s="4">
        <v>106</v>
      </c>
      <c r="DS114" s="4">
        <v>65</v>
      </c>
      <c r="DT114" s="4">
        <v>63</v>
      </c>
      <c r="DU114" s="4">
        <v>39</v>
      </c>
      <c r="DV114" s="4">
        <v>48</v>
      </c>
      <c r="DW114" s="4">
        <v>60040</v>
      </c>
      <c r="DX114" s="4">
        <v>68414</v>
      </c>
      <c r="DY114" s="4">
        <v>121591</v>
      </c>
      <c r="DZ114" s="4">
        <v>89064</v>
      </c>
      <c r="EA114" s="4">
        <v>55142</v>
      </c>
    </row>
    <row r="115" spans="1:131" ht="17.5" customHeight="1" x14ac:dyDescent="0.35"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W115" s="31"/>
      <c r="DX115" s="31"/>
      <c r="DY115" s="31"/>
      <c r="DZ115" s="31"/>
      <c r="EA115" s="31"/>
    </row>
    <row r="116" spans="1:131" s="3" customFormat="1" ht="17.5" customHeight="1" x14ac:dyDescent="0.35">
      <c r="A116" s="3" t="s">
        <v>195</v>
      </c>
      <c r="B116" s="3" t="s">
        <v>196</v>
      </c>
      <c r="E116" s="26">
        <v>4533222</v>
      </c>
      <c r="F116" s="26">
        <v>270174</v>
      </c>
      <c r="G116" s="26">
        <v>54274</v>
      </c>
      <c r="H116" s="26">
        <v>54017</v>
      </c>
      <c r="I116" s="26">
        <v>54168</v>
      </c>
      <c r="J116" s="26">
        <v>54533</v>
      </c>
      <c r="K116" s="26">
        <v>53182</v>
      </c>
      <c r="L116" s="26">
        <v>247564</v>
      </c>
      <c r="M116" s="26">
        <v>52394</v>
      </c>
      <c r="N116" s="26">
        <v>49603</v>
      </c>
      <c r="O116" s="26">
        <v>49537</v>
      </c>
      <c r="P116" s="26">
        <v>47884</v>
      </c>
      <c r="Q116" s="26">
        <v>48146</v>
      </c>
      <c r="R116" s="26">
        <v>264538</v>
      </c>
      <c r="S116" s="26">
        <v>49914</v>
      </c>
      <c r="T116" s="26">
        <v>51888</v>
      </c>
      <c r="U116" s="26">
        <v>53398</v>
      </c>
      <c r="V116" s="26">
        <v>53920</v>
      </c>
      <c r="W116" s="26">
        <v>55418</v>
      </c>
      <c r="X116" s="26">
        <v>295914</v>
      </c>
      <c r="Y116" s="26">
        <v>56179</v>
      </c>
      <c r="Z116" s="26">
        <v>56976</v>
      </c>
      <c r="AA116" s="26">
        <v>57839</v>
      </c>
      <c r="AB116" s="26">
        <v>60080</v>
      </c>
      <c r="AC116" s="26">
        <v>64840</v>
      </c>
      <c r="AD116" s="26">
        <v>307676</v>
      </c>
      <c r="AE116" s="26">
        <v>67727</v>
      </c>
      <c r="AF116" s="26">
        <v>64300</v>
      </c>
      <c r="AG116" s="26">
        <v>60605</v>
      </c>
      <c r="AH116" s="26">
        <v>58978</v>
      </c>
      <c r="AI116" s="26">
        <v>56066</v>
      </c>
      <c r="AJ116" s="26">
        <v>278581</v>
      </c>
      <c r="AK116" s="26">
        <v>56473</v>
      </c>
      <c r="AL116" s="26">
        <v>56070</v>
      </c>
      <c r="AM116" s="26">
        <v>55389</v>
      </c>
      <c r="AN116" s="26">
        <v>55167</v>
      </c>
      <c r="AO116" s="26">
        <v>55482</v>
      </c>
      <c r="AP116" s="26">
        <v>267803</v>
      </c>
      <c r="AQ116" s="26">
        <v>57027</v>
      </c>
      <c r="AR116" s="26">
        <v>56316</v>
      </c>
      <c r="AS116" s="26">
        <v>53406</v>
      </c>
      <c r="AT116" s="26">
        <v>50208</v>
      </c>
      <c r="AU116" s="26">
        <v>50846</v>
      </c>
      <c r="AV116" s="26">
        <v>291852</v>
      </c>
      <c r="AW116" s="26">
        <v>52970</v>
      </c>
      <c r="AX116" s="26">
        <v>55238</v>
      </c>
      <c r="AY116" s="26">
        <v>57216</v>
      </c>
      <c r="AZ116" s="26">
        <v>61428</v>
      </c>
      <c r="BA116" s="26">
        <v>65000</v>
      </c>
      <c r="BB116" s="26">
        <v>335883</v>
      </c>
      <c r="BC116" s="26">
        <v>66469</v>
      </c>
      <c r="BD116" s="26">
        <v>65221</v>
      </c>
      <c r="BE116" s="26">
        <v>68072</v>
      </c>
      <c r="BF116" s="26">
        <v>67521</v>
      </c>
      <c r="BG116" s="26">
        <v>68600</v>
      </c>
      <c r="BH116" s="26">
        <v>340232</v>
      </c>
      <c r="BI116" s="26">
        <v>69215</v>
      </c>
      <c r="BJ116" s="26">
        <v>69681</v>
      </c>
      <c r="BK116" s="26">
        <v>68490</v>
      </c>
      <c r="BL116" s="26">
        <v>67334</v>
      </c>
      <c r="BM116" s="26">
        <v>65512</v>
      </c>
      <c r="BN116" s="26">
        <v>298725</v>
      </c>
      <c r="BO116" s="26">
        <v>63847</v>
      </c>
      <c r="BP116" s="26">
        <v>60701</v>
      </c>
      <c r="BQ116" s="26">
        <v>59691</v>
      </c>
      <c r="BR116" s="26">
        <v>58530</v>
      </c>
      <c r="BS116" s="26">
        <v>55956</v>
      </c>
      <c r="BT116" s="26">
        <v>269931</v>
      </c>
      <c r="BU116" s="26">
        <v>54178</v>
      </c>
      <c r="BV116" s="26">
        <v>53623</v>
      </c>
      <c r="BW116" s="26">
        <v>54887</v>
      </c>
      <c r="BX116" s="26">
        <v>53803</v>
      </c>
      <c r="BY116" s="26">
        <v>53440</v>
      </c>
      <c r="BZ116" s="26">
        <v>291401</v>
      </c>
      <c r="CA116" s="26">
        <v>53682</v>
      </c>
      <c r="CB116" s="26">
        <v>56100</v>
      </c>
      <c r="CC116" s="26">
        <v>56777</v>
      </c>
      <c r="CD116" s="26">
        <v>62419</v>
      </c>
      <c r="CE116" s="26">
        <v>62423</v>
      </c>
      <c r="CF116" s="26">
        <v>232160</v>
      </c>
      <c r="CG116" s="26">
        <v>48392</v>
      </c>
      <c r="CH116" s="26">
        <v>51817</v>
      </c>
      <c r="CI116" s="26">
        <v>48580</v>
      </c>
      <c r="CJ116" s="26">
        <v>44713</v>
      </c>
      <c r="CK116" s="26">
        <v>38658</v>
      </c>
      <c r="CL116" s="26">
        <v>182553</v>
      </c>
      <c r="CM116" s="26">
        <v>36983</v>
      </c>
      <c r="CN116" s="26">
        <v>38180</v>
      </c>
      <c r="CO116" s="26">
        <v>37546</v>
      </c>
      <c r="CP116" s="26">
        <v>35841</v>
      </c>
      <c r="CQ116" s="26">
        <v>34003</v>
      </c>
      <c r="CR116" s="26">
        <v>146526</v>
      </c>
      <c r="CS116" s="26">
        <v>32326</v>
      </c>
      <c r="CT116" s="26">
        <v>30505</v>
      </c>
      <c r="CU116" s="26">
        <v>28821</v>
      </c>
      <c r="CV116" s="26">
        <v>27980</v>
      </c>
      <c r="CW116" s="26">
        <v>26894</v>
      </c>
      <c r="CX116" s="26">
        <v>110043</v>
      </c>
      <c r="CY116" s="26">
        <v>25935</v>
      </c>
      <c r="CZ116" s="26">
        <v>23668</v>
      </c>
      <c r="DA116" s="26">
        <v>21887</v>
      </c>
      <c r="DB116" s="26">
        <v>20004</v>
      </c>
      <c r="DC116" s="26">
        <v>18549</v>
      </c>
      <c r="DD116" s="26">
        <v>67862</v>
      </c>
      <c r="DE116" s="26">
        <v>16836</v>
      </c>
      <c r="DF116" s="26">
        <v>15045</v>
      </c>
      <c r="DG116" s="26">
        <v>13257</v>
      </c>
      <c r="DH116" s="26">
        <v>11980</v>
      </c>
      <c r="DI116" s="26">
        <v>10744</v>
      </c>
      <c r="DJ116" s="26">
        <v>26443</v>
      </c>
      <c r="DK116" s="26">
        <v>9432</v>
      </c>
      <c r="DL116" s="26">
        <v>6805</v>
      </c>
      <c r="DM116" s="26">
        <v>4220</v>
      </c>
      <c r="DN116" s="26">
        <v>3128</v>
      </c>
      <c r="DO116" s="26">
        <v>2858</v>
      </c>
      <c r="DP116" s="26">
        <v>6526</v>
      </c>
      <c r="DQ116" s="26">
        <v>2141</v>
      </c>
      <c r="DR116" s="26">
        <v>1732</v>
      </c>
      <c r="DS116" s="26">
        <v>1251</v>
      </c>
      <c r="DT116" s="26">
        <v>848</v>
      </c>
      <c r="DU116" s="26">
        <v>554</v>
      </c>
      <c r="DV116" s="26">
        <v>835</v>
      </c>
      <c r="DW116" s="26">
        <v>838455</v>
      </c>
      <c r="DX116" s="26">
        <v>953270</v>
      </c>
      <c r="DY116" s="26">
        <v>1721530</v>
      </c>
      <c r="DZ116" s="26">
        <v>1200289</v>
      </c>
      <c r="EA116" s="26">
        <v>772948</v>
      </c>
    </row>
    <row r="117" spans="1:131" ht="17.5" customHeight="1" x14ac:dyDescent="0.35">
      <c r="A117" s="3"/>
      <c r="B117" s="3"/>
      <c r="C117" s="3"/>
      <c r="E117" s="31"/>
      <c r="F117" s="31"/>
      <c r="G117" s="30"/>
      <c r="H117" s="30"/>
      <c r="I117" s="30"/>
      <c r="J117" s="30"/>
      <c r="K117" s="30"/>
      <c r="L117" s="31"/>
      <c r="M117" s="30"/>
      <c r="N117" s="30"/>
      <c r="O117" s="30"/>
      <c r="P117" s="30"/>
      <c r="Q117" s="30"/>
      <c r="R117" s="31"/>
      <c r="S117" s="30"/>
      <c r="T117" s="30"/>
      <c r="U117" s="30"/>
      <c r="V117" s="30"/>
      <c r="W117" s="30"/>
      <c r="X117" s="31"/>
      <c r="Y117" s="30"/>
      <c r="Z117" s="30"/>
      <c r="AA117" s="30"/>
      <c r="AB117" s="30"/>
      <c r="AC117" s="30"/>
      <c r="AD117" s="31"/>
      <c r="AE117" s="30"/>
      <c r="AF117" s="30"/>
      <c r="AG117" s="30"/>
      <c r="AH117" s="30"/>
      <c r="AI117" s="30"/>
      <c r="AJ117" s="31"/>
      <c r="AK117" s="30"/>
      <c r="AL117" s="30"/>
      <c r="AM117" s="30"/>
      <c r="AN117" s="30"/>
      <c r="AO117" s="30"/>
      <c r="AP117" s="31"/>
      <c r="AQ117" s="30"/>
      <c r="AR117" s="30"/>
      <c r="AS117" s="30"/>
      <c r="AT117" s="30"/>
      <c r="AU117" s="30"/>
      <c r="AV117" s="31"/>
      <c r="AW117" s="30"/>
      <c r="AX117" s="30"/>
      <c r="AY117" s="30"/>
      <c r="AZ117" s="30"/>
      <c r="BA117" s="30"/>
      <c r="BB117" s="31"/>
      <c r="BC117" s="30"/>
      <c r="BD117" s="30"/>
      <c r="BE117" s="30"/>
      <c r="BF117" s="30"/>
      <c r="BG117" s="30"/>
      <c r="BH117" s="31"/>
      <c r="BI117" s="30"/>
      <c r="BJ117" s="30"/>
      <c r="BK117" s="30"/>
      <c r="BL117" s="30"/>
      <c r="BM117" s="30"/>
      <c r="BN117" s="31"/>
      <c r="BO117" s="30"/>
      <c r="BP117" s="30"/>
      <c r="BQ117" s="30"/>
      <c r="BR117" s="30"/>
      <c r="BS117" s="30"/>
      <c r="BT117" s="31"/>
      <c r="BU117" s="30"/>
      <c r="BV117" s="30"/>
      <c r="BW117" s="30"/>
      <c r="BX117" s="30"/>
      <c r="BY117" s="30"/>
      <c r="BZ117" s="31"/>
      <c r="CA117" s="30"/>
      <c r="CB117" s="30"/>
      <c r="CC117" s="30"/>
      <c r="CD117" s="30"/>
      <c r="CE117" s="30"/>
      <c r="CF117" s="31"/>
      <c r="CG117" s="30"/>
      <c r="CH117" s="30"/>
      <c r="CI117" s="30"/>
      <c r="CJ117" s="30"/>
      <c r="CK117" s="30"/>
      <c r="CL117" s="31"/>
      <c r="CM117" s="30"/>
      <c r="CN117" s="30"/>
      <c r="CO117" s="30"/>
      <c r="CP117" s="30"/>
      <c r="CQ117" s="30"/>
      <c r="CR117" s="31"/>
      <c r="CS117" s="30"/>
      <c r="CT117" s="30"/>
      <c r="CU117" s="30"/>
      <c r="CV117" s="30"/>
      <c r="CW117" s="30"/>
      <c r="CX117" s="31"/>
      <c r="CY117" s="30"/>
      <c r="CZ117" s="30"/>
      <c r="DA117" s="30"/>
      <c r="DB117" s="30"/>
      <c r="DC117" s="30"/>
      <c r="DD117" s="31"/>
      <c r="DE117" s="30"/>
      <c r="DF117" s="30"/>
      <c r="DG117" s="30"/>
      <c r="DH117" s="30"/>
      <c r="DI117" s="30"/>
      <c r="DJ117" s="31"/>
      <c r="DK117" s="30"/>
      <c r="DL117" s="30"/>
      <c r="DM117" s="30"/>
      <c r="DN117" s="30"/>
      <c r="DO117" s="30"/>
      <c r="DP117" s="31"/>
      <c r="DQ117" s="30"/>
      <c r="DR117" s="30"/>
      <c r="DS117" s="30"/>
      <c r="DT117" s="30"/>
      <c r="DU117" s="30"/>
      <c r="DW117" s="30"/>
      <c r="DX117" s="30"/>
      <c r="DY117" s="30"/>
      <c r="DZ117" s="30"/>
      <c r="EA117" s="30"/>
    </row>
    <row r="118" spans="1:131" s="3" customFormat="1" ht="17.5" customHeight="1" x14ac:dyDescent="0.35">
      <c r="A118" s="3" t="s">
        <v>197</v>
      </c>
      <c r="D118" s="3" t="s">
        <v>198</v>
      </c>
      <c r="E118" s="26">
        <v>248752</v>
      </c>
      <c r="F118" s="26">
        <v>17743</v>
      </c>
      <c r="G118" s="26">
        <v>3476</v>
      </c>
      <c r="H118" s="26">
        <v>3700</v>
      </c>
      <c r="I118" s="26">
        <v>3565</v>
      </c>
      <c r="J118" s="26">
        <v>3585</v>
      </c>
      <c r="K118" s="26">
        <v>3417</v>
      </c>
      <c r="L118" s="26">
        <v>14983</v>
      </c>
      <c r="M118" s="26">
        <v>3198</v>
      </c>
      <c r="N118" s="26">
        <v>3062</v>
      </c>
      <c r="O118" s="26">
        <v>3069</v>
      </c>
      <c r="P118" s="26">
        <v>2806</v>
      </c>
      <c r="Q118" s="26">
        <v>2848</v>
      </c>
      <c r="R118" s="26">
        <v>14857</v>
      </c>
      <c r="S118" s="26">
        <v>2875</v>
      </c>
      <c r="T118" s="26">
        <v>2996</v>
      </c>
      <c r="U118" s="26">
        <v>2971</v>
      </c>
      <c r="V118" s="26">
        <v>2963</v>
      </c>
      <c r="W118" s="26">
        <v>3052</v>
      </c>
      <c r="X118" s="26">
        <v>16728</v>
      </c>
      <c r="Y118" s="26">
        <v>3093</v>
      </c>
      <c r="Z118" s="26">
        <v>3092</v>
      </c>
      <c r="AA118" s="26">
        <v>3158</v>
      </c>
      <c r="AB118" s="26">
        <v>3471</v>
      </c>
      <c r="AC118" s="26">
        <v>3914</v>
      </c>
      <c r="AD118" s="26">
        <v>20069</v>
      </c>
      <c r="AE118" s="26">
        <v>4294</v>
      </c>
      <c r="AF118" s="26">
        <v>4192</v>
      </c>
      <c r="AG118" s="26">
        <v>3986</v>
      </c>
      <c r="AH118" s="26">
        <v>3921</v>
      </c>
      <c r="AI118" s="26">
        <v>3676</v>
      </c>
      <c r="AJ118" s="26">
        <v>18211</v>
      </c>
      <c r="AK118" s="26">
        <v>3725</v>
      </c>
      <c r="AL118" s="26">
        <v>3688</v>
      </c>
      <c r="AM118" s="26">
        <v>3631</v>
      </c>
      <c r="AN118" s="26">
        <v>3600</v>
      </c>
      <c r="AO118" s="26">
        <v>3567</v>
      </c>
      <c r="AP118" s="26">
        <v>16563</v>
      </c>
      <c r="AQ118" s="26">
        <v>3591</v>
      </c>
      <c r="AR118" s="26">
        <v>3501</v>
      </c>
      <c r="AS118" s="26">
        <v>3319</v>
      </c>
      <c r="AT118" s="26">
        <v>3069</v>
      </c>
      <c r="AU118" s="26">
        <v>3083</v>
      </c>
      <c r="AV118" s="26">
        <v>16723</v>
      </c>
      <c r="AW118" s="26">
        <v>3241</v>
      </c>
      <c r="AX118" s="26">
        <v>3241</v>
      </c>
      <c r="AY118" s="26">
        <v>3347</v>
      </c>
      <c r="AZ118" s="26">
        <v>3365</v>
      </c>
      <c r="BA118" s="26">
        <v>3529</v>
      </c>
      <c r="BB118" s="26">
        <v>18012</v>
      </c>
      <c r="BC118" s="26">
        <v>3567</v>
      </c>
      <c r="BD118" s="26">
        <v>3495</v>
      </c>
      <c r="BE118" s="26">
        <v>3673</v>
      </c>
      <c r="BF118" s="26">
        <v>3606</v>
      </c>
      <c r="BG118" s="26">
        <v>3671</v>
      </c>
      <c r="BH118" s="26">
        <v>17620</v>
      </c>
      <c r="BI118" s="26">
        <v>3607</v>
      </c>
      <c r="BJ118" s="26">
        <v>3633</v>
      </c>
      <c r="BK118" s="26">
        <v>3622</v>
      </c>
      <c r="BL118" s="26">
        <v>3411</v>
      </c>
      <c r="BM118" s="26">
        <v>3347</v>
      </c>
      <c r="BN118" s="26">
        <v>14612</v>
      </c>
      <c r="BO118" s="26">
        <v>3150</v>
      </c>
      <c r="BP118" s="26">
        <v>2933</v>
      </c>
      <c r="BQ118" s="26">
        <v>2939</v>
      </c>
      <c r="BR118" s="26">
        <v>2850</v>
      </c>
      <c r="BS118" s="26">
        <v>2740</v>
      </c>
      <c r="BT118" s="26">
        <v>12376</v>
      </c>
      <c r="BU118" s="26">
        <v>2577</v>
      </c>
      <c r="BV118" s="26">
        <v>2356</v>
      </c>
      <c r="BW118" s="26">
        <v>2596</v>
      </c>
      <c r="BX118" s="26">
        <v>2451</v>
      </c>
      <c r="BY118" s="26">
        <v>2396</v>
      </c>
      <c r="BZ118" s="26">
        <v>12586</v>
      </c>
      <c r="CA118" s="26">
        <v>2337</v>
      </c>
      <c r="CB118" s="26">
        <v>2437</v>
      </c>
      <c r="CC118" s="26">
        <v>2475</v>
      </c>
      <c r="CD118" s="26">
        <v>2738</v>
      </c>
      <c r="CE118" s="26">
        <v>2599</v>
      </c>
      <c r="CF118" s="26">
        <v>10169</v>
      </c>
      <c r="CG118" s="26">
        <v>2080</v>
      </c>
      <c r="CH118" s="26">
        <v>2359</v>
      </c>
      <c r="CI118" s="26">
        <v>2118</v>
      </c>
      <c r="CJ118" s="26">
        <v>1874</v>
      </c>
      <c r="CK118" s="26">
        <v>1738</v>
      </c>
      <c r="CL118" s="26">
        <v>8715</v>
      </c>
      <c r="CM118" s="26">
        <v>1714</v>
      </c>
      <c r="CN118" s="26">
        <v>1863</v>
      </c>
      <c r="CO118" s="26">
        <v>1724</v>
      </c>
      <c r="CP118" s="26">
        <v>1785</v>
      </c>
      <c r="CQ118" s="26">
        <v>1629</v>
      </c>
      <c r="CR118" s="26">
        <v>7568</v>
      </c>
      <c r="CS118" s="26">
        <v>1640</v>
      </c>
      <c r="CT118" s="26">
        <v>1599</v>
      </c>
      <c r="CU118" s="26">
        <v>1474</v>
      </c>
      <c r="CV118" s="26">
        <v>1446</v>
      </c>
      <c r="CW118" s="26">
        <v>1409</v>
      </c>
      <c r="CX118" s="26">
        <v>5972</v>
      </c>
      <c r="CY118" s="26">
        <v>1395</v>
      </c>
      <c r="CZ118" s="26">
        <v>1268</v>
      </c>
      <c r="DA118" s="26">
        <v>1238</v>
      </c>
      <c r="DB118" s="26">
        <v>1110</v>
      </c>
      <c r="DC118" s="26">
        <v>961</v>
      </c>
      <c r="DD118" s="26">
        <v>3564</v>
      </c>
      <c r="DE118" s="26">
        <v>870</v>
      </c>
      <c r="DF118" s="26">
        <v>752</v>
      </c>
      <c r="DG118" s="26">
        <v>713</v>
      </c>
      <c r="DH118" s="26">
        <v>640</v>
      </c>
      <c r="DI118" s="26">
        <v>589</v>
      </c>
      <c r="DJ118" s="26">
        <v>1309</v>
      </c>
      <c r="DK118" s="26">
        <v>488</v>
      </c>
      <c r="DL118" s="26">
        <v>334</v>
      </c>
      <c r="DM118" s="26">
        <v>197</v>
      </c>
      <c r="DN118" s="26">
        <v>159</v>
      </c>
      <c r="DO118" s="26">
        <v>131</v>
      </c>
      <c r="DP118" s="26">
        <v>321</v>
      </c>
      <c r="DQ118" s="26">
        <v>127</v>
      </c>
      <c r="DR118" s="26">
        <v>81</v>
      </c>
      <c r="DS118" s="26">
        <v>54</v>
      </c>
      <c r="DT118" s="26">
        <v>36</v>
      </c>
      <c r="DU118" s="26">
        <v>23</v>
      </c>
      <c r="DV118" s="26">
        <v>51</v>
      </c>
      <c r="DW118" s="26">
        <v>50676</v>
      </c>
      <c r="DX118" s="26">
        <v>56926</v>
      </c>
      <c r="DY118" s="26">
        <v>103213</v>
      </c>
      <c r="DZ118" s="26">
        <v>57194</v>
      </c>
      <c r="EA118" s="26">
        <v>37669</v>
      </c>
    </row>
    <row r="119" spans="1:131" s="3" customFormat="1" ht="17.5" customHeight="1" x14ac:dyDescent="0.35">
      <c r="A119" s="3" t="s">
        <v>199</v>
      </c>
      <c r="D119" s="3" t="s">
        <v>200</v>
      </c>
      <c r="E119" s="26">
        <v>329839</v>
      </c>
      <c r="F119" s="26">
        <v>24297</v>
      </c>
      <c r="G119" s="26">
        <v>5091</v>
      </c>
      <c r="H119" s="26">
        <v>4847</v>
      </c>
      <c r="I119" s="26">
        <v>4890</v>
      </c>
      <c r="J119" s="26">
        <v>4872</v>
      </c>
      <c r="K119" s="26">
        <v>4597</v>
      </c>
      <c r="L119" s="26">
        <v>20780</v>
      </c>
      <c r="M119" s="26">
        <v>4515</v>
      </c>
      <c r="N119" s="26">
        <v>4337</v>
      </c>
      <c r="O119" s="26">
        <v>4073</v>
      </c>
      <c r="P119" s="26">
        <v>3915</v>
      </c>
      <c r="Q119" s="26">
        <v>3940</v>
      </c>
      <c r="R119" s="26">
        <v>20162</v>
      </c>
      <c r="S119" s="26">
        <v>3914</v>
      </c>
      <c r="T119" s="26">
        <v>3934</v>
      </c>
      <c r="U119" s="26">
        <v>4016</v>
      </c>
      <c r="V119" s="26">
        <v>4038</v>
      </c>
      <c r="W119" s="26">
        <v>4260</v>
      </c>
      <c r="X119" s="26">
        <v>24490</v>
      </c>
      <c r="Y119" s="26">
        <v>4040</v>
      </c>
      <c r="Z119" s="26">
        <v>4220</v>
      </c>
      <c r="AA119" s="26">
        <v>4388</v>
      </c>
      <c r="AB119" s="26">
        <v>4933</v>
      </c>
      <c r="AC119" s="26">
        <v>6909</v>
      </c>
      <c r="AD119" s="26">
        <v>35406</v>
      </c>
      <c r="AE119" s="26">
        <v>8314</v>
      </c>
      <c r="AF119" s="26">
        <v>7787</v>
      </c>
      <c r="AG119" s="26">
        <v>6806</v>
      </c>
      <c r="AH119" s="26">
        <v>6426</v>
      </c>
      <c r="AI119" s="26">
        <v>6073</v>
      </c>
      <c r="AJ119" s="26">
        <v>29571</v>
      </c>
      <c r="AK119" s="26">
        <v>6148</v>
      </c>
      <c r="AL119" s="26">
        <v>6013</v>
      </c>
      <c r="AM119" s="26">
        <v>6134</v>
      </c>
      <c r="AN119" s="26">
        <v>5670</v>
      </c>
      <c r="AO119" s="26">
        <v>5606</v>
      </c>
      <c r="AP119" s="26">
        <v>25272</v>
      </c>
      <c r="AQ119" s="26">
        <v>5616</v>
      </c>
      <c r="AR119" s="26">
        <v>5507</v>
      </c>
      <c r="AS119" s="26">
        <v>5094</v>
      </c>
      <c r="AT119" s="26">
        <v>4536</v>
      </c>
      <c r="AU119" s="26">
        <v>4519</v>
      </c>
      <c r="AV119" s="26">
        <v>21955</v>
      </c>
      <c r="AW119" s="26">
        <v>4544</v>
      </c>
      <c r="AX119" s="26">
        <v>4442</v>
      </c>
      <c r="AY119" s="26">
        <v>4214</v>
      </c>
      <c r="AZ119" s="26">
        <v>4284</v>
      </c>
      <c r="BA119" s="26">
        <v>4471</v>
      </c>
      <c r="BB119" s="26">
        <v>20940</v>
      </c>
      <c r="BC119" s="26">
        <v>4353</v>
      </c>
      <c r="BD119" s="26">
        <v>4141</v>
      </c>
      <c r="BE119" s="26">
        <v>4263</v>
      </c>
      <c r="BF119" s="26">
        <v>4092</v>
      </c>
      <c r="BG119" s="26">
        <v>4091</v>
      </c>
      <c r="BH119" s="26">
        <v>20240</v>
      </c>
      <c r="BI119" s="26">
        <v>4108</v>
      </c>
      <c r="BJ119" s="26">
        <v>4107</v>
      </c>
      <c r="BK119" s="26">
        <v>3959</v>
      </c>
      <c r="BL119" s="26">
        <v>4079</v>
      </c>
      <c r="BM119" s="26">
        <v>3987</v>
      </c>
      <c r="BN119" s="26">
        <v>18953</v>
      </c>
      <c r="BO119" s="26">
        <v>4114</v>
      </c>
      <c r="BP119" s="26">
        <v>3943</v>
      </c>
      <c r="BQ119" s="26">
        <v>3755</v>
      </c>
      <c r="BR119" s="26">
        <v>3650</v>
      </c>
      <c r="BS119" s="26">
        <v>3491</v>
      </c>
      <c r="BT119" s="26">
        <v>16501</v>
      </c>
      <c r="BU119" s="26">
        <v>3478</v>
      </c>
      <c r="BV119" s="26">
        <v>3330</v>
      </c>
      <c r="BW119" s="26">
        <v>3332</v>
      </c>
      <c r="BX119" s="26">
        <v>3229</v>
      </c>
      <c r="BY119" s="26">
        <v>3132</v>
      </c>
      <c r="BZ119" s="26">
        <v>14056</v>
      </c>
      <c r="CA119" s="26">
        <v>2915</v>
      </c>
      <c r="CB119" s="26">
        <v>2900</v>
      </c>
      <c r="CC119" s="26">
        <v>2765</v>
      </c>
      <c r="CD119" s="26">
        <v>2832</v>
      </c>
      <c r="CE119" s="26">
        <v>2644</v>
      </c>
      <c r="CF119" s="26">
        <v>9977</v>
      </c>
      <c r="CG119" s="26">
        <v>2130</v>
      </c>
      <c r="CH119" s="26">
        <v>2047</v>
      </c>
      <c r="CI119" s="26">
        <v>2084</v>
      </c>
      <c r="CJ119" s="26">
        <v>2027</v>
      </c>
      <c r="CK119" s="26">
        <v>1689</v>
      </c>
      <c r="CL119" s="26">
        <v>8911</v>
      </c>
      <c r="CM119" s="26">
        <v>1754</v>
      </c>
      <c r="CN119" s="26">
        <v>1847</v>
      </c>
      <c r="CO119" s="26">
        <v>1803</v>
      </c>
      <c r="CP119" s="26">
        <v>1736</v>
      </c>
      <c r="CQ119" s="26">
        <v>1771</v>
      </c>
      <c r="CR119" s="26">
        <v>7321</v>
      </c>
      <c r="CS119" s="26">
        <v>1612</v>
      </c>
      <c r="CT119" s="26">
        <v>1472</v>
      </c>
      <c r="CU119" s="26">
        <v>1456</v>
      </c>
      <c r="CV119" s="26">
        <v>1426</v>
      </c>
      <c r="CW119" s="26">
        <v>1355</v>
      </c>
      <c r="CX119" s="26">
        <v>5615</v>
      </c>
      <c r="CY119" s="26">
        <v>1270</v>
      </c>
      <c r="CZ119" s="26">
        <v>1194</v>
      </c>
      <c r="DA119" s="26">
        <v>1154</v>
      </c>
      <c r="DB119" s="26">
        <v>1075</v>
      </c>
      <c r="DC119" s="26">
        <v>922</v>
      </c>
      <c r="DD119" s="26">
        <v>3605</v>
      </c>
      <c r="DE119" s="26">
        <v>947</v>
      </c>
      <c r="DF119" s="26">
        <v>787</v>
      </c>
      <c r="DG119" s="26">
        <v>660</v>
      </c>
      <c r="DH119" s="26">
        <v>672</v>
      </c>
      <c r="DI119" s="26">
        <v>539</v>
      </c>
      <c r="DJ119" s="26">
        <v>1346</v>
      </c>
      <c r="DK119" s="26">
        <v>496</v>
      </c>
      <c r="DL119" s="26">
        <v>361</v>
      </c>
      <c r="DM119" s="26">
        <v>206</v>
      </c>
      <c r="DN119" s="26">
        <v>131</v>
      </c>
      <c r="DO119" s="26">
        <v>152</v>
      </c>
      <c r="DP119" s="26">
        <v>388</v>
      </c>
      <c r="DQ119" s="26">
        <v>127</v>
      </c>
      <c r="DR119" s="26">
        <v>105</v>
      </c>
      <c r="DS119" s="26">
        <v>85</v>
      </c>
      <c r="DT119" s="26">
        <v>42</v>
      </c>
      <c r="DU119" s="26">
        <v>29</v>
      </c>
      <c r="DV119" s="26">
        <v>53</v>
      </c>
      <c r="DW119" s="26">
        <v>69279</v>
      </c>
      <c r="DX119" s="26">
        <v>77887</v>
      </c>
      <c r="DY119" s="26">
        <v>153594</v>
      </c>
      <c r="DZ119" s="26">
        <v>69750</v>
      </c>
      <c r="EA119" s="26">
        <v>37216</v>
      </c>
    </row>
    <row r="120" spans="1:131" s="3" customFormat="1" ht="17.5" customHeight="1" x14ac:dyDescent="0.35">
      <c r="A120" s="3" t="s">
        <v>201</v>
      </c>
      <c r="D120" s="3" t="s">
        <v>202</v>
      </c>
      <c r="E120" s="26">
        <v>305680</v>
      </c>
      <c r="F120" s="26">
        <v>19959</v>
      </c>
      <c r="G120" s="26">
        <v>4085</v>
      </c>
      <c r="H120" s="26">
        <v>4202</v>
      </c>
      <c r="I120" s="26">
        <v>4008</v>
      </c>
      <c r="J120" s="26">
        <v>3930</v>
      </c>
      <c r="K120" s="26">
        <v>3734</v>
      </c>
      <c r="L120" s="26">
        <v>16429</v>
      </c>
      <c r="M120" s="26">
        <v>3721</v>
      </c>
      <c r="N120" s="26">
        <v>3276</v>
      </c>
      <c r="O120" s="26">
        <v>3197</v>
      </c>
      <c r="P120" s="26">
        <v>3081</v>
      </c>
      <c r="Q120" s="26">
        <v>3154</v>
      </c>
      <c r="R120" s="26">
        <v>15860</v>
      </c>
      <c r="S120" s="26">
        <v>3056</v>
      </c>
      <c r="T120" s="26">
        <v>3039</v>
      </c>
      <c r="U120" s="26">
        <v>3223</v>
      </c>
      <c r="V120" s="26">
        <v>3285</v>
      </c>
      <c r="W120" s="26">
        <v>3257</v>
      </c>
      <c r="X120" s="26">
        <v>27059</v>
      </c>
      <c r="Y120" s="26">
        <v>3328</v>
      </c>
      <c r="Z120" s="26">
        <v>3294</v>
      </c>
      <c r="AA120" s="26">
        <v>3524</v>
      </c>
      <c r="AB120" s="26">
        <v>6030</v>
      </c>
      <c r="AC120" s="26">
        <v>10883</v>
      </c>
      <c r="AD120" s="26">
        <v>42766</v>
      </c>
      <c r="AE120" s="26">
        <v>12125</v>
      </c>
      <c r="AF120" s="26">
        <v>10527</v>
      </c>
      <c r="AG120" s="26">
        <v>8005</v>
      </c>
      <c r="AH120" s="26">
        <v>6460</v>
      </c>
      <c r="AI120" s="26">
        <v>5649</v>
      </c>
      <c r="AJ120" s="26">
        <v>26232</v>
      </c>
      <c r="AK120" s="26">
        <v>5678</v>
      </c>
      <c r="AL120" s="26">
        <v>5317</v>
      </c>
      <c r="AM120" s="26">
        <v>5201</v>
      </c>
      <c r="AN120" s="26">
        <v>5089</v>
      </c>
      <c r="AO120" s="26">
        <v>4947</v>
      </c>
      <c r="AP120" s="26">
        <v>22433</v>
      </c>
      <c r="AQ120" s="26">
        <v>4936</v>
      </c>
      <c r="AR120" s="26">
        <v>4938</v>
      </c>
      <c r="AS120" s="26">
        <v>4446</v>
      </c>
      <c r="AT120" s="26">
        <v>4133</v>
      </c>
      <c r="AU120" s="26">
        <v>3980</v>
      </c>
      <c r="AV120" s="26">
        <v>19441</v>
      </c>
      <c r="AW120" s="26">
        <v>3836</v>
      </c>
      <c r="AX120" s="26">
        <v>3874</v>
      </c>
      <c r="AY120" s="26">
        <v>3802</v>
      </c>
      <c r="AZ120" s="26">
        <v>3972</v>
      </c>
      <c r="BA120" s="26">
        <v>3957</v>
      </c>
      <c r="BB120" s="26">
        <v>19645</v>
      </c>
      <c r="BC120" s="26">
        <v>4022</v>
      </c>
      <c r="BD120" s="26">
        <v>3948</v>
      </c>
      <c r="BE120" s="26">
        <v>4039</v>
      </c>
      <c r="BF120" s="26">
        <v>3867</v>
      </c>
      <c r="BG120" s="26">
        <v>3769</v>
      </c>
      <c r="BH120" s="26">
        <v>18502</v>
      </c>
      <c r="BI120" s="26">
        <v>3840</v>
      </c>
      <c r="BJ120" s="26">
        <v>3750</v>
      </c>
      <c r="BK120" s="26">
        <v>3707</v>
      </c>
      <c r="BL120" s="26">
        <v>3624</v>
      </c>
      <c r="BM120" s="26">
        <v>3581</v>
      </c>
      <c r="BN120" s="26">
        <v>15772</v>
      </c>
      <c r="BO120" s="26">
        <v>3415</v>
      </c>
      <c r="BP120" s="26">
        <v>3237</v>
      </c>
      <c r="BQ120" s="26">
        <v>3163</v>
      </c>
      <c r="BR120" s="26">
        <v>3099</v>
      </c>
      <c r="BS120" s="26">
        <v>2858</v>
      </c>
      <c r="BT120" s="26">
        <v>13404</v>
      </c>
      <c r="BU120" s="26">
        <v>2764</v>
      </c>
      <c r="BV120" s="26">
        <v>2855</v>
      </c>
      <c r="BW120" s="26">
        <v>2734</v>
      </c>
      <c r="BX120" s="26">
        <v>2585</v>
      </c>
      <c r="BY120" s="26">
        <v>2466</v>
      </c>
      <c r="BZ120" s="26">
        <v>12626</v>
      </c>
      <c r="CA120" s="26">
        <v>2495</v>
      </c>
      <c r="CB120" s="26">
        <v>2533</v>
      </c>
      <c r="CC120" s="26">
        <v>2427</v>
      </c>
      <c r="CD120" s="26">
        <v>2585</v>
      </c>
      <c r="CE120" s="26">
        <v>2586</v>
      </c>
      <c r="CF120" s="26">
        <v>9313</v>
      </c>
      <c r="CG120" s="26">
        <v>1918</v>
      </c>
      <c r="CH120" s="26">
        <v>2005</v>
      </c>
      <c r="CI120" s="26">
        <v>1945</v>
      </c>
      <c r="CJ120" s="26">
        <v>1812</v>
      </c>
      <c r="CK120" s="26">
        <v>1633</v>
      </c>
      <c r="CL120" s="26">
        <v>8207</v>
      </c>
      <c r="CM120" s="26">
        <v>1677</v>
      </c>
      <c r="CN120" s="26">
        <v>1630</v>
      </c>
      <c r="CO120" s="26">
        <v>1670</v>
      </c>
      <c r="CP120" s="26">
        <v>1666</v>
      </c>
      <c r="CQ120" s="26">
        <v>1564</v>
      </c>
      <c r="CR120" s="26">
        <v>7181</v>
      </c>
      <c r="CS120" s="26">
        <v>1531</v>
      </c>
      <c r="CT120" s="26">
        <v>1471</v>
      </c>
      <c r="CU120" s="26">
        <v>1422</v>
      </c>
      <c r="CV120" s="26">
        <v>1388</v>
      </c>
      <c r="CW120" s="26">
        <v>1369</v>
      </c>
      <c r="CX120" s="26">
        <v>5696</v>
      </c>
      <c r="CY120" s="26">
        <v>1317</v>
      </c>
      <c r="CZ120" s="26">
        <v>1224</v>
      </c>
      <c r="DA120" s="26">
        <v>1075</v>
      </c>
      <c r="DB120" s="26">
        <v>1057</v>
      </c>
      <c r="DC120" s="26">
        <v>1023</v>
      </c>
      <c r="DD120" s="26">
        <v>3529</v>
      </c>
      <c r="DE120" s="26">
        <v>906</v>
      </c>
      <c r="DF120" s="26">
        <v>759</v>
      </c>
      <c r="DG120" s="26">
        <v>710</v>
      </c>
      <c r="DH120" s="26">
        <v>637</v>
      </c>
      <c r="DI120" s="26">
        <v>517</v>
      </c>
      <c r="DJ120" s="26">
        <v>1290</v>
      </c>
      <c r="DK120" s="26">
        <v>502</v>
      </c>
      <c r="DL120" s="26">
        <v>317</v>
      </c>
      <c r="DM120" s="26">
        <v>195</v>
      </c>
      <c r="DN120" s="26">
        <v>134</v>
      </c>
      <c r="DO120" s="26">
        <v>142</v>
      </c>
      <c r="DP120" s="26">
        <v>294</v>
      </c>
      <c r="DQ120" s="26">
        <v>96</v>
      </c>
      <c r="DR120" s="26">
        <v>81</v>
      </c>
      <c r="DS120" s="26">
        <v>59</v>
      </c>
      <c r="DT120" s="26">
        <v>40</v>
      </c>
      <c r="DU120" s="26">
        <v>18</v>
      </c>
      <c r="DV120" s="26">
        <v>42</v>
      </c>
      <c r="DW120" s="26">
        <v>55576</v>
      </c>
      <c r="DX120" s="26">
        <v>62394</v>
      </c>
      <c r="DY120" s="26">
        <v>154248</v>
      </c>
      <c r="DZ120" s="26">
        <v>60304</v>
      </c>
      <c r="EA120" s="26">
        <v>35552</v>
      </c>
    </row>
    <row r="121" spans="1:131" s="3" customFormat="1" ht="17.5" customHeight="1" x14ac:dyDescent="0.35">
      <c r="A121" s="3" t="s">
        <v>203</v>
      </c>
      <c r="D121" s="3" t="s">
        <v>204</v>
      </c>
      <c r="E121" s="26">
        <v>37369</v>
      </c>
      <c r="F121" s="26">
        <v>1854</v>
      </c>
      <c r="G121" s="26">
        <v>339</v>
      </c>
      <c r="H121" s="26">
        <v>376</v>
      </c>
      <c r="I121" s="26">
        <v>345</v>
      </c>
      <c r="J121" s="26">
        <v>369</v>
      </c>
      <c r="K121" s="26">
        <v>425</v>
      </c>
      <c r="L121" s="26">
        <v>1850</v>
      </c>
      <c r="M121" s="26">
        <v>369</v>
      </c>
      <c r="N121" s="26">
        <v>410</v>
      </c>
      <c r="O121" s="26">
        <v>350</v>
      </c>
      <c r="P121" s="26">
        <v>346</v>
      </c>
      <c r="Q121" s="26">
        <v>375</v>
      </c>
      <c r="R121" s="26">
        <v>2352</v>
      </c>
      <c r="S121" s="26">
        <v>411</v>
      </c>
      <c r="T121" s="26">
        <v>414</v>
      </c>
      <c r="U121" s="26">
        <v>415</v>
      </c>
      <c r="V121" s="26">
        <v>507</v>
      </c>
      <c r="W121" s="26">
        <v>605</v>
      </c>
      <c r="X121" s="26">
        <v>2895</v>
      </c>
      <c r="Y121" s="26">
        <v>630</v>
      </c>
      <c r="Z121" s="26">
        <v>687</v>
      </c>
      <c r="AA121" s="26">
        <v>747</v>
      </c>
      <c r="AB121" s="26">
        <v>534</v>
      </c>
      <c r="AC121" s="26">
        <v>297</v>
      </c>
      <c r="AD121" s="26">
        <v>1740</v>
      </c>
      <c r="AE121" s="26">
        <v>307</v>
      </c>
      <c r="AF121" s="26">
        <v>324</v>
      </c>
      <c r="AG121" s="26">
        <v>386</v>
      </c>
      <c r="AH121" s="26">
        <v>359</v>
      </c>
      <c r="AI121" s="26">
        <v>364</v>
      </c>
      <c r="AJ121" s="26">
        <v>1907</v>
      </c>
      <c r="AK121" s="26">
        <v>399</v>
      </c>
      <c r="AL121" s="26">
        <v>384</v>
      </c>
      <c r="AM121" s="26">
        <v>334</v>
      </c>
      <c r="AN121" s="26">
        <v>399</v>
      </c>
      <c r="AO121" s="26">
        <v>391</v>
      </c>
      <c r="AP121" s="26">
        <v>1855</v>
      </c>
      <c r="AQ121" s="26">
        <v>383</v>
      </c>
      <c r="AR121" s="26">
        <v>380</v>
      </c>
      <c r="AS121" s="26">
        <v>385</v>
      </c>
      <c r="AT121" s="26">
        <v>361</v>
      </c>
      <c r="AU121" s="26">
        <v>346</v>
      </c>
      <c r="AV121" s="26">
        <v>2145</v>
      </c>
      <c r="AW121" s="26">
        <v>399</v>
      </c>
      <c r="AX121" s="26">
        <v>407</v>
      </c>
      <c r="AY121" s="26">
        <v>403</v>
      </c>
      <c r="AZ121" s="26">
        <v>455</v>
      </c>
      <c r="BA121" s="26">
        <v>481</v>
      </c>
      <c r="BB121" s="26">
        <v>2686</v>
      </c>
      <c r="BC121" s="26">
        <v>507</v>
      </c>
      <c r="BD121" s="26">
        <v>533</v>
      </c>
      <c r="BE121" s="26">
        <v>511</v>
      </c>
      <c r="BF121" s="26">
        <v>556</v>
      </c>
      <c r="BG121" s="26">
        <v>579</v>
      </c>
      <c r="BH121" s="26">
        <v>2642</v>
      </c>
      <c r="BI121" s="26">
        <v>544</v>
      </c>
      <c r="BJ121" s="26">
        <v>504</v>
      </c>
      <c r="BK121" s="26">
        <v>554</v>
      </c>
      <c r="BL121" s="26">
        <v>525</v>
      </c>
      <c r="BM121" s="26">
        <v>515</v>
      </c>
      <c r="BN121" s="26">
        <v>2517</v>
      </c>
      <c r="BO121" s="26">
        <v>558</v>
      </c>
      <c r="BP121" s="26">
        <v>512</v>
      </c>
      <c r="BQ121" s="26">
        <v>539</v>
      </c>
      <c r="BR121" s="26">
        <v>460</v>
      </c>
      <c r="BS121" s="26">
        <v>448</v>
      </c>
      <c r="BT121" s="26">
        <v>2362</v>
      </c>
      <c r="BU121" s="26">
        <v>473</v>
      </c>
      <c r="BV121" s="26">
        <v>441</v>
      </c>
      <c r="BW121" s="26">
        <v>490</v>
      </c>
      <c r="BX121" s="26">
        <v>455</v>
      </c>
      <c r="BY121" s="26">
        <v>503</v>
      </c>
      <c r="BZ121" s="26">
        <v>2715</v>
      </c>
      <c r="CA121" s="26">
        <v>500</v>
      </c>
      <c r="CB121" s="26">
        <v>519</v>
      </c>
      <c r="CC121" s="26">
        <v>500</v>
      </c>
      <c r="CD121" s="26">
        <v>575</v>
      </c>
      <c r="CE121" s="26">
        <v>621</v>
      </c>
      <c r="CF121" s="26">
        <v>2331</v>
      </c>
      <c r="CG121" s="26">
        <v>461</v>
      </c>
      <c r="CH121" s="26">
        <v>541</v>
      </c>
      <c r="CI121" s="26">
        <v>458</v>
      </c>
      <c r="CJ121" s="26">
        <v>488</v>
      </c>
      <c r="CK121" s="26">
        <v>383</v>
      </c>
      <c r="CL121" s="26">
        <v>1887</v>
      </c>
      <c r="CM121" s="26">
        <v>413</v>
      </c>
      <c r="CN121" s="26">
        <v>384</v>
      </c>
      <c r="CO121" s="26">
        <v>372</v>
      </c>
      <c r="CP121" s="26">
        <v>375</v>
      </c>
      <c r="CQ121" s="26">
        <v>343</v>
      </c>
      <c r="CR121" s="26">
        <v>1436</v>
      </c>
      <c r="CS121" s="26">
        <v>325</v>
      </c>
      <c r="CT121" s="26">
        <v>328</v>
      </c>
      <c r="CU121" s="26">
        <v>289</v>
      </c>
      <c r="CV121" s="26">
        <v>239</v>
      </c>
      <c r="CW121" s="26">
        <v>255</v>
      </c>
      <c r="CX121" s="26">
        <v>1094</v>
      </c>
      <c r="CY121" s="26">
        <v>247</v>
      </c>
      <c r="CZ121" s="26">
        <v>241</v>
      </c>
      <c r="DA121" s="26">
        <v>235</v>
      </c>
      <c r="DB121" s="26">
        <v>186</v>
      </c>
      <c r="DC121" s="26">
        <v>185</v>
      </c>
      <c r="DD121" s="26">
        <v>719</v>
      </c>
      <c r="DE121" s="26">
        <v>163</v>
      </c>
      <c r="DF121" s="26">
        <v>174</v>
      </c>
      <c r="DG121" s="26">
        <v>128</v>
      </c>
      <c r="DH121" s="26">
        <v>132</v>
      </c>
      <c r="DI121" s="26">
        <v>122</v>
      </c>
      <c r="DJ121" s="26">
        <v>276</v>
      </c>
      <c r="DK121" s="26">
        <v>81</v>
      </c>
      <c r="DL121" s="26">
        <v>77</v>
      </c>
      <c r="DM121" s="26">
        <v>52</v>
      </c>
      <c r="DN121" s="26">
        <v>39</v>
      </c>
      <c r="DO121" s="26">
        <v>27</v>
      </c>
      <c r="DP121" s="26">
        <v>95</v>
      </c>
      <c r="DQ121" s="26">
        <v>32</v>
      </c>
      <c r="DR121" s="26">
        <v>22</v>
      </c>
      <c r="DS121" s="26">
        <v>18</v>
      </c>
      <c r="DT121" s="26">
        <v>9</v>
      </c>
      <c r="DU121" s="26">
        <v>14</v>
      </c>
      <c r="DV121" s="26">
        <v>11</v>
      </c>
      <c r="DW121" s="26">
        <v>6686</v>
      </c>
      <c r="DX121" s="26">
        <v>8120</v>
      </c>
      <c r="DY121" s="26">
        <v>12598</v>
      </c>
      <c r="DZ121" s="26">
        <v>10236</v>
      </c>
      <c r="EA121" s="26">
        <v>7849</v>
      </c>
    </row>
    <row r="122" spans="1:131" ht="17.5" customHeight="1" x14ac:dyDescent="0.35">
      <c r="A122" s="3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W122" s="30"/>
      <c r="DX122" s="30"/>
      <c r="DY122" s="30"/>
      <c r="DZ122" s="30"/>
      <c r="EA122" s="30"/>
    </row>
    <row r="123" spans="1:131" s="3" customFormat="1" ht="17.5" customHeight="1" x14ac:dyDescent="0.35">
      <c r="A123" s="3" t="s">
        <v>205</v>
      </c>
      <c r="C123" s="3" t="s">
        <v>206</v>
      </c>
      <c r="E123" s="26">
        <v>769686</v>
      </c>
      <c r="F123" s="26">
        <v>41545</v>
      </c>
      <c r="G123" s="26">
        <v>8170</v>
      </c>
      <c r="H123" s="26">
        <v>8307</v>
      </c>
      <c r="I123" s="26">
        <v>8271</v>
      </c>
      <c r="J123" s="26">
        <v>8590</v>
      </c>
      <c r="K123" s="26">
        <v>8207</v>
      </c>
      <c r="L123" s="26">
        <v>40449</v>
      </c>
      <c r="M123" s="26">
        <v>8573</v>
      </c>
      <c r="N123" s="26">
        <v>8133</v>
      </c>
      <c r="O123" s="26">
        <v>7922</v>
      </c>
      <c r="P123" s="26">
        <v>7915</v>
      </c>
      <c r="Q123" s="26">
        <v>7906</v>
      </c>
      <c r="R123" s="26">
        <v>44957</v>
      </c>
      <c r="S123" s="26">
        <v>8196</v>
      </c>
      <c r="T123" s="26">
        <v>8822</v>
      </c>
      <c r="U123" s="26">
        <v>9216</v>
      </c>
      <c r="V123" s="26">
        <v>9276</v>
      </c>
      <c r="W123" s="26">
        <v>9447</v>
      </c>
      <c r="X123" s="26">
        <v>47165</v>
      </c>
      <c r="Y123" s="26">
        <v>9835</v>
      </c>
      <c r="Z123" s="26">
        <v>9976</v>
      </c>
      <c r="AA123" s="26">
        <v>9904</v>
      </c>
      <c r="AB123" s="26">
        <v>9335</v>
      </c>
      <c r="AC123" s="26">
        <v>8115</v>
      </c>
      <c r="AD123" s="26">
        <v>40958</v>
      </c>
      <c r="AE123" s="26">
        <v>8094</v>
      </c>
      <c r="AF123" s="26">
        <v>7826</v>
      </c>
      <c r="AG123" s="26">
        <v>8265</v>
      </c>
      <c r="AH123" s="26">
        <v>8469</v>
      </c>
      <c r="AI123" s="26">
        <v>8304</v>
      </c>
      <c r="AJ123" s="26">
        <v>41007</v>
      </c>
      <c r="AK123" s="26">
        <v>8217</v>
      </c>
      <c r="AL123" s="26">
        <v>8268</v>
      </c>
      <c r="AM123" s="26">
        <v>8150</v>
      </c>
      <c r="AN123" s="26">
        <v>8036</v>
      </c>
      <c r="AO123" s="26">
        <v>8336</v>
      </c>
      <c r="AP123" s="26">
        <v>41236</v>
      </c>
      <c r="AQ123" s="26">
        <v>8725</v>
      </c>
      <c r="AR123" s="26">
        <v>8543</v>
      </c>
      <c r="AS123" s="26">
        <v>8153</v>
      </c>
      <c r="AT123" s="26">
        <v>7789</v>
      </c>
      <c r="AU123" s="26">
        <v>8026</v>
      </c>
      <c r="AV123" s="26">
        <v>49289</v>
      </c>
      <c r="AW123" s="26">
        <v>8560</v>
      </c>
      <c r="AX123" s="26">
        <v>9049</v>
      </c>
      <c r="AY123" s="26">
        <v>9630</v>
      </c>
      <c r="AZ123" s="26">
        <v>10609</v>
      </c>
      <c r="BA123" s="26">
        <v>11441</v>
      </c>
      <c r="BB123" s="26">
        <v>60536</v>
      </c>
      <c r="BC123" s="26">
        <v>11840</v>
      </c>
      <c r="BD123" s="26">
        <v>11736</v>
      </c>
      <c r="BE123" s="26">
        <v>12151</v>
      </c>
      <c r="BF123" s="26">
        <v>12342</v>
      </c>
      <c r="BG123" s="26">
        <v>12467</v>
      </c>
      <c r="BH123" s="26">
        <v>61480</v>
      </c>
      <c r="BI123" s="26">
        <v>12706</v>
      </c>
      <c r="BJ123" s="26">
        <v>12601</v>
      </c>
      <c r="BK123" s="26">
        <v>12272</v>
      </c>
      <c r="BL123" s="26">
        <v>12185</v>
      </c>
      <c r="BM123" s="26">
        <v>11716</v>
      </c>
      <c r="BN123" s="26">
        <v>53977</v>
      </c>
      <c r="BO123" s="26">
        <v>11363</v>
      </c>
      <c r="BP123" s="26">
        <v>10802</v>
      </c>
      <c r="BQ123" s="26">
        <v>10818</v>
      </c>
      <c r="BR123" s="26">
        <v>10710</v>
      </c>
      <c r="BS123" s="26">
        <v>10284</v>
      </c>
      <c r="BT123" s="26">
        <v>49426</v>
      </c>
      <c r="BU123" s="26">
        <v>9955</v>
      </c>
      <c r="BV123" s="26">
        <v>9784</v>
      </c>
      <c r="BW123" s="26">
        <v>10063</v>
      </c>
      <c r="BX123" s="26">
        <v>9797</v>
      </c>
      <c r="BY123" s="26">
        <v>9827</v>
      </c>
      <c r="BZ123" s="26">
        <v>54770</v>
      </c>
      <c r="CA123" s="26">
        <v>9996</v>
      </c>
      <c r="CB123" s="26">
        <v>10480</v>
      </c>
      <c r="CC123" s="26">
        <v>10694</v>
      </c>
      <c r="CD123" s="26">
        <v>11730</v>
      </c>
      <c r="CE123" s="26">
        <v>11870</v>
      </c>
      <c r="CF123" s="26">
        <v>44255</v>
      </c>
      <c r="CG123" s="26">
        <v>9128</v>
      </c>
      <c r="CH123" s="26">
        <v>9934</v>
      </c>
      <c r="CI123" s="26">
        <v>9387</v>
      </c>
      <c r="CJ123" s="26">
        <v>8528</v>
      </c>
      <c r="CK123" s="26">
        <v>7278</v>
      </c>
      <c r="CL123" s="26">
        <v>33534</v>
      </c>
      <c r="CM123" s="26">
        <v>6901</v>
      </c>
      <c r="CN123" s="26">
        <v>7004</v>
      </c>
      <c r="CO123" s="26">
        <v>6988</v>
      </c>
      <c r="CP123" s="26">
        <v>6531</v>
      </c>
      <c r="CQ123" s="26">
        <v>6110</v>
      </c>
      <c r="CR123" s="26">
        <v>26748</v>
      </c>
      <c r="CS123" s="26">
        <v>5849</v>
      </c>
      <c r="CT123" s="26">
        <v>5594</v>
      </c>
      <c r="CU123" s="26">
        <v>5219</v>
      </c>
      <c r="CV123" s="26">
        <v>5179</v>
      </c>
      <c r="CW123" s="26">
        <v>4907</v>
      </c>
      <c r="CX123" s="26">
        <v>19727</v>
      </c>
      <c r="CY123" s="26">
        <v>4696</v>
      </c>
      <c r="CZ123" s="26">
        <v>4200</v>
      </c>
      <c r="DA123" s="26">
        <v>3824</v>
      </c>
      <c r="DB123" s="26">
        <v>3619</v>
      </c>
      <c r="DC123" s="26">
        <v>3388</v>
      </c>
      <c r="DD123" s="26">
        <v>12276</v>
      </c>
      <c r="DE123" s="26">
        <v>2984</v>
      </c>
      <c r="DF123" s="26">
        <v>2791</v>
      </c>
      <c r="DG123" s="26">
        <v>2346</v>
      </c>
      <c r="DH123" s="26">
        <v>2142</v>
      </c>
      <c r="DI123" s="26">
        <v>2013</v>
      </c>
      <c r="DJ123" s="26">
        <v>4997</v>
      </c>
      <c r="DK123" s="26">
        <v>1722</v>
      </c>
      <c r="DL123" s="26">
        <v>1292</v>
      </c>
      <c r="DM123" s="26">
        <v>827</v>
      </c>
      <c r="DN123" s="26">
        <v>633</v>
      </c>
      <c r="DO123" s="26">
        <v>523</v>
      </c>
      <c r="DP123" s="26">
        <v>1221</v>
      </c>
      <c r="DQ123" s="26">
        <v>388</v>
      </c>
      <c r="DR123" s="26">
        <v>342</v>
      </c>
      <c r="DS123" s="26">
        <v>233</v>
      </c>
      <c r="DT123" s="26">
        <v>158</v>
      </c>
      <c r="DU123" s="26">
        <v>100</v>
      </c>
      <c r="DV123" s="26">
        <v>133</v>
      </c>
      <c r="DW123" s="26">
        <v>136786</v>
      </c>
      <c r="DX123" s="26">
        <v>156666</v>
      </c>
      <c r="DY123" s="26">
        <v>270356</v>
      </c>
      <c r="DZ123" s="26">
        <v>219653</v>
      </c>
      <c r="EA123" s="26">
        <v>142891</v>
      </c>
    </row>
    <row r="124" spans="1:131" ht="17.5" customHeight="1" x14ac:dyDescent="0.35">
      <c r="A124" s="2" t="s">
        <v>207</v>
      </c>
      <c r="D124" s="2" t="s">
        <v>208</v>
      </c>
      <c r="E124" s="4">
        <v>122309</v>
      </c>
      <c r="F124" s="4">
        <v>6404</v>
      </c>
      <c r="G124" s="4">
        <v>1286</v>
      </c>
      <c r="H124" s="4">
        <v>1309</v>
      </c>
      <c r="I124" s="4">
        <v>1236</v>
      </c>
      <c r="J124" s="4">
        <v>1307</v>
      </c>
      <c r="K124" s="4">
        <v>1266</v>
      </c>
      <c r="L124" s="4">
        <v>6387</v>
      </c>
      <c r="M124" s="4">
        <v>1332</v>
      </c>
      <c r="N124" s="4">
        <v>1243</v>
      </c>
      <c r="O124" s="4">
        <v>1196</v>
      </c>
      <c r="P124" s="4">
        <v>1310</v>
      </c>
      <c r="Q124" s="4">
        <v>1306</v>
      </c>
      <c r="R124" s="4">
        <v>7202</v>
      </c>
      <c r="S124" s="4">
        <v>1282</v>
      </c>
      <c r="T124" s="4">
        <v>1511</v>
      </c>
      <c r="U124" s="4">
        <v>1434</v>
      </c>
      <c r="V124" s="4">
        <v>1456</v>
      </c>
      <c r="W124" s="4">
        <v>1519</v>
      </c>
      <c r="X124" s="4">
        <v>7305</v>
      </c>
      <c r="Y124" s="4">
        <v>1475</v>
      </c>
      <c r="Z124" s="4">
        <v>1612</v>
      </c>
      <c r="AA124" s="4">
        <v>1550</v>
      </c>
      <c r="AB124" s="4">
        <v>1452</v>
      </c>
      <c r="AC124" s="4">
        <v>1216</v>
      </c>
      <c r="AD124" s="4">
        <v>6233</v>
      </c>
      <c r="AE124" s="4">
        <v>1317</v>
      </c>
      <c r="AF124" s="4">
        <v>1168</v>
      </c>
      <c r="AG124" s="4">
        <v>1202</v>
      </c>
      <c r="AH124" s="4">
        <v>1276</v>
      </c>
      <c r="AI124" s="4">
        <v>1270</v>
      </c>
      <c r="AJ124" s="4">
        <v>6439</v>
      </c>
      <c r="AK124" s="4">
        <v>1276</v>
      </c>
      <c r="AL124" s="4">
        <v>1318</v>
      </c>
      <c r="AM124" s="4">
        <v>1277</v>
      </c>
      <c r="AN124" s="4">
        <v>1280</v>
      </c>
      <c r="AO124" s="4">
        <v>1288</v>
      </c>
      <c r="AP124" s="4">
        <v>6549</v>
      </c>
      <c r="AQ124" s="4">
        <v>1367</v>
      </c>
      <c r="AR124" s="4">
        <v>1397</v>
      </c>
      <c r="AS124" s="4">
        <v>1270</v>
      </c>
      <c r="AT124" s="4">
        <v>1205</v>
      </c>
      <c r="AU124" s="4">
        <v>1310</v>
      </c>
      <c r="AV124" s="4">
        <v>8080</v>
      </c>
      <c r="AW124" s="4">
        <v>1398</v>
      </c>
      <c r="AX124" s="4">
        <v>1459</v>
      </c>
      <c r="AY124" s="4">
        <v>1592</v>
      </c>
      <c r="AZ124" s="4">
        <v>1753</v>
      </c>
      <c r="BA124" s="4">
        <v>1878</v>
      </c>
      <c r="BB124" s="4">
        <v>9660</v>
      </c>
      <c r="BC124" s="4">
        <v>1874</v>
      </c>
      <c r="BD124" s="4">
        <v>1918</v>
      </c>
      <c r="BE124" s="4">
        <v>1970</v>
      </c>
      <c r="BF124" s="4">
        <v>1919</v>
      </c>
      <c r="BG124" s="4">
        <v>1979</v>
      </c>
      <c r="BH124" s="4">
        <v>9622</v>
      </c>
      <c r="BI124" s="4">
        <v>1907</v>
      </c>
      <c r="BJ124" s="4">
        <v>2041</v>
      </c>
      <c r="BK124" s="4">
        <v>1881</v>
      </c>
      <c r="BL124" s="4">
        <v>1983</v>
      </c>
      <c r="BM124" s="4">
        <v>1810</v>
      </c>
      <c r="BN124" s="4">
        <v>8512</v>
      </c>
      <c r="BO124" s="4">
        <v>1792</v>
      </c>
      <c r="BP124" s="4">
        <v>1688</v>
      </c>
      <c r="BQ124" s="4">
        <v>1710</v>
      </c>
      <c r="BR124" s="4">
        <v>1656</v>
      </c>
      <c r="BS124" s="4">
        <v>1666</v>
      </c>
      <c r="BT124" s="4">
        <v>7958</v>
      </c>
      <c r="BU124" s="4">
        <v>1583</v>
      </c>
      <c r="BV124" s="4">
        <v>1565</v>
      </c>
      <c r="BW124" s="4">
        <v>1629</v>
      </c>
      <c r="BX124" s="4">
        <v>1579</v>
      </c>
      <c r="BY124" s="4">
        <v>1602</v>
      </c>
      <c r="BZ124" s="4">
        <v>9179</v>
      </c>
      <c r="CA124" s="4">
        <v>1616</v>
      </c>
      <c r="CB124" s="4">
        <v>1793</v>
      </c>
      <c r="CC124" s="4">
        <v>1831</v>
      </c>
      <c r="CD124" s="4">
        <v>1986</v>
      </c>
      <c r="CE124" s="4">
        <v>1953</v>
      </c>
      <c r="CF124" s="4">
        <v>7219</v>
      </c>
      <c r="CG124" s="4">
        <v>1452</v>
      </c>
      <c r="CH124" s="4">
        <v>1622</v>
      </c>
      <c r="CI124" s="4">
        <v>1534</v>
      </c>
      <c r="CJ124" s="4">
        <v>1409</v>
      </c>
      <c r="CK124" s="4">
        <v>1202</v>
      </c>
      <c r="CL124" s="4">
        <v>5277</v>
      </c>
      <c r="CM124" s="4">
        <v>1045</v>
      </c>
      <c r="CN124" s="4">
        <v>1109</v>
      </c>
      <c r="CO124" s="4">
        <v>1150</v>
      </c>
      <c r="CP124" s="4">
        <v>988</v>
      </c>
      <c r="CQ124" s="4">
        <v>985</v>
      </c>
      <c r="CR124" s="4">
        <v>4158</v>
      </c>
      <c r="CS124" s="4">
        <v>876</v>
      </c>
      <c r="CT124" s="4">
        <v>858</v>
      </c>
      <c r="CU124" s="4">
        <v>836</v>
      </c>
      <c r="CV124" s="4">
        <v>809</v>
      </c>
      <c r="CW124" s="4">
        <v>779</v>
      </c>
      <c r="CX124" s="4">
        <v>3074</v>
      </c>
      <c r="CY124" s="4">
        <v>689</v>
      </c>
      <c r="CZ124" s="4">
        <v>666</v>
      </c>
      <c r="DA124" s="4">
        <v>619</v>
      </c>
      <c r="DB124" s="4">
        <v>550</v>
      </c>
      <c r="DC124" s="4">
        <v>550</v>
      </c>
      <c r="DD124" s="4">
        <v>1981</v>
      </c>
      <c r="DE124" s="4">
        <v>490</v>
      </c>
      <c r="DF124" s="4">
        <v>424</v>
      </c>
      <c r="DG124" s="4">
        <v>379</v>
      </c>
      <c r="DH124" s="4">
        <v>357</v>
      </c>
      <c r="DI124" s="4">
        <v>331</v>
      </c>
      <c r="DJ124" s="4">
        <v>838</v>
      </c>
      <c r="DK124" s="4">
        <v>282</v>
      </c>
      <c r="DL124" s="4">
        <v>215</v>
      </c>
      <c r="DM124" s="4">
        <v>150</v>
      </c>
      <c r="DN124" s="4">
        <v>95</v>
      </c>
      <c r="DO124" s="4">
        <v>96</v>
      </c>
      <c r="DP124" s="4">
        <v>204</v>
      </c>
      <c r="DQ124" s="4">
        <v>59</v>
      </c>
      <c r="DR124" s="4">
        <v>56</v>
      </c>
      <c r="DS124" s="4">
        <v>42</v>
      </c>
      <c r="DT124" s="4">
        <v>33</v>
      </c>
      <c r="DU124" s="4">
        <v>14</v>
      </c>
      <c r="DV124" s="4">
        <v>28</v>
      </c>
      <c r="DW124" s="4">
        <v>21468</v>
      </c>
      <c r="DX124" s="4">
        <v>24630</v>
      </c>
      <c r="DY124" s="4">
        <v>42791</v>
      </c>
      <c r="DZ124" s="4">
        <v>35271</v>
      </c>
      <c r="EA124" s="4">
        <v>22779</v>
      </c>
    </row>
    <row r="125" spans="1:131" ht="17.5" customHeight="1" x14ac:dyDescent="0.35">
      <c r="A125" s="2" t="s">
        <v>209</v>
      </c>
      <c r="D125" s="2" t="s">
        <v>210</v>
      </c>
      <c r="E125" s="4">
        <v>75866</v>
      </c>
      <c r="F125" s="4">
        <v>4275</v>
      </c>
      <c r="G125" s="4">
        <v>861</v>
      </c>
      <c r="H125" s="4">
        <v>808</v>
      </c>
      <c r="I125" s="4">
        <v>855</v>
      </c>
      <c r="J125" s="4">
        <v>885</v>
      </c>
      <c r="K125" s="4">
        <v>866</v>
      </c>
      <c r="L125" s="4">
        <v>4003</v>
      </c>
      <c r="M125" s="4">
        <v>925</v>
      </c>
      <c r="N125" s="4">
        <v>798</v>
      </c>
      <c r="O125" s="4">
        <v>769</v>
      </c>
      <c r="P125" s="4">
        <v>741</v>
      </c>
      <c r="Q125" s="4">
        <v>770</v>
      </c>
      <c r="R125" s="4">
        <v>4379</v>
      </c>
      <c r="S125" s="4">
        <v>801</v>
      </c>
      <c r="T125" s="4">
        <v>863</v>
      </c>
      <c r="U125" s="4">
        <v>887</v>
      </c>
      <c r="V125" s="4">
        <v>894</v>
      </c>
      <c r="W125" s="4">
        <v>934</v>
      </c>
      <c r="X125" s="4">
        <v>4738</v>
      </c>
      <c r="Y125" s="4">
        <v>1017</v>
      </c>
      <c r="Z125" s="4">
        <v>1019</v>
      </c>
      <c r="AA125" s="4">
        <v>937</v>
      </c>
      <c r="AB125" s="4">
        <v>931</v>
      </c>
      <c r="AC125" s="4">
        <v>834</v>
      </c>
      <c r="AD125" s="4">
        <v>4267</v>
      </c>
      <c r="AE125" s="4">
        <v>843</v>
      </c>
      <c r="AF125" s="4">
        <v>847</v>
      </c>
      <c r="AG125" s="4">
        <v>892</v>
      </c>
      <c r="AH125" s="4">
        <v>845</v>
      </c>
      <c r="AI125" s="4">
        <v>840</v>
      </c>
      <c r="AJ125" s="4">
        <v>4564</v>
      </c>
      <c r="AK125" s="4">
        <v>956</v>
      </c>
      <c r="AL125" s="4">
        <v>920</v>
      </c>
      <c r="AM125" s="4">
        <v>905</v>
      </c>
      <c r="AN125" s="4">
        <v>922</v>
      </c>
      <c r="AO125" s="4">
        <v>861</v>
      </c>
      <c r="AP125" s="4">
        <v>4129</v>
      </c>
      <c r="AQ125" s="4">
        <v>900</v>
      </c>
      <c r="AR125" s="4">
        <v>863</v>
      </c>
      <c r="AS125" s="4">
        <v>813</v>
      </c>
      <c r="AT125" s="4">
        <v>756</v>
      </c>
      <c r="AU125" s="4">
        <v>797</v>
      </c>
      <c r="AV125" s="4">
        <v>4909</v>
      </c>
      <c r="AW125" s="4">
        <v>823</v>
      </c>
      <c r="AX125" s="4">
        <v>852</v>
      </c>
      <c r="AY125" s="4">
        <v>978</v>
      </c>
      <c r="AZ125" s="4">
        <v>1119</v>
      </c>
      <c r="BA125" s="4">
        <v>1137</v>
      </c>
      <c r="BB125" s="4">
        <v>6126</v>
      </c>
      <c r="BC125" s="4">
        <v>1188</v>
      </c>
      <c r="BD125" s="4">
        <v>1116</v>
      </c>
      <c r="BE125" s="4">
        <v>1322</v>
      </c>
      <c r="BF125" s="4">
        <v>1253</v>
      </c>
      <c r="BG125" s="4">
        <v>1247</v>
      </c>
      <c r="BH125" s="4">
        <v>5876</v>
      </c>
      <c r="BI125" s="4">
        <v>1288</v>
      </c>
      <c r="BJ125" s="4">
        <v>1201</v>
      </c>
      <c r="BK125" s="4">
        <v>1190</v>
      </c>
      <c r="BL125" s="4">
        <v>1144</v>
      </c>
      <c r="BM125" s="4">
        <v>1053</v>
      </c>
      <c r="BN125" s="4">
        <v>5173</v>
      </c>
      <c r="BO125" s="4">
        <v>1077</v>
      </c>
      <c r="BP125" s="4">
        <v>1049</v>
      </c>
      <c r="BQ125" s="4">
        <v>1013</v>
      </c>
      <c r="BR125" s="4">
        <v>1002</v>
      </c>
      <c r="BS125" s="4">
        <v>1032</v>
      </c>
      <c r="BT125" s="4">
        <v>4611</v>
      </c>
      <c r="BU125" s="4">
        <v>956</v>
      </c>
      <c r="BV125" s="4">
        <v>907</v>
      </c>
      <c r="BW125" s="4">
        <v>943</v>
      </c>
      <c r="BX125" s="4">
        <v>923</v>
      </c>
      <c r="BY125" s="4">
        <v>882</v>
      </c>
      <c r="BZ125" s="4">
        <v>5032</v>
      </c>
      <c r="CA125" s="4">
        <v>937</v>
      </c>
      <c r="CB125" s="4">
        <v>986</v>
      </c>
      <c r="CC125" s="4">
        <v>931</v>
      </c>
      <c r="CD125" s="4">
        <v>1055</v>
      </c>
      <c r="CE125" s="4">
        <v>1123</v>
      </c>
      <c r="CF125" s="4">
        <v>4354</v>
      </c>
      <c r="CG125" s="4">
        <v>883</v>
      </c>
      <c r="CH125" s="4">
        <v>1037</v>
      </c>
      <c r="CI125" s="4">
        <v>879</v>
      </c>
      <c r="CJ125" s="4">
        <v>843</v>
      </c>
      <c r="CK125" s="4">
        <v>712</v>
      </c>
      <c r="CL125" s="4">
        <v>3183</v>
      </c>
      <c r="CM125" s="4">
        <v>689</v>
      </c>
      <c r="CN125" s="4">
        <v>651</v>
      </c>
      <c r="CO125" s="4">
        <v>633</v>
      </c>
      <c r="CP125" s="4">
        <v>619</v>
      </c>
      <c r="CQ125" s="4">
        <v>591</v>
      </c>
      <c r="CR125" s="4">
        <v>2601</v>
      </c>
      <c r="CS125" s="4">
        <v>571</v>
      </c>
      <c r="CT125" s="4">
        <v>542</v>
      </c>
      <c r="CU125" s="4">
        <v>558</v>
      </c>
      <c r="CV125" s="4">
        <v>479</v>
      </c>
      <c r="CW125" s="4">
        <v>451</v>
      </c>
      <c r="CX125" s="4">
        <v>1904</v>
      </c>
      <c r="CY125" s="4">
        <v>427</v>
      </c>
      <c r="CZ125" s="4">
        <v>421</v>
      </c>
      <c r="DA125" s="4">
        <v>390</v>
      </c>
      <c r="DB125" s="4">
        <v>354</v>
      </c>
      <c r="DC125" s="4">
        <v>312</v>
      </c>
      <c r="DD125" s="4">
        <v>1136</v>
      </c>
      <c r="DE125" s="4">
        <v>276</v>
      </c>
      <c r="DF125" s="4">
        <v>284</v>
      </c>
      <c r="DG125" s="4">
        <v>238</v>
      </c>
      <c r="DH125" s="4">
        <v>170</v>
      </c>
      <c r="DI125" s="4">
        <v>168</v>
      </c>
      <c r="DJ125" s="4">
        <v>477</v>
      </c>
      <c r="DK125" s="4">
        <v>150</v>
      </c>
      <c r="DL125" s="4">
        <v>139</v>
      </c>
      <c r="DM125" s="4">
        <v>72</v>
      </c>
      <c r="DN125" s="4">
        <v>63</v>
      </c>
      <c r="DO125" s="4">
        <v>53</v>
      </c>
      <c r="DP125" s="4">
        <v>122</v>
      </c>
      <c r="DQ125" s="4">
        <v>37</v>
      </c>
      <c r="DR125" s="4">
        <v>29</v>
      </c>
      <c r="DS125" s="4">
        <v>29</v>
      </c>
      <c r="DT125" s="4">
        <v>16</v>
      </c>
      <c r="DU125" s="4">
        <v>11</v>
      </c>
      <c r="DV125" s="4">
        <v>7</v>
      </c>
      <c r="DW125" s="4">
        <v>13674</v>
      </c>
      <c r="DX125" s="4">
        <v>15630</v>
      </c>
      <c r="DY125" s="4">
        <v>27716</v>
      </c>
      <c r="DZ125" s="4">
        <v>20692</v>
      </c>
      <c r="EA125" s="4">
        <v>13784</v>
      </c>
    </row>
    <row r="126" spans="1:131" ht="17.5" customHeight="1" x14ac:dyDescent="0.35">
      <c r="A126" s="2" t="s">
        <v>211</v>
      </c>
      <c r="D126" s="2" t="s">
        <v>212</v>
      </c>
      <c r="E126" s="4">
        <v>103788</v>
      </c>
      <c r="F126" s="4">
        <v>5778</v>
      </c>
      <c r="G126" s="4">
        <v>1180</v>
      </c>
      <c r="H126" s="4">
        <v>1160</v>
      </c>
      <c r="I126" s="4">
        <v>1167</v>
      </c>
      <c r="J126" s="4">
        <v>1183</v>
      </c>
      <c r="K126" s="4">
        <v>1088</v>
      </c>
      <c r="L126" s="4">
        <v>5071</v>
      </c>
      <c r="M126" s="4">
        <v>1070</v>
      </c>
      <c r="N126" s="4">
        <v>1035</v>
      </c>
      <c r="O126" s="4">
        <v>1027</v>
      </c>
      <c r="P126" s="4">
        <v>994</v>
      </c>
      <c r="Q126" s="4">
        <v>945</v>
      </c>
      <c r="R126" s="4">
        <v>6041</v>
      </c>
      <c r="S126" s="4">
        <v>1112</v>
      </c>
      <c r="T126" s="4">
        <v>1179</v>
      </c>
      <c r="U126" s="4">
        <v>1233</v>
      </c>
      <c r="V126" s="4">
        <v>1218</v>
      </c>
      <c r="W126" s="4">
        <v>1299</v>
      </c>
      <c r="X126" s="4">
        <v>6477</v>
      </c>
      <c r="Y126" s="4">
        <v>1303</v>
      </c>
      <c r="Z126" s="4">
        <v>1359</v>
      </c>
      <c r="AA126" s="4">
        <v>1388</v>
      </c>
      <c r="AB126" s="4">
        <v>1270</v>
      </c>
      <c r="AC126" s="4">
        <v>1157</v>
      </c>
      <c r="AD126" s="4">
        <v>5784</v>
      </c>
      <c r="AE126" s="4">
        <v>1088</v>
      </c>
      <c r="AF126" s="4">
        <v>1063</v>
      </c>
      <c r="AG126" s="4">
        <v>1214</v>
      </c>
      <c r="AH126" s="4">
        <v>1196</v>
      </c>
      <c r="AI126" s="4">
        <v>1223</v>
      </c>
      <c r="AJ126" s="4">
        <v>6071</v>
      </c>
      <c r="AK126" s="4">
        <v>1161</v>
      </c>
      <c r="AL126" s="4">
        <v>1217</v>
      </c>
      <c r="AM126" s="4">
        <v>1205</v>
      </c>
      <c r="AN126" s="4">
        <v>1205</v>
      </c>
      <c r="AO126" s="4">
        <v>1283</v>
      </c>
      <c r="AP126" s="4">
        <v>5919</v>
      </c>
      <c r="AQ126" s="4">
        <v>1215</v>
      </c>
      <c r="AR126" s="4">
        <v>1278</v>
      </c>
      <c r="AS126" s="4">
        <v>1198</v>
      </c>
      <c r="AT126" s="4">
        <v>1128</v>
      </c>
      <c r="AU126" s="4">
        <v>1100</v>
      </c>
      <c r="AV126" s="4">
        <v>6765</v>
      </c>
      <c r="AW126" s="4">
        <v>1227</v>
      </c>
      <c r="AX126" s="4">
        <v>1287</v>
      </c>
      <c r="AY126" s="4">
        <v>1248</v>
      </c>
      <c r="AZ126" s="4">
        <v>1438</v>
      </c>
      <c r="BA126" s="4">
        <v>1565</v>
      </c>
      <c r="BB126" s="4">
        <v>7862</v>
      </c>
      <c r="BC126" s="4">
        <v>1588</v>
      </c>
      <c r="BD126" s="4">
        <v>1563</v>
      </c>
      <c r="BE126" s="4">
        <v>1531</v>
      </c>
      <c r="BF126" s="4">
        <v>1583</v>
      </c>
      <c r="BG126" s="4">
        <v>1597</v>
      </c>
      <c r="BH126" s="4">
        <v>8113</v>
      </c>
      <c r="BI126" s="4">
        <v>1700</v>
      </c>
      <c r="BJ126" s="4">
        <v>1664</v>
      </c>
      <c r="BK126" s="4">
        <v>1669</v>
      </c>
      <c r="BL126" s="4">
        <v>1571</v>
      </c>
      <c r="BM126" s="4">
        <v>1509</v>
      </c>
      <c r="BN126" s="4">
        <v>7207</v>
      </c>
      <c r="BO126" s="4">
        <v>1535</v>
      </c>
      <c r="BP126" s="4">
        <v>1437</v>
      </c>
      <c r="BQ126" s="4">
        <v>1428</v>
      </c>
      <c r="BR126" s="4">
        <v>1421</v>
      </c>
      <c r="BS126" s="4">
        <v>1386</v>
      </c>
      <c r="BT126" s="4">
        <v>6453</v>
      </c>
      <c r="BU126" s="4">
        <v>1340</v>
      </c>
      <c r="BV126" s="4">
        <v>1271</v>
      </c>
      <c r="BW126" s="4">
        <v>1315</v>
      </c>
      <c r="BX126" s="4">
        <v>1303</v>
      </c>
      <c r="BY126" s="4">
        <v>1224</v>
      </c>
      <c r="BZ126" s="4">
        <v>6956</v>
      </c>
      <c r="CA126" s="4">
        <v>1313</v>
      </c>
      <c r="CB126" s="4">
        <v>1349</v>
      </c>
      <c r="CC126" s="4">
        <v>1324</v>
      </c>
      <c r="CD126" s="4">
        <v>1492</v>
      </c>
      <c r="CE126" s="4">
        <v>1478</v>
      </c>
      <c r="CF126" s="4">
        <v>5652</v>
      </c>
      <c r="CG126" s="4">
        <v>1181</v>
      </c>
      <c r="CH126" s="4">
        <v>1229</v>
      </c>
      <c r="CI126" s="4">
        <v>1179</v>
      </c>
      <c r="CJ126" s="4">
        <v>1139</v>
      </c>
      <c r="CK126" s="4">
        <v>924</v>
      </c>
      <c r="CL126" s="4">
        <v>4453</v>
      </c>
      <c r="CM126" s="4">
        <v>907</v>
      </c>
      <c r="CN126" s="4">
        <v>923</v>
      </c>
      <c r="CO126" s="4">
        <v>932</v>
      </c>
      <c r="CP126" s="4">
        <v>907</v>
      </c>
      <c r="CQ126" s="4">
        <v>784</v>
      </c>
      <c r="CR126" s="4">
        <v>3565</v>
      </c>
      <c r="CS126" s="4">
        <v>749</v>
      </c>
      <c r="CT126" s="4">
        <v>789</v>
      </c>
      <c r="CU126" s="4">
        <v>690</v>
      </c>
      <c r="CV126" s="4">
        <v>692</v>
      </c>
      <c r="CW126" s="4">
        <v>645</v>
      </c>
      <c r="CX126" s="4">
        <v>2843</v>
      </c>
      <c r="CY126" s="4">
        <v>636</v>
      </c>
      <c r="CZ126" s="4">
        <v>628</v>
      </c>
      <c r="DA126" s="4">
        <v>526</v>
      </c>
      <c r="DB126" s="4">
        <v>545</v>
      </c>
      <c r="DC126" s="4">
        <v>508</v>
      </c>
      <c r="DD126" s="4">
        <v>1918</v>
      </c>
      <c r="DE126" s="4">
        <v>452</v>
      </c>
      <c r="DF126" s="4">
        <v>427</v>
      </c>
      <c r="DG126" s="4">
        <v>359</v>
      </c>
      <c r="DH126" s="4">
        <v>372</v>
      </c>
      <c r="DI126" s="4">
        <v>308</v>
      </c>
      <c r="DJ126" s="4">
        <v>684</v>
      </c>
      <c r="DK126" s="4">
        <v>244</v>
      </c>
      <c r="DL126" s="4">
        <v>189</v>
      </c>
      <c r="DM126" s="4">
        <v>111</v>
      </c>
      <c r="DN126" s="4">
        <v>82</v>
      </c>
      <c r="DO126" s="4">
        <v>58</v>
      </c>
      <c r="DP126" s="4">
        <v>161</v>
      </c>
      <c r="DQ126" s="4">
        <v>63</v>
      </c>
      <c r="DR126" s="4">
        <v>35</v>
      </c>
      <c r="DS126" s="4">
        <v>29</v>
      </c>
      <c r="DT126" s="4">
        <v>19</v>
      </c>
      <c r="DU126" s="4">
        <v>15</v>
      </c>
      <c r="DV126" s="4">
        <v>15</v>
      </c>
      <c r="DW126" s="4">
        <v>18193</v>
      </c>
      <c r="DX126" s="4">
        <v>20940</v>
      </c>
      <c r="DY126" s="4">
        <v>37575</v>
      </c>
      <c r="DZ126" s="4">
        <v>28729</v>
      </c>
      <c r="EA126" s="4">
        <v>19291</v>
      </c>
    </row>
    <row r="127" spans="1:131" ht="17.5" customHeight="1" x14ac:dyDescent="0.35">
      <c r="A127" s="2" t="s">
        <v>213</v>
      </c>
      <c r="D127" s="2" t="s">
        <v>214</v>
      </c>
      <c r="E127" s="4">
        <v>71116</v>
      </c>
      <c r="F127" s="4">
        <v>3077</v>
      </c>
      <c r="G127" s="4">
        <v>574</v>
      </c>
      <c r="H127" s="4">
        <v>568</v>
      </c>
      <c r="I127" s="4">
        <v>597</v>
      </c>
      <c r="J127" s="4">
        <v>688</v>
      </c>
      <c r="K127" s="4">
        <v>650</v>
      </c>
      <c r="L127" s="4">
        <v>3644</v>
      </c>
      <c r="M127" s="4">
        <v>716</v>
      </c>
      <c r="N127" s="4">
        <v>708</v>
      </c>
      <c r="O127" s="4">
        <v>745</v>
      </c>
      <c r="P127" s="4">
        <v>729</v>
      </c>
      <c r="Q127" s="4">
        <v>746</v>
      </c>
      <c r="R127" s="4">
        <v>4208</v>
      </c>
      <c r="S127" s="4">
        <v>736</v>
      </c>
      <c r="T127" s="4">
        <v>817</v>
      </c>
      <c r="U127" s="4">
        <v>902</v>
      </c>
      <c r="V127" s="4">
        <v>902</v>
      </c>
      <c r="W127" s="4">
        <v>851</v>
      </c>
      <c r="X127" s="4">
        <v>4032</v>
      </c>
      <c r="Y127" s="4">
        <v>888</v>
      </c>
      <c r="Z127" s="4">
        <v>903</v>
      </c>
      <c r="AA127" s="4">
        <v>830</v>
      </c>
      <c r="AB127" s="4">
        <v>805</v>
      </c>
      <c r="AC127" s="4">
        <v>606</v>
      </c>
      <c r="AD127" s="4">
        <v>3008</v>
      </c>
      <c r="AE127" s="4">
        <v>600</v>
      </c>
      <c r="AF127" s="4">
        <v>547</v>
      </c>
      <c r="AG127" s="4">
        <v>627</v>
      </c>
      <c r="AH127" s="4">
        <v>635</v>
      </c>
      <c r="AI127" s="4">
        <v>599</v>
      </c>
      <c r="AJ127" s="4">
        <v>2719</v>
      </c>
      <c r="AK127" s="4">
        <v>602</v>
      </c>
      <c r="AL127" s="4">
        <v>532</v>
      </c>
      <c r="AM127" s="4">
        <v>521</v>
      </c>
      <c r="AN127" s="4">
        <v>516</v>
      </c>
      <c r="AO127" s="4">
        <v>548</v>
      </c>
      <c r="AP127" s="4">
        <v>2822</v>
      </c>
      <c r="AQ127" s="4">
        <v>572</v>
      </c>
      <c r="AR127" s="4">
        <v>579</v>
      </c>
      <c r="AS127" s="4">
        <v>563</v>
      </c>
      <c r="AT127" s="4">
        <v>530</v>
      </c>
      <c r="AU127" s="4">
        <v>578</v>
      </c>
      <c r="AV127" s="4">
        <v>3914</v>
      </c>
      <c r="AW127" s="4">
        <v>656</v>
      </c>
      <c r="AX127" s="4">
        <v>688</v>
      </c>
      <c r="AY127" s="4">
        <v>790</v>
      </c>
      <c r="AZ127" s="4">
        <v>859</v>
      </c>
      <c r="BA127" s="4">
        <v>921</v>
      </c>
      <c r="BB127" s="4">
        <v>5291</v>
      </c>
      <c r="BC127" s="4">
        <v>951</v>
      </c>
      <c r="BD127" s="4">
        <v>1034</v>
      </c>
      <c r="BE127" s="4">
        <v>1091</v>
      </c>
      <c r="BF127" s="4">
        <v>1117</v>
      </c>
      <c r="BG127" s="4">
        <v>1098</v>
      </c>
      <c r="BH127" s="4">
        <v>5957</v>
      </c>
      <c r="BI127" s="4">
        <v>1211</v>
      </c>
      <c r="BJ127" s="4">
        <v>1210</v>
      </c>
      <c r="BK127" s="4">
        <v>1206</v>
      </c>
      <c r="BL127" s="4">
        <v>1174</v>
      </c>
      <c r="BM127" s="4">
        <v>1156</v>
      </c>
      <c r="BN127" s="4">
        <v>5357</v>
      </c>
      <c r="BO127" s="4">
        <v>1121</v>
      </c>
      <c r="BP127" s="4">
        <v>1074</v>
      </c>
      <c r="BQ127" s="4">
        <v>1024</v>
      </c>
      <c r="BR127" s="4">
        <v>1087</v>
      </c>
      <c r="BS127" s="4">
        <v>1051</v>
      </c>
      <c r="BT127" s="4">
        <v>5185</v>
      </c>
      <c r="BU127" s="4">
        <v>1038</v>
      </c>
      <c r="BV127" s="4">
        <v>979</v>
      </c>
      <c r="BW127" s="4">
        <v>1077</v>
      </c>
      <c r="BX127" s="4">
        <v>1012</v>
      </c>
      <c r="BY127" s="4">
        <v>1079</v>
      </c>
      <c r="BZ127" s="4">
        <v>6075</v>
      </c>
      <c r="CA127" s="4">
        <v>1182</v>
      </c>
      <c r="CB127" s="4">
        <v>1102</v>
      </c>
      <c r="CC127" s="4">
        <v>1200</v>
      </c>
      <c r="CD127" s="4">
        <v>1282</v>
      </c>
      <c r="CE127" s="4">
        <v>1309</v>
      </c>
      <c r="CF127" s="4">
        <v>4826</v>
      </c>
      <c r="CG127" s="4">
        <v>1002</v>
      </c>
      <c r="CH127" s="4">
        <v>1051</v>
      </c>
      <c r="CI127" s="4">
        <v>1061</v>
      </c>
      <c r="CJ127" s="4">
        <v>936</v>
      </c>
      <c r="CK127" s="4">
        <v>776</v>
      </c>
      <c r="CL127" s="4">
        <v>3680</v>
      </c>
      <c r="CM127" s="4">
        <v>740</v>
      </c>
      <c r="CN127" s="4">
        <v>734</v>
      </c>
      <c r="CO127" s="4">
        <v>770</v>
      </c>
      <c r="CP127" s="4">
        <v>750</v>
      </c>
      <c r="CQ127" s="4">
        <v>686</v>
      </c>
      <c r="CR127" s="4">
        <v>2969</v>
      </c>
      <c r="CS127" s="4">
        <v>660</v>
      </c>
      <c r="CT127" s="4">
        <v>630</v>
      </c>
      <c r="CU127" s="4">
        <v>576</v>
      </c>
      <c r="CV127" s="4">
        <v>571</v>
      </c>
      <c r="CW127" s="4">
        <v>532</v>
      </c>
      <c r="CX127" s="4">
        <v>2165</v>
      </c>
      <c r="CY127" s="4">
        <v>506</v>
      </c>
      <c r="CZ127" s="4">
        <v>467</v>
      </c>
      <c r="DA127" s="4">
        <v>422</v>
      </c>
      <c r="DB127" s="4">
        <v>380</v>
      </c>
      <c r="DC127" s="4">
        <v>390</v>
      </c>
      <c r="DD127" s="4">
        <v>1438</v>
      </c>
      <c r="DE127" s="4">
        <v>356</v>
      </c>
      <c r="DF127" s="4">
        <v>339</v>
      </c>
      <c r="DG127" s="4">
        <v>257</v>
      </c>
      <c r="DH127" s="4">
        <v>261</v>
      </c>
      <c r="DI127" s="4">
        <v>225</v>
      </c>
      <c r="DJ127" s="4">
        <v>579</v>
      </c>
      <c r="DK127" s="4">
        <v>207</v>
      </c>
      <c r="DL127" s="4">
        <v>154</v>
      </c>
      <c r="DM127" s="4">
        <v>79</v>
      </c>
      <c r="DN127" s="4">
        <v>72</v>
      </c>
      <c r="DO127" s="4">
        <v>67</v>
      </c>
      <c r="DP127" s="4">
        <v>141</v>
      </c>
      <c r="DQ127" s="4">
        <v>50</v>
      </c>
      <c r="DR127" s="4">
        <v>35</v>
      </c>
      <c r="DS127" s="4">
        <v>28</v>
      </c>
      <c r="DT127" s="4">
        <v>17</v>
      </c>
      <c r="DU127" s="4">
        <v>11</v>
      </c>
      <c r="DV127" s="4">
        <v>29</v>
      </c>
      <c r="DW127" s="4">
        <v>11817</v>
      </c>
      <c r="DX127" s="4">
        <v>13550</v>
      </c>
      <c r="DY127" s="4">
        <v>20898</v>
      </c>
      <c r="DZ127" s="4">
        <v>22574</v>
      </c>
      <c r="EA127" s="4">
        <v>15827</v>
      </c>
    </row>
    <row r="128" spans="1:131" ht="17.5" customHeight="1" x14ac:dyDescent="0.35">
      <c r="A128" s="2" t="s">
        <v>215</v>
      </c>
      <c r="D128" s="2" t="s">
        <v>216</v>
      </c>
      <c r="E128" s="4">
        <v>112081</v>
      </c>
      <c r="F128" s="4">
        <v>6527</v>
      </c>
      <c r="G128" s="4">
        <v>1331</v>
      </c>
      <c r="H128" s="4">
        <v>1331</v>
      </c>
      <c r="I128" s="4">
        <v>1324</v>
      </c>
      <c r="J128" s="4">
        <v>1343</v>
      </c>
      <c r="K128" s="4">
        <v>1198</v>
      </c>
      <c r="L128" s="4">
        <v>5935</v>
      </c>
      <c r="M128" s="4">
        <v>1240</v>
      </c>
      <c r="N128" s="4">
        <v>1229</v>
      </c>
      <c r="O128" s="4">
        <v>1168</v>
      </c>
      <c r="P128" s="4">
        <v>1119</v>
      </c>
      <c r="Q128" s="4">
        <v>1179</v>
      </c>
      <c r="R128" s="4">
        <v>6188</v>
      </c>
      <c r="S128" s="4">
        <v>1124</v>
      </c>
      <c r="T128" s="4">
        <v>1221</v>
      </c>
      <c r="U128" s="4">
        <v>1222</v>
      </c>
      <c r="V128" s="4">
        <v>1320</v>
      </c>
      <c r="W128" s="4">
        <v>1301</v>
      </c>
      <c r="X128" s="4">
        <v>7028</v>
      </c>
      <c r="Y128" s="4">
        <v>1483</v>
      </c>
      <c r="Z128" s="4">
        <v>1423</v>
      </c>
      <c r="AA128" s="4">
        <v>1522</v>
      </c>
      <c r="AB128" s="4">
        <v>1399</v>
      </c>
      <c r="AC128" s="4">
        <v>1201</v>
      </c>
      <c r="AD128" s="4">
        <v>6714</v>
      </c>
      <c r="AE128" s="4">
        <v>1274</v>
      </c>
      <c r="AF128" s="4">
        <v>1304</v>
      </c>
      <c r="AG128" s="4">
        <v>1377</v>
      </c>
      <c r="AH128" s="4">
        <v>1400</v>
      </c>
      <c r="AI128" s="4">
        <v>1359</v>
      </c>
      <c r="AJ128" s="4">
        <v>6407</v>
      </c>
      <c r="AK128" s="4">
        <v>1318</v>
      </c>
      <c r="AL128" s="4">
        <v>1265</v>
      </c>
      <c r="AM128" s="4">
        <v>1289</v>
      </c>
      <c r="AN128" s="4">
        <v>1210</v>
      </c>
      <c r="AO128" s="4">
        <v>1325</v>
      </c>
      <c r="AP128" s="4">
        <v>6480</v>
      </c>
      <c r="AQ128" s="4">
        <v>1444</v>
      </c>
      <c r="AR128" s="4">
        <v>1328</v>
      </c>
      <c r="AS128" s="4">
        <v>1318</v>
      </c>
      <c r="AT128" s="4">
        <v>1171</v>
      </c>
      <c r="AU128" s="4">
        <v>1219</v>
      </c>
      <c r="AV128" s="4">
        <v>7395</v>
      </c>
      <c r="AW128" s="4">
        <v>1307</v>
      </c>
      <c r="AX128" s="4">
        <v>1407</v>
      </c>
      <c r="AY128" s="4">
        <v>1472</v>
      </c>
      <c r="AZ128" s="4">
        <v>1510</v>
      </c>
      <c r="BA128" s="4">
        <v>1699</v>
      </c>
      <c r="BB128" s="4">
        <v>9001</v>
      </c>
      <c r="BC128" s="4">
        <v>1765</v>
      </c>
      <c r="BD128" s="4">
        <v>1732</v>
      </c>
      <c r="BE128" s="4">
        <v>1793</v>
      </c>
      <c r="BF128" s="4">
        <v>1855</v>
      </c>
      <c r="BG128" s="4">
        <v>1856</v>
      </c>
      <c r="BH128" s="4">
        <v>9057</v>
      </c>
      <c r="BI128" s="4">
        <v>1919</v>
      </c>
      <c r="BJ128" s="4">
        <v>1753</v>
      </c>
      <c r="BK128" s="4">
        <v>1817</v>
      </c>
      <c r="BL128" s="4">
        <v>1812</v>
      </c>
      <c r="BM128" s="4">
        <v>1756</v>
      </c>
      <c r="BN128" s="4">
        <v>7498</v>
      </c>
      <c r="BO128" s="4">
        <v>1615</v>
      </c>
      <c r="BP128" s="4">
        <v>1509</v>
      </c>
      <c r="BQ128" s="4">
        <v>1487</v>
      </c>
      <c r="BR128" s="4">
        <v>1502</v>
      </c>
      <c r="BS128" s="4">
        <v>1385</v>
      </c>
      <c r="BT128" s="4">
        <v>6644</v>
      </c>
      <c r="BU128" s="4">
        <v>1292</v>
      </c>
      <c r="BV128" s="4">
        <v>1343</v>
      </c>
      <c r="BW128" s="4">
        <v>1308</v>
      </c>
      <c r="BX128" s="4">
        <v>1328</v>
      </c>
      <c r="BY128" s="4">
        <v>1373</v>
      </c>
      <c r="BZ128" s="4">
        <v>7211</v>
      </c>
      <c r="CA128" s="4">
        <v>1304</v>
      </c>
      <c r="CB128" s="4">
        <v>1334</v>
      </c>
      <c r="CC128" s="4">
        <v>1386</v>
      </c>
      <c r="CD128" s="4">
        <v>1587</v>
      </c>
      <c r="CE128" s="4">
        <v>1600</v>
      </c>
      <c r="CF128" s="4">
        <v>5954</v>
      </c>
      <c r="CG128" s="4">
        <v>1225</v>
      </c>
      <c r="CH128" s="4">
        <v>1333</v>
      </c>
      <c r="CI128" s="4">
        <v>1276</v>
      </c>
      <c r="CJ128" s="4">
        <v>1125</v>
      </c>
      <c r="CK128" s="4">
        <v>995</v>
      </c>
      <c r="CL128" s="4">
        <v>4703</v>
      </c>
      <c r="CM128" s="4">
        <v>949</v>
      </c>
      <c r="CN128" s="4">
        <v>990</v>
      </c>
      <c r="CO128" s="4">
        <v>946</v>
      </c>
      <c r="CP128" s="4">
        <v>969</v>
      </c>
      <c r="CQ128" s="4">
        <v>849</v>
      </c>
      <c r="CR128" s="4">
        <v>3947</v>
      </c>
      <c r="CS128" s="4">
        <v>873</v>
      </c>
      <c r="CT128" s="4">
        <v>774</v>
      </c>
      <c r="CU128" s="4">
        <v>773</v>
      </c>
      <c r="CV128" s="4">
        <v>769</v>
      </c>
      <c r="CW128" s="4">
        <v>758</v>
      </c>
      <c r="CX128" s="4">
        <v>2757</v>
      </c>
      <c r="CY128" s="4">
        <v>731</v>
      </c>
      <c r="CZ128" s="4">
        <v>567</v>
      </c>
      <c r="DA128" s="4">
        <v>498</v>
      </c>
      <c r="DB128" s="4">
        <v>461</v>
      </c>
      <c r="DC128" s="4">
        <v>500</v>
      </c>
      <c r="DD128" s="4">
        <v>1714</v>
      </c>
      <c r="DE128" s="4">
        <v>438</v>
      </c>
      <c r="DF128" s="4">
        <v>385</v>
      </c>
      <c r="DG128" s="4">
        <v>314</v>
      </c>
      <c r="DH128" s="4">
        <v>277</v>
      </c>
      <c r="DI128" s="4">
        <v>300</v>
      </c>
      <c r="DJ128" s="4">
        <v>717</v>
      </c>
      <c r="DK128" s="4">
        <v>250</v>
      </c>
      <c r="DL128" s="4">
        <v>177</v>
      </c>
      <c r="DM128" s="4">
        <v>119</v>
      </c>
      <c r="DN128" s="4">
        <v>96</v>
      </c>
      <c r="DO128" s="4">
        <v>75</v>
      </c>
      <c r="DP128" s="4">
        <v>188</v>
      </c>
      <c r="DQ128" s="4">
        <v>62</v>
      </c>
      <c r="DR128" s="4">
        <v>63</v>
      </c>
      <c r="DS128" s="4">
        <v>23</v>
      </c>
      <c r="DT128" s="4">
        <v>18</v>
      </c>
      <c r="DU128" s="4">
        <v>22</v>
      </c>
      <c r="DV128" s="4">
        <v>16</v>
      </c>
      <c r="DW128" s="4">
        <v>20133</v>
      </c>
      <c r="DX128" s="4">
        <v>23078</v>
      </c>
      <c r="DY128" s="4">
        <v>41542</v>
      </c>
      <c r="DZ128" s="4">
        <v>30410</v>
      </c>
      <c r="EA128" s="4">
        <v>19996</v>
      </c>
    </row>
    <row r="129" spans="1:131" ht="17.5" customHeight="1" x14ac:dyDescent="0.35">
      <c r="A129" s="2" t="s">
        <v>217</v>
      </c>
      <c r="D129" s="2" t="s">
        <v>218</v>
      </c>
      <c r="E129" s="4">
        <v>90892</v>
      </c>
      <c r="F129" s="4">
        <v>4961</v>
      </c>
      <c r="G129" s="4">
        <v>963</v>
      </c>
      <c r="H129" s="4">
        <v>975</v>
      </c>
      <c r="I129" s="4">
        <v>1012</v>
      </c>
      <c r="J129" s="4">
        <v>1000</v>
      </c>
      <c r="K129" s="4">
        <v>1011</v>
      </c>
      <c r="L129" s="4">
        <v>4891</v>
      </c>
      <c r="M129" s="4">
        <v>1031</v>
      </c>
      <c r="N129" s="4">
        <v>994</v>
      </c>
      <c r="O129" s="4">
        <v>961</v>
      </c>
      <c r="P129" s="4">
        <v>996</v>
      </c>
      <c r="Q129" s="4">
        <v>909</v>
      </c>
      <c r="R129" s="4">
        <v>5487</v>
      </c>
      <c r="S129" s="4">
        <v>1005</v>
      </c>
      <c r="T129" s="4">
        <v>1079</v>
      </c>
      <c r="U129" s="4">
        <v>1157</v>
      </c>
      <c r="V129" s="4">
        <v>1133</v>
      </c>
      <c r="W129" s="4">
        <v>1113</v>
      </c>
      <c r="X129" s="4">
        <v>5755</v>
      </c>
      <c r="Y129" s="4">
        <v>1137</v>
      </c>
      <c r="Z129" s="4">
        <v>1209</v>
      </c>
      <c r="AA129" s="4">
        <v>1130</v>
      </c>
      <c r="AB129" s="4">
        <v>1153</v>
      </c>
      <c r="AC129" s="4">
        <v>1126</v>
      </c>
      <c r="AD129" s="4">
        <v>5059</v>
      </c>
      <c r="AE129" s="4">
        <v>1038</v>
      </c>
      <c r="AF129" s="4">
        <v>1034</v>
      </c>
      <c r="AG129" s="4">
        <v>976</v>
      </c>
      <c r="AH129" s="4">
        <v>1019</v>
      </c>
      <c r="AI129" s="4">
        <v>992</v>
      </c>
      <c r="AJ129" s="4">
        <v>4643</v>
      </c>
      <c r="AK129" s="4">
        <v>936</v>
      </c>
      <c r="AL129" s="4">
        <v>921</v>
      </c>
      <c r="AM129" s="4">
        <v>917</v>
      </c>
      <c r="AN129" s="4">
        <v>932</v>
      </c>
      <c r="AO129" s="4">
        <v>937</v>
      </c>
      <c r="AP129" s="4">
        <v>4635</v>
      </c>
      <c r="AQ129" s="4">
        <v>1008</v>
      </c>
      <c r="AR129" s="4">
        <v>911</v>
      </c>
      <c r="AS129" s="4">
        <v>941</v>
      </c>
      <c r="AT129" s="4">
        <v>875</v>
      </c>
      <c r="AU129" s="4">
        <v>900</v>
      </c>
      <c r="AV129" s="4">
        <v>5627</v>
      </c>
      <c r="AW129" s="4">
        <v>935</v>
      </c>
      <c r="AX129" s="4">
        <v>1072</v>
      </c>
      <c r="AY129" s="4">
        <v>1089</v>
      </c>
      <c r="AZ129" s="4">
        <v>1228</v>
      </c>
      <c r="BA129" s="4">
        <v>1303</v>
      </c>
      <c r="BB129" s="4">
        <v>7329</v>
      </c>
      <c r="BC129" s="4">
        <v>1458</v>
      </c>
      <c r="BD129" s="4">
        <v>1428</v>
      </c>
      <c r="BE129" s="4">
        <v>1472</v>
      </c>
      <c r="BF129" s="4">
        <v>1507</v>
      </c>
      <c r="BG129" s="4">
        <v>1464</v>
      </c>
      <c r="BH129" s="4">
        <v>7668</v>
      </c>
      <c r="BI129" s="4">
        <v>1546</v>
      </c>
      <c r="BJ129" s="4">
        <v>1575</v>
      </c>
      <c r="BK129" s="4">
        <v>1556</v>
      </c>
      <c r="BL129" s="4">
        <v>1518</v>
      </c>
      <c r="BM129" s="4">
        <v>1473</v>
      </c>
      <c r="BN129" s="4">
        <v>6758</v>
      </c>
      <c r="BO129" s="4">
        <v>1457</v>
      </c>
      <c r="BP129" s="4">
        <v>1357</v>
      </c>
      <c r="BQ129" s="4">
        <v>1388</v>
      </c>
      <c r="BR129" s="4">
        <v>1315</v>
      </c>
      <c r="BS129" s="4">
        <v>1241</v>
      </c>
      <c r="BT129" s="4">
        <v>5979</v>
      </c>
      <c r="BU129" s="4">
        <v>1224</v>
      </c>
      <c r="BV129" s="4">
        <v>1144</v>
      </c>
      <c r="BW129" s="4">
        <v>1209</v>
      </c>
      <c r="BX129" s="4">
        <v>1180</v>
      </c>
      <c r="BY129" s="4">
        <v>1222</v>
      </c>
      <c r="BZ129" s="4">
        <v>6431</v>
      </c>
      <c r="CA129" s="4">
        <v>1168</v>
      </c>
      <c r="CB129" s="4">
        <v>1217</v>
      </c>
      <c r="CC129" s="4">
        <v>1270</v>
      </c>
      <c r="CD129" s="4">
        <v>1385</v>
      </c>
      <c r="CE129" s="4">
        <v>1391</v>
      </c>
      <c r="CF129" s="4">
        <v>4945</v>
      </c>
      <c r="CG129" s="4">
        <v>1033</v>
      </c>
      <c r="CH129" s="4">
        <v>1076</v>
      </c>
      <c r="CI129" s="4">
        <v>1053</v>
      </c>
      <c r="CJ129" s="4">
        <v>942</v>
      </c>
      <c r="CK129" s="4">
        <v>841</v>
      </c>
      <c r="CL129" s="4">
        <v>3697</v>
      </c>
      <c r="CM129" s="4">
        <v>780</v>
      </c>
      <c r="CN129" s="4">
        <v>803</v>
      </c>
      <c r="CO129" s="4">
        <v>746</v>
      </c>
      <c r="CP129" s="4">
        <v>684</v>
      </c>
      <c r="CQ129" s="4">
        <v>684</v>
      </c>
      <c r="CR129" s="4">
        <v>2905</v>
      </c>
      <c r="CS129" s="4">
        <v>627</v>
      </c>
      <c r="CT129" s="4">
        <v>638</v>
      </c>
      <c r="CU129" s="4">
        <v>543</v>
      </c>
      <c r="CV129" s="4">
        <v>545</v>
      </c>
      <c r="CW129" s="4">
        <v>552</v>
      </c>
      <c r="CX129" s="4">
        <v>2154</v>
      </c>
      <c r="CY129" s="4">
        <v>486</v>
      </c>
      <c r="CZ129" s="4">
        <v>468</v>
      </c>
      <c r="DA129" s="4">
        <v>411</v>
      </c>
      <c r="DB129" s="4">
        <v>415</v>
      </c>
      <c r="DC129" s="4">
        <v>374</v>
      </c>
      <c r="DD129" s="4">
        <v>1262</v>
      </c>
      <c r="DE129" s="4">
        <v>292</v>
      </c>
      <c r="DF129" s="4">
        <v>277</v>
      </c>
      <c r="DG129" s="4">
        <v>238</v>
      </c>
      <c r="DH129" s="4">
        <v>221</v>
      </c>
      <c r="DI129" s="4">
        <v>234</v>
      </c>
      <c r="DJ129" s="4">
        <v>548</v>
      </c>
      <c r="DK129" s="4">
        <v>191</v>
      </c>
      <c r="DL129" s="4">
        <v>129</v>
      </c>
      <c r="DM129" s="4">
        <v>85</v>
      </c>
      <c r="DN129" s="4">
        <v>85</v>
      </c>
      <c r="DO129" s="4">
        <v>58</v>
      </c>
      <c r="DP129" s="4">
        <v>140</v>
      </c>
      <c r="DQ129" s="4">
        <v>47</v>
      </c>
      <c r="DR129" s="4">
        <v>40</v>
      </c>
      <c r="DS129" s="4">
        <v>22</v>
      </c>
      <c r="DT129" s="4">
        <v>24</v>
      </c>
      <c r="DU129" s="4">
        <v>7</v>
      </c>
      <c r="DV129" s="4">
        <v>18</v>
      </c>
      <c r="DW129" s="4">
        <v>16476</v>
      </c>
      <c r="DX129" s="4">
        <v>18815</v>
      </c>
      <c r="DY129" s="4">
        <v>31911</v>
      </c>
      <c r="DZ129" s="4">
        <v>26836</v>
      </c>
      <c r="EA129" s="4">
        <v>15669</v>
      </c>
    </row>
    <row r="130" spans="1:131" ht="17.5" customHeight="1" x14ac:dyDescent="0.35">
      <c r="A130" s="2" t="s">
        <v>219</v>
      </c>
      <c r="D130" s="2" t="s">
        <v>220</v>
      </c>
      <c r="E130" s="4">
        <v>99023</v>
      </c>
      <c r="F130" s="4">
        <v>4799</v>
      </c>
      <c r="G130" s="4">
        <v>875</v>
      </c>
      <c r="H130" s="4">
        <v>1006</v>
      </c>
      <c r="I130" s="4">
        <v>931</v>
      </c>
      <c r="J130" s="4">
        <v>1003</v>
      </c>
      <c r="K130" s="4">
        <v>984</v>
      </c>
      <c r="L130" s="4">
        <v>4909</v>
      </c>
      <c r="M130" s="4">
        <v>978</v>
      </c>
      <c r="N130" s="4">
        <v>1015</v>
      </c>
      <c r="O130" s="4">
        <v>984</v>
      </c>
      <c r="P130" s="4">
        <v>934</v>
      </c>
      <c r="Q130" s="4">
        <v>998</v>
      </c>
      <c r="R130" s="4">
        <v>5370</v>
      </c>
      <c r="S130" s="4">
        <v>1028</v>
      </c>
      <c r="T130" s="4">
        <v>967</v>
      </c>
      <c r="U130" s="4">
        <v>1124</v>
      </c>
      <c r="V130" s="4">
        <v>1087</v>
      </c>
      <c r="W130" s="4">
        <v>1164</v>
      </c>
      <c r="X130" s="4">
        <v>5956</v>
      </c>
      <c r="Y130" s="4">
        <v>1246</v>
      </c>
      <c r="Z130" s="4">
        <v>1207</v>
      </c>
      <c r="AA130" s="4">
        <v>1264</v>
      </c>
      <c r="AB130" s="4">
        <v>1187</v>
      </c>
      <c r="AC130" s="4">
        <v>1052</v>
      </c>
      <c r="AD130" s="4">
        <v>5020</v>
      </c>
      <c r="AE130" s="4">
        <v>996</v>
      </c>
      <c r="AF130" s="4">
        <v>929</v>
      </c>
      <c r="AG130" s="4">
        <v>1006</v>
      </c>
      <c r="AH130" s="4">
        <v>1090</v>
      </c>
      <c r="AI130" s="4">
        <v>999</v>
      </c>
      <c r="AJ130" s="4">
        <v>4764</v>
      </c>
      <c r="AK130" s="4">
        <v>953</v>
      </c>
      <c r="AL130" s="4">
        <v>989</v>
      </c>
      <c r="AM130" s="4">
        <v>944</v>
      </c>
      <c r="AN130" s="4">
        <v>932</v>
      </c>
      <c r="AO130" s="4">
        <v>946</v>
      </c>
      <c r="AP130" s="4">
        <v>4730</v>
      </c>
      <c r="AQ130" s="4">
        <v>1000</v>
      </c>
      <c r="AR130" s="4">
        <v>966</v>
      </c>
      <c r="AS130" s="4">
        <v>854</v>
      </c>
      <c r="AT130" s="4">
        <v>967</v>
      </c>
      <c r="AU130" s="4">
        <v>943</v>
      </c>
      <c r="AV130" s="4">
        <v>5907</v>
      </c>
      <c r="AW130" s="4">
        <v>1028</v>
      </c>
      <c r="AX130" s="4">
        <v>1051</v>
      </c>
      <c r="AY130" s="4">
        <v>1175</v>
      </c>
      <c r="AZ130" s="4">
        <v>1280</v>
      </c>
      <c r="BA130" s="4">
        <v>1373</v>
      </c>
      <c r="BB130" s="4">
        <v>7425</v>
      </c>
      <c r="BC130" s="4">
        <v>1453</v>
      </c>
      <c r="BD130" s="4">
        <v>1451</v>
      </c>
      <c r="BE130" s="4">
        <v>1403</v>
      </c>
      <c r="BF130" s="4">
        <v>1494</v>
      </c>
      <c r="BG130" s="4">
        <v>1624</v>
      </c>
      <c r="BH130" s="4">
        <v>7628</v>
      </c>
      <c r="BI130" s="4">
        <v>1563</v>
      </c>
      <c r="BJ130" s="4">
        <v>1570</v>
      </c>
      <c r="BK130" s="4">
        <v>1511</v>
      </c>
      <c r="BL130" s="4">
        <v>1507</v>
      </c>
      <c r="BM130" s="4">
        <v>1477</v>
      </c>
      <c r="BN130" s="4">
        <v>7230</v>
      </c>
      <c r="BO130" s="4">
        <v>1442</v>
      </c>
      <c r="BP130" s="4">
        <v>1458</v>
      </c>
      <c r="BQ130" s="4">
        <v>1489</v>
      </c>
      <c r="BR130" s="4">
        <v>1467</v>
      </c>
      <c r="BS130" s="4">
        <v>1374</v>
      </c>
      <c r="BT130" s="4">
        <v>6712</v>
      </c>
      <c r="BU130" s="4">
        <v>1353</v>
      </c>
      <c r="BV130" s="4">
        <v>1407</v>
      </c>
      <c r="BW130" s="4">
        <v>1375</v>
      </c>
      <c r="BX130" s="4">
        <v>1283</v>
      </c>
      <c r="BY130" s="4">
        <v>1294</v>
      </c>
      <c r="BZ130" s="4">
        <v>7655</v>
      </c>
      <c r="CA130" s="4">
        <v>1364</v>
      </c>
      <c r="CB130" s="4">
        <v>1473</v>
      </c>
      <c r="CC130" s="4">
        <v>1530</v>
      </c>
      <c r="CD130" s="4">
        <v>1615</v>
      </c>
      <c r="CE130" s="4">
        <v>1673</v>
      </c>
      <c r="CF130" s="4">
        <v>6567</v>
      </c>
      <c r="CG130" s="4">
        <v>1382</v>
      </c>
      <c r="CH130" s="4">
        <v>1511</v>
      </c>
      <c r="CI130" s="4">
        <v>1400</v>
      </c>
      <c r="CJ130" s="4">
        <v>1224</v>
      </c>
      <c r="CK130" s="4">
        <v>1050</v>
      </c>
      <c r="CL130" s="4">
        <v>5112</v>
      </c>
      <c r="CM130" s="4">
        <v>1051</v>
      </c>
      <c r="CN130" s="4">
        <v>1076</v>
      </c>
      <c r="CO130" s="4">
        <v>1087</v>
      </c>
      <c r="CP130" s="4">
        <v>986</v>
      </c>
      <c r="CQ130" s="4">
        <v>912</v>
      </c>
      <c r="CR130" s="4">
        <v>3893</v>
      </c>
      <c r="CS130" s="4">
        <v>858</v>
      </c>
      <c r="CT130" s="4">
        <v>803</v>
      </c>
      <c r="CU130" s="4">
        <v>750</v>
      </c>
      <c r="CV130" s="4">
        <v>801</v>
      </c>
      <c r="CW130" s="4">
        <v>681</v>
      </c>
      <c r="CX130" s="4">
        <v>2814</v>
      </c>
      <c r="CY130" s="4">
        <v>690</v>
      </c>
      <c r="CZ130" s="4">
        <v>595</v>
      </c>
      <c r="DA130" s="4">
        <v>556</v>
      </c>
      <c r="DB130" s="4">
        <v>539</v>
      </c>
      <c r="DC130" s="4">
        <v>434</v>
      </c>
      <c r="DD130" s="4">
        <v>1674</v>
      </c>
      <c r="DE130" s="4">
        <v>414</v>
      </c>
      <c r="DF130" s="4">
        <v>372</v>
      </c>
      <c r="DG130" s="4">
        <v>318</v>
      </c>
      <c r="DH130" s="4">
        <v>289</v>
      </c>
      <c r="DI130" s="4">
        <v>281</v>
      </c>
      <c r="DJ130" s="4">
        <v>707</v>
      </c>
      <c r="DK130" s="4">
        <v>252</v>
      </c>
      <c r="DL130" s="4">
        <v>189</v>
      </c>
      <c r="DM130" s="4">
        <v>123</v>
      </c>
      <c r="DN130" s="4">
        <v>78</v>
      </c>
      <c r="DO130" s="4">
        <v>65</v>
      </c>
      <c r="DP130" s="4">
        <v>138</v>
      </c>
      <c r="DQ130" s="4">
        <v>35</v>
      </c>
      <c r="DR130" s="4">
        <v>48</v>
      </c>
      <c r="DS130" s="4">
        <v>24</v>
      </c>
      <c r="DT130" s="4">
        <v>19</v>
      </c>
      <c r="DU130" s="4">
        <v>12</v>
      </c>
      <c r="DV130" s="4">
        <v>13</v>
      </c>
      <c r="DW130" s="4">
        <v>16324</v>
      </c>
      <c r="DX130" s="4">
        <v>18795</v>
      </c>
      <c r="DY130" s="4">
        <v>32556</v>
      </c>
      <c r="DZ130" s="4">
        <v>29225</v>
      </c>
      <c r="EA130" s="4">
        <v>20918</v>
      </c>
    </row>
    <row r="131" spans="1:131" ht="17.5" customHeight="1" x14ac:dyDescent="0.35">
      <c r="A131" s="2" t="s">
        <v>221</v>
      </c>
      <c r="D131" s="2" t="s">
        <v>222</v>
      </c>
      <c r="E131" s="4">
        <v>94611</v>
      </c>
      <c r="F131" s="4">
        <v>5724</v>
      </c>
      <c r="G131" s="4">
        <v>1100</v>
      </c>
      <c r="H131" s="4">
        <v>1150</v>
      </c>
      <c r="I131" s="4">
        <v>1149</v>
      </c>
      <c r="J131" s="4">
        <v>1181</v>
      </c>
      <c r="K131" s="4">
        <v>1144</v>
      </c>
      <c r="L131" s="4">
        <v>5609</v>
      </c>
      <c r="M131" s="4">
        <v>1281</v>
      </c>
      <c r="N131" s="4">
        <v>1111</v>
      </c>
      <c r="O131" s="4">
        <v>1072</v>
      </c>
      <c r="P131" s="4">
        <v>1092</v>
      </c>
      <c r="Q131" s="4">
        <v>1053</v>
      </c>
      <c r="R131" s="4">
        <v>6082</v>
      </c>
      <c r="S131" s="4">
        <v>1108</v>
      </c>
      <c r="T131" s="4">
        <v>1185</v>
      </c>
      <c r="U131" s="4">
        <v>1257</v>
      </c>
      <c r="V131" s="4">
        <v>1266</v>
      </c>
      <c r="W131" s="4">
        <v>1266</v>
      </c>
      <c r="X131" s="4">
        <v>5874</v>
      </c>
      <c r="Y131" s="4">
        <v>1286</v>
      </c>
      <c r="Z131" s="4">
        <v>1244</v>
      </c>
      <c r="AA131" s="4">
        <v>1283</v>
      </c>
      <c r="AB131" s="4">
        <v>1138</v>
      </c>
      <c r="AC131" s="4">
        <v>923</v>
      </c>
      <c r="AD131" s="4">
        <v>4873</v>
      </c>
      <c r="AE131" s="4">
        <v>938</v>
      </c>
      <c r="AF131" s="4">
        <v>934</v>
      </c>
      <c r="AG131" s="4">
        <v>971</v>
      </c>
      <c r="AH131" s="4">
        <v>1008</v>
      </c>
      <c r="AI131" s="4">
        <v>1022</v>
      </c>
      <c r="AJ131" s="4">
        <v>5400</v>
      </c>
      <c r="AK131" s="4">
        <v>1015</v>
      </c>
      <c r="AL131" s="4">
        <v>1106</v>
      </c>
      <c r="AM131" s="4">
        <v>1092</v>
      </c>
      <c r="AN131" s="4">
        <v>1039</v>
      </c>
      <c r="AO131" s="4">
        <v>1148</v>
      </c>
      <c r="AP131" s="4">
        <v>5972</v>
      </c>
      <c r="AQ131" s="4">
        <v>1219</v>
      </c>
      <c r="AR131" s="4">
        <v>1221</v>
      </c>
      <c r="AS131" s="4">
        <v>1196</v>
      </c>
      <c r="AT131" s="4">
        <v>1157</v>
      </c>
      <c r="AU131" s="4">
        <v>1179</v>
      </c>
      <c r="AV131" s="4">
        <v>6692</v>
      </c>
      <c r="AW131" s="4">
        <v>1186</v>
      </c>
      <c r="AX131" s="4">
        <v>1233</v>
      </c>
      <c r="AY131" s="4">
        <v>1286</v>
      </c>
      <c r="AZ131" s="4">
        <v>1422</v>
      </c>
      <c r="BA131" s="4">
        <v>1565</v>
      </c>
      <c r="BB131" s="4">
        <v>7842</v>
      </c>
      <c r="BC131" s="4">
        <v>1563</v>
      </c>
      <c r="BD131" s="4">
        <v>1494</v>
      </c>
      <c r="BE131" s="4">
        <v>1569</v>
      </c>
      <c r="BF131" s="4">
        <v>1614</v>
      </c>
      <c r="BG131" s="4">
        <v>1602</v>
      </c>
      <c r="BH131" s="4">
        <v>7559</v>
      </c>
      <c r="BI131" s="4">
        <v>1572</v>
      </c>
      <c r="BJ131" s="4">
        <v>1587</v>
      </c>
      <c r="BK131" s="4">
        <v>1442</v>
      </c>
      <c r="BL131" s="4">
        <v>1476</v>
      </c>
      <c r="BM131" s="4">
        <v>1482</v>
      </c>
      <c r="BN131" s="4">
        <v>6242</v>
      </c>
      <c r="BO131" s="4">
        <v>1324</v>
      </c>
      <c r="BP131" s="4">
        <v>1230</v>
      </c>
      <c r="BQ131" s="4">
        <v>1279</v>
      </c>
      <c r="BR131" s="4">
        <v>1260</v>
      </c>
      <c r="BS131" s="4">
        <v>1149</v>
      </c>
      <c r="BT131" s="4">
        <v>5884</v>
      </c>
      <c r="BU131" s="4">
        <v>1169</v>
      </c>
      <c r="BV131" s="4">
        <v>1168</v>
      </c>
      <c r="BW131" s="4">
        <v>1207</v>
      </c>
      <c r="BX131" s="4">
        <v>1189</v>
      </c>
      <c r="BY131" s="4">
        <v>1151</v>
      </c>
      <c r="BZ131" s="4">
        <v>6231</v>
      </c>
      <c r="CA131" s="4">
        <v>1112</v>
      </c>
      <c r="CB131" s="4">
        <v>1226</v>
      </c>
      <c r="CC131" s="4">
        <v>1222</v>
      </c>
      <c r="CD131" s="4">
        <v>1328</v>
      </c>
      <c r="CE131" s="4">
        <v>1343</v>
      </c>
      <c r="CF131" s="4">
        <v>4738</v>
      </c>
      <c r="CG131" s="4">
        <v>970</v>
      </c>
      <c r="CH131" s="4">
        <v>1075</v>
      </c>
      <c r="CI131" s="4">
        <v>1005</v>
      </c>
      <c r="CJ131" s="4">
        <v>910</v>
      </c>
      <c r="CK131" s="4">
        <v>778</v>
      </c>
      <c r="CL131" s="4">
        <v>3429</v>
      </c>
      <c r="CM131" s="4">
        <v>740</v>
      </c>
      <c r="CN131" s="4">
        <v>718</v>
      </c>
      <c r="CO131" s="4">
        <v>724</v>
      </c>
      <c r="CP131" s="4">
        <v>628</v>
      </c>
      <c r="CQ131" s="4">
        <v>619</v>
      </c>
      <c r="CR131" s="4">
        <v>2710</v>
      </c>
      <c r="CS131" s="4">
        <v>635</v>
      </c>
      <c r="CT131" s="4">
        <v>560</v>
      </c>
      <c r="CU131" s="4">
        <v>493</v>
      </c>
      <c r="CV131" s="4">
        <v>513</v>
      </c>
      <c r="CW131" s="4">
        <v>509</v>
      </c>
      <c r="CX131" s="4">
        <v>2016</v>
      </c>
      <c r="CY131" s="4">
        <v>531</v>
      </c>
      <c r="CZ131" s="4">
        <v>388</v>
      </c>
      <c r="DA131" s="4">
        <v>402</v>
      </c>
      <c r="DB131" s="4">
        <v>375</v>
      </c>
      <c r="DC131" s="4">
        <v>320</v>
      </c>
      <c r="DD131" s="4">
        <v>1153</v>
      </c>
      <c r="DE131" s="4">
        <v>266</v>
      </c>
      <c r="DF131" s="4">
        <v>283</v>
      </c>
      <c r="DG131" s="4">
        <v>243</v>
      </c>
      <c r="DH131" s="4">
        <v>195</v>
      </c>
      <c r="DI131" s="4">
        <v>166</v>
      </c>
      <c r="DJ131" s="4">
        <v>447</v>
      </c>
      <c r="DK131" s="4">
        <v>146</v>
      </c>
      <c r="DL131" s="4">
        <v>100</v>
      </c>
      <c r="DM131" s="4">
        <v>88</v>
      </c>
      <c r="DN131" s="4">
        <v>62</v>
      </c>
      <c r="DO131" s="4">
        <v>51</v>
      </c>
      <c r="DP131" s="4">
        <v>127</v>
      </c>
      <c r="DQ131" s="4">
        <v>35</v>
      </c>
      <c r="DR131" s="4">
        <v>36</v>
      </c>
      <c r="DS131" s="4">
        <v>36</v>
      </c>
      <c r="DT131" s="4">
        <v>12</v>
      </c>
      <c r="DU131" s="4">
        <v>8</v>
      </c>
      <c r="DV131" s="4">
        <v>7</v>
      </c>
      <c r="DW131" s="4">
        <v>18701</v>
      </c>
      <c r="DX131" s="4">
        <v>21228</v>
      </c>
      <c r="DY131" s="4">
        <v>35367</v>
      </c>
      <c r="DZ131" s="4">
        <v>25916</v>
      </c>
      <c r="EA131" s="4">
        <v>14627</v>
      </c>
    </row>
    <row r="132" spans="1:131" ht="17.5" customHeight="1" x14ac:dyDescent="0.35"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W132" s="31"/>
      <c r="DX132" s="31"/>
      <c r="DY132" s="31"/>
      <c r="DZ132" s="31"/>
      <c r="EA132" s="31"/>
    </row>
    <row r="133" spans="1:131" s="3" customFormat="1" ht="17.5" customHeight="1" x14ac:dyDescent="0.35">
      <c r="A133" s="3" t="s">
        <v>223</v>
      </c>
      <c r="C133" s="3" t="s">
        <v>224</v>
      </c>
      <c r="E133" s="26">
        <v>650489</v>
      </c>
      <c r="F133" s="26">
        <v>36154</v>
      </c>
      <c r="G133" s="26">
        <v>7220</v>
      </c>
      <c r="H133" s="26">
        <v>6989</v>
      </c>
      <c r="I133" s="26">
        <v>7141</v>
      </c>
      <c r="J133" s="26">
        <v>7412</v>
      </c>
      <c r="K133" s="26">
        <v>7392</v>
      </c>
      <c r="L133" s="26">
        <v>35046</v>
      </c>
      <c r="M133" s="26">
        <v>7201</v>
      </c>
      <c r="N133" s="26">
        <v>6953</v>
      </c>
      <c r="O133" s="26">
        <v>7215</v>
      </c>
      <c r="P133" s="26">
        <v>6808</v>
      </c>
      <c r="Q133" s="26">
        <v>6869</v>
      </c>
      <c r="R133" s="26">
        <v>38100</v>
      </c>
      <c r="S133" s="26">
        <v>7244</v>
      </c>
      <c r="T133" s="26">
        <v>7516</v>
      </c>
      <c r="U133" s="26">
        <v>7739</v>
      </c>
      <c r="V133" s="26">
        <v>7727</v>
      </c>
      <c r="W133" s="26">
        <v>7874</v>
      </c>
      <c r="X133" s="26">
        <v>43299</v>
      </c>
      <c r="Y133" s="26">
        <v>8081</v>
      </c>
      <c r="Z133" s="26">
        <v>8411</v>
      </c>
      <c r="AA133" s="26">
        <v>8292</v>
      </c>
      <c r="AB133" s="26">
        <v>8979</v>
      </c>
      <c r="AC133" s="26">
        <v>9536</v>
      </c>
      <c r="AD133" s="26">
        <v>40925</v>
      </c>
      <c r="AE133" s="26">
        <v>9326</v>
      </c>
      <c r="AF133" s="26">
        <v>8748</v>
      </c>
      <c r="AG133" s="26">
        <v>8074</v>
      </c>
      <c r="AH133" s="26">
        <v>7767</v>
      </c>
      <c r="AI133" s="26">
        <v>7010</v>
      </c>
      <c r="AJ133" s="26">
        <v>35050</v>
      </c>
      <c r="AK133" s="26">
        <v>7050</v>
      </c>
      <c r="AL133" s="26">
        <v>6964</v>
      </c>
      <c r="AM133" s="26">
        <v>6970</v>
      </c>
      <c r="AN133" s="26">
        <v>6894</v>
      </c>
      <c r="AO133" s="26">
        <v>7172</v>
      </c>
      <c r="AP133" s="26">
        <v>35140</v>
      </c>
      <c r="AQ133" s="26">
        <v>7317</v>
      </c>
      <c r="AR133" s="26">
        <v>7341</v>
      </c>
      <c r="AS133" s="26">
        <v>7003</v>
      </c>
      <c r="AT133" s="26">
        <v>6721</v>
      </c>
      <c r="AU133" s="26">
        <v>6758</v>
      </c>
      <c r="AV133" s="26">
        <v>41520</v>
      </c>
      <c r="AW133" s="26">
        <v>7305</v>
      </c>
      <c r="AX133" s="26">
        <v>7762</v>
      </c>
      <c r="AY133" s="26">
        <v>8130</v>
      </c>
      <c r="AZ133" s="26">
        <v>8957</v>
      </c>
      <c r="BA133" s="26">
        <v>9366</v>
      </c>
      <c r="BB133" s="26">
        <v>49921</v>
      </c>
      <c r="BC133" s="26">
        <v>9879</v>
      </c>
      <c r="BD133" s="26">
        <v>9645</v>
      </c>
      <c r="BE133" s="26">
        <v>10170</v>
      </c>
      <c r="BF133" s="26">
        <v>9999</v>
      </c>
      <c r="BG133" s="26">
        <v>10228</v>
      </c>
      <c r="BH133" s="26">
        <v>50870</v>
      </c>
      <c r="BI133" s="26">
        <v>10231</v>
      </c>
      <c r="BJ133" s="26">
        <v>10430</v>
      </c>
      <c r="BK133" s="26">
        <v>10144</v>
      </c>
      <c r="BL133" s="26">
        <v>10118</v>
      </c>
      <c r="BM133" s="26">
        <v>9947</v>
      </c>
      <c r="BN133" s="26">
        <v>44246</v>
      </c>
      <c r="BO133" s="26">
        <v>9569</v>
      </c>
      <c r="BP133" s="26">
        <v>8982</v>
      </c>
      <c r="BQ133" s="26">
        <v>8810</v>
      </c>
      <c r="BR133" s="26">
        <v>8661</v>
      </c>
      <c r="BS133" s="26">
        <v>8224</v>
      </c>
      <c r="BT133" s="26">
        <v>40427</v>
      </c>
      <c r="BU133" s="26">
        <v>8093</v>
      </c>
      <c r="BV133" s="26">
        <v>7815</v>
      </c>
      <c r="BW133" s="26">
        <v>8236</v>
      </c>
      <c r="BX133" s="26">
        <v>8312</v>
      </c>
      <c r="BY133" s="26">
        <v>7971</v>
      </c>
      <c r="BZ133" s="26">
        <v>44354</v>
      </c>
      <c r="CA133" s="26">
        <v>8200</v>
      </c>
      <c r="CB133" s="26">
        <v>8523</v>
      </c>
      <c r="CC133" s="26">
        <v>8781</v>
      </c>
      <c r="CD133" s="26">
        <v>9429</v>
      </c>
      <c r="CE133" s="26">
        <v>9421</v>
      </c>
      <c r="CF133" s="26">
        <v>34776</v>
      </c>
      <c r="CG133" s="26">
        <v>7249</v>
      </c>
      <c r="CH133" s="26">
        <v>7940</v>
      </c>
      <c r="CI133" s="26">
        <v>7371</v>
      </c>
      <c r="CJ133" s="26">
        <v>6638</v>
      </c>
      <c r="CK133" s="26">
        <v>5578</v>
      </c>
      <c r="CL133" s="26">
        <v>27015</v>
      </c>
      <c r="CM133" s="26">
        <v>5346</v>
      </c>
      <c r="CN133" s="26">
        <v>5718</v>
      </c>
      <c r="CO133" s="26">
        <v>5528</v>
      </c>
      <c r="CP133" s="26">
        <v>5371</v>
      </c>
      <c r="CQ133" s="26">
        <v>5052</v>
      </c>
      <c r="CR133" s="26">
        <v>21852</v>
      </c>
      <c r="CS133" s="26">
        <v>4863</v>
      </c>
      <c r="CT133" s="26">
        <v>4546</v>
      </c>
      <c r="CU133" s="26">
        <v>4232</v>
      </c>
      <c r="CV133" s="26">
        <v>4222</v>
      </c>
      <c r="CW133" s="26">
        <v>3989</v>
      </c>
      <c r="CX133" s="26">
        <v>16584</v>
      </c>
      <c r="CY133" s="26">
        <v>3957</v>
      </c>
      <c r="CZ133" s="26">
        <v>3614</v>
      </c>
      <c r="DA133" s="26">
        <v>3294</v>
      </c>
      <c r="DB133" s="26">
        <v>2978</v>
      </c>
      <c r="DC133" s="26">
        <v>2741</v>
      </c>
      <c r="DD133" s="26">
        <v>10182</v>
      </c>
      <c r="DE133" s="26">
        <v>2515</v>
      </c>
      <c r="DF133" s="26">
        <v>2277</v>
      </c>
      <c r="DG133" s="26">
        <v>1959</v>
      </c>
      <c r="DH133" s="26">
        <v>1822</v>
      </c>
      <c r="DI133" s="26">
        <v>1609</v>
      </c>
      <c r="DJ133" s="26">
        <v>3952</v>
      </c>
      <c r="DK133" s="26">
        <v>1474</v>
      </c>
      <c r="DL133" s="26">
        <v>991</v>
      </c>
      <c r="DM133" s="26">
        <v>611</v>
      </c>
      <c r="DN133" s="26">
        <v>433</v>
      </c>
      <c r="DO133" s="26">
        <v>443</v>
      </c>
      <c r="DP133" s="26">
        <v>959</v>
      </c>
      <c r="DQ133" s="26">
        <v>299</v>
      </c>
      <c r="DR133" s="26">
        <v>258</v>
      </c>
      <c r="DS133" s="26">
        <v>186</v>
      </c>
      <c r="DT133" s="26">
        <v>133</v>
      </c>
      <c r="DU133" s="26">
        <v>83</v>
      </c>
      <c r="DV133" s="26">
        <v>117</v>
      </c>
      <c r="DW133" s="26">
        <v>117381</v>
      </c>
      <c r="DX133" s="26">
        <v>134084</v>
      </c>
      <c r="DY133" s="26">
        <v>237774</v>
      </c>
      <c r="DZ133" s="26">
        <v>179897</v>
      </c>
      <c r="EA133" s="26">
        <v>115437</v>
      </c>
    </row>
    <row r="134" spans="1:131" ht="17.5" customHeight="1" x14ac:dyDescent="0.35">
      <c r="A134" s="2" t="s">
        <v>225</v>
      </c>
      <c r="D134" s="2" t="s">
        <v>226</v>
      </c>
      <c r="E134" s="4">
        <v>93915</v>
      </c>
      <c r="F134" s="4">
        <v>5446</v>
      </c>
      <c r="G134" s="4">
        <v>1052</v>
      </c>
      <c r="H134" s="4">
        <v>1048</v>
      </c>
      <c r="I134" s="4">
        <v>1090</v>
      </c>
      <c r="J134" s="4">
        <v>1146</v>
      </c>
      <c r="K134" s="4">
        <v>1110</v>
      </c>
      <c r="L134" s="4">
        <v>5324</v>
      </c>
      <c r="M134" s="4">
        <v>1097</v>
      </c>
      <c r="N134" s="4">
        <v>1072</v>
      </c>
      <c r="O134" s="4">
        <v>1094</v>
      </c>
      <c r="P134" s="4">
        <v>1019</v>
      </c>
      <c r="Q134" s="4">
        <v>1042</v>
      </c>
      <c r="R134" s="4">
        <v>5590</v>
      </c>
      <c r="S134" s="4">
        <v>1041</v>
      </c>
      <c r="T134" s="4">
        <v>1078</v>
      </c>
      <c r="U134" s="4">
        <v>1143</v>
      </c>
      <c r="V134" s="4">
        <v>1151</v>
      </c>
      <c r="W134" s="4">
        <v>1177</v>
      </c>
      <c r="X134" s="4">
        <v>5872</v>
      </c>
      <c r="Y134" s="4">
        <v>1221</v>
      </c>
      <c r="Z134" s="4">
        <v>1233</v>
      </c>
      <c r="AA134" s="4">
        <v>1229</v>
      </c>
      <c r="AB134" s="4">
        <v>1155</v>
      </c>
      <c r="AC134" s="4">
        <v>1034</v>
      </c>
      <c r="AD134" s="4">
        <v>4990</v>
      </c>
      <c r="AE134" s="4">
        <v>1088</v>
      </c>
      <c r="AF134" s="4">
        <v>948</v>
      </c>
      <c r="AG134" s="4">
        <v>950</v>
      </c>
      <c r="AH134" s="4">
        <v>1024</v>
      </c>
      <c r="AI134" s="4">
        <v>980</v>
      </c>
      <c r="AJ134" s="4">
        <v>5005</v>
      </c>
      <c r="AK134" s="4">
        <v>979</v>
      </c>
      <c r="AL134" s="4">
        <v>947</v>
      </c>
      <c r="AM134" s="4">
        <v>1005</v>
      </c>
      <c r="AN134" s="4">
        <v>1011</v>
      </c>
      <c r="AO134" s="4">
        <v>1063</v>
      </c>
      <c r="AP134" s="4">
        <v>5134</v>
      </c>
      <c r="AQ134" s="4">
        <v>1067</v>
      </c>
      <c r="AR134" s="4">
        <v>1059</v>
      </c>
      <c r="AS134" s="4">
        <v>1003</v>
      </c>
      <c r="AT134" s="4">
        <v>987</v>
      </c>
      <c r="AU134" s="4">
        <v>1018</v>
      </c>
      <c r="AV134" s="4">
        <v>6368</v>
      </c>
      <c r="AW134" s="4">
        <v>1152</v>
      </c>
      <c r="AX134" s="4">
        <v>1226</v>
      </c>
      <c r="AY134" s="4">
        <v>1228</v>
      </c>
      <c r="AZ134" s="4">
        <v>1453</v>
      </c>
      <c r="BA134" s="4">
        <v>1309</v>
      </c>
      <c r="BB134" s="4">
        <v>7451</v>
      </c>
      <c r="BC134" s="4">
        <v>1455</v>
      </c>
      <c r="BD134" s="4">
        <v>1428</v>
      </c>
      <c r="BE134" s="4">
        <v>1506</v>
      </c>
      <c r="BF134" s="4">
        <v>1567</v>
      </c>
      <c r="BG134" s="4">
        <v>1495</v>
      </c>
      <c r="BH134" s="4">
        <v>7365</v>
      </c>
      <c r="BI134" s="4">
        <v>1471</v>
      </c>
      <c r="BJ134" s="4">
        <v>1501</v>
      </c>
      <c r="BK134" s="4">
        <v>1483</v>
      </c>
      <c r="BL134" s="4">
        <v>1397</v>
      </c>
      <c r="BM134" s="4">
        <v>1513</v>
      </c>
      <c r="BN134" s="4">
        <v>6492</v>
      </c>
      <c r="BO134" s="4">
        <v>1439</v>
      </c>
      <c r="BP134" s="4">
        <v>1348</v>
      </c>
      <c r="BQ134" s="4">
        <v>1300</v>
      </c>
      <c r="BR134" s="4">
        <v>1230</v>
      </c>
      <c r="BS134" s="4">
        <v>1175</v>
      </c>
      <c r="BT134" s="4">
        <v>5646</v>
      </c>
      <c r="BU134" s="4">
        <v>1145</v>
      </c>
      <c r="BV134" s="4">
        <v>1082</v>
      </c>
      <c r="BW134" s="4">
        <v>1133</v>
      </c>
      <c r="BX134" s="4">
        <v>1169</v>
      </c>
      <c r="BY134" s="4">
        <v>1117</v>
      </c>
      <c r="BZ134" s="4">
        <v>6357</v>
      </c>
      <c r="CA134" s="4">
        <v>1112</v>
      </c>
      <c r="CB134" s="4">
        <v>1247</v>
      </c>
      <c r="CC134" s="4">
        <v>1253</v>
      </c>
      <c r="CD134" s="4">
        <v>1377</v>
      </c>
      <c r="CE134" s="4">
        <v>1368</v>
      </c>
      <c r="CF134" s="4">
        <v>5026</v>
      </c>
      <c r="CG134" s="4">
        <v>999</v>
      </c>
      <c r="CH134" s="4">
        <v>1150</v>
      </c>
      <c r="CI134" s="4">
        <v>1087</v>
      </c>
      <c r="CJ134" s="4">
        <v>964</v>
      </c>
      <c r="CK134" s="4">
        <v>826</v>
      </c>
      <c r="CL134" s="4">
        <v>4073</v>
      </c>
      <c r="CM134" s="4">
        <v>803</v>
      </c>
      <c r="CN134" s="4">
        <v>829</v>
      </c>
      <c r="CO134" s="4">
        <v>850</v>
      </c>
      <c r="CP134" s="4">
        <v>806</v>
      </c>
      <c r="CQ134" s="4">
        <v>785</v>
      </c>
      <c r="CR134" s="4">
        <v>3260</v>
      </c>
      <c r="CS134" s="4">
        <v>741</v>
      </c>
      <c r="CT134" s="4">
        <v>667</v>
      </c>
      <c r="CU134" s="4">
        <v>646</v>
      </c>
      <c r="CV134" s="4">
        <v>639</v>
      </c>
      <c r="CW134" s="4">
        <v>567</v>
      </c>
      <c r="CX134" s="4">
        <v>2397</v>
      </c>
      <c r="CY134" s="4">
        <v>597</v>
      </c>
      <c r="CZ134" s="4">
        <v>516</v>
      </c>
      <c r="DA134" s="4">
        <v>449</v>
      </c>
      <c r="DB134" s="4">
        <v>439</v>
      </c>
      <c r="DC134" s="4">
        <v>396</v>
      </c>
      <c r="DD134" s="4">
        <v>1447</v>
      </c>
      <c r="DE134" s="4">
        <v>358</v>
      </c>
      <c r="DF134" s="4">
        <v>340</v>
      </c>
      <c r="DG134" s="4">
        <v>265</v>
      </c>
      <c r="DH134" s="4">
        <v>254</v>
      </c>
      <c r="DI134" s="4">
        <v>230</v>
      </c>
      <c r="DJ134" s="4">
        <v>525</v>
      </c>
      <c r="DK134" s="4">
        <v>206</v>
      </c>
      <c r="DL134" s="4">
        <v>134</v>
      </c>
      <c r="DM134" s="4">
        <v>83</v>
      </c>
      <c r="DN134" s="4">
        <v>54</v>
      </c>
      <c r="DO134" s="4">
        <v>48</v>
      </c>
      <c r="DP134" s="4">
        <v>127</v>
      </c>
      <c r="DQ134" s="4">
        <v>59</v>
      </c>
      <c r="DR134" s="4">
        <v>30</v>
      </c>
      <c r="DS134" s="4">
        <v>24</v>
      </c>
      <c r="DT134" s="4">
        <v>7</v>
      </c>
      <c r="DU134" s="4">
        <v>7</v>
      </c>
      <c r="DV134" s="4">
        <v>20</v>
      </c>
      <c r="DW134" s="4">
        <v>17581</v>
      </c>
      <c r="DX134" s="4">
        <v>20043</v>
      </c>
      <c r="DY134" s="4">
        <v>33599</v>
      </c>
      <c r="DZ134" s="4">
        <v>25860</v>
      </c>
      <c r="EA134" s="4">
        <v>16875</v>
      </c>
    </row>
    <row r="135" spans="1:131" ht="17.5" customHeight="1" x14ac:dyDescent="0.35">
      <c r="A135" s="2" t="s">
        <v>227</v>
      </c>
      <c r="D135" s="2" t="s">
        <v>228</v>
      </c>
      <c r="E135" s="4">
        <v>166100</v>
      </c>
      <c r="F135" s="4">
        <v>9120</v>
      </c>
      <c r="G135" s="4">
        <v>1930</v>
      </c>
      <c r="H135" s="4">
        <v>1747</v>
      </c>
      <c r="I135" s="4">
        <v>1824</v>
      </c>
      <c r="J135" s="4">
        <v>1819</v>
      </c>
      <c r="K135" s="4">
        <v>1800</v>
      </c>
      <c r="L135" s="4">
        <v>8279</v>
      </c>
      <c r="M135" s="4">
        <v>1721</v>
      </c>
      <c r="N135" s="4">
        <v>1643</v>
      </c>
      <c r="O135" s="4">
        <v>1689</v>
      </c>
      <c r="P135" s="4">
        <v>1614</v>
      </c>
      <c r="Q135" s="4">
        <v>1612</v>
      </c>
      <c r="R135" s="4">
        <v>8924</v>
      </c>
      <c r="S135" s="4">
        <v>1691</v>
      </c>
      <c r="T135" s="4">
        <v>1802</v>
      </c>
      <c r="U135" s="4">
        <v>1783</v>
      </c>
      <c r="V135" s="4">
        <v>1830</v>
      </c>
      <c r="W135" s="4">
        <v>1818</v>
      </c>
      <c r="X135" s="4">
        <v>12886</v>
      </c>
      <c r="Y135" s="4">
        <v>1899</v>
      </c>
      <c r="Z135" s="4">
        <v>2037</v>
      </c>
      <c r="AA135" s="4">
        <v>2172</v>
      </c>
      <c r="AB135" s="4">
        <v>2806</v>
      </c>
      <c r="AC135" s="4">
        <v>3972</v>
      </c>
      <c r="AD135" s="4">
        <v>16121</v>
      </c>
      <c r="AE135" s="4">
        <v>4256</v>
      </c>
      <c r="AF135" s="4">
        <v>3856</v>
      </c>
      <c r="AG135" s="4">
        <v>3218</v>
      </c>
      <c r="AH135" s="4">
        <v>2589</v>
      </c>
      <c r="AI135" s="4">
        <v>2202</v>
      </c>
      <c r="AJ135" s="4">
        <v>10079</v>
      </c>
      <c r="AK135" s="4">
        <v>2083</v>
      </c>
      <c r="AL135" s="4">
        <v>2121</v>
      </c>
      <c r="AM135" s="4">
        <v>1952</v>
      </c>
      <c r="AN135" s="4">
        <v>1910</v>
      </c>
      <c r="AO135" s="4">
        <v>2013</v>
      </c>
      <c r="AP135" s="4">
        <v>9261</v>
      </c>
      <c r="AQ135" s="4">
        <v>1953</v>
      </c>
      <c r="AR135" s="4">
        <v>1910</v>
      </c>
      <c r="AS135" s="4">
        <v>1862</v>
      </c>
      <c r="AT135" s="4">
        <v>1770</v>
      </c>
      <c r="AU135" s="4">
        <v>1766</v>
      </c>
      <c r="AV135" s="4">
        <v>10126</v>
      </c>
      <c r="AW135" s="4">
        <v>1843</v>
      </c>
      <c r="AX135" s="4">
        <v>1886</v>
      </c>
      <c r="AY135" s="4">
        <v>1996</v>
      </c>
      <c r="AZ135" s="4">
        <v>2153</v>
      </c>
      <c r="BA135" s="4">
        <v>2248</v>
      </c>
      <c r="BB135" s="4">
        <v>11758</v>
      </c>
      <c r="BC135" s="4">
        <v>2375</v>
      </c>
      <c r="BD135" s="4">
        <v>2363</v>
      </c>
      <c r="BE135" s="4">
        <v>2326</v>
      </c>
      <c r="BF135" s="4">
        <v>2309</v>
      </c>
      <c r="BG135" s="4">
        <v>2385</v>
      </c>
      <c r="BH135" s="4">
        <v>11794</v>
      </c>
      <c r="BI135" s="4">
        <v>2316</v>
      </c>
      <c r="BJ135" s="4">
        <v>2460</v>
      </c>
      <c r="BK135" s="4">
        <v>2385</v>
      </c>
      <c r="BL135" s="4">
        <v>2360</v>
      </c>
      <c r="BM135" s="4">
        <v>2273</v>
      </c>
      <c r="BN135" s="4">
        <v>10507</v>
      </c>
      <c r="BO135" s="4">
        <v>2216</v>
      </c>
      <c r="BP135" s="4">
        <v>2117</v>
      </c>
      <c r="BQ135" s="4">
        <v>2154</v>
      </c>
      <c r="BR135" s="4">
        <v>2063</v>
      </c>
      <c r="BS135" s="4">
        <v>1957</v>
      </c>
      <c r="BT135" s="4">
        <v>9650</v>
      </c>
      <c r="BU135" s="4">
        <v>1893</v>
      </c>
      <c r="BV135" s="4">
        <v>1869</v>
      </c>
      <c r="BW135" s="4">
        <v>1988</v>
      </c>
      <c r="BX135" s="4">
        <v>1977</v>
      </c>
      <c r="BY135" s="4">
        <v>1923</v>
      </c>
      <c r="BZ135" s="4">
        <v>10333</v>
      </c>
      <c r="CA135" s="4">
        <v>1995</v>
      </c>
      <c r="CB135" s="4">
        <v>1951</v>
      </c>
      <c r="CC135" s="4">
        <v>2046</v>
      </c>
      <c r="CD135" s="4">
        <v>2189</v>
      </c>
      <c r="CE135" s="4">
        <v>2152</v>
      </c>
      <c r="CF135" s="4">
        <v>8064</v>
      </c>
      <c r="CG135" s="4">
        <v>1704</v>
      </c>
      <c r="CH135" s="4">
        <v>1803</v>
      </c>
      <c r="CI135" s="4">
        <v>1710</v>
      </c>
      <c r="CJ135" s="4">
        <v>1511</v>
      </c>
      <c r="CK135" s="4">
        <v>1336</v>
      </c>
      <c r="CL135" s="4">
        <v>6287</v>
      </c>
      <c r="CM135" s="4">
        <v>1257</v>
      </c>
      <c r="CN135" s="4">
        <v>1317</v>
      </c>
      <c r="CO135" s="4">
        <v>1286</v>
      </c>
      <c r="CP135" s="4">
        <v>1239</v>
      </c>
      <c r="CQ135" s="4">
        <v>1188</v>
      </c>
      <c r="CR135" s="4">
        <v>5219</v>
      </c>
      <c r="CS135" s="4">
        <v>1144</v>
      </c>
      <c r="CT135" s="4">
        <v>1049</v>
      </c>
      <c r="CU135" s="4">
        <v>1039</v>
      </c>
      <c r="CV135" s="4">
        <v>995</v>
      </c>
      <c r="CW135" s="4">
        <v>992</v>
      </c>
      <c r="CX135" s="4">
        <v>4036</v>
      </c>
      <c r="CY135" s="4">
        <v>949</v>
      </c>
      <c r="CZ135" s="4">
        <v>864</v>
      </c>
      <c r="DA135" s="4">
        <v>798</v>
      </c>
      <c r="DB135" s="4">
        <v>748</v>
      </c>
      <c r="DC135" s="4">
        <v>677</v>
      </c>
      <c r="DD135" s="4">
        <v>2372</v>
      </c>
      <c r="DE135" s="4">
        <v>616</v>
      </c>
      <c r="DF135" s="4">
        <v>449</v>
      </c>
      <c r="DG135" s="4">
        <v>457</v>
      </c>
      <c r="DH135" s="4">
        <v>450</v>
      </c>
      <c r="DI135" s="4">
        <v>400</v>
      </c>
      <c r="DJ135" s="4">
        <v>982</v>
      </c>
      <c r="DK135" s="4">
        <v>371</v>
      </c>
      <c r="DL135" s="4">
        <v>249</v>
      </c>
      <c r="DM135" s="4">
        <v>142</v>
      </c>
      <c r="DN135" s="4">
        <v>104</v>
      </c>
      <c r="DO135" s="4">
        <v>116</v>
      </c>
      <c r="DP135" s="4">
        <v>270</v>
      </c>
      <c r="DQ135" s="4">
        <v>89</v>
      </c>
      <c r="DR135" s="4">
        <v>77</v>
      </c>
      <c r="DS135" s="4">
        <v>46</v>
      </c>
      <c r="DT135" s="4">
        <v>39</v>
      </c>
      <c r="DU135" s="4">
        <v>19</v>
      </c>
      <c r="DV135" s="4">
        <v>32</v>
      </c>
      <c r="DW135" s="4">
        <v>28222</v>
      </c>
      <c r="DX135" s="4">
        <v>32431</v>
      </c>
      <c r="DY135" s="4">
        <v>68332</v>
      </c>
      <c r="DZ135" s="4">
        <v>42284</v>
      </c>
      <c r="EA135" s="4">
        <v>27262</v>
      </c>
    </row>
    <row r="136" spans="1:131" ht="17.5" customHeight="1" x14ac:dyDescent="0.35">
      <c r="A136" s="2" t="s">
        <v>229</v>
      </c>
      <c r="D136" s="2" t="s">
        <v>230</v>
      </c>
      <c r="E136" s="4">
        <v>85382</v>
      </c>
      <c r="F136" s="4">
        <v>4665</v>
      </c>
      <c r="G136" s="4">
        <v>841</v>
      </c>
      <c r="H136" s="4">
        <v>898</v>
      </c>
      <c r="I136" s="4">
        <v>914</v>
      </c>
      <c r="J136" s="4">
        <v>1018</v>
      </c>
      <c r="K136" s="4">
        <v>994</v>
      </c>
      <c r="L136" s="4">
        <v>5015</v>
      </c>
      <c r="M136" s="4">
        <v>1019</v>
      </c>
      <c r="N136" s="4">
        <v>931</v>
      </c>
      <c r="O136" s="4">
        <v>1078</v>
      </c>
      <c r="P136" s="4">
        <v>977</v>
      </c>
      <c r="Q136" s="4">
        <v>1010</v>
      </c>
      <c r="R136" s="4">
        <v>5527</v>
      </c>
      <c r="S136" s="4">
        <v>1080</v>
      </c>
      <c r="T136" s="4">
        <v>1091</v>
      </c>
      <c r="U136" s="4">
        <v>1099</v>
      </c>
      <c r="V136" s="4">
        <v>1108</v>
      </c>
      <c r="W136" s="4">
        <v>1149</v>
      </c>
      <c r="X136" s="4">
        <v>5156</v>
      </c>
      <c r="Y136" s="4">
        <v>1141</v>
      </c>
      <c r="Z136" s="4">
        <v>1238</v>
      </c>
      <c r="AA136" s="4">
        <v>1063</v>
      </c>
      <c r="AB136" s="4">
        <v>992</v>
      </c>
      <c r="AC136" s="4">
        <v>722</v>
      </c>
      <c r="AD136" s="4">
        <v>3701</v>
      </c>
      <c r="AE136" s="4">
        <v>745</v>
      </c>
      <c r="AF136" s="4">
        <v>678</v>
      </c>
      <c r="AG136" s="4">
        <v>724</v>
      </c>
      <c r="AH136" s="4">
        <v>826</v>
      </c>
      <c r="AI136" s="4">
        <v>728</v>
      </c>
      <c r="AJ136" s="4">
        <v>3700</v>
      </c>
      <c r="AK136" s="4">
        <v>768</v>
      </c>
      <c r="AL136" s="4">
        <v>704</v>
      </c>
      <c r="AM136" s="4">
        <v>757</v>
      </c>
      <c r="AN136" s="4">
        <v>713</v>
      </c>
      <c r="AO136" s="4">
        <v>758</v>
      </c>
      <c r="AP136" s="4">
        <v>4143</v>
      </c>
      <c r="AQ136" s="4">
        <v>818</v>
      </c>
      <c r="AR136" s="4">
        <v>864</v>
      </c>
      <c r="AS136" s="4">
        <v>857</v>
      </c>
      <c r="AT136" s="4">
        <v>778</v>
      </c>
      <c r="AU136" s="4">
        <v>826</v>
      </c>
      <c r="AV136" s="4">
        <v>5565</v>
      </c>
      <c r="AW136" s="4">
        <v>912</v>
      </c>
      <c r="AX136" s="4">
        <v>1044</v>
      </c>
      <c r="AY136" s="4">
        <v>1094</v>
      </c>
      <c r="AZ136" s="4">
        <v>1231</v>
      </c>
      <c r="BA136" s="4">
        <v>1284</v>
      </c>
      <c r="BB136" s="4">
        <v>7119</v>
      </c>
      <c r="BC136" s="4">
        <v>1384</v>
      </c>
      <c r="BD136" s="4">
        <v>1339</v>
      </c>
      <c r="BE136" s="4">
        <v>1482</v>
      </c>
      <c r="BF136" s="4">
        <v>1407</v>
      </c>
      <c r="BG136" s="4">
        <v>1507</v>
      </c>
      <c r="BH136" s="4">
        <v>7310</v>
      </c>
      <c r="BI136" s="4">
        <v>1458</v>
      </c>
      <c r="BJ136" s="4">
        <v>1525</v>
      </c>
      <c r="BK136" s="4">
        <v>1459</v>
      </c>
      <c r="BL136" s="4">
        <v>1443</v>
      </c>
      <c r="BM136" s="4">
        <v>1425</v>
      </c>
      <c r="BN136" s="4">
        <v>6179</v>
      </c>
      <c r="BO136" s="4">
        <v>1341</v>
      </c>
      <c r="BP136" s="4">
        <v>1241</v>
      </c>
      <c r="BQ136" s="4">
        <v>1208</v>
      </c>
      <c r="BR136" s="4">
        <v>1223</v>
      </c>
      <c r="BS136" s="4">
        <v>1166</v>
      </c>
      <c r="BT136" s="4">
        <v>5650</v>
      </c>
      <c r="BU136" s="4">
        <v>1233</v>
      </c>
      <c r="BV136" s="4">
        <v>1086</v>
      </c>
      <c r="BW136" s="4">
        <v>1081</v>
      </c>
      <c r="BX136" s="4">
        <v>1133</v>
      </c>
      <c r="BY136" s="4">
        <v>1117</v>
      </c>
      <c r="BZ136" s="4">
        <v>6061</v>
      </c>
      <c r="CA136" s="4">
        <v>1111</v>
      </c>
      <c r="CB136" s="4">
        <v>1151</v>
      </c>
      <c r="CC136" s="4">
        <v>1189</v>
      </c>
      <c r="CD136" s="4">
        <v>1259</v>
      </c>
      <c r="CE136" s="4">
        <v>1351</v>
      </c>
      <c r="CF136" s="4">
        <v>4829</v>
      </c>
      <c r="CG136" s="4">
        <v>1016</v>
      </c>
      <c r="CH136" s="4">
        <v>1128</v>
      </c>
      <c r="CI136" s="4">
        <v>1038</v>
      </c>
      <c r="CJ136" s="4">
        <v>924</v>
      </c>
      <c r="CK136" s="4">
        <v>723</v>
      </c>
      <c r="CL136" s="4">
        <v>3641</v>
      </c>
      <c r="CM136" s="4">
        <v>676</v>
      </c>
      <c r="CN136" s="4">
        <v>803</v>
      </c>
      <c r="CO136" s="4">
        <v>734</v>
      </c>
      <c r="CP136" s="4">
        <v>725</v>
      </c>
      <c r="CQ136" s="4">
        <v>703</v>
      </c>
      <c r="CR136" s="4">
        <v>2872</v>
      </c>
      <c r="CS136" s="4">
        <v>676</v>
      </c>
      <c r="CT136" s="4">
        <v>593</v>
      </c>
      <c r="CU136" s="4">
        <v>557</v>
      </c>
      <c r="CV136" s="4">
        <v>534</v>
      </c>
      <c r="CW136" s="4">
        <v>512</v>
      </c>
      <c r="CX136" s="4">
        <v>2147</v>
      </c>
      <c r="CY136" s="4">
        <v>547</v>
      </c>
      <c r="CZ136" s="4">
        <v>433</v>
      </c>
      <c r="DA136" s="4">
        <v>433</v>
      </c>
      <c r="DB136" s="4">
        <v>388</v>
      </c>
      <c r="DC136" s="4">
        <v>346</v>
      </c>
      <c r="DD136" s="4">
        <v>1389</v>
      </c>
      <c r="DE136" s="4">
        <v>323</v>
      </c>
      <c r="DF136" s="4">
        <v>319</v>
      </c>
      <c r="DG136" s="4">
        <v>281</v>
      </c>
      <c r="DH136" s="4">
        <v>255</v>
      </c>
      <c r="DI136" s="4">
        <v>211</v>
      </c>
      <c r="DJ136" s="4">
        <v>566</v>
      </c>
      <c r="DK136" s="4">
        <v>204</v>
      </c>
      <c r="DL136" s="4">
        <v>141</v>
      </c>
      <c r="DM136" s="4">
        <v>95</v>
      </c>
      <c r="DN136" s="4">
        <v>67</v>
      </c>
      <c r="DO136" s="4">
        <v>59</v>
      </c>
      <c r="DP136" s="4">
        <v>132</v>
      </c>
      <c r="DQ136" s="4">
        <v>39</v>
      </c>
      <c r="DR136" s="4">
        <v>39</v>
      </c>
      <c r="DS136" s="4">
        <v>26</v>
      </c>
      <c r="DT136" s="4">
        <v>17</v>
      </c>
      <c r="DU136" s="4">
        <v>11</v>
      </c>
      <c r="DV136" s="4">
        <v>15</v>
      </c>
      <c r="DW136" s="4">
        <v>16348</v>
      </c>
      <c r="DX136" s="4">
        <v>18649</v>
      </c>
      <c r="DY136" s="4">
        <v>28243</v>
      </c>
      <c r="DZ136" s="4">
        <v>25200</v>
      </c>
      <c r="EA136" s="4">
        <v>15591</v>
      </c>
    </row>
    <row r="137" spans="1:131" ht="17.5" customHeight="1" x14ac:dyDescent="0.35">
      <c r="A137" s="2" t="s">
        <v>231</v>
      </c>
      <c r="D137" s="2" t="s">
        <v>232</v>
      </c>
      <c r="E137" s="4">
        <v>105078</v>
      </c>
      <c r="F137" s="4">
        <v>5778</v>
      </c>
      <c r="G137" s="4">
        <v>1205</v>
      </c>
      <c r="H137" s="4">
        <v>1122</v>
      </c>
      <c r="I137" s="4">
        <v>1099</v>
      </c>
      <c r="J137" s="4">
        <v>1140</v>
      </c>
      <c r="K137" s="4">
        <v>1212</v>
      </c>
      <c r="L137" s="4">
        <v>5519</v>
      </c>
      <c r="M137" s="4">
        <v>1103</v>
      </c>
      <c r="N137" s="4">
        <v>1157</v>
      </c>
      <c r="O137" s="4">
        <v>1117</v>
      </c>
      <c r="P137" s="4">
        <v>1065</v>
      </c>
      <c r="Q137" s="4">
        <v>1077</v>
      </c>
      <c r="R137" s="4">
        <v>6014</v>
      </c>
      <c r="S137" s="4">
        <v>1162</v>
      </c>
      <c r="T137" s="4">
        <v>1222</v>
      </c>
      <c r="U137" s="4">
        <v>1277</v>
      </c>
      <c r="V137" s="4">
        <v>1143</v>
      </c>
      <c r="W137" s="4">
        <v>1210</v>
      </c>
      <c r="X137" s="4">
        <v>5984</v>
      </c>
      <c r="Y137" s="4">
        <v>1292</v>
      </c>
      <c r="Z137" s="4">
        <v>1265</v>
      </c>
      <c r="AA137" s="4">
        <v>1310</v>
      </c>
      <c r="AB137" s="4">
        <v>1086</v>
      </c>
      <c r="AC137" s="4">
        <v>1031</v>
      </c>
      <c r="AD137" s="4">
        <v>5376</v>
      </c>
      <c r="AE137" s="4">
        <v>950</v>
      </c>
      <c r="AF137" s="4">
        <v>1078</v>
      </c>
      <c r="AG137" s="4">
        <v>1062</v>
      </c>
      <c r="AH137" s="4">
        <v>1211</v>
      </c>
      <c r="AI137" s="4">
        <v>1075</v>
      </c>
      <c r="AJ137" s="4">
        <v>5767</v>
      </c>
      <c r="AK137" s="4">
        <v>1111</v>
      </c>
      <c r="AL137" s="4">
        <v>1150</v>
      </c>
      <c r="AM137" s="4">
        <v>1154</v>
      </c>
      <c r="AN137" s="4">
        <v>1146</v>
      </c>
      <c r="AO137" s="4">
        <v>1206</v>
      </c>
      <c r="AP137" s="4">
        <v>5922</v>
      </c>
      <c r="AQ137" s="4">
        <v>1187</v>
      </c>
      <c r="AR137" s="4">
        <v>1257</v>
      </c>
      <c r="AS137" s="4">
        <v>1236</v>
      </c>
      <c r="AT137" s="4">
        <v>1123</v>
      </c>
      <c r="AU137" s="4">
        <v>1119</v>
      </c>
      <c r="AV137" s="4">
        <v>6818</v>
      </c>
      <c r="AW137" s="4">
        <v>1229</v>
      </c>
      <c r="AX137" s="4">
        <v>1272</v>
      </c>
      <c r="AY137" s="4">
        <v>1258</v>
      </c>
      <c r="AZ137" s="4">
        <v>1462</v>
      </c>
      <c r="BA137" s="4">
        <v>1597</v>
      </c>
      <c r="BB137" s="4">
        <v>8085</v>
      </c>
      <c r="BC137" s="4">
        <v>1576</v>
      </c>
      <c r="BD137" s="4">
        <v>1615</v>
      </c>
      <c r="BE137" s="4">
        <v>1687</v>
      </c>
      <c r="BF137" s="4">
        <v>1574</v>
      </c>
      <c r="BG137" s="4">
        <v>1633</v>
      </c>
      <c r="BH137" s="4">
        <v>8290</v>
      </c>
      <c r="BI137" s="4">
        <v>1730</v>
      </c>
      <c r="BJ137" s="4">
        <v>1685</v>
      </c>
      <c r="BK137" s="4">
        <v>1586</v>
      </c>
      <c r="BL137" s="4">
        <v>1654</v>
      </c>
      <c r="BM137" s="4">
        <v>1635</v>
      </c>
      <c r="BN137" s="4">
        <v>7316</v>
      </c>
      <c r="BO137" s="4">
        <v>1570</v>
      </c>
      <c r="BP137" s="4">
        <v>1510</v>
      </c>
      <c r="BQ137" s="4">
        <v>1456</v>
      </c>
      <c r="BR137" s="4">
        <v>1426</v>
      </c>
      <c r="BS137" s="4">
        <v>1354</v>
      </c>
      <c r="BT137" s="4">
        <v>6966</v>
      </c>
      <c r="BU137" s="4">
        <v>1377</v>
      </c>
      <c r="BV137" s="4">
        <v>1313</v>
      </c>
      <c r="BW137" s="4">
        <v>1469</v>
      </c>
      <c r="BX137" s="4">
        <v>1421</v>
      </c>
      <c r="BY137" s="4">
        <v>1386</v>
      </c>
      <c r="BZ137" s="4">
        <v>7910</v>
      </c>
      <c r="CA137" s="4">
        <v>1465</v>
      </c>
      <c r="CB137" s="4">
        <v>1558</v>
      </c>
      <c r="CC137" s="4">
        <v>1628</v>
      </c>
      <c r="CD137" s="4">
        <v>1672</v>
      </c>
      <c r="CE137" s="4">
        <v>1587</v>
      </c>
      <c r="CF137" s="4">
        <v>6027</v>
      </c>
      <c r="CG137" s="4">
        <v>1264</v>
      </c>
      <c r="CH137" s="4">
        <v>1357</v>
      </c>
      <c r="CI137" s="4">
        <v>1273</v>
      </c>
      <c r="CJ137" s="4">
        <v>1152</v>
      </c>
      <c r="CK137" s="4">
        <v>981</v>
      </c>
      <c r="CL137" s="4">
        <v>4547</v>
      </c>
      <c r="CM137" s="4">
        <v>966</v>
      </c>
      <c r="CN137" s="4">
        <v>910</v>
      </c>
      <c r="CO137" s="4">
        <v>954</v>
      </c>
      <c r="CP137" s="4">
        <v>923</v>
      </c>
      <c r="CQ137" s="4">
        <v>794</v>
      </c>
      <c r="CR137" s="4">
        <v>3543</v>
      </c>
      <c r="CS137" s="4">
        <v>784</v>
      </c>
      <c r="CT137" s="4">
        <v>761</v>
      </c>
      <c r="CU137" s="4">
        <v>673</v>
      </c>
      <c r="CV137" s="4">
        <v>713</v>
      </c>
      <c r="CW137" s="4">
        <v>612</v>
      </c>
      <c r="CX137" s="4">
        <v>2773</v>
      </c>
      <c r="CY137" s="4">
        <v>655</v>
      </c>
      <c r="CZ137" s="4">
        <v>623</v>
      </c>
      <c r="DA137" s="4">
        <v>571</v>
      </c>
      <c r="DB137" s="4">
        <v>448</v>
      </c>
      <c r="DC137" s="4">
        <v>476</v>
      </c>
      <c r="DD137" s="4">
        <v>1674</v>
      </c>
      <c r="DE137" s="4">
        <v>409</v>
      </c>
      <c r="DF137" s="4">
        <v>371</v>
      </c>
      <c r="DG137" s="4">
        <v>326</v>
      </c>
      <c r="DH137" s="4">
        <v>289</v>
      </c>
      <c r="DI137" s="4">
        <v>279</v>
      </c>
      <c r="DJ137" s="4">
        <v>614</v>
      </c>
      <c r="DK137" s="4">
        <v>230</v>
      </c>
      <c r="DL137" s="4">
        <v>169</v>
      </c>
      <c r="DM137" s="4">
        <v>83</v>
      </c>
      <c r="DN137" s="4">
        <v>68</v>
      </c>
      <c r="DO137" s="4">
        <v>64</v>
      </c>
      <c r="DP137" s="4">
        <v>139</v>
      </c>
      <c r="DQ137" s="4">
        <v>38</v>
      </c>
      <c r="DR137" s="4">
        <v>29</v>
      </c>
      <c r="DS137" s="4">
        <v>35</v>
      </c>
      <c r="DT137" s="4">
        <v>20</v>
      </c>
      <c r="DU137" s="4">
        <v>17</v>
      </c>
      <c r="DV137" s="4">
        <v>16</v>
      </c>
      <c r="DW137" s="4">
        <v>18603</v>
      </c>
      <c r="DX137" s="4">
        <v>21178</v>
      </c>
      <c r="DY137" s="4">
        <v>36660</v>
      </c>
      <c r="DZ137" s="4">
        <v>30482</v>
      </c>
      <c r="EA137" s="4">
        <v>19333</v>
      </c>
    </row>
    <row r="138" spans="1:131" ht="17.5" customHeight="1" x14ac:dyDescent="0.35">
      <c r="A138" s="2" t="s">
        <v>233</v>
      </c>
      <c r="D138" s="2" t="s">
        <v>234</v>
      </c>
      <c r="E138" s="4">
        <v>50376</v>
      </c>
      <c r="F138" s="4">
        <v>2786</v>
      </c>
      <c r="G138" s="4">
        <v>565</v>
      </c>
      <c r="H138" s="4">
        <v>531</v>
      </c>
      <c r="I138" s="4">
        <v>567</v>
      </c>
      <c r="J138" s="4">
        <v>555</v>
      </c>
      <c r="K138" s="4">
        <v>568</v>
      </c>
      <c r="L138" s="4">
        <v>2685</v>
      </c>
      <c r="M138" s="4">
        <v>560</v>
      </c>
      <c r="N138" s="4">
        <v>511</v>
      </c>
      <c r="O138" s="4">
        <v>547</v>
      </c>
      <c r="P138" s="4">
        <v>553</v>
      </c>
      <c r="Q138" s="4">
        <v>514</v>
      </c>
      <c r="R138" s="4">
        <v>3033</v>
      </c>
      <c r="S138" s="4">
        <v>581</v>
      </c>
      <c r="T138" s="4">
        <v>576</v>
      </c>
      <c r="U138" s="4">
        <v>585</v>
      </c>
      <c r="V138" s="4">
        <v>658</v>
      </c>
      <c r="W138" s="4">
        <v>633</v>
      </c>
      <c r="X138" s="4">
        <v>2984</v>
      </c>
      <c r="Y138" s="4">
        <v>635</v>
      </c>
      <c r="Z138" s="4">
        <v>665</v>
      </c>
      <c r="AA138" s="4">
        <v>610</v>
      </c>
      <c r="AB138" s="4">
        <v>612</v>
      </c>
      <c r="AC138" s="4">
        <v>462</v>
      </c>
      <c r="AD138" s="4">
        <v>2535</v>
      </c>
      <c r="AE138" s="4">
        <v>467</v>
      </c>
      <c r="AF138" s="4">
        <v>545</v>
      </c>
      <c r="AG138" s="4">
        <v>509</v>
      </c>
      <c r="AH138" s="4">
        <v>534</v>
      </c>
      <c r="AI138" s="4">
        <v>480</v>
      </c>
      <c r="AJ138" s="4">
        <v>2537</v>
      </c>
      <c r="AK138" s="4">
        <v>494</v>
      </c>
      <c r="AL138" s="4">
        <v>494</v>
      </c>
      <c r="AM138" s="4">
        <v>514</v>
      </c>
      <c r="AN138" s="4">
        <v>526</v>
      </c>
      <c r="AO138" s="4">
        <v>509</v>
      </c>
      <c r="AP138" s="4">
        <v>2592</v>
      </c>
      <c r="AQ138" s="4">
        <v>531</v>
      </c>
      <c r="AR138" s="4">
        <v>550</v>
      </c>
      <c r="AS138" s="4">
        <v>499</v>
      </c>
      <c r="AT138" s="4">
        <v>554</v>
      </c>
      <c r="AU138" s="4">
        <v>458</v>
      </c>
      <c r="AV138" s="4">
        <v>2996</v>
      </c>
      <c r="AW138" s="4">
        <v>499</v>
      </c>
      <c r="AX138" s="4">
        <v>580</v>
      </c>
      <c r="AY138" s="4">
        <v>582</v>
      </c>
      <c r="AZ138" s="4">
        <v>630</v>
      </c>
      <c r="BA138" s="4">
        <v>705</v>
      </c>
      <c r="BB138" s="4">
        <v>4032</v>
      </c>
      <c r="BC138" s="4">
        <v>757</v>
      </c>
      <c r="BD138" s="4">
        <v>774</v>
      </c>
      <c r="BE138" s="4">
        <v>859</v>
      </c>
      <c r="BF138" s="4">
        <v>795</v>
      </c>
      <c r="BG138" s="4">
        <v>847</v>
      </c>
      <c r="BH138" s="4">
        <v>4272</v>
      </c>
      <c r="BI138" s="4">
        <v>837</v>
      </c>
      <c r="BJ138" s="4">
        <v>880</v>
      </c>
      <c r="BK138" s="4">
        <v>860</v>
      </c>
      <c r="BL138" s="4">
        <v>911</v>
      </c>
      <c r="BM138" s="4">
        <v>784</v>
      </c>
      <c r="BN138" s="4">
        <v>3648</v>
      </c>
      <c r="BO138" s="4">
        <v>793</v>
      </c>
      <c r="BP138" s="4">
        <v>713</v>
      </c>
      <c r="BQ138" s="4">
        <v>706</v>
      </c>
      <c r="BR138" s="4">
        <v>722</v>
      </c>
      <c r="BS138" s="4">
        <v>714</v>
      </c>
      <c r="BT138" s="4">
        <v>3357</v>
      </c>
      <c r="BU138" s="4">
        <v>641</v>
      </c>
      <c r="BV138" s="4">
        <v>656</v>
      </c>
      <c r="BW138" s="4">
        <v>692</v>
      </c>
      <c r="BX138" s="4">
        <v>716</v>
      </c>
      <c r="BY138" s="4">
        <v>652</v>
      </c>
      <c r="BZ138" s="4">
        <v>3662</v>
      </c>
      <c r="CA138" s="4">
        <v>712</v>
      </c>
      <c r="CB138" s="4">
        <v>685</v>
      </c>
      <c r="CC138" s="4">
        <v>713</v>
      </c>
      <c r="CD138" s="4">
        <v>817</v>
      </c>
      <c r="CE138" s="4">
        <v>735</v>
      </c>
      <c r="CF138" s="4">
        <v>2826</v>
      </c>
      <c r="CG138" s="4">
        <v>578</v>
      </c>
      <c r="CH138" s="4">
        <v>666</v>
      </c>
      <c r="CI138" s="4">
        <v>578</v>
      </c>
      <c r="CJ138" s="4">
        <v>579</v>
      </c>
      <c r="CK138" s="4">
        <v>425</v>
      </c>
      <c r="CL138" s="4">
        <v>2149</v>
      </c>
      <c r="CM138" s="4">
        <v>426</v>
      </c>
      <c r="CN138" s="4">
        <v>499</v>
      </c>
      <c r="CO138" s="4">
        <v>440</v>
      </c>
      <c r="CP138" s="4">
        <v>399</v>
      </c>
      <c r="CQ138" s="4">
        <v>385</v>
      </c>
      <c r="CR138" s="4">
        <v>1731</v>
      </c>
      <c r="CS138" s="4">
        <v>378</v>
      </c>
      <c r="CT138" s="4">
        <v>393</v>
      </c>
      <c r="CU138" s="4">
        <v>300</v>
      </c>
      <c r="CV138" s="4">
        <v>340</v>
      </c>
      <c r="CW138" s="4">
        <v>320</v>
      </c>
      <c r="CX138" s="4">
        <v>1288</v>
      </c>
      <c r="CY138" s="4">
        <v>312</v>
      </c>
      <c r="CZ138" s="4">
        <v>281</v>
      </c>
      <c r="DA138" s="4">
        <v>250</v>
      </c>
      <c r="DB138" s="4">
        <v>238</v>
      </c>
      <c r="DC138" s="4">
        <v>207</v>
      </c>
      <c r="DD138" s="4">
        <v>863</v>
      </c>
      <c r="DE138" s="4">
        <v>200</v>
      </c>
      <c r="DF138" s="4">
        <v>235</v>
      </c>
      <c r="DG138" s="4">
        <v>169</v>
      </c>
      <c r="DH138" s="4">
        <v>151</v>
      </c>
      <c r="DI138" s="4">
        <v>108</v>
      </c>
      <c r="DJ138" s="4">
        <v>324</v>
      </c>
      <c r="DK138" s="4">
        <v>124</v>
      </c>
      <c r="DL138" s="4">
        <v>69</v>
      </c>
      <c r="DM138" s="4">
        <v>58</v>
      </c>
      <c r="DN138" s="4">
        <v>35</v>
      </c>
      <c r="DO138" s="4">
        <v>38</v>
      </c>
      <c r="DP138" s="4">
        <v>64</v>
      </c>
      <c r="DQ138" s="4">
        <v>17</v>
      </c>
      <c r="DR138" s="4">
        <v>19</v>
      </c>
      <c r="DS138" s="4">
        <v>12</v>
      </c>
      <c r="DT138" s="4">
        <v>11</v>
      </c>
      <c r="DU138" s="4">
        <v>5</v>
      </c>
      <c r="DV138" s="4">
        <v>12</v>
      </c>
      <c r="DW138" s="4">
        <v>9139</v>
      </c>
      <c r="DX138" s="4">
        <v>10414</v>
      </c>
      <c r="DY138" s="4">
        <v>17041</v>
      </c>
      <c r="DZ138" s="4">
        <v>14939</v>
      </c>
      <c r="EA138" s="4">
        <v>9257</v>
      </c>
    </row>
    <row r="139" spans="1:131" ht="17.5" customHeight="1" x14ac:dyDescent="0.35">
      <c r="A139" s="2" t="s">
        <v>235</v>
      </c>
      <c r="D139" s="2" t="s">
        <v>236</v>
      </c>
      <c r="E139" s="4">
        <v>93468</v>
      </c>
      <c r="F139" s="4">
        <v>5477</v>
      </c>
      <c r="G139" s="4">
        <v>1048</v>
      </c>
      <c r="H139" s="4">
        <v>1096</v>
      </c>
      <c r="I139" s="4">
        <v>1048</v>
      </c>
      <c r="J139" s="4">
        <v>1147</v>
      </c>
      <c r="K139" s="4">
        <v>1138</v>
      </c>
      <c r="L139" s="4">
        <v>5421</v>
      </c>
      <c r="M139" s="4">
        <v>1109</v>
      </c>
      <c r="N139" s="4">
        <v>1090</v>
      </c>
      <c r="O139" s="4">
        <v>1120</v>
      </c>
      <c r="P139" s="4">
        <v>1027</v>
      </c>
      <c r="Q139" s="4">
        <v>1075</v>
      </c>
      <c r="R139" s="4">
        <v>5642</v>
      </c>
      <c r="S139" s="4">
        <v>1056</v>
      </c>
      <c r="T139" s="4">
        <v>1117</v>
      </c>
      <c r="U139" s="4">
        <v>1159</v>
      </c>
      <c r="V139" s="4">
        <v>1185</v>
      </c>
      <c r="W139" s="4">
        <v>1125</v>
      </c>
      <c r="X139" s="4">
        <v>5411</v>
      </c>
      <c r="Y139" s="4">
        <v>1137</v>
      </c>
      <c r="Z139" s="4">
        <v>1155</v>
      </c>
      <c r="AA139" s="4">
        <v>1156</v>
      </c>
      <c r="AB139" s="4">
        <v>1049</v>
      </c>
      <c r="AC139" s="4">
        <v>914</v>
      </c>
      <c r="AD139" s="4">
        <v>4739</v>
      </c>
      <c r="AE139" s="4">
        <v>998</v>
      </c>
      <c r="AF139" s="4">
        <v>948</v>
      </c>
      <c r="AG139" s="4">
        <v>986</v>
      </c>
      <c r="AH139" s="4">
        <v>906</v>
      </c>
      <c r="AI139" s="4">
        <v>901</v>
      </c>
      <c r="AJ139" s="4">
        <v>4939</v>
      </c>
      <c r="AK139" s="4">
        <v>987</v>
      </c>
      <c r="AL139" s="4">
        <v>925</v>
      </c>
      <c r="AM139" s="4">
        <v>998</v>
      </c>
      <c r="AN139" s="4">
        <v>1008</v>
      </c>
      <c r="AO139" s="4">
        <v>1021</v>
      </c>
      <c r="AP139" s="4">
        <v>5124</v>
      </c>
      <c r="AQ139" s="4">
        <v>1084</v>
      </c>
      <c r="AR139" s="4">
        <v>1082</v>
      </c>
      <c r="AS139" s="4">
        <v>993</v>
      </c>
      <c r="AT139" s="4">
        <v>955</v>
      </c>
      <c r="AU139" s="4">
        <v>1010</v>
      </c>
      <c r="AV139" s="4">
        <v>6488</v>
      </c>
      <c r="AW139" s="4">
        <v>1098</v>
      </c>
      <c r="AX139" s="4">
        <v>1194</v>
      </c>
      <c r="AY139" s="4">
        <v>1297</v>
      </c>
      <c r="AZ139" s="4">
        <v>1369</v>
      </c>
      <c r="BA139" s="4">
        <v>1530</v>
      </c>
      <c r="BB139" s="4">
        <v>7569</v>
      </c>
      <c r="BC139" s="4">
        <v>1520</v>
      </c>
      <c r="BD139" s="4">
        <v>1425</v>
      </c>
      <c r="BE139" s="4">
        <v>1494</v>
      </c>
      <c r="BF139" s="4">
        <v>1551</v>
      </c>
      <c r="BG139" s="4">
        <v>1579</v>
      </c>
      <c r="BH139" s="4">
        <v>7529</v>
      </c>
      <c r="BI139" s="4">
        <v>1539</v>
      </c>
      <c r="BJ139" s="4">
        <v>1566</v>
      </c>
      <c r="BK139" s="4">
        <v>1499</v>
      </c>
      <c r="BL139" s="4">
        <v>1449</v>
      </c>
      <c r="BM139" s="4">
        <v>1476</v>
      </c>
      <c r="BN139" s="4">
        <v>6358</v>
      </c>
      <c r="BO139" s="4">
        <v>1403</v>
      </c>
      <c r="BP139" s="4">
        <v>1292</v>
      </c>
      <c r="BQ139" s="4">
        <v>1241</v>
      </c>
      <c r="BR139" s="4">
        <v>1249</v>
      </c>
      <c r="BS139" s="4">
        <v>1173</v>
      </c>
      <c r="BT139" s="4">
        <v>5940</v>
      </c>
      <c r="BU139" s="4">
        <v>1176</v>
      </c>
      <c r="BV139" s="4">
        <v>1164</v>
      </c>
      <c r="BW139" s="4">
        <v>1205</v>
      </c>
      <c r="BX139" s="4">
        <v>1231</v>
      </c>
      <c r="BY139" s="4">
        <v>1164</v>
      </c>
      <c r="BZ139" s="4">
        <v>6599</v>
      </c>
      <c r="CA139" s="4">
        <v>1171</v>
      </c>
      <c r="CB139" s="4">
        <v>1269</v>
      </c>
      <c r="CC139" s="4">
        <v>1271</v>
      </c>
      <c r="CD139" s="4">
        <v>1381</v>
      </c>
      <c r="CE139" s="4">
        <v>1507</v>
      </c>
      <c r="CF139" s="4">
        <v>5201</v>
      </c>
      <c r="CG139" s="4">
        <v>1146</v>
      </c>
      <c r="CH139" s="4">
        <v>1195</v>
      </c>
      <c r="CI139" s="4">
        <v>1086</v>
      </c>
      <c r="CJ139" s="4">
        <v>958</v>
      </c>
      <c r="CK139" s="4">
        <v>816</v>
      </c>
      <c r="CL139" s="4">
        <v>3796</v>
      </c>
      <c r="CM139" s="4">
        <v>769</v>
      </c>
      <c r="CN139" s="4">
        <v>842</v>
      </c>
      <c r="CO139" s="4">
        <v>739</v>
      </c>
      <c r="CP139" s="4">
        <v>746</v>
      </c>
      <c r="CQ139" s="4">
        <v>700</v>
      </c>
      <c r="CR139" s="4">
        <v>2934</v>
      </c>
      <c r="CS139" s="4">
        <v>657</v>
      </c>
      <c r="CT139" s="4">
        <v>609</v>
      </c>
      <c r="CU139" s="4">
        <v>559</v>
      </c>
      <c r="CV139" s="4">
        <v>545</v>
      </c>
      <c r="CW139" s="4">
        <v>564</v>
      </c>
      <c r="CX139" s="4">
        <v>2209</v>
      </c>
      <c r="CY139" s="4">
        <v>496</v>
      </c>
      <c r="CZ139" s="4">
        <v>484</v>
      </c>
      <c r="DA139" s="4">
        <v>453</v>
      </c>
      <c r="DB139" s="4">
        <v>401</v>
      </c>
      <c r="DC139" s="4">
        <v>375</v>
      </c>
      <c r="DD139" s="4">
        <v>1418</v>
      </c>
      <c r="DE139" s="4">
        <v>367</v>
      </c>
      <c r="DF139" s="4">
        <v>315</v>
      </c>
      <c r="DG139" s="4">
        <v>266</v>
      </c>
      <c r="DH139" s="4">
        <v>252</v>
      </c>
      <c r="DI139" s="4">
        <v>218</v>
      </c>
      <c r="DJ139" s="4">
        <v>546</v>
      </c>
      <c r="DK139" s="4">
        <v>196</v>
      </c>
      <c r="DL139" s="4">
        <v>131</v>
      </c>
      <c r="DM139" s="4">
        <v>90</v>
      </c>
      <c r="DN139" s="4">
        <v>60</v>
      </c>
      <c r="DO139" s="4">
        <v>69</v>
      </c>
      <c r="DP139" s="4">
        <v>120</v>
      </c>
      <c r="DQ139" s="4">
        <v>30</v>
      </c>
      <c r="DR139" s="4">
        <v>37</v>
      </c>
      <c r="DS139" s="4">
        <v>22</v>
      </c>
      <c r="DT139" s="4">
        <v>22</v>
      </c>
      <c r="DU139" s="4">
        <v>9</v>
      </c>
      <c r="DV139" s="4">
        <v>8</v>
      </c>
      <c r="DW139" s="4">
        <v>17677</v>
      </c>
      <c r="DX139" s="4">
        <v>19988</v>
      </c>
      <c r="DY139" s="4">
        <v>33133</v>
      </c>
      <c r="DZ139" s="4">
        <v>26426</v>
      </c>
      <c r="EA139" s="4">
        <v>16232</v>
      </c>
    </row>
    <row r="140" spans="1:131" ht="17.5" customHeight="1" x14ac:dyDescent="0.35">
      <c r="A140" s="2" t="s">
        <v>237</v>
      </c>
      <c r="D140" s="2" t="s">
        <v>238</v>
      </c>
      <c r="E140" s="4">
        <v>56170</v>
      </c>
      <c r="F140" s="4">
        <v>2882</v>
      </c>
      <c r="G140" s="4">
        <v>579</v>
      </c>
      <c r="H140" s="4">
        <v>547</v>
      </c>
      <c r="I140" s="4">
        <v>599</v>
      </c>
      <c r="J140" s="4">
        <v>587</v>
      </c>
      <c r="K140" s="4">
        <v>570</v>
      </c>
      <c r="L140" s="4">
        <v>2803</v>
      </c>
      <c r="M140" s="4">
        <v>592</v>
      </c>
      <c r="N140" s="4">
        <v>549</v>
      </c>
      <c r="O140" s="4">
        <v>570</v>
      </c>
      <c r="P140" s="4">
        <v>553</v>
      </c>
      <c r="Q140" s="4">
        <v>539</v>
      </c>
      <c r="R140" s="4">
        <v>3370</v>
      </c>
      <c r="S140" s="4">
        <v>633</v>
      </c>
      <c r="T140" s="4">
        <v>630</v>
      </c>
      <c r="U140" s="4">
        <v>693</v>
      </c>
      <c r="V140" s="4">
        <v>652</v>
      </c>
      <c r="W140" s="4">
        <v>762</v>
      </c>
      <c r="X140" s="4">
        <v>5006</v>
      </c>
      <c r="Y140" s="4">
        <v>756</v>
      </c>
      <c r="Z140" s="4">
        <v>818</v>
      </c>
      <c r="AA140" s="4">
        <v>752</v>
      </c>
      <c r="AB140" s="4">
        <v>1279</v>
      </c>
      <c r="AC140" s="4">
        <v>1401</v>
      </c>
      <c r="AD140" s="4">
        <v>3463</v>
      </c>
      <c r="AE140" s="4">
        <v>822</v>
      </c>
      <c r="AF140" s="4">
        <v>695</v>
      </c>
      <c r="AG140" s="4">
        <v>625</v>
      </c>
      <c r="AH140" s="4">
        <v>677</v>
      </c>
      <c r="AI140" s="4">
        <v>644</v>
      </c>
      <c r="AJ140" s="4">
        <v>3023</v>
      </c>
      <c r="AK140" s="4">
        <v>628</v>
      </c>
      <c r="AL140" s="4">
        <v>623</v>
      </c>
      <c r="AM140" s="4">
        <v>590</v>
      </c>
      <c r="AN140" s="4">
        <v>580</v>
      </c>
      <c r="AO140" s="4">
        <v>602</v>
      </c>
      <c r="AP140" s="4">
        <v>2964</v>
      </c>
      <c r="AQ140" s="4">
        <v>677</v>
      </c>
      <c r="AR140" s="4">
        <v>619</v>
      </c>
      <c r="AS140" s="4">
        <v>553</v>
      </c>
      <c r="AT140" s="4">
        <v>554</v>
      </c>
      <c r="AU140" s="4">
        <v>561</v>
      </c>
      <c r="AV140" s="4">
        <v>3159</v>
      </c>
      <c r="AW140" s="4">
        <v>572</v>
      </c>
      <c r="AX140" s="4">
        <v>560</v>
      </c>
      <c r="AY140" s="4">
        <v>675</v>
      </c>
      <c r="AZ140" s="4">
        <v>659</v>
      </c>
      <c r="BA140" s="4">
        <v>693</v>
      </c>
      <c r="BB140" s="4">
        <v>3907</v>
      </c>
      <c r="BC140" s="4">
        <v>812</v>
      </c>
      <c r="BD140" s="4">
        <v>701</v>
      </c>
      <c r="BE140" s="4">
        <v>816</v>
      </c>
      <c r="BF140" s="4">
        <v>796</v>
      </c>
      <c r="BG140" s="4">
        <v>782</v>
      </c>
      <c r="BH140" s="4">
        <v>4310</v>
      </c>
      <c r="BI140" s="4">
        <v>880</v>
      </c>
      <c r="BJ140" s="4">
        <v>813</v>
      </c>
      <c r="BK140" s="4">
        <v>872</v>
      </c>
      <c r="BL140" s="4">
        <v>904</v>
      </c>
      <c r="BM140" s="4">
        <v>841</v>
      </c>
      <c r="BN140" s="4">
        <v>3746</v>
      </c>
      <c r="BO140" s="4">
        <v>807</v>
      </c>
      <c r="BP140" s="4">
        <v>761</v>
      </c>
      <c r="BQ140" s="4">
        <v>745</v>
      </c>
      <c r="BR140" s="4">
        <v>748</v>
      </c>
      <c r="BS140" s="4">
        <v>685</v>
      </c>
      <c r="BT140" s="4">
        <v>3218</v>
      </c>
      <c r="BU140" s="4">
        <v>628</v>
      </c>
      <c r="BV140" s="4">
        <v>645</v>
      </c>
      <c r="BW140" s="4">
        <v>668</v>
      </c>
      <c r="BX140" s="4">
        <v>665</v>
      </c>
      <c r="BY140" s="4">
        <v>612</v>
      </c>
      <c r="BZ140" s="4">
        <v>3432</v>
      </c>
      <c r="CA140" s="4">
        <v>634</v>
      </c>
      <c r="CB140" s="4">
        <v>662</v>
      </c>
      <c r="CC140" s="4">
        <v>681</v>
      </c>
      <c r="CD140" s="4">
        <v>734</v>
      </c>
      <c r="CE140" s="4">
        <v>721</v>
      </c>
      <c r="CF140" s="4">
        <v>2803</v>
      </c>
      <c r="CG140" s="4">
        <v>542</v>
      </c>
      <c r="CH140" s="4">
        <v>641</v>
      </c>
      <c r="CI140" s="4">
        <v>599</v>
      </c>
      <c r="CJ140" s="4">
        <v>550</v>
      </c>
      <c r="CK140" s="4">
        <v>471</v>
      </c>
      <c r="CL140" s="4">
        <v>2522</v>
      </c>
      <c r="CM140" s="4">
        <v>449</v>
      </c>
      <c r="CN140" s="4">
        <v>518</v>
      </c>
      <c r="CO140" s="4">
        <v>525</v>
      </c>
      <c r="CP140" s="4">
        <v>533</v>
      </c>
      <c r="CQ140" s="4">
        <v>497</v>
      </c>
      <c r="CR140" s="4">
        <v>2293</v>
      </c>
      <c r="CS140" s="4">
        <v>483</v>
      </c>
      <c r="CT140" s="4">
        <v>474</v>
      </c>
      <c r="CU140" s="4">
        <v>458</v>
      </c>
      <c r="CV140" s="4">
        <v>456</v>
      </c>
      <c r="CW140" s="4">
        <v>422</v>
      </c>
      <c r="CX140" s="4">
        <v>1734</v>
      </c>
      <c r="CY140" s="4">
        <v>401</v>
      </c>
      <c r="CZ140" s="4">
        <v>413</v>
      </c>
      <c r="DA140" s="4">
        <v>340</v>
      </c>
      <c r="DB140" s="4">
        <v>316</v>
      </c>
      <c r="DC140" s="4">
        <v>264</v>
      </c>
      <c r="DD140" s="4">
        <v>1019</v>
      </c>
      <c r="DE140" s="4">
        <v>242</v>
      </c>
      <c r="DF140" s="4">
        <v>248</v>
      </c>
      <c r="DG140" s="4">
        <v>195</v>
      </c>
      <c r="DH140" s="4">
        <v>171</v>
      </c>
      <c r="DI140" s="4">
        <v>163</v>
      </c>
      <c r="DJ140" s="4">
        <v>395</v>
      </c>
      <c r="DK140" s="4">
        <v>143</v>
      </c>
      <c r="DL140" s="4">
        <v>98</v>
      </c>
      <c r="DM140" s="4">
        <v>60</v>
      </c>
      <c r="DN140" s="4">
        <v>45</v>
      </c>
      <c r="DO140" s="4">
        <v>49</v>
      </c>
      <c r="DP140" s="4">
        <v>107</v>
      </c>
      <c r="DQ140" s="4">
        <v>27</v>
      </c>
      <c r="DR140" s="4">
        <v>27</v>
      </c>
      <c r="DS140" s="4">
        <v>21</v>
      </c>
      <c r="DT140" s="4">
        <v>17</v>
      </c>
      <c r="DU140" s="4">
        <v>15</v>
      </c>
      <c r="DV140" s="4">
        <v>14</v>
      </c>
      <c r="DW140" s="4">
        <v>9811</v>
      </c>
      <c r="DX140" s="4">
        <v>11381</v>
      </c>
      <c r="DY140" s="4">
        <v>20766</v>
      </c>
      <c r="DZ140" s="4">
        <v>14706</v>
      </c>
      <c r="EA140" s="4">
        <v>10887</v>
      </c>
    </row>
    <row r="141" spans="1:131" ht="17.5" customHeight="1" x14ac:dyDescent="0.35"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W141" s="31"/>
      <c r="DX141" s="31"/>
      <c r="DY141" s="31"/>
      <c r="DZ141" s="31"/>
      <c r="EA141" s="31"/>
    </row>
    <row r="142" spans="1:131" s="3" customFormat="1" ht="17.5" customHeight="1" x14ac:dyDescent="0.35">
      <c r="A142" s="3" t="s">
        <v>239</v>
      </c>
      <c r="C142" s="3" t="s">
        <v>240</v>
      </c>
      <c r="E142" s="26">
        <v>713653</v>
      </c>
      <c r="F142" s="26">
        <v>37351</v>
      </c>
      <c r="G142" s="26">
        <v>7526</v>
      </c>
      <c r="H142" s="26">
        <v>7528</v>
      </c>
      <c r="I142" s="26">
        <v>7571</v>
      </c>
      <c r="J142" s="26">
        <v>7440</v>
      </c>
      <c r="K142" s="26">
        <v>7286</v>
      </c>
      <c r="L142" s="26">
        <v>35086</v>
      </c>
      <c r="M142" s="26">
        <v>7331</v>
      </c>
      <c r="N142" s="26">
        <v>6857</v>
      </c>
      <c r="O142" s="26">
        <v>7034</v>
      </c>
      <c r="P142" s="26">
        <v>6857</v>
      </c>
      <c r="Q142" s="26">
        <v>7007</v>
      </c>
      <c r="R142" s="26">
        <v>40470</v>
      </c>
      <c r="S142" s="26">
        <v>7501</v>
      </c>
      <c r="T142" s="26">
        <v>7917</v>
      </c>
      <c r="U142" s="26">
        <v>8272</v>
      </c>
      <c r="V142" s="26">
        <v>8348</v>
      </c>
      <c r="W142" s="26">
        <v>8432</v>
      </c>
      <c r="X142" s="26">
        <v>43924</v>
      </c>
      <c r="Y142" s="26">
        <v>8971</v>
      </c>
      <c r="Z142" s="26">
        <v>8597</v>
      </c>
      <c r="AA142" s="26">
        <v>8811</v>
      </c>
      <c r="AB142" s="26">
        <v>8777</v>
      </c>
      <c r="AC142" s="26">
        <v>8768</v>
      </c>
      <c r="AD142" s="26">
        <v>41556</v>
      </c>
      <c r="AE142" s="26">
        <v>8882</v>
      </c>
      <c r="AF142" s="26">
        <v>8450</v>
      </c>
      <c r="AG142" s="26">
        <v>8115</v>
      </c>
      <c r="AH142" s="26">
        <v>8178</v>
      </c>
      <c r="AI142" s="26">
        <v>7931</v>
      </c>
      <c r="AJ142" s="26">
        <v>38933</v>
      </c>
      <c r="AK142" s="26">
        <v>7863</v>
      </c>
      <c r="AL142" s="26">
        <v>7925</v>
      </c>
      <c r="AM142" s="26">
        <v>7740</v>
      </c>
      <c r="AN142" s="26">
        <v>7588</v>
      </c>
      <c r="AO142" s="26">
        <v>7817</v>
      </c>
      <c r="AP142" s="26">
        <v>36824</v>
      </c>
      <c r="AQ142" s="26">
        <v>7871</v>
      </c>
      <c r="AR142" s="26">
        <v>7628</v>
      </c>
      <c r="AS142" s="26">
        <v>7351</v>
      </c>
      <c r="AT142" s="26">
        <v>6920</v>
      </c>
      <c r="AU142" s="26">
        <v>7054</v>
      </c>
      <c r="AV142" s="26">
        <v>41376</v>
      </c>
      <c r="AW142" s="26">
        <v>7063</v>
      </c>
      <c r="AX142" s="26">
        <v>7709</v>
      </c>
      <c r="AY142" s="26">
        <v>7946</v>
      </c>
      <c r="AZ142" s="26">
        <v>8996</v>
      </c>
      <c r="BA142" s="26">
        <v>9662</v>
      </c>
      <c r="BB142" s="26">
        <v>50290</v>
      </c>
      <c r="BC142" s="26">
        <v>9857</v>
      </c>
      <c r="BD142" s="26">
        <v>9793</v>
      </c>
      <c r="BE142" s="26">
        <v>10166</v>
      </c>
      <c r="BF142" s="26">
        <v>10025</v>
      </c>
      <c r="BG142" s="26">
        <v>10449</v>
      </c>
      <c r="BH142" s="26">
        <v>53444</v>
      </c>
      <c r="BI142" s="26">
        <v>10731</v>
      </c>
      <c r="BJ142" s="26">
        <v>10933</v>
      </c>
      <c r="BK142" s="26">
        <v>10693</v>
      </c>
      <c r="BL142" s="26">
        <v>10759</v>
      </c>
      <c r="BM142" s="26">
        <v>10328</v>
      </c>
      <c r="BN142" s="26">
        <v>48417</v>
      </c>
      <c r="BO142" s="26">
        <v>10247</v>
      </c>
      <c r="BP142" s="26">
        <v>9665</v>
      </c>
      <c r="BQ142" s="26">
        <v>9646</v>
      </c>
      <c r="BR142" s="26">
        <v>9543</v>
      </c>
      <c r="BS142" s="26">
        <v>9316</v>
      </c>
      <c r="BT142" s="26">
        <v>45350</v>
      </c>
      <c r="BU142" s="26">
        <v>8844</v>
      </c>
      <c r="BV142" s="26">
        <v>9071</v>
      </c>
      <c r="BW142" s="26">
        <v>9153</v>
      </c>
      <c r="BX142" s="26">
        <v>9076</v>
      </c>
      <c r="BY142" s="26">
        <v>9206</v>
      </c>
      <c r="BZ142" s="26">
        <v>52781</v>
      </c>
      <c r="CA142" s="26">
        <v>9393</v>
      </c>
      <c r="CB142" s="26">
        <v>9920</v>
      </c>
      <c r="CC142" s="26">
        <v>10157</v>
      </c>
      <c r="CD142" s="26">
        <v>11455</v>
      </c>
      <c r="CE142" s="26">
        <v>11856</v>
      </c>
      <c r="CF142" s="26">
        <v>44819</v>
      </c>
      <c r="CG142" s="26">
        <v>9332</v>
      </c>
      <c r="CH142" s="26">
        <v>9791</v>
      </c>
      <c r="CI142" s="26">
        <v>9313</v>
      </c>
      <c r="CJ142" s="26">
        <v>8648</v>
      </c>
      <c r="CK142" s="26">
        <v>7735</v>
      </c>
      <c r="CL142" s="26">
        <v>35454</v>
      </c>
      <c r="CM142" s="26">
        <v>7244</v>
      </c>
      <c r="CN142" s="26">
        <v>7503</v>
      </c>
      <c r="CO142" s="26">
        <v>7330</v>
      </c>
      <c r="CP142" s="26">
        <v>6878</v>
      </c>
      <c r="CQ142" s="26">
        <v>6499</v>
      </c>
      <c r="CR142" s="26">
        <v>27887</v>
      </c>
      <c r="CS142" s="26">
        <v>6284</v>
      </c>
      <c r="CT142" s="26">
        <v>5835</v>
      </c>
      <c r="CU142" s="26">
        <v>5485</v>
      </c>
      <c r="CV142" s="26">
        <v>5261</v>
      </c>
      <c r="CW142" s="26">
        <v>5022</v>
      </c>
      <c r="CX142" s="26">
        <v>20880</v>
      </c>
      <c r="CY142" s="26">
        <v>5050</v>
      </c>
      <c r="CZ142" s="26">
        <v>4574</v>
      </c>
      <c r="DA142" s="26">
        <v>4141</v>
      </c>
      <c r="DB142" s="26">
        <v>3692</v>
      </c>
      <c r="DC142" s="26">
        <v>3423</v>
      </c>
      <c r="DD142" s="26">
        <v>12467</v>
      </c>
      <c r="DE142" s="26">
        <v>3110</v>
      </c>
      <c r="DF142" s="26">
        <v>2654</v>
      </c>
      <c r="DG142" s="26">
        <v>2482</v>
      </c>
      <c r="DH142" s="26">
        <v>2205</v>
      </c>
      <c r="DI142" s="26">
        <v>2016</v>
      </c>
      <c r="DJ142" s="26">
        <v>4962</v>
      </c>
      <c r="DK142" s="26">
        <v>1691</v>
      </c>
      <c r="DL142" s="26">
        <v>1309</v>
      </c>
      <c r="DM142" s="26">
        <v>783</v>
      </c>
      <c r="DN142" s="26">
        <v>621</v>
      </c>
      <c r="DO142" s="26">
        <v>558</v>
      </c>
      <c r="DP142" s="26">
        <v>1214</v>
      </c>
      <c r="DQ142" s="26">
        <v>398</v>
      </c>
      <c r="DR142" s="26">
        <v>335</v>
      </c>
      <c r="DS142" s="26">
        <v>234</v>
      </c>
      <c r="DT142" s="26">
        <v>156</v>
      </c>
      <c r="DU142" s="26">
        <v>91</v>
      </c>
      <c r="DV142" s="26">
        <v>168</v>
      </c>
      <c r="DW142" s="26">
        <v>121878</v>
      </c>
      <c r="DX142" s="26">
        <v>139286</v>
      </c>
      <c r="DY142" s="26">
        <v>243932</v>
      </c>
      <c r="DZ142" s="26">
        <v>199992</v>
      </c>
      <c r="EA142" s="26">
        <v>147851</v>
      </c>
    </row>
    <row r="143" spans="1:131" ht="17.5" customHeight="1" x14ac:dyDescent="0.35">
      <c r="A143" s="2" t="s">
        <v>241</v>
      </c>
      <c r="D143" s="2" t="s">
        <v>242</v>
      </c>
      <c r="E143" s="4">
        <v>64637</v>
      </c>
      <c r="F143" s="4">
        <v>3841</v>
      </c>
      <c r="G143" s="4">
        <v>797</v>
      </c>
      <c r="H143" s="4">
        <v>805</v>
      </c>
      <c r="I143" s="4">
        <v>792</v>
      </c>
      <c r="J143" s="4">
        <v>752</v>
      </c>
      <c r="K143" s="4">
        <v>695</v>
      </c>
      <c r="L143" s="4">
        <v>3223</v>
      </c>
      <c r="M143" s="4">
        <v>694</v>
      </c>
      <c r="N143" s="4">
        <v>670</v>
      </c>
      <c r="O143" s="4">
        <v>616</v>
      </c>
      <c r="P143" s="4">
        <v>615</v>
      </c>
      <c r="Q143" s="4">
        <v>628</v>
      </c>
      <c r="R143" s="4">
        <v>3527</v>
      </c>
      <c r="S143" s="4">
        <v>672</v>
      </c>
      <c r="T143" s="4">
        <v>676</v>
      </c>
      <c r="U143" s="4">
        <v>740</v>
      </c>
      <c r="V143" s="4">
        <v>708</v>
      </c>
      <c r="W143" s="4">
        <v>731</v>
      </c>
      <c r="X143" s="4">
        <v>3685</v>
      </c>
      <c r="Y143" s="4">
        <v>771</v>
      </c>
      <c r="Z143" s="4">
        <v>733</v>
      </c>
      <c r="AA143" s="4">
        <v>760</v>
      </c>
      <c r="AB143" s="4">
        <v>718</v>
      </c>
      <c r="AC143" s="4">
        <v>703</v>
      </c>
      <c r="AD143" s="4">
        <v>3942</v>
      </c>
      <c r="AE143" s="4">
        <v>650</v>
      </c>
      <c r="AF143" s="4">
        <v>736</v>
      </c>
      <c r="AG143" s="4">
        <v>798</v>
      </c>
      <c r="AH143" s="4">
        <v>862</v>
      </c>
      <c r="AI143" s="4">
        <v>896</v>
      </c>
      <c r="AJ143" s="4">
        <v>4372</v>
      </c>
      <c r="AK143" s="4">
        <v>853</v>
      </c>
      <c r="AL143" s="4">
        <v>891</v>
      </c>
      <c r="AM143" s="4">
        <v>888</v>
      </c>
      <c r="AN143" s="4">
        <v>839</v>
      </c>
      <c r="AO143" s="4">
        <v>901</v>
      </c>
      <c r="AP143" s="4">
        <v>3850</v>
      </c>
      <c r="AQ143" s="4">
        <v>862</v>
      </c>
      <c r="AR143" s="4">
        <v>828</v>
      </c>
      <c r="AS143" s="4">
        <v>746</v>
      </c>
      <c r="AT143" s="4">
        <v>738</v>
      </c>
      <c r="AU143" s="4">
        <v>676</v>
      </c>
      <c r="AV143" s="4">
        <v>3892</v>
      </c>
      <c r="AW143" s="4">
        <v>703</v>
      </c>
      <c r="AX143" s="4">
        <v>764</v>
      </c>
      <c r="AY143" s="4">
        <v>747</v>
      </c>
      <c r="AZ143" s="4">
        <v>807</v>
      </c>
      <c r="BA143" s="4">
        <v>871</v>
      </c>
      <c r="BB143" s="4">
        <v>4347</v>
      </c>
      <c r="BC143" s="4">
        <v>817</v>
      </c>
      <c r="BD143" s="4">
        <v>888</v>
      </c>
      <c r="BE143" s="4">
        <v>881</v>
      </c>
      <c r="BF143" s="4">
        <v>876</v>
      </c>
      <c r="BG143" s="4">
        <v>885</v>
      </c>
      <c r="BH143" s="4">
        <v>4539</v>
      </c>
      <c r="BI143" s="4">
        <v>893</v>
      </c>
      <c r="BJ143" s="4">
        <v>951</v>
      </c>
      <c r="BK143" s="4">
        <v>912</v>
      </c>
      <c r="BL143" s="4">
        <v>880</v>
      </c>
      <c r="BM143" s="4">
        <v>903</v>
      </c>
      <c r="BN143" s="4">
        <v>4208</v>
      </c>
      <c r="BO143" s="4">
        <v>914</v>
      </c>
      <c r="BP143" s="4">
        <v>781</v>
      </c>
      <c r="BQ143" s="4">
        <v>810</v>
      </c>
      <c r="BR143" s="4">
        <v>900</v>
      </c>
      <c r="BS143" s="4">
        <v>803</v>
      </c>
      <c r="BT143" s="4">
        <v>4074</v>
      </c>
      <c r="BU143" s="4">
        <v>810</v>
      </c>
      <c r="BV143" s="4">
        <v>793</v>
      </c>
      <c r="BW143" s="4">
        <v>853</v>
      </c>
      <c r="BX143" s="4">
        <v>795</v>
      </c>
      <c r="BY143" s="4">
        <v>823</v>
      </c>
      <c r="BZ143" s="4">
        <v>4395</v>
      </c>
      <c r="CA143" s="4">
        <v>803</v>
      </c>
      <c r="CB143" s="4">
        <v>879</v>
      </c>
      <c r="CC143" s="4">
        <v>805</v>
      </c>
      <c r="CD143" s="4">
        <v>939</v>
      </c>
      <c r="CE143" s="4">
        <v>969</v>
      </c>
      <c r="CF143" s="4">
        <v>3735</v>
      </c>
      <c r="CG143" s="4">
        <v>793</v>
      </c>
      <c r="CH143" s="4">
        <v>822</v>
      </c>
      <c r="CI143" s="4">
        <v>783</v>
      </c>
      <c r="CJ143" s="4">
        <v>697</v>
      </c>
      <c r="CK143" s="4">
        <v>640</v>
      </c>
      <c r="CL143" s="4">
        <v>3038</v>
      </c>
      <c r="CM143" s="4">
        <v>616</v>
      </c>
      <c r="CN143" s="4">
        <v>656</v>
      </c>
      <c r="CO143" s="4">
        <v>627</v>
      </c>
      <c r="CP143" s="4">
        <v>572</v>
      </c>
      <c r="CQ143" s="4">
        <v>567</v>
      </c>
      <c r="CR143" s="4">
        <v>2422</v>
      </c>
      <c r="CS143" s="4">
        <v>512</v>
      </c>
      <c r="CT143" s="4">
        <v>533</v>
      </c>
      <c r="CU143" s="4">
        <v>463</v>
      </c>
      <c r="CV143" s="4">
        <v>480</v>
      </c>
      <c r="CW143" s="4">
        <v>434</v>
      </c>
      <c r="CX143" s="4">
        <v>1922</v>
      </c>
      <c r="CY143" s="4">
        <v>484</v>
      </c>
      <c r="CZ143" s="4">
        <v>402</v>
      </c>
      <c r="DA143" s="4">
        <v>380</v>
      </c>
      <c r="DB143" s="4">
        <v>332</v>
      </c>
      <c r="DC143" s="4">
        <v>324</v>
      </c>
      <c r="DD143" s="4">
        <v>1096</v>
      </c>
      <c r="DE143" s="4">
        <v>296</v>
      </c>
      <c r="DF143" s="4">
        <v>231</v>
      </c>
      <c r="DG143" s="4">
        <v>226</v>
      </c>
      <c r="DH143" s="4">
        <v>178</v>
      </c>
      <c r="DI143" s="4">
        <v>165</v>
      </c>
      <c r="DJ143" s="4">
        <v>403</v>
      </c>
      <c r="DK143" s="4">
        <v>140</v>
      </c>
      <c r="DL143" s="4">
        <v>96</v>
      </c>
      <c r="DM143" s="4">
        <v>63</v>
      </c>
      <c r="DN143" s="4">
        <v>60</v>
      </c>
      <c r="DO143" s="4">
        <v>44</v>
      </c>
      <c r="DP143" s="4">
        <v>106</v>
      </c>
      <c r="DQ143" s="4">
        <v>36</v>
      </c>
      <c r="DR143" s="4">
        <v>31</v>
      </c>
      <c r="DS143" s="4">
        <v>19</v>
      </c>
      <c r="DT143" s="4">
        <v>15</v>
      </c>
      <c r="DU143" s="4">
        <v>5</v>
      </c>
      <c r="DV143" s="4">
        <v>20</v>
      </c>
      <c r="DW143" s="4">
        <v>11362</v>
      </c>
      <c r="DX143" s="4">
        <v>12855</v>
      </c>
      <c r="DY143" s="4">
        <v>23317</v>
      </c>
      <c r="DZ143" s="4">
        <v>17216</v>
      </c>
      <c r="EA143" s="4">
        <v>12742</v>
      </c>
    </row>
    <row r="144" spans="1:131" ht="17.5" customHeight="1" x14ac:dyDescent="0.35">
      <c r="A144" s="2" t="s">
        <v>243</v>
      </c>
      <c r="D144" s="2" t="s">
        <v>244</v>
      </c>
      <c r="E144" s="4">
        <v>136401</v>
      </c>
      <c r="F144" s="4">
        <v>6202</v>
      </c>
      <c r="G144" s="4">
        <v>1239</v>
      </c>
      <c r="H144" s="4">
        <v>1287</v>
      </c>
      <c r="I144" s="4">
        <v>1241</v>
      </c>
      <c r="J144" s="4">
        <v>1232</v>
      </c>
      <c r="K144" s="4">
        <v>1203</v>
      </c>
      <c r="L144" s="4">
        <v>5999</v>
      </c>
      <c r="M144" s="4">
        <v>1285</v>
      </c>
      <c r="N144" s="4">
        <v>1144</v>
      </c>
      <c r="O144" s="4">
        <v>1208</v>
      </c>
      <c r="P144" s="4">
        <v>1169</v>
      </c>
      <c r="Q144" s="4">
        <v>1193</v>
      </c>
      <c r="R144" s="4">
        <v>7168</v>
      </c>
      <c r="S144" s="4">
        <v>1292</v>
      </c>
      <c r="T144" s="4">
        <v>1431</v>
      </c>
      <c r="U144" s="4">
        <v>1460</v>
      </c>
      <c r="V144" s="4">
        <v>1573</v>
      </c>
      <c r="W144" s="4">
        <v>1412</v>
      </c>
      <c r="X144" s="4">
        <v>7540</v>
      </c>
      <c r="Y144" s="4">
        <v>1614</v>
      </c>
      <c r="Z144" s="4">
        <v>1594</v>
      </c>
      <c r="AA144" s="4">
        <v>1576</v>
      </c>
      <c r="AB144" s="4">
        <v>1518</v>
      </c>
      <c r="AC144" s="4">
        <v>1238</v>
      </c>
      <c r="AD144" s="4">
        <v>6433</v>
      </c>
      <c r="AE144" s="4">
        <v>1272</v>
      </c>
      <c r="AF144" s="4">
        <v>1250</v>
      </c>
      <c r="AG144" s="4">
        <v>1322</v>
      </c>
      <c r="AH144" s="4">
        <v>1314</v>
      </c>
      <c r="AI144" s="4">
        <v>1275</v>
      </c>
      <c r="AJ144" s="4">
        <v>5876</v>
      </c>
      <c r="AK144" s="4">
        <v>1227</v>
      </c>
      <c r="AL144" s="4">
        <v>1188</v>
      </c>
      <c r="AM144" s="4">
        <v>1162</v>
      </c>
      <c r="AN144" s="4">
        <v>1133</v>
      </c>
      <c r="AO144" s="4">
        <v>1166</v>
      </c>
      <c r="AP144" s="4">
        <v>5496</v>
      </c>
      <c r="AQ144" s="4">
        <v>1182</v>
      </c>
      <c r="AR144" s="4">
        <v>1114</v>
      </c>
      <c r="AS144" s="4">
        <v>1120</v>
      </c>
      <c r="AT144" s="4">
        <v>1022</v>
      </c>
      <c r="AU144" s="4">
        <v>1058</v>
      </c>
      <c r="AV144" s="4">
        <v>6672</v>
      </c>
      <c r="AW144" s="4">
        <v>1060</v>
      </c>
      <c r="AX144" s="4">
        <v>1242</v>
      </c>
      <c r="AY144" s="4">
        <v>1278</v>
      </c>
      <c r="AZ144" s="4">
        <v>1470</v>
      </c>
      <c r="BA144" s="4">
        <v>1622</v>
      </c>
      <c r="BB144" s="4">
        <v>8605</v>
      </c>
      <c r="BC144" s="4">
        <v>1685</v>
      </c>
      <c r="BD144" s="4">
        <v>1604</v>
      </c>
      <c r="BE144" s="4">
        <v>1839</v>
      </c>
      <c r="BF144" s="4">
        <v>1671</v>
      </c>
      <c r="BG144" s="4">
        <v>1806</v>
      </c>
      <c r="BH144" s="4">
        <v>9644</v>
      </c>
      <c r="BI144" s="4">
        <v>1879</v>
      </c>
      <c r="BJ144" s="4">
        <v>1940</v>
      </c>
      <c r="BK144" s="4">
        <v>1925</v>
      </c>
      <c r="BL144" s="4">
        <v>1990</v>
      </c>
      <c r="BM144" s="4">
        <v>1910</v>
      </c>
      <c r="BN144" s="4">
        <v>9447</v>
      </c>
      <c r="BO144" s="4">
        <v>1892</v>
      </c>
      <c r="BP144" s="4">
        <v>1878</v>
      </c>
      <c r="BQ144" s="4">
        <v>1844</v>
      </c>
      <c r="BR144" s="4">
        <v>1885</v>
      </c>
      <c r="BS144" s="4">
        <v>1948</v>
      </c>
      <c r="BT144" s="4">
        <v>9570</v>
      </c>
      <c r="BU144" s="4">
        <v>1842</v>
      </c>
      <c r="BV144" s="4">
        <v>1868</v>
      </c>
      <c r="BW144" s="4">
        <v>1924</v>
      </c>
      <c r="BX144" s="4">
        <v>1953</v>
      </c>
      <c r="BY144" s="4">
        <v>1983</v>
      </c>
      <c r="BZ144" s="4">
        <v>12310</v>
      </c>
      <c r="CA144" s="4">
        <v>2165</v>
      </c>
      <c r="CB144" s="4">
        <v>2269</v>
      </c>
      <c r="CC144" s="4">
        <v>2355</v>
      </c>
      <c r="CD144" s="4">
        <v>2662</v>
      </c>
      <c r="CE144" s="4">
        <v>2859</v>
      </c>
      <c r="CF144" s="4">
        <v>11212</v>
      </c>
      <c r="CG144" s="4">
        <v>2384</v>
      </c>
      <c r="CH144" s="4">
        <v>2400</v>
      </c>
      <c r="CI144" s="4">
        <v>2300</v>
      </c>
      <c r="CJ144" s="4">
        <v>2148</v>
      </c>
      <c r="CK144" s="4">
        <v>1980</v>
      </c>
      <c r="CL144" s="4">
        <v>8737</v>
      </c>
      <c r="CM144" s="4">
        <v>1845</v>
      </c>
      <c r="CN144" s="4">
        <v>1825</v>
      </c>
      <c r="CO144" s="4">
        <v>1780</v>
      </c>
      <c r="CP144" s="4">
        <v>1681</v>
      </c>
      <c r="CQ144" s="4">
        <v>1606</v>
      </c>
      <c r="CR144" s="4">
        <v>6683</v>
      </c>
      <c r="CS144" s="4">
        <v>1515</v>
      </c>
      <c r="CT144" s="4">
        <v>1355</v>
      </c>
      <c r="CU144" s="4">
        <v>1315</v>
      </c>
      <c r="CV144" s="4">
        <v>1308</v>
      </c>
      <c r="CW144" s="4">
        <v>1190</v>
      </c>
      <c r="CX144" s="4">
        <v>4753</v>
      </c>
      <c r="CY144" s="4">
        <v>1146</v>
      </c>
      <c r="CZ144" s="4">
        <v>1026</v>
      </c>
      <c r="DA144" s="4">
        <v>929</v>
      </c>
      <c r="DB144" s="4">
        <v>885</v>
      </c>
      <c r="DC144" s="4">
        <v>767</v>
      </c>
      <c r="DD144" s="4">
        <v>2703</v>
      </c>
      <c r="DE144" s="4">
        <v>675</v>
      </c>
      <c r="DF144" s="4">
        <v>600</v>
      </c>
      <c r="DG144" s="4">
        <v>530</v>
      </c>
      <c r="DH144" s="4">
        <v>484</v>
      </c>
      <c r="DI144" s="4">
        <v>414</v>
      </c>
      <c r="DJ144" s="4">
        <v>1074</v>
      </c>
      <c r="DK144" s="4">
        <v>356</v>
      </c>
      <c r="DL144" s="4">
        <v>275</v>
      </c>
      <c r="DM144" s="4">
        <v>171</v>
      </c>
      <c r="DN144" s="4">
        <v>129</v>
      </c>
      <c r="DO144" s="4">
        <v>143</v>
      </c>
      <c r="DP144" s="4">
        <v>251</v>
      </c>
      <c r="DQ144" s="4">
        <v>78</v>
      </c>
      <c r="DR144" s="4">
        <v>63</v>
      </c>
      <c r="DS144" s="4">
        <v>51</v>
      </c>
      <c r="DT144" s="4">
        <v>38</v>
      </c>
      <c r="DU144" s="4">
        <v>21</v>
      </c>
      <c r="DV144" s="4">
        <v>26</v>
      </c>
      <c r="DW144" s="4">
        <v>20983</v>
      </c>
      <c r="DX144" s="4">
        <v>24153</v>
      </c>
      <c r="DY144" s="4">
        <v>39008</v>
      </c>
      <c r="DZ144" s="4">
        <v>40971</v>
      </c>
      <c r="EA144" s="4">
        <v>35439</v>
      </c>
    </row>
    <row r="145" spans="1:131" ht="17.5" customHeight="1" x14ac:dyDescent="0.35">
      <c r="A145" s="2" t="s">
        <v>245</v>
      </c>
      <c r="D145" s="2" t="s">
        <v>246</v>
      </c>
      <c r="E145" s="4">
        <v>93541</v>
      </c>
      <c r="F145" s="4">
        <v>5514</v>
      </c>
      <c r="G145" s="4">
        <v>1192</v>
      </c>
      <c r="H145" s="4">
        <v>1138</v>
      </c>
      <c r="I145" s="4">
        <v>1125</v>
      </c>
      <c r="J145" s="4">
        <v>1059</v>
      </c>
      <c r="K145" s="4">
        <v>1000</v>
      </c>
      <c r="L145" s="4">
        <v>4303</v>
      </c>
      <c r="M145" s="4">
        <v>940</v>
      </c>
      <c r="N145" s="4">
        <v>880</v>
      </c>
      <c r="O145" s="4">
        <v>890</v>
      </c>
      <c r="P145" s="4">
        <v>817</v>
      </c>
      <c r="Q145" s="4">
        <v>776</v>
      </c>
      <c r="R145" s="4">
        <v>4548</v>
      </c>
      <c r="S145" s="4">
        <v>860</v>
      </c>
      <c r="T145" s="4">
        <v>918</v>
      </c>
      <c r="U145" s="4">
        <v>910</v>
      </c>
      <c r="V145" s="4">
        <v>925</v>
      </c>
      <c r="W145" s="4">
        <v>935</v>
      </c>
      <c r="X145" s="4">
        <v>7706</v>
      </c>
      <c r="Y145" s="4">
        <v>986</v>
      </c>
      <c r="Z145" s="4">
        <v>983</v>
      </c>
      <c r="AA145" s="4">
        <v>1074</v>
      </c>
      <c r="AB145" s="4">
        <v>1748</v>
      </c>
      <c r="AC145" s="4">
        <v>2915</v>
      </c>
      <c r="AD145" s="4">
        <v>11198</v>
      </c>
      <c r="AE145" s="4">
        <v>3198</v>
      </c>
      <c r="AF145" s="4">
        <v>2631</v>
      </c>
      <c r="AG145" s="4">
        <v>1877</v>
      </c>
      <c r="AH145" s="4">
        <v>1793</v>
      </c>
      <c r="AI145" s="4">
        <v>1699</v>
      </c>
      <c r="AJ145" s="4">
        <v>7915</v>
      </c>
      <c r="AK145" s="4">
        <v>1681</v>
      </c>
      <c r="AL145" s="4">
        <v>1681</v>
      </c>
      <c r="AM145" s="4">
        <v>1599</v>
      </c>
      <c r="AN145" s="4">
        <v>1477</v>
      </c>
      <c r="AO145" s="4">
        <v>1477</v>
      </c>
      <c r="AP145" s="4">
        <v>6363</v>
      </c>
      <c r="AQ145" s="4">
        <v>1492</v>
      </c>
      <c r="AR145" s="4">
        <v>1378</v>
      </c>
      <c r="AS145" s="4">
        <v>1246</v>
      </c>
      <c r="AT145" s="4">
        <v>1135</v>
      </c>
      <c r="AU145" s="4">
        <v>1112</v>
      </c>
      <c r="AV145" s="4">
        <v>5582</v>
      </c>
      <c r="AW145" s="4">
        <v>1089</v>
      </c>
      <c r="AX145" s="4">
        <v>1085</v>
      </c>
      <c r="AY145" s="4">
        <v>1081</v>
      </c>
      <c r="AZ145" s="4">
        <v>1163</v>
      </c>
      <c r="BA145" s="4">
        <v>1164</v>
      </c>
      <c r="BB145" s="4">
        <v>5901</v>
      </c>
      <c r="BC145" s="4">
        <v>1163</v>
      </c>
      <c r="BD145" s="4">
        <v>1130</v>
      </c>
      <c r="BE145" s="4">
        <v>1234</v>
      </c>
      <c r="BF145" s="4">
        <v>1160</v>
      </c>
      <c r="BG145" s="4">
        <v>1214</v>
      </c>
      <c r="BH145" s="4">
        <v>6181</v>
      </c>
      <c r="BI145" s="4">
        <v>1231</v>
      </c>
      <c r="BJ145" s="4">
        <v>1232</v>
      </c>
      <c r="BK145" s="4">
        <v>1188</v>
      </c>
      <c r="BL145" s="4">
        <v>1346</v>
      </c>
      <c r="BM145" s="4">
        <v>1184</v>
      </c>
      <c r="BN145" s="4">
        <v>5384</v>
      </c>
      <c r="BO145" s="4">
        <v>1194</v>
      </c>
      <c r="BP145" s="4">
        <v>1051</v>
      </c>
      <c r="BQ145" s="4">
        <v>1100</v>
      </c>
      <c r="BR145" s="4">
        <v>1018</v>
      </c>
      <c r="BS145" s="4">
        <v>1021</v>
      </c>
      <c r="BT145" s="4">
        <v>4746</v>
      </c>
      <c r="BU145" s="4">
        <v>940</v>
      </c>
      <c r="BV145" s="4">
        <v>958</v>
      </c>
      <c r="BW145" s="4">
        <v>963</v>
      </c>
      <c r="BX145" s="4">
        <v>936</v>
      </c>
      <c r="BY145" s="4">
        <v>949</v>
      </c>
      <c r="BZ145" s="4">
        <v>4874</v>
      </c>
      <c r="CA145" s="4">
        <v>955</v>
      </c>
      <c r="CB145" s="4">
        <v>944</v>
      </c>
      <c r="CC145" s="4">
        <v>979</v>
      </c>
      <c r="CD145" s="4">
        <v>985</v>
      </c>
      <c r="CE145" s="4">
        <v>1011</v>
      </c>
      <c r="CF145" s="4">
        <v>3709</v>
      </c>
      <c r="CG145" s="4">
        <v>809</v>
      </c>
      <c r="CH145" s="4">
        <v>799</v>
      </c>
      <c r="CI145" s="4">
        <v>803</v>
      </c>
      <c r="CJ145" s="4">
        <v>712</v>
      </c>
      <c r="CK145" s="4">
        <v>586</v>
      </c>
      <c r="CL145" s="4">
        <v>3004</v>
      </c>
      <c r="CM145" s="4">
        <v>615</v>
      </c>
      <c r="CN145" s="4">
        <v>631</v>
      </c>
      <c r="CO145" s="4">
        <v>613</v>
      </c>
      <c r="CP145" s="4">
        <v>612</v>
      </c>
      <c r="CQ145" s="4">
        <v>533</v>
      </c>
      <c r="CR145" s="4">
        <v>2472</v>
      </c>
      <c r="CS145" s="4">
        <v>571</v>
      </c>
      <c r="CT145" s="4">
        <v>501</v>
      </c>
      <c r="CU145" s="4">
        <v>490</v>
      </c>
      <c r="CV145" s="4">
        <v>464</v>
      </c>
      <c r="CW145" s="4">
        <v>446</v>
      </c>
      <c r="CX145" s="4">
        <v>2075</v>
      </c>
      <c r="CY145" s="4">
        <v>511</v>
      </c>
      <c r="CZ145" s="4">
        <v>423</v>
      </c>
      <c r="DA145" s="4">
        <v>427</v>
      </c>
      <c r="DB145" s="4">
        <v>373</v>
      </c>
      <c r="DC145" s="4">
        <v>341</v>
      </c>
      <c r="DD145" s="4">
        <v>1335</v>
      </c>
      <c r="DE145" s="4">
        <v>309</v>
      </c>
      <c r="DF145" s="4">
        <v>306</v>
      </c>
      <c r="DG145" s="4">
        <v>266</v>
      </c>
      <c r="DH145" s="4">
        <v>239</v>
      </c>
      <c r="DI145" s="4">
        <v>215</v>
      </c>
      <c r="DJ145" s="4">
        <v>582</v>
      </c>
      <c r="DK145" s="4">
        <v>187</v>
      </c>
      <c r="DL145" s="4">
        <v>154</v>
      </c>
      <c r="DM145" s="4">
        <v>98</v>
      </c>
      <c r="DN145" s="4">
        <v>80</v>
      </c>
      <c r="DO145" s="4">
        <v>63</v>
      </c>
      <c r="DP145" s="4">
        <v>125</v>
      </c>
      <c r="DQ145" s="4">
        <v>37</v>
      </c>
      <c r="DR145" s="4">
        <v>38</v>
      </c>
      <c r="DS145" s="4">
        <v>24</v>
      </c>
      <c r="DT145" s="4">
        <v>18</v>
      </c>
      <c r="DU145" s="4">
        <v>8</v>
      </c>
      <c r="DV145" s="4">
        <v>24</v>
      </c>
      <c r="DW145" s="4">
        <v>15351</v>
      </c>
      <c r="DX145" s="4">
        <v>17408</v>
      </c>
      <c r="DY145" s="4">
        <v>43679</v>
      </c>
      <c r="DZ145" s="4">
        <v>21185</v>
      </c>
      <c r="EA145" s="4">
        <v>13326</v>
      </c>
    </row>
    <row r="146" spans="1:131" ht="17.5" customHeight="1" x14ac:dyDescent="0.35">
      <c r="A146" s="2" t="s">
        <v>247</v>
      </c>
      <c r="D146" s="2" t="s">
        <v>248</v>
      </c>
      <c r="E146" s="4">
        <v>107766</v>
      </c>
      <c r="F146" s="4">
        <v>5483</v>
      </c>
      <c r="G146" s="4">
        <v>1061</v>
      </c>
      <c r="H146" s="4">
        <v>1080</v>
      </c>
      <c r="I146" s="4">
        <v>1180</v>
      </c>
      <c r="J146" s="4">
        <v>1044</v>
      </c>
      <c r="K146" s="4">
        <v>1118</v>
      </c>
      <c r="L146" s="4">
        <v>5584</v>
      </c>
      <c r="M146" s="4">
        <v>1148</v>
      </c>
      <c r="N146" s="4">
        <v>1045</v>
      </c>
      <c r="O146" s="4">
        <v>1171</v>
      </c>
      <c r="P146" s="4">
        <v>1094</v>
      </c>
      <c r="Q146" s="4">
        <v>1126</v>
      </c>
      <c r="R146" s="4">
        <v>6591</v>
      </c>
      <c r="S146" s="4">
        <v>1270</v>
      </c>
      <c r="T146" s="4">
        <v>1270</v>
      </c>
      <c r="U146" s="4">
        <v>1349</v>
      </c>
      <c r="V146" s="4">
        <v>1338</v>
      </c>
      <c r="W146" s="4">
        <v>1364</v>
      </c>
      <c r="X146" s="4">
        <v>6299</v>
      </c>
      <c r="Y146" s="4">
        <v>1408</v>
      </c>
      <c r="Z146" s="4">
        <v>1313</v>
      </c>
      <c r="AA146" s="4">
        <v>1371</v>
      </c>
      <c r="AB146" s="4">
        <v>1200</v>
      </c>
      <c r="AC146" s="4">
        <v>1007</v>
      </c>
      <c r="AD146" s="4">
        <v>5068</v>
      </c>
      <c r="AE146" s="4">
        <v>1005</v>
      </c>
      <c r="AF146" s="4">
        <v>956</v>
      </c>
      <c r="AG146" s="4">
        <v>1028</v>
      </c>
      <c r="AH146" s="4">
        <v>1082</v>
      </c>
      <c r="AI146" s="4">
        <v>997</v>
      </c>
      <c r="AJ146" s="4">
        <v>5341</v>
      </c>
      <c r="AK146" s="4">
        <v>1013</v>
      </c>
      <c r="AL146" s="4">
        <v>1087</v>
      </c>
      <c r="AM146" s="4">
        <v>1050</v>
      </c>
      <c r="AN146" s="4">
        <v>1095</v>
      </c>
      <c r="AO146" s="4">
        <v>1096</v>
      </c>
      <c r="AP146" s="4">
        <v>5346</v>
      </c>
      <c r="AQ146" s="4">
        <v>1042</v>
      </c>
      <c r="AR146" s="4">
        <v>1121</v>
      </c>
      <c r="AS146" s="4">
        <v>1115</v>
      </c>
      <c r="AT146" s="4">
        <v>1034</v>
      </c>
      <c r="AU146" s="4">
        <v>1034</v>
      </c>
      <c r="AV146" s="4">
        <v>6610</v>
      </c>
      <c r="AW146" s="4">
        <v>1068</v>
      </c>
      <c r="AX146" s="4">
        <v>1194</v>
      </c>
      <c r="AY146" s="4">
        <v>1233</v>
      </c>
      <c r="AZ146" s="4">
        <v>1482</v>
      </c>
      <c r="BA146" s="4">
        <v>1633</v>
      </c>
      <c r="BB146" s="4">
        <v>8486</v>
      </c>
      <c r="BC146" s="4">
        <v>1592</v>
      </c>
      <c r="BD146" s="4">
        <v>1697</v>
      </c>
      <c r="BE146" s="4">
        <v>1630</v>
      </c>
      <c r="BF146" s="4">
        <v>1821</v>
      </c>
      <c r="BG146" s="4">
        <v>1746</v>
      </c>
      <c r="BH146" s="4">
        <v>8692</v>
      </c>
      <c r="BI146" s="4">
        <v>1766</v>
      </c>
      <c r="BJ146" s="4">
        <v>1777</v>
      </c>
      <c r="BK146" s="4">
        <v>1769</v>
      </c>
      <c r="BL146" s="4">
        <v>1753</v>
      </c>
      <c r="BM146" s="4">
        <v>1627</v>
      </c>
      <c r="BN146" s="4">
        <v>7343</v>
      </c>
      <c r="BO146" s="4">
        <v>1596</v>
      </c>
      <c r="BP146" s="4">
        <v>1528</v>
      </c>
      <c r="BQ146" s="4">
        <v>1459</v>
      </c>
      <c r="BR146" s="4">
        <v>1394</v>
      </c>
      <c r="BS146" s="4">
        <v>1366</v>
      </c>
      <c r="BT146" s="4">
        <v>6540</v>
      </c>
      <c r="BU146" s="4">
        <v>1284</v>
      </c>
      <c r="BV146" s="4">
        <v>1315</v>
      </c>
      <c r="BW146" s="4">
        <v>1293</v>
      </c>
      <c r="BX146" s="4">
        <v>1306</v>
      </c>
      <c r="BY146" s="4">
        <v>1342</v>
      </c>
      <c r="BZ146" s="4">
        <v>7891</v>
      </c>
      <c r="CA146" s="4">
        <v>1350</v>
      </c>
      <c r="CB146" s="4">
        <v>1464</v>
      </c>
      <c r="CC146" s="4">
        <v>1497</v>
      </c>
      <c r="CD146" s="4">
        <v>1807</v>
      </c>
      <c r="CE146" s="4">
        <v>1773</v>
      </c>
      <c r="CF146" s="4">
        <v>6849</v>
      </c>
      <c r="CG146" s="4">
        <v>1350</v>
      </c>
      <c r="CH146" s="4">
        <v>1554</v>
      </c>
      <c r="CI146" s="4">
        <v>1440</v>
      </c>
      <c r="CJ146" s="4">
        <v>1288</v>
      </c>
      <c r="CK146" s="4">
        <v>1217</v>
      </c>
      <c r="CL146" s="4">
        <v>5559</v>
      </c>
      <c r="CM146" s="4">
        <v>1123</v>
      </c>
      <c r="CN146" s="4">
        <v>1212</v>
      </c>
      <c r="CO146" s="4">
        <v>1187</v>
      </c>
      <c r="CP146" s="4">
        <v>1060</v>
      </c>
      <c r="CQ146" s="4">
        <v>977</v>
      </c>
      <c r="CR146" s="4">
        <v>4213</v>
      </c>
      <c r="CS146" s="4">
        <v>943</v>
      </c>
      <c r="CT146" s="4">
        <v>892</v>
      </c>
      <c r="CU146" s="4">
        <v>875</v>
      </c>
      <c r="CV146" s="4">
        <v>763</v>
      </c>
      <c r="CW146" s="4">
        <v>740</v>
      </c>
      <c r="CX146" s="4">
        <v>3090</v>
      </c>
      <c r="CY146" s="4">
        <v>741</v>
      </c>
      <c r="CZ146" s="4">
        <v>707</v>
      </c>
      <c r="DA146" s="4">
        <v>582</v>
      </c>
      <c r="DB146" s="4">
        <v>538</v>
      </c>
      <c r="DC146" s="4">
        <v>522</v>
      </c>
      <c r="DD146" s="4">
        <v>1858</v>
      </c>
      <c r="DE146" s="4">
        <v>463</v>
      </c>
      <c r="DF146" s="4">
        <v>400</v>
      </c>
      <c r="DG146" s="4">
        <v>353</v>
      </c>
      <c r="DH146" s="4">
        <v>327</v>
      </c>
      <c r="DI146" s="4">
        <v>315</v>
      </c>
      <c r="DJ146" s="4">
        <v>716</v>
      </c>
      <c r="DK146" s="4">
        <v>232</v>
      </c>
      <c r="DL146" s="4">
        <v>206</v>
      </c>
      <c r="DM146" s="4">
        <v>114</v>
      </c>
      <c r="DN146" s="4">
        <v>88</v>
      </c>
      <c r="DO146" s="4">
        <v>76</v>
      </c>
      <c r="DP146" s="4">
        <v>190</v>
      </c>
      <c r="DQ146" s="4">
        <v>73</v>
      </c>
      <c r="DR146" s="4">
        <v>52</v>
      </c>
      <c r="DS146" s="4">
        <v>38</v>
      </c>
      <c r="DT146" s="4">
        <v>18</v>
      </c>
      <c r="DU146" s="4">
        <v>9</v>
      </c>
      <c r="DV146" s="4">
        <v>17</v>
      </c>
      <c r="DW146" s="4">
        <v>19066</v>
      </c>
      <c r="DX146" s="4">
        <v>21750</v>
      </c>
      <c r="DY146" s="4">
        <v>35742</v>
      </c>
      <c r="DZ146" s="4">
        <v>30466</v>
      </c>
      <c r="EA146" s="4">
        <v>22492</v>
      </c>
    </row>
    <row r="147" spans="1:131" ht="17.5" customHeight="1" x14ac:dyDescent="0.35">
      <c r="A147" s="2" t="s">
        <v>249</v>
      </c>
      <c r="D147" s="2" t="s">
        <v>250</v>
      </c>
      <c r="E147" s="4">
        <v>88270</v>
      </c>
      <c r="F147" s="4">
        <v>4488</v>
      </c>
      <c r="G147" s="4">
        <v>904</v>
      </c>
      <c r="H147" s="4">
        <v>927</v>
      </c>
      <c r="I147" s="4">
        <v>930</v>
      </c>
      <c r="J147" s="4">
        <v>881</v>
      </c>
      <c r="K147" s="4">
        <v>846</v>
      </c>
      <c r="L147" s="4">
        <v>4295</v>
      </c>
      <c r="M147" s="4">
        <v>917</v>
      </c>
      <c r="N147" s="4">
        <v>796</v>
      </c>
      <c r="O147" s="4">
        <v>842</v>
      </c>
      <c r="P147" s="4">
        <v>851</v>
      </c>
      <c r="Q147" s="4">
        <v>889</v>
      </c>
      <c r="R147" s="4">
        <v>4982</v>
      </c>
      <c r="S147" s="4">
        <v>925</v>
      </c>
      <c r="T147" s="4">
        <v>966</v>
      </c>
      <c r="U147" s="4">
        <v>1045</v>
      </c>
      <c r="V147" s="4">
        <v>983</v>
      </c>
      <c r="W147" s="4">
        <v>1063</v>
      </c>
      <c r="X147" s="4">
        <v>4928</v>
      </c>
      <c r="Y147" s="4">
        <v>1151</v>
      </c>
      <c r="Z147" s="4">
        <v>996</v>
      </c>
      <c r="AA147" s="4">
        <v>1084</v>
      </c>
      <c r="AB147" s="4">
        <v>911</v>
      </c>
      <c r="AC147" s="4">
        <v>786</v>
      </c>
      <c r="AD147" s="4">
        <v>4523</v>
      </c>
      <c r="AE147" s="4">
        <v>817</v>
      </c>
      <c r="AF147" s="4">
        <v>904</v>
      </c>
      <c r="AG147" s="4">
        <v>920</v>
      </c>
      <c r="AH147" s="4">
        <v>958</v>
      </c>
      <c r="AI147" s="4">
        <v>924</v>
      </c>
      <c r="AJ147" s="4">
        <v>4705</v>
      </c>
      <c r="AK147" s="4">
        <v>923</v>
      </c>
      <c r="AL147" s="4">
        <v>948</v>
      </c>
      <c r="AM147" s="4">
        <v>949</v>
      </c>
      <c r="AN147" s="4">
        <v>927</v>
      </c>
      <c r="AO147" s="4">
        <v>958</v>
      </c>
      <c r="AP147" s="4">
        <v>4668</v>
      </c>
      <c r="AQ147" s="4">
        <v>925</v>
      </c>
      <c r="AR147" s="4">
        <v>956</v>
      </c>
      <c r="AS147" s="4">
        <v>908</v>
      </c>
      <c r="AT147" s="4">
        <v>888</v>
      </c>
      <c r="AU147" s="4">
        <v>991</v>
      </c>
      <c r="AV147" s="4">
        <v>5303</v>
      </c>
      <c r="AW147" s="4">
        <v>944</v>
      </c>
      <c r="AX147" s="4">
        <v>1003</v>
      </c>
      <c r="AY147" s="4">
        <v>1044</v>
      </c>
      <c r="AZ147" s="4">
        <v>1126</v>
      </c>
      <c r="BA147" s="4">
        <v>1186</v>
      </c>
      <c r="BB147" s="4">
        <v>6150</v>
      </c>
      <c r="BC147" s="4">
        <v>1256</v>
      </c>
      <c r="BD147" s="4">
        <v>1152</v>
      </c>
      <c r="BE147" s="4">
        <v>1248</v>
      </c>
      <c r="BF147" s="4">
        <v>1182</v>
      </c>
      <c r="BG147" s="4">
        <v>1312</v>
      </c>
      <c r="BH147" s="4">
        <v>6595</v>
      </c>
      <c r="BI147" s="4">
        <v>1378</v>
      </c>
      <c r="BJ147" s="4">
        <v>1375</v>
      </c>
      <c r="BK147" s="4">
        <v>1307</v>
      </c>
      <c r="BL147" s="4">
        <v>1266</v>
      </c>
      <c r="BM147" s="4">
        <v>1269</v>
      </c>
      <c r="BN147" s="4">
        <v>5843</v>
      </c>
      <c r="BO147" s="4">
        <v>1218</v>
      </c>
      <c r="BP147" s="4">
        <v>1166</v>
      </c>
      <c r="BQ147" s="4">
        <v>1170</v>
      </c>
      <c r="BR147" s="4">
        <v>1147</v>
      </c>
      <c r="BS147" s="4">
        <v>1142</v>
      </c>
      <c r="BT147" s="4">
        <v>5548</v>
      </c>
      <c r="BU147" s="4">
        <v>1054</v>
      </c>
      <c r="BV147" s="4">
        <v>1132</v>
      </c>
      <c r="BW147" s="4">
        <v>1134</v>
      </c>
      <c r="BX147" s="4">
        <v>1116</v>
      </c>
      <c r="BY147" s="4">
        <v>1112</v>
      </c>
      <c r="BZ147" s="4">
        <v>6579</v>
      </c>
      <c r="CA147" s="4">
        <v>1109</v>
      </c>
      <c r="CB147" s="4">
        <v>1207</v>
      </c>
      <c r="CC147" s="4">
        <v>1290</v>
      </c>
      <c r="CD147" s="4">
        <v>1474</v>
      </c>
      <c r="CE147" s="4">
        <v>1499</v>
      </c>
      <c r="CF147" s="4">
        <v>5462</v>
      </c>
      <c r="CG147" s="4">
        <v>1085</v>
      </c>
      <c r="CH147" s="4">
        <v>1186</v>
      </c>
      <c r="CI147" s="4">
        <v>1105</v>
      </c>
      <c r="CJ147" s="4">
        <v>1110</v>
      </c>
      <c r="CK147" s="4">
        <v>976</v>
      </c>
      <c r="CL147" s="4">
        <v>4767</v>
      </c>
      <c r="CM147" s="4">
        <v>914</v>
      </c>
      <c r="CN147" s="4">
        <v>989</v>
      </c>
      <c r="CO147" s="4">
        <v>969</v>
      </c>
      <c r="CP147" s="4">
        <v>980</v>
      </c>
      <c r="CQ147" s="4">
        <v>915</v>
      </c>
      <c r="CR147" s="4">
        <v>3933</v>
      </c>
      <c r="CS147" s="4">
        <v>879</v>
      </c>
      <c r="CT147" s="4">
        <v>786</v>
      </c>
      <c r="CU147" s="4">
        <v>745</v>
      </c>
      <c r="CV147" s="4">
        <v>762</v>
      </c>
      <c r="CW147" s="4">
        <v>761</v>
      </c>
      <c r="CX147" s="4">
        <v>2920</v>
      </c>
      <c r="CY147" s="4">
        <v>715</v>
      </c>
      <c r="CZ147" s="4">
        <v>642</v>
      </c>
      <c r="DA147" s="4">
        <v>612</v>
      </c>
      <c r="DB147" s="4">
        <v>493</v>
      </c>
      <c r="DC147" s="4">
        <v>458</v>
      </c>
      <c r="DD147" s="4">
        <v>1695</v>
      </c>
      <c r="DE147" s="4">
        <v>427</v>
      </c>
      <c r="DF147" s="4">
        <v>353</v>
      </c>
      <c r="DG147" s="4">
        <v>336</v>
      </c>
      <c r="DH147" s="4">
        <v>306</v>
      </c>
      <c r="DI147" s="4">
        <v>273</v>
      </c>
      <c r="DJ147" s="4">
        <v>691</v>
      </c>
      <c r="DK147" s="4">
        <v>232</v>
      </c>
      <c r="DL147" s="4">
        <v>183</v>
      </c>
      <c r="DM147" s="4">
        <v>118</v>
      </c>
      <c r="DN147" s="4">
        <v>84</v>
      </c>
      <c r="DO147" s="4">
        <v>74</v>
      </c>
      <c r="DP147" s="4">
        <v>165</v>
      </c>
      <c r="DQ147" s="4">
        <v>48</v>
      </c>
      <c r="DR147" s="4">
        <v>52</v>
      </c>
      <c r="DS147" s="4">
        <v>25</v>
      </c>
      <c r="DT147" s="4">
        <v>23</v>
      </c>
      <c r="DU147" s="4">
        <v>17</v>
      </c>
      <c r="DV147" s="4">
        <v>30</v>
      </c>
      <c r="DW147" s="4">
        <v>14916</v>
      </c>
      <c r="DX147" s="4">
        <v>16996</v>
      </c>
      <c r="DY147" s="4">
        <v>29126</v>
      </c>
      <c r="DZ147" s="4">
        <v>24565</v>
      </c>
      <c r="EA147" s="4">
        <v>19663</v>
      </c>
    </row>
    <row r="148" spans="1:131" ht="17.5" customHeight="1" x14ac:dyDescent="0.35">
      <c r="A148" s="2" t="s">
        <v>251</v>
      </c>
      <c r="D148" s="2" t="s">
        <v>252</v>
      </c>
      <c r="E148" s="4">
        <v>133788</v>
      </c>
      <c r="F148" s="4">
        <v>7432</v>
      </c>
      <c r="G148" s="4">
        <v>1486</v>
      </c>
      <c r="H148" s="4">
        <v>1432</v>
      </c>
      <c r="I148" s="4">
        <v>1416</v>
      </c>
      <c r="J148" s="4">
        <v>1573</v>
      </c>
      <c r="K148" s="4">
        <v>1525</v>
      </c>
      <c r="L148" s="4">
        <v>7174</v>
      </c>
      <c r="M148" s="4">
        <v>1428</v>
      </c>
      <c r="N148" s="4">
        <v>1433</v>
      </c>
      <c r="O148" s="4">
        <v>1418</v>
      </c>
      <c r="P148" s="4">
        <v>1409</v>
      </c>
      <c r="Q148" s="4">
        <v>1486</v>
      </c>
      <c r="R148" s="4">
        <v>8262</v>
      </c>
      <c r="S148" s="4">
        <v>1529</v>
      </c>
      <c r="T148" s="4">
        <v>1634</v>
      </c>
      <c r="U148" s="4">
        <v>1656</v>
      </c>
      <c r="V148" s="4">
        <v>1702</v>
      </c>
      <c r="W148" s="4">
        <v>1741</v>
      </c>
      <c r="X148" s="4">
        <v>8123</v>
      </c>
      <c r="Y148" s="4">
        <v>1835</v>
      </c>
      <c r="Z148" s="4">
        <v>1750</v>
      </c>
      <c r="AA148" s="4">
        <v>1759</v>
      </c>
      <c r="AB148" s="4">
        <v>1558</v>
      </c>
      <c r="AC148" s="4">
        <v>1221</v>
      </c>
      <c r="AD148" s="4">
        <v>6251</v>
      </c>
      <c r="AE148" s="4">
        <v>1134</v>
      </c>
      <c r="AF148" s="4">
        <v>1141</v>
      </c>
      <c r="AG148" s="4">
        <v>1320</v>
      </c>
      <c r="AH148" s="4">
        <v>1320</v>
      </c>
      <c r="AI148" s="4">
        <v>1336</v>
      </c>
      <c r="AJ148" s="4">
        <v>6809</v>
      </c>
      <c r="AK148" s="4">
        <v>1372</v>
      </c>
      <c r="AL148" s="4">
        <v>1349</v>
      </c>
      <c r="AM148" s="4">
        <v>1325</v>
      </c>
      <c r="AN148" s="4">
        <v>1349</v>
      </c>
      <c r="AO148" s="4">
        <v>1414</v>
      </c>
      <c r="AP148" s="4">
        <v>7069</v>
      </c>
      <c r="AQ148" s="4">
        <v>1503</v>
      </c>
      <c r="AR148" s="4">
        <v>1438</v>
      </c>
      <c r="AS148" s="4">
        <v>1393</v>
      </c>
      <c r="AT148" s="4">
        <v>1344</v>
      </c>
      <c r="AU148" s="4">
        <v>1391</v>
      </c>
      <c r="AV148" s="4">
        <v>8374</v>
      </c>
      <c r="AW148" s="4">
        <v>1381</v>
      </c>
      <c r="AX148" s="4">
        <v>1563</v>
      </c>
      <c r="AY148" s="4">
        <v>1580</v>
      </c>
      <c r="AZ148" s="4">
        <v>1847</v>
      </c>
      <c r="BA148" s="4">
        <v>2003</v>
      </c>
      <c r="BB148" s="4">
        <v>10200</v>
      </c>
      <c r="BC148" s="4">
        <v>2078</v>
      </c>
      <c r="BD148" s="4">
        <v>2044</v>
      </c>
      <c r="BE148" s="4">
        <v>1996</v>
      </c>
      <c r="BF148" s="4">
        <v>2004</v>
      </c>
      <c r="BG148" s="4">
        <v>2078</v>
      </c>
      <c r="BH148" s="4">
        <v>10600</v>
      </c>
      <c r="BI148" s="4">
        <v>2140</v>
      </c>
      <c r="BJ148" s="4">
        <v>2214</v>
      </c>
      <c r="BK148" s="4">
        <v>2143</v>
      </c>
      <c r="BL148" s="4">
        <v>2094</v>
      </c>
      <c r="BM148" s="4">
        <v>2009</v>
      </c>
      <c r="BN148" s="4">
        <v>9616</v>
      </c>
      <c r="BO148" s="4">
        <v>2022</v>
      </c>
      <c r="BP148" s="4">
        <v>1930</v>
      </c>
      <c r="BQ148" s="4">
        <v>1943</v>
      </c>
      <c r="BR148" s="4">
        <v>1919</v>
      </c>
      <c r="BS148" s="4">
        <v>1802</v>
      </c>
      <c r="BT148" s="4">
        <v>8654</v>
      </c>
      <c r="BU148" s="4">
        <v>1672</v>
      </c>
      <c r="BV148" s="4">
        <v>1744</v>
      </c>
      <c r="BW148" s="4">
        <v>1732</v>
      </c>
      <c r="BX148" s="4">
        <v>1759</v>
      </c>
      <c r="BY148" s="4">
        <v>1747</v>
      </c>
      <c r="BZ148" s="4">
        <v>9664</v>
      </c>
      <c r="CA148" s="4">
        <v>1719</v>
      </c>
      <c r="CB148" s="4">
        <v>1812</v>
      </c>
      <c r="CC148" s="4">
        <v>1821</v>
      </c>
      <c r="CD148" s="4">
        <v>2143</v>
      </c>
      <c r="CE148" s="4">
        <v>2169</v>
      </c>
      <c r="CF148" s="4">
        <v>7889</v>
      </c>
      <c r="CG148" s="4">
        <v>1680</v>
      </c>
      <c r="CH148" s="4">
        <v>1735</v>
      </c>
      <c r="CI148" s="4">
        <v>1634</v>
      </c>
      <c r="CJ148" s="4">
        <v>1488</v>
      </c>
      <c r="CK148" s="4">
        <v>1352</v>
      </c>
      <c r="CL148" s="4">
        <v>5905</v>
      </c>
      <c r="CM148" s="4">
        <v>1212</v>
      </c>
      <c r="CN148" s="4">
        <v>1257</v>
      </c>
      <c r="CO148" s="4">
        <v>1230</v>
      </c>
      <c r="CP148" s="4">
        <v>1134</v>
      </c>
      <c r="CQ148" s="4">
        <v>1072</v>
      </c>
      <c r="CR148" s="4">
        <v>4640</v>
      </c>
      <c r="CS148" s="4">
        <v>1074</v>
      </c>
      <c r="CT148" s="4">
        <v>991</v>
      </c>
      <c r="CU148" s="4">
        <v>902</v>
      </c>
      <c r="CV148" s="4">
        <v>859</v>
      </c>
      <c r="CW148" s="4">
        <v>814</v>
      </c>
      <c r="CX148" s="4">
        <v>3583</v>
      </c>
      <c r="CY148" s="4">
        <v>876</v>
      </c>
      <c r="CZ148" s="4">
        <v>799</v>
      </c>
      <c r="DA148" s="4">
        <v>682</v>
      </c>
      <c r="DB148" s="4">
        <v>622</v>
      </c>
      <c r="DC148" s="4">
        <v>604</v>
      </c>
      <c r="DD148" s="4">
        <v>2379</v>
      </c>
      <c r="DE148" s="4">
        <v>580</v>
      </c>
      <c r="DF148" s="4">
        <v>465</v>
      </c>
      <c r="DG148" s="4">
        <v>499</v>
      </c>
      <c r="DH148" s="4">
        <v>421</v>
      </c>
      <c r="DI148" s="4">
        <v>414</v>
      </c>
      <c r="DJ148" s="4">
        <v>896</v>
      </c>
      <c r="DK148" s="4">
        <v>325</v>
      </c>
      <c r="DL148" s="4">
        <v>252</v>
      </c>
      <c r="DM148" s="4">
        <v>135</v>
      </c>
      <c r="DN148" s="4">
        <v>99</v>
      </c>
      <c r="DO148" s="4">
        <v>85</v>
      </c>
      <c r="DP148" s="4">
        <v>235</v>
      </c>
      <c r="DQ148" s="4">
        <v>78</v>
      </c>
      <c r="DR148" s="4">
        <v>59</v>
      </c>
      <c r="DS148" s="4">
        <v>54</v>
      </c>
      <c r="DT148" s="4">
        <v>26</v>
      </c>
      <c r="DU148" s="4">
        <v>18</v>
      </c>
      <c r="DV148" s="4">
        <v>33</v>
      </c>
      <c r="DW148" s="4">
        <v>24703</v>
      </c>
      <c r="DX148" s="4">
        <v>28212</v>
      </c>
      <c r="DY148" s="4">
        <v>44991</v>
      </c>
      <c r="DZ148" s="4">
        <v>38534</v>
      </c>
      <c r="EA148" s="4">
        <v>25560</v>
      </c>
    </row>
    <row r="149" spans="1:131" ht="17.5" customHeight="1" x14ac:dyDescent="0.35">
      <c r="A149" s="2" t="s">
        <v>253</v>
      </c>
      <c r="D149" s="2" t="s">
        <v>254</v>
      </c>
      <c r="E149" s="4">
        <v>89250</v>
      </c>
      <c r="F149" s="4">
        <v>4391</v>
      </c>
      <c r="G149" s="4">
        <v>847</v>
      </c>
      <c r="H149" s="4">
        <v>859</v>
      </c>
      <c r="I149" s="4">
        <v>887</v>
      </c>
      <c r="J149" s="4">
        <v>899</v>
      </c>
      <c r="K149" s="4">
        <v>899</v>
      </c>
      <c r="L149" s="4">
        <v>4508</v>
      </c>
      <c r="M149" s="4">
        <v>919</v>
      </c>
      <c r="N149" s="4">
        <v>889</v>
      </c>
      <c r="O149" s="4">
        <v>889</v>
      </c>
      <c r="P149" s="4">
        <v>902</v>
      </c>
      <c r="Q149" s="4">
        <v>909</v>
      </c>
      <c r="R149" s="4">
        <v>5392</v>
      </c>
      <c r="S149" s="4">
        <v>953</v>
      </c>
      <c r="T149" s="4">
        <v>1022</v>
      </c>
      <c r="U149" s="4">
        <v>1112</v>
      </c>
      <c r="V149" s="4">
        <v>1119</v>
      </c>
      <c r="W149" s="4">
        <v>1186</v>
      </c>
      <c r="X149" s="4">
        <v>5643</v>
      </c>
      <c r="Y149" s="4">
        <v>1206</v>
      </c>
      <c r="Z149" s="4">
        <v>1228</v>
      </c>
      <c r="AA149" s="4">
        <v>1187</v>
      </c>
      <c r="AB149" s="4">
        <v>1124</v>
      </c>
      <c r="AC149" s="4">
        <v>898</v>
      </c>
      <c r="AD149" s="4">
        <v>4141</v>
      </c>
      <c r="AE149" s="4">
        <v>806</v>
      </c>
      <c r="AF149" s="4">
        <v>832</v>
      </c>
      <c r="AG149" s="4">
        <v>850</v>
      </c>
      <c r="AH149" s="4">
        <v>849</v>
      </c>
      <c r="AI149" s="4">
        <v>804</v>
      </c>
      <c r="AJ149" s="4">
        <v>3915</v>
      </c>
      <c r="AK149" s="4">
        <v>794</v>
      </c>
      <c r="AL149" s="4">
        <v>781</v>
      </c>
      <c r="AM149" s="4">
        <v>767</v>
      </c>
      <c r="AN149" s="4">
        <v>768</v>
      </c>
      <c r="AO149" s="4">
        <v>805</v>
      </c>
      <c r="AP149" s="4">
        <v>4032</v>
      </c>
      <c r="AQ149" s="4">
        <v>865</v>
      </c>
      <c r="AR149" s="4">
        <v>793</v>
      </c>
      <c r="AS149" s="4">
        <v>823</v>
      </c>
      <c r="AT149" s="4">
        <v>759</v>
      </c>
      <c r="AU149" s="4">
        <v>792</v>
      </c>
      <c r="AV149" s="4">
        <v>4943</v>
      </c>
      <c r="AW149" s="4">
        <v>818</v>
      </c>
      <c r="AX149" s="4">
        <v>858</v>
      </c>
      <c r="AY149" s="4">
        <v>983</v>
      </c>
      <c r="AZ149" s="4">
        <v>1101</v>
      </c>
      <c r="BA149" s="4">
        <v>1183</v>
      </c>
      <c r="BB149" s="4">
        <v>6601</v>
      </c>
      <c r="BC149" s="4">
        <v>1266</v>
      </c>
      <c r="BD149" s="4">
        <v>1278</v>
      </c>
      <c r="BE149" s="4">
        <v>1338</v>
      </c>
      <c r="BF149" s="4">
        <v>1311</v>
      </c>
      <c r="BG149" s="4">
        <v>1408</v>
      </c>
      <c r="BH149" s="4">
        <v>7193</v>
      </c>
      <c r="BI149" s="4">
        <v>1444</v>
      </c>
      <c r="BJ149" s="4">
        <v>1444</v>
      </c>
      <c r="BK149" s="4">
        <v>1449</v>
      </c>
      <c r="BL149" s="4">
        <v>1430</v>
      </c>
      <c r="BM149" s="4">
        <v>1426</v>
      </c>
      <c r="BN149" s="4">
        <v>6576</v>
      </c>
      <c r="BO149" s="4">
        <v>1411</v>
      </c>
      <c r="BP149" s="4">
        <v>1331</v>
      </c>
      <c r="BQ149" s="4">
        <v>1320</v>
      </c>
      <c r="BR149" s="4">
        <v>1280</v>
      </c>
      <c r="BS149" s="4">
        <v>1234</v>
      </c>
      <c r="BT149" s="4">
        <v>6218</v>
      </c>
      <c r="BU149" s="4">
        <v>1242</v>
      </c>
      <c r="BV149" s="4">
        <v>1261</v>
      </c>
      <c r="BW149" s="4">
        <v>1254</v>
      </c>
      <c r="BX149" s="4">
        <v>1211</v>
      </c>
      <c r="BY149" s="4">
        <v>1250</v>
      </c>
      <c r="BZ149" s="4">
        <v>7068</v>
      </c>
      <c r="CA149" s="4">
        <v>1292</v>
      </c>
      <c r="CB149" s="4">
        <v>1345</v>
      </c>
      <c r="CC149" s="4">
        <v>1410</v>
      </c>
      <c r="CD149" s="4">
        <v>1445</v>
      </c>
      <c r="CE149" s="4">
        <v>1576</v>
      </c>
      <c r="CF149" s="4">
        <v>5963</v>
      </c>
      <c r="CG149" s="4">
        <v>1231</v>
      </c>
      <c r="CH149" s="4">
        <v>1295</v>
      </c>
      <c r="CI149" s="4">
        <v>1248</v>
      </c>
      <c r="CJ149" s="4">
        <v>1205</v>
      </c>
      <c r="CK149" s="4">
        <v>984</v>
      </c>
      <c r="CL149" s="4">
        <v>4444</v>
      </c>
      <c r="CM149" s="4">
        <v>919</v>
      </c>
      <c r="CN149" s="4">
        <v>933</v>
      </c>
      <c r="CO149" s="4">
        <v>924</v>
      </c>
      <c r="CP149" s="4">
        <v>839</v>
      </c>
      <c r="CQ149" s="4">
        <v>829</v>
      </c>
      <c r="CR149" s="4">
        <v>3524</v>
      </c>
      <c r="CS149" s="4">
        <v>790</v>
      </c>
      <c r="CT149" s="4">
        <v>777</v>
      </c>
      <c r="CU149" s="4">
        <v>695</v>
      </c>
      <c r="CV149" s="4">
        <v>625</v>
      </c>
      <c r="CW149" s="4">
        <v>637</v>
      </c>
      <c r="CX149" s="4">
        <v>2537</v>
      </c>
      <c r="CY149" s="4">
        <v>577</v>
      </c>
      <c r="CZ149" s="4">
        <v>575</v>
      </c>
      <c r="DA149" s="4">
        <v>529</v>
      </c>
      <c r="DB149" s="4">
        <v>449</v>
      </c>
      <c r="DC149" s="4">
        <v>407</v>
      </c>
      <c r="DD149" s="4">
        <v>1401</v>
      </c>
      <c r="DE149" s="4">
        <v>360</v>
      </c>
      <c r="DF149" s="4">
        <v>299</v>
      </c>
      <c r="DG149" s="4">
        <v>272</v>
      </c>
      <c r="DH149" s="4">
        <v>250</v>
      </c>
      <c r="DI149" s="4">
        <v>220</v>
      </c>
      <c r="DJ149" s="4">
        <v>600</v>
      </c>
      <c r="DK149" s="4">
        <v>219</v>
      </c>
      <c r="DL149" s="4">
        <v>143</v>
      </c>
      <c r="DM149" s="4">
        <v>84</v>
      </c>
      <c r="DN149" s="4">
        <v>81</v>
      </c>
      <c r="DO149" s="4">
        <v>73</v>
      </c>
      <c r="DP149" s="4">
        <v>142</v>
      </c>
      <c r="DQ149" s="4">
        <v>48</v>
      </c>
      <c r="DR149" s="4">
        <v>40</v>
      </c>
      <c r="DS149" s="4">
        <v>23</v>
      </c>
      <c r="DT149" s="4">
        <v>18</v>
      </c>
      <c r="DU149" s="4">
        <v>13</v>
      </c>
      <c r="DV149" s="4">
        <v>18</v>
      </c>
      <c r="DW149" s="4">
        <v>15497</v>
      </c>
      <c r="DX149" s="4">
        <v>17912</v>
      </c>
      <c r="DY149" s="4">
        <v>28069</v>
      </c>
      <c r="DZ149" s="4">
        <v>27055</v>
      </c>
      <c r="EA149" s="4">
        <v>18629</v>
      </c>
    </row>
    <row r="150" spans="1:131" ht="17.5" customHeight="1" x14ac:dyDescent="0.35"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W150" s="30"/>
      <c r="DX150" s="30"/>
      <c r="DY150" s="30"/>
      <c r="DZ150" s="30"/>
      <c r="EA150" s="30"/>
    </row>
    <row r="151" spans="1:131" s="3" customFormat="1" ht="17.5" customHeight="1" x14ac:dyDescent="0.35">
      <c r="A151" s="3" t="s">
        <v>255</v>
      </c>
      <c r="C151" s="3" t="s">
        <v>256</v>
      </c>
      <c r="E151" s="26">
        <v>691952</v>
      </c>
      <c r="F151" s="26">
        <v>46012</v>
      </c>
      <c r="G151" s="26">
        <v>9200</v>
      </c>
      <c r="H151" s="26">
        <v>9105</v>
      </c>
      <c r="I151" s="26">
        <v>9403</v>
      </c>
      <c r="J151" s="26">
        <v>9208</v>
      </c>
      <c r="K151" s="26">
        <v>9096</v>
      </c>
      <c r="L151" s="26">
        <v>41194</v>
      </c>
      <c r="M151" s="26">
        <v>8759</v>
      </c>
      <c r="N151" s="26">
        <v>8105</v>
      </c>
      <c r="O151" s="26">
        <v>8415</v>
      </c>
      <c r="P151" s="26">
        <v>7956</v>
      </c>
      <c r="Q151" s="26">
        <v>7959</v>
      </c>
      <c r="R151" s="26">
        <v>42030</v>
      </c>
      <c r="S151" s="26">
        <v>8233</v>
      </c>
      <c r="T151" s="26">
        <v>8329</v>
      </c>
      <c r="U151" s="26">
        <v>8229</v>
      </c>
      <c r="V151" s="26">
        <v>8511</v>
      </c>
      <c r="W151" s="26">
        <v>8728</v>
      </c>
      <c r="X151" s="26">
        <v>42500</v>
      </c>
      <c r="Y151" s="26">
        <v>8635</v>
      </c>
      <c r="Z151" s="26">
        <v>8848</v>
      </c>
      <c r="AA151" s="26">
        <v>8885</v>
      </c>
      <c r="AB151" s="26">
        <v>8459</v>
      </c>
      <c r="AC151" s="26">
        <v>7673</v>
      </c>
      <c r="AD151" s="26">
        <v>39694</v>
      </c>
      <c r="AE151" s="26">
        <v>7543</v>
      </c>
      <c r="AF151" s="26">
        <v>7676</v>
      </c>
      <c r="AG151" s="26">
        <v>8089</v>
      </c>
      <c r="AH151" s="26">
        <v>8243</v>
      </c>
      <c r="AI151" s="26">
        <v>8143</v>
      </c>
      <c r="AJ151" s="26">
        <v>43619</v>
      </c>
      <c r="AK151" s="26">
        <v>8599</v>
      </c>
      <c r="AL151" s="26">
        <v>8644</v>
      </c>
      <c r="AM151" s="26">
        <v>8548</v>
      </c>
      <c r="AN151" s="26">
        <v>9020</v>
      </c>
      <c r="AO151" s="26">
        <v>8808</v>
      </c>
      <c r="AP151" s="26">
        <v>44031</v>
      </c>
      <c r="AQ151" s="26">
        <v>9254</v>
      </c>
      <c r="AR151" s="26">
        <v>9295</v>
      </c>
      <c r="AS151" s="26">
        <v>8857</v>
      </c>
      <c r="AT151" s="26">
        <v>8295</v>
      </c>
      <c r="AU151" s="26">
        <v>8330</v>
      </c>
      <c r="AV151" s="26">
        <v>48791</v>
      </c>
      <c r="AW151" s="26">
        <v>8937</v>
      </c>
      <c r="AX151" s="26">
        <v>9386</v>
      </c>
      <c r="AY151" s="26">
        <v>9728</v>
      </c>
      <c r="AZ151" s="26">
        <v>10080</v>
      </c>
      <c r="BA151" s="26">
        <v>10660</v>
      </c>
      <c r="BB151" s="26">
        <v>53801</v>
      </c>
      <c r="BC151" s="26">
        <v>10616</v>
      </c>
      <c r="BD151" s="26">
        <v>10446</v>
      </c>
      <c r="BE151" s="26">
        <v>10862</v>
      </c>
      <c r="BF151" s="26">
        <v>10900</v>
      </c>
      <c r="BG151" s="26">
        <v>10977</v>
      </c>
      <c r="BH151" s="26">
        <v>53602</v>
      </c>
      <c r="BI151" s="26">
        <v>11053</v>
      </c>
      <c r="BJ151" s="26">
        <v>11069</v>
      </c>
      <c r="BK151" s="26">
        <v>10858</v>
      </c>
      <c r="BL151" s="26">
        <v>10383</v>
      </c>
      <c r="BM151" s="26">
        <v>10239</v>
      </c>
      <c r="BN151" s="26">
        <v>45481</v>
      </c>
      <c r="BO151" s="26">
        <v>9745</v>
      </c>
      <c r="BP151" s="26">
        <v>9286</v>
      </c>
      <c r="BQ151" s="26">
        <v>9079</v>
      </c>
      <c r="BR151" s="26">
        <v>8926</v>
      </c>
      <c r="BS151" s="26">
        <v>8445</v>
      </c>
      <c r="BT151" s="26">
        <v>40757</v>
      </c>
      <c r="BU151" s="26">
        <v>8106</v>
      </c>
      <c r="BV151" s="26">
        <v>8121</v>
      </c>
      <c r="BW151" s="26">
        <v>8314</v>
      </c>
      <c r="BX151" s="26">
        <v>8079</v>
      </c>
      <c r="BY151" s="26">
        <v>8137</v>
      </c>
      <c r="BZ151" s="26">
        <v>44404</v>
      </c>
      <c r="CA151" s="26">
        <v>8151</v>
      </c>
      <c r="CB151" s="26">
        <v>8546</v>
      </c>
      <c r="CC151" s="26">
        <v>8592</v>
      </c>
      <c r="CD151" s="26">
        <v>9610</v>
      </c>
      <c r="CE151" s="26">
        <v>9505</v>
      </c>
      <c r="CF151" s="26">
        <v>33333</v>
      </c>
      <c r="CG151" s="26">
        <v>7155</v>
      </c>
      <c r="CH151" s="26">
        <v>7468</v>
      </c>
      <c r="CI151" s="26">
        <v>6914</v>
      </c>
      <c r="CJ151" s="26">
        <v>6341</v>
      </c>
      <c r="CK151" s="26">
        <v>5455</v>
      </c>
      <c r="CL151" s="26">
        <v>24796</v>
      </c>
      <c r="CM151" s="26">
        <v>5092</v>
      </c>
      <c r="CN151" s="26">
        <v>5105</v>
      </c>
      <c r="CO151" s="26">
        <v>5143</v>
      </c>
      <c r="CP151" s="26">
        <v>4795</v>
      </c>
      <c r="CQ151" s="26">
        <v>4661</v>
      </c>
      <c r="CR151" s="26">
        <v>19402</v>
      </c>
      <c r="CS151" s="26">
        <v>4318</v>
      </c>
      <c r="CT151" s="26">
        <v>3962</v>
      </c>
      <c r="CU151" s="26">
        <v>3840</v>
      </c>
      <c r="CV151" s="26">
        <v>3639</v>
      </c>
      <c r="CW151" s="26">
        <v>3643</v>
      </c>
      <c r="CX151" s="26">
        <v>14533</v>
      </c>
      <c r="CY151" s="26">
        <v>3336</v>
      </c>
      <c r="CZ151" s="26">
        <v>3084</v>
      </c>
      <c r="DA151" s="26">
        <v>2932</v>
      </c>
      <c r="DB151" s="26">
        <v>2628</v>
      </c>
      <c r="DC151" s="26">
        <v>2553</v>
      </c>
      <c r="DD151" s="26">
        <v>9252</v>
      </c>
      <c r="DE151" s="26">
        <v>2294</v>
      </c>
      <c r="DF151" s="26">
        <v>2036</v>
      </c>
      <c r="DG151" s="26">
        <v>1833</v>
      </c>
      <c r="DH151" s="26">
        <v>1608</v>
      </c>
      <c r="DI151" s="26">
        <v>1481</v>
      </c>
      <c r="DJ151" s="26">
        <v>3716</v>
      </c>
      <c r="DK151" s="26">
        <v>1350</v>
      </c>
      <c r="DL151" s="26">
        <v>952</v>
      </c>
      <c r="DM151" s="26">
        <v>575</v>
      </c>
      <c r="DN151" s="26">
        <v>428</v>
      </c>
      <c r="DO151" s="26">
        <v>411</v>
      </c>
      <c r="DP151" s="26">
        <v>884</v>
      </c>
      <c r="DQ151" s="26">
        <v>313</v>
      </c>
      <c r="DR151" s="26">
        <v>200</v>
      </c>
      <c r="DS151" s="26">
        <v>152</v>
      </c>
      <c r="DT151" s="26">
        <v>124</v>
      </c>
      <c r="DU151" s="26">
        <v>95</v>
      </c>
      <c r="DV151" s="26">
        <v>120</v>
      </c>
      <c r="DW151" s="26">
        <v>137871</v>
      </c>
      <c r="DX151" s="26">
        <v>155604</v>
      </c>
      <c r="DY151" s="26">
        <v>263801</v>
      </c>
      <c r="DZ151" s="26">
        <v>184244</v>
      </c>
      <c r="EA151" s="26">
        <v>106036</v>
      </c>
    </row>
    <row r="152" spans="1:131" ht="17.5" customHeight="1" x14ac:dyDescent="0.35">
      <c r="A152" s="2" t="s">
        <v>257</v>
      </c>
      <c r="D152" s="2" t="s">
        <v>258</v>
      </c>
      <c r="E152" s="4">
        <v>61255</v>
      </c>
      <c r="F152" s="4">
        <v>4519</v>
      </c>
      <c r="G152" s="4">
        <v>957</v>
      </c>
      <c r="H152" s="4">
        <v>902</v>
      </c>
      <c r="I152" s="4">
        <v>930</v>
      </c>
      <c r="J152" s="4">
        <v>865</v>
      </c>
      <c r="K152" s="4">
        <v>865</v>
      </c>
      <c r="L152" s="4">
        <v>3610</v>
      </c>
      <c r="M152" s="4">
        <v>780</v>
      </c>
      <c r="N152" s="4">
        <v>702</v>
      </c>
      <c r="O152" s="4">
        <v>743</v>
      </c>
      <c r="P152" s="4">
        <v>678</v>
      </c>
      <c r="Q152" s="4">
        <v>707</v>
      </c>
      <c r="R152" s="4">
        <v>3748</v>
      </c>
      <c r="S152" s="4">
        <v>729</v>
      </c>
      <c r="T152" s="4">
        <v>728</v>
      </c>
      <c r="U152" s="4">
        <v>749</v>
      </c>
      <c r="V152" s="4">
        <v>757</v>
      </c>
      <c r="W152" s="4">
        <v>785</v>
      </c>
      <c r="X152" s="4">
        <v>3806</v>
      </c>
      <c r="Y152" s="4">
        <v>741</v>
      </c>
      <c r="Z152" s="4">
        <v>797</v>
      </c>
      <c r="AA152" s="4">
        <v>781</v>
      </c>
      <c r="AB152" s="4">
        <v>795</v>
      </c>
      <c r="AC152" s="4">
        <v>692</v>
      </c>
      <c r="AD152" s="4">
        <v>3924</v>
      </c>
      <c r="AE152" s="4">
        <v>683</v>
      </c>
      <c r="AF152" s="4">
        <v>750</v>
      </c>
      <c r="AG152" s="4">
        <v>843</v>
      </c>
      <c r="AH152" s="4">
        <v>787</v>
      </c>
      <c r="AI152" s="4">
        <v>861</v>
      </c>
      <c r="AJ152" s="4">
        <v>4786</v>
      </c>
      <c r="AK152" s="4">
        <v>935</v>
      </c>
      <c r="AL152" s="4">
        <v>983</v>
      </c>
      <c r="AM152" s="4">
        <v>928</v>
      </c>
      <c r="AN152" s="4">
        <v>989</v>
      </c>
      <c r="AO152" s="4">
        <v>951</v>
      </c>
      <c r="AP152" s="4">
        <v>4231</v>
      </c>
      <c r="AQ152" s="4">
        <v>944</v>
      </c>
      <c r="AR152" s="4">
        <v>881</v>
      </c>
      <c r="AS152" s="4">
        <v>864</v>
      </c>
      <c r="AT152" s="4">
        <v>761</v>
      </c>
      <c r="AU152" s="4">
        <v>781</v>
      </c>
      <c r="AV152" s="4">
        <v>4075</v>
      </c>
      <c r="AW152" s="4">
        <v>829</v>
      </c>
      <c r="AX152" s="4">
        <v>786</v>
      </c>
      <c r="AY152" s="4">
        <v>757</v>
      </c>
      <c r="AZ152" s="4">
        <v>780</v>
      </c>
      <c r="BA152" s="4">
        <v>923</v>
      </c>
      <c r="BB152" s="4">
        <v>4597</v>
      </c>
      <c r="BC152" s="4">
        <v>894</v>
      </c>
      <c r="BD152" s="4">
        <v>877</v>
      </c>
      <c r="BE152" s="4">
        <v>959</v>
      </c>
      <c r="BF152" s="4">
        <v>954</v>
      </c>
      <c r="BG152" s="4">
        <v>913</v>
      </c>
      <c r="BH152" s="4">
        <v>4839</v>
      </c>
      <c r="BI152" s="4">
        <v>1002</v>
      </c>
      <c r="BJ152" s="4">
        <v>980</v>
      </c>
      <c r="BK152" s="4">
        <v>987</v>
      </c>
      <c r="BL152" s="4">
        <v>966</v>
      </c>
      <c r="BM152" s="4">
        <v>904</v>
      </c>
      <c r="BN152" s="4">
        <v>4079</v>
      </c>
      <c r="BO152" s="4">
        <v>892</v>
      </c>
      <c r="BP152" s="4">
        <v>831</v>
      </c>
      <c r="BQ152" s="4">
        <v>806</v>
      </c>
      <c r="BR152" s="4">
        <v>823</v>
      </c>
      <c r="BS152" s="4">
        <v>727</v>
      </c>
      <c r="BT152" s="4">
        <v>3528</v>
      </c>
      <c r="BU152" s="4">
        <v>732</v>
      </c>
      <c r="BV152" s="4">
        <v>725</v>
      </c>
      <c r="BW152" s="4">
        <v>721</v>
      </c>
      <c r="BX152" s="4">
        <v>705</v>
      </c>
      <c r="BY152" s="4">
        <v>645</v>
      </c>
      <c r="BZ152" s="4">
        <v>3201</v>
      </c>
      <c r="CA152" s="4">
        <v>620</v>
      </c>
      <c r="CB152" s="4">
        <v>651</v>
      </c>
      <c r="CC152" s="4">
        <v>596</v>
      </c>
      <c r="CD152" s="4">
        <v>685</v>
      </c>
      <c r="CE152" s="4">
        <v>649</v>
      </c>
      <c r="CF152" s="4">
        <v>2619</v>
      </c>
      <c r="CG152" s="4">
        <v>523</v>
      </c>
      <c r="CH152" s="4">
        <v>567</v>
      </c>
      <c r="CI152" s="4">
        <v>523</v>
      </c>
      <c r="CJ152" s="4">
        <v>534</v>
      </c>
      <c r="CK152" s="4">
        <v>472</v>
      </c>
      <c r="CL152" s="4">
        <v>2105</v>
      </c>
      <c r="CM152" s="4">
        <v>431</v>
      </c>
      <c r="CN152" s="4">
        <v>434</v>
      </c>
      <c r="CO152" s="4">
        <v>444</v>
      </c>
      <c r="CP152" s="4">
        <v>415</v>
      </c>
      <c r="CQ152" s="4">
        <v>381</v>
      </c>
      <c r="CR152" s="4">
        <v>1622</v>
      </c>
      <c r="CS152" s="4">
        <v>398</v>
      </c>
      <c r="CT152" s="4">
        <v>322</v>
      </c>
      <c r="CU152" s="4">
        <v>324</v>
      </c>
      <c r="CV152" s="4">
        <v>305</v>
      </c>
      <c r="CW152" s="4">
        <v>273</v>
      </c>
      <c r="CX152" s="4">
        <v>1110</v>
      </c>
      <c r="CY152" s="4">
        <v>263</v>
      </c>
      <c r="CZ152" s="4">
        <v>233</v>
      </c>
      <c r="DA152" s="4">
        <v>248</v>
      </c>
      <c r="DB152" s="4">
        <v>182</v>
      </c>
      <c r="DC152" s="4">
        <v>184</v>
      </c>
      <c r="DD152" s="4">
        <v>634</v>
      </c>
      <c r="DE152" s="4">
        <v>165</v>
      </c>
      <c r="DF152" s="4">
        <v>151</v>
      </c>
      <c r="DG152" s="4">
        <v>114</v>
      </c>
      <c r="DH152" s="4">
        <v>106</v>
      </c>
      <c r="DI152" s="4">
        <v>98</v>
      </c>
      <c r="DJ152" s="4">
        <v>185</v>
      </c>
      <c r="DK152" s="4">
        <v>64</v>
      </c>
      <c r="DL152" s="4">
        <v>48</v>
      </c>
      <c r="DM152" s="4">
        <v>31</v>
      </c>
      <c r="DN152" s="4">
        <v>20</v>
      </c>
      <c r="DO152" s="4">
        <v>22</v>
      </c>
      <c r="DP152" s="4">
        <v>33</v>
      </c>
      <c r="DQ152" s="4">
        <v>9</v>
      </c>
      <c r="DR152" s="4">
        <v>14</v>
      </c>
      <c r="DS152" s="4">
        <v>2</v>
      </c>
      <c r="DT152" s="4">
        <v>5</v>
      </c>
      <c r="DU152" s="4">
        <v>3</v>
      </c>
      <c r="DV152" s="4">
        <v>4</v>
      </c>
      <c r="DW152" s="4">
        <v>12618</v>
      </c>
      <c r="DX152" s="4">
        <v>14196</v>
      </c>
      <c r="DY152" s="4">
        <v>24678</v>
      </c>
      <c r="DZ152" s="4">
        <v>15647</v>
      </c>
      <c r="EA152" s="4">
        <v>8312</v>
      </c>
    </row>
    <row r="153" spans="1:131" ht="17.5" customHeight="1" x14ac:dyDescent="0.35">
      <c r="A153" s="2" t="s">
        <v>259</v>
      </c>
      <c r="D153" s="2" t="s">
        <v>260</v>
      </c>
      <c r="E153" s="4">
        <v>77843</v>
      </c>
      <c r="F153" s="4">
        <v>4350</v>
      </c>
      <c r="G153" s="4">
        <v>803</v>
      </c>
      <c r="H153" s="4">
        <v>847</v>
      </c>
      <c r="I153" s="4">
        <v>877</v>
      </c>
      <c r="J153" s="4">
        <v>888</v>
      </c>
      <c r="K153" s="4">
        <v>935</v>
      </c>
      <c r="L153" s="4">
        <v>4522</v>
      </c>
      <c r="M153" s="4">
        <v>928</v>
      </c>
      <c r="N153" s="4">
        <v>886</v>
      </c>
      <c r="O153" s="4">
        <v>874</v>
      </c>
      <c r="P153" s="4">
        <v>943</v>
      </c>
      <c r="Q153" s="4">
        <v>891</v>
      </c>
      <c r="R153" s="4">
        <v>4889</v>
      </c>
      <c r="S153" s="4">
        <v>1018</v>
      </c>
      <c r="T153" s="4">
        <v>931</v>
      </c>
      <c r="U153" s="4">
        <v>966</v>
      </c>
      <c r="V153" s="4">
        <v>990</v>
      </c>
      <c r="W153" s="4">
        <v>984</v>
      </c>
      <c r="X153" s="4">
        <v>4863</v>
      </c>
      <c r="Y153" s="4">
        <v>1051</v>
      </c>
      <c r="Z153" s="4">
        <v>1027</v>
      </c>
      <c r="AA153" s="4">
        <v>1093</v>
      </c>
      <c r="AB153" s="4">
        <v>930</v>
      </c>
      <c r="AC153" s="4">
        <v>762</v>
      </c>
      <c r="AD153" s="4">
        <v>3797</v>
      </c>
      <c r="AE153" s="4">
        <v>736</v>
      </c>
      <c r="AF153" s="4">
        <v>732</v>
      </c>
      <c r="AG153" s="4">
        <v>767</v>
      </c>
      <c r="AH153" s="4">
        <v>804</v>
      </c>
      <c r="AI153" s="4">
        <v>758</v>
      </c>
      <c r="AJ153" s="4">
        <v>3588</v>
      </c>
      <c r="AK153" s="4">
        <v>739</v>
      </c>
      <c r="AL153" s="4">
        <v>684</v>
      </c>
      <c r="AM153" s="4">
        <v>719</v>
      </c>
      <c r="AN153" s="4">
        <v>724</v>
      </c>
      <c r="AO153" s="4">
        <v>722</v>
      </c>
      <c r="AP153" s="4">
        <v>3870</v>
      </c>
      <c r="AQ153" s="4">
        <v>765</v>
      </c>
      <c r="AR153" s="4">
        <v>757</v>
      </c>
      <c r="AS153" s="4">
        <v>785</v>
      </c>
      <c r="AT153" s="4">
        <v>800</v>
      </c>
      <c r="AU153" s="4">
        <v>763</v>
      </c>
      <c r="AV153" s="4">
        <v>5126</v>
      </c>
      <c r="AW153" s="4">
        <v>871</v>
      </c>
      <c r="AX153" s="4">
        <v>959</v>
      </c>
      <c r="AY153" s="4">
        <v>987</v>
      </c>
      <c r="AZ153" s="4">
        <v>1163</v>
      </c>
      <c r="BA153" s="4">
        <v>1146</v>
      </c>
      <c r="BB153" s="4">
        <v>6481</v>
      </c>
      <c r="BC153" s="4">
        <v>1212</v>
      </c>
      <c r="BD153" s="4">
        <v>1223</v>
      </c>
      <c r="BE153" s="4">
        <v>1291</v>
      </c>
      <c r="BF153" s="4">
        <v>1371</v>
      </c>
      <c r="BG153" s="4">
        <v>1384</v>
      </c>
      <c r="BH153" s="4">
        <v>6590</v>
      </c>
      <c r="BI153" s="4">
        <v>1358</v>
      </c>
      <c r="BJ153" s="4">
        <v>1342</v>
      </c>
      <c r="BK153" s="4">
        <v>1301</v>
      </c>
      <c r="BL153" s="4">
        <v>1250</v>
      </c>
      <c r="BM153" s="4">
        <v>1339</v>
      </c>
      <c r="BN153" s="4">
        <v>5737</v>
      </c>
      <c r="BO153" s="4">
        <v>1221</v>
      </c>
      <c r="BP153" s="4">
        <v>1166</v>
      </c>
      <c r="BQ153" s="4">
        <v>1180</v>
      </c>
      <c r="BR153" s="4">
        <v>1122</v>
      </c>
      <c r="BS153" s="4">
        <v>1048</v>
      </c>
      <c r="BT153" s="4">
        <v>5138</v>
      </c>
      <c r="BU153" s="4">
        <v>998</v>
      </c>
      <c r="BV153" s="4">
        <v>1069</v>
      </c>
      <c r="BW153" s="4">
        <v>1031</v>
      </c>
      <c r="BX153" s="4">
        <v>1025</v>
      </c>
      <c r="BY153" s="4">
        <v>1015</v>
      </c>
      <c r="BZ153" s="4">
        <v>5715</v>
      </c>
      <c r="CA153" s="4">
        <v>1065</v>
      </c>
      <c r="CB153" s="4">
        <v>1127</v>
      </c>
      <c r="CC153" s="4">
        <v>1075</v>
      </c>
      <c r="CD153" s="4">
        <v>1251</v>
      </c>
      <c r="CE153" s="4">
        <v>1197</v>
      </c>
      <c r="CF153" s="4">
        <v>4394</v>
      </c>
      <c r="CG153" s="4">
        <v>964</v>
      </c>
      <c r="CH153" s="4">
        <v>1009</v>
      </c>
      <c r="CI153" s="4">
        <v>894</v>
      </c>
      <c r="CJ153" s="4">
        <v>824</v>
      </c>
      <c r="CK153" s="4">
        <v>703</v>
      </c>
      <c r="CL153" s="4">
        <v>3131</v>
      </c>
      <c r="CM153" s="4">
        <v>648</v>
      </c>
      <c r="CN153" s="4">
        <v>630</v>
      </c>
      <c r="CO153" s="4">
        <v>612</v>
      </c>
      <c r="CP153" s="4">
        <v>643</v>
      </c>
      <c r="CQ153" s="4">
        <v>598</v>
      </c>
      <c r="CR153" s="4">
        <v>2338</v>
      </c>
      <c r="CS153" s="4">
        <v>543</v>
      </c>
      <c r="CT153" s="4">
        <v>492</v>
      </c>
      <c r="CU153" s="4">
        <v>473</v>
      </c>
      <c r="CV153" s="4">
        <v>423</v>
      </c>
      <c r="CW153" s="4">
        <v>407</v>
      </c>
      <c r="CX153" s="4">
        <v>1724</v>
      </c>
      <c r="CY153" s="4">
        <v>399</v>
      </c>
      <c r="CZ153" s="4">
        <v>372</v>
      </c>
      <c r="DA153" s="4">
        <v>346</v>
      </c>
      <c r="DB153" s="4">
        <v>302</v>
      </c>
      <c r="DC153" s="4">
        <v>305</v>
      </c>
      <c r="DD153" s="4">
        <v>1042</v>
      </c>
      <c r="DE153" s="4">
        <v>254</v>
      </c>
      <c r="DF153" s="4">
        <v>231</v>
      </c>
      <c r="DG153" s="4">
        <v>210</v>
      </c>
      <c r="DH153" s="4">
        <v>191</v>
      </c>
      <c r="DI153" s="4">
        <v>156</v>
      </c>
      <c r="DJ153" s="4">
        <v>435</v>
      </c>
      <c r="DK153" s="4">
        <v>149</v>
      </c>
      <c r="DL153" s="4">
        <v>137</v>
      </c>
      <c r="DM153" s="4">
        <v>74</v>
      </c>
      <c r="DN153" s="4">
        <v>29</v>
      </c>
      <c r="DO153" s="4">
        <v>46</v>
      </c>
      <c r="DP153" s="4">
        <v>104</v>
      </c>
      <c r="DQ153" s="4">
        <v>39</v>
      </c>
      <c r="DR153" s="4">
        <v>21</v>
      </c>
      <c r="DS153" s="4">
        <v>17</v>
      </c>
      <c r="DT153" s="4">
        <v>17</v>
      </c>
      <c r="DU153" s="4">
        <v>10</v>
      </c>
      <c r="DV153" s="4">
        <v>9</v>
      </c>
      <c r="DW153" s="4">
        <v>14812</v>
      </c>
      <c r="DX153" s="4">
        <v>16932</v>
      </c>
      <c r="DY153" s="4">
        <v>26674</v>
      </c>
      <c r="DZ153" s="4">
        <v>23180</v>
      </c>
      <c r="EA153" s="4">
        <v>13177</v>
      </c>
    </row>
    <row r="154" spans="1:131" ht="17.5" customHeight="1" x14ac:dyDescent="0.35">
      <c r="A154" s="2" t="s">
        <v>261</v>
      </c>
      <c r="D154" s="2" t="s">
        <v>262</v>
      </c>
      <c r="E154" s="4">
        <v>86765</v>
      </c>
      <c r="F154" s="4">
        <v>5233</v>
      </c>
      <c r="G154" s="4">
        <v>1013</v>
      </c>
      <c r="H154" s="4">
        <v>951</v>
      </c>
      <c r="I154" s="4">
        <v>1092</v>
      </c>
      <c r="J154" s="4">
        <v>1072</v>
      </c>
      <c r="K154" s="4">
        <v>1105</v>
      </c>
      <c r="L154" s="4">
        <v>5138</v>
      </c>
      <c r="M154" s="4">
        <v>1119</v>
      </c>
      <c r="N154" s="4">
        <v>1004</v>
      </c>
      <c r="O154" s="4">
        <v>1074</v>
      </c>
      <c r="P154" s="4">
        <v>997</v>
      </c>
      <c r="Q154" s="4">
        <v>944</v>
      </c>
      <c r="R154" s="4">
        <v>5589</v>
      </c>
      <c r="S154" s="4">
        <v>1033</v>
      </c>
      <c r="T154" s="4">
        <v>1119</v>
      </c>
      <c r="U154" s="4">
        <v>1058</v>
      </c>
      <c r="V154" s="4">
        <v>1154</v>
      </c>
      <c r="W154" s="4">
        <v>1225</v>
      </c>
      <c r="X154" s="4">
        <v>5670</v>
      </c>
      <c r="Y154" s="4">
        <v>1229</v>
      </c>
      <c r="Z154" s="4">
        <v>1257</v>
      </c>
      <c r="AA154" s="4">
        <v>1255</v>
      </c>
      <c r="AB154" s="4">
        <v>1146</v>
      </c>
      <c r="AC154" s="4">
        <v>783</v>
      </c>
      <c r="AD154" s="4">
        <v>4028</v>
      </c>
      <c r="AE154" s="4">
        <v>764</v>
      </c>
      <c r="AF154" s="4">
        <v>797</v>
      </c>
      <c r="AG154" s="4">
        <v>822</v>
      </c>
      <c r="AH154" s="4">
        <v>854</v>
      </c>
      <c r="AI154" s="4">
        <v>791</v>
      </c>
      <c r="AJ154" s="4">
        <v>4250</v>
      </c>
      <c r="AK154" s="4">
        <v>832</v>
      </c>
      <c r="AL154" s="4">
        <v>829</v>
      </c>
      <c r="AM154" s="4">
        <v>821</v>
      </c>
      <c r="AN154" s="4">
        <v>895</v>
      </c>
      <c r="AO154" s="4">
        <v>873</v>
      </c>
      <c r="AP154" s="4">
        <v>4753</v>
      </c>
      <c r="AQ154" s="4">
        <v>920</v>
      </c>
      <c r="AR154" s="4">
        <v>1026</v>
      </c>
      <c r="AS154" s="4">
        <v>907</v>
      </c>
      <c r="AT154" s="4">
        <v>980</v>
      </c>
      <c r="AU154" s="4">
        <v>920</v>
      </c>
      <c r="AV154" s="4">
        <v>5985</v>
      </c>
      <c r="AW154" s="4">
        <v>973</v>
      </c>
      <c r="AX154" s="4">
        <v>1123</v>
      </c>
      <c r="AY154" s="4">
        <v>1221</v>
      </c>
      <c r="AZ154" s="4">
        <v>1284</v>
      </c>
      <c r="BA154" s="4">
        <v>1384</v>
      </c>
      <c r="BB154" s="4">
        <v>7163</v>
      </c>
      <c r="BC154" s="4">
        <v>1373</v>
      </c>
      <c r="BD154" s="4">
        <v>1350</v>
      </c>
      <c r="BE154" s="4">
        <v>1474</v>
      </c>
      <c r="BF154" s="4">
        <v>1478</v>
      </c>
      <c r="BG154" s="4">
        <v>1488</v>
      </c>
      <c r="BH154" s="4">
        <v>6864</v>
      </c>
      <c r="BI154" s="4">
        <v>1477</v>
      </c>
      <c r="BJ154" s="4">
        <v>1437</v>
      </c>
      <c r="BK154" s="4">
        <v>1304</v>
      </c>
      <c r="BL154" s="4">
        <v>1325</v>
      </c>
      <c r="BM154" s="4">
        <v>1321</v>
      </c>
      <c r="BN154" s="4">
        <v>5858</v>
      </c>
      <c r="BO154" s="4">
        <v>1269</v>
      </c>
      <c r="BP154" s="4">
        <v>1188</v>
      </c>
      <c r="BQ154" s="4">
        <v>1145</v>
      </c>
      <c r="BR154" s="4">
        <v>1193</v>
      </c>
      <c r="BS154" s="4">
        <v>1063</v>
      </c>
      <c r="BT154" s="4">
        <v>5385</v>
      </c>
      <c r="BU154" s="4">
        <v>1008</v>
      </c>
      <c r="BV154" s="4">
        <v>1032</v>
      </c>
      <c r="BW154" s="4">
        <v>1153</v>
      </c>
      <c r="BX154" s="4">
        <v>1063</v>
      </c>
      <c r="BY154" s="4">
        <v>1129</v>
      </c>
      <c r="BZ154" s="4">
        <v>6244</v>
      </c>
      <c r="CA154" s="4">
        <v>1192</v>
      </c>
      <c r="CB154" s="4">
        <v>1189</v>
      </c>
      <c r="CC154" s="4">
        <v>1252</v>
      </c>
      <c r="CD154" s="4">
        <v>1306</v>
      </c>
      <c r="CE154" s="4">
        <v>1305</v>
      </c>
      <c r="CF154" s="4">
        <v>4614</v>
      </c>
      <c r="CG154" s="4">
        <v>1032</v>
      </c>
      <c r="CH154" s="4">
        <v>1040</v>
      </c>
      <c r="CI154" s="4">
        <v>981</v>
      </c>
      <c r="CJ154" s="4">
        <v>854</v>
      </c>
      <c r="CK154" s="4">
        <v>707</v>
      </c>
      <c r="CL154" s="4">
        <v>3421</v>
      </c>
      <c r="CM154" s="4">
        <v>674</v>
      </c>
      <c r="CN154" s="4">
        <v>707</v>
      </c>
      <c r="CO154" s="4">
        <v>736</v>
      </c>
      <c r="CP154" s="4">
        <v>695</v>
      </c>
      <c r="CQ154" s="4">
        <v>609</v>
      </c>
      <c r="CR154" s="4">
        <v>2626</v>
      </c>
      <c r="CS154" s="4">
        <v>585</v>
      </c>
      <c r="CT154" s="4">
        <v>570</v>
      </c>
      <c r="CU154" s="4">
        <v>548</v>
      </c>
      <c r="CV154" s="4">
        <v>464</v>
      </c>
      <c r="CW154" s="4">
        <v>459</v>
      </c>
      <c r="CX154" s="4">
        <v>1963</v>
      </c>
      <c r="CY154" s="4">
        <v>425</v>
      </c>
      <c r="CZ154" s="4">
        <v>429</v>
      </c>
      <c r="DA154" s="4">
        <v>394</v>
      </c>
      <c r="DB154" s="4">
        <v>370</v>
      </c>
      <c r="DC154" s="4">
        <v>345</v>
      </c>
      <c r="DD154" s="4">
        <v>1280</v>
      </c>
      <c r="DE154" s="4">
        <v>309</v>
      </c>
      <c r="DF154" s="4">
        <v>243</v>
      </c>
      <c r="DG154" s="4">
        <v>292</v>
      </c>
      <c r="DH154" s="4">
        <v>213</v>
      </c>
      <c r="DI154" s="4">
        <v>223</v>
      </c>
      <c r="DJ154" s="4">
        <v>545</v>
      </c>
      <c r="DK154" s="4">
        <v>202</v>
      </c>
      <c r="DL154" s="4">
        <v>132</v>
      </c>
      <c r="DM154" s="4">
        <v>86</v>
      </c>
      <c r="DN154" s="4">
        <v>64</v>
      </c>
      <c r="DO154" s="4">
        <v>61</v>
      </c>
      <c r="DP154" s="4">
        <v>140</v>
      </c>
      <c r="DQ154" s="4">
        <v>45</v>
      </c>
      <c r="DR154" s="4">
        <v>34</v>
      </c>
      <c r="DS154" s="4">
        <v>29</v>
      </c>
      <c r="DT154" s="4">
        <v>14</v>
      </c>
      <c r="DU154" s="4">
        <v>18</v>
      </c>
      <c r="DV154" s="4">
        <v>16</v>
      </c>
      <c r="DW154" s="4">
        <v>17189</v>
      </c>
      <c r="DX154" s="4">
        <v>19701</v>
      </c>
      <c r="DY154" s="4">
        <v>30620</v>
      </c>
      <c r="DZ154" s="4">
        <v>24351</v>
      </c>
      <c r="EA154" s="4">
        <v>14605</v>
      </c>
    </row>
    <row r="155" spans="1:131" ht="17.5" customHeight="1" x14ac:dyDescent="0.35">
      <c r="A155" s="2" t="s">
        <v>263</v>
      </c>
      <c r="D155" s="2" t="s">
        <v>264</v>
      </c>
      <c r="E155" s="4">
        <v>93475</v>
      </c>
      <c r="F155" s="4">
        <v>6256</v>
      </c>
      <c r="G155" s="4">
        <v>1214</v>
      </c>
      <c r="H155" s="4">
        <v>1325</v>
      </c>
      <c r="I155" s="4">
        <v>1224</v>
      </c>
      <c r="J155" s="4">
        <v>1245</v>
      </c>
      <c r="K155" s="4">
        <v>1248</v>
      </c>
      <c r="L155" s="4">
        <v>5685</v>
      </c>
      <c r="M155" s="4">
        <v>1221</v>
      </c>
      <c r="N155" s="4">
        <v>1145</v>
      </c>
      <c r="O155" s="4">
        <v>1138</v>
      </c>
      <c r="P155" s="4">
        <v>1086</v>
      </c>
      <c r="Q155" s="4">
        <v>1095</v>
      </c>
      <c r="R155" s="4">
        <v>5564</v>
      </c>
      <c r="S155" s="4">
        <v>1134</v>
      </c>
      <c r="T155" s="4">
        <v>1118</v>
      </c>
      <c r="U155" s="4">
        <v>1052</v>
      </c>
      <c r="V155" s="4">
        <v>1103</v>
      </c>
      <c r="W155" s="4">
        <v>1157</v>
      </c>
      <c r="X155" s="4">
        <v>5493</v>
      </c>
      <c r="Y155" s="4">
        <v>1161</v>
      </c>
      <c r="Z155" s="4">
        <v>1119</v>
      </c>
      <c r="AA155" s="4">
        <v>1184</v>
      </c>
      <c r="AB155" s="4">
        <v>1028</v>
      </c>
      <c r="AC155" s="4">
        <v>1001</v>
      </c>
      <c r="AD155" s="4">
        <v>4993</v>
      </c>
      <c r="AE155" s="4">
        <v>880</v>
      </c>
      <c r="AF155" s="4">
        <v>952</v>
      </c>
      <c r="AG155" s="4">
        <v>1044</v>
      </c>
      <c r="AH155" s="4">
        <v>1073</v>
      </c>
      <c r="AI155" s="4">
        <v>1044</v>
      </c>
      <c r="AJ155" s="4">
        <v>5797</v>
      </c>
      <c r="AK155" s="4">
        <v>1151</v>
      </c>
      <c r="AL155" s="4">
        <v>1124</v>
      </c>
      <c r="AM155" s="4">
        <v>1127</v>
      </c>
      <c r="AN155" s="4">
        <v>1176</v>
      </c>
      <c r="AO155" s="4">
        <v>1219</v>
      </c>
      <c r="AP155" s="4">
        <v>5940</v>
      </c>
      <c r="AQ155" s="4">
        <v>1189</v>
      </c>
      <c r="AR155" s="4">
        <v>1229</v>
      </c>
      <c r="AS155" s="4">
        <v>1248</v>
      </c>
      <c r="AT155" s="4">
        <v>1118</v>
      </c>
      <c r="AU155" s="4">
        <v>1156</v>
      </c>
      <c r="AV155" s="4">
        <v>6748</v>
      </c>
      <c r="AW155" s="4">
        <v>1199</v>
      </c>
      <c r="AX155" s="4">
        <v>1278</v>
      </c>
      <c r="AY155" s="4">
        <v>1366</v>
      </c>
      <c r="AZ155" s="4">
        <v>1413</v>
      </c>
      <c r="BA155" s="4">
        <v>1492</v>
      </c>
      <c r="BB155" s="4">
        <v>7432</v>
      </c>
      <c r="BC155" s="4">
        <v>1492</v>
      </c>
      <c r="BD155" s="4">
        <v>1486</v>
      </c>
      <c r="BE155" s="4">
        <v>1485</v>
      </c>
      <c r="BF155" s="4">
        <v>1444</v>
      </c>
      <c r="BG155" s="4">
        <v>1525</v>
      </c>
      <c r="BH155" s="4">
        <v>7041</v>
      </c>
      <c r="BI155" s="4">
        <v>1439</v>
      </c>
      <c r="BJ155" s="4">
        <v>1502</v>
      </c>
      <c r="BK155" s="4">
        <v>1414</v>
      </c>
      <c r="BL155" s="4">
        <v>1376</v>
      </c>
      <c r="BM155" s="4">
        <v>1310</v>
      </c>
      <c r="BN155" s="4">
        <v>5870</v>
      </c>
      <c r="BO155" s="4">
        <v>1271</v>
      </c>
      <c r="BP155" s="4">
        <v>1203</v>
      </c>
      <c r="BQ155" s="4">
        <v>1157</v>
      </c>
      <c r="BR155" s="4">
        <v>1164</v>
      </c>
      <c r="BS155" s="4">
        <v>1075</v>
      </c>
      <c r="BT155" s="4">
        <v>5448</v>
      </c>
      <c r="BU155" s="4">
        <v>1106</v>
      </c>
      <c r="BV155" s="4">
        <v>1058</v>
      </c>
      <c r="BW155" s="4">
        <v>1083</v>
      </c>
      <c r="BX155" s="4">
        <v>1089</v>
      </c>
      <c r="BY155" s="4">
        <v>1112</v>
      </c>
      <c r="BZ155" s="4">
        <v>6214</v>
      </c>
      <c r="CA155" s="4">
        <v>1117</v>
      </c>
      <c r="CB155" s="4">
        <v>1194</v>
      </c>
      <c r="CC155" s="4">
        <v>1240</v>
      </c>
      <c r="CD155" s="4">
        <v>1348</v>
      </c>
      <c r="CE155" s="4">
        <v>1315</v>
      </c>
      <c r="CF155" s="4">
        <v>4687</v>
      </c>
      <c r="CG155" s="4">
        <v>1029</v>
      </c>
      <c r="CH155" s="4">
        <v>1057</v>
      </c>
      <c r="CI155" s="4">
        <v>951</v>
      </c>
      <c r="CJ155" s="4">
        <v>886</v>
      </c>
      <c r="CK155" s="4">
        <v>764</v>
      </c>
      <c r="CL155" s="4">
        <v>3418</v>
      </c>
      <c r="CM155" s="4">
        <v>694</v>
      </c>
      <c r="CN155" s="4">
        <v>743</v>
      </c>
      <c r="CO155" s="4">
        <v>725</v>
      </c>
      <c r="CP155" s="4">
        <v>631</v>
      </c>
      <c r="CQ155" s="4">
        <v>625</v>
      </c>
      <c r="CR155" s="4">
        <v>2700</v>
      </c>
      <c r="CS155" s="4">
        <v>601</v>
      </c>
      <c r="CT155" s="4">
        <v>553</v>
      </c>
      <c r="CU155" s="4">
        <v>506</v>
      </c>
      <c r="CV155" s="4">
        <v>495</v>
      </c>
      <c r="CW155" s="4">
        <v>545</v>
      </c>
      <c r="CX155" s="4">
        <v>2069</v>
      </c>
      <c r="CY155" s="4">
        <v>457</v>
      </c>
      <c r="CZ155" s="4">
        <v>432</v>
      </c>
      <c r="DA155" s="4">
        <v>377</v>
      </c>
      <c r="DB155" s="4">
        <v>390</v>
      </c>
      <c r="DC155" s="4">
        <v>413</v>
      </c>
      <c r="DD155" s="4">
        <v>1384</v>
      </c>
      <c r="DE155" s="4">
        <v>319</v>
      </c>
      <c r="DF155" s="4">
        <v>333</v>
      </c>
      <c r="DG155" s="4">
        <v>257</v>
      </c>
      <c r="DH155" s="4">
        <v>239</v>
      </c>
      <c r="DI155" s="4">
        <v>236</v>
      </c>
      <c r="DJ155" s="4">
        <v>562</v>
      </c>
      <c r="DK155" s="4">
        <v>184</v>
      </c>
      <c r="DL155" s="4">
        <v>156</v>
      </c>
      <c r="DM155" s="4">
        <v>89</v>
      </c>
      <c r="DN155" s="4">
        <v>67</v>
      </c>
      <c r="DO155" s="4">
        <v>66</v>
      </c>
      <c r="DP155" s="4">
        <v>147</v>
      </c>
      <c r="DQ155" s="4">
        <v>42</v>
      </c>
      <c r="DR155" s="4">
        <v>31</v>
      </c>
      <c r="DS155" s="4">
        <v>30</v>
      </c>
      <c r="DT155" s="4">
        <v>31</v>
      </c>
      <c r="DU155" s="4">
        <v>13</v>
      </c>
      <c r="DV155" s="4">
        <v>27</v>
      </c>
      <c r="DW155" s="4">
        <v>18666</v>
      </c>
      <c r="DX155" s="4">
        <v>20969</v>
      </c>
      <c r="DY155" s="4">
        <v>35242</v>
      </c>
      <c r="DZ155" s="4">
        <v>24573</v>
      </c>
      <c r="EA155" s="4">
        <v>14994</v>
      </c>
    </row>
    <row r="156" spans="1:131" ht="17.5" customHeight="1" x14ac:dyDescent="0.35">
      <c r="A156" s="2" t="s">
        <v>265</v>
      </c>
      <c r="D156" s="2" t="s">
        <v>266</v>
      </c>
      <c r="E156" s="4">
        <v>212069</v>
      </c>
      <c r="F156" s="4">
        <v>15845</v>
      </c>
      <c r="G156" s="4">
        <v>3305</v>
      </c>
      <c r="H156" s="4">
        <v>3215</v>
      </c>
      <c r="I156" s="4">
        <v>3250</v>
      </c>
      <c r="J156" s="4">
        <v>3129</v>
      </c>
      <c r="K156" s="4">
        <v>2946</v>
      </c>
      <c r="L156" s="4">
        <v>12564</v>
      </c>
      <c r="M156" s="4">
        <v>2812</v>
      </c>
      <c r="N156" s="4">
        <v>2491</v>
      </c>
      <c r="O156" s="4">
        <v>2545</v>
      </c>
      <c r="P156" s="4">
        <v>2359</v>
      </c>
      <c r="Q156" s="4">
        <v>2357</v>
      </c>
      <c r="R156" s="4">
        <v>12138</v>
      </c>
      <c r="S156" s="4">
        <v>2436</v>
      </c>
      <c r="T156" s="4">
        <v>2377</v>
      </c>
      <c r="U156" s="4">
        <v>2420</v>
      </c>
      <c r="V156" s="4">
        <v>2440</v>
      </c>
      <c r="W156" s="4">
        <v>2465</v>
      </c>
      <c r="X156" s="4">
        <v>13293</v>
      </c>
      <c r="Y156" s="4">
        <v>2466</v>
      </c>
      <c r="Z156" s="4">
        <v>2552</v>
      </c>
      <c r="AA156" s="4">
        <v>2616</v>
      </c>
      <c r="AB156" s="4">
        <v>2758</v>
      </c>
      <c r="AC156" s="4">
        <v>2901</v>
      </c>
      <c r="AD156" s="4">
        <v>15345</v>
      </c>
      <c r="AE156" s="4">
        <v>3057</v>
      </c>
      <c r="AF156" s="4">
        <v>3009</v>
      </c>
      <c r="AG156" s="4">
        <v>3053</v>
      </c>
      <c r="AH156" s="4">
        <v>3102</v>
      </c>
      <c r="AI156" s="4">
        <v>3124</v>
      </c>
      <c r="AJ156" s="4">
        <v>16950</v>
      </c>
      <c r="AK156" s="4">
        <v>3352</v>
      </c>
      <c r="AL156" s="4">
        <v>3347</v>
      </c>
      <c r="AM156" s="4">
        <v>3327</v>
      </c>
      <c r="AN156" s="4">
        <v>3571</v>
      </c>
      <c r="AO156" s="4">
        <v>3353</v>
      </c>
      <c r="AP156" s="4">
        <v>16250</v>
      </c>
      <c r="AQ156" s="4">
        <v>3569</v>
      </c>
      <c r="AR156" s="4">
        <v>3540</v>
      </c>
      <c r="AS156" s="4">
        <v>3313</v>
      </c>
      <c r="AT156" s="4">
        <v>2932</v>
      </c>
      <c r="AU156" s="4">
        <v>2896</v>
      </c>
      <c r="AV156" s="4">
        <v>15724</v>
      </c>
      <c r="AW156" s="4">
        <v>3092</v>
      </c>
      <c r="AX156" s="4">
        <v>3110</v>
      </c>
      <c r="AY156" s="4">
        <v>3195</v>
      </c>
      <c r="AZ156" s="4">
        <v>3107</v>
      </c>
      <c r="BA156" s="4">
        <v>3220</v>
      </c>
      <c r="BB156" s="4">
        <v>15096</v>
      </c>
      <c r="BC156" s="4">
        <v>3097</v>
      </c>
      <c r="BD156" s="4">
        <v>2992</v>
      </c>
      <c r="BE156" s="4">
        <v>2993</v>
      </c>
      <c r="BF156" s="4">
        <v>3032</v>
      </c>
      <c r="BG156" s="4">
        <v>2982</v>
      </c>
      <c r="BH156" s="4">
        <v>15299</v>
      </c>
      <c r="BI156" s="4">
        <v>3170</v>
      </c>
      <c r="BJ156" s="4">
        <v>3105</v>
      </c>
      <c r="BK156" s="4">
        <v>3154</v>
      </c>
      <c r="BL156" s="4">
        <v>2974</v>
      </c>
      <c r="BM156" s="4">
        <v>2896</v>
      </c>
      <c r="BN156" s="4">
        <v>12662</v>
      </c>
      <c r="BO156" s="4">
        <v>2616</v>
      </c>
      <c r="BP156" s="4">
        <v>2648</v>
      </c>
      <c r="BQ156" s="4">
        <v>2519</v>
      </c>
      <c r="BR156" s="4">
        <v>2477</v>
      </c>
      <c r="BS156" s="4">
        <v>2402</v>
      </c>
      <c r="BT156" s="4">
        <v>11083</v>
      </c>
      <c r="BU156" s="4">
        <v>2193</v>
      </c>
      <c r="BV156" s="4">
        <v>2164</v>
      </c>
      <c r="BW156" s="4">
        <v>2293</v>
      </c>
      <c r="BX156" s="4">
        <v>2191</v>
      </c>
      <c r="BY156" s="4">
        <v>2242</v>
      </c>
      <c r="BZ156" s="4">
        <v>11605</v>
      </c>
      <c r="CA156" s="4">
        <v>2163</v>
      </c>
      <c r="CB156" s="4">
        <v>2301</v>
      </c>
      <c r="CC156" s="4">
        <v>2193</v>
      </c>
      <c r="CD156" s="4">
        <v>2498</v>
      </c>
      <c r="CE156" s="4">
        <v>2450</v>
      </c>
      <c r="CF156" s="4">
        <v>8344</v>
      </c>
      <c r="CG156" s="4">
        <v>1759</v>
      </c>
      <c r="CH156" s="4">
        <v>1890</v>
      </c>
      <c r="CI156" s="4">
        <v>1730</v>
      </c>
      <c r="CJ156" s="4">
        <v>1574</v>
      </c>
      <c r="CK156" s="4">
        <v>1391</v>
      </c>
      <c r="CL156" s="4">
        <v>6497</v>
      </c>
      <c r="CM156" s="4">
        <v>1355</v>
      </c>
      <c r="CN156" s="4">
        <v>1293</v>
      </c>
      <c r="CO156" s="4">
        <v>1352</v>
      </c>
      <c r="CP156" s="4">
        <v>1249</v>
      </c>
      <c r="CQ156" s="4">
        <v>1248</v>
      </c>
      <c r="CR156" s="4">
        <v>5278</v>
      </c>
      <c r="CS156" s="4">
        <v>1111</v>
      </c>
      <c r="CT156" s="4">
        <v>1070</v>
      </c>
      <c r="CU156" s="4">
        <v>1023</v>
      </c>
      <c r="CV156" s="4">
        <v>1068</v>
      </c>
      <c r="CW156" s="4">
        <v>1006</v>
      </c>
      <c r="CX156" s="4">
        <v>4057</v>
      </c>
      <c r="CY156" s="4">
        <v>923</v>
      </c>
      <c r="CZ156" s="4">
        <v>837</v>
      </c>
      <c r="DA156" s="4">
        <v>841</v>
      </c>
      <c r="DB156" s="4">
        <v>750</v>
      </c>
      <c r="DC156" s="4">
        <v>706</v>
      </c>
      <c r="DD156" s="4">
        <v>2653</v>
      </c>
      <c r="DE156" s="4">
        <v>700</v>
      </c>
      <c r="DF156" s="4">
        <v>576</v>
      </c>
      <c r="DG156" s="4">
        <v>501</v>
      </c>
      <c r="DH156" s="4">
        <v>433</v>
      </c>
      <c r="DI156" s="4">
        <v>443</v>
      </c>
      <c r="DJ156" s="4">
        <v>1093</v>
      </c>
      <c r="DK156" s="4">
        <v>426</v>
      </c>
      <c r="DL156" s="4">
        <v>258</v>
      </c>
      <c r="DM156" s="4">
        <v>160</v>
      </c>
      <c r="DN156" s="4">
        <v>123</v>
      </c>
      <c r="DO156" s="4">
        <v>126</v>
      </c>
      <c r="DP156" s="4">
        <v>263</v>
      </c>
      <c r="DQ156" s="4">
        <v>110</v>
      </c>
      <c r="DR156" s="4">
        <v>56</v>
      </c>
      <c r="DS156" s="4">
        <v>39</v>
      </c>
      <c r="DT156" s="4">
        <v>29</v>
      </c>
      <c r="DU156" s="4">
        <v>29</v>
      </c>
      <c r="DV156" s="4">
        <v>30</v>
      </c>
      <c r="DW156" s="4">
        <v>43013</v>
      </c>
      <c r="DX156" s="4">
        <v>48181</v>
      </c>
      <c r="DY156" s="4">
        <v>90192</v>
      </c>
      <c r="DZ156" s="4">
        <v>50649</v>
      </c>
      <c r="EA156" s="4">
        <v>28215</v>
      </c>
    </row>
    <row r="157" spans="1:131" ht="17.5" customHeight="1" x14ac:dyDescent="0.35">
      <c r="A157" s="2" t="s">
        <v>267</v>
      </c>
      <c r="D157" s="2" t="s">
        <v>268</v>
      </c>
      <c r="E157" s="4">
        <v>85189</v>
      </c>
      <c r="F157" s="4">
        <v>4771</v>
      </c>
      <c r="G157" s="4">
        <v>876</v>
      </c>
      <c r="H157" s="4">
        <v>884</v>
      </c>
      <c r="I157" s="4">
        <v>980</v>
      </c>
      <c r="J157" s="4">
        <v>1010</v>
      </c>
      <c r="K157" s="4">
        <v>1021</v>
      </c>
      <c r="L157" s="4">
        <v>5201</v>
      </c>
      <c r="M157" s="4">
        <v>994</v>
      </c>
      <c r="N157" s="4">
        <v>971</v>
      </c>
      <c r="O157" s="4">
        <v>1097</v>
      </c>
      <c r="P157" s="4">
        <v>1036</v>
      </c>
      <c r="Q157" s="4">
        <v>1103</v>
      </c>
      <c r="R157" s="4">
        <v>5507</v>
      </c>
      <c r="S157" s="4">
        <v>1034</v>
      </c>
      <c r="T157" s="4">
        <v>1125</v>
      </c>
      <c r="U157" s="4">
        <v>1073</v>
      </c>
      <c r="V157" s="4">
        <v>1148</v>
      </c>
      <c r="W157" s="4">
        <v>1127</v>
      </c>
      <c r="X157" s="4">
        <v>4978</v>
      </c>
      <c r="Y157" s="4">
        <v>1086</v>
      </c>
      <c r="Z157" s="4">
        <v>1126</v>
      </c>
      <c r="AA157" s="4">
        <v>1050</v>
      </c>
      <c r="AB157" s="4">
        <v>950</v>
      </c>
      <c r="AC157" s="4">
        <v>766</v>
      </c>
      <c r="AD157" s="4">
        <v>3589</v>
      </c>
      <c r="AE157" s="4">
        <v>704</v>
      </c>
      <c r="AF157" s="4">
        <v>683</v>
      </c>
      <c r="AG157" s="4">
        <v>744</v>
      </c>
      <c r="AH157" s="4">
        <v>747</v>
      </c>
      <c r="AI157" s="4">
        <v>711</v>
      </c>
      <c r="AJ157" s="4">
        <v>3603</v>
      </c>
      <c r="AK157" s="4">
        <v>685</v>
      </c>
      <c r="AL157" s="4">
        <v>723</v>
      </c>
      <c r="AM157" s="4">
        <v>718</v>
      </c>
      <c r="AN157" s="4">
        <v>708</v>
      </c>
      <c r="AO157" s="4">
        <v>769</v>
      </c>
      <c r="AP157" s="4">
        <v>4299</v>
      </c>
      <c r="AQ157" s="4">
        <v>842</v>
      </c>
      <c r="AR157" s="4">
        <v>851</v>
      </c>
      <c r="AS157" s="4">
        <v>862</v>
      </c>
      <c r="AT157" s="4">
        <v>861</v>
      </c>
      <c r="AU157" s="4">
        <v>883</v>
      </c>
      <c r="AV157" s="4">
        <v>5883</v>
      </c>
      <c r="AW157" s="4">
        <v>1033</v>
      </c>
      <c r="AX157" s="4">
        <v>1089</v>
      </c>
      <c r="AY157" s="4">
        <v>1153</v>
      </c>
      <c r="AZ157" s="4">
        <v>1241</v>
      </c>
      <c r="BA157" s="4">
        <v>1367</v>
      </c>
      <c r="BB157" s="4">
        <v>7242</v>
      </c>
      <c r="BC157" s="4">
        <v>1428</v>
      </c>
      <c r="BD157" s="4">
        <v>1358</v>
      </c>
      <c r="BE157" s="4">
        <v>1486</v>
      </c>
      <c r="BF157" s="4">
        <v>1490</v>
      </c>
      <c r="BG157" s="4">
        <v>1480</v>
      </c>
      <c r="BH157" s="4">
        <v>7359</v>
      </c>
      <c r="BI157" s="4">
        <v>1425</v>
      </c>
      <c r="BJ157" s="4">
        <v>1539</v>
      </c>
      <c r="BK157" s="4">
        <v>1553</v>
      </c>
      <c r="BL157" s="4">
        <v>1453</v>
      </c>
      <c r="BM157" s="4">
        <v>1389</v>
      </c>
      <c r="BN157" s="4">
        <v>6420</v>
      </c>
      <c r="BO157" s="4">
        <v>1413</v>
      </c>
      <c r="BP157" s="4">
        <v>1259</v>
      </c>
      <c r="BQ157" s="4">
        <v>1297</v>
      </c>
      <c r="BR157" s="4">
        <v>1250</v>
      </c>
      <c r="BS157" s="4">
        <v>1201</v>
      </c>
      <c r="BT157" s="4">
        <v>5598</v>
      </c>
      <c r="BU157" s="4">
        <v>1124</v>
      </c>
      <c r="BV157" s="4">
        <v>1150</v>
      </c>
      <c r="BW157" s="4">
        <v>1120</v>
      </c>
      <c r="BX157" s="4">
        <v>1130</v>
      </c>
      <c r="BY157" s="4">
        <v>1074</v>
      </c>
      <c r="BZ157" s="4">
        <v>6340</v>
      </c>
      <c r="CA157" s="4">
        <v>1086</v>
      </c>
      <c r="CB157" s="4">
        <v>1157</v>
      </c>
      <c r="CC157" s="4">
        <v>1239</v>
      </c>
      <c r="CD157" s="4">
        <v>1420</v>
      </c>
      <c r="CE157" s="4">
        <v>1438</v>
      </c>
      <c r="CF157" s="4">
        <v>4754</v>
      </c>
      <c r="CG157" s="4">
        <v>990</v>
      </c>
      <c r="CH157" s="4">
        <v>1051</v>
      </c>
      <c r="CI157" s="4">
        <v>1028</v>
      </c>
      <c r="CJ157" s="4">
        <v>927</v>
      </c>
      <c r="CK157" s="4">
        <v>758</v>
      </c>
      <c r="CL157" s="4">
        <v>3342</v>
      </c>
      <c r="CM157" s="4">
        <v>683</v>
      </c>
      <c r="CN157" s="4">
        <v>695</v>
      </c>
      <c r="CO157" s="4">
        <v>712</v>
      </c>
      <c r="CP157" s="4">
        <v>603</v>
      </c>
      <c r="CQ157" s="4">
        <v>649</v>
      </c>
      <c r="CR157" s="4">
        <v>2588</v>
      </c>
      <c r="CS157" s="4">
        <v>564</v>
      </c>
      <c r="CT157" s="4">
        <v>519</v>
      </c>
      <c r="CU157" s="4">
        <v>513</v>
      </c>
      <c r="CV157" s="4">
        <v>485</v>
      </c>
      <c r="CW157" s="4">
        <v>507</v>
      </c>
      <c r="CX157" s="4">
        <v>1909</v>
      </c>
      <c r="CY157" s="4">
        <v>474</v>
      </c>
      <c r="CZ157" s="4">
        <v>421</v>
      </c>
      <c r="DA157" s="4">
        <v>383</v>
      </c>
      <c r="DB157" s="4">
        <v>321</v>
      </c>
      <c r="DC157" s="4">
        <v>310</v>
      </c>
      <c r="DD157" s="4">
        <v>1190</v>
      </c>
      <c r="DE157" s="4">
        <v>289</v>
      </c>
      <c r="DF157" s="4">
        <v>266</v>
      </c>
      <c r="DG157" s="4">
        <v>265</v>
      </c>
      <c r="DH157" s="4">
        <v>214</v>
      </c>
      <c r="DI157" s="4">
        <v>156</v>
      </c>
      <c r="DJ157" s="4">
        <v>496</v>
      </c>
      <c r="DK157" s="4">
        <v>173</v>
      </c>
      <c r="DL157" s="4">
        <v>122</v>
      </c>
      <c r="DM157" s="4">
        <v>79</v>
      </c>
      <c r="DN157" s="4">
        <v>66</v>
      </c>
      <c r="DO157" s="4">
        <v>56</v>
      </c>
      <c r="DP157" s="4">
        <v>100</v>
      </c>
      <c r="DQ157" s="4">
        <v>38</v>
      </c>
      <c r="DR157" s="4">
        <v>20</v>
      </c>
      <c r="DS157" s="4">
        <v>13</v>
      </c>
      <c r="DT157" s="4">
        <v>15</v>
      </c>
      <c r="DU157" s="4">
        <v>14</v>
      </c>
      <c r="DV157" s="4">
        <v>20</v>
      </c>
      <c r="DW157" s="4">
        <v>16565</v>
      </c>
      <c r="DX157" s="4">
        <v>18741</v>
      </c>
      <c r="DY157" s="4">
        <v>28508</v>
      </c>
      <c r="DZ157" s="4">
        <v>25717</v>
      </c>
      <c r="EA157" s="4">
        <v>14399</v>
      </c>
    </row>
    <row r="158" spans="1:131" ht="17.5" customHeight="1" x14ac:dyDescent="0.35">
      <c r="A158" s="2" t="s">
        <v>269</v>
      </c>
      <c r="D158" s="2" t="s">
        <v>270</v>
      </c>
      <c r="E158" s="4">
        <v>75356</v>
      </c>
      <c r="F158" s="4">
        <v>5038</v>
      </c>
      <c r="G158" s="4">
        <v>1032</v>
      </c>
      <c r="H158" s="4">
        <v>981</v>
      </c>
      <c r="I158" s="4">
        <v>1050</v>
      </c>
      <c r="J158" s="4">
        <v>999</v>
      </c>
      <c r="K158" s="4">
        <v>976</v>
      </c>
      <c r="L158" s="4">
        <v>4474</v>
      </c>
      <c r="M158" s="4">
        <v>905</v>
      </c>
      <c r="N158" s="4">
        <v>906</v>
      </c>
      <c r="O158" s="4">
        <v>944</v>
      </c>
      <c r="P158" s="4">
        <v>857</v>
      </c>
      <c r="Q158" s="4">
        <v>862</v>
      </c>
      <c r="R158" s="4">
        <v>4595</v>
      </c>
      <c r="S158" s="4">
        <v>849</v>
      </c>
      <c r="T158" s="4">
        <v>931</v>
      </c>
      <c r="U158" s="4">
        <v>911</v>
      </c>
      <c r="V158" s="4">
        <v>919</v>
      </c>
      <c r="W158" s="4">
        <v>985</v>
      </c>
      <c r="X158" s="4">
        <v>4397</v>
      </c>
      <c r="Y158" s="4">
        <v>901</v>
      </c>
      <c r="Z158" s="4">
        <v>970</v>
      </c>
      <c r="AA158" s="4">
        <v>906</v>
      </c>
      <c r="AB158" s="4">
        <v>852</v>
      </c>
      <c r="AC158" s="4">
        <v>768</v>
      </c>
      <c r="AD158" s="4">
        <v>4018</v>
      </c>
      <c r="AE158" s="4">
        <v>719</v>
      </c>
      <c r="AF158" s="4">
        <v>753</v>
      </c>
      <c r="AG158" s="4">
        <v>816</v>
      </c>
      <c r="AH158" s="4">
        <v>876</v>
      </c>
      <c r="AI158" s="4">
        <v>854</v>
      </c>
      <c r="AJ158" s="4">
        <v>4645</v>
      </c>
      <c r="AK158" s="4">
        <v>905</v>
      </c>
      <c r="AL158" s="4">
        <v>954</v>
      </c>
      <c r="AM158" s="4">
        <v>908</v>
      </c>
      <c r="AN158" s="4">
        <v>957</v>
      </c>
      <c r="AO158" s="4">
        <v>921</v>
      </c>
      <c r="AP158" s="4">
        <v>4688</v>
      </c>
      <c r="AQ158" s="4">
        <v>1025</v>
      </c>
      <c r="AR158" s="4">
        <v>1011</v>
      </c>
      <c r="AS158" s="4">
        <v>878</v>
      </c>
      <c r="AT158" s="4">
        <v>843</v>
      </c>
      <c r="AU158" s="4">
        <v>931</v>
      </c>
      <c r="AV158" s="4">
        <v>5250</v>
      </c>
      <c r="AW158" s="4">
        <v>940</v>
      </c>
      <c r="AX158" s="4">
        <v>1041</v>
      </c>
      <c r="AY158" s="4">
        <v>1049</v>
      </c>
      <c r="AZ158" s="4">
        <v>1092</v>
      </c>
      <c r="BA158" s="4">
        <v>1128</v>
      </c>
      <c r="BB158" s="4">
        <v>5790</v>
      </c>
      <c r="BC158" s="4">
        <v>1120</v>
      </c>
      <c r="BD158" s="4">
        <v>1160</v>
      </c>
      <c r="BE158" s="4">
        <v>1174</v>
      </c>
      <c r="BF158" s="4">
        <v>1131</v>
      </c>
      <c r="BG158" s="4">
        <v>1205</v>
      </c>
      <c r="BH158" s="4">
        <v>5610</v>
      </c>
      <c r="BI158" s="4">
        <v>1182</v>
      </c>
      <c r="BJ158" s="4">
        <v>1164</v>
      </c>
      <c r="BK158" s="4">
        <v>1145</v>
      </c>
      <c r="BL158" s="4">
        <v>1039</v>
      </c>
      <c r="BM158" s="4">
        <v>1080</v>
      </c>
      <c r="BN158" s="4">
        <v>4855</v>
      </c>
      <c r="BO158" s="4">
        <v>1063</v>
      </c>
      <c r="BP158" s="4">
        <v>991</v>
      </c>
      <c r="BQ158" s="4">
        <v>975</v>
      </c>
      <c r="BR158" s="4">
        <v>897</v>
      </c>
      <c r="BS158" s="4">
        <v>929</v>
      </c>
      <c r="BT158" s="4">
        <v>4577</v>
      </c>
      <c r="BU158" s="4">
        <v>945</v>
      </c>
      <c r="BV158" s="4">
        <v>923</v>
      </c>
      <c r="BW158" s="4">
        <v>913</v>
      </c>
      <c r="BX158" s="4">
        <v>876</v>
      </c>
      <c r="BY158" s="4">
        <v>920</v>
      </c>
      <c r="BZ158" s="4">
        <v>5085</v>
      </c>
      <c r="CA158" s="4">
        <v>908</v>
      </c>
      <c r="CB158" s="4">
        <v>927</v>
      </c>
      <c r="CC158" s="4">
        <v>997</v>
      </c>
      <c r="CD158" s="4">
        <v>1102</v>
      </c>
      <c r="CE158" s="4">
        <v>1151</v>
      </c>
      <c r="CF158" s="4">
        <v>3921</v>
      </c>
      <c r="CG158" s="4">
        <v>858</v>
      </c>
      <c r="CH158" s="4">
        <v>854</v>
      </c>
      <c r="CI158" s="4">
        <v>807</v>
      </c>
      <c r="CJ158" s="4">
        <v>742</v>
      </c>
      <c r="CK158" s="4">
        <v>660</v>
      </c>
      <c r="CL158" s="4">
        <v>2882</v>
      </c>
      <c r="CM158" s="4">
        <v>607</v>
      </c>
      <c r="CN158" s="4">
        <v>603</v>
      </c>
      <c r="CO158" s="4">
        <v>562</v>
      </c>
      <c r="CP158" s="4">
        <v>559</v>
      </c>
      <c r="CQ158" s="4">
        <v>551</v>
      </c>
      <c r="CR158" s="4">
        <v>2250</v>
      </c>
      <c r="CS158" s="4">
        <v>516</v>
      </c>
      <c r="CT158" s="4">
        <v>436</v>
      </c>
      <c r="CU158" s="4">
        <v>453</v>
      </c>
      <c r="CV158" s="4">
        <v>399</v>
      </c>
      <c r="CW158" s="4">
        <v>446</v>
      </c>
      <c r="CX158" s="4">
        <v>1701</v>
      </c>
      <c r="CY158" s="4">
        <v>395</v>
      </c>
      <c r="CZ158" s="4">
        <v>360</v>
      </c>
      <c r="DA158" s="4">
        <v>343</v>
      </c>
      <c r="DB158" s="4">
        <v>313</v>
      </c>
      <c r="DC158" s="4">
        <v>290</v>
      </c>
      <c r="DD158" s="4">
        <v>1069</v>
      </c>
      <c r="DE158" s="4">
        <v>258</v>
      </c>
      <c r="DF158" s="4">
        <v>236</v>
      </c>
      <c r="DG158" s="4">
        <v>194</v>
      </c>
      <c r="DH158" s="4">
        <v>212</v>
      </c>
      <c r="DI158" s="4">
        <v>169</v>
      </c>
      <c r="DJ158" s="4">
        <v>400</v>
      </c>
      <c r="DK158" s="4">
        <v>152</v>
      </c>
      <c r="DL158" s="4">
        <v>99</v>
      </c>
      <c r="DM158" s="4">
        <v>56</v>
      </c>
      <c r="DN158" s="4">
        <v>59</v>
      </c>
      <c r="DO158" s="4">
        <v>34</v>
      </c>
      <c r="DP158" s="4">
        <v>97</v>
      </c>
      <c r="DQ158" s="4">
        <v>30</v>
      </c>
      <c r="DR158" s="4">
        <v>24</v>
      </c>
      <c r="DS158" s="4">
        <v>22</v>
      </c>
      <c r="DT158" s="4">
        <v>13</v>
      </c>
      <c r="DU158" s="4">
        <v>8</v>
      </c>
      <c r="DV158" s="4">
        <v>14</v>
      </c>
      <c r="DW158" s="4">
        <v>15008</v>
      </c>
      <c r="DX158" s="4">
        <v>16884</v>
      </c>
      <c r="DY158" s="4">
        <v>27887</v>
      </c>
      <c r="DZ158" s="4">
        <v>20127</v>
      </c>
      <c r="EA158" s="4">
        <v>12334</v>
      </c>
    </row>
    <row r="159" spans="1:131" ht="17.5" customHeight="1" x14ac:dyDescent="0.35"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W159" s="31"/>
      <c r="DX159" s="31"/>
      <c r="DY159" s="31"/>
      <c r="DZ159" s="31"/>
      <c r="EA159" s="31"/>
    </row>
    <row r="160" spans="1:131" s="3" customFormat="1" ht="17.5" customHeight="1" x14ac:dyDescent="0.35">
      <c r="A160" s="3" t="s">
        <v>271</v>
      </c>
      <c r="C160" s="3" t="s">
        <v>272</v>
      </c>
      <c r="E160" s="26">
        <v>785802</v>
      </c>
      <c r="F160" s="26">
        <v>45259</v>
      </c>
      <c r="G160" s="26">
        <v>9167</v>
      </c>
      <c r="H160" s="26">
        <v>8963</v>
      </c>
      <c r="I160" s="26">
        <v>8974</v>
      </c>
      <c r="J160" s="26">
        <v>9127</v>
      </c>
      <c r="K160" s="26">
        <v>9028</v>
      </c>
      <c r="L160" s="26">
        <v>41747</v>
      </c>
      <c r="M160" s="26">
        <v>8727</v>
      </c>
      <c r="N160" s="26">
        <v>8470</v>
      </c>
      <c r="O160" s="26">
        <v>8262</v>
      </c>
      <c r="P160" s="26">
        <v>8200</v>
      </c>
      <c r="Q160" s="26">
        <v>8088</v>
      </c>
      <c r="R160" s="26">
        <v>45750</v>
      </c>
      <c r="S160" s="26">
        <v>8484</v>
      </c>
      <c r="T160" s="26">
        <v>8921</v>
      </c>
      <c r="U160" s="26">
        <v>9317</v>
      </c>
      <c r="V160" s="26">
        <v>9265</v>
      </c>
      <c r="W160" s="26">
        <v>9763</v>
      </c>
      <c r="X160" s="26">
        <v>47854</v>
      </c>
      <c r="Y160" s="26">
        <v>9566</v>
      </c>
      <c r="Z160" s="26">
        <v>9851</v>
      </c>
      <c r="AA160" s="26">
        <v>10130</v>
      </c>
      <c r="AB160" s="26">
        <v>9562</v>
      </c>
      <c r="AC160" s="26">
        <v>8745</v>
      </c>
      <c r="AD160" s="26">
        <v>44562</v>
      </c>
      <c r="AE160" s="26">
        <v>8842</v>
      </c>
      <c r="AF160" s="26">
        <v>8770</v>
      </c>
      <c r="AG160" s="26">
        <v>8879</v>
      </c>
      <c r="AH160" s="26">
        <v>9155</v>
      </c>
      <c r="AI160" s="26">
        <v>8916</v>
      </c>
      <c r="AJ160" s="26">
        <v>44051</v>
      </c>
      <c r="AK160" s="26">
        <v>8794</v>
      </c>
      <c r="AL160" s="26">
        <v>8867</v>
      </c>
      <c r="AM160" s="26">
        <v>8681</v>
      </c>
      <c r="AN160" s="26">
        <v>8871</v>
      </c>
      <c r="AO160" s="26">
        <v>8838</v>
      </c>
      <c r="AP160" s="26">
        <v>44449</v>
      </c>
      <c r="AQ160" s="26">
        <v>9334</v>
      </c>
      <c r="AR160" s="26">
        <v>9183</v>
      </c>
      <c r="AS160" s="26">
        <v>8798</v>
      </c>
      <c r="AT160" s="26">
        <v>8384</v>
      </c>
      <c r="AU160" s="26">
        <v>8750</v>
      </c>
      <c r="AV160" s="26">
        <v>50612</v>
      </c>
      <c r="AW160" s="26">
        <v>9085</v>
      </c>
      <c r="AX160" s="26">
        <v>9368</v>
      </c>
      <c r="AY160" s="26">
        <v>10016</v>
      </c>
      <c r="AZ160" s="26">
        <v>10710</v>
      </c>
      <c r="BA160" s="26">
        <v>11433</v>
      </c>
      <c r="BB160" s="26">
        <v>60052</v>
      </c>
      <c r="BC160" s="26">
        <v>11828</v>
      </c>
      <c r="BD160" s="26">
        <v>11484</v>
      </c>
      <c r="BE160" s="26">
        <v>12237</v>
      </c>
      <c r="BF160" s="26">
        <v>12134</v>
      </c>
      <c r="BG160" s="26">
        <v>12369</v>
      </c>
      <c r="BH160" s="26">
        <v>61832</v>
      </c>
      <c r="BI160" s="26">
        <v>12395</v>
      </c>
      <c r="BJ160" s="26">
        <v>12654</v>
      </c>
      <c r="BK160" s="26">
        <v>12681</v>
      </c>
      <c r="BL160" s="26">
        <v>12250</v>
      </c>
      <c r="BM160" s="26">
        <v>11852</v>
      </c>
      <c r="BN160" s="26">
        <v>54750</v>
      </c>
      <c r="BO160" s="26">
        <v>11686</v>
      </c>
      <c r="BP160" s="26">
        <v>11341</v>
      </c>
      <c r="BQ160" s="26">
        <v>10942</v>
      </c>
      <c r="BR160" s="26">
        <v>10631</v>
      </c>
      <c r="BS160" s="26">
        <v>10150</v>
      </c>
      <c r="BT160" s="26">
        <v>49328</v>
      </c>
      <c r="BU160" s="26">
        <v>9888</v>
      </c>
      <c r="BV160" s="26">
        <v>9850</v>
      </c>
      <c r="BW160" s="26">
        <v>9969</v>
      </c>
      <c r="BX160" s="26">
        <v>9819</v>
      </c>
      <c r="BY160" s="26">
        <v>9802</v>
      </c>
      <c r="BZ160" s="26">
        <v>53109</v>
      </c>
      <c r="CA160" s="26">
        <v>9695</v>
      </c>
      <c r="CB160" s="26">
        <v>10242</v>
      </c>
      <c r="CC160" s="26">
        <v>10386</v>
      </c>
      <c r="CD160" s="26">
        <v>11465</v>
      </c>
      <c r="CE160" s="26">
        <v>11321</v>
      </c>
      <c r="CF160" s="26">
        <v>43187</v>
      </c>
      <c r="CG160" s="26">
        <v>8939</v>
      </c>
      <c r="CH160" s="26">
        <v>9732</v>
      </c>
      <c r="CI160" s="26">
        <v>8990</v>
      </c>
      <c r="CJ160" s="26">
        <v>8357</v>
      </c>
      <c r="CK160" s="26">
        <v>7169</v>
      </c>
      <c r="CL160" s="26">
        <v>34034</v>
      </c>
      <c r="CM160" s="26">
        <v>6842</v>
      </c>
      <c r="CN160" s="26">
        <v>7126</v>
      </c>
      <c r="CO160" s="26">
        <v>6988</v>
      </c>
      <c r="CP160" s="26">
        <v>6704</v>
      </c>
      <c r="CQ160" s="26">
        <v>6374</v>
      </c>
      <c r="CR160" s="26">
        <v>27131</v>
      </c>
      <c r="CS160" s="26">
        <v>5904</v>
      </c>
      <c r="CT160" s="26">
        <v>5698</v>
      </c>
      <c r="CU160" s="26">
        <v>5404</v>
      </c>
      <c r="CV160" s="26">
        <v>5180</v>
      </c>
      <c r="CW160" s="26">
        <v>4945</v>
      </c>
      <c r="CX160" s="26">
        <v>19942</v>
      </c>
      <c r="CY160" s="26">
        <v>4667</v>
      </c>
      <c r="CZ160" s="26">
        <v>4269</v>
      </c>
      <c r="DA160" s="26">
        <v>3994</v>
      </c>
      <c r="DB160" s="26">
        <v>3659</v>
      </c>
      <c r="DC160" s="26">
        <v>3353</v>
      </c>
      <c r="DD160" s="26">
        <v>12268</v>
      </c>
      <c r="DE160" s="26">
        <v>3047</v>
      </c>
      <c r="DF160" s="26">
        <v>2815</v>
      </c>
      <c r="DG160" s="26">
        <v>2426</v>
      </c>
      <c r="DH160" s="26">
        <v>2122</v>
      </c>
      <c r="DI160" s="26">
        <v>1858</v>
      </c>
      <c r="DJ160" s="26">
        <v>4595</v>
      </c>
      <c r="DK160" s="26">
        <v>1628</v>
      </c>
      <c r="DL160" s="26">
        <v>1172</v>
      </c>
      <c r="DM160" s="26">
        <v>774</v>
      </c>
      <c r="DN160" s="26">
        <v>550</v>
      </c>
      <c r="DO160" s="26">
        <v>471</v>
      </c>
      <c r="DP160" s="26">
        <v>1150</v>
      </c>
      <c r="DQ160" s="26">
        <v>361</v>
      </c>
      <c r="DR160" s="26">
        <v>308</v>
      </c>
      <c r="DS160" s="26">
        <v>230</v>
      </c>
      <c r="DT160" s="26">
        <v>150</v>
      </c>
      <c r="DU160" s="26">
        <v>101</v>
      </c>
      <c r="DV160" s="26">
        <v>140</v>
      </c>
      <c r="DW160" s="26">
        <v>142322</v>
      </c>
      <c r="DX160" s="26">
        <v>162303</v>
      </c>
      <c r="DY160" s="26">
        <v>282014</v>
      </c>
      <c r="DZ160" s="26">
        <v>219019</v>
      </c>
      <c r="EA160" s="26">
        <v>142447</v>
      </c>
    </row>
    <row r="161" spans="1:131" ht="17.5" customHeight="1" x14ac:dyDescent="0.35">
      <c r="A161" s="2" t="s">
        <v>273</v>
      </c>
      <c r="D161" s="2" t="s">
        <v>274</v>
      </c>
      <c r="E161" s="4">
        <v>119497</v>
      </c>
      <c r="F161" s="4">
        <v>7413</v>
      </c>
      <c r="G161" s="4">
        <v>1586</v>
      </c>
      <c r="H161" s="4">
        <v>1461</v>
      </c>
      <c r="I161" s="4">
        <v>1480</v>
      </c>
      <c r="J161" s="4">
        <v>1447</v>
      </c>
      <c r="K161" s="4">
        <v>1439</v>
      </c>
      <c r="L161" s="4">
        <v>6663</v>
      </c>
      <c r="M161" s="4">
        <v>1410</v>
      </c>
      <c r="N161" s="4">
        <v>1336</v>
      </c>
      <c r="O161" s="4">
        <v>1330</v>
      </c>
      <c r="P161" s="4">
        <v>1316</v>
      </c>
      <c r="Q161" s="4">
        <v>1271</v>
      </c>
      <c r="R161" s="4">
        <v>7181</v>
      </c>
      <c r="S161" s="4">
        <v>1358</v>
      </c>
      <c r="T161" s="4">
        <v>1404</v>
      </c>
      <c r="U161" s="4">
        <v>1469</v>
      </c>
      <c r="V161" s="4">
        <v>1409</v>
      </c>
      <c r="W161" s="4">
        <v>1541</v>
      </c>
      <c r="X161" s="4">
        <v>7345</v>
      </c>
      <c r="Y161" s="4">
        <v>1542</v>
      </c>
      <c r="Z161" s="4">
        <v>1436</v>
      </c>
      <c r="AA161" s="4">
        <v>1538</v>
      </c>
      <c r="AB161" s="4">
        <v>1477</v>
      </c>
      <c r="AC161" s="4">
        <v>1352</v>
      </c>
      <c r="AD161" s="4">
        <v>7064</v>
      </c>
      <c r="AE161" s="4">
        <v>1365</v>
      </c>
      <c r="AF161" s="4">
        <v>1408</v>
      </c>
      <c r="AG161" s="4">
        <v>1405</v>
      </c>
      <c r="AH161" s="4">
        <v>1468</v>
      </c>
      <c r="AI161" s="4">
        <v>1418</v>
      </c>
      <c r="AJ161" s="4">
        <v>7104</v>
      </c>
      <c r="AK161" s="4">
        <v>1460</v>
      </c>
      <c r="AL161" s="4">
        <v>1376</v>
      </c>
      <c r="AM161" s="4">
        <v>1401</v>
      </c>
      <c r="AN161" s="4">
        <v>1462</v>
      </c>
      <c r="AO161" s="4">
        <v>1405</v>
      </c>
      <c r="AP161" s="4">
        <v>7110</v>
      </c>
      <c r="AQ161" s="4">
        <v>1552</v>
      </c>
      <c r="AR161" s="4">
        <v>1486</v>
      </c>
      <c r="AS161" s="4">
        <v>1377</v>
      </c>
      <c r="AT161" s="4">
        <v>1329</v>
      </c>
      <c r="AU161" s="4">
        <v>1366</v>
      </c>
      <c r="AV161" s="4">
        <v>7876</v>
      </c>
      <c r="AW161" s="4">
        <v>1384</v>
      </c>
      <c r="AX161" s="4">
        <v>1383</v>
      </c>
      <c r="AY161" s="4">
        <v>1594</v>
      </c>
      <c r="AZ161" s="4">
        <v>1642</v>
      </c>
      <c r="BA161" s="4">
        <v>1873</v>
      </c>
      <c r="BB161" s="4">
        <v>9367</v>
      </c>
      <c r="BC161" s="4">
        <v>1879</v>
      </c>
      <c r="BD161" s="4">
        <v>1800</v>
      </c>
      <c r="BE161" s="4">
        <v>1930</v>
      </c>
      <c r="BF161" s="4">
        <v>1914</v>
      </c>
      <c r="BG161" s="4">
        <v>1844</v>
      </c>
      <c r="BH161" s="4">
        <v>9375</v>
      </c>
      <c r="BI161" s="4">
        <v>1935</v>
      </c>
      <c r="BJ161" s="4">
        <v>1917</v>
      </c>
      <c r="BK161" s="4">
        <v>1903</v>
      </c>
      <c r="BL161" s="4">
        <v>1901</v>
      </c>
      <c r="BM161" s="4">
        <v>1719</v>
      </c>
      <c r="BN161" s="4">
        <v>8009</v>
      </c>
      <c r="BO161" s="4">
        <v>1739</v>
      </c>
      <c r="BP161" s="4">
        <v>1751</v>
      </c>
      <c r="BQ161" s="4">
        <v>1554</v>
      </c>
      <c r="BR161" s="4">
        <v>1486</v>
      </c>
      <c r="BS161" s="4">
        <v>1479</v>
      </c>
      <c r="BT161" s="4">
        <v>7172</v>
      </c>
      <c r="BU161" s="4">
        <v>1450</v>
      </c>
      <c r="BV161" s="4">
        <v>1394</v>
      </c>
      <c r="BW161" s="4">
        <v>1456</v>
      </c>
      <c r="BX161" s="4">
        <v>1427</v>
      </c>
      <c r="BY161" s="4">
        <v>1445</v>
      </c>
      <c r="BZ161" s="4">
        <v>7580</v>
      </c>
      <c r="CA161" s="4">
        <v>1363</v>
      </c>
      <c r="CB161" s="4">
        <v>1464</v>
      </c>
      <c r="CC161" s="4">
        <v>1517</v>
      </c>
      <c r="CD161" s="4">
        <v>1610</v>
      </c>
      <c r="CE161" s="4">
        <v>1626</v>
      </c>
      <c r="CF161" s="4">
        <v>6547</v>
      </c>
      <c r="CG161" s="4">
        <v>1327</v>
      </c>
      <c r="CH161" s="4">
        <v>1413</v>
      </c>
      <c r="CI161" s="4">
        <v>1366</v>
      </c>
      <c r="CJ161" s="4">
        <v>1346</v>
      </c>
      <c r="CK161" s="4">
        <v>1095</v>
      </c>
      <c r="CL161" s="4">
        <v>5030</v>
      </c>
      <c r="CM161" s="4">
        <v>1031</v>
      </c>
      <c r="CN161" s="4">
        <v>1076</v>
      </c>
      <c r="CO161" s="4">
        <v>1018</v>
      </c>
      <c r="CP161" s="4">
        <v>984</v>
      </c>
      <c r="CQ161" s="4">
        <v>921</v>
      </c>
      <c r="CR161" s="4">
        <v>3698</v>
      </c>
      <c r="CS161" s="4">
        <v>808</v>
      </c>
      <c r="CT161" s="4">
        <v>778</v>
      </c>
      <c r="CU161" s="4">
        <v>730</v>
      </c>
      <c r="CV161" s="4">
        <v>729</v>
      </c>
      <c r="CW161" s="4">
        <v>653</v>
      </c>
      <c r="CX161" s="4">
        <v>2542</v>
      </c>
      <c r="CY161" s="4">
        <v>596</v>
      </c>
      <c r="CZ161" s="4">
        <v>543</v>
      </c>
      <c r="DA161" s="4">
        <v>532</v>
      </c>
      <c r="DB161" s="4">
        <v>445</v>
      </c>
      <c r="DC161" s="4">
        <v>426</v>
      </c>
      <c r="DD161" s="4">
        <v>1623</v>
      </c>
      <c r="DE161" s="4">
        <v>412</v>
      </c>
      <c r="DF161" s="4">
        <v>374</v>
      </c>
      <c r="DG161" s="4">
        <v>308</v>
      </c>
      <c r="DH161" s="4">
        <v>276</v>
      </c>
      <c r="DI161" s="4">
        <v>253</v>
      </c>
      <c r="DJ161" s="4">
        <v>653</v>
      </c>
      <c r="DK161" s="4">
        <v>238</v>
      </c>
      <c r="DL161" s="4">
        <v>170</v>
      </c>
      <c r="DM161" s="4">
        <v>110</v>
      </c>
      <c r="DN161" s="4">
        <v>79</v>
      </c>
      <c r="DO161" s="4">
        <v>56</v>
      </c>
      <c r="DP161" s="4">
        <v>131</v>
      </c>
      <c r="DQ161" s="4">
        <v>40</v>
      </c>
      <c r="DR161" s="4">
        <v>37</v>
      </c>
      <c r="DS161" s="4">
        <v>30</v>
      </c>
      <c r="DT161" s="4">
        <v>19</v>
      </c>
      <c r="DU161" s="4">
        <v>5</v>
      </c>
      <c r="DV161" s="4">
        <v>14</v>
      </c>
      <c r="DW161" s="4">
        <v>22799</v>
      </c>
      <c r="DX161" s="4">
        <v>25773</v>
      </c>
      <c r="DY161" s="4">
        <v>44324</v>
      </c>
      <c r="DZ161" s="4">
        <v>32136</v>
      </c>
      <c r="EA161" s="4">
        <v>20238</v>
      </c>
    </row>
    <row r="162" spans="1:131" ht="17.5" customHeight="1" x14ac:dyDescent="0.35">
      <c r="A162" s="2" t="s">
        <v>275</v>
      </c>
      <c r="D162" s="2" t="s">
        <v>276</v>
      </c>
      <c r="E162" s="4">
        <v>112863</v>
      </c>
      <c r="F162" s="4">
        <v>6105</v>
      </c>
      <c r="G162" s="4">
        <v>1275</v>
      </c>
      <c r="H162" s="4">
        <v>1166</v>
      </c>
      <c r="I162" s="4">
        <v>1202</v>
      </c>
      <c r="J162" s="4">
        <v>1261</v>
      </c>
      <c r="K162" s="4">
        <v>1201</v>
      </c>
      <c r="L162" s="4">
        <v>5826</v>
      </c>
      <c r="M162" s="4">
        <v>1228</v>
      </c>
      <c r="N162" s="4">
        <v>1169</v>
      </c>
      <c r="O162" s="4">
        <v>1152</v>
      </c>
      <c r="P162" s="4">
        <v>1131</v>
      </c>
      <c r="Q162" s="4">
        <v>1146</v>
      </c>
      <c r="R162" s="4">
        <v>6816</v>
      </c>
      <c r="S162" s="4">
        <v>1228</v>
      </c>
      <c r="T162" s="4">
        <v>1278</v>
      </c>
      <c r="U162" s="4">
        <v>1464</v>
      </c>
      <c r="V162" s="4">
        <v>1353</v>
      </c>
      <c r="W162" s="4">
        <v>1493</v>
      </c>
      <c r="X162" s="4">
        <v>7099</v>
      </c>
      <c r="Y162" s="4">
        <v>1414</v>
      </c>
      <c r="Z162" s="4">
        <v>1567</v>
      </c>
      <c r="AA162" s="4">
        <v>1505</v>
      </c>
      <c r="AB162" s="4">
        <v>1390</v>
      </c>
      <c r="AC162" s="4">
        <v>1223</v>
      </c>
      <c r="AD162" s="4">
        <v>6021</v>
      </c>
      <c r="AE162" s="4">
        <v>1140</v>
      </c>
      <c r="AF162" s="4">
        <v>1194</v>
      </c>
      <c r="AG162" s="4">
        <v>1211</v>
      </c>
      <c r="AH162" s="4">
        <v>1251</v>
      </c>
      <c r="AI162" s="4">
        <v>1225</v>
      </c>
      <c r="AJ162" s="4">
        <v>6027</v>
      </c>
      <c r="AK162" s="4">
        <v>1256</v>
      </c>
      <c r="AL162" s="4">
        <v>1226</v>
      </c>
      <c r="AM162" s="4">
        <v>1171</v>
      </c>
      <c r="AN162" s="4">
        <v>1222</v>
      </c>
      <c r="AO162" s="4">
        <v>1152</v>
      </c>
      <c r="AP162" s="4">
        <v>5918</v>
      </c>
      <c r="AQ162" s="4">
        <v>1221</v>
      </c>
      <c r="AR162" s="4">
        <v>1214</v>
      </c>
      <c r="AS162" s="4">
        <v>1153</v>
      </c>
      <c r="AT162" s="4">
        <v>1139</v>
      </c>
      <c r="AU162" s="4">
        <v>1191</v>
      </c>
      <c r="AV162" s="4">
        <v>7051</v>
      </c>
      <c r="AW162" s="4">
        <v>1256</v>
      </c>
      <c r="AX162" s="4">
        <v>1282</v>
      </c>
      <c r="AY162" s="4">
        <v>1400</v>
      </c>
      <c r="AZ162" s="4">
        <v>1481</v>
      </c>
      <c r="BA162" s="4">
        <v>1632</v>
      </c>
      <c r="BB162" s="4">
        <v>8568</v>
      </c>
      <c r="BC162" s="4">
        <v>1688</v>
      </c>
      <c r="BD162" s="4">
        <v>1634</v>
      </c>
      <c r="BE162" s="4">
        <v>1715</v>
      </c>
      <c r="BF162" s="4">
        <v>1784</v>
      </c>
      <c r="BG162" s="4">
        <v>1747</v>
      </c>
      <c r="BH162" s="4">
        <v>9053</v>
      </c>
      <c r="BI162" s="4">
        <v>1819</v>
      </c>
      <c r="BJ162" s="4">
        <v>1878</v>
      </c>
      <c r="BK162" s="4">
        <v>1874</v>
      </c>
      <c r="BL162" s="4">
        <v>1787</v>
      </c>
      <c r="BM162" s="4">
        <v>1695</v>
      </c>
      <c r="BN162" s="4">
        <v>7994</v>
      </c>
      <c r="BO162" s="4">
        <v>1723</v>
      </c>
      <c r="BP162" s="4">
        <v>1579</v>
      </c>
      <c r="BQ162" s="4">
        <v>1604</v>
      </c>
      <c r="BR162" s="4">
        <v>1612</v>
      </c>
      <c r="BS162" s="4">
        <v>1476</v>
      </c>
      <c r="BT162" s="4">
        <v>7356</v>
      </c>
      <c r="BU162" s="4">
        <v>1441</v>
      </c>
      <c r="BV162" s="4">
        <v>1512</v>
      </c>
      <c r="BW162" s="4">
        <v>1521</v>
      </c>
      <c r="BX162" s="4">
        <v>1500</v>
      </c>
      <c r="BY162" s="4">
        <v>1382</v>
      </c>
      <c r="BZ162" s="4">
        <v>8088</v>
      </c>
      <c r="CA162" s="4">
        <v>1487</v>
      </c>
      <c r="CB162" s="4">
        <v>1550</v>
      </c>
      <c r="CC162" s="4">
        <v>1633</v>
      </c>
      <c r="CD162" s="4">
        <v>1754</v>
      </c>
      <c r="CE162" s="4">
        <v>1664</v>
      </c>
      <c r="CF162" s="4">
        <v>6508</v>
      </c>
      <c r="CG162" s="4">
        <v>1327</v>
      </c>
      <c r="CH162" s="4">
        <v>1495</v>
      </c>
      <c r="CI162" s="4">
        <v>1353</v>
      </c>
      <c r="CJ162" s="4">
        <v>1254</v>
      </c>
      <c r="CK162" s="4">
        <v>1079</v>
      </c>
      <c r="CL162" s="4">
        <v>5036</v>
      </c>
      <c r="CM162" s="4">
        <v>1054</v>
      </c>
      <c r="CN162" s="4">
        <v>1074</v>
      </c>
      <c r="CO162" s="4">
        <v>1005</v>
      </c>
      <c r="CP162" s="4">
        <v>1004</v>
      </c>
      <c r="CQ162" s="4">
        <v>899</v>
      </c>
      <c r="CR162" s="4">
        <v>3962</v>
      </c>
      <c r="CS162" s="4">
        <v>920</v>
      </c>
      <c r="CT162" s="4">
        <v>841</v>
      </c>
      <c r="CU162" s="4">
        <v>788</v>
      </c>
      <c r="CV162" s="4">
        <v>690</v>
      </c>
      <c r="CW162" s="4">
        <v>723</v>
      </c>
      <c r="CX162" s="4">
        <v>2880</v>
      </c>
      <c r="CY162" s="4">
        <v>686</v>
      </c>
      <c r="CZ162" s="4">
        <v>619</v>
      </c>
      <c r="DA162" s="4">
        <v>551</v>
      </c>
      <c r="DB162" s="4">
        <v>512</v>
      </c>
      <c r="DC162" s="4">
        <v>512</v>
      </c>
      <c r="DD162" s="4">
        <v>1721</v>
      </c>
      <c r="DE162" s="4">
        <v>416</v>
      </c>
      <c r="DF162" s="4">
        <v>387</v>
      </c>
      <c r="DG162" s="4">
        <v>337</v>
      </c>
      <c r="DH162" s="4">
        <v>318</v>
      </c>
      <c r="DI162" s="4">
        <v>263</v>
      </c>
      <c r="DJ162" s="4">
        <v>636</v>
      </c>
      <c r="DK162" s="4">
        <v>223</v>
      </c>
      <c r="DL162" s="4">
        <v>156</v>
      </c>
      <c r="DM162" s="4">
        <v>123</v>
      </c>
      <c r="DN162" s="4">
        <v>73</v>
      </c>
      <c r="DO162" s="4">
        <v>61</v>
      </c>
      <c r="DP162" s="4">
        <v>182</v>
      </c>
      <c r="DQ162" s="4">
        <v>60</v>
      </c>
      <c r="DR162" s="4">
        <v>47</v>
      </c>
      <c r="DS162" s="4">
        <v>26</v>
      </c>
      <c r="DT162" s="4">
        <v>21</v>
      </c>
      <c r="DU162" s="4">
        <v>28</v>
      </c>
      <c r="DV162" s="4">
        <v>16</v>
      </c>
      <c r="DW162" s="4">
        <v>20161</v>
      </c>
      <c r="DX162" s="4">
        <v>23233</v>
      </c>
      <c r="DY162" s="4">
        <v>39270</v>
      </c>
      <c r="DZ162" s="4">
        <v>32491</v>
      </c>
      <c r="EA162" s="4">
        <v>20941</v>
      </c>
    </row>
    <row r="163" spans="1:131" ht="17.5" customHeight="1" x14ac:dyDescent="0.35">
      <c r="A163" s="2" t="s">
        <v>277</v>
      </c>
      <c r="D163" s="2" t="s">
        <v>278</v>
      </c>
      <c r="E163" s="4">
        <v>109487</v>
      </c>
      <c r="F163" s="4">
        <v>6163</v>
      </c>
      <c r="G163" s="4">
        <v>1265</v>
      </c>
      <c r="H163" s="4">
        <v>1264</v>
      </c>
      <c r="I163" s="4">
        <v>1200</v>
      </c>
      <c r="J163" s="4">
        <v>1229</v>
      </c>
      <c r="K163" s="4">
        <v>1205</v>
      </c>
      <c r="L163" s="4">
        <v>5301</v>
      </c>
      <c r="M163" s="4">
        <v>1100</v>
      </c>
      <c r="N163" s="4">
        <v>1073</v>
      </c>
      <c r="O163" s="4">
        <v>1035</v>
      </c>
      <c r="P163" s="4">
        <v>1065</v>
      </c>
      <c r="Q163" s="4">
        <v>1028</v>
      </c>
      <c r="R163" s="4">
        <v>5848</v>
      </c>
      <c r="S163" s="4">
        <v>1077</v>
      </c>
      <c r="T163" s="4">
        <v>1140</v>
      </c>
      <c r="U163" s="4">
        <v>1191</v>
      </c>
      <c r="V163" s="4">
        <v>1171</v>
      </c>
      <c r="W163" s="4">
        <v>1269</v>
      </c>
      <c r="X163" s="4">
        <v>6455</v>
      </c>
      <c r="Y163" s="4">
        <v>1237</v>
      </c>
      <c r="Z163" s="4">
        <v>1355</v>
      </c>
      <c r="AA163" s="4">
        <v>1355</v>
      </c>
      <c r="AB163" s="4">
        <v>1273</v>
      </c>
      <c r="AC163" s="4">
        <v>1235</v>
      </c>
      <c r="AD163" s="4">
        <v>6722</v>
      </c>
      <c r="AE163" s="4">
        <v>1331</v>
      </c>
      <c r="AF163" s="4">
        <v>1341</v>
      </c>
      <c r="AG163" s="4">
        <v>1328</v>
      </c>
      <c r="AH163" s="4">
        <v>1343</v>
      </c>
      <c r="AI163" s="4">
        <v>1379</v>
      </c>
      <c r="AJ163" s="4">
        <v>6625</v>
      </c>
      <c r="AK163" s="4">
        <v>1283</v>
      </c>
      <c r="AL163" s="4">
        <v>1401</v>
      </c>
      <c r="AM163" s="4">
        <v>1314</v>
      </c>
      <c r="AN163" s="4">
        <v>1273</v>
      </c>
      <c r="AO163" s="4">
        <v>1354</v>
      </c>
      <c r="AP163" s="4">
        <v>6541</v>
      </c>
      <c r="AQ163" s="4">
        <v>1376</v>
      </c>
      <c r="AR163" s="4">
        <v>1369</v>
      </c>
      <c r="AS163" s="4">
        <v>1277</v>
      </c>
      <c r="AT163" s="4">
        <v>1208</v>
      </c>
      <c r="AU163" s="4">
        <v>1311</v>
      </c>
      <c r="AV163" s="4">
        <v>7272</v>
      </c>
      <c r="AW163" s="4">
        <v>1338</v>
      </c>
      <c r="AX163" s="4">
        <v>1409</v>
      </c>
      <c r="AY163" s="4">
        <v>1432</v>
      </c>
      <c r="AZ163" s="4">
        <v>1516</v>
      </c>
      <c r="BA163" s="4">
        <v>1577</v>
      </c>
      <c r="BB163" s="4">
        <v>8259</v>
      </c>
      <c r="BC163" s="4">
        <v>1695</v>
      </c>
      <c r="BD163" s="4">
        <v>1544</v>
      </c>
      <c r="BE163" s="4">
        <v>1638</v>
      </c>
      <c r="BF163" s="4">
        <v>1692</v>
      </c>
      <c r="BG163" s="4">
        <v>1690</v>
      </c>
      <c r="BH163" s="4">
        <v>8480</v>
      </c>
      <c r="BI163" s="4">
        <v>1732</v>
      </c>
      <c r="BJ163" s="4">
        <v>1718</v>
      </c>
      <c r="BK163" s="4">
        <v>1696</v>
      </c>
      <c r="BL163" s="4">
        <v>1730</v>
      </c>
      <c r="BM163" s="4">
        <v>1604</v>
      </c>
      <c r="BN163" s="4">
        <v>7489</v>
      </c>
      <c r="BO163" s="4">
        <v>1537</v>
      </c>
      <c r="BP163" s="4">
        <v>1551</v>
      </c>
      <c r="BQ163" s="4">
        <v>1475</v>
      </c>
      <c r="BR163" s="4">
        <v>1499</v>
      </c>
      <c r="BS163" s="4">
        <v>1427</v>
      </c>
      <c r="BT163" s="4">
        <v>6686</v>
      </c>
      <c r="BU163" s="4">
        <v>1295</v>
      </c>
      <c r="BV163" s="4">
        <v>1338</v>
      </c>
      <c r="BW163" s="4">
        <v>1325</v>
      </c>
      <c r="BX163" s="4">
        <v>1358</v>
      </c>
      <c r="BY163" s="4">
        <v>1370</v>
      </c>
      <c r="BZ163" s="4">
        <v>7548</v>
      </c>
      <c r="CA163" s="4">
        <v>1368</v>
      </c>
      <c r="CB163" s="4">
        <v>1447</v>
      </c>
      <c r="CC163" s="4">
        <v>1440</v>
      </c>
      <c r="CD163" s="4">
        <v>1637</v>
      </c>
      <c r="CE163" s="4">
        <v>1656</v>
      </c>
      <c r="CF163" s="4">
        <v>5930</v>
      </c>
      <c r="CG163" s="4">
        <v>1226</v>
      </c>
      <c r="CH163" s="4">
        <v>1375</v>
      </c>
      <c r="CI163" s="4">
        <v>1215</v>
      </c>
      <c r="CJ163" s="4">
        <v>1109</v>
      </c>
      <c r="CK163" s="4">
        <v>1005</v>
      </c>
      <c r="CL163" s="4">
        <v>4803</v>
      </c>
      <c r="CM163" s="4">
        <v>982</v>
      </c>
      <c r="CN163" s="4">
        <v>1007</v>
      </c>
      <c r="CO163" s="4">
        <v>965</v>
      </c>
      <c r="CP163" s="4">
        <v>940</v>
      </c>
      <c r="CQ163" s="4">
        <v>909</v>
      </c>
      <c r="CR163" s="4">
        <v>3858</v>
      </c>
      <c r="CS163" s="4">
        <v>791</v>
      </c>
      <c r="CT163" s="4">
        <v>816</v>
      </c>
      <c r="CU163" s="4">
        <v>765</v>
      </c>
      <c r="CV163" s="4">
        <v>768</v>
      </c>
      <c r="CW163" s="4">
        <v>718</v>
      </c>
      <c r="CX163" s="4">
        <v>2846</v>
      </c>
      <c r="CY163" s="4">
        <v>647</v>
      </c>
      <c r="CZ163" s="4">
        <v>598</v>
      </c>
      <c r="DA163" s="4">
        <v>609</v>
      </c>
      <c r="DB163" s="4">
        <v>528</v>
      </c>
      <c r="DC163" s="4">
        <v>464</v>
      </c>
      <c r="DD163" s="4">
        <v>1771</v>
      </c>
      <c r="DE163" s="4">
        <v>431</v>
      </c>
      <c r="DF163" s="4">
        <v>430</v>
      </c>
      <c r="DG163" s="4">
        <v>361</v>
      </c>
      <c r="DH163" s="4">
        <v>276</v>
      </c>
      <c r="DI163" s="4">
        <v>273</v>
      </c>
      <c r="DJ163" s="4">
        <v>706</v>
      </c>
      <c r="DK163" s="4">
        <v>242</v>
      </c>
      <c r="DL163" s="4">
        <v>190</v>
      </c>
      <c r="DM163" s="4">
        <v>124</v>
      </c>
      <c r="DN163" s="4">
        <v>76</v>
      </c>
      <c r="DO163" s="4">
        <v>74</v>
      </c>
      <c r="DP163" s="4">
        <v>168</v>
      </c>
      <c r="DQ163" s="4">
        <v>56</v>
      </c>
      <c r="DR163" s="4">
        <v>47</v>
      </c>
      <c r="DS163" s="4">
        <v>34</v>
      </c>
      <c r="DT163" s="4">
        <v>23</v>
      </c>
      <c r="DU163" s="4">
        <v>8</v>
      </c>
      <c r="DV163" s="4">
        <v>16</v>
      </c>
      <c r="DW163" s="4">
        <v>18549</v>
      </c>
      <c r="DX163" s="4">
        <v>21259</v>
      </c>
      <c r="DY163" s="4">
        <v>40637</v>
      </c>
      <c r="DZ163" s="4">
        <v>30203</v>
      </c>
      <c r="EA163" s="4">
        <v>20098</v>
      </c>
    </row>
    <row r="164" spans="1:131" ht="17.5" customHeight="1" x14ac:dyDescent="0.35">
      <c r="A164" s="2" t="s">
        <v>279</v>
      </c>
      <c r="D164" s="2" t="s">
        <v>280</v>
      </c>
      <c r="E164" s="4">
        <v>113543</v>
      </c>
      <c r="F164" s="4">
        <v>6470</v>
      </c>
      <c r="G164" s="4">
        <v>1309</v>
      </c>
      <c r="H164" s="4">
        <v>1296</v>
      </c>
      <c r="I164" s="4">
        <v>1233</v>
      </c>
      <c r="J164" s="4">
        <v>1340</v>
      </c>
      <c r="K164" s="4">
        <v>1292</v>
      </c>
      <c r="L164" s="4">
        <v>5986</v>
      </c>
      <c r="M164" s="4">
        <v>1233</v>
      </c>
      <c r="N164" s="4">
        <v>1223</v>
      </c>
      <c r="O164" s="4">
        <v>1191</v>
      </c>
      <c r="P164" s="4">
        <v>1164</v>
      </c>
      <c r="Q164" s="4">
        <v>1175</v>
      </c>
      <c r="R164" s="4">
        <v>6560</v>
      </c>
      <c r="S164" s="4">
        <v>1204</v>
      </c>
      <c r="T164" s="4">
        <v>1285</v>
      </c>
      <c r="U164" s="4">
        <v>1294</v>
      </c>
      <c r="V164" s="4">
        <v>1390</v>
      </c>
      <c r="W164" s="4">
        <v>1387</v>
      </c>
      <c r="X164" s="4">
        <v>6805</v>
      </c>
      <c r="Y164" s="4">
        <v>1341</v>
      </c>
      <c r="Z164" s="4">
        <v>1394</v>
      </c>
      <c r="AA164" s="4">
        <v>1498</v>
      </c>
      <c r="AB164" s="4">
        <v>1406</v>
      </c>
      <c r="AC164" s="4">
        <v>1166</v>
      </c>
      <c r="AD164" s="4">
        <v>6002</v>
      </c>
      <c r="AE164" s="4">
        <v>1139</v>
      </c>
      <c r="AF164" s="4">
        <v>1095</v>
      </c>
      <c r="AG164" s="4">
        <v>1271</v>
      </c>
      <c r="AH164" s="4">
        <v>1312</v>
      </c>
      <c r="AI164" s="4">
        <v>1185</v>
      </c>
      <c r="AJ164" s="4">
        <v>6205</v>
      </c>
      <c r="AK164" s="4">
        <v>1183</v>
      </c>
      <c r="AL164" s="4">
        <v>1191</v>
      </c>
      <c r="AM164" s="4">
        <v>1243</v>
      </c>
      <c r="AN164" s="4">
        <v>1315</v>
      </c>
      <c r="AO164" s="4">
        <v>1273</v>
      </c>
      <c r="AP164" s="4">
        <v>6639</v>
      </c>
      <c r="AQ164" s="4">
        <v>1347</v>
      </c>
      <c r="AR164" s="4">
        <v>1405</v>
      </c>
      <c r="AS164" s="4">
        <v>1324</v>
      </c>
      <c r="AT164" s="4">
        <v>1270</v>
      </c>
      <c r="AU164" s="4">
        <v>1293</v>
      </c>
      <c r="AV164" s="4">
        <v>7295</v>
      </c>
      <c r="AW164" s="4">
        <v>1301</v>
      </c>
      <c r="AX164" s="4">
        <v>1357</v>
      </c>
      <c r="AY164" s="4">
        <v>1465</v>
      </c>
      <c r="AZ164" s="4">
        <v>1540</v>
      </c>
      <c r="BA164" s="4">
        <v>1632</v>
      </c>
      <c r="BB164" s="4">
        <v>8676</v>
      </c>
      <c r="BC164" s="4">
        <v>1763</v>
      </c>
      <c r="BD164" s="4">
        <v>1600</v>
      </c>
      <c r="BE164" s="4">
        <v>1817</v>
      </c>
      <c r="BF164" s="4">
        <v>1682</v>
      </c>
      <c r="BG164" s="4">
        <v>1814</v>
      </c>
      <c r="BH164" s="4">
        <v>8839</v>
      </c>
      <c r="BI164" s="4">
        <v>1708</v>
      </c>
      <c r="BJ164" s="4">
        <v>1832</v>
      </c>
      <c r="BK164" s="4">
        <v>1822</v>
      </c>
      <c r="BL164" s="4">
        <v>1763</v>
      </c>
      <c r="BM164" s="4">
        <v>1714</v>
      </c>
      <c r="BN164" s="4">
        <v>8005</v>
      </c>
      <c r="BO164" s="4">
        <v>1769</v>
      </c>
      <c r="BP164" s="4">
        <v>1644</v>
      </c>
      <c r="BQ164" s="4">
        <v>1550</v>
      </c>
      <c r="BR164" s="4">
        <v>1530</v>
      </c>
      <c r="BS164" s="4">
        <v>1512</v>
      </c>
      <c r="BT164" s="4">
        <v>7290</v>
      </c>
      <c r="BU164" s="4">
        <v>1438</v>
      </c>
      <c r="BV164" s="4">
        <v>1426</v>
      </c>
      <c r="BW164" s="4">
        <v>1470</v>
      </c>
      <c r="BX164" s="4">
        <v>1464</v>
      </c>
      <c r="BY164" s="4">
        <v>1492</v>
      </c>
      <c r="BZ164" s="4">
        <v>7755</v>
      </c>
      <c r="CA164" s="4">
        <v>1377</v>
      </c>
      <c r="CB164" s="4">
        <v>1472</v>
      </c>
      <c r="CC164" s="4">
        <v>1503</v>
      </c>
      <c r="CD164" s="4">
        <v>1672</v>
      </c>
      <c r="CE164" s="4">
        <v>1731</v>
      </c>
      <c r="CF164" s="4">
        <v>6024</v>
      </c>
      <c r="CG164" s="4">
        <v>1205</v>
      </c>
      <c r="CH164" s="4">
        <v>1373</v>
      </c>
      <c r="CI164" s="4">
        <v>1205</v>
      </c>
      <c r="CJ164" s="4">
        <v>1209</v>
      </c>
      <c r="CK164" s="4">
        <v>1032</v>
      </c>
      <c r="CL164" s="4">
        <v>5090</v>
      </c>
      <c r="CM164" s="4">
        <v>952</v>
      </c>
      <c r="CN164" s="4">
        <v>1036</v>
      </c>
      <c r="CO164" s="4">
        <v>1097</v>
      </c>
      <c r="CP164" s="4">
        <v>1016</v>
      </c>
      <c r="CQ164" s="4">
        <v>989</v>
      </c>
      <c r="CR164" s="4">
        <v>4133</v>
      </c>
      <c r="CS164" s="4">
        <v>907</v>
      </c>
      <c r="CT164" s="4">
        <v>875</v>
      </c>
      <c r="CU164" s="4">
        <v>854</v>
      </c>
      <c r="CV164" s="4">
        <v>751</v>
      </c>
      <c r="CW164" s="4">
        <v>746</v>
      </c>
      <c r="CX164" s="4">
        <v>3042</v>
      </c>
      <c r="CY164" s="4">
        <v>705</v>
      </c>
      <c r="CZ164" s="4">
        <v>635</v>
      </c>
      <c r="DA164" s="4">
        <v>583</v>
      </c>
      <c r="DB164" s="4">
        <v>559</v>
      </c>
      <c r="DC164" s="4">
        <v>560</v>
      </c>
      <c r="DD164" s="4">
        <v>1891</v>
      </c>
      <c r="DE164" s="4">
        <v>480</v>
      </c>
      <c r="DF164" s="4">
        <v>440</v>
      </c>
      <c r="DG164" s="4">
        <v>328</v>
      </c>
      <c r="DH164" s="4">
        <v>346</v>
      </c>
      <c r="DI164" s="4">
        <v>297</v>
      </c>
      <c r="DJ164" s="4">
        <v>640</v>
      </c>
      <c r="DK164" s="4">
        <v>201</v>
      </c>
      <c r="DL164" s="4">
        <v>185</v>
      </c>
      <c r="DM164" s="4">
        <v>106</v>
      </c>
      <c r="DN164" s="4">
        <v>76</v>
      </c>
      <c r="DO164" s="4">
        <v>72</v>
      </c>
      <c r="DP164" s="4">
        <v>165</v>
      </c>
      <c r="DQ164" s="4">
        <v>43</v>
      </c>
      <c r="DR164" s="4">
        <v>35</v>
      </c>
      <c r="DS164" s="4">
        <v>47</v>
      </c>
      <c r="DT164" s="4">
        <v>27</v>
      </c>
      <c r="DU164" s="4">
        <v>13</v>
      </c>
      <c r="DV164" s="4">
        <v>31</v>
      </c>
      <c r="DW164" s="4">
        <v>20357</v>
      </c>
      <c r="DX164" s="4">
        <v>23249</v>
      </c>
      <c r="DY164" s="4">
        <v>40281</v>
      </c>
      <c r="DZ164" s="4">
        <v>31889</v>
      </c>
      <c r="EA164" s="4">
        <v>21016</v>
      </c>
    </row>
    <row r="165" spans="1:131" ht="17.5" customHeight="1" x14ac:dyDescent="0.35">
      <c r="A165" s="2" t="s">
        <v>281</v>
      </c>
      <c r="D165" s="2" t="s">
        <v>282</v>
      </c>
      <c r="E165" s="4">
        <v>104466</v>
      </c>
      <c r="F165" s="4">
        <v>6399</v>
      </c>
      <c r="G165" s="4">
        <v>1353</v>
      </c>
      <c r="H165" s="4">
        <v>1287</v>
      </c>
      <c r="I165" s="4">
        <v>1330</v>
      </c>
      <c r="J165" s="4">
        <v>1253</v>
      </c>
      <c r="K165" s="4">
        <v>1176</v>
      </c>
      <c r="L165" s="4">
        <v>5471</v>
      </c>
      <c r="M165" s="4">
        <v>1208</v>
      </c>
      <c r="N165" s="4">
        <v>1139</v>
      </c>
      <c r="O165" s="4">
        <v>1029</v>
      </c>
      <c r="P165" s="4">
        <v>1072</v>
      </c>
      <c r="Q165" s="4">
        <v>1023</v>
      </c>
      <c r="R165" s="4">
        <v>5852</v>
      </c>
      <c r="S165" s="4">
        <v>1044</v>
      </c>
      <c r="T165" s="4">
        <v>1122</v>
      </c>
      <c r="U165" s="4">
        <v>1184</v>
      </c>
      <c r="V165" s="4">
        <v>1241</v>
      </c>
      <c r="W165" s="4">
        <v>1261</v>
      </c>
      <c r="X165" s="4">
        <v>6536</v>
      </c>
      <c r="Y165" s="4">
        <v>1296</v>
      </c>
      <c r="Z165" s="4">
        <v>1303</v>
      </c>
      <c r="AA165" s="4">
        <v>1402</v>
      </c>
      <c r="AB165" s="4">
        <v>1312</v>
      </c>
      <c r="AC165" s="4">
        <v>1223</v>
      </c>
      <c r="AD165" s="4">
        <v>6518</v>
      </c>
      <c r="AE165" s="4">
        <v>1241</v>
      </c>
      <c r="AF165" s="4">
        <v>1240</v>
      </c>
      <c r="AG165" s="4">
        <v>1272</v>
      </c>
      <c r="AH165" s="4">
        <v>1397</v>
      </c>
      <c r="AI165" s="4">
        <v>1368</v>
      </c>
      <c r="AJ165" s="4">
        <v>6799</v>
      </c>
      <c r="AK165" s="4">
        <v>1358</v>
      </c>
      <c r="AL165" s="4">
        <v>1406</v>
      </c>
      <c r="AM165" s="4">
        <v>1340</v>
      </c>
      <c r="AN165" s="4">
        <v>1355</v>
      </c>
      <c r="AO165" s="4">
        <v>1340</v>
      </c>
      <c r="AP165" s="4">
        <v>6291</v>
      </c>
      <c r="AQ165" s="4">
        <v>1394</v>
      </c>
      <c r="AR165" s="4">
        <v>1355</v>
      </c>
      <c r="AS165" s="4">
        <v>1279</v>
      </c>
      <c r="AT165" s="4">
        <v>1078</v>
      </c>
      <c r="AU165" s="4">
        <v>1185</v>
      </c>
      <c r="AV165" s="4">
        <v>6535</v>
      </c>
      <c r="AW165" s="4">
        <v>1225</v>
      </c>
      <c r="AX165" s="4">
        <v>1226</v>
      </c>
      <c r="AY165" s="4">
        <v>1249</v>
      </c>
      <c r="AZ165" s="4">
        <v>1398</v>
      </c>
      <c r="BA165" s="4">
        <v>1437</v>
      </c>
      <c r="BB165" s="4">
        <v>7679</v>
      </c>
      <c r="BC165" s="4">
        <v>1445</v>
      </c>
      <c r="BD165" s="4">
        <v>1478</v>
      </c>
      <c r="BE165" s="4">
        <v>1528</v>
      </c>
      <c r="BF165" s="4">
        <v>1544</v>
      </c>
      <c r="BG165" s="4">
        <v>1684</v>
      </c>
      <c r="BH165" s="4">
        <v>8164</v>
      </c>
      <c r="BI165" s="4">
        <v>1643</v>
      </c>
      <c r="BJ165" s="4">
        <v>1650</v>
      </c>
      <c r="BK165" s="4">
        <v>1649</v>
      </c>
      <c r="BL165" s="4">
        <v>1558</v>
      </c>
      <c r="BM165" s="4">
        <v>1664</v>
      </c>
      <c r="BN165" s="4">
        <v>7325</v>
      </c>
      <c r="BO165" s="4">
        <v>1535</v>
      </c>
      <c r="BP165" s="4">
        <v>1513</v>
      </c>
      <c r="BQ165" s="4">
        <v>1503</v>
      </c>
      <c r="BR165" s="4">
        <v>1419</v>
      </c>
      <c r="BS165" s="4">
        <v>1355</v>
      </c>
      <c r="BT165" s="4">
        <v>6438</v>
      </c>
      <c r="BU165" s="4">
        <v>1348</v>
      </c>
      <c r="BV165" s="4">
        <v>1319</v>
      </c>
      <c r="BW165" s="4">
        <v>1258</v>
      </c>
      <c r="BX165" s="4">
        <v>1279</v>
      </c>
      <c r="BY165" s="4">
        <v>1234</v>
      </c>
      <c r="BZ165" s="4">
        <v>6513</v>
      </c>
      <c r="CA165" s="4">
        <v>1296</v>
      </c>
      <c r="CB165" s="4">
        <v>1298</v>
      </c>
      <c r="CC165" s="4">
        <v>1293</v>
      </c>
      <c r="CD165" s="4">
        <v>1343</v>
      </c>
      <c r="CE165" s="4">
        <v>1283</v>
      </c>
      <c r="CF165" s="4">
        <v>5450</v>
      </c>
      <c r="CG165" s="4">
        <v>1157</v>
      </c>
      <c r="CH165" s="4">
        <v>1235</v>
      </c>
      <c r="CI165" s="4">
        <v>1135</v>
      </c>
      <c r="CJ165" s="4">
        <v>1054</v>
      </c>
      <c r="CK165" s="4">
        <v>869</v>
      </c>
      <c r="CL165" s="4">
        <v>4203</v>
      </c>
      <c r="CM165" s="4">
        <v>833</v>
      </c>
      <c r="CN165" s="4">
        <v>889</v>
      </c>
      <c r="CO165" s="4">
        <v>863</v>
      </c>
      <c r="CP165" s="4">
        <v>831</v>
      </c>
      <c r="CQ165" s="4">
        <v>787</v>
      </c>
      <c r="CR165" s="4">
        <v>3462</v>
      </c>
      <c r="CS165" s="4">
        <v>744</v>
      </c>
      <c r="CT165" s="4">
        <v>738</v>
      </c>
      <c r="CU165" s="4">
        <v>659</v>
      </c>
      <c r="CV165" s="4">
        <v>690</v>
      </c>
      <c r="CW165" s="4">
        <v>631</v>
      </c>
      <c r="CX165" s="4">
        <v>2601</v>
      </c>
      <c r="CY165" s="4">
        <v>611</v>
      </c>
      <c r="CZ165" s="4">
        <v>541</v>
      </c>
      <c r="DA165" s="4">
        <v>513</v>
      </c>
      <c r="DB165" s="4">
        <v>488</v>
      </c>
      <c r="DC165" s="4">
        <v>448</v>
      </c>
      <c r="DD165" s="4">
        <v>1527</v>
      </c>
      <c r="DE165" s="4">
        <v>361</v>
      </c>
      <c r="DF165" s="4">
        <v>343</v>
      </c>
      <c r="DG165" s="4">
        <v>333</v>
      </c>
      <c r="DH165" s="4">
        <v>272</v>
      </c>
      <c r="DI165" s="4">
        <v>218</v>
      </c>
      <c r="DJ165" s="4">
        <v>560</v>
      </c>
      <c r="DK165" s="4">
        <v>206</v>
      </c>
      <c r="DL165" s="4">
        <v>127</v>
      </c>
      <c r="DM165" s="4">
        <v>110</v>
      </c>
      <c r="DN165" s="4">
        <v>71</v>
      </c>
      <c r="DO165" s="4">
        <v>46</v>
      </c>
      <c r="DP165" s="4">
        <v>128</v>
      </c>
      <c r="DQ165" s="4">
        <v>49</v>
      </c>
      <c r="DR165" s="4">
        <v>37</v>
      </c>
      <c r="DS165" s="4">
        <v>18</v>
      </c>
      <c r="DT165" s="4">
        <v>14</v>
      </c>
      <c r="DU165" s="4">
        <v>10</v>
      </c>
      <c r="DV165" s="4">
        <v>15</v>
      </c>
      <c r="DW165" s="4">
        <v>19018</v>
      </c>
      <c r="DX165" s="4">
        <v>21723</v>
      </c>
      <c r="DY165" s="4">
        <v>39062</v>
      </c>
      <c r="DZ165" s="4">
        <v>28440</v>
      </c>
      <c r="EA165" s="4">
        <v>17946</v>
      </c>
    </row>
    <row r="166" spans="1:131" ht="17.5" customHeight="1" x14ac:dyDescent="0.35">
      <c r="A166" s="2" t="s">
        <v>283</v>
      </c>
      <c r="D166" s="2" t="s">
        <v>284</v>
      </c>
      <c r="E166" s="4">
        <v>114817</v>
      </c>
      <c r="F166" s="4">
        <v>6317</v>
      </c>
      <c r="G166" s="4">
        <v>1217</v>
      </c>
      <c r="H166" s="4">
        <v>1273</v>
      </c>
      <c r="I166" s="4">
        <v>1236</v>
      </c>
      <c r="J166" s="4">
        <v>1263</v>
      </c>
      <c r="K166" s="4">
        <v>1328</v>
      </c>
      <c r="L166" s="4">
        <v>6267</v>
      </c>
      <c r="M166" s="4">
        <v>1299</v>
      </c>
      <c r="N166" s="4">
        <v>1276</v>
      </c>
      <c r="O166" s="4">
        <v>1238</v>
      </c>
      <c r="P166" s="4">
        <v>1214</v>
      </c>
      <c r="Q166" s="4">
        <v>1240</v>
      </c>
      <c r="R166" s="4">
        <v>6872</v>
      </c>
      <c r="S166" s="4">
        <v>1351</v>
      </c>
      <c r="T166" s="4">
        <v>1356</v>
      </c>
      <c r="U166" s="4">
        <v>1349</v>
      </c>
      <c r="V166" s="4">
        <v>1369</v>
      </c>
      <c r="W166" s="4">
        <v>1447</v>
      </c>
      <c r="X166" s="4">
        <v>7004</v>
      </c>
      <c r="Y166" s="4">
        <v>1404</v>
      </c>
      <c r="Z166" s="4">
        <v>1457</v>
      </c>
      <c r="AA166" s="4">
        <v>1455</v>
      </c>
      <c r="AB166" s="4">
        <v>1406</v>
      </c>
      <c r="AC166" s="4">
        <v>1282</v>
      </c>
      <c r="AD166" s="4">
        <v>6061</v>
      </c>
      <c r="AE166" s="4">
        <v>1182</v>
      </c>
      <c r="AF166" s="4">
        <v>1172</v>
      </c>
      <c r="AG166" s="4">
        <v>1208</v>
      </c>
      <c r="AH166" s="4">
        <v>1266</v>
      </c>
      <c r="AI166" s="4">
        <v>1233</v>
      </c>
      <c r="AJ166" s="4">
        <v>5971</v>
      </c>
      <c r="AK166" s="4">
        <v>1204</v>
      </c>
      <c r="AL166" s="4">
        <v>1223</v>
      </c>
      <c r="AM166" s="4">
        <v>1180</v>
      </c>
      <c r="AN166" s="4">
        <v>1194</v>
      </c>
      <c r="AO166" s="4">
        <v>1170</v>
      </c>
      <c r="AP166" s="4">
        <v>5785</v>
      </c>
      <c r="AQ166" s="4">
        <v>1210</v>
      </c>
      <c r="AR166" s="4">
        <v>1212</v>
      </c>
      <c r="AS166" s="4">
        <v>1102</v>
      </c>
      <c r="AT166" s="4">
        <v>1139</v>
      </c>
      <c r="AU166" s="4">
        <v>1122</v>
      </c>
      <c r="AV166" s="4">
        <v>7216</v>
      </c>
      <c r="AW166" s="4">
        <v>1274</v>
      </c>
      <c r="AX166" s="4">
        <v>1319</v>
      </c>
      <c r="AY166" s="4">
        <v>1387</v>
      </c>
      <c r="AZ166" s="4">
        <v>1570</v>
      </c>
      <c r="BA166" s="4">
        <v>1666</v>
      </c>
      <c r="BB166" s="4">
        <v>8857</v>
      </c>
      <c r="BC166" s="4">
        <v>1700</v>
      </c>
      <c r="BD166" s="4">
        <v>1696</v>
      </c>
      <c r="BE166" s="4">
        <v>1835</v>
      </c>
      <c r="BF166" s="4">
        <v>1816</v>
      </c>
      <c r="BG166" s="4">
        <v>1810</v>
      </c>
      <c r="BH166" s="4">
        <v>8974</v>
      </c>
      <c r="BI166" s="4">
        <v>1785</v>
      </c>
      <c r="BJ166" s="4">
        <v>1842</v>
      </c>
      <c r="BK166" s="4">
        <v>1848</v>
      </c>
      <c r="BL166" s="4">
        <v>1799</v>
      </c>
      <c r="BM166" s="4">
        <v>1700</v>
      </c>
      <c r="BN166" s="4">
        <v>8143</v>
      </c>
      <c r="BO166" s="4">
        <v>1680</v>
      </c>
      <c r="BP166" s="4">
        <v>1673</v>
      </c>
      <c r="BQ166" s="4">
        <v>1703</v>
      </c>
      <c r="BR166" s="4">
        <v>1568</v>
      </c>
      <c r="BS166" s="4">
        <v>1519</v>
      </c>
      <c r="BT166" s="4">
        <v>7351</v>
      </c>
      <c r="BU166" s="4">
        <v>1477</v>
      </c>
      <c r="BV166" s="4">
        <v>1454</v>
      </c>
      <c r="BW166" s="4">
        <v>1529</v>
      </c>
      <c r="BX166" s="4">
        <v>1435</v>
      </c>
      <c r="BY166" s="4">
        <v>1456</v>
      </c>
      <c r="BZ166" s="4">
        <v>8214</v>
      </c>
      <c r="CA166" s="4">
        <v>1484</v>
      </c>
      <c r="CB166" s="4">
        <v>1577</v>
      </c>
      <c r="CC166" s="4">
        <v>1537</v>
      </c>
      <c r="CD166" s="4">
        <v>1838</v>
      </c>
      <c r="CE166" s="4">
        <v>1778</v>
      </c>
      <c r="CF166" s="4">
        <v>6722</v>
      </c>
      <c r="CG166" s="4">
        <v>1414</v>
      </c>
      <c r="CH166" s="4">
        <v>1490</v>
      </c>
      <c r="CI166" s="4">
        <v>1448</v>
      </c>
      <c r="CJ166" s="4">
        <v>1254</v>
      </c>
      <c r="CK166" s="4">
        <v>1116</v>
      </c>
      <c r="CL166" s="4">
        <v>5251</v>
      </c>
      <c r="CM166" s="4">
        <v>1074</v>
      </c>
      <c r="CN166" s="4">
        <v>1067</v>
      </c>
      <c r="CO166" s="4">
        <v>1116</v>
      </c>
      <c r="CP166" s="4">
        <v>1025</v>
      </c>
      <c r="CQ166" s="4">
        <v>969</v>
      </c>
      <c r="CR166" s="4">
        <v>4069</v>
      </c>
      <c r="CS166" s="4">
        <v>921</v>
      </c>
      <c r="CT166" s="4">
        <v>830</v>
      </c>
      <c r="CU166" s="4">
        <v>829</v>
      </c>
      <c r="CV166" s="4">
        <v>771</v>
      </c>
      <c r="CW166" s="4">
        <v>718</v>
      </c>
      <c r="CX166" s="4">
        <v>3014</v>
      </c>
      <c r="CY166" s="4">
        <v>755</v>
      </c>
      <c r="CZ166" s="4">
        <v>641</v>
      </c>
      <c r="DA166" s="4">
        <v>601</v>
      </c>
      <c r="DB166" s="4">
        <v>557</v>
      </c>
      <c r="DC166" s="4">
        <v>460</v>
      </c>
      <c r="DD166" s="4">
        <v>1804</v>
      </c>
      <c r="DE166" s="4">
        <v>452</v>
      </c>
      <c r="DF166" s="4">
        <v>414</v>
      </c>
      <c r="DG166" s="4">
        <v>371</v>
      </c>
      <c r="DH166" s="4">
        <v>302</v>
      </c>
      <c r="DI166" s="4">
        <v>265</v>
      </c>
      <c r="DJ166" s="4">
        <v>712</v>
      </c>
      <c r="DK166" s="4">
        <v>260</v>
      </c>
      <c r="DL166" s="4">
        <v>165</v>
      </c>
      <c r="DM166" s="4">
        <v>112</v>
      </c>
      <c r="DN166" s="4">
        <v>95</v>
      </c>
      <c r="DO166" s="4">
        <v>80</v>
      </c>
      <c r="DP166" s="4">
        <v>186</v>
      </c>
      <c r="DQ166" s="4">
        <v>55</v>
      </c>
      <c r="DR166" s="4">
        <v>51</v>
      </c>
      <c r="DS166" s="4">
        <v>36</v>
      </c>
      <c r="DT166" s="4">
        <v>22</v>
      </c>
      <c r="DU166" s="4">
        <v>22</v>
      </c>
      <c r="DV166" s="4">
        <v>27</v>
      </c>
      <c r="DW166" s="4">
        <v>20860</v>
      </c>
      <c r="DX166" s="4">
        <v>23772</v>
      </c>
      <c r="DY166" s="4">
        <v>39490</v>
      </c>
      <c r="DZ166" s="4">
        <v>32682</v>
      </c>
      <c r="EA166" s="4">
        <v>21785</v>
      </c>
    </row>
    <row r="167" spans="1:131" ht="17.5" customHeight="1" x14ac:dyDescent="0.35">
      <c r="A167" s="2" t="s">
        <v>285</v>
      </c>
      <c r="D167" s="2" t="s">
        <v>286</v>
      </c>
      <c r="E167" s="4">
        <v>111129</v>
      </c>
      <c r="F167" s="4">
        <v>6392</v>
      </c>
      <c r="G167" s="4">
        <v>1162</v>
      </c>
      <c r="H167" s="4">
        <v>1216</v>
      </c>
      <c r="I167" s="4">
        <v>1293</v>
      </c>
      <c r="J167" s="4">
        <v>1334</v>
      </c>
      <c r="K167" s="4">
        <v>1387</v>
      </c>
      <c r="L167" s="4">
        <v>6233</v>
      </c>
      <c r="M167" s="4">
        <v>1249</v>
      </c>
      <c r="N167" s="4">
        <v>1254</v>
      </c>
      <c r="O167" s="4">
        <v>1287</v>
      </c>
      <c r="P167" s="4">
        <v>1238</v>
      </c>
      <c r="Q167" s="4">
        <v>1205</v>
      </c>
      <c r="R167" s="4">
        <v>6621</v>
      </c>
      <c r="S167" s="4">
        <v>1222</v>
      </c>
      <c r="T167" s="4">
        <v>1336</v>
      </c>
      <c r="U167" s="4">
        <v>1366</v>
      </c>
      <c r="V167" s="4">
        <v>1332</v>
      </c>
      <c r="W167" s="4">
        <v>1365</v>
      </c>
      <c r="X167" s="4">
        <v>6610</v>
      </c>
      <c r="Y167" s="4">
        <v>1332</v>
      </c>
      <c r="Z167" s="4">
        <v>1339</v>
      </c>
      <c r="AA167" s="4">
        <v>1377</v>
      </c>
      <c r="AB167" s="4">
        <v>1298</v>
      </c>
      <c r="AC167" s="4">
        <v>1264</v>
      </c>
      <c r="AD167" s="4">
        <v>6174</v>
      </c>
      <c r="AE167" s="4">
        <v>1444</v>
      </c>
      <c r="AF167" s="4">
        <v>1320</v>
      </c>
      <c r="AG167" s="4">
        <v>1184</v>
      </c>
      <c r="AH167" s="4">
        <v>1118</v>
      </c>
      <c r="AI167" s="4">
        <v>1108</v>
      </c>
      <c r="AJ167" s="4">
        <v>5320</v>
      </c>
      <c r="AK167" s="4">
        <v>1050</v>
      </c>
      <c r="AL167" s="4">
        <v>1044</v>
      </c>
      <c r="AM167" s="4">
        <v>1032</v>
      </c>
      <c r="AN167" s="4">
        <v>1050</v>
      </c>
      <c r="AO167" s="4">
        <v>1144</v>
      </c>
      <c r="AP167" s="4">
        <v>6165</v>
      </c>
      <c r="AQ167" s="4">
        <v>1234</v>
      </c>
      <c r="AR167" s="4">
        <v>1142</v>
      </c>
      <c r="AS167" s="4">
        <v>1286</v>
      </c>
      <c r="AT167" s="4">
        <v>1221</v>
      </c>
      <c r="AU167" s="4">
        <v>1282</v>
      </c>
      <c r="AV167" s="4">
        <v>7367</v>
      </c>
      <c r="AW167" s="4">
        <v>1307</v>
      </c>
      <c r="AX167" s="4">
        <v>1392</v>
      </c>
      <c r="AY167" s="4">
        <v>1489</v>
      </c>
      <c r="AZ167" s="4">
        <v>1563</v>
      </c>
      <c r="BA167" s="4">
        <v>1616</v>
      </c>
      <c r="BB167" s="4">
        <v>8646</v>
      </c>
      <c r="BC167" s="4">
        <v>1658</v>
      </c>
      <c r="BD167" s="4">
        <v>1732</v>
      </c>
      <c r="BE167" s="4">
        <v>1774</v>
      </c>
      <c r="BF167" s="4">
        <v>1702</v>
      </c>
      <c r="BG167" s="4">
        <v>1780</v>
      </c>
      <c r="BH167" s="4">
        <v>8947</v>
      </c>
      <c r="BI167" s="4">
        <v>1773</v>
      </c>
      <c r="BJ167" s="4">
        <v>1817</v>
      </c>
      <c r="BK167" s="4">
        <v>1889</v>
      </c>
      <c r="BL167" s="4">
        <v>1712</v>
      </c>
      <c r="BM167" s="4">
        <v>1756</v>
      </c>
      <c r="BN167" s="4">
        <v>7785</v>
      </c>
      <c r="BO167" s="4">
        <v>1703</v>
      </c>
      <c r="BP167" s="4">
        <v>1630</v>
      </c>
      <c r="BQ167" s="4">
        <v>1553</v>
      </c>
      <c r="BR167" s="4">
        <v>1517</v>
      </c>
      <c r="BS167" s="4">
        <v>1382</v>
      </c>
      <c r="BT167" s="4">
        <v>7035</v>
      </c>
      <c r="BU167" s="4">
        <v>1439</v>
      </c>
      <c r="BV167" s="4">
        <v>1407</v>
      </c>
      <c r="BW167" s="4">
        <v>1410</v>
      </c>
      <c r="BX167" s="4">
        <v>1356</v>
      </c>
      <c r="BY167" s="4">
        <v>1423</v>
      </c>
      <c r="BZ167" s="4">
        <v>7411</v>
      </c>
      <c r="CA167" s="4">
        <v>1320</v>
      </c>
      <c r="CB167" s="4">
        <v>1434</v>
      </c>
      <c r="CC167" s="4">
        <v>1463</v>
      </c>
      <c r="CD167" s="4">
        <v>1611</v>
      </c>
      <c r="CE167" s="4">
        <v>1583</v>
      </c>
      <c r="CF167" s="4">
        <v>6006</v>
      </c>
      <c r="CG167" s="4">
        <v>1283</v>
      </c>
      <c r="CH167" s="4">
        <v>1351</v>
      </c>
      <c r="CI167" s="4">
        <v>1268</v>
      </c>
      <c r="CJ167" s="4">
        <v>1131</v>
      </c>
      <c r="CK167" s="4">
        <v>973</v>
      </c>
      <c r="CL167" s="4">
        <v>4621</v>
      </c>
      <c r="CM167" s="4">
        <v>916</v>
      </c>
      <c r="CN167" s="4">
        <v>977</v>
      </c>
      <c r="CO167" s="4">
        <v>924</v>
      </c>
      <c r="CP167" s="4">
        <v>904</v>
      </c>
      <c r="CQ167" s="4">
        <v>900</v>
      </c>
      <c r="CR167" s="4">
        <v>3949</v>
      </c>
      <c r="CS167" s="4">
        <v>813</v>
      </c>
      <c r="CT167" s="4">
        <v>820</v>
      </c>
      <c r="CU167" s="4">
        <v>779</v>
      </c>
      <c r="CV167" s="4">
        <v>781</v>
      </c>
      <c r="CW167" s="4">
        <v>756</v>
      </c>
      <c r="CX167" s="4">
        <v>3017</v>
      </c>
      <c r="CY167" s="4">
        <v>667</v>
      </c>
      <c r="CZ167" s="4">
        <v>692</v>
      </c>
      <c r="DA167" s="4">
        <v>605</v>
      </c>
      <c r="DB167" s="4">
        <v>570</v>
      </c>
      <c r="DC167" s="4">
        <v>483</v>
      </c>
      <c r="DD167" s="4">
        <v>1931</v>
      </c>
      <c r="DE167" s="4">
        <v>495</v>
      </c>
      <c r="DF167" s="4">
        <v>427</v>
      </c>
      <c r="DG167" s="4">
        <v>388</v>
      </c>
      <c r="DH167" s="4">
        <v>332</v>
      </c>
      <c r="DI167" s="4">
        <v>289</v>
      </c>
      <c r="DJ167" s="4">
        <v>688</v>
      </c>
      <c r="DK167" s="4">
        <v>258</v>
      </c>
      <c r="DL167" s="4">
        <v>179</v>
      </c>
      <c r="DM167" s="4">
        <v>89</v>
      </c>
      <c r="DN167" s="4">
        <v>80</v>
      </c>
      <c r="DO167" s="4">
        <v>82</v>
      </c>
      <c r="DP167" s="4">
        <v>190</v>
      </c>
      <c r="DQ167" s="4">
        <v>58</v>
      </c>
      <c r="DR167" s="4">
        <v>54</v>
      </c>
      <c r="DS167" s="4">
        <v>39</v>
      </c>
      <c r="DT167" s="4">
        <v>24</v>
      </c>
      <c r="DU167" s="4">
        <v>15</v>
      </c>
      <c r="DV167" s="4">
        <v>21</v>
      </c>
      <c r="DW167" s="4">
        <v>20578</v>
      </c>
      <c r="DX167" s="4">
        <v>23294</v>
      </c>
      <c r="DY167" s="4">
        <v>38950</v>
      </c>
      <c r="DZ167" s="4">
        <v>31178</v>
      </c>
      <c r="EA167" s="4">
        <v>20423</v>
      </c>
    </row>
    <row r="168" spans="1:131" ht="17.5" customHeight="1" x14ac:dyDescent="0.35"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W168" s="31"/>
      <c r="DX168" s="31"/>
      <c r="DY168" s="31"/>
      <c r="DZ168" s="31"/>
      <c r="EA168" s="31"/>
    </row>
    <row r="169" spans="1:131" s="3" customFormat="1" ht="17.5" customHeight="1" x14ac:dyDescent="0.35">
      <c r="A169" s="3" t="s">
        <v>287</v>
      </c>
      <c r="D169" s="3" t="s">
        <v>288</v>
      </c>
      <c r="E169" s="26">
        <v>5601847</v>
      </c>
      <c r="F169" s="26">
        <v>354801</v>
      </c>
      <c r="G169" s="26">
        <v>71547</v>
      </c>
      <c r="H169" s="26">
        <v>70778</v>
      </c>
      <c r="I169" s="26">
        <v>71508</v>
      </c>
      <c r="J169" s="26">
        <v>71329</v>
      </c>
      <c r="K169" s="26">
        <v>69639</v>
      </c>
      <c r="L169" s="26">
        <v>327060</v>
      </c>
      <c r="M169" s="26">
        <v>69048</v>
      </c>
      <c r="N169" s="26">
        <v>66434</v>
      </c>
      <c r="O169" s="26">
        <v>65326</v>
      </c>
      <c r="P169" s="26">
        <v>63113</v>
      </c>
      <c r="Q169" s="26">
        <v>63139</v>
      </c>
      <c r="R169" s="26">
        <v>340758</v>
      </c>
      <c r="S169" s="26">
        <v>64350</v>
      </c>
      <c r="T169" s="26">
        <v>66688</v>
      </c>
      <c r="U169" s="26">
        <v>68125</v>
      </c>
      <c r="V169" s="26">
        <v>69976</v>
      </c>
      <c r="W169" s="26">
        <v>71619</v>
      </c>
      <c r="X169" s="26">
        <v>369312</v>
      </c>
      <c r="Y169" s="26">
        <v>71823</v>
      </c>
      <c r="Z169" s="26">
        <v>72158</v>
      </c>
      <c r="AA169" s="26">
        <v>73863</v>
      </c>
      <c r="AB169" s="26">
        <v>74202</v>
      </c>
      <c r="AC169" s="26">
        <v>77266</v>
      </c>
      <c r="AD169" s="26">
        <v>380909</v>
      </c>
      <c r="AE169" s="26">
        <v>79866</v>
      </c>
      <c r="AF169" s="26">
        <v>76811</v>
      </c>
      <c r="AG169" s="26">
        <v>75453</v>
      </c>
      <c r="AH169" s="26">
        <v>75427</v>
      </c>
      <c r="AI169" s="26">
        <v>73352</v>
      </c>
      <c r="AJ169" s="26">
        <v>363286</v>
      </c>
      <c r="AK169" s="26">
        <v>74385</v>
      </c>
      <c r="AL169" s="26">
        <v>73063</v>
      </c>
      <c r="AM169" s="26">
        <v>72110</v>
      </c>
      <c r="AN169" s="26">
        <v>72524</v>
      </c>
      <c r="AO169" s="26">
        <v>71204</v>
      </c>
      <c r="AP169" s="26">
        <v>343295</v>
      </c>
      <c r="AQ169" s="26">
        <v>73840</v>
      </c>
      <c r="AR169" s="26">
        <v>72275</v>
      </c>
      <c r="AS169" s="26">
        <v>68325</v>
      </c>
      <c r="AT169" s="26">
        <v>63867</v>
      </c>
      <c r="AU169" s="26">
        <v>64988</v>
      </c>
      <c r="AV169" s="26">
        <v>360103</v>
      </c>
      <c r="AW169" s="26">
        <v>66210</v>
      </c>
      <c r="AX169" s="26">
        <v>68472</v>
      </c>
      <c r="AY169" s="26">
        <v>71061</v>
      </c>
      <c r="AZ169" s="26">
        <v>74584</v>
      </c>
      <c r="BA169" s="26">
        <v>79776</v>
      </c>
      <c r="BB169" s="26">
        <v>406247</v>
      </c>
      <c r="BC169" s="26">
        <v>80732</v>
      </c>
      <c r="BD169" s="26">
        <v>80296</v>
      </c>
      <c r="BE169" s="26">
        <v>81824</v>
      </c>
      <c r="BF169" s="26">
        <v>81251</v>
      </c>
      <c r="BG169" s="26">
        <v>82144</v>
      </c>
      <c r="BH169" s="26">
        <v>404030</v>
      </c>
      <c r="BI169" s="26">
        <v>82359</v>
      </c>
      <c r="BJ169" s="26">
        <v>82436</v>
      </c>
      <c r="BK169" s="26">
        <v>80543</v>
      </c>
      <c r="BL169" s="26">
        <v>79840</v>
      </c>
      <c r="BM169" s="26">
        <v>78852</v>
      </c>
      <c r="BN169" s="26">
        <v>351121</v>
      </c>
      <c r="BO169" s="26">
        <v>74719</v>
      </c>
      <c r="BP169" s="26">
        <v>70833</v>
      </c>
      <c r="BQ169" s="26">
        <v>70229</v>
      </c>
      <c r="BR169" s="26">
        <v>68922</v>
      </c>
      <c r="BS169" s="26">
        <v>66418</v>
      </c>
      <c r="BT169" s="26">
        <v>319685</v>
      </c>
      <c r="BU169" s="26">
        <v>64429</v>
      </c>
      <c r="BV169" s="26">
        <v>63896</v>
      </c>
      <c r="BW169" s="26">
        <v>65351</v>
      </c>
      <c r="BX169" s="26">
        <v>63706</v>
      </c>
      <c r="BY169" s="26">
        <v>62303</v>
      </c>
      <c r="BZ169" s="26">
        <v>335265</v>
      </c>
      <c r="CA169" s="26">
        <v>62475</v>
      </c>
      <c r="CB169" s="26">
        <v>64842</v>
      </c>
      <c r="CC169" s="26">
        <v>66544</v>
      </c>
      <c r="CD169" s="26">
        <v>70645</v>
      </c>
      <c r="CE169" s="26">
        <v>70759</v>
      </c>
      <c r="CF169" s="26">
        <v>279804</v>
      </c>
      <c r="CG169" s="26">
        <v>56719</v>
      </c>
      <c r="CH169" s="26">
        <v>61098</v>
      </c>
      <c r="CI169" s="26">
        <v>58969</v>
      </c>
      <c r="CJ169" s="26">
        <v>55064</v>
      </c>
      <c r="CK169" s="26">
        <v>47954</v>
      </c>
      <c r="CL169" s="26">
        <v>225885</v>
      </c>
      <c r="CM169" s="26">
        <v>45650</v>
      </c>
      <c r="CN169" s="26">
        <v>47049</v>
      </c>
      <c r="CO169" s="26">
        <v>45985</v>
      </c>
      <c r="CP169" s="26">
        <v>44369</v>
      </c>
      <c r="CQ169" s="26">
        <v>42832</v>
      </c>
      <c r="CR169" s="26">
        <v>181119</v>
      </c>
      <c r="CS169" s="26">
        <v>40229</v>
      </c>
      <c r="CT169" s="26">
        <v>37726</v>
      </c>
      <c r="CU169" s="26">
        <v>35146</v>
      </c>
      <c r="CV169" s="26">
        <v>34478</v>
      </c>
      <c r="CW169" s="26">
        <v>33540</v>
      </c>
      <c r="CX169" s="26">
        <v>135875</v>
      </c>
      <c r="CY169" s="26">
        <v>32495</v>
      </c>
      <c r="CZ169" s="26">
        <v>29331</v>
      </c>
      <c r="DA169" s="26">
        <v>26903</v>
      </c>
      <c r="DB169" s="26">
        <v>24321</v>
      </c>
      <c r="DC169" s="26">
        <v>22825</v>
      </c>
      <c r="DD169" s="26">
        <v>82016</v>
      </c>
      <c r="DE169" s="26">
        <v>20496</v>
      </c>
      <c r="DF169" s="26">
        <v>18022</v>
      </c>
      <c r="DG169" s="26">
        <v>16282</v>
      </c>
      <c r="DH169" s="26">
        <v>14166</v>
      </c>
      <c r="DI169" s="26">
        <v>13050</v>
      </c>
      <c r="DJ169" s="26">
        <v>32544</v>
      </c>
      <c r="DK169" s="26">
        <v>11484</v>
      </c>
      <c r="DL169" s="26">
        <v>8419</v>
      </c>
      <c r="DM169" s="26">
        <v>5246</v>
      </c>
      <c r="DN169" s="26">
        <v>3940</v>
      </c>
      <c r="DO169" s="26">
        <v>3455</v>
      </c>
      <c r="DP169" s="26">
        <v>7731</v>
      </c>
      <c r="DQ169" s="26">
        <v>2555</v>
      </c>
      <c r="DR169" s="26">
        <v>2095</v>
      </c>
      <c r="DS169" s="26">
        <v>1489</v>
      </c>
      <c r="DT169" s="26">
        <v>962</v>
      </c>
      <c r="DU169" s="26">
        <v>630</v>
      </c>
      <c r="DV169" s="26">
        <v>1001</v>
      </c>
      <c r="DW169" s="26">
        <v>1094442</v>
      </c>
      <c r="DX169" s="26">
        <v>1240463</v>
      </c>
      <c r="DY169" s="26">
        <v>2151329</v>
      </c>
      <c r="DZ169" s="26">
        <v>1410101</v>
      </c>
      <c r="EA169" s="26">
        <v>945975</v>
      </c>
    </row>
    <row r="170" spans="1:131" ht="17.5" customHeight="1" x14ac:dyDescent="0.35">
      <c r="A170" s="3"/>
      <c r="B170" s="3"/>
      <c r="C170" s="3"/>
      <c r="D170" s="3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W170" s="31"/>
      <c r="DX170" s="31"/>
      <c r="DY170" s="31"/>
      <c r="DZ170" s="31"/>
      <c r="EA170" s="31"/>
    </row>
    <row r="171" spans="1:131" s="3" customFormat="1" ht="17.5" customHeight="1" x14ac:dyDescent="0.35">
      <c r="A171" s="3" t="s">
        <v>289</v>
      </c>
      <c r="D171" s="3" t="s">
        <v>290</v>
      </c>
      <c r="E171" s="28">
        <v>183477</v>
      </c>
      <c r="F171" s="26">
        <v>9580</v>
      </c>
      <c r="G171" s="26">
        <v>2020</v>
      </c>
      <c r="H171" s="26">
        <v>1879</v>
      </c>
      <c r="I171" s="26">
        <v>1890</v>
      </c>
      <c r="J171" s="26">
        <v>1900</v>
      </c>
      <c r="K171" s="26">
        <v>1891</v>
      </c>
      <c r="L171" s="26">
        <v>9180</v>
      </c>
      <c r="M171" s="26">
        <v>1813</v>
      </c>
      <c r="N171" s="26">
        <v>1850</v>
      </c>
      <c r="O171" s="26">
        <v>1887</v>
      </c>
      <c r="P171" s="26">
        <v>1765</v>
      </c>
      <c r="Q171" s="26">
        <v>1865</v>
      </c>
      <c r="R171" s="26">
        <v>10494</v>
      </c>
      <c r="S171" s="26">
        <v>1883</v>
      </c>
      <c r="T171" s="26">
        <v>2071</v>
      </c>
      <c r="U171" s="26">
        <v>2165</v>
      </c>
      <c r="V171" s="26">
        <v>2266</v>
      </c>
      <c r="W171" s="26">
        <v>2109</v>
      </c>
      <c r="X171" s="26">
        <v>10684</v>
      </c>
      <c r="Y171" s="26">
        <v>2261</v>
      </c>
      <c r="Z171" s="26">
        <v>2242</v>
      </c>
      <c r="AA171" s="26">
        <v>2277</v>
      </c>
      <c r="AB171" s="26">
        <v>2085</v>
      </c>
      <c r="AC171" s="26">
        <v>1819</v>
      </c>
      <c r="AD171" s="26">
        <v>9431</v>
      </c>
      <c r="AE171" s="26">
        <v>1865</v>
      </c>
      <c r="AF171" s="26">
        <v>1818</v>
      </c>
      <c r="AG171" s="26">
        <v>1905</v>
      </c>
      <c r="AH171" s="26">
        <v>1961</v>
      </c>
      <c r="AI171" s="26">
        <v>1882</v>
      </c>
      <c r="AJ171" s="26">
        <v>9681</v>
      </c>
      <c r="AK171" s="26">
        <v>2043</v>
      </c>
      <c r="AL171" s="26">
        <v>1889</v>
      </c>
      <c r="AM171" s="26">
        <v>1897</v>
      </c>
      <c r="AN171" s="26">
        <v>1885</v>
      </c>
      <c r="AO171" s="26">
        <v>1967</v>
      </c>
      <c r="AP171" s="26">
        <v>9606</v>
      </c>
      <c r="AQ171" s="26">
        <v>2065</v>
      </c>
      <c r="AR171" s="26">
        <v>2066</v>
      </c>
      <c r="AS171" s="26">
        <v>1896</v>
      </c>
      <c r="AT171" s="26">
        <v>1804</v>
      </c>
      <c r="AU171" s="26">
        <v>1775</v>
      </c>
      <c r="AV171" s="26">
        <v>10411</v>
      </c>
      <c r="AW171" s="26">
        <v>1814</v>
      </c>
      <c r="AX171" s="26">
        <v>1960</v>
      </c>
      <c r="AY171" s="26">
        <v>1978</v>
      </c>
      <c r="AZ171" s="26">
        <v>2213</v>
      </c>
      <c r="BA171" s="26">
        <v>2446</v>
      </c>
      <c r="BB171" s="26">
        <v>12832</v>
      </c>
      <c r="BC171" s="26">
        <v>2398</v>
      </c>
      <c r="BD171" s="26">
        <v>2437</v>
      </c>
      <c r="BE171" s="26">
        <v>2615</v>
      </c>
      <c r="BF171" s="26">
        <v>2622</v>
      </c>
      <c r="BG171" s="26">
        <v>2760</v>
      </c>
      <c r="BH171" s="26">
        <v>14020</v>
      </c>
      <c r="BI171" s="26">
        <v>2866</v>
      </c>
      <c r="BJ171" s="26">
        <v>2861</v>
      </c>
      <c r="BK171" s="26">
        <v>2697</v>
      </c>
      <c r="BL171" s="26">
        <v>2791</v>
      </c>
      <c r="BM171" s="26">
        <v>2805</v>
      </c>
      <c r="BN171" s="26">
        <v>12677</v>
      </c>
      <c r="BO171" s="26">
        <v>2582</v>
      </c>
      <c r="BP171" s="26">
        <v>2484</v>
      </c>
      <c r="BQ171" s="26">
        <v>2537</v>
      </c>
      <c r="BR171" s="26">
        <v>2616</v>
      </c>
      <c r="BS171" s="26">
        <v>2458</v>
      </c>
      <c r="BT171" s="26">
        <v>12261</v>
      </c>
      <c r="BU171" s="26">
        <v>2480</v>
      </c>
      <c r="BV171" s="26">
        <v>2433</v>
      </c>
      <c r="BW171" s="26">
        <v>2528</v>
      </c>
      <c r="BX171" s="26">
        <v>2451</v>
      </c>
      <c r="BY171" s="26">
        <v>2369</v>
      </c>
      <c r="BZ171" s="26">
        <v>13604</v>
      </c>
      <c r="CA171" s="26">
        <v>2478</v>
      </c>
      <c r="CB171" s="26">
        <v>2584</v>
      </c>
      <c r="CC171" s="26">
        <v>2706</v>
      </c>
      <c r="CD171" s="26">
        <v>2892</v>
      </c>
      <c r="CE171" s="26">
        <v>2944</v>
      </c>
      <c r="CF171" s="26">
        <v>11418</v>
      </c>
      <c r="CG171" s="26">
        <v>2359</v>
      </c>
      <c r="CH171" s="26">
        <v>2541</v>
      </c>
      <c r="CI171" s="26">
        <v>2446</v>
      </c>
      <c r="CJ171" s="26">
        <v>2158</v>
      </c>
      <c r="CK171" s="26">
        <v>1914</v>
      </c>
      <c r="CL171" s="26">
        <v>9078</v>
      </c>
      <c r="CM171" s="26">
        <v>1834</v>
      </c>
      <c r="CN171" s="26">
        <v>1938</v>
      </c>
      <c r="CO171" s="26">
        <v>1857</v>
      </c>
      <c r="CP171" s="26">
        <v>1697</v>
      </c>
      <c r="CQ171" s="26">
        <v>1752</v>
      </c>
      <c r="CR171" s="26">
        <v>7559</v>
      </c>
      <c r="CS171" s="26">
        <v>1634</v>
      </c>
      <c r="CT171" s="26">
        <v>1558</v>
      </c>
      <c r="CU171" s="26">
        <v>1567</v>
      </c>
      <c r="CV171" s="26">
        <v>1411</v>
      </c>
      <c r="CW171" s="26">
        <v>1389</v>
      </c>
      <c r="CX171" s="26">
        <v>5637</v>
      </c>
      <c r="CY171" s="26">
        <v>1261</v>
      </c>
      <c r="CZ171" s="26">
        <v>1240</v>
      </c>
      <c r="DA171" s="26">
        <v>1139</v>
      </c>
      <c r="DB171" s="26">
        <v>1044</v>
      </c>
      <c r="DC171" s="26">
        <v>953</v>
      </c>
      <c r="DD171" s="26">
        <v>3535</v>
      </c>
      <c r="DE171" s="26">
        <v>892</v>
      </c>
      <c r="DF171" s="26">
        <v>783</v>
      </c>
      <c r="DG171" s="26">
        <v>688</v>
      </c>
      <c r="DH171" s="26">
        <v>608</v>
      </c>
      <c r="DI171" s="26">
        <v>564</v>
      </c>
      <c r="DJ171" s="26">
        <v>1409</v>
      </c>
      <c r="DK171" s="26">
        <v>462</v>
      </c>
      <c r="DL171" s="26">
        <v>380</v>
      </c>
      <c r="DM171" s="26">
        <v>239</v>
      </c>
      <c r="DN171" s="26">
        <v>186</v>
      </c>
      <c r="DO171" s="26">
        <v>142</v>
      </c>
      <c r="DP171" s="26">
        <v>332</v>
      </c>
      <c r="DQ171" s="26">
        <v>102</v>
      </c>
      <c r="DR171" s="26">
        <v>102</v>
      </c>
      <c r="DS171" s="26">
        <v>66</v>
      </c>
      <c r="DT171" s="26">
        <v>42</v>
      </c>
      <c r="DU171" s="26">
        <v>20</v>
      </c>
      <c r="DV171" s="26">
        <v>48</v>
      </c>
      <c r="DW171" s="26">
        <v>31515</v>
      </c>
      <c r="DX171" s="26">
        <v>36034</v>
      </c>
      <c r="DY171" s="26">
        <v>60384</v>
      </c>
      <c r="DZ171" s="26">
        <v>52562</v>
      </c>
      <c r="EA171" s="26">
        <v>39016</v>
      </c>
    </row>
    <row r="172" spans="1:131" s="3" customFormat="1" ht="17.5" customHeight="1" x14ac:dyDescent="0.35">
      <c r="A172" s="3" t="s">
        <v>291</v>
      </c>
      <c r="D172" t="s">
        <v>859</v>
      </c>
      <c r="E172" s="28">
        <v>306129</v>
      </c>
      <c r="F172" s="26">
        <v>15698</v>
      </c>
      <c r="G172" s="26">
        <v>3097</v>
      </c>
      <c r="H172" s="26">
        <v>3144</v>
      </c>
      <c r="I172" s="26">
        <v>3083</v>
      </c>
      <c r="J172" s="26">
        <v>3231</v>
      </c>
      <c r="K172" s="26">
        <v>3143</v>
      </c>
      <c r="L172" s="26">
        <v>15632</v>
      </c>
      <c r="M172" s="26">
        <v>3165</v>
      </c>
      <c r="N172" s="26">
        <v>3073</v>
      </c>
      <c r="O172" s="26">
        <v>3154</v>
      </c>
      <c r="P172" s="26">
        <v>3180</v>
      </c>
      <c r="Q172" s="26">
        <v>3060</v>
      </c>
      <c r="R172" s="26">
        <v>17915</v>
      </c>
      <c r="S172" s="26">
        <v>3262</v>
      </c>
      <c r="T172" s="26">
        <v>3449</v>
      </c>
      <c r="U172" s="26">
        <v>3567</v>
      </c>
      <c r="V172" s="26">
        <v>3754</v>
      </c>
      <c r="W172" s="26">
        <v>3883</v>
      </c>
      <c r="X172" s="26">
        <v>18951</v>
      </c>
      <c r="Y172" s="26">
        <v>3905</v>
      </c>
      <c r="Z172" s="26">
        <v>4039</v>
      </c>
      <c r="AA172" s="26">
        <v>4074</v>
      </c>
      <c r="AB172" s="26">
        <v>3823</v>
      </c>
      <c r="AC172" s="26">
        <v>3110</v>
      </c>
      <c r="AD172" s="26">
        <v>16619</v>
      </c>
      <c r="AE172" s="26">
        <v>3287</v>
      </c>
      <c r="AF172" s="26">
        <v>3273</v>
      </c>
      <c r="AG172" s="26">
        <v>3381</v>
      </c>
      <c r="AH172" s="26">
        <v>3348</v>
      </c>
      <c r="AI172" s="26">
        <v>3330</v>
      </c>
      <c r="AJ172" s="26">
        <v>15619</v>
      </c>
      <c r="AK172" s="26">
        <v>3326</v>
      </c>
      <c r="AL172" s="26">
        <v>3097</v>
      </c>
      <c r="AM172" s="26">
        <v>3097</v>
      </c>
      <c r="AN172" s="26">
        <v>3065</v>
      </c>
      <c r="AO172" s="26">
        <v>3034</v>
      </c>
      <c r="AP172" s="26">
        <v>15405</v>
      </c>
      <c r="AQ172" s="26">
        <v>3245</v>
      </c>
      <c r="AR172" s="26">
        <v>3156</v>
      </c>
      <c r="AS172" s="26">
        <v>3060</v>
      </c>
      <c r="AT172" s="26">
        <v>2960</v>
      </c>
      <c r="AU172" s="26">
        <v>2984</v>
      </c>
      <c r="AV172" s="26">
        <v>17790</v>
      </c>
      <c r="AW172" s="26">
        <v>3081</v>
      </c>
      <c r="AX172" s="26">
        <v>3244</v>
      </c>
      <c r="AY172" s="26">
        <v>3486</v>
      </c>
      <c r="AZ172" s="26">
        <v>3754</v>
      </c>
      <c r="BA172" s="26">
        <v>4225</v>
      </c>
      <c r="BB172" s="26">
        <v>22163</v>
      </c>
      <c r="BC172" s="26">
        <v>4242</v>
      </c>
      <c r="BD172" s="26">
        <v>4293</v>
      </c>
      <c r="BE172" s="26">
        <v>4436</v>
      </c>
      <c r="BF172" s="26">
        <v>4495</v>
      </c>
      <c r="BG172" s="26">
        <v>4697</v>
      </c>
      <c r="BH172" s="26">
        <v>23574</v>
      </c>
      <c r="BI172" s="26">
        <v>4707</v>
      </c>
      <c r="BJ172" s="26">
        <v>4730</v>
      </c>
      <c r="BK172" s="26">
        <v>4772</v>
      </c>
      <c r="BL172" s="26">
        <v>4662</v>
      </c>
      <c r="BM172" s="26">
        <v>4703</v>
      </c>
      <c r="BN172" s="26">
        <v>21004</v>
      </c>
      <c r="BO172" s="26">
        <v>4508</v>
      </c>
      <c r="BP172" s="26">
        <v>4278</v>
      </c>
      <c r="BQ172" s="26">
        <v>4109</v>
      </c>
      <c r="BR172" s="26">
        <v>4149</v>
      </c>
      <c r="BS172" s="26">
        <v>3960</v>
      </c>
      <c r="BT172" s="26">
        <v>20160</v>
      </c>
      <c r="BU172" s="26">
        <v>4000</v>
      </c>
      <c r="BV172" s="26">
        <v>3952</v>
      </c>
      <c r="BW172" s="26">
        <v>4134</v>
      </c>
      <c r="BX172" s="26">
        <v>4009</v>
      </c>
      <c r="BY172" s="26">
        <v>4065</v>
      </c>
      <c r="BZ172" s="26">
        <v>22300</v>
      </c>
      <c r="CA172" s="26">
        <v>4044</v>
      </c>
      <c r="CB172" s="26">
        <v>4154</v>
      </c>
      <c r="CC172" s="26">
        <v>4468</v>
      </c>
      <c r="CD172" s="26">
        <v>4871</v>
      </c>
      <c r="CE172" s="26">
        <v>4763</v>
      </c>
      <c r="CF172" s="26">
        <v>19059</v>
      </c>
      <c r="CG172" s="26">
        <v>3905</v>
      </c>
      <c r="CH172" s="26">
        <v>4227</v>
      </c>
      <c r="CI172" s="26">
        <v>3997</v>
      </c>
      <c r="CJ172" s="26">
        <v>3698</v>
      </c>
      <c r="CK172" s="26">
        <v>3232</v>
      </c>
      <c r="CL172" s="26">
        <v>15153</v>
      </c>
      <c r="CM172" s="26">
        <v>3136</v>
      </c>
      <c r="CN172" s="26">
        <v>3231</v>
      </c>
      <c r="CO172" s="26">
        <v>2999</v>
      </c>
      <c r="CP172" s="26">
        <v>2941</v>
      </c>
      <c r="CQ172" s="26">
        <v>2846</v>
      </c>
      <c r="CR172" s="26">
        <v>11709</v>
      </c>
      <c r="CS172" s="26">
        <v>2575</v>
      </c>
      <c r="CT172" s="26">
        <v>2433</v>
      </c>
      <c r="CU172" s="26">
        <v>2281</v>
      </c>
      <c r="CV172" s="26">
        <v>2269</v>
      </c>
      <c r="CW172" s="26">
        <v>2151</v>
      </c>
      <c r="CX172" s="26">
        <v>8971</v>
      </c>
      <c r="CY172" s="26">
        <v>2134</v>
      </c>
      <c r="CZ172" s="26">
        <v>1970</v>
      </c>
      <c r="DA172" s="26">
        <v>1795</v>
      </c>
      <c r="DB172" s="26">
        <v>1556</v>
      </c>
      <c r="DC172" s="26">
        <v>1516</v>
      </c>
      <c r="DD172" s="26">
        <v>5571</v>
      </c>
      <c r="DE172" s="26">
        <v>1324</v>
      </c>
      <c r="DF172" s="26">
        <v>1206</v>
      </c>
      <c r="DG172" s="26">
        <v>1146</v>
      </c>
      <c r="DH172" s="26">
        <v>993</v>
      </c>
      <c r="DI172" s="26">
        <v>902</v>
      </c>
      <c r="DJ172" s="26">
        <v>2181</v>
      </c>
      <c r="DK172" s="26">
        <v>726</v>
      </c>
      <c r="DL172" s="26">
        <v>562</v>
      </c>
      <c r="DM172" s="26">
        <v>391</v>
      </c>
      <c r="DN172" s="26">
        <v>247</v>
      </c>
      <c r="DO172" s="26">
        <v>255</v>
      </c>
      <c r="DP172" s="26">
        <v>580</v>
      </c>
      <c r="DQ172" s="26">
        <v>192</v>
      </c>
      <c r="DR172" s="26">
        <v>158</v>
      </c>
      <c r="DS172" s="26">
        <v>116</v>
      </c>
      <c r="DT172" s="26">
        <v>66</v>
      </c>
      <c r="DU172" s="26">
        <v>48</v>
      </c>
      <c r="DV172" s="26">
        <v>75</v>
      </c>
      <c r="DW172" s="26">
        <v>53150</v>
      </c>
      <c r="DX172" s="26">
        <v>61263</v>
      </c>
      <c r="DY172" s="26">
        <v>102642</v>
      </c>
      <c r="DZ172" s="26">
        <v>87038</v>
      </c>
      <c r="EA172" s="26">
        <v>63299</v>
      </c>
    </row>
    <row r="173" spans="1:131" s="3" customFormat="1" ht="17.5" customHeight="1" x14ac:dyDescent="0.35">
      <c r="A173" s="3" t="s">
        <v>292</v>
      </c>
      <c r="D173" s="3" t="s">
        <v>293</v>
      </c>
      <c r="E173" s="28">
        <v>249008</v>
      </c>
      <c r="F173" s="26">
        <v>17092</v>
      </c>
      <c r="G173" s="26">
        <v>3557</v>
      </c>
      <c r="H173" s="26">
        <v>3408</v>
      </c>
      <c r="I173" s="26">
        <v>3471</v>
      </c>
      <c r="J173" s="26">
        <v>3477</v>
      </c>
      <c r="K173" s="26">
        <v>3179</v>
      </c>
      <c r="L173" s="26">
        <v>14189</v>
      </c>
      <c r="M173" s="26">
        <v>3142</v>
      </c>
      <c r="N173" s="26">
        <v>2988</v>
      </c>
      <c r="O173" s="26">
        <v>2805</v>
      </c>
      <c r="P173" s="26">
        <v>2735</v>
      </c>
      <c r="Q173" s="26">
        <v>2519</v>
      </c>
      <c r="R173" s="26">
        <v>14260</v>
      </c>
      <c r="S173" s="26">
        <v>2703</v>
      </c>
      <c r="T173" s="26">
        <v>2880</v>
      </c>
      <c r="U173" s="26">
        <v>2812</v>
      </c>
      <c r="V173" s="26">
        <v>2922</v>
      </c>
      <c r="W173" s="26">
        <v>2943</v>
      </c>
      <c r="X173" s="26">
        <v>16035</v>
      </c>
      <c r="Y173" s="26">
        <v>2825</v>
      </c>
      <c r="Z173" s="26">
        <v>3104</v>
      </c>
      <c r="AA173" s="26">
        <v>3129</v>
      </c>
      <c r="AB173" s="26">
        <v>3338</v>
      </c>
      <c r="AC173" s="26">
        <v>3639</v>
      </c>
      <c r="AD173" s="26">
        <v>19089</v>
      </c>
      <c r="AE173" s="26">
        <v>4074</v>
      </c>
      <c r="AF173" s="26">
        <v>3904</v>
      </c>
      <c r="AG173" s="26">
        <v>3738</v>
      </c>
      <c r="AH173" s="26">
        <v>3729</v>
      </c>
      <c r="AI173" s="26">
        <v>3644</v>
      </c>
      <c r="AJ173" s="26">
        <v>18156</v>
      </c>
      <c r="AK173" s="26">
        <v>3655</v>
      </c>
      <c r="AL173" s="26">
        <v>3650</v>
      </c>
      <c r="AM173" s="26">
        <v>3657</v>
      </c>
      <c r="AN173" s="26">
        <v>3656</v>
      </c>
      <c r="AO173" s="26">
        <v>3538</v>
      </c>
      <c r="AP173" s="26">
        <v>15829</v>
      </c>
      <c r="AQ173" s="26">
        <v>3586</v>
      </c>
      <c r="AR173" s="26">
        <v>3393</v>
      </c>
      <c r="AS173" s="26">
        <v>3116</v>
      </c>
      <c r="AT173" s="26">
        <v>2893</v>
      </c>
      <c r="AU173" s="26">
        <v>2841</v>
      </c>
      <c r="AV173" s="26">
        <v>16113</v>
      </c>
      <c r="AW173" s="26">
        <v>3036</v>
      </c>
      <c r="AX173" s="26">
        <v>3072</v>
      </c>
      <c r="AY173" s="26">
        <v>3210</v>
      </c>
      <c r="AZ173" s="26">
        <v>3303</v>
      </c>
      <c r="BA173" s="26">
        <v>3492</v>
      </c>
      <c r="BB173" s="26">
        <v>17810</v>
      </c>
      <c r="BC173" s="26">
        <v>3614</v>
      </c>
      <c r="BD173" s="26">
        <v>3632</v>
      </c>
      <c r="BE173" s="26">
        <v>3624</v>
      </c>
      <c r="BF173" s="26">
        <v>3478</v>
      </c>
      <c r="BG173" s="26">
        <v>3462</v>
      </c>
      <c r="BH173" s="26">
        <v>17353</v>
      </c>
      <c r="BI173" s="26">
        <v>3551</v>
      </c>
      <c r="BJ173" s="26">
        <v>3575</v>
      </c>
      <c r="BK173" s="26">
        <v>3344</v>
      </c>
      <c r="BL173" s="26">
        <v>3382</v>
      </c>
      <c r="BM173" s="26">
        <v>3501</v>
      </c>
      <c r="BN173" s="26">
        <v>15534</v>
      </c>
      <c r="BO173" s="26">
        <v>3256</v>
      </c>
      <c r="BP173" s="26">
        <v>3106</v>
      </c>
      <c r="BQ173" s="26">
        <v>3099</v>
      </c>
      <c r="BR173" s="26">
        <v>3022</v>
      </c>
      <c r="BS173" s="26">
        <v>3051</v>
      </c>
      <c r="BT173" s="26">
        <v>14009</v>
      </c>
      <c r="BU173" s="26">
        <v>2845</v>
      </c>
      <c r="BV173" s="26">
        <v>2875</v>
      </c>
      <c r="BW173" s="26">
        <v>2899</v>
      </c>
      <c r="BX173" s="26">
        <v>2763</v>
      </c>
      <c r="BY173" s="26">
        <v>2627</v>
      </c>
      <c r="BZ173" s="26">
        <v>14721</v>
      </c>
      <c r="CA173" s="26">
        <v>2655</v>
      </c>
      <c r="CB173" s="26">
        <v>2880</v>
      </c>
      <c r="CC173" s="26">
        <v>2968</v>
      </c>
      <c r="CD173" s="26">
        <v>3095</v>
      </c>
      <c r="CE173" s="26">
        <v>3123</v>
      </c>
      <c r="CF173" s="26">
        <v>11616</v>
      </c>
      <c r="CG173" s="26">
        <v>2361</v>
      </c>
      <c r="CH173" s="26">
        <v>2521</v>
      </c>
      <c r="CI173" s="26">
        <v>2382</v>
      </c>
      <c r="CJ173" s="26">
        <v>2395</v>
      </c>
      <c r="CK173" s="26">
        <v>1957</v>
      </c>
      <c r="CL173" s="26">
        <v>9368</v>
      </c>
      <c r="CM173" s="26">
        <v>1983</v>
      </c>
      <c r="CN173" s="26">
        <v>1944</v>
      </c>
      <c r="CO173" s="26">
        <v>1848</v>
      </c>
      <c r="CP173" s="26">
        <v>1815</v>
      </c>
      <c r="CQ173" s="26">
        <v>1778</v>
      </c>
      <c r="CR173" s="26">
        <v>7480</v>
      </c>
      <c r="CS173" s="26">
        <v>1624</v>
      </c>
      <c r="CT173" s="26">
        <v>1571</v>
      </c>
      <c r="CU173" s="26">
        <v>1454</v>
      </c>
      <c r="CV173" s="26">
        <v>1401</v>
      </c>
      <c r="CW173" s="26">
        <v>1430</v>
      </c>
      <c r="CX173" s="26">
        <v>5639</v>
      </c>
      <c r="CY173" s="26">
        <v>1333</v>
      </c>
      <c r="CZ173" s="26">
        <v>1225</v>
      </c>
      <c r="DA173" s="26">
        <v>1138</v>
      </c>
      <c r="DB173" s="26">
        <v>1026</v>
      </c>
      <c r="DC173" s="26">
        <v>917</v>
      </c>
      <c r="DD173" s="26">
        <v>3296</v>
      </c>
      <c r="DE173" s="26">
        <v>856</v>
      </c>
      <c r="DF173" s="26">
        <v>737</v>
      </c>
      <c r="DG173" s="26">
        <v>635</v>
      </c>
      <c r="DH173" s="26">
        <v>556</v>
      </c>
      <c r="DI173" s="26">
        <v>512</v>
      </c>
      <c r="DJ173" s="26">
        <v>1162</v>
      </c>
      <c r="DK173" s="26">
        <v>420</v>
      </c>
      <c r="DL173" s="26">
        <v>331</v>
      </c>
      <c r="DM173" s="26">
        <v>171</v>
      </c>
      <c r="DN173" s="26">
        <v>124</v>
      </c>
      <c r="DO173" s="26">
        <v>116</v>
      </c>
      <c r="DP173" s="26">
        <v>223</v>
      </c>
      <c r="DQ173" s="26">
        <v>68</v>
      </c>
      <c r="DR173" s="26">
        <v>64</v>
      </c>
      <c r="DS173" s="26">
        <v>44</v>
      </c>
      <c r="DT173" s="26">
        <v>30</v>
      </c>
      <c r="DU173" s="26">
        <v>17</v>
      </c>
      <c r="DV173" s="26">
        <v>34</v>
      </c>
      <c r="DW173" s="26">
        <v>48366</v>
      </c>
      <c r="DX173" s="26">
        <v>54599</v>
      </c>
      <c r="DY173" s="26">
        <v>100207</v>
      </c>
      <c r="DZ173" s="26">
        <v>61617</v>
      </c>
      <c r="EA173" s="26">
        <v>38818</v>
      </c>
    </row>
    <row r="174" spans="1:131" s="3" customFormat="1" ht="17.5" customHeight="1" x14ac:dyDescent="0.35">
      <c r="A174" s="3" t="s">
        <v>294</v>
      </c>
      <c r="D174" s="3" t="s">
        <v>295</v>
      </c>
      <c r="E174" s="28">
        <v>166641</v>
      </c>
      <c r="F174" s="26">
        <v>11344</v>
      </c>
      <c r="G174" s="26">
        <v>2280</v>
      </c>
      <c r="H174" s="26">
        <v>2297</v>
      </c>
      <c r="I174" s="26">
        <v>2277</v>
      </c>
      <c r="J174" s="26">
        <v>2226</v>
      </c>
      <c r="K174" s="26">
        <v>2264</v>
      </c>
      <c r="L174" s="26">
        <v>10007</v>
      </c>
      <c r="M174" s="26">
        <v>2155</v>
      </c>
      <c r="N174" s="26">
        <v>2040</v>
      </c>
      <c r="O174" s="26">
        <v>1990</v>
      </c>
      <c r="P174" s="26">
        <v>1893</v>
      </c>
      <c r="Q174" s="26">
        <v>1929</v>
      </c>
      <c r="R174" s="26">
        <v>10594</v>
      </c>
      <c r="S174" s="26">
        <v>1955</v>
      </c>
      <c r="T174" s="26">
        <v>2136</v>
      </c>
      <c r="U174" s="26">
        <v>2052</v>
      </c>
      <c r="V174" s="26">
        <v>2200</v>
      </c>
      <c r="W174" s="26">
        <v>2251</v>
      </c>
      <c r="X174" s="26">
        <v>11496</v>
      </c>
      <c r="Y174" s="26">
        <v>2256</v>
      </c>
      <c r="Z174" s="26">
        <v>2289</v>
      </c>
      <c r="AA174" s="26">
        <v>2386</v>
      </c>
      <c r="AB174" s="26">
        <v>2342</v>
      </c>
      <c r="AC174" s="26">
        <v>2223</v>
      </c>
      <c r="AD174" s="26">
        <v>10863</v>
      </c>
      <c r="AE174" s="26">
        <v>2201</v>
      </c>
      <c r="AF174" s="26">
        <v>2126</v>
      </c>
      <c r="AG174" s="26">
        <v>2358</v>
      </c>
      <c r="AH174" s="26">
        <v>2156</v>
      </c>
      <c r="AI174" s="26">
        <v>2022</v>
      </c>
      <c r="AJ174" s="26">
        <v>10888</v>
      </c>
      <c r="AK174" s="26">
        <v>2181</v>
      </c>
      <c r="AL174" s="26">
        <v>2192</v>
      </c>
      <c r="AM174" s="26">
        <v>2170</v>
      </c>
      <c r="AN174" s="26">
        <v>2263</v>
      </c>
      <c r="AO174" s="26">
        <v>2082</v>
      </c>
      <c r="AP174" s="26">
        <v>10334</v>
      </c>
      <c r="AQ174" s="26">
        <v>2136</v>
      </c>
      <c r="AR174" s="26">
        <v>2200</v>
      </c>
      <c r="AS174" s="26">
        <v>2099</v>
      </c>
      <c r="AT174" s="26">
        <v>1884</v>
      </c>
      <c r="AU174" s="26">
        <v>2015</v>
      </c>
      <c r="AV174" s="26">
        <v>11145</v>
      </c>
      <c r="AW174" s="26">
        <v>1990</v>
      </c>
      <c r="AX174" s="26">
        <v>2095</v>
      </c>
      <c r="AY174" s="26">
        <v>2241</v>
      </c>
      <c r="AZ174" s="26">
        <v>2273</v>
      </c>
      <c r="BA174" s="26">
        <v>2546</v>
      </c>
      <c r="BB174" s="26">
        <v>12850</v>
      </c>
      <c r="BC174" s="26">
        <v>2596</v>
      </c>
      <c r="BD174" s="26">
        <v>2545</v>
      </c>
      <c r="BE174" s="26">
        <v>2548</v>
      </c>
      <c r="BF174" s="26">
        <v>2629</v>
      </c>
      <c r="BG174" s="26">
        <v>2532</v>
      </c>
      <c r="BH174" s="26">
        <v>12653</v>
      </c>
      <c r="BI174" s="26">
        <v>2628</v>
      </c>
      <c r="BJ174" s="26">
        <v>2580</v>
      </c>
      <c r="BK174" s="26">
        <v>2651</v>
      </c>
      <c r="BL174" s="26">
        <v>2411</v>
      </c>
      <c r="BM174" s="26">
        <v>2383</v>
      </c>
      <c r="BN174" s="26">
        <v>10502</v>
      </c>
      <c r="BO174" s="26">
        <v>2276</v>
      </c>
      <c r="BP174" s="26">
        <v>2173</v>
      </c>
      <c r="BQ174" s="26">
        <v>2147</v>
      </c>
      <c r="BR174" s="26">
        <v>2026</v>
      </c>
      <c r="BS174" s="26">
        <v>1880</v>
      </c>
      <c r="BT174" s="26">
        <v>9866</v>
      </c>
      <c r="BU174" s="26">
        <v>1975</v>
      </c>
      <c r="BV174" s="26">
        <v>2048</v>
      </c>
      <c r="BW174" s="26">
        <v>1963</v>
      </c>
      <c r="BX174" s="26">
        <v>1916</v>
      </c>
      <c r="BY174" s="26">
        <v>1964</v>
      </c>
      <c r="BZ174" s="26">
        <v>10010</v>
      </c>
      <c r="CA174" s="26">
        <v>1856</v>
      </c>
      <c r="CB174" s="26">
        <v>2006</v>
      </c>
      <c r="CC174" s="26">
        <v>2047</v>
      </c>
      <c r="CD174" s="26">
        <v>2020</v>
      </c>
      <c r="CE174" s="26">
        <v>2081</v>
      </c>
      <c r="CF174" s="26">
        <v>7934</v>
      </c>
      <c r="CG174" s="26">
        <v>1626</v>
      </c>
      <c r="CH174" s="26">
        <v>1763</v>
      </c>
      <c r="CI174" s="26">
        <v>1645</v>
      </c>
      <c r="CJ174" s="26">
        <v>1525</v>
      </c>
      <c r="CK174" s="26">
        <v>1375</v>
      </c>
      <c r="CL174" s="26">
        <v>5994</v>
      </c>
      <c r="CM174" s="26">
        <v>1298</v>
      </c>
      <c r="CN174" s="26">
        <v>1265</v>
      </c>
      <c r="CO174" s="26">
        <v>1248</v>
      </c>
      <c r="CP174" s="26">
        <v>1144</v>
      </c>
      <c r="CQ174" s="26">
        <v>1039</v>
      </c>
      <c r="CR174" s="26">
        <v>4439</v>
      </c>
      <c r="CS174" s="26">
        <v>1013</v>
      </c>
      <c r="CT174" s="26">
        <v>944</v>
      </c>
      <c r="CU174" s="26">
        <v>886</v>
      </c>
      <c r="CV174" s="26">
        <v>826</v>
      </c>
      <c r="CW174" s="26">
        <v>770</v>
      </c>
      <c r="CX174" s="26">
        <v>3042</v>
      </c>
      <c r="CY174" s="26">
        <v>731</v>
      </c>
      <c r="CZ174" s="26">
        <v>675</v>
      </c>
      <c r="DA174" s="26">
        <v>630</v>
      </c>
      <c r="DB174" s="26">
        <v>538</v>
      </c>
      <c r="DC174" s="26">
        <v>468</v>
      </c>
      <c r="DD174" s="26">
        <v>1771</v>
      </c>
      <c r="DE174" s="26">
        <v>471</v>
      </c>
      <c r="DF174" s="26">
        <v>363</v>
      </c>
      <c r="DG174" s="26">
        <v>376</v>
      </c>
      <c r="DH174" s="26">
        <v>297</v>
      </c>
      <c r="DI174" s="26">
        <v>264</v>
      </c>
      <c r="DJ174" s="26">
        <v>703</v>
      </c>
      <c r="DK174" s="26">
        <v>229</v>
      </c>
      <c r="DL174" s="26">
        <v>175</v>
      </c>
      <c r="DM174" s="26">
        <v>130</v>
      </c>
      <c r="DN174" s="26">
        <v>88</v>
      </c>
      <c r="DO174" s="26">
        <v>81</v>
      </c>
      <c r="DP174" s="26">
        <v>184</v>
      </c>
      <c r="DQ174" s="26">
        <v>71</v>
      </c>
      <c r="DR174" s="26">
        <v>50</v>
      </c>
      <c r="DS174" s="26">
        <v>26</v>
      </c>
      <c r="DT174" s="26">
        <v>17</v>
      </c>
      <c r="DU174" s="26">
        <v>20</v>
      </c>
      <c r="DV174" s="26">
        <v>22</v>
      </c>
      <c r="DW174" s="26">
        <v>34201</v>
      </c>
      <c r="DX174" s="26">
        <v>38876</v>
      </c>
      <c r="DY174" s="26">
        <v>65320</v>
      </c>
      <c r="DZ174" s="26">
        <v>43031</v>
      </c>
      <c r="EA174" s="26">
        <v>24089</v>
      </c>
    </row>
    <row r="175" spans="1:131" ht="17.5" customHeight="1" x14ac:dyDescent="0.35">
      <c r="A175" s="3"/>
      <c r="E175" s="30"/>
      <c r="F175" s="30"/>
      <c r="G175" s="31"/>
      <c r="H175" s="31"/>
      <c r="I175" s="31"/>
      <c r="J175" s="31"/>
      <c r="K175" s="31"/>
      <c r="L175" s="30"/>
      <c r="M175" s="31"/>
      <c r="N175" s="31"/>
      <c r="O175" s="31"/>
      <c r="P175" s="31"/>
      <c r="Q175" s="31"/>
      <c r="R175" s="30"/>
      <c r="S175" s="31"/>
      <c r="T175" s="31"/>
      <c r="U175" s="31"/>
      <c r="V175" s="31"/>
      <c r="W175" s="31"/>
      <c r="X175" s="30"/>
      <c r="Y175" s="31"/>
      <c r="Z175" s="31"/>
      <c r="AA175" s="31"/>
      <c r="AB175" s="31"/>
      <c r="AC175" s="31"/>
      <c r="AD175" s="30"/>
      <c r="AE175" s="31"/>
      <c r="AF175" s="31"/>
      <c r="AG175" s="31"/>
      <c r="AH175" s="31"/>
      <c r="AI175" s="31"/>
      <c r="AJ175" s="30"/>
      <c r="AK175" s="31"/>
      <c r="AL175" s="31"/>
      <c r="AM175" s="31"/>
      <c r="AN175" s="31"/>
      <c r="AO175" s="31"/>
      <c r="AP175" s="30"/>
      <c r="AQ175" s="31"/>
      <c r="AR175" s="31"/>
      <c r="AS175" s="31"/>
      <c r="AT175" s="31"/>
      <c r="AU175" s="31"/>
      <c r="AV175" s="30"/>
      <c r="AW175" s="31"/>
      <c r="AX175" s="31"/>
      <c r="AY175" s="31"/>
      <c r="AZ175" s="31"/>
      <c r="BA175" s="31"/>
      <c r="BB175" s="30"/>
      <c r="BC175" s="31"/>
      <c r="BD175" s="31"/>
      <c r="BE175" s="31"/>
      <c r="BF175" s="31"/>
      <c r="BG175" s="31"/>
      <c r="BH175" s="30"/>
      <c r="BI175" s="31"/>
      <c r="BJ175" s="31"/>
      <c r="BK175" s="31"/>
      <c r="BL175" s="31"/>
      <c r="BM175" s="31"/>
      <c r="BN175" s="30"/>
      <c r="BO175" s="31"/>
      <c r="BP175" s="31"/>
      <c r="BQ175" s="31"/>
      <c r="BR175" s="31"/>
      <c r="BS175" s="31"/>
      <c r="BT175" s="30"/>
      <c r="BU175" s="31"/>
      <c r="BV175" s="31"/>
      <c r="BW175" s="31"/>
      <c r="BX175" s="31"/>
      <c r="BY175" s="31"/>
      <c r="BZ175" s="30"/>
      <c r="CA175" s="31"/>
      <c r="CB175" s="31"/>
      <c r="CC175" s="31"/>
      <c r="CD175" s="31"/>
      <c r="CE175" s="31"/>
      <c r="CF175" s="30"/>
      <c r="CG175" s="31"/>
      <c r="CH175" s="31"/>
      <c r="CI175" s="31"/>
      <c r="CJ175" s="31"/>
      <c r="CK175" s="31"/>
      <c r="CL175" s="30"/>
      <c r="CM175" s="31"/>
      <c r="CN175" s="31"/>
      <c r="CO175" s="31"/>
      <c r="CP175" s="31"/>
      <c r="CQ175" s="31"/>
      <c r="CR175" s="30"/>
      <c r="CS175" s="31"/>
      <c r="CT175" s="31"/>
      <c r="CU175" s="31"/>
      <c r="CV175" s="31"/>
      <c r="CW175" s="31"/>
      <c r="CX175" s="30"/>
      <c r="CY175" s="31"/>
      <c r="CZ175" s="31"/>
      <c r="DA175" s="31"/>
      <c r="DB175" s="31"/>
      <c r="DC175" s="31"/>
      <c r="DD175" s="30"/>
      <c r="DE175" s="31"/>
      <c r="DF175" s="31"/>
      <c r="DG175" s="31"/>
      <c r="DH175" s="31"/>
      <c r="DI175" s="31"/>
      <c r="DJ175" s="30"/>
      <c r="DK175" s="31"/>
      <c r="DL175" s="31"/>
      <c r="DM175" s="31"/>
      <c r="DN175" s="31"/>
      <c r="DO175" s="31"/>
      <c r="DP175" s="30"/>
      <c r="DQ175" s="31"/>
      <c r="DR175" s="31"/>
      <c r="DS175" s="31"/>
      <c r="DT175" s="31"/>
      <c r="DU175" s="31"/>
      <c r="DW175" s="31"/>
      <c r="DX175" s="31"/>
      <c r="DY175" s="31"/>
      <c r="DZ175" s="31"/>
      <c r="EA175" s="31"/>
    </row>
    <row r="176" spans="1:131" s="3" customFormat="1" ht="17.5" customHeight="1" x14ac:dyDescent="0.35">
      <c r="A176" s="3" t="s">
        <v>296</v>
      </c>
      <c r="C176" s="3" t="s">
        <v>297</v>
      </c>
      <c r="E176" s="26">
        <v>848489</v>
      </c>
      <c r="F176" s="26">
        <v>46089</v>
      </c>
      <c r="G176" s="26">
        <v>8971</v>
      </c>
      <c r="H176" s="26">
        <v>9006</v>
      </c>
      <c r="I176" s="26">
        <v>9421</v>
      </c>
      <c r="J176" s="26">
        <v>9352</v>
      </c>
      <c r="K176" s="26">
        <v>9339</v>
      </c>
      <c r="L176" s="26">
        <v>44845</v>
      </c>
      <c r="M176" s="26">
        <v>9234</v>
      </c>
      <c r="N176" s="26">
        <v>9110</v>
      </c>
      <c r="O176" s="26">
        <v>9057</v>
      </c>
      <c r="P176" s="26">
        <v>8532</v>
      </c>
      <c r="Q176" s="26">
        <v>8912</v>
      </c>
      <c r="R176" s="26">
        <v>48881</v>
      </c>
      <c r="S176" s="26">
        <v>9043</v>
      </c>
      <c r="T176" s="26">
        <v>9448</v>
      </c>
      <c r="U176" s="26">
        <v>9858</v>
      </c>
      <c r="V176" s="26">
        <v>10087</v>
      </c>
      <c r="W176" s="26">
        <v>10445</v>
      </c>
      <c r="X176" s="26">
        <v>52783</v>
      </c>
      <c r="Y176" s="26">
        <v>10251</v>
      </c>
      <c r="Z176" s="26">
        <v>10630</v>
      </c>
      <c r="AA176" s="26">
        <v>10880</v>
      </c>
      <c r="AB176" s="26">
        <v>10541</v>
      </c>
      <c r="AC176" s="26">
        <v>10481</v>
      </c>
      <c r="AD176" s="26">
        <v>50940</v>
      </c>
      <c r="AE176" s="26">
        <v>10752</v>
      </c>
      <c r="AF176" s="26">
        <v>10215</v>
      </c>
      <c r="AG176" s="26">
        <v>10281</v>
      </c>
      <c r="AH176" s="26">
        <v>10192</v>
      </c>
      <c r="AI176" s="26">
        <v>9500</v>
      </c>
      <c r="AJ176" s="26">
        <v>47000</v>
      </c>
      <c r="AK176" s="26">
        <v>9673</v>
      </c>
      <c r="AL176" s="26">
        <v>9490</v>
      </c>
      <c r="AM176" s="26">
        <v>9314</v>
      </c>
      <c r="AN176" s="26">
        <v>9245</v>
      </c>
      <c r="AO176" s="26">
        <v>9278</v>
      </c>
      <c r="AP176" s="26">
        <v>45933</v>
      </c>
      <c r="AQ176" s="26">
        <v>9719</v>
      </c>
      <c r="AR176" s="26">
        <v>9665</v>
      </c>
      <c r="AS176" s="26">
        <v>9072</v>
      </c>
      <c r="AT176" s="26">
        <v>8538</v>
      </c>
      <c r="AU176" s="26">
        <v>8939</v>
      </c>
      <c r="AV176" s="26">
        <v>53891</v>
      </c>
      <c r="AW176" s="26">
        <v>9335</v>
      </c>
      <c r="AX176" s="26">
        <v>10018</v>
      </c>
      <c r="AY176" s="26">
        <v>10678</v>
      </c>
      <c r="AZ176" s="26">
        <v>11426</v>
      </c>
      <c r="BA176" s="26">
        <v>12434</v>
      </c>
      <c r="BB176" s="26">
        <v>64827</v>
      </c>
      <c r="BC176" s="26">
        <v>12782</v>
      </c>
      <c r="BD176" s="26">
        <v>12552</v>
      </c>
      <c r="BE176" s="26">
        <v>13200</v>
      </c>
      <c r="BF176" s="26">
        <v>12862</v>
      </c>
      <c r="BG176" s="26">
        <v>13431</v>
      </c>
      <c r="BH176" s="26">
        <v>65623</v>
      </c>
      <c r="BI176" s="26">
        <v>13259</v>
      </c>
      <c r="BJ176" s="26">
        <v>13413</v>
      </c>
      <c r="BK176" s="26">
        <v>13164</v>
      </c>
      <c r="BL176" s="26">
        <v>12932</v>
      </c>
      <c r="BM176" s="26">
        <v>12855</v>
      </c>
      <c r="BN176" s="26">
        <v>57999</v>
      </c>
      <c r="BO176" s="26">
        <v>12373</v>
      </c>
      <c r="BP176" s="26">
        <v>11578</v>
      </c>
      <c r="BQ176" s="26">
        <v>11492</v>
      </c>
      <c r="BR176" s="26">
        <v>11372</v>
      </c>
      <c r="BS176" s="26">
        <v>11184</v>
      </c>
      <c r="BT176" s="26">
        <v>53599</v>
      </c>
      <c r="BU176" s="26">
        <v>10721</v>
      </c>
      <c r="BV176" s="26">
        <v>10630</v>
      </c>
      <c r="BW176" s="26">
        <v>11051</v>
      </c>
      <c r="BX176" s="26">
        <v>10639</v>
      </c>
      <c r="BY176" s="26">
        <v>10558</v>
      </c>
      <c r="BZ176" s="26">
        <v>59225</v>
      </c>
      <c r="CA176" s="26">
        <v>10707</v>
      </c>
      <c r="CB176" s="26">
        <v>11446</v>
      </c>
      <c r="CC176" s="26">
        <v>11643</v>
      </c>
      <c r="CD176" s="26">
        <v>12793</v>
      </c>
      <c r="CE176" s="26">
        <v>12636</v>
      </c>
      <c r="CF176" s="26">
        <v>49287</v>
      </c>
      <c r="CG176" s="26">
        <v>9959</v>
      </c>
      <c r="CH176" s="26">
        <v>10880</v>
      </c>
      <c r="CI176" s="26">
        <v>10249</v>
      </c>
      <c r="CJ176" s="26">
        <v>9759</v>
      </c>
      <c r="CK176" s="26">
        <v>8440</v>
      </c>
      <c r="CL176" s="26">
        <v>38502</v>
      </c>
      <c r="CM176" s="26">
        <v>7954</v>
      </c>
      <c r="CN176" s="26">
        <v>8057</v>
      </c>
      <c r="CO176" s="26">
        <v>7815</v>
      </c>
      <c r="CP176" s="26">
        <v>7534</v>
      </c>
      <c r="CQ176" s="26">
        <v>7142</v>
      </c>
      <c r="CR176" s="26">
        <v>29279</v>
      </c>
      <c r="CS176" s="26">
        <v>6511</v>
      </c>
      <c r="CT176" s="26">
        <v>6174</v>
      </c>
      <c r="CU176" s="26">
        <v>5685</v>
      </c>
      <c r="CV176" s="26">
        <v>5597</v>
      </c>
      <c r="CW176" s="26">
        <v>5312</v>
      </c>
      <c r="CX176" s="26">
        <v>20999</v>
      </c>
      <c r="CY176" s="26">
        <v>5110</v>
      </c>
      <c r="CZ176" s="26">
        <v>4472</v>
      </c>
      <c r="DA176" s="26">
        <v>4117</v>
      </c>
      <c r="DB176" s="26">
        <v>3705</v>
      </c>
      <c r="DC176" s="26">
        <v>3595</v>
      </c>
      <c r="DD176" s="26">
        <v>12496</v>
      </c>
      <c r="DE176" s="26">
        <v>3119</v>
      </c>
      <c r="DF176" s="26">
        <v>2778</v>
      </c>
      <c r="DG176" s="26">
        <v>2488</v>
      </c>
      <c r="DH176" s="26">
        <v>2163</v>
      </c>
      <c r="DI176" s="26">
        <v>1948</v>
      </c>
      <c r="DJ176" s="26">
        <v>4927</v>
      </c>
      <c r="DK176" s="26">
        <v>1798</v>
      </c>
      <c r="DL176" s="26">
        <v>1279</v>
      </c>
      <c r="DM176" s="26">
        <v>792</v>
      </c>
      <c r="DN176" s="26">
        <v>571</v>
      </c>
      <c r="DO176" s="26">
        <v>487</v>
      </c>
      <c r="DP176" s="26">
        <v>1219</v>
      </c>
      <c r="DQ176" s="26">
        <v>385</v>
      </c>
      <c r="DR176" s="26">
        <v>309</v>
      </c>
      <c r="DS176" s="26">
        <v>253</v>
      </c>
      <c r="DT176" s="26">
        <v>157</v>
      </c>
      <c r="DU176" s="26">
        <v>115</v>
      </c>
      <c r="DV176" s="26">
        <v>145</v>
      </c>
      <c r="DW176" s="26">
        <v>150066</v>
      </c>
      <c r="DX176" s="26">
        <v>171576</v>
      </c>
      <c r="DY176" s="26">
        <v>305123</v>
      </c>
      <c r="DZ176" s="26">
        <v>236446</v>
      </c>
      <c r="EA176" s="26">
        <v>156854</v>
      </c>
    </row>
    <row r="177" spans="1:131" ht="17.5" customHeight="1" x14ac:dyDescent="0.35">
      <c r="A177" s="2" t="s">
        <v>298</v>
      </c>
      <c r="D177" s="2" t="s">
        <v>299</v>
      </c>
      <c r="E177" s="4">
        <v>97462</v>
      </c>
      <c r="F177" s="4">
        <v>5871</v>
      </c>
      <c r="G177" s="4">
        <v>1193</v>
      </c>
      <c r="H177" s="4">
        <v>1145</v>
      </c>
      <c r="I177" s="4">
        <v>1182</v>
      </c>
      <c r="J177" s="4">
        <v>1147</v>
      </c>
      <c r="K177" s="4">
        <v>1204</v>
      </c>
      <c r="L177" s="4">
        <v>5405</v>
      </c>
      <c r="M177" s="4">
        <v>1133</v>
      </c>
      <c r="N177" s="4">
        <v>1039</v>
      </c>
      <c r="O177" s="4">
        <v>1147</v>
      </c>
      <c r="P177" s="4">
        <v>1043</v>
      </c>
      <c r="Q177" s="4">
        <v>1043</v>
      </c>
      <c r="R177" s="4">
        <v>5861</v>
      </c>
      <c r="S177" s="4">
        <v>1045</v>
      </c>
      <c r="T177" s="4">
        <v>1115</v>
      </c>
      <c r="U177" s="4">
        <v>1192</v>
      </c>
      <c r="V177" s="4">
        <v>1203</v>
      </c>
      <c r="W177" s="4">
        <v>1306</v>
      </c>
      <c r="X177" s="4">
        <v>6244</v>
      </c>
      <c r="Y177" s="4">
        <v>1298</v>
      </c>
      <c r="Z177" s="4">
        <v>1262</v>
      </c>
      <c r="AA177" s="4">
        <v>1311</v>
      </c>
      <c r="AB177" s="4">
        <v>1224</v>
      </c>
      <c r="AC177" s="4">
        <v>1149</v>
      </c>
      <c r="AD177" s="4">
        <v>5893</v>
      </c>
      <c r="AE177" s="4">
        <v>1135</v>
      </c>
      <c r="AF177" s="4">
        <v>1127</v>
      </c>
      <c r="AG177" s="4">
        <v>1168</v>
      </c>
      <c r="AH177" s="4">
        <v>1237</v>
      </c>
      <c r="AI177" s="4">
        <v>1226</v>
      </c>
      <c r="AJ177" s="4">
        <v>6129</v>
      </c>
      <c r="AK177" s="4">
        <v>1309</v>
      </c>
      <c r="AL177" s="4">
        <v>1206</v>
      </c>
      <c r="AM177" s="4">
        <v>1220</v>
      </c>
      <c r="AN177" s="4">
        <v>1190</v>
      </c>
      <c r="AO177" s="4">
        <v>1204</v>
      </c>
      <c r="AP177" s="4">
        <v>5738</v>
      </c>
      <c r="AQ177" s="4">
        <v>1281</v>
      </c>
      <c r="AR177" s="4">
        <v>1231</v>
      </c>
      <c r="AS177" s="4">
        <v>1161</v>
      </c>
      <c r="AT177" s="4">
        <v>969</v>
      </c>
      <c r="AU177" s="4">
        <v>1096</v>
      </c>
      <c r="AV177" s="4">
        <v>6700</v>
      </c>
      <c r="AW177" s="4">
        <v>1134</v>
      </c>
      <c r="AX177" s="4">
        <v>1237</v>
      </c>
      <c r="AY177" s="4">
        <v>1307</v>
      </c>
      <c r="AZ177" s="4">
        <v>1446</v>
      </c>
      <c r="BA177" s="4">
        <v>1576</v>
      </c>
      <c r="BB177" s="4">
        <v>7931</v>
      </c>
      <c r="BC177" s="4">
        <v>1522</v>
      </c>
      <c r="BD177" s="4">
        <v>1597</v>
      </c>
      <c r="BE177" s="4">
        <v>1666</v>
      </c>
      <c r="BF177" s="4">
        <v>1571</v>
      </c>
      <c r="BG177" s="4">
        <v>1575</v>
      </c>
      <c r="BH177" s="4">
        <v>7754</v>
      </c>
      <c r="BI177" s="4">
        <v>1608</v>
      </c>
      <c r="BJ177" s="4">
        <v>1575</v>
      </c>
      <c r="BK177" s="4">
        <v>1611</v>
      </c>
      <c r="BL177" s="4">
        <v>1505</v>
      </c>
      <c r="BM177" s="4">
        <v>1455</v>
      </c>
      <c r="BN177" s="4">
        <v>6387</v>
      </c>
      <c r="BO177" s="4">
        <v>1367</v>
      </c>
      <c r="BP177" s="4">
        <v>1238</v>
      </c>
      <c r="BQ177" s="4">
        <v>1361</v>
      </c>
      <c r="BR177" s="4">
        <v>1196</v>
      </c>
      <c r="BS177" s="4">
        <v>1225</v>
      </c>
      <c r="BT177" s="4">
        <v>5783</v>
      </c>
      <c r="BU177" s="4">
        <v>1142</v>
      </c>
      <c r="BV177" s="4">
        <v>1177</v>
      </c>
      <c r="BW177" s="4">
        <v>1193</v>
      </c>
      <c r="BX177" s="4">
        <v>1154</v>
      </c>
      <c r="BY177" s="4">
        <v>1117</v>
      </c>
      <c r="BZ177" s="4">
        <v>6109</v>
      </c>
      <c r="CA177" s="4">
        <v>1146</v>
      </c>
      <c r="CB177" s="4">
        <v>1195</v>
      </c>
      <c r="CC177" s="4">
        <v>1196</v>
      </c>
      <c r="CD177" s="4">
        <v>1277</v>
      </c>
      <c r="CE177" s="4">
        <v>1295</v>
      </c>
      <c r="CF177" s="4">
        <v>5044</v>
      </c>
      <c r="CG177" s="4">
        <v>1074</v>
      </c>
      <c r="CH177" s="4">
        <v>1111</v>
      </c>
      <c r="CI177" s="4">
        <v>1018</v>
      </c>
      <c r="CJ177" s="4">
        <v>997</v>
      </c>
      <c r="CK177" s="4">
        <v>844</v>
      </c>
      <c r="CL177" s="4">
        <v>3860</v>
      </c>
      <c r="CM177" s="4">
        <v>739</v>
      </c>
      <c r="CN177" s="4">
        <v>858</v>
      </c>
      <c r="CO177" s="4">
        <v>785</v>
      </c>
      <c r="CP177" s="4">
        <v>796</v>
      </c>
      <c r="CQ177" s="4">
        <v>682</v>
      </c>
      <c r="CR177" s="4">
        <v>2821</v>
      </c>
      <c r="CS177" s="4">
        <v>648</v>
      </c>
      <c r="CT177" s="4">
        <v>535</v>
      </c>
      <c r="CU177" s="4">
        <v>578</v>
      </c>
      <c r="CV177" s="4">
        <v>531</v>
      </c>
      <c r="CW177" s="4">
        <v>529</v>
      </c>
      <c r="CX177" s="4">
        <v>2145</v>
      </c>
      <c r="CY177" s="4">
        <v>516</v>
      </c>
      <c r="CZ177" s="4">
        <v>437</v>
      </c>
      <c r="DA177" s="4">
        <v>429</v>
      </c>
      <c r="DB177" s="4">
        <v>384</v>
      </c>
      <c r="DC177" s="4">
        <v>379</v>
      </c>
      <c r="DD177" s="4">
        <v>1227</v>
      </c>
      <c r="DE177" s="4">
        <v>292</v>
      </c>
      <c r="DF177" s="4">
        <v>309</v>
      </c>
      <c r="DG177" s="4">
        <v>224</v>
      </c>
      <c r="DH177" s="4">
        <v>219</v>
      </c>
      <c r="DI177" s="4">
        <v>183</v>
      </c>
      <c r="DJ177" s="4">
        <v>458</v>
      </c>
      <c r="DK177" s="4">
        <v>168</v>
      </c>
      <c r="DL177" s="4">
        <v>97</v>
      </c>
      <c r="DM177" s="4">
        <v>99</v>
      </c>
      <c r="DN177" s="4">
        <v>57</v>
      </c>
      <c r="DO177" s="4">
        <v>37</v>
      </c>
      <c r="DP177" s="4">
        <v>93</v>
      </c>
      <c r="DQ177" s="4">
        <v>31</v>
      </c>
      <c r="DR177" s="4">
        <v>27</v>
      </c>
      <c r="DS177" s="4">
        <v>18</v>
      </c>
      <c r="DT177" s="4">
        <v>10</v>
      </c>
      <c r="DU177" s="4">
        <v>7</v>
      </c>
      <c r="DV177" s="4">
        <v>9</v>
      </c>
      <c r="DW177" s="4">
        <v>18435</v>
      </c>
      <c r="DX177" s="4">
        <v>21008</v>
      </c>
      <c r="DY177" s="4">
        <v>37337</v>
      </c>
      <c r="DZ177" s="4">
        <v>26033</v>
      </c>
      <c r="EA177" s="4">
        <v>15657</v>
      </c>
    </row>
    <row r="178" spans="1:131" ht="17.5" customHeight="1" x14ac:dyDescent="0.35">
      <c r="A178" s="2" t="s">
        <v>300</v>
      </c>
      <c r="D178" s="2" t="s">
        <v>301</v>
      </c>
      <c r="E178" s="4">
        <v>113583</v>
      </c>
      <c r="F178" s="4">
        <v>7002</v>
      </c>
      <c r="G178" s="4">
        <v>1400</v>
      </c>
      <c r="H178" s="4">
        <v>1422</v>
      </c>
      <c r="I178" s="4">
        <v>1471</v>
      </c>
      <c r="J178" s="4">
        <v>1377</v>
      </c>
      <c r="K178" s="4">
        <v>1332</v>
      </c>
      <c r="L178" s="4">
        <v>6556</v>
      </c>
      <c r="M178" s="4">
        <v>1347</v>
      </c>
      <c r="N178" s="4">
        <v>1309</v>
      </c>
      <c r="O178" s="4">
        <v>1271</v>
      </c>
      <c r="P178" s="4">
        <v>1281</v>
      </c>
      <c r="Q178" s="4">
        <v>1348</v>
      </c>
      <c r="R178" s="4">
        <v>6694</v>
      </c>
      <c r="S178" s="4">
        <v>1300</v>
      </c>
      <c r="T178" s="4">
        <v>1310</v>
      </c>
      <c r="U178" s="4">
        <v>1330</v>
      </c>
      <c r="V178" s="4">
        <v>1340</v>
      </c>
      <c r="W178" s="4">
        <v>1414</v>
      </c>
      <c r="X178" s="4">
        <v>7184</v>
      </c>
      <c r="Y178" s="4">
        <v>1510</v>
      </c>
      <c r="Z178" s="4">
        <v>1518</v>
      </c>
      <c r="AA178" s="4">
        <v>1544</v>
      </c>
      <c r="AB178" s="4">
        <v>1391</v>
      </c>
      <c r="AC178" s="4">
        <v>1221</v>
      </c>
      <c r="AD178" s="4">
        <v>6722</v>
      </c>
      <c r="AE178" s="4">
        <v>1295</v>
      </c>
      <c r="AF178" s="4">
        <v>1282</v>
      </c>
      <c r="AG178" s="4">
        <v>1328</v>
      </c>
      <c r="AH178" s="4">
        <v>1446</v>
      </c>
      <c r="AI178" s="4">
        <v>1371</v>
      </c>
      <c r="AJ178" s="4">
        <v>7199</v>
      </c>
      <c r="AK178" s="4">
        <v>1418</v>
      </c>
      <c r="AL178" s="4">
        <v>1433</v>
      </c>
      <c r="AM178" s="4">
        <v>1456</v>
      </c>
      <c r="AN178" s="4">
        <v>1442</v>
      </c>
      <c r="AO178" s="4">
        <v>1450</v>
      </c>
      <c r="AP178" s="4">
        <v>6846</v>
      </c>
      <c r="AQ178" s="4">
        <v>1498</v>
      </c>
      <c r="AR178" s="4">
        <v>1492</v>
      </c>
      <c r="AS178" s="4">
        <v>1369</v>
      </c>
      <c r="AT178" s="4">
        <v>1235</v>
      </c>
      <c r="AU178" s="4">
        <v>1252</v>
      </c>
      <c r="AV178" s="4">
        <v>7349</v>
      </c>
      <c r="AW178" s="4">
        <v>1293</v>
      </c>
      <c r="AX178" s="4">
        <v>1358</v>
      </c>
      <c r="AY178" s="4">
        <v>1434</v>
      </c>
      <c r="AZ178" s="4">
        <v>1609</v>
      </c>
      <c r="BA178" s="4">
        <v>1655</v>
      </c>
      <c r="BB178" s="4">
        <v>8657</v>
      </c>
      <c r="BC178" s="4">
        <v>1714</v>
      </c>
      <c r="BD178" s="4">
        <v>1636</v>
      </c>
      <c r="BE178" s="4">
        <v>1744</v>
      </c>
      <c r="BF178" s="4">
        <v>1758</v>
      </c>
      <c r="BG178" s="4">
        <v>1805</v>
      </c>
      <c r="BH178" s="4">
        <v>8838</v>
      </c>
      <c r="BI178" s="4">
        <v>1811</v>
      </c>
      <c r="BJ178" s="4">
        <v>1813</v>
      </c>
      <c r="BK178" s="4">
        <v>1727</v>
      </c>
      <c r="BL178" s="4">
        <v>1757</v>
      </c>
      <c r="BM178" s="4">
        <v>1730</v>
      </c>
      <c r="BN178" s="4">
        <v>7780</v>
      </c>
      <c r="BO178" s="4">
        <v>1648</v>
      </c>
      <c r="BP178" s="4">
        <v>1584</v>
      </c>
      <c r="BQ178" s="4">
        <v>1564</v>
      </c>
      <c r="BR178" s="4">
        <v>1487</v>
      </c>
      <c r="BS178" s="4">
        <v>1497</v>
      </c>
      <c r="BT178" s="4">
        <v>6630</v>
      </c>
      <c r="BU178" s="4">
        <v>1355</v>
      </c>
      <c r="BV178" s="4">
        <v>1360</v>
      </c>
      <c r="BW178" s="4">
        <v>1356</v>
      </c>
      <c r="BX178" s="4">
        <v>1309</v>
      </c>
      <c r="BY178" s="4">
        <v>1250</v>
      </c>
      <c r="BZ178" s="4">
        <v>6995</v>
      </c>
      <c r="CA178" s="4">
        <v>1300</v>
      </c>
      <c r="CB178" s="4">
        <v>1370</v>
      </c>
      <c r="CC178" s="4">
        <v>1325</v>
      </c>
      <c r="CD178" s="4">
        <v>1503</v>
      </c>
      <c r="CE178" s="4">
        <v>1497</v>
      </c>
      <c r="CF178" s="4">
        <v>5740</v>
      </c>
      <c r="CG178" s="4">
        <v>1132</v>
      </c>
      <c r="CH178" s="4">
        <v>1252</v>
      </c>
      <c r="CI178" s="4">
        <v>1279</v>
      </c>
      <c r="CJ178" s="4">
        <v>1099</v>
      </c>
      <c r="CK178" s="4">
        <v>978</v>
      </c>
      <c r="CL178" s="4">
        <v>4629</v>
      </c>
      <c r="CM178" s="4">
        <v>925</v>
      </c>
      <c r="CN178" s="4">
        <v>1011</v>
      </c>
      <c r="CO178" s="4">
        <v>916</v>
      </c>
      <c r="CP178" s="4">
        <v>866</v>
      </c>
      <c r="CQ178" s="4">
        <v>911</v>
      </c>
      <c r="CR178" s="4">
        <v>3713</v>
      </c>
      <c r="CS178" s="4">
        <v>790</v>
      </c>
      <c r="CT178" s="4">
        <v>782</v>
      </c>
      <c r="CU178" s="4">
        <v>724</v>
      </c>
      <c r="CV178" s="4">
        <v>712</v>
      </c>
      <c r="CW178" s="4">
        <v>705</v>
      </c>
      <c r="CX178" s="4">
        <v>2729</v>
      </c>
      <c r="CY178" s="4">
        <v>648</v>
      </c>
      <c r="CZ178" s="4">
        <v>573</v>
      </c>
      <c r="DA178" s="4">
        <v>567</v>
      </c>
      <c r="DB178" s="4">
        <v>508</v>
      </c>
      <c r="DC178" s="4">
        <v>433</v>
      </c>
      <c r="DD178" s="4">
        <v>1554</v>
      </c>
      <c r="DE178" s="4">
        <v>376</v>
      </c>
      <c r="DF178" s="4">
        <v>356</v>
      </c>
      <c r="DG178" s="4">
        <v>323</v>
      </c>
      <c r="DH178" s="4">
        <v>273</v>
      </c>
      <c r="DI178" s="4">
        <v>226</v>
      </c>
      <c r="DJ178" s="4">
        <v>579</v>
      </c>
      <c r="DK178" s="4">
        <v>213</v>
      </c>
      <c r="DL178" s="4">
        <v>147</v>
      </c>
      <c r="DM178" s="4">
        <v>84</v>
      </c>
      <c r="DN178" s="4">
        <v>67</v>
      </c>
      <c r="DO178" s="4">
        <v>68</v>
      </c>
      <c r="DP178" s="4">
        <v>167</v>
      </c>
      <c r="DQ178" s="4">
        <v>58</v>
      </c>
      <c r="DR178" s="4">
        <v>36</v>
      </c>
      <c r="DS178" s="4">
        <v>46</v>
      </c>
      <c r="DT178" s="4">
        <v>18</v>
      </c>
      <c r="DU178" s="4">
        <v>9</v>
      </c>
      <c r="DV178" s="4">
        <v>20</v>
      </c>
      <c r="DW178" s="4">
        <v>21762</v>
      </c>
      <c r="DX178" s="4">
        <v>24824</v>
      </c>
      <c r="DY178" s="4">
        <v>42447</v>
      </c>
      <c r="DZ178" s="4">
        <v>30243</v>
      </c>
      <c r="EA178" s="4">
        <v>19131</v>
      </c>
    </row>
    <row r="179" spans="1:131" ht="17.5" customHeight="1" x14ac:dyDescent="0.35">
      <c r="A179" s="2" t="s">
        <v>302</v>
      </c>
      <c r="D179" s="2" t="s">
        <v>303</v>
      </c>
      <c r="E179" s="4">
        <v>100654</v>
      </c>
      <c r="F179" s="4">
        <v>5285</v>
      </c>
      <c r="G179" s="4">
        <v>1071</v>
      </c>
      <c r="H179" s="4">
        <v>984</v>
      </c>
      <c r="I179" s="4">
        <v>1034</v>
      </c>
      <c r="J179" s="4">
        <v>1095</v>
      </c>
      <c r="K179" s="4">
        <v>1101</v>
      </c>
      <c r="L179" s="4">
        <v>5381</v>
      </c>
      <c r="M179" s="4">
        <v>1123</v>
      </c>
      <c r="N179" s="4">
        <v>1007</v>
      </c>
      <c r="O179" s="4">
        <v>1099</v>
      </c>
      <c r="P179" s="4">
        <v>1050</v>
      </c>
      <c r="Q179" s="4">
        <v>1102</v>
      </c>
      <c r="R179" s="4">
        <v>5753</v>
      </c>
      <c r="S179" s="4">
        <v>1036</v>
      </c>
      <c r="T179" s="4">
        <v>1109</v>
      </c>
      <c r="U179" s="4">
        <v>1159</v>
      </c>
      <c r="V179" s="4">
        <v>1244</v>
      </c>
      <c r="W179" s="4">
        <v>1205</v>
      </c>
      <c r="X179" s="4">
        <v>5888</v>
      </c>
      <c r="Y179" s="4">
        <v>1178</v>
      </c>
      <c r="Z179" s="4">
        <v>1237</v>
      </c>
      <c r="AA179" s="4">
        <v>1270</v>
      </c>
      <c r="AB179" s="4">
        <v>1204</v>
      </c>
      <c r="AC179" s="4">
        <v>999</v>
      </c>
      <c r="AD179" s="4">
        <v>5232</v>
      </c>
      <c r="AE179" s="4">
        <v>1038</v>
      </c>
      <c r="AF179" s="4">
        <v>1057</v>
      </c>
      <c r="AG179" s="4">
        <v>1104</v>
      </c>
      <c r="AH179" s="4">
        <v>1085</v>
      </c>
      <c r="AI179" s="4">
        <v>948</v>
      </c>
      <c r="AJ179" s="4">
        <v>5013</v>
      </c>
      <c r="AK179" s="4">
        <v>1063</v>
      </c>
      <c r="AL179" s="4">
        <v>1000</v>
      </c>
      <c r="AM179" s="4">
        <v>1016</v>
      </c>
      <c r="AN179" s="4">
        <v>952</v>
      </c>
      <c r="AO179" s="4">
        <v>982</v>
      </c>
      <c r="AP179" s="4">
        <v>5291</v>
      </c>
      <c r="AQ179" s="4">
        <v>1019</v>
      </c>
      <c r="AR179" s="4">
        <v>1113</v>
      </c>
      <c r="AS179" s="4">
        <v>1078</v>
      </c>
      <c r="AT179" s="4">
        <v>1033</v>
      </c>
      <c r="AU179" s="4">
        <v>1048</v>
      </c>
      <c r="AV179" s="4">
        <v>6340</v>
      </c>
      <c r="AW179" s="4">
        <v>1117</v>
      </c>
      <c r="AX179" s="4">
        <v>1157</v>
      </c>
      <c r="AY179" s="4">
        <v>1286</v>
      </c>
      <c r="AZ179" s="4">
        <v>1305</v>
      </c>
      <c r="BA179" s="4">
        <v>1475</v>
      </c>
      <c r="BB179" s="4">
        <v>7619</v>
      </c>
      <c r="BC179" s="4">
        <v>1521</v>
      </c>
      <c r="BD179" s="4">
        <v>1462</v>
      </c>
      <c r="BE179" s="4">
        <v>1534</v>
      </c>
      <c r="BF179" s="4">
        <v>1525</v>
      </c>
      <c r="BG179" s="4">
        <v>1577</v>
      </c>
      <c r="BH179" s="4">
        <v>7832</v>
      </c>
      <c r="BI179" s="4">
        <v>1610</v>
      </c>
      <c r="BJ179" s="4">
        <v>1634</v>
      </c>
      <c r="BK179" s="4">
        <v>1524</v>
      </c>
      <c r="BL179" s="4">
        <v>1530</v>
      </c>
      <c r="BM179" s="4">
        <v>1534</v>
      </c>
      <c r="BN179" s="4">
        <v>6782</v>
      </c>
      <c r="BO179" s="4">
        <v>1487</v>
      </c>
      <c r="BP179" s="4">
        <v>1308</v>
      </c>
      <c r="BQ179" s="4">
        <v>1341</v>
      </c>
      <c r="BR179" s="4">
        <v>1349</v>
      </c>
      <c r="BS179" s="4">
        <v>1297</v>
      </c>
      <c r="BT179" s="4">
        <v>6459</v>
      </c>
      <c r="BU179" s="4">
        <v>1302</v>
      </c>
      <c r="BV179" s="4">
        <v>1258</v>
      </c>
      <c r="BW179" s="4">
        <v>1347</v>
      </c>
      <c r="BX179" s="4">
        <v>1259</v>
      </c>
      <c r="BY179" s="4">
        <v>1293</v>
      </c>
      <c r="BZ179" s="4">
        <v>7525</v>
      </c>
      <c r="CA179" s="4">
        <v>1329</v>
      </c>
      <c r="CB179" s="4">
        <v>1370</v>
      </c>
      <c r="CC179" s="4">
        <v>1456</v>
      </c>
      <c r="CD179" s="4">
        <v>1723</v>
      </c>
      <c r="CE179" s="4">
        <v>1647</v>
      </c>
      <c r="CF179" s="4">
        <v>6893</v>
      </c>
      <c r="CG179" s="4">
        <v>1386</v>
      </c>
      <c r="CH179" s="4">
        <v>1499</v>
      </c>
      <c r="CI179" s="4">
        <v>1412</v>
      </c>
      <c r="CJ179" s="4">
        <v>1368</v>
      </c>
      <c r="CK179" s="4">
        <v>1228</v>
      </c>
      <c r="CL179" s="4">
        <v>5061</v>
      </c>
      <c r="CM179" s="4">
        <v>1103</v>
      </c>
      <c r="CN179" s="4">
        <v>1050</v>
      </c>
      <c r="CO179" s="4">
        <v>1029</v>
      </c>
      <c r="CP179" s="4">
        <v>965</v>
      </c>
      <c r="CQ179" s="4">
        <v>914</v>
      </c>
      <c r="CR179" s="4">
        <v>3570</v>
      </c>
      <c r="CS179" s="4">
        <v>747</v>
      </c>
      <c r="CT179" s="4">
        <v>771</v>
      </c>
      <c r="CU179" s="4">
        <v>711</v>
      </c>
      <c r="CV179" s="4">
        <v>718</v>
      </c>
      <c r="CW179" s="4">
        <v>623</v>
      </c>
      <c r="CX179" s="4">
        <v>2460</v>
      </c>
      <c r="CY179" s="4">
        <v>650</v>
      </c>
      <c r="CZ179" s="4">
        <v>520</v>
      </c>
      <c r="DA179" s="4">
        <v>467</v>
      </c>
      <c r="DB179" s="4">
        <v>423</v>
      </c>
      <c r="DC179" s="4">
        <v>400</v>
      </c>
      <c r="DD179" s="4">
        <v>1481</v>
      </c>
      <c r="DE179" s="4">
        <v>377</v>
      </c>
      <c r="DF179" s="4">
        <v>332</v>
      </c>
      <c r="DG179" s="4">
        <v>262</v>
      </c>
      <c r="DH179" s="4">
        <v>262</v>
      </c>
      <c r="DI179" s="4">
        <v>248</v>
      </c>
      <c r="DJ179" s="4">
        <v>624</v>
      </c>
      <c r="DK179" s="4">
        <v>225</v>
      </c>
      <c r="DL179" s="4">
        <v>166</v>
      </c>
      <c r="DM179" s="4">
        <v>89</v>
      </c>
      <c r="DN179" s="4">
        <v>70</v>
      </c>
      <c r="DO179" s="4">
        <v>74</v>
      </c>
      <c r="DP179" s="4">
        <v>148</v>
      </c>
      <c r="DQ179" s="4">
        <v>40</v>
      </c>
      <c r="DR179" s="4">
        <v>37</v>
      </c>
      <c r="DS179" s="4">
        <v>34</v>
      </c>
      <c r="DT179" s="4">
        <v>22</v>
      </c>
      <c r="DU179" s="4">
        <v>15</v>
      </c>
      <c r="DV179" s="4">
        <v>17</v>
      </c>
      <c r="DW179" s="4">
        <v>17597</v>
      </c>
      <c r="DX179" s="4">
        <v>20104</v>
      </c>
      <c r="DY179" s="4">
        <v>34205</v>
      </c>
      <c r="DZ179" s="4">
        <v>28598</v>
      </c>
      <c r="EA179" s="4">
        <v>20254</v>
      </c>
    </row>
    <row r="180" spans="1:131" ht="17.5" customHeight="1" x14ac:dyDescent="0.35">
      <c r="A180" s="2" t="s">
        <v>304</v>
      </c>
      <c r="D180" s="2" t="s">
        <v>305</v>
      </c>
      <c r="E180" s="4">
        <v>123871</v>
      </c>
      <c r="F180" s="4">
        <v>6314</v>
      </c>
      <c r="G180" s="4">
        <v>1197</v>
      </c>
      <c r="H180" s="4">
        <v>1246</v>
      </c>
      <c r="I180" s="4">
        <v>1293</v>
      </c>
      <c r="J180" s="4">
        <v>1283</v>
      </c>
      <c r="K180" s="4">
        <v>1295</v>
      </c>
      <c r="L180" s="4">
        <v>6368</v>
      </c>
      <c r="M180" s="4">
        <v>1292</v>
      </c>
      <c r="N180" s="4">
        <v>1386</v>
      </c>
      <c r="O180" s="4">
        <v>1301</v>
      </c>
      <c r="P180" s="4">
        <v>1147</v>
      </c>
      <c r="Q180" s="4">
        <v>1242</v>
      </c>
      <c r="R180" s="4">
        <v>6971</v>
      </c>
      <c r="S180" s="4">
        <v>1251</v>
      </c>
      <c r="T180" s="4">
        <v>1359</v>
      </c>
      <c r="U180" s="4">
        <v>1405</v>
      </c>
      <c r="V180" s="4">
        <v>1455</v>
      </c>
      <c r="W180" s="4">
        <v>1501</v>
      </c>
      <c r="X180" s="4">
        <v>8535</v>
      </c>
      <c r="Y180" s="4">
        <v>1405</v>
      </c>
      <c r="Z180" s="4">
        <v>1431</v>
      </c>
      <c r="AA180" s="4">
        <v>1483</v>
      </c>
      <c r="AB180" s="4">
        <v>1760</v>
      </c>
      <c r="AC180" s="4">
        <v>2456</v>
      </c>
      <c r="AD180" s="4">
        <v>9545</v>
      </c>
      <c r="AE180" s="4">
        <v>2504</v>
      </c>
      <c r="AF180" s="4">
        <v>2178</v>
      </c>
      <c r="AG180" s="4">
        <v>1828</v>
      </c>
      <c r="AH180" s="4">
        <v>1551</v>
      </c>
      <c r="AI180" s="4">
        <v>1484</v>
      </c>
      <c r="AJ180" s="4">
        <v>6937</v>
      </c>
      <c r="AK180" s="4">
        <v>1433</v>
      </c>
      <c r="AL180" s="4">
        <v>1402</v>
      </c>
      <c r="AM180" s="4">
        <v>1308</v>
      </c>
      <c r="AN180" s="4">
        <v>1423</v>
      </c>
      <c r="AO180" s="4">
        <v>1371</v>
      </c>
      <c r="AP180" s="4">
        <v>6708</v>
      </c>
      <c r="AQ180" s="4">
        <v>1415</v>
      </c>
      <c r="AR180" s="4">
        <v>1410</v>
      </c>
      <c r="AS180" s="4">
        <v>1265</v>
      </c>
      <c r="AT180" s="4">
        <v>1281</v>
      </c>
      <c r="AU180" s="4">
        <v>1337</v>
      </c>
      <c r="AV180" s="4">
        <v>7642</v>
      </c>
      <c r="AW180" s="4">
        <v>1387</v>
      </c>
      <c r="AX180" s="4">
        <v>1473</v>
      </c>
      <c r="AY180" s="4">
        <v>1500</v>
      </c>
      <c r="AZ180" s="4">
        <v>1568</v>
      </c>
      <c r="BA180" s="4">
        <v>1714</v>
      </c>
      <c r="BB180" s="4">
        <v>8919</v>
      </c>
      <c r="BC180" s="4">
        <v>1769</v>
      </c>
      <c r="BD180" s="4">
        <v>1713</v>
      </c>
      <c r="BE180" s="4">
        <v>1814</v>
      </c>
      <c r="BF180" s="4">
        <v>1751</v>
      </c>
      <c r="BG180" s="4">
        <v>1872</v>
      </c>
      <c r="BH180" s="4">
        <v>9166</v>
      </c>
      <c r="BI180" s="4">
        <v>1801</v>
      </c>
      <c r="BJ180" s="4">
        <v>1808</v>
      </c>
      <c r="BK180" s="4">
        <v>1895</v>
      </c>
      <c r="BL180" s="4">
        <v>1804</v>
      </c>
      <c r="BM180" s="4">
        <v>1858</v>
      </c>
      <c r="BN180" s="4">
        <v>8209</v>
      </c>
      <c r="BO180" s="4">
        <v>1762</v>
      </c>
      <c r="BP180" s="4">
        <v>1636</v>
      </c>
      <c r="BQ180" s="4">
        <v>1621</v>
      </c>
      <c r="BR180" s="4">
        <v>1625</v>
      </c>
      <c r="BS180" s="4">
        <v>1565</v>
      </c>
      <c r="BT180" s="4">
        <v>7615</v>
      </c>
      <c r="BU180" s="4">
        <v>1530</v>
      </c>
      <c r="BV180" s="4">
        <v>1476</v>
      </c>
      <c r="BW180" s="4">
        <v>1595</v>
      </c>
      <c r="BX180" s="4">
        <v>1508</v>
      </c>
      <c r="BY180" s="4">
        <v>1506</v>
      </c>
      <c r="BZ180" s="4">
        <v>8434</v>
      </c>
      <c r="CA180" s="4">
        <v>1515</v>
      </c>
      <c r="CB180" s="4">
        <v>1627</v>
      </c>
      <c r="CC180" s="4">
        <v>1674</v>
      </c>
      <c r="CD180" s="4">
        <v>1847</v>
      </c>
      <c r="CE180" s="4">
        <v>1771</v>
      </c>
      <c r="CF180" s="4">
        <v>6620</v>
      </c>
      <c r="CG180" s="4">
        <v>1316</v>
      </c>
      <c r="CH180" s="4">
        <v>1506</v>
      </c>
      <c r="CI180" s="4">
        <v>1363</v>
      </c>
      <c r="CJ180" s="4">
        <v>1306</v>
      </c>
      <c r="CK180" s="4">
        <v>1129</v>
      </c>
      <c r="CL180" s="4">
        <v>5410</v>
      </c>
      <c r="CM180" s="4">
        <v>1086</v>
      </c>
      <c r="CN180" s="4">
        <v>1101</v>
      </c>
      <c r="CO180" s="4">
        <v>1101</v>
      </c>
      <c r="CP180" s="4">
        <v>1057</v>
      </c>
      <c r="CQ180" s="4">
        <v>1065</v>
      </c>
      <c r="CR180" s="4">
        <v>4431</v>
      </c>
      <c r="CS180" s="4">
        <v>975</v>
      </c>
      <c r="CT180" s="4">
        <v>921</v>
      </c>
      <c r="CU180" s="4">
        <v>894</v>
      </c>
      <c r="CV180" s="4">
        <v>825</v>
      </c>
      <c r="CW180" s="4">
        <v>816</v>
      </c>
      <c r="CX180" s="4">
        <v>3202</v>
      </c>
      <c r="CY180" s="4">
        <v>778</v>
      </c>
      <c r="CZ180" s="4">
        <v>698</v>
      </c>
      <c r="DA180" s="4">
        <v>610</v>
      </c>
      <c r="DB180" s="4">
        <v>535</v>
      </c>
      <c r="DC180" s="4">
        <v>581</v>
      </c>
      <c r="DD180" s="4">
        <v>1945</v>
      </c>
      <c r="DE180" s="4">
        <v>499</v>
      </c>
      <c r="DF180" s="4">
        <v>438</v>
      </c>
      <c r="DG180" s="4">
        <v>379</v>
      </c>
      <c r="DH180" s="4">
        <v>319</v>
      </c>
      <c r="DI180" s="4">
        <v>310</v>
      </c>
      <c r="DJ180" s="4">
        <v>731</v>
      </c>
      <c r="DK180" s="4">
        <v>268</v>
      </c>
      <c r="DL180" s="4">
        <v>204</v>
      </c>
      <c r="DM180" s="4">
        <v>119</v>
      </c>
      <c r="DN180" s="4">
        <v>76</v>
      </c>
      <c r="DO180" s="4">
        <v>64</v>
      </c>
      <c r="DP180" s="4">
        <v>150</v>
      </c>
      <c r="DQ180" s="4">
        <v>56</v>
      </c>
      <c r="DR180" s="4">
        <v>34</v>
      </c>
      <c r="DS180" s="4">
        <v>24</v>
      </c>
      <c r="DT180" s="4">
        <v>21</v>
      </c>
      <c r="DU180" s="4">
        <v>15</v>
      </c>
      <c r="DV180" s="4">
        <v>19</v>
      </c>
      <c r="DW180" s="4">
        <v>21058</v>
      </c>
      <c r="DX180" s="4">
        <v>23972</v>
      </c>
      <c r="DY180" s="4">
        <v>46881</v>
      </c>
      <c r="DZ180" s="4">
        <v>33424</v>
      </c>
      <c r="EA180" s="4">
        <v>22508</v>
      </c>
    </row>
    <row r="181" spans="1:131" ht="17.5" customHeight="1" x14ac:dyDescent="0.35">
      <c r="A181" s="2" t="s">
        <v>306</v>
      </c>
      <c r="D181" s="2" t="s">
        <v>307</v>
      </c>
      <c r="E181" s="4">
        <v>108131</v>
      </c>
      <c r="F181" s="4">
        <v>4878</v>
      </c>
      <c r="G181" s="4">
        <v>914</v>
      </c>
      <c r="H181" s="4">
        <v>928</v>
      </c>
      <c r="I181" s="4">
        <v>961</v>
      </c>
      <c r="J181" s="4">
        <v>995</v>
      </c>
      <c r="K181" s="4">
        <v>1080</v>
      </c>
      <c r="L181" s="4">
        <v>5210</v>
      </c>
      <c r="M181" s="4">
        <v>1071</v>
      </c>
      <c r="N181" s="4">
        <v>1069</v>
      </c>
      <c r="O181" s="4">
        <v>1001</v>
      </c>
      <c r="P181" s="4">
        <v>988</v>
      </c>
      <c r="Q181" s="4">
        <v>1081</v>
      </c>
      <c r="R181" s="4">
        <v>6236</v>
      </c>
      <c r="S181" s="4">
        <v>1114</v>
      </c>
      <c r="T181" s="4">
        <v>1183</v>
      </c>
      <c r="U181" s="4">
        <v>1282</v>
      </c>
      <c r="V181" s="4">
        <v>1293</v>
      </c>
      <c r="W181" s="4">
        <v>1364</v>
      </c>
      <c r="X181" s="4">
        <v>6655</v>
      </c>
      <c r="Y181" s="4">
        <v>1301</v>
      </c>
      <c r="Z181" s="4">
        <v>1449</v>
      </c>
      <c r="AA181" s="4">
        <v>1382</v>
      </c>
      <c r="AB181" s="4">
        <v>1351</v>
      </c>
      <c r="AC181" s="4">
        <v>1172</v>
      </c>
      <c r="AD181" s="4">
        <v>6035</v>
      </c>
      <c r="AE181" s="4">
        <v>1330</v>
      </c>
      <c r="AF181" s="4">
        <v>1133</v>
      </c>
      <c r="AG181" s="4">
        <v>1212</v>
      </c>
      <c r="AH181" s="4">
        <v>1285</v>
      </c>
      <c r="AI181" s="4">
        <v>1075</v>
      </c>
      <c r="AJ181" s="4">
        <v>4972</v>
      </c>
      <c r="AK181" s="4">
        <v>1030</v>
      </c>
      <c r="AL181" s="4">
        <v>999</v>
      </c>
      <c r="AM181" s="4">
        <v>1015</v>
      </c>
      <c r="AN181" s="4">
        <v>947</v>
      </c>
      <c r="AO181" s="4">
        <v>981</v>
      </c>
      <c r="AP181" s="4">
        <v>4785</v>
      </c>
      <c r="AQ181" s="4">
        <v>987</v>
      </c>
      <c r="AR181" s="4">
        <v>1012</v>
      </c>
      <c r="AS181" s="4">
        <v>947</v>
      </c>
      <c r="AT181" s="4">
        <v>882</v>
      </c>
      <c r="AU181" s="4">
        <v>957</v>
      </c>
      <c r="AV181" s="4">
        <v>6363</v>
      </c>
      <c r="AW181" s="4">
        <v>1065</v>
      </c>
      <c r="AX181" s="4">
        <v>1144</v>
      </c>
      <c r="AY181" s="4">
        <v>1281</v>
      </c>
      <c r="AZ181" s="4">
        <v>1321</v>
      </c>
      <c r="BA181" s="4">
        <v>1552</v>
      </c>
      <c r="BB181" s="4">
        <v>8149</v>
      </c>
      <c r="BC181" s="4">
        <v>1548</v>
      </c>
      <c r="BD181" s="4">
        <v>1511</v>
      </c>
      <c r="BE181" s="4">
        <v>1628</v>
      </c>
      <c r="BF181" s="4">
        <v>1625</v>
      </c>
      <c r="BG181" s="4">
        <v>1837</v>
      </c>
      <c r="BH181" s="4">
        <v>8789</v>
      </c>
      <c r="BI181" s="4">
        <v>1721</v>
      </c>
      <c r="BJ181" s="4">
        <v>1799</v>
      </c>
      <c r="BK181" s="4">
        <v>1684</v>
      </c>
      <c r="BL181" s="4">
        <v>1727</v>
      </c>
      <c r="BM181" s="4">
        <v>1858</v>
      </c>
      <c r="BN181" s="4">
        <v>8069</v>
      </c>
      <c r="BO181" s="4">
        <v>1745</v>
      </c>
      <c r="BP181" s="4">
        <v>1631</v>
      </c>
      <c r="BQ181" s="4">
        <v>1533</v>
      </c>
      <c r="BR181" s="4">
        <v>1573</v>
      </c>
      <c r="BS181" s="4">
        <v>1587</v>
      </c>
      <c r="BT181" s="4">
        <v>7316</v>
      </c>
      <c r="BU181" s="4">
        <v>1442</v>
      </c>
      <c r="BV181" s="4">
        <v>1478</v>
      </c>
      <c r="BW181" s="4">
        <v>1491</v>
      </c>
      <c r="BX181" s="4">
        <v>1470</v>
      </c>
      <c r="BY181" s="4">
        <v>1435</v>
      </c>
      <c r="BZ181" s="4">
        <v>8169</v>
      </c>
      <c r="CA181" s="4">
        <v>1493</v>
      </c>
      <c r="CB181" s="4">
        <v>1589</v>
      </c>
      <c r="CC181" s="4">
        <v>1604</v>
      </c>
      <c r="CD181" s="4">
        <v>1797</v>
      </c>
      <c r="CE181" s="4">
        <v>1686</v>
      </c>
      <c r="CF181" s="4">
        <v>7051</v>
      </c>
      <c r="CG181" s="4">
        <v>1374</v>
      </c>
      <c r="CH181" s="4">
        <v>1560</v>
      </c>
      <c r="CI181" s="4">
        <v>1448</v>
      </c>
      <c r="CJ181" s="4">
        <v>1452</v>
      </c>
      <c r="CK181" s="4">
        <v>1217</v>
      </c>
      <c r="CL181" s="4">
        <v>5666</v>
      </c>
      <c r="CM181" s="4">
        <v>1195</v>
      </c>
      <c r="CN181" s="4">
        <v>1178</v>
      </c>
      <c r="CO181" s="4">
        <v>1109</v>
      </c>
      <c r="CP181" s="4">
        <v>1144</v>
      </c>
      <c r="CQ181" s="4">
        <v>1040</v>
      </c>
      <c r="CR181" s="4">
        <v>4251</v>
      </c>
      <c r="CS181" s="4">
        <v>983</v>
      </c>
      <c r="CT181" s="4">
        <v>901</v>
      </c>
      <c r="CU181" s="4">
        <v>791</v>
      </c>
      <c r="CV181" s="4">
        <v>810</v>
      </c>
      <c r="CW181" s="4">
        <v>766</v>
      </c>
      <c r="CX181" s="4">
        <v>2907</v>
      </c>
      <c r="CY181" s="4">
        <v>698</v>
      </c>
      <c r="CZ181" s="4">
        <v>616</v>
      </c>
      <c r="DA181" s="4">
        <v>543</v>
      </c>
      <c r="DB181" s="4">
        <v>517</v>
      </c>
      <c r="DC181" s="4">
        <v>533</v>
      </c>
      <c r="DD181" s="4">
        <v>1763</v>
      </c>
      <c r="DE181" s="4">
        <v>457</v>
      </c>
      <c r="DF181" s="4">
        <v>361</v>
      </c>
      <c r="DG181" s="4">
        <v>373</v>
      </c>
      <c r="DH181" s="4">
        <v>300</v>
      </c>
      <c r="DI181" s="4">
        <v>272</v>
      </c>
      <c r="DJ181" s="4">
        <v>659</v>
      </c>
      <c r="DK181" s="4">
        <v>233</v>
      </c>
      <c r="DL181" s="4">
        <v>169</v>
      </c>
      <c r="DM181" s="4">
        <v>109</v>
      </c>
      <c r="DN181" s="4">
        <v>72</v>
      </c>
      <c r="DO181" s="4">
        <v>76</v>
      </c>
      <c r="DP181" s="4">
        <v>184</v>
      </c>
      <c r="DQ181" s="4">
        <v>53</v>
      </c>
      <c r="DR181" s="4">
        <v>53</v>
      </c>
      <c r="DS181" s="4">
        <v>36</v>
      </c>
      <c r="DT181" s="4">
        <v>18</v>
      </c>
      <c r="DU181" s="4">
        <v>24</v>
      </c>
      <c r="DV181" s="4">
        <v>24</v>
      </c>
      <c r="DW181" s="4">
        <v>17625</v>
      </c>
      <c r="DX181" s="4">
        <v>20456</v>
      </c>
      <c r="DY181" s="4">
        <v>35658</v>
      </c>
      <c r="DZ181" s="4">
        <v>32343</v>
      </c>
      <c r="EA181" s="4">
        <v>22505</v>
      </c>
    </row>
    <row r="182" spans="1:131" ht="17.5" customHeight="1" x14ac:dyDescent="0.35">
      <c r="A182" s="2" t="s">
        <v>308</v>
      </c>
      <c r="D182" s="2" t="s">
        <v>309</v>
      </c>
      <c r="E182" s="4">
        <v>130869</v>
      </c>
      <c r="F182" s="4">
        <v>7007</v>
      </c>
      <c r="G182" s="4">
        <v>1307</v>
      </c>
      <c r="H182" s="4">
        <v>1336</v>
      </c>
      <c r="I182" s="4">
        <v>1439</v>
      </c>
      <c r="J182" s="4">
        <v>1496</v>
      </c>
      <c r="K182" s="4">
        <v>1429</v>
      </c>
      <c r="L182" s="4">
        <v>6583</v>
      </c>
      <c r="M182" s="4">
        <v>1390</v>
      </c>
      <c r="N182" s="4">
        <v>1389</v>
      </c>
      <c r="O182" s="4">
        <v>1347</v>
      </c>
      <c r="P182" s="4">
        <v>1225</v>
      </c>
      <c r="Q182" s="4">
        <v>1232</v>
      </c>
      <c r="R182" s="4">
        <v>7200</v>
      </c>
      <c r="S182" s="4">
        <v>1371</v>
      </c>
      <c r="T182" s="4">
        <v>1384</v>
      </c>
      <c r="U182" s="4">
        <v>1485</v>
      </c>
      <c r="V182" s="4">
        <v>1458</v>
      </c>
      <c r="W182" s="4">
        <v>1502</v>
      </c>
      <c r="X182" s="4">
        <v>7853</v>
      </c>
      <c r="Y182" s="4">
        <v>1453</v>
      </c>
      <c r="Z182" s="4">
        <v>1525</v>
      </c>
      <c r="AA182" s="4">
        <v>1678</v>
      </c>
      <c r="AB182" s="4">
        <v>1567</v>
      </c>
      <c r="AC182" s="4">
        <v>1630</v>
      </c>
      <c r="AD182" s="4">
        <v>8009</v>
      </c>
      <c r="AE182" s="4">
        <v>1621</v>
      </c>
      <c r="AF182" s="4">
        <v>1592</v>
      </c>
      <c r="AG182" s="4">
        <v>1674</v>
      </c>
      <c r="AH182" s="4">
        <v>1593</v>
      </c>
      <c r="AI182" s="4">
        <v>1529</v>
      </c>
      <c r="AJ182" s="4">
        <v>7102</v>
      </c>
      <c r="AK182" s="4">
        <v>1486</v>
      </c>
      <c r="AL182" s="4">
        <v>1456</v>
      </c>
      <c r="AM182" s="4">
        <v>1390</v>
      </c>
      <c r="AN182" s="4">
        <v>1379</v>
      </c>
      <c r="AO182" s="4">
        <v>1391</v>
      </c>
      <c r="AP182" s="4">
        <v>7124</v>
      </c>
      <c r="AQ182" s="4">
        <v>1558</v>
      </c>
      <c r="AR182" s="4">
        <v>1447</v>
      </c>
      <c r="AS182" s="4">
        <v>1440</v>
      </c>
      <c r="AT182" s="4">
        <v>1297</v>
      </c>
      <c r="AU182" s="4">
        <v>1382</v>
      </c>
      <c r="AV182" s="4">
        <v>8225</v>
      </c>
      <c r="AW182" s="4">
        <v>1422</v>
      </c>
      <c r="AX182" s="4">
        <v>1507</v>
      </c>
      <c r="AY182" s="4">
        <v>1679</v>
      </c>
      <c r="AZ182" s="4">
        <v>1778</v>
      </c>
      <c r="BA182" s="4">
        <v>1839</v>
      </c>
      <c r="BB182" s="4">
        <v>10030</v>
      </c>
      <c r="BC182" s="4">
        <v>1992</v>
      </c>
      <c r="BD182" s="4">
        <v>1958</v>
      </c>
      <c r="BE182" s="4">
        <v>2031</v>
      </c>
      <c r="BF182" s="4">
        <v>1982</v>
      </c>
      <c r="BG182" s="4">
        <v>2067</v>
      </c>
      <c r="BH182" s="4">
        <v>10127</v>
      </c>
      <c r="BI182" s="4">
        <v>1994</v>
      </c>
      <c r="BJ182" s="4">
        <v>2083</v>
      </c>
      <c r="BK182" s="4">
        <v>2090</v>
      </c>
      <c r="BL182" s="4">
        <v>2026</v>
      </c>
      <c r="BM182" s="4">
        <v>1934</v>
      </c>
      <c r="BN182" s="4">
        <v>8900</v>
      </c>
      <c r="BO182" s="4">
        <v>1891</v>
      </c>
      <c r="BP182" s="4">
        <v>1809</v>
      </c>
      <c r="BQ182" s="4">
        <v>1747</v>
      </c>
      <c r="BR182" s="4">
        <v>1750</v>
      </c>
      <c r="BS182" s="4">
        <v>1703</v>
      </c>
      <c r="BT182" s="4">
        <v>8268</v>
      </c>
      <c r="BU182" s="4">
        <v>1653</v>
      </c>
      <c r="BV182" s="4">
        <v>1648</v>
      </c>
      <c r="BW182" s="4">
        <v>1675</v>
      </c>
      <c r="BX182" s="4">
        <v>1649</v>
      </c>
      <c r="BY182" s="4">
        <v>1643</v>
      </c>
      <c r="BZ182" s="4">
        <v>9167</v>
      </c>
      <c r="CA182" s="4">
        <v>1670</v>
      </c>
      <c r="CB182" s="4">
        <v>1734</v>
      </c>
      <c r="CC182" s="4">
        <v>1849</v>
      </c>
      <c r="CD182" s="4">
        <v>1912</v>
      </c>
      <c r="CE182" s="4">
        <v>2002</v>
      </c>
      <c r="CF182" s="4">
        <v>7825</v>
      </c>
      <c r="CG182" s="4">
        <v>1556</v>
      </c>
      <c r="CH182" s="4">
        <v>1716</v>
      </c>
      <c r="CI182" s="4">
        <v>1635</v>
      </c>
      <c r="CJ182" s="4">
        <v>1588</v>
      </c>
      <c r="CK182" s="4">
        <v>1330</v>
      </c>
      <c r="CL182" s="4">
        <v>6120</v>
      </c>
      <c r="CM182" s="4">
        <v>1270</v>
      </c>
      <c r="CN182" s="4">
        <v>1241</v>
      </c>
      <c r="CO182" s="4">
        <v>1269</v>
      </c>
      <c r="CP182" s="4">
        <v>1240</v>
      </c>
      <c r="CQ182" s="4">
        <v>1100</v>
      </c>
      <c r="CR182" s="4">
        <v>4595</v>
      </c>
      <c r="CS182" s="4">
        <v>1053</v>
      </c>
      <c r="CT182" s="4">
        <v>972</v>
      </c>
      <c r="CU182" s="4">
        <v>888</v>
      </c>
      <c r="CV182" s="4">
        <v>872</v>
      </c>
      <c r="CW182" s="4">
        <v>810</v>
      </c>
      <c r="CX182" s="4">
        <v>3443</v>
      </c>
      <c r="CY182" s="4">
        <v>809</v>
      </c>
      <c r="CZ182" s="4">
        <v>746</v>
      </c>
      <c r="DA182" s="4">
        <v>696</v>
      </c>
      <c r="DB182" s="4">
        <v>605</v>
      </c>
      <c r="DC182" s="4">
        <v>587</v>
      </c>
      <c r="DD182" s="4">
        <v>2100</v>
      </c>
      <c r="DE182" s="4">
        <v>475</v>
      </c>
      <c r="DF182" s="4">
        <v>469</v>
      </c>
      <c r="DG182" s="4">
        <v>438</v>
      </c>
      <c r="DH182" s="4">
        <v>374</v>
      </c>
      <c r="DI182" s="4">
        <v>344</v>
      </c>
      <c r="DJ182" s="4">
        <v>929</v>
      </c>
      <c r="DK182" s="4">
        <v>324</v>
      </c>
      <c r="DL182" s="4">
        <v>261</v>
      </c>
      <c r="DM182" s="4">
        <v>151</v>
      </c>
      <c r="DN182" s="4">
        <v>112</v>
      </c>
      <c r="DO182" s="4">
        <v>81</v>
      </c>
      <c r="DP182" s="4">
        <v>228</v>
      </c>
      <c r="DQ182" s="4">
        <v>67</v>
      </c>
      <c r="DR182" s="4">
        <v>66</v>
      </c>
      <c r="DS182" s="4">
        <v>44</v>
      </c>
      <c r="DT182" s="4">
        <v>24</v>
      </c>
      <c r="DU182" s="4">
        <v>27</v>
      </c>
      <c r="DV182" s="4">
        <v>34</v>
      </c>
      <c r="DW182" s="4">
        <v>22243</v>
      </c>
      <c r="DX182" s="4">
        <v>25446</v>
      </c>
      <c r="DY182" s="4">
        <v>46890</v>
      </c>
      <c r="DZ182" s="4">
        <v>36462</v>
      </c>
      <c r="EA182" s="4">
        <v>25274</v>
      </c>
    </row>
    <row r="183" spans="1:131" ht="17.5" customHeight="1" x14ac:dyDescent="0.35">
      <c r="A183" s="2" t="s">
        <v>310</v>
      </c>
      <c r="D183" s="2" t="s">
        <v>311</v>
      </c>
      <c r="E183" s="4">
        <v>97106</v>
      </c>
      <c r="F183" s="4">
        <v>4671</v>
      </c>
      <c r="G183" s="4">
        <v>885</v>
      </c>
      <c r="H183" s="4">
        <v>929</v>
      </c>
      <c r="I183" s="4">
        <v>972</v>
      </c>
      <c r="J183" s="4">
        <v>953</v>
      </c>
      <c r="K183" s="4">
        <v>932</v>
      </c>
      <c r="L183" s="4">
        <v>4800</v>
      </c>
      <c r="M183" s="4">
        <v>935</v>
      </c>
      <c r="N183" s="4">
        <v>974</v>
      </c>
      <c r="O183" s="4">
        <v>951</v>
      </c>
      <c r="P183" s="4">
        <v>971</v>
      </c>
      <c r="Q183" s="4">
        <v>969</v>
      </c>
      <c r="R183" s="4">
        <v>5377</v>
      </c>
      <c r="S183" s="4">
        <v>992</v>
      </c>
      <c r="T183" s="4">
        <v>1069</v>
      </c>
      <c r="U183" s="4">
        <v>1096</v>
      </c>
      <c r="V183" s="4">
        <v>1091</v>
      </c>
      <c r="W183" s="4">
        <v>1129</v>
      </c>
      <c r="X183" s="4">
        <v>5632</v>
      </c>
      <c r="Y183" s="4">
        <v>1152</v>
      </c>
      <c r="Z183" s="4">
        <v>1193</v>
      </c>
      <c r="AA183" s="4">
        <v>1205</v>
      </c>
      <c r="AB183" s="4">
        <v>1100</v>
      </c>
      <c r="AC183" s="4">
        <v>982</v>
      </c>
      <c r="AD183" s="4">
        <v>4760</v>
      </c>
      <c r="AE183" s="4">
        <v>958</v>
      </c>
      <c r="AF183" s="4">
        <v>942</v>
      </c>
      <c r="AG183" s="4">
        <v>1002</v>
      </c>
      <c r="AH183" s="4">
        <v>974</v>
      </c>
      <c r="AI183" s="4">
        <v>884</v>
      </c>
      <c r="AJ183" s="4">
        <v>4467</v>
      </c>
      <c r="AK183" s="4">
        <v>943</v>
      </c>
      <c r="AL183" s="4">
        <v>888</v>
      </c>
      <c r="AM183" s="4">
        <v>852</v>
      </c>
      <c r="AN183" s="4">
        <v>899</v>
      </c>
      <c r="AO183" s="4">
        <v>885</v>
      </c>
      <c r="AP183" s="4">
        <v>4596</v>
      </c>
      <c r="AQ183" s="4">
        <v>903</v>
      </c>
      <c r="AR183" s="4">
        <v>935</v>
      </c>
      <c r="AS183" s="4">
        <v>860</v>
      </c>
      <c r="AT183" s="4">
        <v>956</v>
      </c>
      <c r="AU183" s="4">
        <v>942</v>
      </c>
      <c r="AV183" s="4">
        <v>5864</v>
      </c>
      <c r="AW183" s="4">
        <v>948</v>
      </c>
      <c r="AX183" s="4">
        <v>1167</v>
      </c>
      <c r="AY183" s="4">
        <v>1087</v>
      </c>
      <c r="AZ183" s="4">
        <v>1261</v>
      </c>
      <c r="BA183" s="4">
        <v>1401</v>
      </c>
      <c r="BB183" s="4">
        <v>7611</v>
      </c>
      <c r="BC183" s="4">
        <v>1481</v>
      </c>
      <c r="BD183" s="4">
        <v>1494</v>
      </c>
      <c r="BE183" s="4">
        <v>1546</v>
      </c>
      <c r="BF183" s="4">
        <v>1539</v>
      </c>
      <c r="BG183" s="4">
        <v>1551</v>
      </c>
      <c r="BH183" s="4">
        <v>7606</v>
      </c>
      <c r="BI183" s="4">
        <v>1514</v>
      </c>
      <c r="BJ183" s="4">
        <v>1556</v>
      </c>
      <c r="BK183" s="4">
        <v>1551</v>
      </c>
      <c r="BL183" s="4">
        <v>1504</v>
      </c>
      <c r="BM183" s="4">
        <v>1481</v>
      </c>
      <c r="BN183" s="4">
        <v>6824</v>
      </c>
      <c r="BO183" s="4">
        <v>1421</v>
      </c>
      <c r="BP183" s="4">
        <v>1327</v>
      </c>
      <c r="BQ183" s="4">
        <v>1360</v>
      </c>
      <c r="BR183" s="4">
        <v>1401</v>
      </c>
      <c r="BS183" s="4">
        <v>1315</v>
      </c>
      <c r="BT183" s="4">
        <v>6678</v>
      </c>
      <c r="BU183" s="4">
        <v>1328</v>
      </c>
      <c r="BV183" s="4">
        <v>1287</v>
      </c>
      <c r="BW183" s="4">
        <v>1353</v>
      </c>
      <c r="BX183" s="4">
        <v>1341</v>
      </c>
      <c r="BY183" s="4">
        <v>1369</v>
      </c>
      <c r="BZ183" s="4">
        <v>7839</v>
      </c>
      <c r="CA183" s="4">
        <v>1362</v>
      </c>
      <c r="CB183" s="4">
        <v>1552</v>
      </c>
      <c r="CC183" s="4">
        <v>1536</v>
      </c>
      <c r="CD183" s="4">
        <v>1701</v>
      </c>
      <c r="CE183" s="4">
        <v>1688</v>
      </c>
      <c r="CF183" s="4">
        <v>6381</v>
      </c>
      <c r="CG183" s="4">
        <v>1315</v>
      </c>
      <c r="CH183" s="4">
        <v>1420</v>
      </c>
      <c r="CI183" s="4">
        <v>1306</v>
      </c>
      <c r="CJ183" s="4">
        <v>1209</v>
      </c>
      <c r="CK183" s="4">
        <v>1131</v>
      </c>
      <c r="CL183" s="4">
        <v>4979</v>
      </c>
      <c r="CM183" s="4">
        <v>1049</v>
      </c>
      <c r="CN183" s="4">
        <v>997</v>
      </c>
      <c r="CO183" s="4">
        <v>1039</v>
      </c>
      <c r="CP183" s="4">
        <v>949</v>
      </c>
      <c r="CQ183" s="4">
        <v>945</v>
      </c>
      <c r="CR183" s="4">
        <v>3866</v>
      </c>
      <c r="CS183" s="4">
        <v>841</v>
      </c>
      <c r="CT183" s="4">
        <v>877</v>
      </c>
      <c r="CU183" s="4">
        <v>721</v>
      </c>
      <c r="CV183" s="4">
        <v>719</v>
      </c>
      <c r="CW183" s="4">
        <v>708</v>
      </c>
      <c r="CX183" s="4">
        <v>2685</v>
      </c>
      <c r="CY183" s="4">
        <v>666</v>
      </c>
      <c r="CZ183" s="4">
        <v>575</v>
      </c>
      <c r="DA183" s="4">
        <v>518</v>
      </c>
      <c r="DB183" s="4">
        <v>469</v>
      </c>
      <c r="DC183" s="4">
        <v>457</v>
      </c>
      <c r="DD183" s="4">
        <v>1618</v>
      </c>
      <c r="DE183" s="4">
        <v>432</v>
      </c>
      <c r="DF183" s="4">
        <v>335</v>
      </c>
      <c r="DG183" s="4">
        <v>325</v>
      </c>
      <c r="DH183" s="4">
        <v>285</v>
      </c>
      <c r="DI183" s="4">
        <v>241</v>
      </c>
      <c r="DJ183" s="4">
        <v>672</v>
      </c>
      <c r="DK183" s="4">
        <v>267</v>
      </c>
      <c r="DL183" s="4">
        <v>159</v>
      </c>
      <c r="DM183" s="4">
        <v>99</v>
      </c>
      <c r="DN183" s="4">
        <v>79</v>
      </c>
      <c r="DO183" s="4">
        <v>68</v>
      </c>
      <c r="DP183" s="4">
        <v>162</v>
      </c>
      <c r="DQ183" s="4">
        <v>49</v>
      </c>
      <c r="DR183" s="4">
        <v>37</v>
      </c>
      <c r="DS183" s="4">
        <v>37</v>
      </c>
      <c r="DT183" s="4">
        <v>30</v>
      </c>
      <c r="DU183" s="4">
        <v>9</v>
      </c>
      <c r="DV183" s="4">
        <v>18</v>
      </c>
      <c r="DW183" s="4">
        <v>16000</v>
      </c>
      <c r="DX183" s="4">
        <v>18398</v>
      </c>
      <c r="DY183" s="4">
        <v>31778</v>
      </c>
      <c r="DZ183" s="4">
        <v>28947</v>
      </c>
      <c r="EA183" s="4">
        <v>20381</v>
      </c>
    </row>
    <row r="184" spans="1:131" ht="17.5" customHeight="1" x14ac:dyDescent="0.35">
      <c r="A184" s="2" t="s">
        <v>312</v>
      </c>
      <c r="D184" s="2" t="s">
        <v>313</v>
      </c>
      <c r="E184" s="4">
        <v>76813</v>
      </c>
      <c r="F184" s="4">
        <v>5061</v>
      </c>
      <c r="G184" s="4">
        <v>1004</v>
      </c>
      <c r="H184" s="4">
        <v>1016</v>
      </c>
      <c r="I184" s="4">
        <v>1069</v>
      </c>
      <c r="J184" s="4">
        <v>1006</v>
      </c>
      <c r="K184" s="4">
        <v>966</v>
      </c>
      <c r="L184" s="4">
        <v>4542</v>
      </c>
      <c r="M184" s="4">
        <v>943</v>
      </c>
      <c r="N184" s="4">
        <v>937</v>
      </c>
      <c r="O184" s="4">
        <v>940</v>
      </c>
      <c r="P184" s="4">
        <v>827</v>
      </c>
      <c r="Q184" s="4">
        <v>895</v>
      </c>
      <c r="R184" s="4">
        <v>4789</v>
      </c>
      <c r="S184" s="4">
        <v>934</v>
      </c>
      <c r="T184" s="4">
        <v>919</v>
      </c>
      <c r="U184" s="4">
        <v>909</v>
      </c>
      <c r="V184" s="4">
        <v>1003</v>
      </c>
      <c r="W184" s="4">
        <v>1024</v>
      </c>
      <c r="X184" s="4">
        <v>4792</v>
      </c>
      <c r="Y184" s="4">
        <v>954</v>
      </c>
      <c r="Z184" s="4">
        <v>1015</v>
      </c>
      <c r="AA184" s="4">
        <v>1007</v>
      </c>
      <c r="AB184" s="4">
        <v>944</v>
      </c>
      <c r="AC184" s="4">
        <v>872</v>
      </c>
      <c r="AD184" s="4">
        <v>4744</v>
      </c>
      <c r="AE184" s="4">
        <v>871</v>
      </c>
      <c r="AF184" s="4">
        <v>904</v>
      </c>
      <c r="AG184" s="4">
        <v>965</v>
      </c>
      <c r="AH184" s="4">
        <v>1021</v>
      </c>
      <c r="AI184" s="4">
        <v>983</v>
      </c>
      <c r="AJ184" s="4">
        <v>5181</v>
      </c>
      <c r="AK184" s="4">
        <v>991</v>
      </c>
      <c r="AL184" s="4">
        <v>1106</v>
      </c>
      <c r="AM184" s="4">
        <v>1057</v>
      </c>
      <c r="AN184" s="4">
        <v>1013</v>
      </c>
      <c r="AO184" s="4">
        <v>1014</v>
      </c>
      <c r="AP184" s="4">
        <v>4845</v>
      </c>
      <c r="AQ184" s="4">
        <v>1058</v>
      </c>
      <c r="AR184" s="4">
        <v>1025</v>
      </c>
      <c r="AS184" s="4">
        <v>952</v>
      </c>
      <c r="AT184" s="4">
        <v>885</v>
      </c>
      <c r="AU184" s="4">
        <v>925</v>
      </c>
      <c r="AV184" s="4">
        <v>5408</v>
      </c>
      <c r="AW184" s="4">
        <v>969</v>
      </c>
      <c r="AX184" s="4">
        <v>975</v>
      </c>
      <c r="AY184" s="4">
        <v>1104</v>
      </c>
      <c r="AZ184" s="4">
        <v>1138</v>
      </c>
      <c r="BA184" s="4">
        <v>1222</v>
      </c>
      <c r="BB184" s="4">
        <v>5911</v>
      </c>
      <c r="BC184" s="4">
        <v>1235</v>
      </c>
      <c r="BD184" s="4">
        <v>1181</v>
      </c>
      <c r="BE184" s="4">
        <v>1237</v>
      </c>
      <c r="BF184" s="4">
        <v>1111</v>
      </c>
      <c r="BG184" s="4">
        <v>1147</v>
      </c>
      <c r="BH184" s="4">
        <v>5511</v>
      </c>
      <c r="BI184" s="4">
        <v>1200</v>
      </c>
      <c r="BJ184" s="4">
        <v>1145</v>
      </c>
      <c r="BK184" s="4">
        <v>1082</v>
      </c>
      <c r="BL184" s="4">
        <v>1079</v>
      </c>
      <c r="BM184" s="4">
        <v>1005</v>
      </c>
      <c r="BN184" s="4">
        <v>5048</v>
      </c>
      <c r="BO184" s="4">
        <v>1052</v>
      </c>
      <c r="BP184" s="4">
        <v>1045</v>
      </c>
      <c r="BQ184" s="4">
        <v>965</v>
      </c>
      <c r="BR184" s="4">
        <v>991</v>
      </c>
      <c r="BS184" s="4">
        <v>995</v>
      </c>
      <c r="BT184" s="4">
        <v>4850</v>
      </c>
      <c r="BU184" s="4">
        <v>969</v>
      </c>
      <c r="BV184" s="4">
        <v>946</v>
      </c>
      <c r="BW184" s="4">
        <v>1041</v>
      </c>
      <c r="BX184" s="4">
        <v>949</v>
      </c>
      <c r="BY184" s="4">
        <v>945</v>
      </c>
      <c r="BZ184" s="4">
        <v>4987</v>
      </c>
      <c r="CA184" s="4">
        <v>892</v>
      </c>
      <c r="CB184" s="4">
        <v>1009</v>
      </c>
      <c r="CC184" s="4">
        <v>1003</v>
      </c>
      <c r="CD184" s="4">
        <v>1033</v>
      </c>
      <c r="CE184" s="4">
        <v>1050</v>
      </c>
      <c r="CF184" s="4">
        <v>3733</v>
      </c>
      <c r="CG184" s="4">
        <v>806</v>
      </c>
      <c r="CH184" s="4">
        <v>816</v>
      </c>
      <c r="CI184" s="4">
        <v>788</v>
      </c>
      <c r="CJ184" s="4">
        <v>740</v>
      </c>
      <c r="CK184" s="4">
        <v>583</v>
      </c>
      <c r="CL184" s="4">
        <v>2777</v>
      </c>
      <c r="CM184" s="4">
        <v>587</v>
      </c>
      <c r="CN184" s="4">
        <v>621</v>
      </c>
      <c r="CO184" s="4">
        <v>567</v>
      </c>
      <c r="CP184" s="4">
        <v>517</v>
      </c>
      <c r="CQ184" s="4">
        <v>485</v>
      </c>
      <c r="CR184" s="4">
        <v>2032</v>
      </c>
      <c r="CS184" s="4">
        <v>474</v>
      </c>
      <c r="CT184" s="4">
        <v>415</v>
      </c>
      <c r="CU184" s="4">
        <v>378</v>
      </c>
      <c r="CV184" s="4">
        <v>410</v>
      </c>
      <c r="CW184" s="4">
        <v>355</v>
      </c>
      <c r="CX184" s="4">
        <v>1428</v>
      </c>
      <c r="CY184" s="4">
        <v>345</v>
      </c>
      <c r="CZ184" s="4">
        <v>307</v>
      </c>
      <c r="DA184" s="4">
        <v>287</v>
      </c>
      <c r="DB184" s="4">
        <v>264</v>
      </c>
      <c r="DC184" s="4">
        <v>225</v>
      </c>
      <c r="DD184" s="4">
        <v>808</v>
      </c>
      <c r="DE184" s="4">
        <v>211</v>
      </c>
      <c r="DF184" s="4">
        <v>178</v>
      </c>
      <c r="DG184" s="4">
        <v>164</v>
      </c>
      <c r="DH184" s="4">
        <v>131</v>
      </c>
      <c r="DI184" s="4">
        <v>124</v>
      </c>
      <c r="DJ184" s="4">
        <v>275</v>
      </c>
      <c r="DK184" s="4">
        <v>100</v>
      </c>
      <c r="DL184" s="4">
        <v>76</v>
      </c>
      <c r="DM184" s="4">
        <v>42</v>
      </c>
      <c r="DN184" s="4">
        <v>38</v>
      </c>
      <c r="DO184" s="4">
        <v>19</v>
      </c>
      <c r="DP184" s="4">
        <v>87</v>
      </c>
      <c r="DQ184" s="4">
        <v>31</v>
      </c>
      <c r="DR184" s="4">
        <v>19</v>
      </c>
      <c r="DS184" s="4">
        <v>14</v>
      </c>
      <c r="DT184" s="4">
        <v>14</v>
      </c>
      <c r="DU184" s="4">
        <v>9</v>
      </c>
      <c r="DV184" s="4">
        <v>4</v>
      </c>
      <c r="DW184" s="4">
        <v>15346</v>
      </c>
      <c r="DX184" s="4">
        <v>17368</v>
      </c>
      <c r="DY184" s="4">
        <v>29927</v>
      </c>
      <c r="DZ184" s="4">
        <v>20396</v>
      </c>
      <c r="EA184" s="4">
        <v>11144</v>
      </c>
    </row>
    <row r="185" spans="1:131" ht="17.5" customHeight="1" x14ac:dyDescent="0.35">
      <c r="G185" s="4"/>
      <c r="H185" s="4"/>
      <c r="I185" s="4"/>
      <c r="J185" s="4"/>
      <c r="K185" s="4"/>
      <c r="M185" s="4"/>
      <c r="N185" s="4"/>
      <c r="O185" s="4"/>
      <c r="P185" s="4"/>
      <c r="Q185" s="4"/>
      <c r="S185" s="4"/>
      <c r="T185" s="4"/>
      <c r="U185" s="4"/>
      <c r="V185" s="4"/>
      <c r="W185" s="4"/>
      <c r="Y185" s="4"/>
      <c r="Z185" s="4"/>
      <c r="AA185" s="4"/>
      <c r="AB185" s="4"/>
      <c r="AC185" s="4"/>
      <c r="AE185" s="4"/>
      <c r="AF185" s="4"/>
      <c r="AG185" s="4"/>
      <c r="AH185" s="4"/>
      <c r="AI185" s="4"/>
      <c r="AK185" s="4"/>
      <c r="AL185" s="4"/>
      <c r="AM185" s="4"/>
      <c r="AN185" s="4"/>
      <c r="AO185" s="4"/>
      <c r="AQ185" s="4"/>
      <c r="AR185" s="4"/>
      <c r="AS185" s="4"/>
      <c r="AT185" s="4"/>
      <c r="AU185" s="4"/>
      <c r="AW185" s="4"/>
      <c r="AX185" s="4"/>
      <c r="AY185" s="4"/>
      <c r="AZ185" s="4"/>
      <c r="BA185" s="4"/>
      <c r="BC185" s="4"/>
      <c r="BD185" s="4"/>
      <c r="BE185" s="4"/>
      <c r="BF185" s="4"/>
      <c r="BG185" s="4"/>
      <c r="BI185" s="4"/>
      <c r="BJ185" s="4"/>
      <c r="BK185" s="4"/>
      <c r="BL185" s="4"/>
      <c r="BM185" s="4"/>
      <c r="BO185" s="4"/>
      <c r="BP185" s="4"/>
      <c r="BQ185" s="4"/>
      <c r="BR185" s="4"/>
      <c r="BS185" s="4"/>
      <c r="BU185" s="4"/>
      <c r="BV185" s="4"/>
      <c r="BW185" s="4"/>
      <c r="BX185" s="4"/>
      <c r="BY185" s="4"/>
      <c r="CA185" s="4"/>
      <c r="CB185" s="4"/>
      <c r="CC185" s="4"/>
      <c r="CD185" s="4"/>
      <c r="CE185" s="4"/>
      <c r="CG185" s="4"/>
      <c r="CH185" s="4"/>
      <c r="CI185" s="4"/>
      <c r="CJ185" s="4"/>
      <c r="CK185" s="4"/>
      <c r="CM185" s="4"/>
      <c r="CN185" s="4"/>
      <c r="CO185" s="4"/>
      <c r="CP185" s="4"/>
      <c r="CQ185" s="4"/>
      <c r="CS185" s="4"/>
      <c r="CT185" s="4"/>
      <c r="CU185" s="4"/>
      <c r="CV185" s="4"/>
      <c r="CW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</row>
    <row r="186" spans="1:131" s="28" customFormat="1" x14ac:dyDescent="0.35">
      <c r="A186" s="28" t="s">
        <v>314</v>
      </c>
      <c r="C186" s="28" t="s">
        <v>315</v>
      </c>
      <c r="E186" s="28">
        <v>545474</v>
      </c>
      <c r="F186" s="28">
        <v>31364</v>
      </c>
      <c r="G186" s="28">
        <v>6399</v>
      </c>
      <c r="H186" s="28">
        <v>6121</v>
      </c>
      <c r="I186" s="28">
        <v>6267</v>
      </c>
      <c r="J186" s="28">
        <v>6310</v>
      </c>
      <c r="K186" s="28">
        <v>6267</v>
      </c>
      <c r="L186" s="28">
        <v>29180</v>
      </c>
      <c r="M186" s="28">
        <v>6033</v>
      </c>
      <c r="N186" s="28">
        <v>5955</v>
      </c>
      <c r="O186" s="28">
        <v>5763</v>
      </c>
      <c r="P186" s="28">
        <v>5755</v>
      </c>
      <c r="Q186" s="28">
        <v>5674</v>
      </c>
      <c r="R186" s="28">
        <v>31267</v>
      </c>
      <c r="S186" s="28">
        <v>5944</v>
      </c>
      <c r="T186" s="28">
        <v>6180</v>
      </c>
      <c r="U186" s="28">
        <v>6133</v>
      </c>
      <c r="V186" s="28">
        <v>6388</v>
      </c>
      <c r="W186" s="28">
        <v>6622</v>
      </c>
      <c r="X186" s="28">
        <v>32485</v>
      </c>
      <c r="Y186" s="28">
        <v>6588</v>
      </c>
      <c r="Z186" s="28">
        <v>6742</v>
      </c>
      <c r="AA186" s="28">
        <v>6772</v>
      </c>
      <c r="AB186" s="28">
        <v>6098</v>
      </c>
      <c r="AC186" s="28">
        <v>6285</v>
      </c>
      <c r="AD186" s="28">
        <v>32734</v>
      </c>
      <c r="AE186" s="28">
        <v>7045</v>
      </c>
      <c r="AF186" s="28">
        <v>6812</v>
      </c>
      <c r="AG186" s="28">
        <v>6346</v>
      </c>
      <c r="AH186" s="28">
        <v>6408</v>
      </c>
      <c r="AI186" s="28">
        <v>6123</v>
      </c>
      <c r="AJ186" s="28">
        <v>32277</v>
      </c>
      <c r="AK186" s="28">
        <v>6607</v>
      </c>
      <c r="AL186" s="28">
        <v>6392</v>
      </c>
      <c r="AM186" s="28">
        <v>6330</v>
      </c>
      <c r="AN186" s="28">
        <v>6486</v>
      </c>
      <c r="AO186" s="28">
        <v>6462</v>
      </c>
      <c r="AP186" s="28">
        <v>32038</v>
      </c>
      <c r="AQ186" s="28">
        <v>6622</v>
      </c>
      <c r="AR186" s="28">
        <v>6659</v>
      </c>
      <c r="AS186" s="28">
        <v>6507</v>
      </c>
      <c r="AT186" s="28">
        <v>6058</v>
      </c>
      <c r="AU186" s="28">
        <v>6192</v>
      </c>
      <c r="AV186" s="28">
        <v>36064</v>
      </c>
      <c r="AW186" s="28">
        <v>6570</v>
      </c>
      <c r="AX186" s="28">
        <v>6802</v>
      </c>
      <c r="AY186" s="28">
        <v>7123</v>
      </c>
      <c r="AZ186" s="28">
        <v>7564</v>
      </c>
      <c r="BA186" s="28">
        <v>8005</v>
      </c>
      <c r="BB186" s="28">
        <v>40816</v>
      </c>
      <c r="BC186" s="28">
        <v>7937</v>
      </c>
      <c r="BD186" s="28">
        <v>8069</v>
      </c>
      <c r="BE186" s="28">
        <v>8203</v>
      </c>
      <c r="BF186" s="28">
        <v>8288</v>
      </c>
      <c r="BG186" s="28">
        <v>8319</v>
      </c>
      <c r="BH186" s="28">
        <v>42004</v>
      </c>
      <c r="BI186" s="28">
        <v>8641</v>
      </c>
      <c r="BJ186" s="28">
        <v>8590</v>
      </c>
      <c r="BK186" s="28">
        <v>8395</v>
      </c>
      <c r="BL186" s="28">
        <v>8224</v>
      </c>
      <c r="BM186" s="28">
        <v>8154</v>
      </c>
      <c r="BN186" s="28">
        <v>36566</v>
      </c>
      <c r="BO186" s="28">
        <v>7750</v>
      </c>
      <c r="BP186" s="28">
        <v>7412</v>
      </c>
      <c r="BQ186" s="28">
        <v>7359</v>
      </c>
      <c r="BR186" s="28">
        <v>7114</v>
      </c>
      <c r="BS186" s="28">
        <v>6931</v>
      </c>
      <c r="BT186" s="28">
        <v>33291</v>
      </c>
      <c r="BU186" s="28">
        <v>6666</v>
      </c>
      <c r="BV186" s="28">
        <v>6542</v>
      </c>
      <c r="BW186" s="28">
        <v>6809</v>
      </c>
      <c r="BX186" s="28">
        <v>6597</v>
      </c>
      <c r="BY186" s="28">
        <v>6677</v>
      </c>
      <c r="BZ186" s="28">
        <v>36117</v>
      </c>
      <c r="CA186" s="28">
        <v>6617</v>
      </c>
      <c r="CB186" s="28">
        <v>6940</v>
      </c>
      <c r="CC186" s="28">
        <v>7068</v>
      </c>
      <c r="CD186" s="28">
        <v>7702</v>
      </c>
      <c r="CE186" s="28">
        <v>7790</v>
      </c>
      <c r="CF186" s="28">
        <v>30654</v>
      </c>
      <c r="CG186" s="28">
        <v>6393</v>
      </c>
      <c r="CH186" s="28">
        <v>6837</v>
      </c>
      <c r="CI186" s="28">
        <v>6478</v>
      </c>
      <c r="CJ186" s="28">
        <v>5954</v>
      </c>
      <c r="CK186" s="28">
        <v>4992</v>
      </c>
      <c r="CL186" s="28">
        <v>23172</v>
      </c>
      <c r="CM186" s="28">
        <v>4739</v>
      </c>
      <c r="CN186" s="28">
        <v>4766</v>
      </c>
      <c r="CO186" s="28">
        <v>4713</v>
      </c>
      <c r="CP186" s="28">
        <v>4617</v>
      </c>
      <c r="CQ186" s="28">
        <v>4337</v>
      </c>
      <c r="CR186" s="28">
        <v>18257</v>
      </c>
      <c r="CS186" s="28">
        <v>4084</v>
      </c>
      <c r="CT186" s="28">
        <v>3852</v>
      </c>
      <c r="CU186" s="28">
        <v>3535</v>
      </c>
      <c r="CV186" s="28">
        <v>3407</v>
      </c>
      <c r="CW186" s="28">
        <v>3379</v>
      </c>
      <c r="CX186" s="28">
        <v>14031</v>
      </c>
      <c r="CY186" s="28">
        <v>3400</v>
      </c>
      <c r="CZ186" s="28">
        <v>2979</v>
      </c>
      <c r="DA186" s="28">
        <v>2745</v>
      </c>
      <c r="DB186" s="28">
        <v>2456</v>
      </c>
      <c r="DC186" s="28">
        <v>2451</v>
      </c>
      <c r="DD186" s="28">
        <v>8663</v>
      </c>
      <c r="DE186" s="28">
        <v>2083</v>
      </c>
      <c r="DF186" s="28">
        <v>1859</v>
      </c>
      <c r="DG186" s="28">
        <v>1757</v>
      </c>
      <c r="DH186" s="28">
        <v>1524</v>
      </c>
      <c r="DI186" s="28">
        <v>1440</v>
      </c>
      <c r="DJ186" s="28">
        <v>3556</v>
      </c>
      <c r="DK186" s="28">
        <v>1266</v>
      </c>
      <c r="DL186" s="28">
        <v>893</v>
      </c>
      <c r="DM186" s="28">
        <v>558</v>
      </c>
      <c r="DN186" s="28">
        <v>422</v>
      </c>
      <c r="DO186" s="28">
        <v>417</v>
      </c>
      <c r="DP186" s="28">
        <v>823</v>
      </c>
      <c r="DQ186" s="28">
        <v>281</v>
      </c>
      <c r="DR186" s="28">
        <v>213</v>
      </c>
      <c r="DS186" s="28">
        <v>143</v>
      </c>
      <c r="DT186" s="28">
        <v>121</v>
      </c>
      <c r="DU186" s="28">
        <v>65</v>
      </c>
      <c r="DV186" s="28">
        <v>115</v>
      </c>
      <c r="DW186" s="28">
        <v>98399</v>
      </c>
      <c r="DX186" s="28">
        <v>111913</v>
      </c>
      <c r="DY186" s="28">
        <v>199826</v>
      </c>
      <c r="DZ186" s="28">
        <v>147978</v>
      </c>
      <c r="EA186" s="28">
        <v>99271</v>
      </c>
    </row>
    <row r="187" spans="1:131" s="5" customFormat="1" ht="17.5" customHeight="1" x14ac:dyDescent="0.35">
      <c r="A187" s="5" t="s">
        <v>316</v>
      </c>
      <c r="D187" s="5" t="s">
        <v>317</v>
      </c>
      <c r="E187" s="4">
        <v>62014</v>
      </c>
      <c r="F187" s="4">
        <v>3285</v>
      </c>
      <c r="G187" s="4">
        <v>706</v>
      </c>
      <c r="H187" s="4">
        <v>625</v>
      </c>
      <c r="I187" s="4">
        <v>633</v>
      </c>
      <c r="J187" s="4">
        <v>642</v>
      </c>
      <c r="K187" s="4">
        <v>679</v>
      </c>
      <c r="L187" s="4">
        <v>3209</v>
      </c>
      <c r="M187" s="4">
        <v>611</v>
      </c>
      <c r="N187" s="4">
        <v>663</v>
      </c>
      <c r="O187" s="4">
        <v>646</v>
      </c>
      <c r="P187" s="4">
        <v>658</v>
      </c>
      <c r="Q187" s="4">
        <v>631</v>
      </c>
      <c r="R187" s="4">
        <v>3730</v>
      </c>
      <c r="S187" s="4">
        <v>687</v>
      </c>
      <c r="T187" s="4">
        <v>754</v>
      </c>
      <c r="U187" s="4">
        <v>714</v>
      </c>
      <c r="V187" s="4">
        <v>743</v>
      </c>
      <c r="W187" s="4">
        <v>832</v>
      </c>
      <c r="X187" s="4">
        <v>3658</v>
      </c>
      <c r="Y187" s="4">
        <v>741</v>
      </c>
      <c r="Z187" s="4">
        <v>774</v>
      </c>
      <c r="AA187" s="4">
        <v>785</v>
      </c>
      <c r="AB187" s="4">
        <v>690</v>
      </c>
      <c r="AC187" s="4">
        <v>668</v>
      </c>
      <c r="AD187" s="4">
        <v>3219</v>
      </c>
      <c r="AE187" s="4">
        <v>657</v>
      </c>
      <c r="AF187" s="4">
        <v>632</v>
      </c>
      <c r="AG187" s="4">
        <v>648</v>
      </c>
      <c r="AH187" s="4">
        <v>679</v>
      </c>
      <c r="AI187" s="4">
        <v>603</v>
      </c>
      <c r="AJ187" s="4">
        <v>3281</v>
      </c>
      <c r="AK187" s="4">
        <v>717</v>
      </c>
      <c r="AL187" s="4">
        <v>604</v>
      </c>
      <c r="AM187" s="4">
        <v>677</v>
      </c>
      <c r="AN187" s="4">
        <v>640</v>
      </c>
      <c r="AO187" s="4">
        <v>643</v>
      </c>
      <c r="AP187" s="4">
        <v>3164</v>
      </c>
      <c r="AQ187" s="4">
        <v>611</v>
      </c>
      <c r="AR187" s="4">
        <v>651</v>
      </c>
      <c r="AS187" s="4">
        <v>646</v>
      </c>
      <c r="AT187" s="4">
        <v>610</v>
      </c>
      <c r="AU187" s="4">
        <v>646</v>
      </c>
      <c r="AV187" s="4">
        <v>4044</v>
      </c>
      <c r="AW187" s="4">
        <v>695</v>
      </c>
      <c r="AX187" s="4">
        <v>738</v>
      </c>
      <c r="AY187" s="4">
        <v>796</v>
      </c>
      <c r="AZ187" s="4">
        <v>892</v>
      </c>
      <c r="BA187" s="4">
        <v>923</v>
      </c>
      <c r="BB187" s="4">
        <v>4864</v>
      </c>
      <c r="BC187" s="4">
        <v>947</v>
      </c>
      <c r="BD187" s="4">
        <v>912</v>
      </c>
      <c r="BE187" s="4">
        <v>996</v>
      </c>
      <c r="BF187" s="4">
        <v>970</v>
      </c>
      <c r="BG187" s="4">
        <v>1039</v>
      </c>
      <c r="BH187" s="4">
        <v>5006</v>
      </c>
      <c r="BI187" s="4">
        <v>1067</v>
      </c>
      <c r="BJ187" s="4">
        <v>1000</v>
      </c>
      <c r="BK187" s="4">
        <v>984</v>
      </c>
      <c r="BL187" s="4">
        <v>1002</v>
      </c>
      <c r="BM187" s="4">
        <v>953</v>
      </c>
      <c r="BN187" s="4">
        <v>4496</v>
      </c>
      <c r="BO187" s="4">
        <v>944</v>
      </c>
      <c r="BP187" s="4">
        <v>925</v>
      </c>
      <c r="BQ187" s="4">
        <v>917</v>
      </c>
      <c r="BR187" s="4">
        <v>899</v>
      </c>
      <c r="BS187" s="4">
        <v>811</v>
      </c>
      <c r="BT187" s="4">
        <v>4177</v>
      </c>
      <c r="BU187" s="4">
        <v>830</v>
      </c>
      <c r="BV187" s="4">
        <v>790</v>
      </c>
      <c r="BW187" s="4">
        <v>885</v>
      </c>
      <c r="BX187" s="4">
        <v>817</v>
      </c>
      <c r="BY187" s="4">
        <v>855</v>
      </c>
      <c r="BZ187" s="4">
        <v>4496</v>
      </c>
      <c r="CA187" s="4">
        <v>818</v>
      </c>
      <c r="CB187" s="4">
        <v>831</v>
      </c>
      <c r="CC187" s="4">
        <v>898</v>
      </c>
      <c r="CD187" s="4">
        <v>992</v>
      </c>
      <c r="CE187" s="4">
        <v>957</v>
      </c>
      <c r="CF187" s="4">
        <v>3718</v>
      </c>
      <c r="CG187" s="4">
        <v>763</v>
      </c>
      <c r="CH187" s="4">
        <v>811</v>
      </c>
      <c r="CI187" s="4">
        <v>784</v>
      </c>
      <c r="CJ187" s="4">
        <v>741</v>
      </c>
      <c r="CK187" s="4">
        <v>619</v>
      </c>
      <c r="CL187" s="4">
        <v>2788</v>
      </c>
      <c r="CM187" s="4">
        <v>579</v>
      </c>
      <c r="CN187" s="4">
        <v>579</v>
      </c>
      <c r="CO187" s="4">
        <v>541</v>
      </c>
      <c r="CP187" s="4">
        <v>561</v>
      </c>
      <c r="CQ187" s="4">
        <v>528</v>
      </c>
      <c r="CR187" s="4">
        <v>2064</v>
      </c>
      <c r="CS187" s="4">
        <v>460</v>
      </c>
      <c r="CT187" s="4">
        <v>418</v>
      </c>
      <c r="CU187" s="4">
        <v>404</v>
      </c>
      <c r="CV187" s="4">
        <v>381</v>
      </c>
      <c r="CW187" s="4">
        <v>401</v>
      </c>
      <c r="CX187" s="4">
        <v>1490</v>
      </c>
      <c r="CY187" s="4">
        <v>365</v>
      </c>
      <c r="CZ187" s="4">
        <v>331</v>
      </c>
      <c r="DA187" s="4">
        <v>256</v>
      </c>
      <c r="DB187" s="4">
        <v>267</v>
      </c>
      <c r="DC187" s="4">
        <v>271</v>
      </c>
      <c r="DD187" s="4">
        <v>913</v>
      </c>
      <c r="DE187" s="4">
        <v>228</v>
      </c>
      <c r="DF187" s="4">
        <v>181</v>
      </c>
      <c r="DG187" s="4">
        <v>189</v>
      </c>
      <c r="DH187" s="4">
        <v>162</v>
      </c>
      <c r="DI187" s="4">
        <v>153</v>
      </c>
      <c r="DJ187" s="4">
        <v>331</v>
      </c>
      <c r="DK187" s="4">
        <v>146</v>
      </c>
      <c r="DL187" s="4">
        <v>84</v>
      </c>
      <c r="DM187" s="4">
        <v>37</v>
      </c>
      <c r="DN187" s="4">
        <v>32</v>
      </c>
      <c r="DO187" s="4">
        <v>32</v>
      </c>
      <c r="DP187" s="4">
        <v>75</v>
      </c>
      <c r="DQ187" s="4">
        <v>30</v>
      </c>
      <c r="DR187" s="4">
        <v>24</v>
      </c>
      <c r="DS187" s="4">
        <v>8</v>
      </c>
      <c r="DT187" s="4">
        <v>9</v>
      </c>
      <c r="DU187" s="4">
        <v>4</v>
      </c>
      <c r="DV187" s="4">
        <v>6</v>
      </c>
      <c r="DW187" s="4">
        <v>10965</v>
      </c>
      <c r="DX187" s="4">
        <v>12524</v>
      </c>
      <c r="DY187" s="4">
        <v>21489</v>
      </c>
      <c r="DZ187" s="4">
        <v>18175</v>
      </c>
      <c r="EA187" s="4">
        <v>11385</v>
      </c>
    </row>
    <row r="188" spans="1:131" s="5" customFormat="1" ht="17.5" customHeight="1" x14ac:dyDescent="0.35">
      <c r="A188" s="5" t="s">
        <v>318</v>
      </c>
      <c r="D188" s="5" t="s">
        <v>319</v>
      </c>
      <c r="E188" s="4">
        <v>125252</v>
      </c>
      <c r="F188" s="4">
        <v>7925</v>
      </c>
      <c r="G188" s="4">
        <v>1663</v>
      </c>
      <c r="H188" s="4">
        <v>1563</v>
      </c>
      <c r="I188" s="4">
        <v>1622</v>
      </c>
      <c r="J188" s="4">
        <v>1538</v>
      </c>
      <c r="K188" s="4">
        <v>1539</v>
      </c>
      <c r="L188" s="4">
        <v>7019</v>
      </c>
      <c r="M188" s="4">
        <v>1539</v>
      </c>
      <c r="N188" s="4">
        <v>1375</v>
      </c>
      <c r="O188" s="4">
        <v>1365</v>
      </c>
      <c r="P188" s="4">
        <v>1337</v>
      </c>
      <c r="Q188" s="4">
        <v>1403</v>
      </c>
      <c r="R188" s="4">
        <v>7412</v>
      </c>
      <c r="S188" s="4">
        <v>1363</v>
      </c>
      <c r="T188" s="4">
        <v>1446</v>
      </c>
      <c r="U188" s="4">
        <v>1511</v>
      </c>
      <c r="V188" s="4">
        <v>1519</v>
      </c>
      <c r="W188" s="4">
        <v>1573</v>
      </c>
      <c r="X188" s="4">
        <v>7891</v>
      </c>
      <c r="Y188" s="4">
        <v>1652</v>
      </c>
      <c r="Z188" s="4">
        <v>1649</v>
      </c>
      <c r="AA188" s="4">
        <v>1653</v>
      </c>
      <c r="AB188" s="4">
        <v>1488</v>
      </c>
      <c r="AC188" s="4">
        <v>1449</v>
      </c>
      <c r="AD188" s="4">
        <v>7453</v>
      </c>
      <c r="AE188" s="4">
        <v>1467</v>
      </c>
      <c r="AF188" s="4">
        <v>1411</v>
      </c>
      <c r="AG188" s="4">
        <v>1480</v>
      </c>
      <c r="AH188" s="4">
        <v>1592</v>
      </c>
      <c r="AI188" s="4">
        <v>1503</v>
      </c>
      <c r="AJ188" s="4">
        <v>7971</v>
      </c>
      <c r="AK188" s="4">
        <v>1617</v>
      </c>
      <c r="AL188" s="4">
        <v>1591</v>
      </c>
      <c r="AM188" s="4">
        <v>1537</v>
      </c>
      <c r="AN188" s="4">
        <v>1568</v>
      </c>
      <c r="AO188" s="4">
        <v>1658</v>
      </c>
      <c r="AP188" s="4">
        <v>7777</v>
      </c>
      <c r="AQ188" s="4">
        <v>1684</v>
      </c>
      <c r="AR188" s="4">
        <v>1655</v>
      </c>
      <c r="AS188" s="4">
        <v>1592</v>
      </c>
      <c r="AT188" s="4">
        <v>1409</v>
      </c>
      <c r="AU188" s="4">
        <v>1437</v>
      </c>
      <c r="AV188" s="4">
        <v>8294</v>
      </c>
      <c r="AW188" s="4">
        <v>1578</v>
      </c>
      <c r="AX188" s="4">
        <v>1536</v>
      </c>
      <c r="AY188" s="4">
        <v>1634</v>
      </c>
      <c r="AZ188" s="4">
        <v>1721</v>
      </c>
      <c r="BA188" s="4">
        <v>1825</v>
      </c>
      <c r="BB188" s="4">
        <v>9336</v>
      </c>
      <c r="BC188" s="4">
        <v>1780</v>
      </c>
      <c r="BD188" s="4">
        <v>1858</v>
      </c>
      <c r="BE188" s="4">
        <v>1915</v>
      </c>
      <c r="BF188" s="4">
        <v>1870</v>
      </c>
      <c r="BG188" s="4">
        <v>1913</v>
      </c>
      <c r="BH188" s="4">
        <v>9459</v>
      </c>
      <c r="BI188" s="4">
        <v>1967</v>
      </c>
      <c r="BJ188" s="4">
        <v>2003</v>
      </c>
      <c r="BK188" s="4">
        <v>1843</v>
      </c>
      <c r="BL188" s="4">
        <v>1797</v>
      </c>
      <c r="BM188" s="4">
        <v>1849</v>
      </c>
      <c r="BN188" s="4">
        <v>8179</v>
      </c>
      <c r="BO188" s="4">
        <v>1722</v>
      </c>
      <c r="BP188" s="4">
        <v>1600</v>
      </c>
      <c r="BQ188" s="4">
        <v>1641</v>
      </c>
      <c r="BR188" s="4">
        <v>1615</v>
      </c>
      <c r="BS188" s="4">
        <v>1601</v>
      </c>
      <c r="BT188" s="4">
        <v>7586</v>
      </c>
      <c r="BU188" s="4">
        <v>1516</v>
      </c>
      <c r="BV188" s="4">
        <v>1490</v>
      </c>
      <c r="BW188" s="4">
        <v>1558</v>
      </c>
      <c r="BX188" s="4">
        <v>1496</v>
      </c>
      <c r="BY188" s="4">
        <v>1526</v>
      </c>
      <c r="BZ188" s="4">
        <v>8028</v>
      </c>
      <c r="CA188" s="4">
        <v>1513</v>
      </c>
      <c r="CB188" s="4">
        <v>1687</v>
      </c>
      <c r="CC188" s="4">
        <v>1494</v>
      </c>
      <c r="CD188" s="4">
        <v>1651</v>
      </c>
      <c r="CE188" s="4">
        <v>1683</v>
      </c>
      <c r="CF188" s="4">
        <v>6707</v>
      </c>
      <c r="CG188" s="4">
        <v>1385</v>
      </c>
      <c r="CH188" s="4">
        <v>1577</v>
      </c>
      <c r="CI188" s="4">
        <v>1368</v>
      </c>
      <c r="CJ188" s="4">
        <v>1273</v>
      </c>
      <c r="CK188" s="4">
        <v>1104</v>
      </c>
      <c r="CL188" s="4">
        <v>5061</v>
      </c>
      <c r="CM188" s="4">
        <v>1079</v>
      </c>
      <c r="CN188" s="4">
        <v>1028</v>
      </c>
      <c r="CO188" s="4">
        <v>1055</v>
      </c>
      <c r="CP188" s="4">
        <v>980</v>
      </c>
      <c r="CQ188" s="4">
        <v>919</v>
      </c>
      <c r="CR188" s="4">
        <v>3918</v>
      </c>
      <c r="CS188" s="4">
        <v>810</v>
      </c>
      <c r="CT188" s="4">
        <v>840</v>
      </c>
      <c r="CU188" s="4">
        <v>801</v>
      </c>
      <c r="CV188" s="4">
        <v>717</v>
      </c>
      <c r="CW188" s="4">
        <v>750</v>
      </c>
      <c r="CX188" s="4">
        <v>2843</v>
      </c>
      <c r="CY188" s="4">
        <v>698</v>
      </c>
      <c r="CZ188" s="4">
        <v>612</v>
      </c>
      <c r="DA188" s="4">
        <v>578</v>
      </c>
      <c r="DB188" s="4">
        <v>478</v>
      </c>
      <c r="DC188" s="4">
        <v>477</v>
      </c>
      <c r="DD188" s="4">
        <v>1611</v>
      </c>
      <c r="DE188" s="4">
        <v>414</v>
      </c>
      <c r="DF188" s="4">
        <v>335</v>
      </c>
      <c r="DG188" s="4">
        <v>315</v>
      </c>
      <c r="DH188" s="4">
        <v>286</v>
      </c>
      <c r="DI188" s="4">
        <v>261</v>
      </c>
      <c r="DJ188" s="4">
        <v>649</v>
      </c>
      <c r="DK188" s="4">
        <v>245</v>
      </c>
      <c r="DL188" s="4">
        <v>158</v>
      </c>
      <c r="DM188" s="4">
        <v>106</v>
      </c>
      <c r="DN188" s="4">
        <v>87</v>
      </c>
      <c r="DO188" s="4">
        <v>53</v>
      </c>
      <c r="DP188" s="4">
        <v>113</v>
      </c>
      <c r="DQ188" s="4">
        <v>33</v>
      </c>
      <c r="DR188" s="4">
        <v>31</v>
      </c>
      <c r="DS188" s="4">
        <v>19</v>
      </c>
      <c r="DT188" s="4">
        <v>19</v>
      </c>
      <c r="DU188" s="4">
        <v>11</v>
      </c>
      <c r="DV188" s="4">
        <v>20</v>
      </c>
      <c r="DW188" s="4">
        <v>24008</v>
      </c>
      <c r="DX188" s="4">
        <v>27310</v>
      </c>
      <c r="DY188" s="4">
        <v>47070</v>
      </c>
      <c r="DZ188" s="4">
        <v>33252</v>
      </c>
      <c r="EA188" s="4">
        <v>20922</v>
      </c>
    </row>
    <row r="189" spans="1:131" s="5" customFormat="1" ht="17.5" customHeight="1" x14ac:dyDescent="0.35">
      <c r="A189" s="5" t="s">
        <v>320</v>
      </c>
      <c r="D189" s="5" t="s">
        <v>321</v>
      </c>
      <c r="E189" s="4">
        <v>100075</v>
      </c>
      <c r="F189" s="4">
        <v>6269</v>
      </c>
      <c r="G189" s="4">
        <v>1294</v>
      </c>
      <c r="H189" s="4">
        <v>1168</v>
      </c>
      <c r="I189" s="4">
        <v>1293</v>
      </c>
      <c r="J189" s="4">
        <v>1269</v>
      </c>
      <c r="K189" s="4">
        <v>1245</v>
      </c>
      <c r="L189" s="4">
        <v>5648</v>
      </c>
      <c r="M189" s="4">
        <v>1206</v>
      </c>
      <c r="N189" s="4">
        <v>1144</v>
      </c>
      <c r="O189" s="4">
        <v>1133</v>
      </c>
      <c r="P189" s="4">
        <v>1092</v>
      </c>
      <c r="Q189" s="4">
        <v>1073</v>
      </c>
      <c r="R189" s="4">
        <v>6149</v>
      </c>
      <c r="S189" s="4">
        <v>1201</v>
      </c>
      <c r="T189" s="4">
        <v>1160</v>
      </c>
      <c r="U189" s="4">
        <v>1190</v>
      </c>
      <c r="V189" s="4">
        <v>1236</v>
      </c>
      <c r="W189" s="4">
        <v>1362</v>
      </c>
      <c r="X189" s="4">
        <v>6174</v>
      </c>
      <c r="Y189" s="4">
        <v>1320</v>
      </c>
      <c r="Z189" s="4">
        <v>1338</v>
      </c>
      <c r="AA189" s="4">
        <v>1380</v>
      </c>
      <c r="AB189" s="4">
        <v>1166</v>
      </c>
      <c r="AC189" s="4">
        <v>970</v>
      </c>
      <c r="AD189" s="4">
        <v>5182</v>
      </c>
      <c r="AE189" s="4">
        <v>889</v>
      </c>
      <c r="AF189" s="4">
        <v>979</v>
      </c>
      <c r="AG189" s="4">
        <v>1042</v>
      </c>
      <c r="AH189" s="4">
        <v>1108</v>
      </c>
      <c r="AI189" s="4">
        <v>1164</v>
      </c>
      <c r="AJ189" s="4">
        <v>6322</v>
      </c>
      <c r="AK189" s="4">
        <v>1299</v>
      </c>
      <c r="AL189" s="4">
        <v>1295</v>
      </c>
      <c r="AM189" s="4">
        <v>1230</v>
      </c>
      <c r="AN189" s="4">
        <v>1301</v>
      </c>
      <c r="AO189" s="4">
        <v>1197</v>
      </c>
      <c r="AP189" s="4">
        <v>6319</v>
      </c>
      <c r="AQ189" s="4">
        <v>1313</v>
      </c>
      <c r="AR189" s="4">
        <v>1373</v>
      </c>
      <c r="AS189" s="4">
        <v>1232</v>
      </c>
      <c r="AT189" s="4">
        <v>1209</v>
      </c>
      <c r="AU189" s="4">
        <v>1192</v>
      </c>
      <c r="AV189" s="4">
        <v>6932</v>
      </c>
      <c r="AW189" s="4">
        <v>1280</v>
      </c>
      <c r="AX189" s="4">
        <v>1317</v>
      </c>
      <c r="AY189" s="4">
        <v>1370</v>
      </c>
      <c r="AZ189" s="4">
        <v>1439</v>
      </c>
      <c r="BA189" s="4">
        <v>1526</v>
      </c>
      <c r="BB189" s="4">
        <v>7636</v>
      </c>
      <c r="BC189" s="4">
        <v>1489</v>
      </c>
      <c r="BD189" s="4">
        <v>1551</v>
      </c>
      <c r="BE189" s="4">
        <v>1512</v>
      </c>
      <c r="BF189" s="4">
        <v>1531</v>
      </c>
      <c r="BG189" s="4">
        <v>1553</v>
      </c>
      <c r="BH189" s="4">
        <v>7812</v>
      </c>
      <c r="BI189" s="4">
        <v>1571</v>
      </c>
      <c r="BJ189" s="4">
        <v>1610</v>
      </c>
      <c r="BK189" s="4">
        <v>1581</v>
      </c>
      <c r="BL189" s="4">
        <v>1569</v>
      </c>
      <c r="BM189" s="4">
        <v>1481</v>
      </c>
      <c r="BN189" s="4">
        <v>6602</v>
      </c>
      <c r="BO189" s="4">
        <v>1441</v>
      </c>
      <c r="BP189" s="4">
        <v>1357</v>
      </c>
      <c r="BQ189" s="4">
        <v>1304</v>
      </c>
      <c r="BR189" s="4">
        <v>1292</v>
      </c>
      <c r="BS189" s="4">
        <v>1208</v>
      </c>
      <c r="BT189" s="4">
        <v>5634</v>
      </c>
      <c r="BU189" s="4">
        <v>1102</v>
      </c>
      <c r="BV189" s="4">
        <v>1159</v>
      </c>
      <c r="BW189" s="4">
        <v>1138</v>
      </c>
      <c r="BX189" s="4">
        <v>1113</v>
      </c>
      <c r="BY189" s="4">
        <v>1122</v>
      </c>
      <c r="BZ189" s="4">
        <v>6062</v>
      </c>
      <c r="CA189" s="4">
        <v>1116</v>
      </c>
      <c r="CB189" s="4">
        <v>1118</v>
      </c>
      <c r="CC189" s="4">
        <v>1191</v>
      </c>
      <c r="CD189" s="4">
        <v>1306</v>
      </c>
      <c r="CE189" s="4">
        <v>1331</v>
      </c>
      <c r="CF189" s="4">
        <v>5401</v>
      </c>
      <c r="CG189" s="4">
        <v>1080</v>
      </c>
      <c r="CH189" s="4">
        <v>1178</v>
      </c>
      <c r="CI189" s="4">
        <v>1171</v>
      </c>
      <c r="CJ189" s="4">
        <v>1069</v>
      </c>
      <c r="CK189" s="4">
        <v>903</v>
      </c>
      <c r="CL189" s="4">
        <v>4003</v>
      </c>
      <c r="CM189" s="4">
        <v>854</v>
      </c>
      <c r="CN189" s="4">
        <v>815</v>
      </c>
      <c r="CO189" s="4">
        <v>773</v>
      </c>
      <c r="CP189" s="4">
        <v>819</v>
      </c>
      <c r="CQ189" s="4">
        <v>742</v>
      </c>
      <c r="CR189" s="4">
        <v>3064</v>
      </c>
      <c r="CS189" s="4">
        <v>714</v>
      </c>
      <c r="CT189" s="4">
        <v>640</v>
      </c>
      <c r="CU189" s="4">
        <v>572</v>
      </c>
      <c r="CV189" s="4">
        <v>583</v>
      </c>
      <c r="CW189" s="4">
        <v>555</v>
      </c>
      <c r="CX189" s="4">
        <v>2492</v>
      </c>
      <c r="CY189" s="4">
        <v>614</v>
      </c>
      <c r="CZ189" s="4">
        <v>533</v>
      </c>
      <c r="DA189" s="4">
        <v>448</v>
      </c>
      <c r="DB189" s="4">
        <v>439</v>
      </c>
      <c r="DC189" s="4">
        <v>458</v>
      </c>
      <c r="DD189" s="4">
        <v>1545</v>
      </c>
      <c r="DE189" s="4">
        <v>343</v>
      </c>
      <c r="DF189" s="4">
        <v>329</v>
      </c>
      <c r="DG189" s="4">
        <v>315</v>
      </c>
      <c r="DH189" s="4">
        <v>260</v>
      </c>
      <c r="DI189" s="4">
        <v>298</v>
      </c>
      <c r="DJ189" s="4">
        <v>672</v>
      </c>
      <c r="DK189" s="4">
        <v>227</v>
      </c>
      <c r="DL189" s="4">
        <v>167</v>
      </c>
      <c r="DM189" s="4">
        <v>118</v>
      </c>
      <c r="DN189" s="4">
        <v>82</v>
      </c>
      <c r="DO189" s="4">
        <v>78</v>
      </c>
      <c r="DP189" s="4">
        <v>140</v>
      </c>
      <c r="DQ189" s="4">
        <v>59</v>
      </c>
      <c r="DR189" s="4">
        <v>29</v>
      </c>
      <c r="DS189" s="4">
        <v>25</v>
      </c>
      <c r="DT189" s="4">
        <v>16</v>
      </c>
      <c r="DU189" s="4">
        <v>11</v>
      </c>
      <c r="DV189" s="4">
        <v>17</v>
      </c>
      <c r="DW189" s="4">
        <v>19386</v>
      </c>
      <c r="DX189" s="4">
        <v>22104</v>
      </c>
      <c r="DY189" s="4">
        <v>37245</v>
      </c>
      <c r="DZ189" s="4">
        <v>26110</v>
      </c>
      <c r="EA189" s="4">
        <v>17334</v>
      </c>
    </row>
    <row r="190" spans="1:131" s="5" customFormat="1" ht="17.5" customHeight="1" x14ac:dyDescent="0.35">
      <c r="A190" s="5" t="s">
        <v>322</v>
      </c>
      <c r="D190" s="5" t="s">
        <v>323</v>
      </c>
      <c r="E190" s="4">
        <v>120485</v>
      </c>
      <c r="F190" s="4">
        <v>5965</v>
      </c>
      <c r="G190" s="4">
        <v>1105</v>
      </c>
      <c r="H190" s="4">
        <v>1129</v>
      </c>
      <c r="I190" s="4">
        <v>1164</v>
      </c>
      <c r="J190" s="4">
        <v>1303</v>
      </c>
      <c r="K190" s="4">
        <v>1264</v>
      </c>
      <c r="L190" s="4">
        <v>6176</v>
      </c>
      <c r="M190" s="4">
        <v>1214</v>
      </c>
      <c r="N190" s="4">
        <v>1298</v>
      </c>
      <c r="O190" s="4">
        <v>1206</v>
      </c>
      <c r="P190" s="4">
        <v>1227</v>
      </c>
      <c r="Q190" s="4">
        <v>1231</v>
      </c>
      <c r="R190" s="4">
        <v>6849</v>
      </c>
      <c r="S190" s="4">
        <v>1336</v>
      </c>
      <c r="T190" s="4">
        <v>1373</v>
      </c>
      <c r="U190" s="4">
        <v>1305</v>
      </c>
      <c r="V190" s="4">
        <v>1404</v>
      </c>
      <c r="W190" s="4">
        <v>1431</v>
      </c>
      <c r="X190" s="4">
        <v>6737</v>
      </c>
      <c r="Y190" s="4">
        <v>1453</v>
      </c>
      <c r="Z190" s="4">
        <v>1486</v>
      </c>
      <c r="AA190" s="4">
        <v>1450</v>
      </c>
      <c r="AB190" s="4">
        <v>1258</v>
      </c>
      <c r="AC190" s="4">
        <v>1090</v>
      </c>
      <c r="AD190" s="4">
        <v>5257</v>
      </c>
      <c r="AE190" s="4">
        <v>1046</v>
      </c>
      <c r="AF190" s="4">
        <v>971</v>
      </c>
      <c r="AG190" s="4">
        <v>1050</v>
      </c>
      <c r="AH190" s="4">
        <v>1137</v>
      </c>
      <c r="AI190" s="4">
        <v>1053</v>
      </c>
      <c r="AJ190" s="4">
        <v>5382</v>
      </c>
      <c r="AK190" s="4">
        <v>1060</v>
      </c>
      <c r="AL190" s="4">
        <v>1043</v>
      </c>
      <c r="AM190" s="4">
        <v>1038</v>
      </c>
      <c r="AN190" s="4">
        <v>1107</v>
      </c>
      <c r="AO190" s="4">
        <v>1134</v>
      </c>
      <c r="AP190" s="4">
        <v>5558</v>
      </c>
      <c r="AQ190" s="4">
        <v>1075</v>
      </c>
      <c r="AR190" s="4">
        <v>1116</v>
      </c>
      <c r="AS190" s="4">
        <v>1111</v>
      </c>
      <c r="AT190" s="4">
        <v>1127</v>
      </c>
      <c r="AU190" s="4">
        <v>1129</v>
      </c>
      <c r="AV190" s="4">
        <v>7242</v>
      </c>
      <c r="AW190" s="4">
        <v>1231</v>
      </c>
      <c r="AX190" s="4">
        <v>1387</v>
      </c>
      <c r="AY190" s="4">
        <v>1387</v>
      </c>
      <c r="AZ190" s="4">
        <v>1505</v>
      </c>
      <c r="BA190" s="4">
        <v>1732</v>
      </c>
      <c r="BB190" s="4">
        <v>8897</v>
      </c>
      <c r="BC190" s="4">
        <v>1717</v>
      </c>
      <c r="BD190" s="4">
        <v>1744</v>
      </c>
      <c r="BE190" s="4">
        <v>1738</v>
      </c>
      <c r="BF190" s="4">
        <v>1862</v>
      </c>
      <c r="BG190" s="4">
        <v>1836</v>
      </c>
      <c r="BH190" s="4">
        <v>9596</v>
      </c>
      <c r="BI190" s="4">
        <v>1949</v>
      </c>
      <c r="BJ190" s="4">
        <v>1967</v>
      </c>
      <c r="BK190" s="4">
        <v>1937</v>
      </c>
      <c r="BL190" s="4">
        <v>1846</v>
      </c>
      <c r="BM190" s="4">
        <v>1897</v>
      </c>
      <c r="BN190" s="4">
        <v>8718</v>
      </c>
      <c r="BO190" s="4">
        <v>1811</v>
      </c>
      <c r="BP190" s="4">
        <v>1788</v>
      </c>
      <c r="BQ190" s="4">
        <v>1784</v>
      </c>
      <c r="BR190" s="4">
        <v>1699</v>
      </c>
      <c r="BS190" s="4">
        <v>1636</v>
      </c>
      <c r="BT190" s="4">
        <v>8187</v>
      </c>
      <c r="BU190" s="4">
        <v>1617</v>
      </c>
      <c r="BV190" s="4">
        <v>1557</v>
      </c>
      <c r="BW190" s="4">
        <v>1667</v>
      </c>
      <c r="BX190" s="4">
        <v>1674</v>
      </c>
      <c r="BY190" s="4">
        <v>1672</v>
      </c>
      <c r="BZ190" s="4">
        <v>9341</v>
      </c>
      <c r="CA190" s="4">
        <v>1647</v>
      </c>
      <c r="CB190" s="4">
        <v>1714</v>
      </c>
      <c r="CC190" s="4">
        <v>1814</v>
      </c>
      <c r="CD190" s="4">
        <v>2033</v>
      </c>
      <c r="CE190" s="4">
        <v>2133</v>
      </c>
      <c r="CF190" s="4">
        <v>8117</v>
      </c>
      <c r="CG190" s="4">
        <v>1760</v>
      </c>
      <c r="CH190" s="4">
        <v>1795</v>
      </c>
      <c r="CI190" s="4">
        <v>1742</v>
      </c>
      <c r="CJ190" s="4">
        <v>1538</v>
      </c>
      <c r="CK190" s="4">
        <v>1282</v>
      </c>
      <c r="CL190" s="4">
        <v>6149</v>
      </c>
      <c r="CM190" s="4">
        <v>1181</v>
      </c>
      <c r="CN190" s="4">
        <v>1269</v>
      </c>
      <c r="CO190" s="4">
        <v>1284</v>
      </c>
      <c r="CP190" s="4">
        <v>1245</v>
      </c>
      <c r="CQ190" s="4">
        <v>1170</v>
      </c>
      <c r="CR190" s="4">
        <v>4931</v>
      </c>
      <c r="CS190" s="4">
        <v>1116</v>
      </c>
      <c r="CT190" s="4">
        <v>1078</v>
      </c>
      <c r="CU190" s="4">
        <v>904</v>
      </c>
      <c r="CV190" s="4">
        <v>941</v>
      </c>
      <c r="CW190" s="4">
        <v>892</v>
      </c>
      <c r="CX190" s="4">
        <v>3761</v>
      </c>
      <c r="CY190" s="4">
        <v>881</v>
      </c>
      <c r="CZ190" s="4">
        <v>799</v>
      </c>
      <c r="DA190" s="4">
        <v>762</v>
      </c>
      <c r="DB190" s="4">
        <v>662</v>
      </c>
      <c r="DC190" s="4">
        <v>657</v>
      </c>
      <c r="DD190" s="4">
        <v>2317</v>
      </c>
      <c r="DE190" s="4">
        <v>548</v>
      </c>
      <c r="DF190" s="4">
        <v>522</v>
      </c>
      <c r="DG190" s="4">
        <v>463</v>
      </c>
      <c r="DH190" s="4">
        <v>433</v>
      </c>
      <c r="DI190" s="4">
        <v>351</v>
      </c>
      <c r="DJ190" s="4">
        <v>1008</v>
      </c>
      <c r="DK190" s="4">
        <v>339</v>
      </c>
      <c r="DL190" s="4">
        <v>255</v>
      </c>
      <c r="DM190" s="4">
        <v>177</v>
      </c>
      <c r="DN190" s="4">
        <v>113</v>
      </c>
      <c r="DO190" s="4">
        <v>124</v>
      </c>
      <c r="DP190" s="4">
        <v>260</v>
      </c>
      <c r="DQ190" s="4">
        <v>92</v>
      </c>
      <c r="DR190" s="4">
        <v>67</v>
      </c>
      <c r="DS190" s="4">
        <v>35</v>
      </c>
      <c r="DT190" s="4">
        <v>45</v>
      </c>
      <c r="DU190" s="4">
        <v>21</v>
      </c>
      <c r="DV190" s="4">
        <v>37</v>
      </c>
      <c r="DW190" s="4">
        <v>20443</v>
      </c>
      <c r="DX190" s="4">
        <v>23379</v>
      </c>
      <c r="DY190" s="4">
        <v>37620</v>
      </c>
      <c r="DZ190" s="4">
        <v>35842</v>
      </c>
      <c r="EA190" s="4">
        <v>26580</v>
      </c>
    </row>
    <row r="191" spans="1:131" s="5" customFormat="1" x14ac:dyDescent="0.35">
      <c r="A191" s="5" t="s">
        <v>324</v>
      </c>
      <c r="D191" s="5" t="s">
        <v>325</v>
      </c>
      <c r="E191" s="5">
        <v>137648</v>
      </c>
      <c r="F191" s="5">
        <v>7920</v>
      </c>
      <c r="G191" s="5">
        <v>1631</v>
      </c>
      <c r="H191" s="5">
        <v>1636</v>
      </c>
      <c r="I191" s="5">
        <v>1555</v>
      </c>
      <c r="J191" s="5">
        <v>1558</v>
      </c>
      <c r="K191" s="5">
        <v>1540</v>
      </c>
      <c r="L191" s="5">
        <v>7128</v>
      </c>
      <c r="M191" s="5">
        <v>1463</v>
      </c>
      <c r="N191" s="5">
        <v>1475</v>
      </c>
      <c r="O191" s="5">
        <v>1413</v>
      </c>
      <c r="P191" s="5">
        <v>1441</v>
      </c>
      <c r="Q191" s="5">
        <v>1336</v>
      </c>
      <c r="R191" s="5">
        <v>7127</v>
      </c>
      <c r="S191" s="5">
        <v>1357</v>
      </c>
      <c r="T191" s="5">
        <v>1447</v>
      </c>
      <c r="U191" s="5">
        <v>1413</v>
      </c>
      <c r="V191" s="5">
        <v>1486</v>
      </c>
      <c r="W191" s="5">
        <v>1424</v>
      </c>
      <c r="X191" s="5">
        <v>8025</v>
      </c>
      <c r="Y191" s="5">
        <v>1422</v>
      </c>
      <c r="Z191" s="5">
        <v>1495</v>
      </c>
      <c r="AA191" s="5">
        <v>1504</v>
      </c>
      <c r="AB191" s="5">
        <v>1496</v>
      </c>
      <c r="AC191" s="5">
        <v>2108</v>
      </c>
      <c r="AD191" s="5">
        <v>11623</v>
      </c>
      <c r="AE191" s="5">
        <v>2986</v>
      </c>
      <c r="AF191" s="5">
        <v>2819</v>
      </c>
      <c r="AG191" s="5">
        <v>2126</v>
      </c>
      <c r="AH191" s="5">
        <v>1892</v>
      </c>
      <c r="AI191" s="5">
        <v>1800</v>
      </c>
      <c r="AJ191" s="5">
        <v>9321</v>
      </c>
      <c r="AK191" s="5">
        <v>1914</v>
      </c>
      <c r="AL191" s="5">
        <v>1859</v>
      </c>
      <c r="AM191" s="5">
        <v>1848</v>
      </c>
      <c r="AN191" s="5">
        <v>1870</v>
      </c>
      <c r="AO191" s="5">
        <v>1830</v>
      </c>
      <c r="AP191" s="5">
        <v>9220</v>
      </c>
      <c r="AQ191" s="5">
        <v>1939</v>
      </c>
      <c r="AR191" s="5">
        <v>1864</v>
      </c>
      <c r="AS191" s="5">
        <v>1926</v>
      </c>
      <c r="AT191" s="5">
        <v>1703</v>
      </c>
      <c r="AU191" s="5">
        <v>1788</v>
      </c>
      <c r="AV191" s="5">
        <v>9552</v>
      </c>
      <c r="AW191" s="5">
        <v>1786</v>
      </c>
      <c r="AX191" s="5">
        <v>1824</v>
      </c>
      <c r="AY191" s="5">
        <v>1936</v>
      </c>
      <c r="AZ191" s="5">
        <v>2007</v>
      </c>
      <c r="BA191" s="5">
        <v>1999</v>
      </c>
      <c r="BB191" s="5">
        <v>10083</v>
      </c>
      <c r="BC191" s="5">
        <v>2004</v>
      </c>
      <c r="BD191" s="5">
        <v>2004</v>
      </c>
      <c r="BE191" s="5">
        <v>2042</v>
      </c>
      <c r="BF191" s="5">
        <v>2055</v>
      </c>
      <c r="BG191" s="5">
        <v>1978</v>
      </c>
      <c r="BH191" s="5">
        <v>10131</v>
      </c>
      <c r="BI191" s="5">
        <v>2087</v>
      </c>
      <c r="BJ191" s="5">
        <v>2010</v>
      </c>
      <c r="BK191" s="5">
        <v>2050</v>
      </c>
      <c r="BL191" s="5">
        <v>2010</v>
      </c>
      <c r="BM191" s="5">
        <v>1974</v>
      </c>
      <c r="BN191" s="5">
        <v>8571</v>
      </c>
      <c r="BO191" s="5">
        <v>1832</v>
      </c>
      <c r="BP191" s="5">
        <v>1742</v>
      </c>
      <c r="BQ191" s="5">
        <v>1713</v>
      </c>
      <c r="BR191" s="5">
        <v>1609</v>
      </c>
      <c r="BS191" s="5">
        <v>1675</v>
      </c>
      <c r="BT191" s="5">
        <v>7707</v>
      </c>
      <c r="BU191" s="5">
        <v>1601</v>
      </c>
      <c r="BV191" s="5">
        <v>1546</v>
      </c>
      <c r="BW191" s="5">
        <v>1561</v>
      </c>
      <c r="BX191" s="5">
        <v>1497</v>
      </c>
      <c r="BY191" s="5">
        <v>1502</v>
      </c>
      <c r="BZ191" s="5">
        <v>8190</v>
      </c>
      <c r="CA191" s="5">
        <v>1523</v>
      </c>
      <c r="CB191" s="5">
        <v>1590</v>
      </c>
      <c r="CC191" s="5">
        <v>1671</v>
      </c>
      <c r="CD191" s="5">
        <v>1720</v>
      </c>
      <c r="CE191" s="5">
        <v>1686</v>
      </c>
      <c r="CF191" s="5">
        <v>6711</v>
      </c>
      <c r="CG191" s="5">
        <v>1405</v>
      </c>
      <c r="CH191" s="5">
        <v>1476</v>
      </c>
      <c r="CI191" s="5">
        <v>1413</v>
      </c>
      <c r="CJ191" s="5">
        <v>1333</v>
      </c>
      <c r="CK191" s="5">
        <v>1084</v>
      </c>
      <c r="CL191" s="5">
        <v>5171</v>
      </c>
      <c r="CM191" s="5">
        <v>1046</v>
      </c>
      <c r="CN191" s="5">
        <v>1075</v>
      </c>
      <c r="CO191" s="5">
        <v>1060</v>
      </c>
      <c r="CP191" s="5">
        <v>1012</v>
      </c>
      <c r="CQ191" s="5">
        <v>978</v>
      </c>
      <c r="CR191" s="5">
        <v>4280</v>
      </c>
      <c r="CS191" s="5">
        <v>984</v>
      </c>
      <c r="CT191" s="5">
        <v>876</v>
      </c>
      <c r="CU191" s="5">
        <v>854</v>
      </c>
      <c r="CV191" s="5">
        <v>785</v>
      </c>
      <c r="CW191" s="5">
        <v>781</v>
      </c>
      <c r="CX191" s="5">
        <v>3445</v>
      </c>
      <c r="CY191" s="5">
        <v>842</v>
      </c>
      <c r="CZ191" s="5">
        <v>704</v>
      </c>
      <c r="DA191" s="5">
        <v>701</v>
      </c>
      <c r="DB191" s="5">
        <v>610</v>
      </c>
      <c r="DC191" s="5">
        <v>588</v>
      </c>
      <c r="DD191" s="5">
        <v>2277</v>
      </c>
      <c r="DE191" s="5">
        <v>550</v>
      </c>
      <c r="DF191" s="5">
        <v>492</v>
      </c>
      <c r="DG191" s="5">
        <v>475</v>
      </c>
      <c r="DH191" s="5">
        <v>383</v>
      </c>
      <c r="DI191" s="5">
        <v>377</v>
      </c>
      <c r="DJ191" s="5">
        <v>896</v>
      </c>
      <c r="DK191" s="5">
        <v>309</v>
      </c>
      <c r="DL191" s="5">
        <v>229</v>
      </c>
      <c r="DM191" s="5">
        <v>120</v>
      </c>
      <c r="DN191" s="5">
        <v>108</v>
      </c>
      <c r="DO191" s="5">
        <v>130</v>
      </c>
      <c r="DP191" s="5">
        <v>235</v>
      </c>
      <c r="DQ191" s="5">
        <v>67</v>
      </c>
      <c r="DR191" s="5">
        <v>62</v>
      </c>
      <c r="DS191" s="5">
        <v>56</v>
      </c>
      <c r="DT191" s="5">
        <v>32</v>
      </c>
      <c r="DU191" s="5">
        <v>18</v>
      </c>
      <c r="DV191" s="5">
        <v>35</v>
      </c>
      <c r="DW191" s="5">
        <v>23597</v>
      </c>
      <c r="DX191" s="5">
        <v>26596</v>
      </c>
      <c r="DY191" s="5">
        <v>56402</v>
      </c>
      <c r="DZ191" s="5">
        <v>34599</v>
      </c>
      <c r="EA191" s="5">
        <v>23050</v>
      </c>
    </row>
    <row r="192" spans="1:131" s="5" customFormat="1" ht="17.5" customHeight="1" x14ac:dyDescent="0.35"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</row>
    <row r="193" spans="1:131" s="28" customFormat="1" x14ac:dyDescent="0.35">
      <c r="A193" s="28" t="s">
        <v>326</v>
      </c>
      <c r="D193" s="3" t="s">
        <v>327</v>
      </c>
      <c r="E193" s="28">
        <v>2736460</v>
      </c>
      <c r="F193" s="28">
        <v>192528</v>
      </c>
      <c r="G193" s="28">
        <v>38901</v>
      </c>
      <c r="H193" s="28">
        <v>38967</v>
      </c>
      <c r="I193" s="28">
        <v>38892</v>
      </c>
      <c r="J193" s="28">
        <v>38506</v>
      </c>
      <c r="K193" s="28">
        <v>37262</v>
      </c>
      <c r="L193" s="28">
        <v>174014</v>
      </c>
      <c r="M193" s="28">
        <v>37299</v>
      </c>
      <c r="N193" s="28">
        <v>35293</v>
      </c>
      <c r="O193" s="28">
        <v>34690</v>
      </c>
      <c r="P193" s="28">
        <v>33463</v>
      </c>
      <c r="Q193" s="28">
        <v>33269</v>
      </c>
      <c r="R193" s="28">
        <v>174834</v>
      </c>
      <c r="S193" s="28">
        <v>33553</v>
      </c>
      <c r="T193" s="28">
        <v>34172</v>
      </c>
      <c r="U193" s="28">
        <v>35069</v>
      </c>
      <c r="V193" s="28">
        <v>35590</v>
      </c>
      <c r="W193" s="28">
        <v>36450</v>
      </c>
      <c r="X193" s="28">
        <v>192404</v>
      </c>
      <c r="Y193" s="28">
        <v>36702</v>
      </c>
      <c r="Z193" s="28">
        <v>36118</v>
      </c>
      <c r="AA193" s="28">
        <v>37052</v>
      </c>
      <c r="AB193" s="28">
        <v>39125</v>
      </c>
      <c r="AC193" s="28">
        <v>43407</v>
      </c>
      <c r="AD193" s="28">
        <v>210315</v>
      </c>
      <c r="AE193" s="28">
        <v>44464</v>
      </c>
      <c r="AF193" s="28">
        <v>42440</v>
      </c>
      <c r="AG193" s="28">
        <v>41281</v>
      </c>
      <c r="AH193" s="28">
        <v>41382</v>
      </c>
      <c r="AI193" s="28">
        <v>40748</v>
      </c>
      <c r="AJ193" s="28">
        <v>198782</v>
      </c>
      <c r="AK193" s="28">
        <v>40663</v>
      </c>
      <c r="AL193" s="28">
        <v>40245</v>
      </c>
      <c r="AM193" s="28">
        <v>39417</v>
      </c>
      <c r="AN193" s="28">
        <v>39743</v>
      </c>
      <c r="AO193" s="28">
        <v>38714</v>
      </c>
      <c r="AP193" s="28">
        <v>183273</v>
      </c>
      <c r="AQ193" s="28">
        <v>39915</v>
      </c>
      <c r="AR193" s="28">
        <v>38758</v>
      </c>
      <c r="AS193" s="28">
        <v>36403</v>
      </c>
      <c r="AT193" s="28">
        <v>33816</v>
      </c>
      <c r="AU193" s="28">
        <v>34381</v>
      </c>
      <c r="AV193" s="28">
        <v>179056</v>
      </c>
      <c r="AW193" s="28">
        <v>34087</v>
      </c>
      <c r="AX193" s="28">
        <v>34609</v>
      </c>
      <c r="AY193" s="28">
        <v>35283</v>
      </c>
      <c r="AZ193" s="28">
        <v>36438</v>
      </c>
      <c r="BA193" s="28">
        <v>38639</v>
      </c>
      <c r="BB193" s="28">
        <v>192797</v>
      </c>
      <c r="BC193" s="28">
        <v>39001</v>
      </c>
      <c r="BD193" s="28">
        <v>38531</v>
      </c>
      <c r="BE193" s="28">
        <v>38774</v>
      </c>
      <c r="BF193" s="28">
        <v>38358</v>
      </c>
      <c r="BG193" s="28">
        <v>38133</v>
      </c>
      <c r="BH193" s="28">
        <v>185932</v>
      </c>
      <c r="BI193" s="28">
        <v>38056</v>
      </c>
      <c r="BJ193" s="28">
        <v>37972</v>
      </c>
      <c r="BK193" s="28">
        <v>36885</v>
      </c>
      <c r="BL193" s="28">
        <v>36827</v>
      </c>
      <c r="BM193" s="28">
        <v>36192</v>
      </c>
      <c r="BN193" s="28">
        <v>158750</v>
      </c>
      <c r="BO193" s="28">
        <v>34090</v>
      </c>
      <c r="BP193" s="28">
        <v>32072</v>
      </c>
      <c r="BQ193" s="28">
        <v>31880</v>
      </c>
      <c r="BR193" s="28">
        <v>30976</v>
      </c>
      <c r="BS193" s="28">
        <v>29732</v>
      </c>
      <c r="BT193" s="28">
        <v>139634</v>
      </c>
      <c r="BU193" s="28">
        <v>28491</v>
      </c>
      <c r="BV193" s="28">
        <v>28242</v>
      </c>
      <c r="BW193" s="28">
        <v>28368</v>
      </c>
      <c r="BX193" s="28">
        <v>27857</v>
      </c>
      <c r="BY193" s="28">
        <v>26676</v>
      </c>
      <c r="BZ193" s="28">
        <v>138600</v>
      </c>
      <c r="CA193" s="28">
        <v>26685</v>
      </c>
      <c r="CB193" s="28">
        <v>27040</v>
      </c>
      <c r="CC193" s="28">
        <v>27459</v>
      </c>
      <c r="CD193" s="28">
        <v>28591</v>
      </c>
      <c r="CE193" s="28">
        <v>28825</v>
      </c>
      <c r="CF193" s="28">
        <v>116755</v>
      </c>
      <c r="CG193" s="28">
        <v>23239</v>
      </c>
      <c r="CH193" s="28">
        <v>24950</v>
      </c>
      <c r="CI193" s="28">
        <v>24774</v>
      </c>
      <c r="CJ193" s="28">
        <v>23296</v>
      </c>
      <c r="CK193" s="28">
        <v>20496</v>
      </c>
      <c r="CL193" s="28">
        <v>99078</v>
      </c>
      <c r="CM193" s="28">
        <v>19599</v>
      </c>
      <c r="CN193" s="28">
        <v>20490</v>
      </c>
      <c r="CO193" s="28">
        <v>20298</v>
      </c>
      <c r="CP193" s="28">
        <v>19565</v>
      </c>
      <c r="CQ193" s="28">
        <v>19126</v>
      </c>
      <c r="CR193" s="28">
        <v>82086</v>
      </c>
      <c r="CS193" s="28">
        <v>18263</v>
      </c>
      <c r="CT193" s="28">
        <v>17027</v>
      </c>
      <c r="CU193" s="28">
        <v>15738</v>
      </c>
      <c r="CV193" s="28">
        <v>15783</v>
      </c>
      <c r="CW193" s="28">
        <v>15275</v>
      </c>
      <c r="CX193" s="28">
        <v>62285</v>
      </c>
      <c r="CY193" s="28">
        <v>14869</v>
      </c>
      <c r="CZ193" s="28">
        <v>13515</v>
      </c>
      <c r="DA193" s="28">
        <v>12367</v>
      </c>
      <c r="DB193" s="28">
        <v>11160</v>
      </c>
      <c r="DC193" s="28">
        <v>10374</v>
      </c>
      <c r="DD193" s="28">
        <v>36924</v>
      </c>
      <c r="DE193" s="28">
        <v>9356</v>
      </c>
      <c r="DF193" s="28">
        <v>8180</v>
      </c>
      <c r="DG193" s="28">
        <v>7285</v>
      </c>
      <c r="DH193" s="28">
        <v>6285</v>
      </c>
      <c r="DI193" s="28">
        <v>5818</v>
      </c>
      <c r="DJ193" s="28">
        <v>14645</v>
      </c>
      <c r="DK193" s="28">
        <v>5200</v>
      </c>
      <c r="DL193" s="28">
        <v>3799</v>
      </c>
      <c r="DM193" s="28">
        <v>2330</v>
      </c>
      <c r="DN193" s="28">
        <v>1813</v>
      </c>
      <c r="DO193" s="28">
        <v>1503</v>
      </c>
      <c r="DP193" s="28">
        <v>3339</v>
      </c>
      <c r="DQ193" s="28">
        <v>1109</v>
      </c>
      <c r="DR193" s="28">
        <v>920</v>
      </c>
      <c r="DS193" s="28">
        <v>643</v>
      </c>
      <c r="DT193" s="28">
        <v>403</v>
      </c>
      <c r="DU193" s="28">
        <v>264</v>
      </c>
      <c r="DV193" s="28">
        <v>429</v>
      </c>
      <c r="DW193" s="28">
        <v>578078</v>
      </c>
      <c r="DX193" s="28">
        <v>651248</v>
      </c>
      <c r="DY193" s="28">
        <v>1119925</v>
      </c>
      <c r="DZ193" s="28">
        <v>622916</v>
      </c>
      <c r="EA193" s="28">
        <v>415541</v>
      </c>
    </row>
    <row r="194" spans="1:131" s="5" customFormat="1" ht="17.5" customHeight="1" x14ac:dyDescent="0.35">
      <c r="A194" s="5" t="s">
        <v>328</v>
      </c>
      <c r="D194" s="5" t="s">
        <v>329</v>
      </c>
      <c r="E194" s="4">
        <v>1073045</v>
      </c>
      <c r="F194" s="4">
        <v>81901</v>
      </c>
      <c r="G194" s="4">
        <v>16390</v>
      </c>
      <c r="H194" s="4">
        <v>16559</v>
      </c>
      <c r="I194" s="4">
        <v>16710</v>
      </c>
      <c r="J194" s="4">
        <v>16419</v>
      </c>
      <c r="K194" s="4">
        <v>15823</v>
      </c>
      <c r="L194" s="4">
        <v>74360</v>
      </c>
      <c r="M194" s="4">
        <v>16016</v>
      </c>
      <c r="N194" s="4">
        <v>15071</v>
      </c>
      <c r="O194" s="4">
        <v>14865</v>
      </c>
      <c r="P194" s="4">
        <v>14238</v>
      </c>
      <c r="Q194" s="4">
        <v>14170</v>
      </c>
      <c r="R194" s="4">
        <v>73659</v>
      </c>
      <c r="S194" s="4">
        <v>14389</v>
      </c>
      <c r="T194" s="4">
        <v>14485</v>
      </c>
      <c r="U194" s="4">
        <v>14783</v>
      </c>
      <c r="V194" s="4">
        <v>14841</v>
      </c>
      <c r="W194" s="4">
        <v>15161</v>
      </c>
      <c r="X194" s="4">
        <v>80278</v>
      </c>
      <c r="Y194" s="4">
        <v>14762</v>
      </c>
      <c r="Z194" s="4">
        <v>14626</v>
      </c>
      <c r="AA194" s="4">
        <v>14827</v>
      </c>
      <c r="AB194" s="4">
        <v>16432</v>
      </c>
      <c r="AC194" s="4">
        <v>19631</v>
      </c>
      <c r="AD194" s="4">
        <v>93914</v>
      </c>
      <c r="AE194" s="4">
        <v>20660</v>
      </c>
      <c r="AF194" s="4">
        <v>19281</v>
      </c>
      <c r="AG194" s="4">
        <v>18347</v>
      </c>
      <c r="AH194" s="4">
        <v>17896</v>
      </c>
      <c r="AI194" s="4">
        <v>17730</v>
      </c>
      <c r="AJ194" s="4">
        <v>85601</v>
      </c>
      <c r="AK194" s="4">
        <v>17286</v>
      </c>
      <c r="AL194" s="4">
        <v>17389</v>
      </c>
      <c r="AM194" s="4">
        <v>17133</v>
      </c>
      <c r="AN194" s="4">
        <v>17121</v>
      </c>
      <c r="AO194" s="4">
        <v>16672</v>
      </c>
      <c r="AP194" s="4">
        <v>79169</v>
      </c>
      <c r="AQ194" s="4">
        <v>17336</v>
      </c>
      <c r="AR194" s="4">
        <v>16639</v>
      </c>
      <c r="AS194" s="4">
        <v>15723</v>
      </c>
      <c r="AT194" s="4">
        <v>14652</v>
      </c>
      <c r="AU194" s="4">
        <v>14819</v>
      </c>
      <c r="AV194" s="4">
        <v>71405</v>
      </c>
      <c r="AW194" s="4">
        <v>14149</v>
      </c>
      <c r="AX194" s="4">
        <v>14157</v>
      </c>
      <c r="AY194" s="4">
        <v>13944</v>
      </c>
      <c r="AZ194" s="4">
        <v>14395</v>
      </c>
      <c r="BA194" s="4">
        <v>14760</v>
      </c>
      <c r="BB194" s="4">
        <v>72084</v>
      </c>
      <c r="BC194" s="4">
        <v>14661</v>
      </c>
      <c r="BD194" s="4">
        <v>14545</v>
      </c>
      <c r="BE194" s="4">
        <v>14426</v>
      </c>
      <c r="BF194" s="4">
        <v>14314</v>
      </c>
      <c r="BG194" s="4">
        <v>14138</v>
      </c>
      <c r="BH194" s="4">
        <v>68109</v>
      </c>
      <c r="BI194" s="4">
        <v>14012</v>
      </c>
      <c r="BJ194" s="4">
        <v>13853</v>
      </c>
      <c r="BK194" s="4">
        <v>13542</v>
      </c>
      <c r="BL194" s="4">
        <v>13595</v>
      </c>
      <c r="BM194" s="4">
        <v>13107</v>
      </c>
      <c r="BN194" s="4">
        <v>57698</v>
      </c>
      <c r="BO194" s="4">
        <v>12335</v>
      </c>
      <c r="BP194" s="4">
        <v>11795</v>
      </c>
      <c r="BQ194" s="4">
        <v>11595</v>
      </c>
      <c r="BR194" s="4">
        <v>11309</v>
      </c>
      <c r="BS194" s="4">
        <v>10664</v>
      </c>
      <c r="BT194" s="4">
        <v>50219</v>
      </c>
      <c r="BU194" s="4">
        <v>10355</v>
      </c>
      <c r="BV194" s="4">
        <v>10272</v>
      </c>
      <c r="BW194" s="4">
        <v>10143</v>
      </c>
      <c r="BX194" s="4">
        <v>10097</v>
      </c>
      <c r="BY194" s="4">
        <v>9352</v>
      </c>
      <c r="BZ194" s="4">
        <v>46435</v>
      </c>
      <c r="CA194" s="4">
        <v>9084</v>
      </c>
      <c r="CB194" s="4">
        <v>9194</v>
      </c>
      <c r="CC194" s="4">
        <v>9182</v>
      </c>
      <c r="CD194" s="4">
        <v>9470</v>
      </c>
      <c r="CE194" s="4">
        <v>9505</v>
      </c>
      <c r="CF194" s="4">
        <v>37543</v>
      </c>
      <c r="CG194" s="4">
        <v>7425</v>
      </c>
      <c r="CH194" s="4">
        <v>8109</v>
      </c>
      <c r="CI194" s="4">
        <v>7842</v>
      </c>
      <c r="CJ194" s="4">
        <v>7530</v>
      </c>
      <c r="CK194" s="4">
        <v>6637</v>
      </c>
      <c r="CL194" s="4">
        <v>32559</v>
      </c>
      <c r="CM194" s="4">
        <v>6329</v>
      </c>
      <c r="CN194" s="4">
        <v>6711</v>
      </c>
      <c r="CO194" s="4">
        <v>6651</v>
      </c>
      <c r="CP194" s="4">
        <v>6454</v>
      </c>
      <c r="CQ194" s="4">
        <v>6414</v>
      </c>
      <c r="CR194" s="4">
        <v>27902</v>
      </c>
      <c r="CS194" s="4">
        <v>6174</v>
      </c>
      <c r="CT194" s="4">
        <v>5708</v>
      </c>
      <c r="CU194" s="4">
        <v>5320</v>
      </c>
      <c r="CV194" s="4">
        <v>5497</v>
      </c>
      <c r="CW194" s="4">
        <v>5203</v>
      </c>
      <c r="CX194" s="4">
        <v>21141</v>
      </c>
      <c r="CY194" s="4">
        <v>5025</v>
      </c>
      <c r="CZ194" s="4">
        <v>4527</v>
      </c>
      <c r="DA194" s="4">
        <v>4130</v>
      </c>
      <c r="DB194" s="4">
        <v>3841</v>
      </c>
      <c r="DC194" s="4">
        <v>3618</v>
      </c>
      <c r="DD194" s="4">
        <v>12656</v>
      </c>
      <c r="DE194" s="4">
        <v>3134</v>
      </c>
      <c r="DF194" s="4">
        <v>2773</v>
      </c>
      <c r="DG194" s="4">
        <v>2538</v>
      </c>
      <c r="DH194" s="4">
        <v>2202</v>
      </c>
      <c r="DI194" s="4">
        <v>2009</v>
      </c>
      <c r="DJ194" s="4">
        <v>5035</v>
      </c>
      <c r="DK194" s="4">
        <v>1792</v>
      </c>
      <c r="DL194" s="4">
        <v>1258</v>
      </c>
      <c r="DM194" s="4">
        <v>810</v>
      </c>
      <c r="DN194" s="4">
        <v>667</v>
      </c>
      <c r="DO194" s="4">
        <v>508</v>
      </c>
      <c r="DP194" s="4">
        <v>1211</v>
      </c>
      <c r="DQ194" s="4">
        <v>383</v>
      </c>
      <c r="DR194" s="4">
        <v>328</v>
      </c>
      <c r="DS194" s="4">
        <v>244</v>
      </c>
      <c r="DT194" s="4">
        <v>160</v>
      </c>
      <c r="DU194" s="4">
        <v>96</v>
      </c>
      <c r="DV194" s="4">
        <v>166</v>
      </c>
      <c r="DW194" s="4">
        <v>244682</v>
      </c>
      <c r="DX194" s="4">
        <v>274135</v>
      </c>
      <c r="DY194" s="4">
        <v>467689</v>
      </c>
      <c r="DZ194" s="4">
        <v>222461</v>
      </c>
      <c r="EA194" s="4">
        <v>138213</v>
      </c>
    </row>
    <row r="195" spans="1:131" s="5" customFormat="1" x14ac:dyDescent="0.35">
      <c r="A195" s="5" t="s">
        <v>330</v>
      </c>
      <c r="D195" s="5" t="s">
        <v>331</v>
      </c>
      <c r="E195" s="5">
        <v>316960</v>
      </c>
      <c r="F195" s="5">
        <v>22476</v>
      </c>
      <c r="G195" s="5">
        <v>4739</v>
      </c>
      <c r="H195" s="5">
        <v>4587</v>
      </c>
      <c r="I195" s="5">
        <v>4504</v>
      </c>
      <c r="J195" s="5">
        <v>4329</v>
      </c>
      <c r="K195" s="5">
        <v>4317</v>
      </c>
      <c r="L195" s="5">
        <v>18402</v>
      </c>
      <c r="M195" s="5">
        <v>3887</v>
      </c>
      <c r="N195" s="5">
        <v>3742</v>
      </c>
      <c r="O195" s="5">
        <v>3730</v>
      </c>
      <c r="P195" s="5">
        <v>3570</v>
      </c>
      <c r="Q195" s="5">
        <v>3473</v>
      </c>
      <c r="R195" s="5">
        <v>17831</v>
      </c>
      <c r="S195" s="5">
        <v>3409</v>
      </c>
      <c r="T195" s="5">
        <v>3591</v>
      </c>
      <c r="U195" s="5">
        <v>3496</v>
      </c>
      <c r="V195" s="5">
        <v>3603</v>
      </c>
      <c r="W195" s="5">
        <v>3732</v>
      </c>
      <c r="X195" s="5">
        <v>24242</v>
      </c>
      <c r="Y195" s="5">
        <v>4145</v>
      </c>
      <c r="Z195" s="5">
        <v>3688</v>
      </c>
      <c r="AA195" s="5">
        <v>3883</v>
      </c>
      <c r="AB195" s="5">
        <v>5242</v>
      </c>
      <c r="AC195" s="5">
        <v>7284</v>
      </c>
      <c r="AD195" s="5">
        <v>30610</v>
      </c>
      <c r="AE195" s="5">
        <v>7128</v>
      </c>
      <c r="AF195" s="5">
        <v>6623</v>
      </c>
      <c r="AG195" s="5">
        <v>5934</v>
      </c>
      <c r="AH195" s="5">
        <v>5627</v>
      </c>
      <c r="AI195" s="5">
        <v>5298</v>
      </c>
      <c r="AJ195" s="5">
        <v>24848</v>
      </c>
      <c r="AK195" s="5">
        <v>5332</v>
      </c>
      <c r="AL195" s="5">
        <v>5083</v>
      </c>
      <c r="AM195" s="5">
        <v>4823</v>
      </c>
      <c r="AN195" s="5">
        <v>4908</v>
      </c>
      <c r="AO195" s="5">
        <v>4702</v>
      </c>
      <c r="AP195" s="5">
        <v>21542</v>
      </c>
      <c r="AQ195" s="5">
        <v>4712</v>
      </c>
      <c r="AR195" s="5">
        <v>4671</v>
      </c>
      <c r="AS195" s="5">
        <v>4158</v>
      </c>
      <c r="AT195" s="5">
        <v>4066</v>
      </c>
      <c r="AU195" s="5">
        <v>3935</v>
      </c>
      <c r="AV195" s="5">
        <v>20655</v>
      </c>
      <c r="AW195" s="5">
        <v>4015</v>
      </c>
      <c r="AX195" s="5">
        <v>4124</v>
      </c>
      <c r="AY195" s="5">
        <v>4119</v>
      </c>
      <c r="AZ195" s="5">
        <v>4139</v>
      </c>
      <c r="BA195" s="5">
        <v>4258</v>
      </c>
      <c r="BB195" s="5">
        <v>21377</v>
      </c>
      <c r="BC195" s="5">
        <v>4242</v>
      </c>
      <c r="BD195" s="5">
        <v>4350</v>
      </c>
      <c r="BE195" s="5">
        <v>4265</v>
      </c>
      <c r="BF195" s="5">
        <v>4291</v>
      </c>
      <c r="BG195" s="5">
        <v>4229</v>
      </c>
      <c r="BH195" s="5">
        <v>20186</v>
      </c>
      <c r="BI195" s="5">
        <v>4132</v>
      </c>
      <c r="BJ195" s="5">
        <v>4064</v>
      </c>
      <c r="BK195" s="5">
        <v>4047</v>
      </c>
      <c r="BL195" s="5">
        <v>4066</v>
      </c>
      <c r="BM195" s="5">
        <v>3877</v>
      </c>
      <c r="BN195" s="5">
        <v>17807</v>
      </c>
      <c r="BO195" s="5">
        <v>3860</v>
      </c>
      <c r="BP195" s="5">
        <v>3579</v>
      </c>
      <c r="BQ195" s="5">
        <v>3604</v>
      </c>
      <c r="BR195" s="5">
        <v>3459</v>
      </c>
      <c r="BS195" s="5">
        <v>3305</v>
      </c>
      <c r="BT195" s="5">
        <v>15378</v>
      </c>
      <c r="BU195" s="5">
        <v>3180</v>
      </c>
      <c r="BV195" s="5">
        <v>3154</v>
      </c>
      <c r="BW195" s="5">
        <v>3132</v>
      </c>
      <c r="BX195" s="5">
        <v>3056</v>
      </c>
      <c r="BY195" s="5">
        <v>2856</v>
      </c>
      <c r="BZ195" s="5">
        <v>15356</v>
      </c>
      <c r="CA195" s="5">
        <v>2992</v>
      </c>
      <c r="CB195" s="5">
        <v>2977</v>
      </c>
      <c r="CC195" s="5">
        <v>3030</v>
      </c>
      <c r="CD195" s="5">
        <v>3155</v>
      </c>
      <c r="CE195" s="5">
        <v>3202</v>
      </c>
      <c r="CF195" s="5">
        <v>13208</v>
      </c>
      <c r="CG195" s="5">
        <v>2755</v>
      </c>
      <c r="CH195" s="5">
        <v>2840</v>
      </c>
      <c r="CI195" s="5">
        <v>2817</v>
      </c>
      <c r="CJ195" s="5">
        <v>2568</v>
      </c>
      <c r="CK195" s="5">
        <v>2228</v>
      </c>
      <c r="CL195" s="5">
        <v>10807</v>
      </c>
      <c r="CM195" s="5">
        <v>2211</v>
      </c>
      <c r="CN195" s="5">
        <v>2268</v>
      </c>
      <c r="CO195" s="5">
        <v>2206</v>
      </c>
      <c r="CP195" s="5">
        <v>2066</v>
      </c>
      <c r="CQ195" s="5">
        <v>2056</v>
      </c>
      <c r="CR195" s="5">
        <v>8750</v>
      </c>
      <c r="CS195" s="5">
        <v>2003</v>
      </c>
      <c r="CT195" s="5">
        <v>1799</v>
      </c>
      <c r="CU195" s="5">
        <v>1739</v>
      </c>
      <c r="CV195" s="5">
        <v>1628</v>
      </c>
      <c r="CW195" s="5">
        <v>1581</v>
      </c>
      <c r="CX195" s="5">
        <v>6793</v>
      </c>
      <c r="CY195" s="5">
        <v>1524</v>
      </c>
      <c r="CZ195" s="5">
        <v>1487</v>
      </c>
      <c r="DA195" s="5">
        <v>1385</v>
      </c>
      <c r="DB195" s="5">
        <v>1222</v>
      </c>
      <c r="DC195" s="5">
        <v>1175</v>
      </c>
      <c r="DD195" s="5">
        <v>4404</v>
      </c>
      <c r="DE195" s="5">
        <v>1065</v>
      </c>
      <c r="DF195" s="5">
        <v>967</v>
      </c>
      <c r="DG195" s="5">
        <v>853</v>
      </c>
      <c r="DH195" s="5">
        <v>775</v>
      </c>
      <c r="DI195" s="5">
        <v>744</v>
      </c>
      <c r="DJ195" s="5">
        <v>1828</v>
      </c>
      <c r="DK195" s="5">
        <v>651</v>
      </c>
      <c r="DL195" s="5">
        <v>480</v>
      </c>
      <c r="DM195" s="5">
        <v>312</v>
      </c>
      <c r="DN195" s="5">
        <v>218</v>
      </c>
      <c r="DO195" s="5">
        <v>167</v>
      </c>
      <c r="DP195" s="5">
        <v>411</v>
      </c>
      <c r="DQ195" s="5">
        <v>150</v>
      </c>
      <c r="DR195" s="5">
        <v>108</v>
      </c>
      <c r="DS195" s="5">
        <v>64</v>
      </c>
      <c r="DT195" s="5">
        <v>56</v>
      </c>
      <c r="DU195" s="5">
        <v>33</v>
      </c>
      <c r="DV195" s="5">
        <v>49</v>
      </c>
      <c r="DW195" s="5">
        <v>62854</v>
      </c>
      <c r="DX195" s="5">
        <v>70425</v>
      </c>
      <c r="DY195" s="5">
        <v>139129</v>
      </c>
      <c r="DZ195" s="5">
        <v>68727</v>
      </c>
      <c r="EA195" s="5">
        <v>46250</v>
      </c>
    </row>
    <row r="196" spans="1:131" s="5" customFormat="1" ht="17.5" customHeight="1" x14ac:dyDescent="0.35">
      <c r="A196" s="5" t="s">
        <v>332</v>
      </c>
      <c r="D196" s="5" t="s">
        <v>333</v>
      </c>
      <c r="E196" s="4">
        <v>312925</v>
      </c>
      <c r="F196" s="4">
        <v>18867</v>
      </c>
      <c r="G196" s="4">
        <v>3747</v>
      </c>
      <c r="H196" s="4">
        <v>3859</v>
      </c>
      <c r="I196" s="4">
        <v>3746</v>
      </c>
      <c r="J196" s="4">
        <v>3829</v>
      </c>
      <c r="K196" s="4">
        <v>3686</v>
      </c>
      <c r="L196" s="4">
        <v>17934</v>
      </c>
      <c r="M196" s="4">
        <v>3818</v>
      </c>
      <c r="N196" s="4">
        <v>3642</v>
      </c>
      <c r="O196" s="4">
        <v>3511</v>
      </c>
      <c r="P196" s="4">
        <v>3479</v>
      </c>
      <c r="Q196" s="4">
        <v>3484</v>
      </c>
      <c r="R196" s="4">
        <v>18539</v>
      </c>
      <c r="S196" s="4">
        <v>3594</v>
      </c>
      <c r="T196" s="4">
        <v>3537</v>
      </c>
      <c r="U196" s="4">
        <v>3646</v>
      </c>
      <c r="V196" s="4">
        <v>3880</v>
      </c>
      <c r="W196" s="4">
        <v>3882</v>
      </c>
      <c r="X196" s="4">
        <v>19863</v>
      </c>
      <c r="Y196" s="4">
        <v>4164</v>
      </c>
      <c r="Z196" s="4">
        <v>4093</v>
      </c>
      <c r="AA196" s="4">
        <v>4133</v>
      </c>
      <c r="AB196" s="4">
        <v>3927</v>
      </c>
      <c r="AC196" s="4">
        <v>3546</v>
      </c>
      <c r="AD196" s="4">
        <v>18141</v>
      </c>
      <c r="AE196" s="4">
        <v>3502</v>
      </c>
      <c r="AF196" s="4">
        <v>3458</v>
      </c>
      <c r="AG196" s="4">
        <v>3549</v>
      </c>
      <c r="AH196" s="4">
        <v>3814</v>
      </c>
      <c r="AI196" s="4">
        <v>3818</v>
      </c>
      <c r="AJ196" s="4">
        <v>18947</v>
      </c>
      <c r="AK196" s="4">
        <v>3888</v>
      </c>
      <c r="AL196" s="4">
        <v>3744</v>
      </c>
      <c r="AM196" s="4">
        <v>3705</v>
      </c>
      <c r="AN196" s="4">
        <v>3780</v>
      </c>
      <c r="AO196" s="4">
        <v>3830</v>
      </c>
      <c r="AP196" s="4">
        <v>18024</v>
      </c>
      <c r="AQ196" s="4">
        <v>3883</v>
      </c>
      <c r="AR196" s="4">
        <v>3822</v>
      </c>
      <c r="AS196" s="4">
        <v>3663</v>
      </c>
      <c r="AT196" s="4">
        <v>3237</v>
      </c>
      <c r="AU196" s="4">
        <v>3419</v>
      </c>
      <c r="AV196" s="4">
        <v>19798</v>
      </c>
      <c r="AW196" s="4">
        <v>3516</v>
      </c>
      <c r="AX196" s="4">
        <v>3684</v>
      </c>
      <c r="AY196" s="4">
        <v>3826</v>
      </c>
      <c r="AZ196" s="4">
        <v>4141</v>
      </c>
      <c r="BA196" s="4">
        <v>4631</v>
      </c>
      <c r="BB196" s="4">
        <v>23848</v>
      </c>
      <c r="BC196" s="4">
        <v>4751</v>
      </c>
      <c r="BD196" s="4">
        <v>4721</v>
      </c>
      <c r="BE196" s="4">
        <v>4825</v>
      </c>
      <c r="BF196" s="4">
        <v>4721</v>
      </c>
      <c r="BG196" s="4">
        <v>4830</v>
      </c>
      <c r="BH196" s="4">
        <v>23248</v>
      </c>
      <c r="BI196" s="4">
        <v>4644</v>
      </c>
      <c r="BJ196" s="4">
        <v>4896</v>
      </c>
      <c r="BK196" s="4">
        <v>4589</v>
      </c>
      <c r="BL196" s="4">
        <v>4616</v>
      </c>
      <c r="BM196" s="4">
        <v>4503</v>
      </c>
      <c r="BN196" s="4">
        <v>19583</v>
      </c>
      <c r="BO196" s="4">
        <v>4160</v>
      </c>
      <c r="BP196" s="4">
        <v>3932</v>
      </c>
      <c r="BQ196" s="4">
        <v>3854</v>
      </c>
      <c r="BR196" s="4">
        <v>3875</v>
      </c>
      <c r="BS196" s="4">
        <v>3762</v>
      </c>
      <c r="BT196" s="4">
        <v>18389</v>
      </c>
      <c r="BU196" s="4">
        <v>3689</v>
      </c>
      <c r="BV196" s="4">
        <v>3614</v>
      </c>
      <c r="BW196" s="4">
        <v>3735</v>
      </c>
      <c r="BX196" s="4">
        <v>3728</v>
      </c>
      <c r="BY196" s="4">
        <v>3623</v>
      </c>
      <c r="BZ196" s="4">
        <v>19547</v>
      </c>
      <c r="CA196" s="4">
        <v>3687</v>
      </c>
      <c r="CB196" s="4">
        <v>3761</v>
      </c>
      <c r="CC196" s="4">
        <v>3820</v>
      </c>
      <c r="CD196" s="4">
        <v>4107</v>
      </c>
      <c r="CE196" s="4">
        <v>4172</v>
      </c>
      <c r="CF196" s="4">
        <v>17255</v>
      </c>
      <c r="CG196" s="4">
        <v>3427</v>
      </c>
      <c r="CH196" s="4">
        <v>3685</v>
      </c>
      <c r="CI196" s="4">
        <v>3700</v>
      </c>
      <c r="CJ196" s="4">
        <v>3425</v>
      </c>
      <c r="CK196" s="4">
        <v>3018</v>
      </c>
      <c r="CL196" s="4">
        <v>14247</v>
      </c>
      <c r="CM196" s="4">
        <v>2809</v>
      </c>
      <c r="CN196" s="4">
        <v>2952</v>
      </c>
      <c r="CO196" s="4">
        <v>2957</v>
      </c>
      <c r="CP196" s="4">
        <v>2807</v>
      </c>
      <c r="CQ196" s="4">
        <v>2722</v>
      </c>
      <c r="CR196" s="4">
        <v>11379</v>
      </c>
      <c r="CS196" s="4">
        <v>2574</v>
      </c>
      <c r="CT196" s="4">
        <v>2409</v>
      </c>
      <c r="CU196" s="4">
        <v>2147</v>
      </c>
      <c r="CV196" s="4">
        <v>2162</v>
      </c>
      <c r="CW196" s="4">
        <v>2087</v>
      </c>
      <c r="CX196" s="4">
        <v>8418</v>
      </c>
      <c r="CY196" s="4">
        <v>2120</v>
      </c>
      <c r="CZ196" s="4">
        <v>1825</v>
      </c>
      <c r="DA196" s="4">
        <v>1674</v>
      </c>
      <c r="DB196" s="4">
        <v>1467</v>
      </c>
      <c r="DC196" s="4">
        <v>1332</v>
      </c>
      <c r="DD196" s="4">
        <v>4673</v>
      </c>
      <c r="DE196" s="4">
        <v>1180</v>
      </c>
      <c r="DF196" s="4">
        <v>1026</v>
      </c>
      <c r="DG196" s="4">
        <v>936</v>
      </c>
      <c r="DH196" s="4">
        <v>792</v>
      </c>
      <c r="DI196" s="4">
        <v>739</v>
      </c>
      <c r="DJ196" s="4">
        <v>1799</v>
      </c>
      <c r="DK196" s="4">
        <v>639</v>
      </c>
      <c r="DL196" s="4">
        <v>464</v>
      </c>
      <c r="DM196" s="4">
        <v>290</v>
      </c>
      <c r="DN196" s="4">
        <v>225</v>
      </c>
      <c r="DO196" s="4">
        <v>181</v>
      </c>
      <c r="DP196" s="4">
        <v>387</v>
      </c>
      <c r="DQ196" s="4">
        <v>125</v>
      </c>
      <c r="DR196" s="4">
        <v>102</v>
      </c>
      <c r="DS196" s="4">
        <v>82</v>
      </c>
      <c r="DT196" s="4">
        <v>50</v>
      </c>
      <c r="DU196" s="4">
        <v>28</v>
      </c>
      <c r="DV196" s="4">
        <v>39</v>
      </c>
      <c r="DW196" s="4">
        <v>59504</v>
      </c>
      <c r="DX196" s="4">
        <v>67730</v>
      </c>
      <c r="DY196" s="4">
        <v>114457</v>
      </c>
      <c r="DZ196" s="4">
        <v>80767</v>
      </c>
      <c r="EA196" s="4">
        <v>58197</v>
      </c>
    </row>
    <row r="197" spans="1:131" s="5" customFormat="1" ht="17.5" customHeight="1" x14ac:dyDescent="0.35">
      <c r="A197" s="5" t="s">
        <v>334</v>
      </c>
      <c r="D197" s="5" t="s">
        <v>335</v>
      </c>
      <c r="E197" s="4">
        <v>308063</v>
      </c>
      <c r="F197" s="4">
        <v>22669</v>
      </c>
      <c r="G197" s="4">
        <v>4458</v>
      </c>
      <c r="H197" s="4">
        <v>4666</v>
      </c>
      <c r="I197" s="4">
        <v>4688</v>
      </c>
      <c r="J197" s="4">
        <v>4626</v>
      </c>
      <c r="K197" s="4">
        <v>4231</v>
      </c>
      <c r="L197" s="4">
        <v>20194</v>
      </c>
      <c r="M197" s="4">
        <v>4498</v>
      </c>
      <c r="N197" s="4">
        <v>4074</v>
      </c>
      <c r="O197" s="4">
        <v>3957</v>
      </c>
      <c r="P197" s="4">
        <v>3837</v>
      </c>
      <c r="Q197" s="4">
        <v>3828</v>
      </c>
      <c r="R197" s="4">
        <v>19333</v>
      </c>
      <c r="S197" s="4">
        <v>3714</v>
      </c>
      <c r="T197" s="4">
        <v>3756</v>
      </c>
      <c r="U197" s="4">
        <v>3893</v>
      </c>
      <c r="V197" s="4">
        <v>3903</v>
      </c>
      <c r="W197" s="4">
        <v>4067</v>
      </c>
      <c r="X197" s="4">
        <v>20220</v>
      </c>
      <c r="Y197" s="4">
        <v>4038</v>
      </c>
      <c r="Z197" s="4">
        <v>4052</v>
      </c>
      <c r="AA197" s="4">
        <v>4090</v>
      </c>
      <c r="AB197" s="4">
        <v>4092</v>
      </c>
      <c r="AC197" s="4">
        <v>3948</v>
      </c>
      <c r="AD197" s="4">
        <v>20793</v>
      </c>
      <c r="AE197" s="4">
        <v>3971</v>
      </c>
      <c r="AF197" s="4">
        <v>4006</v>
      </c>
      <c r="AG197" s="4">
        <v>4075</v>
      </c>
      <c r="AH197" s="4">
        <v>4292</v>
      </c>
      <c r="AI197" s="4">
        <v>4449</v>
      </c>
      <c r="AJ197" s="4">
        <v>23085</v>
      </c>
      <c r="AK197" s="4">
        <v>4591</v>
      </c>
      <c r="AL197" s="4">
        <v>4616</v>
      </c>
      <c r="AM197" s="4">
        <v>4589</v>
      </c>
      <c r="AN197" s="4">
        <v>4676</v>
      </c>
      <c r="AO197" s="4">
        <v>4613</v>
      </c>
      <c r="AP197" s="4">
        <v>21235</v>
      </c>
      <c r="AQ197" s="4">
        <v>4667</v>
      </c>
      <c r="AR197" s="4">
        <v>4454</v>
      </c>
      <c r="AS197" s="4">
        <v>4250</v>
      </c>
      <c r="AT197" s="4">
        <v>3953</v>
      </c>
      <c r="AU197" s="4">
        <v>3911</v>
      </c>
      <c r="AV197" s="4">
        <v>21168</v>
      </c>
      <c r="AW197" s="4">
        <v>4056</v>
      </c>
      <c r="AX197" s="4">
        <v>4093</v>
      </c>
      <c r="AY197" s="4">
        <v>4216</v>
      </c>
      <c r="AZ197" s="4">
        <v>4296</v>
      </c>
      <c r="BA197" s="4">
        <v>4507</v>
      </c>
      <c r="BB197" s="4">
        <v>22411</v>
      </c>
      <c r="BC197" s="4">
        <v>4498</v>
      </c>
      <c r="BD197" s="4">
        <v>4484</v>
      </c>
      <c r="BE197" s="4">
        <v>4535</v>
      </c>
      <c r="BF197" s="4">
        <v>4429</v>
      </c>
      <c r="BG197" s="4">
        <v>4465</v>
      </c>
      <c r="BH197" s="4">
        <v>21398</v>
      </c>
      <c r="BI197" s="4">
        <v>4442</v>
      </c>
      <c r="BJ197" s="4">
        <v>4456</v>
      </c>
      <c r="BK197" s="4">
        <v>4294</v>
      </c>
      <c r="BL197" s="4">
        <v>4131</v>
      </c>
      <c r="BM197" s="4">
        <v>4075</v>
      </c>
      <c r="BN197" s="4">
        <v>17991</v>
      </c>
      <c r="BO197" s="4">
        <v>3923</v>
      </c>
      <c r="BP197" s="4">
        <v>3525</v>
      </c>
      <c r="BQ197" s="4">
        <v>3653</v>
      </c>
      <c r="BR197" s="4">
        <v>3482</v>
      </c>
      <c r="BS197" s="4">
        <v>3408</v>
      </c>
      <c r="BT197" s="4">
        <v>15495</v>
      </c>
      <c r="BU197" s="4">
        <v>3185</v>
      </c>
      <c r="BV197" s="4">
        <v>3251</v>
      </c>
      <c r="BW197" s="4">
        <v>3133</v>
      </c>
      <c r="BX197" s="4">
        <v>2968</v>
      </c>
      <c r="BY197" s="4">
        <v>2958</v>
      </c>
      <c r="BZ197" s="4">
        <v>15230</v>
      </c>
      <c r="CA197" s="4">
        <v>2945</v>
      </c>
      <c r="CB197" s="4">
        <v>3013</v>
      </c>
      <c r="CC197" s="4">
        <v>3062</v>
      </c>
      <c r="CD197" s="4">
        <v>3134</v>
      </c>
      <c r="CE197" s="4">
        <v>3076</v>
      </c>
      <c r="CF197" s="4">
        <v>13139</v>
      </c>
      <c r="CG197" s="4">
        <v>2521</v>
      </c>
      <c r="CH197" s="4">
        <v>2738</v>
      </c>
      <c r="CI197" s="4">
        <v>2833</v>
      </c>
      <c r="CJ197" s="4">
        <v>2729</v>
      </c>
      <c r="CK197" s="4">
        <v>2318</v>
      </c>
      <c r="CL197" s="4">
        <v>11381</v>
      </c>
      <c r="CM197" s="4">
        <v>2304</v>
      </c>
      <c r="CN197" s="4">
        <v>2343</v>
      </c>
      <c r="CO197" s="4">
        <v>2331</v>
      </c>
      <c r="CP197" s="4">
        <v>2233</v>
      </c>
      <c r="CQ197" s="4">
        <v>2170</v>
      </c>
      <c r="CR197" s="4">
        <v>9186</v>
      </c>
      <c r="CS197" s="4">
        <v>2064</v>
      </c>
      <c r="CT197" s="4">
        <v>1925</v>
      </c>
      <c r="CU197" s="4">
        <v>1746</v>
      </c>
      <c r="CV197" s="4">
        <v>1773</v>
      </c>
      <c r="CW197" s="4">
        <v>1678</v>
      </c>
      <c r="CX197" s="4">
        <v>6950</v>
      </c>
      <c r="CY197" s="4">
        <v>1678</v>
      </c>
      <c r="CZ197" s="4">
        <v>1514</v>
      </c>
      <c r="DA197" s="4">
        <v>1356</v>
      </c>
      <c r="DB197" s="4">
        <v>1234</v>
      </c>
      <c r="DC197" s="4">
        <v>1168</v>
      </c>
      <c r="DD197" s="4">
        <v>4096</v>
      </c>
      <c r="DE197" s="4">
        <v>1037</v>
      </c>
      <c r="DF197" s="4">
        <v>946</v>
      </c>
      <c r="DG197" s="4">
        <v>786</v>
      </c>
      <c r="DH197" s="4">
        <v>641</v>
      </c>
      <c r="DI197" s="4">
        <v>686</v>
      </c>
      <c r="DJ197" s="4">
        <v>1696</v>
      </c>
      <c r="DK197" s="4">
        <v>608</v>
      </c>
      <c r="DL197" s="4">
        <v>462</v>
      </c>
      <c r="DM197" s="4">
        <v>248</v>
      </c>
      <c r="DN197" s="4">
        <v>195</v>
      </c>
      <c r="DO197" s="4">
        <v>183</v>
      </c>
      <c r="DP197" s="4">
        <v>353</v>
      </c>
      <c r="DQ197" s="4">
        <v>136</v>
      </c>
      <c r="DR197" s="4">
        <v>93</v>
      </c>
      <c r="DS197" s="4">
        <v>63</v>
      </c>
      <c r="DT197" s="4">
        <v>39</v>
      </c>
      <c r="DU197" s="4">
        <v>22</v>
      </c>
      <c r="DV197" s="4">
        <v>40</v>
      </c>
      <c r="DW197" s="4">
        <v>66234</v>
      </c>
      <c r="DX197" s="4">
        <v>74376</v>
      </c>
      <c r="DY197" s="4">
        <v>124874</v>
      </c>
      <c r="DZ197" s="4">
        <v>70114</v>
      </c>
      <c r="EA197" s="4">
        <v>46841</v>
      </c>
    </row>
    <row r="198" spans="1:131" s="5" customFormat="1" ht="17.5" customHeight="1" x14ac:dyDescent="0.35">
      <c r="A198" s="5" t="s">
        <v>336</v>
      </c>
      <c r="D198" s="5" t="s">
        <v>337</v>
      </c>
      <c r="E198" s="4">
        <v>206674</v>
      </c>
      <c r="F198" s="4">
        <v>11555</v>
      </c>
      <c r="G198" s="4">
        <v>2275</v>
      </c>
      <c r="H198" s="4">
        <v>2221</v>
      </c>
      <c r="I198" s="4">
        <v>2315</v>
      </c>
      <c r="J198" s="4">
        <v>2340</v>
      </c>
      <c r="K198" s="4">
        <v>2404</v>
      </c>
      <c r="L198" s="4">
        <v>11711</v>
      </c>
      <c r="M198" s="4">
        <v>2433</v>
      </c>
      <c r="N198" s="4">
        <v>2324</v>
      </c>
      <c r="O198" s="4">
        <v>2342</v>
      </c>
      <c r="P198" s="4">
        <v>2313</v>
      </c>
      <c r="Q198" s="4">
        <v>2299</v>
      </c>
      <c r="R198" s="4">
        <v>13111</v>
      </c>
      <c r="S198" s="4">
        <v>2372</v>
      </c>
      <c r="T198" s="4">
        <v>2545</v>
      </c>
      <c r="U198" s="4">
        <v>2687</v>
      </c>
      <c r="V198" s="4">
        <v>2711</v>
      </c>
      <c r="W198" s="4">
        <v>2796</v>
      </c>
      <c r="X198" s="4">
        <v>13406</v>
      </c>
      <c r="Y198" s="4">
        <v>2804</v>
      </c>
      <c r="Z198" s="4">
        <v>2868</v>
      </c>
      <c r="AA198" s="4">
        <v>2968</v>
      </c>
      <c r="AB198" s="4">
        <v>2571</v>
      </c>
      <c r="AC198" s="4">
        <v>2195</v>
      </c>
      <c r="AD198" s="4">
        <v>11365</v>
      </c>
      <c r="AE198" s="4">
        <v>2183</v>
      </c>
      <c r="AF198" s="4">
        <v>2148</v>
      </c>
      <c r="AG198" s="4">
        <v>2256</v>
      </c>
      <c r="AH198" s="4">
        <v>2446</v>
      </c>
      <c r="AI198" s="4">
        <v>2332</v>
      </c>
      <c r="AJ198" s="4">
        <v>10664</v>
      </c>
      <c r="AK198" s="4">
        <v>2242</v>
      </c>
      <c r="AL198" s="4">
        <v>2138</v>
      </c>
      <c r="AM198" s="4">
        <v>2057</v>
      </c>
      <c r="AN198" s="4">
        <v>2171</v>
      </c>
      <c r="AO198" s="4">
        <v>2056</v>
      </c>
      <c r="AP198" s="4">
        <v>10683</v>
      </c>
      <c r="AQ198" s="4">
        <v>2245</v>
      </c>
      <c r="AR198" s="4">
        <v>2220</v>
      </c>
      <c r="AS198" s="4">
        <v>2165</v>
      </c>
      <c r="AT198" s="4">
        <v>1982</v>
      </c>
      <c r="AU198" s="4">
        <v>2071</v>
      </c>
      <c r="AV198" s="4">
        <v>12380</v>
      </c>
      <c r="AW198" s="4">
        <v>2203</v>
      </c>
      <c r="AX198" s="4">
        <v>2215</v>
      </c>
      <c r="AY198" s="4">
        <v>2476</v>
      </c>
      <c r="AZ198" s="4">
        <v>2598</v>
      </c>
      <c r="BA198" s="4">
        <v>2888</v>
      </c>
      <c r="BB198" s="4">
        <v>15355</v>
      </c>
      <c r="BC198" s="4">
        <v>3007</v>
      </c>
      <c r="BD198" s="4">
        <v>2984</v>
      </c>
      <c r="BE198" s="4">
        <v>3225</v>
      </c>
      <c r="BF198" s="4">
        <v>3054</v>
      </c>
      <c r="BG198" s="4">
        <v>3085</v>
      </c>
      <c r="BH198" s="4">
        <v>16534</v>
      </c>
      <c r="BI198" s="4">
        <v>3394</v>
      </c>
      <c r="BJ198" s="4">
        <v>3341</v>
      </c>
      <c r="BK198" s="4">
        <v>3222</v>
      </c>
      <c r="BL198" s="4">
        <v>3223</v>
      </c>
      <c r="BM198" s="4">
        <v>3354</v>
      </c>
      <c r="BN198" s="4">
        <v>14258</v>
      </c>
      <c r="BO198" s="4">
        <v>3035</v>
      </c>
      <c r="BP198" s="4">
        <v>2990</v>
      </c>
      <c r="BQ198" s="4">
        <v>2901</v>
      </c>
      <c r="BR198" s="4">
        <v>2734</v>
      </c>
      <c r="BS198" s="4">
        <v>2598</v>
      </c>
      <c r="BT198" s="4">
        <v>12226</v>
      </c>
      <c r="BU198" s="4">
        <v>2405</v>
      </c>
      <c r="BV198" s="4">
        <v>2430</v>
      </c>
      <c r="BW198" s="4">
        <v>2537</v>
      </c>
      <c r="BX198" s="4">
        <v>2468</v>
      </c>
      <c r="BY198" s="4">
        <v>2386</v>
      </c>
      <c r="BZ198" s="4">
        <v>13830</v>
      </c>
      <c r="CA198" s="4">
        <v>2512</v>
      </c>
      <c r="CB198" s="4">
        <v>2582</v>
      </c>
      <c r="CC198" s="4">
        <v>2790</v>
      </c>
      <c r="CD198" s="4">
        <v>2875</v>
      </c>
      <c r="CE198" s="4">
        <v>3071</v>
      </c>
      <c r="CF198" s="4">
        <v>11530</v>
      </c>
      <c r="CG198" s="4">
        <v>2377</v>
      </c>
      <c r="CH198" s="4">
        <v>2621</v>
      </c>
      <c r="CI198" s="4">
        <v>2433</v>
      </c>
      <c r="CJ198" s="4">
        <v>2217</v>
      </c>
      <c r="CK198" s="4">
        <v>1882</v>
      </c>
      <c r="CL198" s="4">
        <v>8933</v>
      </c>
      <c r="CM198" s="4">
        <v>1713</v>
      </c>
      <c r="CN198" s="4">
        <v>1862</v>
      </c>
      <c r="CO198" s="4">
        <v>1826</v>
      </c>
      <c r="CP198" s="4">
        <v>1790</v>
      </c>
      <c r="CQ198" s="4">
        <v>1742</v>
      </c>
      <c r="CR198" s="4">
        <v>7529</v>
      </c>
      <c r="CS198" s="4">
        <v>1618</v>
      </c>
      <c r="CT198" s="4">
        <v>1561</v>
      </c>
      <c r="CU198" s="4">
        <v>1484</v>
      </c>
      <c r="CV198" s="4">
        <v>1422</v>
      </c>
      <c r="CW198" s="4">
        <v>1444</v>
      </c>
      <c r="CX198" s="4">
        <v>6103</v>
      </c>
      <c r="CY198" s="4">
        <v>1418</v>
      </c>
      <c r="CZ198" s="4">
        <v>1276</v>
      </c>
      <c r="DA198" s="4">
        <v>1255</v>
      </c>
      <c r="DB198" s="4">
        <v>1103</v>
      </c>
      <c r="DC198" s="4">
        <v>1051</v>
      </c>
      <c r="DD198" s="4">
        <v>3621</v>
      </c>
      <c r="DE198" s="4">
        <v>996</v>
      </c>
      <c r="DF198" s="4">
        <v>800</v>
      </c>
      <c r="DG198" s="4">
        <v>716</v>
      </c>
      <c r="DH198" s="4">
        <v>611</v>
      </c>
      <c r="DI198" s="4">
        <v>498</v>
      </c>
      <c r="DJ198" s="4">
        <v>1508</v>
      </c>
      <c r="DK198" s="4">
        <v>514</v>
      </c>
      <c r="DL198" s="4">
        <v>412</v>
      </c>
      <c r="DM198" s="4">
        <v>251</v>
      </c>
      <c r="DN198" s="4">
        <v>170</v>
      </c>
      <c r="DO198" s="4">
        <v>161</v>
      </c>
      <c r="DP198" s="4">
        <v>324</v>
      </c>
      <c r="DQ198" s="4">
        <v>100</v>
      </c>
      <c r="DR198" s="4">
        <v>98</v>
      </c>
      <c r="DS198" s="4">
        <v>63</v>
      </c>
      <c r="DT198" s="4">
        <v>35</v>
      </c>
      <c r="DU198" s="4">
        <v>28</v>
      </c>
      <c r="DV198" s="4">
        <v>48</v>
      </c>
      <c r="DW198" s="4">
        <v>39181</v>
      </c>
      <c r="DX198" s="4">
        <v>45017</v>
      </c>
      <c r="DY198" s="4">
        <v>71049</v>
      </c>
      <c r="DZ198" s="4">
        <v>56848</v>
      </c>
      <c r="EA198" s="4">
        <v>39596</v>
      </c>
    </row>
    <row r="199" spans="1:131" s="5" customFormat="1" ht="17.5" customHeight="1" x14ac:dyDescent="0.35">
      <c r="A199" s="5" t="s">
        <v>338</v>
      </c>
      <c r="D199" s="5" t="s">
        <v>339</v>
      </c>
      <c r="E199" s="4">
        <v>269323</v>
      </c>
      <c r="F199" s="4">
        <v>18373</v>
      </c>
      <c r="G199" s="4">
        <v>3749</v>
      </c>
      <c r="H199" s="4">
        <v>3626</v>
      </c>
      <c r="I199" s="4">
        <v>3703</v>
      </c>
      <c r="J199" s="4">
        <v>3656</v>
      </c>
      <c r="K199" s="4">
        <v>3639</v>
      </c>
      <c r="L199" s="4">
        <v>16971</v>
      </c>
      <c r="M199" s="4">
        <v>3592</v>
      </c>
      <c r="N199" s="4">
        <v>3409</v>
      </c>
      <c r="O199" s="4">
        <v>3400</v>
      </c>
      <c r="P199" s="4">
        <v>3299</v>
      </c>
      <c r="Q199" s="4">
        <v>3271</v>
      </c>
      <c r="R199" s="4">
        <v>17266</v>
      </c>
      <c r="S199" s="4">
        <v>3324</v>
      </c>
      <c r="T199" s="4">
        <v>3327</v>
      </c>
      <c r="U199" s="4">
        <v>3523</v>
      </c>
      <c r="V199" s="4">
        <v>3535</v>
      </c>
      <c r="W199" s="4">
        <v>3557</v>
      </c>
      <c r="X199" s="4">
        <v>17667</v>
      </c>
      <c r="Y199" s="4">
        <v>3590</v>
      </c>
      <c r="Z199" s="4">
        <v>3557</v>
      </c>
      <c r="AA199" s="4">
        <v>3680</v>
      </c>
      <c r="AB199" s="4">
        <v>3509</v>
      </c>
      <c r="AC199" s="4">
        <v>3331</v>
      </c>
      <c r="AD199" s="4">
        <v>17504</v>
      </c>
      <c r="AE199" s="4">
        <v>3405</v>
      </c>
      <c r="AF199" s="4">
        <v>3422</v>
      </c>
      <c r="AG199" s="4">
        <v>3464</v>
      </c>
      <c r="AH199" s="4">
        <v>3647</v>
      </c>
      <c r="AI199" s="4">
        <v>3566</v>
      </c>
      <c r="AJ199" s="4">
        <v>17690</v>
      </c>
      <c r="AK199" s="4">
        <v>3634</v>
      </c>
      <c r="AL199" s="4">
        <v>3663</v>
      </c>
      <c r="AM199" s="4">
        <v>3473</v>
      </c>
      <c r="AN199" s="4">
        <v>3490</v>
      </c>
      <c r="AO199" s="4">
        <v>3430</v>
      </c>
      <c r="AP199" s="4">
        <v>16184</v>
      </c>
      <c r="AQ199" s="4">
        <v>3523</v>
      </c>
      <c r="AR199" s="4">
        <v>3462</v>
      </c>
      <c r="AS199" s="4">
        <v>3176</v>
      </c>
      <c r="AT199" s="4">
        <v>2881</v>
      </c>
      <c r="AU199" s="4">
        <v>3142</v>
      </c>
      <c r="AV199" s="4">
        <v>16906</v>
      </c>
      <c r="AW199" s="4">
        <v>3104</v>
      </c>
      <c r="AX199" s="4">
        <v>3108</v>
      </c>
      <c r="AY199" s="4">
        <v>3371</v>
      </c>
      <c r="AZ199" s="4">
        <v>3423</v>
      </c>
      <c r="BA199" s="4">
        <v>3900</v>
      </c>
      <c r="BB199" s="4">
        <v>19503</v>
      </c>
      <c r="BC199" s="4">
        <v>3996</v>
      </c>
      <c r="BD199" s="4">
        <v>3839</v>
      </c>
      <c r="BE199" s="4">
        <v>3900</v>
      </c>
      <c r="BF199" s="4">
        <v>3924</v>
      </c>
      <c r="BG199" s="4">
        <v>3844</v>
      </c>
      <c r="BH199" s="4">
        <v>19087</v>
      </c>
      <c r="BI199" s="4">
        <v>3818</v>
      </c>
      <c r="BJ199" s="4">
        <v>3842</v>
      </c>
      <c r="BK199" s="4">
        <v>3798</v>
      </c>
      <c r="BL199" s="4">
        <v>3721</v>
      </c>
      <c r="BM199" s="4">
        <v>3908</v>
      </c>
      <c r="BN199" s="4">
        <v>16464</v>
      </c>
      <c r="BO199" s="4">
        <v>3591</v>
      </c>
      <c r="BP199" s="4">
        <v>3241</v>
      </c>
      <c r="BQ199" s="4">
        <v>3306</v>
      </c>
      <c r="BR199" s="4">
        <v>3206</v>
      </c>
      <c r="BS199" s="4">
        <v>3120</v>
      </c>
      <c r="BT199" s="4">
        <v>14672</v>
      </c>
      <c r="BU199" s="4">
        <v>3013</v>
      </c>
      <c r="BV199" s="4">
        <v>2890</v>
      </c>
      <c r="BW199" s="4">
        <v>2978</v>
      </c>
      <c r="BX199" s="4">
        <v>2924</v>
      </c>
      <c r="BY199" s="4">
        <v>2867</v>
      </c>
      <c r="BZ199" s="4">
        <v>15221</v>
      </c>
      <c r="CA199" s="4">
        <v>2851</v>
      </c>
      <c r="CB199" s="4">
        <v>2951</v>
      </c>
      <c r="CC199" s="4">
        <v>3036</v>
      </c>
      <c r="CD199" s="4">
        <v>3120</v>
      </c>
      <c r="CE199" s="4">
        <v>3263</v>
      </c>
      <c r="CF199" s="4">
        <v>13227</v>
      </c>
      <c r="CG199" s="4">
        <v>2555</v>
      </c>
      <c r="CH199" s="4">
        <v>2772</v>
      </c>
      <c r="CI199" s="4">
        <v>2779</v>
      </c>
      <c r="CJ199" s="4">
        <v>2656</v>
      </c>
      <c r="CK199" s="4">
        <v>2465</v>
      </c>
      <c r="CL199" s="4">
        <v>11439</v>
      </c>
      <c r="CM199" s="4">
        <v>2282</v>
      </c>
      <c r="CN199" s="4">
        <v>2320</v>
      </c>
      <c r="CO199" s="4">
        <v>2359</v>
      </c>
      <c r="CP199" s="4">
        <v>2315</v>
      </c>
      <c r="CQ199" s="4">
        <v>2163</v>
      </c>
      <c r="CR199" s="4">
        <v>9194</v>
      </c>
      <c r="CS199" s="4">
        <v>2093</v>
      </c>
      <c r="CT199" s="4">
        <v>1873</v>
      </c>
      <c r="CU199" s="4">
        <v>1742</v>
      </c>
      <c r="CV199" s="4">
        <v>1719</v>
      </c>
      <c r="CW199" s="4">
        <v>1767</v>
      </c>
      <c r="CX199" s="4">
        <v>6558</v>
      </c>
      <c r="CY199" s="4">
        <v>1648</v>
      </c>
      <c r="CZ199" s="4">
        <v>1467</v>
      </c>
      <c r="DA199" s="4">
        <v>1291</v>
      </c>
      <c r="DB199" s="4">
        <v>1141</v>
      </c>
      <c r="DC199" s="4">
        <v>1011</v>
      </c>
      <c r="DD199" s="4">
        <v>3706</v>
      </c>
      <c r="DE199" s="4">
        <v>967</v>
      </c>
      <c r="DF199" s="4">
        <v>809</v>
      </c>
      <c r="DG199" s="4">
        <v>729</v>
      </c>
      <c r="DH199" s="4">
        <v>634</v>
      </c>
      <c r="DI199" s="4">
        <v>567</v>
      </c>
      <c r="DJ199" s="4">
        <v>1344</v>
      </c>
      <c r="DK199" s="4">
        <v>508</v>
      </c>
      <c r="DL199" s="4">
        <v>366</v>
      </c>
      <c r="DM199" s="4">
        <v>186</v>
      </c>
      <c r="DN199" s="4">
        <v>152</v>
      </c>
      <c r="DO199" s="4">
        <v>132</v>
      </c>
      <c r="DP199" s="4">
        <v>303</v>
      </c>
      <c r="DQ199" s="4">
        <v>103</v>
      </c>
      <c r="DR199" s="4">
        <v>89</v>
      </c>
      <c r="DS199" s="4">
        <v>57</v>
      </c>
      <c r="DT199" s="4">
        <v>24</v>
      </c>
      <c r="DU199" s="4">
        <v>30</v>
      </c>
      <c r="DV199" s="4">
        <v>44</v>
      </c>
      <c r="DW199" s="4">
        <v>56200</v>
      </c>
      <c r="DX199" s="4">
        <v>63437</v>
      </c>
      <c r="DY199" s="4">
        <v>101864</v>
      </c>
      <c r="DZ199" s="4">
        <v>65444</v>
      </c>
      <c r="EA199" s="4">
        <v>45815</v>
      </c>
    </row>
    <row r="200" spans="1:131" s="5" customFormat="1" ht="17.5" customHeight="1" x14ac:dyDescent="0.35">
      <c r="A200" s="5" t="s">
        <v>340</v>
      </c>
      <c r="D200" s="5" t="s">
        <v>341</v>
      </c>
      <c r="E200" s="4">
        <v>249470</v>
      </c>
      <c r="F200" s="4">
        <v>16687</v>
      </c>
      <c r="G200" s="4">
        <v>3543</v>
      </c>
      <c r="H200" s="4">
        <v>3449</v>
      </c>
      <c r="I200" s="4">
        <v>3226</v>
      </c>
      <c r="J200" s="4">
        <v>3307</v>
      </c>
      <c r="K200" s="4">
        <v>3162</v>
      </c>
      <c r="L200" s="4">
        <v>14442</v>
      </c>
      <c r="M200" s="4">
        <v>3055</v>
      </c>
      <c r="N200" s="4">
        <v>3031</v>
      </c>
      <c r="O200" s="4">
        <v>2885</v>
      </c>
      <c r="P200" s="4">
        <v>2727</v>
      </c>
      <c r="Q200" s="4">
        <v>2744</v>
      </c>
      <c r="R200" s="4">
        <v>15095</v>
      </c>
      <c r="S200" s="4">
        <v>2751</v>
      </c>
      <c r="T200" s="4">
        <v>2931</v>
      </c>
      <c r="U200" s="4">
        <v>3041</v>
      </c>
      <c r="V200" s="4">
        <v>3117</v>
      </c>
      <c r="W200" s="4">
        <v>3255</v>
      </c>
      <c r="X200" s="4">
        <v>16728</v>
      </c>
      <c r="Y200" s="4">
        <v>3199</v>
      </c>
      <c r="Z200" s="4">
        <v>3234</v>
      </c>
      <c r="AA200" s="4">
        <v>3471</v>
      </c>
      <c r="AB200" s="4">
        <v>3352</v>
      </c>
      <c r="AC200" s="4">
        <v>3472</v>
      </c>
      <c r="AD200" s="4">
        <v>17988</v>
      </c>
      <c r="AE200" s="4">
        <v>3615</v>
      </c>
      <c r="AF200" s="4">
        <v>3502</v>
      </c>
      <c r="AG200" s="4">
        <v>3656</v>
      </c>
      <c r="AH200" s="4">
        <v>3660</v>
      </c>
      <c r="AI200" s="4">
        <v>3555</v>
      </c>
      <c r="AJ200" s="4">
        <v>17947</v>
      </c>
      <c r="AK200" s="4">
        <v>3690</v>
      </c>
      <c r="AL200" s="4">
        <v>3612</v>
      </c>
      <c r="AM200" s="4">
        <v>3637</v>
      </c>
      <c r="AN200" s="4">
        <v>3597</v>
      </c>
      <c r="AO200" s="4">
        <v>3411</v>
      </c>
      <c r="AP200" s="4">
        <v>16436</v>
      </c>
      <c r="AQ200" s="4">
        <v>3549</v>
      </c>
      <c r="AR200" s="4">
        <v>3490</v>
      </c>
      <c r="AS200" s="4">
        <v>3268</v>
      </c>
      <c r="AT200" s="4">
        <v>3045</v>
      </c>
      <c r="AU200" s="4">
        <v>3084</v>
      </c>
      <c r="AV200" s="4">
        <v>16744</v>
      </c>
      <c r="AW200" s="4">
        <v>3044</v>
      </c>
      <c r="AX200" s="4">
        <v>3228</v>
      </c>
      <c r="AY200" s="4">
        <v>3331</v>
      </c>
      <c r="AZ200" s="4">
        <v>3446</v>
      </c>
      <c r="BA200" s="4">
        <v>3695</v>
      </c>
      <c r="BB200" s="4">
        <v>18219</v>
      </c>
      <c r="BC200" s="4">
        <v>3846</v>
      </c>
      <c r="BD200" s="4">
        <v>3608</v>
      </c>
      <c r="BE200" s="4">
        <v>3598</v>
      </c>
      <c r="BF200" s="4">
        <v>3625</v>
      </c>
      <c r="BG200" s="4">
        <v>3542</v>
      </c>
      <c r="BH200" s="4">
        <v>17370</v>
      </c>
      <c r="BI200" s="4">
        <v>3614</v>
      </c>
      <c r="BJ200" s="4">
        <v>3520</v>
      </c>
      <c r="BK200" s="4">
        <v>3393</v>
      </c>
      <c r="BL200" s="4">
        <v>3475</v>
      </c>
      <c r="BM200" s="4">
        <v>3368</v>
      </c>
      <c r="BN200" s="4">
        <v>14949</v>
      </c>
      <c r="BO200" s="4">
        <v>3186</v>
      </c>
      <c r="BP200" s="4">
        <v>3010</v>
      </c>
      <c r="BQ200" s="4">
        <v>2967</v>
      </c>
      <c r="BR200" s="4">
        <v>2911</v>
      </c>
      <c r="BS200" s="4">
        <v>2875</v>
      </c>
      <c r="BT200" s="4">
        <v>13255</v>
      </c>
      <c r="BU200" s="4">
        <v>2664</v>
      </c>
      <c r="BV200" s="4">
        <v>2631</v>
      </c>
      <c r="BW200" s="4">
        <v>2710</v>
      </c>
      <c r="BX200" s="4">
        <v>2616</v>
      </c>
      <c r="BY200" s="4">
        <v>2634</v>
      </c>
      <c r="BZ200" s="4">
        <v>12981</v>
      </c>
      <c r="CA200" s="4">
        <v>2614</v>
      </c>
      <c r="CB200" s="4">
        <v>2562</v>
      </c>
      <c r="CC200" s="4">
        <v>2539</v>
      </c>
      <c r="CD200" s="4">
        <v>2730</v>
      </c>
      <c r="CE200" s="4">
        <v>2536</v>
      </c>
      <c r="CF200" s="4">
        <v>10853</v>
      </c>
      <c r="CG200" s="4">
        <v>2179</v>
      </c>
      <c r="CH200" s="4">
        <v>2185</v>
      </c>
      <c r="CI200" s="4">
        <v>2370</v>
      </c>
      <c r="CJ200" s="4">
        <v>2171</v>
      </c>
      <c r="CK200" s="4">
        <v>1948</v>
      </c>
      <c r="CL200" s="4">
        <v>9712</v>
      </c>
      <c r="CM200" s="4">
        <v>1951</v>
      </c>
      <c r="CN200" s="4">
        <v>2034</v>
      </c>
      <c r="CO200" s="4">
        <v>1968</v>
      </c>
      <c r="CP200" s="4">
        <v>1900</v>
      </c>
      <c r="CQ200" s="4">
        <v>1859</v>
      </c>
      <c r="CR200" s="4">
        <v>8146</v>
      </c>
      <c r="CS200" s="4">
        <v>1737</v>
      </c>
      <c r="CT200" s="4">
        <v>1752</v>
      </c>
      <c r="CU200" s="4">
        <v>1560</v>
      </c>
      <c r="CV200" s="4">
        <v>1582</v>
      </c>
      <c r="CW200" s="4">
        <v>1515</v>
      </c>
      <c r="CX200" s="4">
        <v>6322</v>
      </c>
      <c r="CY200" s="4">
        <v>1456</v>
      </c>
      <c r="CZ200" s="4">
        <v>1419</v>
      </c>
      <c r="DA200" s="4">
        <v>1276</v>
      </c>
      <c r="DB200" s="4">
        <v>1152</v>
      </c>
      <c r="DC200" s="4">
        <v>1019</v>
      </c>
      <c r="DD200" s="4">
        <v>3768</v>
      </c>
      <c r="DE200" s="4">
        <v>977</v>
      </c>
      <c r="DF200" s="4">
        <v>859</v>
      </c>
      <c r="DG200" s="4">
        <v>727</v>
      </c>
      <c r="DH200" s="4">
        <v>630</v>
      </c>
      <c r="DI200" s="4">
        <v>575</v>
      </c>
      <c r="DJ200" s="4">
        <v>1435</v>
      </c>
      <c r="DK200" s="4">
        <v>488</v>
      </c>
      <c r="DL200" s="4">
        <v>357</v>
      </c>
      <c r="DM200" s="4">
        <v>233</v>
      </c>
      <c r="DN200" s="4">
        <v>186</v>
      </c>
      <c r="DO200" s="4">
        <v>171</v>
      </c>
      <c r="DP200" s="4">
        <v>350</v>
      </c>
      <c r="DQ200" s="4">
        <v>112</v>
      </c>
      <c r="DR200" s="4">
        <v>102</v>
      </c>
      <c r="DS200" s="4">
        <v>70</v>
      </c>
      <c r="DT200" s="4">
        <v>39</v>
      </c>
      <c r="DU200" s="4">
        <v>27</v>
      </c>
      <c r="DV200" s="4">
        <v>43</v>
      </c>
      <c r="DW200" s="4">
        <v>49423</v>
      </c>
      <c r="DX200" s="4">
        <v>56128</v>
      </c>
      <c r="DY200" s="4">
        <v>100863</v>
      </c>
      <c r="DZ200" s="4">
        <v>58555</v>
      </c>
      <c r="EA200" s="4">
        <v>40629</v>
      </c>
    </row>
    <row r="201" spans="1:131" ht="17.5" customHeight="1" x14ac:dyDescent="0.35"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W201" s="31"/>
      <c r="DX201" s="31"/>
      <c r="DY201" s="31"/>
      <c r="DZ201" s="31"/>
      <c r="EA201" s="31"/>
    </row>
    <row r="202" spans="1:131" s="3" customFormat="1" ht="17.5" customHeight="1" x14ac:dyDescent="0.35">
      <c r="A202" s="3" t="s">
        <v>342</v>
      </c>
      <c r="C202" s="3" t="s">
        <v>343</v>
      </c>
      <c r="E202" s="26">
        <v>566169</v>
      </c>
      <c r="F202" s="26">
        <v>31106</v>
      </c>
      <c r="G202" s="26">
        <v>6322</v>
      </c>
      <c r="H202" s="26">
        <v>5956</v>
      </c>
      <c r="I202" s="26">
        <v>6207</v>
      </c>
      <c r="J202" s="26">
        <v>6327</v>
      </c>
      <c r="K202" s="26">
        <v>6294</v>
      </c>
      <c r="L202" s="26">
        <v>30013</v>
      </c>
      <c r="M202" s="26">
        <v>6207</v>
      </c>
      <c r="N202" s="26">
        <v>6125</v>
      </c>
      <c r="O202" s="26">
        <v>5980</v>
      </c>
      <c r="P202" s="26">
        <v>5790</v>
      </c>
      <c r="Q202" s="26">
        <v>5911</v>
      </c>
      <c r="R202" s="26">
        <v>32513</v>
      </c>
      <c r="S202" s="26">
        <v>6007</v>
      </c>
      <c r="T202" s="26">
        <v>6352</v>
      </c>
      <c r="U202" s="26">
        <v>6469</v>
      </c>
      <c r="V202" s="26">
        <v>6769</v>
      </c>
      <c r="W202" s="26">
        <v>6916</v>
      </c>
      <c r="X202" s="26">
        <v>34474</v>
      </c>
      <c r="Y202" s="26">
        <v>7035</v>
      </c>
      <c r="Z202" s="26">
        <v>6994</v>
      </c>
      <c r="AA202" s="26">
        <v>7293</v>
      </c>
      <c r="AB202" s="26">
        <v>6850</v>
      </c>
      <c r="AC202" s="26">
        <v>6302</v>
      </c>
      <c r="AD202" s="26">
        <v>30918</v>
      </c>
      <c r="AE202" s="26">
        <v>6178</v>
      </c>
      <c r="AF202" s="26">
        <v>6223</v>
      </c>
      <c r="AG202" s="26">
        <v>6163</v>
      </c>
      <c r="AH202" s="26">
        <v>6251</v>
      </c>
      <c r="AI202" s="26">
        <v>6103</v>
      </c>
      <c r="AJ202" s="26">
        <v>30883</v>
      </c>
      <c r="AK202" s="26">
        <v>6237</v>
      </c>
      <c r="AL202" s="26">
        <v>6108</v>
      </c>
      <c r="AM202" s="26">
        <v>6228</v>
      </c>
      <c r="AN202" s="26">
        <v>6181</v>
      </c>
      <c r="AO202" s="26">
        <v>6129</v>
      </c>
      <c r="AP202" s="26">
        <v>30877</v>
      </c>
      <c r="AQ202" s="26">
        <v>6552</v>
      </c>
      <c r="AR202" s="26">
        <v>6378</v>
      </c>
      <c r="AS202" s="26">
        <v>6172</v>
      </c>
      <c r="AT202" s="26">
        <v>5914</v>
      </c>
      <c r="AU202" s="26">
        <v>5861</v>
      </c>
      <c r="AV202" s="26">
        <v>35633</v>
      </c>
      <c r="AW202" s="26">
        <v>6297</v>
      </c>
      <c r="AX202" s="26">
        <v>6672</v>
      </c>
      <c r="AY202" s="26">
        <v>7062</v>
      </c>
      <c r="AZ202" s="26">
        <v>7613</v>
      </c>
      <c r="BA202" s="26">
        <v>7989</v>
      </c>
      <c r="BB202" s="26">
        <v>42152</v>
      </c>
      <c r="BC202" s="26">
        <v>8162</v>
      </c>
      <c r="BD202" s="26">
        <v>8237</v>
      </c>
      <c r="BE202" s="26">
        <v>8424</v>
      </c>
      <c r="BF202" s="26">
        <v>8519</v>
      </c>
      <c r="BG202" s="26">
        <v>8810</v>
      </c>
      <c r="BH202" s="26">
        <v>42871</v>
      </c>
      <c r="BI202" s="26">
        <v>8651</v>
      </c>
      <c r="BJ202" s="26">
        <v>8715</v>
      </c>
      <c r="BK202" s="26">
        <v>8635</v>
      </c>
      <c r="BL202" s="26">
        <v>8611</v>
      </c>
      <c r="BM202" s="26">
        <v>8259</v>
      </c>
      <c r="BN202" s="26">
        <v>38089</v>
      </c>
      <c r="BO202" s="26">
        <v>7884</v>
      </c>
      <c r="BP202" s="26">
        <v>7730</v>
      </c>
      <c r="BQ202" s="26">
        <v>7606</v>
      </c>
      <c r="BR202" s="26">
        <v>7647</v>
      </c>
      <c r="BS202" s="26">
        <v>7222</v>
      </c>
      <c r="BT202" s="26">
        <v>36865</v>
      </c>
      <c r="BU202" s="26">
        <v>7251</v>
      </c>
      <c r="BV202" s="26">
        <v>7174</v>
      </c>
      <c r="BW202" s="26">
        <v>7599</v>
      </c>
      <c r="BX202" s="26">
        <v>7474</v>
      </c>
      <c r="BY202" s="26">
        <v>7367</v>
      </c>
      <c r="BZ202" s="26">
        <v>40688</v>
      </c>
      <c r="CA202" s="26">
        <v>7433</v>
      </c>
      <c r="CB202" s="26">
        <v>7792</v>
      </c>
      <c r="CC202" s="26">
        <v>8185</v>
      </c>
      <c r="CD202" s="26">
        <v>8681</v>
      </c>
      <c r="CE202" s="26">
        <v>8597</v>
      </c>
      <c r="CF202" s="26">
        <v>33081</v>
      </c>
      <c r="CG202" s="26">
        <v>6877</v>
      </c>
      <c r="CH202" s="26">
        <v>7379</v>
      </c>
      <c r="CI202" s="26">
        <v>6998</v>
      </c>
      <c r="CJ202" s="26">
        <v>6279</v>
      </c>
      <c r="CK202" s="26">
        <v>5548</v>
      </c>
      <c r="CL202" s="26">
        <v>25540</v>
      </c>
      <c r="CM202" s="26">
        <v>5107</v>
      </c>
      <c r="CN202" s="26">
        <v>5358</v>
      </c>
      <c r="CO202" s="26">
        <v>5207</v>
      </c>
      <c r="CP202" s="26">
        <v>5056</v>
      </c>
      <c r="CQ202" s="26">
        <v>4812</v>
      </c>
      <c r="CR202" s="26">
        <v>20310</v>
      </c>
      <c r="CS202" s="26">
        <v>4525</v>
      </c>
      <c r="CT202" s="26">
        <v>4167</v>
      </c>
      <c r="CU202" s="26">
        <v>4000</v>
      </c>
      <c r="CV202" s="26">
        <v>3784</v>
      </c>
      <c r="CW202" s="26">
        <v>3834</v>
      </c>
      <c r="CX202" s="26">
        <v>15271</v>
      </c>
      <c r="CY202" s="26">
        <v>3657</v>
      </c>
      <c r="CZ202" s="26">
        <v>3255</v>
      </c>
      <c r="DA202" s="26">
        <v>2972</v>
      </c>
      <c r="DB202" s="26">
        <v>2836</v>
      </c>
      <c r="DC202" s="26">
        <v>2551</v>
      </c>
      <c r="DD202" s="26">
        <v>9760</v>
      </c>
      <c r="DE202" s="26">
        <v>2395</v>
      </c>
      <c r="DF202" s="26">
        <v>2116</v>
      </c>
      <c r="DG202" s="26">
        <v>1907</v>
      </c>
      <c r="DH202" s="26">
        <v>1740</v>
      </c>
      <c r="DI202" s="26">
        <v>1602</v>
      </c>
      <c r="DJ202" s="26">
        <v>3961</v>
      </c>
      <c r="DK202" s="26">
        <v>1383</v>
      </c>
      <c r="DL202" s="26">
        <v>1000</v>
      </c>
      <c r="DM202" s="26">
        <v>635</v>
      </c>
      <c r="DN202" s="26">
        <v>489</v>
      </c>
      <c r="DO202" s="26">
        <v>454</v>
      </c>
      <c r="DP202" s="26">
        <v>1031</v>
      </c>
      <c r="DQ202" s="26">
        <v>347</v>
      </c>
      <c r="DR202" s="26">
        <v>279</v>
      </c>
      <c r="DS202" s="26">
        <v>198</v>
      </c>
      <c r="DT202" s="26">
        <v>126</v>
      </c>
      <c r="DU202" s="26">
        <v>81</v>
      </c>
      <c r="DV202" s="26">
        <v>133</v>
      </c>
      <c r="DW202" s="26">
        <v>100667</v>
      </c>
      <c r="DX202" s="26">
        <v>114954</v>
      </c>
      <c r="DY202" s="26">
        <v>197902</v>
      </c>
      <c r="DZ202" s="26">
        <v>158513</v>
      </c>
      <c r="EA202" s="26">
        <v>109087</v>
      </c>
    </row>
    <row r="203" spans="1:131" ht="17.5" customHeight="1" x14ac:dyDescent="0.35">
      <c r="A203" s="2" t="s">
        <v>344</v>
      </c>
      <c r="D203" s="2" t="s">
        <v>345</v>
      </c>
      <c r="E203" s="4">
        <v>93637</v>
      </c>
      <c r="F203" s="4">
        <v>4822</v>
      </c>
      <c r="G203" s="4">
        <v>961</v>
      </c>
      <c r="H203" s="4">
        <v>854</v>
      </c>
      <c r="I203" s="4">
        <v>961</v>
      </c>
      <c r="J203" s="4">
        <v>972</v>
      </c>
      <c r="K203" s="4">
        <v>1074</v>
      </c>
      <c r="L203" s="4">
        <v>4920</v>
      </c>
      <c r="M203" s="4">
        <v>987</v>
      </c>
      <c r="N203" s="4">
        <v>1028</v>
      </c>
      <c r="O203" s="4">
        <v>993</v>
      </c>
      <c r="P203" s="4">
        <v>943</v>
      </c>
      <c r="Q203" s="4">
        <v>969</v>
      </c>
      <c r="R203" s="4">
        <v>5529</v>
      </c>
      <c r="S203" s="4">
        <v>1034</v>
      </c>
      <c r="T203" s="4">
        <v>1036</v>
      </c>
      <c r="U203" s="4">
        <v>1125</v>
      </c>
      <c r="V203" s="4">
        <v>1136</v>
      </c>
      <c r="W203" s="4">
        <v>1198</v>
      </c>
      <c r="X203" s="4">
        <v>5752</v>
      </c>
      <c r="Y203" s="4">
        <v>1259</v>
      </c>
      <c r="Z203" s="4">
        <v>1229</v>
      </c>
      <c r="AA203" s="4">
        <v>1260</v>
      </c>
      <c r="AB203" s="4">
        <v>1138</v>
      </c>
      <c r="AC203" s="4">
        <v>866</v>
      </c>
      <c r="AD203" s="4">
        <v>4677</v>
      </c>
      <c r="AE203" s="4">
        <v>859</v>
      </c>
      <c r="AF203" s="4">
        <v>902</v>
      </c>
      <c r="AG203" s="4">
        <v>993</v>
      </c>
      <c r="AH203" s="4">
        <v>973</v>
      </c>
      <c r="AI203" s="4">
        <v>950</v>
      </c>
      <c r="AJ203" s="4">
        <v>4250</v>
      </c>
      <c r="AK203" s="4">
        <v>917</v>
      </c>
      <c r="AL203" s="4">
        <v>834</v>
      </c>
      <c r="AM203" s="4">
        <v>819</v>
      </c>
      <c r="AN203" s="4">
        <v>821</v>
      </c>
      <c r="AO203" s="4">
        <v>859</v>
      </c>
      <c r="AP203" s="4">
        <v>4451</v>
      </c>
      <c r="AQ203" s="4">
        <v>916</v>
      </c>
      <c r="AR203" s="4">
        <v>888</v>
      </c>
      <c r="AS203" s="4">
        <v>870</v>
      </c>
      <c r="AT203" s="4">
        <v>868</v>
      </c>
      <c r="AU203" s="4">
        <v>909</v>
      </c>
      <c r="AV203" s="4">
        <v>5919</v>
      </c>
      <c r="AW203" s="4">
        <v>1041</v>
      </c>
      <c r="AX203" s="4">
        <v>1039</v>
      </c>
      <c r="AY203" s="4">
        <v>1185</v>
      </c>
      <c r="AZ203" s="4">
        <v>1309</v>
      </c>
      <c r="BA203" s="4">
        <v>1345</v>
      </c>
      <c r="BB203" s="4">
        <v>7273</v>
      </c>
      <c r="BC203" s="4">
        <v>1376</v>
      </c>
      <c r="BD203" s="4">
        <v>1414</v>
      </c>
      <c r="BE203" s="4">
        <v>1438</v>
      </c>
      <c r="BF203" s="4">
        <v>1494</v>
      </c>
      <c r="BG203" s="4">
        <v>1551</v>
      </c>
      <c r="BH203" s="4">
        <v>7548</v>
      </c>
      <c r="BI203" s="4">
        <v>1579</v>
      </c>
      <c r="BJ203" s="4">
        <v>1524</v>
      </c>
      <c r="BK203" s="4">
        <v>1502</v>
      </c>
      <c r="BL203" s="4">
        <v>1490</v>
      </c>
      <c r="BM203" s="4">
        <v>1453</v>
      </c>
      <c r="BN203" s="4">
        <v>6678</v>
      </c>
      <c r="BO203" s="4">
        <v>1453</v>
      </c>
      <c r="BP203" s="4">
        <v>1336</v>
      </c>
      <c r="BQ203" s="4">
        <v>1335</v>
      </c>
      <c r="BR203" s="4">
        <v>1333</v>
      </c>
      <c r="BS203" s="4">
        <v>1221</v>
      </c>
      <c r="BT203" s="4">
        <v>6226</v>
      </c>
      <c r="BU203" s="4">
        <v>1246</v>
      </c>
      <c r="BV203" s="4">
        <v>1232</v>
      </c>
      <c r="BW203" s="4">
        <v>1342</v>
      </c>
      <c r="BX203" s="4">
        <v>1237</v>
      </c>
      <c r="BY203" s="4">
        <v>1169</v>
      </c>
      <c r="BZ203" s="4">
        <v>6457</v>
      </c>
      <c r="CA203" s="4">
        <v>1149</v>
      </c>
      <c r="CB203" s="4">
        <v>1297</v>
      </c>
      <c r="CC203" s="4">
        <v>1326</v>
      </c>
      <c r="CD203" s="4">
        <v>1339</v>
      </c>
      <c r="CE203" s="4">
        <v>1346</v>
      </c>
      <c r="CF203" s="4">
        <v>5503</v>
      </c>
      <c r="CG203" s="4">
        <v>1125</v>
      </c>
      <c r="CH203" s="4">
        <v>1239</v>
      </c>
      <c r="CI203" s="4">
        <v>1185</v>
      </c>
      <c r="CJ203" s="4">
        <v>1016</v>
      </c>
      <c r="CK203" s="4">
        <v>938</v>
      </c>
      <c r="CL203" s="4">
        <v>4332</v>
      </c>
      <c r="CM203" s="4">
        <v>858</v>
      </c>
      <c r="CN203" s="4">
        <v>904</v>
      </c>
      <c r="CO203" s="4">
        <v>909</v>
      </c>
      <c r="CP203" s="4">
        <v>866</v>
      </c>
      <c r="CQ203" s="4">
        <v>795</v>
      </c>
      <c r="CR203" s="4">
        <v>3673</v>
      </c>
      <c r="CS203" s="4">
        <v>817</v>
      </c>
      <c r="CT203" s="4">
        <v>734</v>
      </c>
      <c r="CU203" s="4">
        <v>724</v>
      </c>
      <c r="CV203" s="4">
        <v>668</v>
      </c>
      <c r="CW203" s="4">
        <v>730</v>
      </c>
      <c r="CX203" s="4">
        <v>2862</v>
      </c>
      <c r="CY203" s="4">
        <v>695</v>
      </c>
      <c r="CZ203" s="4">
        <v>587</v>
      </c>
      <c r="DA203" s="4">
        <v>563</v>
      </c>
      <c r="DB203" s="4">
        <v>523</v>
      </c>
      <c r="DC203" s="4">
        <v>494</v>
      </c>
      <c r="DD203" s="4">
        <v>1771</v>
      </c>
      <c r="DE203" s="4">
        <v>421</v>
      </c>
      <c r="DF203" s="4">
        <v>378</v>
      </c>
      <c r="DG203" s="4">
        <v>350</v>
      </c>
      <c r="DH203" s="4">
        <v>314</v>
      </c>
      <c r="DI203" s="4">
        <v>308</v>
      </c>
      <c r="DJ203" s="4">
        <v>772</v>
      </c>
      <c r="DK203" s="4">
        <v>269</v>
      </c>
      <c r="DL203" s="4">
        <v>196</v>
      </c>
      <c r="DM203" s="4">
        <v>119</v>
      </c>
      <c r="DN203" s="4">
        <v>103</v>
      </c>
      <c r="DO203" s="4">
        <v>85</v>
      </c>
      <c r="DP203" s="4">
        <v>194</v>
      </c>
      <c r="DQ203" s="4">
        <v>57</v>
      </c>
      <c r="DR203" s="4">
        <v>65</v>
      </c>
      <c r="DS203" s="4">
        <v>43</v>
      </c>
      <c r="DT203" s="4">
        <v>12</v>
      </c>
      <c r="DU203" s="4">
        <v>17</v>
      </c>
      <c r="DV203" s="4">
        <v>28</v>
      </c>
      <c r="DW203" s="4">
        <v>16530</v>
      </c>
      <c r="DX203" s="4">
        <v>19019</v>
      </c>
      <c r="DY203" s="4">
        <v>31063</v>
      </c>
      <c r="DZ203" s="4">
        <v>26909</v>
      </c>
      <c r="EA203" s="4">
        <v>19135</v>
      </c>
    </row>
    <row r="204" spans="1:131" ht="17.5" customHeight="1" x14ac:dyDescent="0.35">
      <c r="A204" s="2" t="s">
        <v>346</v>
      </c>
      <c r="D204" s="2" t="s">
        <v>347</v>
      </c>
      <c r="E204" s="4">
        <v>74631</v>
      </c>
      <c r="F204" s="4">
        <v>3297</v>
      </c>
      <c r="G204" s="4">
        <v>649</v>
      </c>
      <c r="H204" s="4">
        <v>622</v>
      </c>
      <c r="I204" s="4">
        <v>657</v>
      </c>
      <c r="J204" s="4">
        <v>679</v>
      </c>
      <c r="K204" s="4">
        <v>690</v>
      </c>
      <c r="L204" s="4">
        <v>3643</v>
      </c>
      <c r="M204" s="4">
        <v>707</v>
      </c>
      <c r="N204" s="4">
        <v>715</v>
      </c>
      <c r="O204" s="4">
        <v>736</v>
      </c>
      <c r="P204" s="4">
        <v>737</v>
      </c>
      <c r="Q204" s="4">
        <v>748</v>
      </c>
      <c r="R204" s="4">
        <v>4448</v>
      </c>
      <c r="S204" s="4">
        <v>781</v>
      </c>
      <c r="T204" s="4">
        <v>863</v>
      </c>
      <c r="U204" s="4">
        <v>881</v>
      </c>
      <c r="V204" s="4">
        <v>970</v>
      </c>
      <c r="W204" s="4">
        <v>953</v>
      </c>
      <c r="X204" s="4">
        <v>4818</v>
      </c>
      <c r="Y204" s="4">
        <v>1024</v>
      </c>
      <c r="Z204" s="4">
        <v>1098</v>
      </c>
      <c r="AA204" s="4">
        <v>1093</v>
      </c>
      <c r="AB204" s="4">
        <v>862</v>
      </c>
      <c r="AC204" s="4">
        <v>741</v>
      </c>
      <c r="AD204" s="4">
        <v>3146</v>
      </c>
      <c r="AE204" s="4">
        <v>602</v>
      </c>
      <c r="AF204" s="4">
        <v>627</v>
      </c>
      <c r="AG204" s="4">
        <v>617</v>
      </c>
      <c r="AH204" s="4">
        <v>673</v>
      </c>
      <c r="AI204" s="4">
        <v>627</v>
      </c>
      <c r="AJ204" s="4">
        <v>2919</v>
      </c>
      <c r="AK204" s="4">
        <v>596</v>
      </c>
      <c r="AL204" s="4">
        <v>577</v>
      </c>
      <c r="AM204" s="4">
        <v>596</v>
      </c>
      <c r="AN204" s="4">
        <v>578</v>
      </c>
      <c r="AO204" s="4">
        <v>572</v>
      </c>
      <c r="AP204" s="4">
        <v>2939</v>
      </c>
      <c r="AQ204" s="4">
        <v>576</v>
      </c>
      <c r="AR204" s="4">
        <v>633</v>
      </c>
      <c r="AS204" s="4">
        <v>601</v>
      </c>
      <c r="AT204" s="4">
        <v>551</v>
      </c>
      <c r="AU204" s="4">
        <v>578</v>
      </c>
      <c r="AV204" s="4">
        <v>3849</v>
      </c>
      <c r="AW204" s="4">
        <v>629</v>
      </c>
      <c r="AX204" s="4">
        <v>716</v>
      </c>
      <c r="AY204" s="4">
        <v>759</v>
      </c>
      <c r="AZ204" s="4">
        <v>782</v>
      </c>
      <c r="BA204" s="4">
        <v>963</v>
      </c>
      <c r="BB204" s="4">
        <v>5157</v>
      </c>
      <c r="BC204" s="4">
        <v>973</v>
      </c>
      <c r="BD204" s="4">
        <v>986</v>
      </c>
      <c r="BE204" s="4">
        <v>998</v>
      </c>
      <c r="BF204" s="4">
        <v>1073</v>
      </c>
      <c r="BG204" s="4">
        <v>1127</v>
      </c>
      <c r="BH204" s="4">
        <v>5705</v>
      </c>
      <c r="BI204" s="4">
        <v>1144</v>
      </c>
      <c r="BJ204" s="4">
        <v>1170</v>
      </c>
      <c r="BK204" s="4">
        <v>1145</v>
      </c>
      <c r="BL204" s="4">
        <v>1164</v>
      </c>
      <c r="BM204" s="4">
        <v>1082</v>
      </c>
      <c r="BN204" s="4">
        <v>5428</v>
      </c>
      <c r="BO204" s="4">
        <v>1057</v>
      </c>
      <c r="BP204" s="4">
        <v>1152</v>
      </c>
      <c r="BQ204" s="4">
        <v>1081</v>
      </c>
      <c r="BR204" s="4">
        <v>1103</v>
      </c>
      <c r="BS204" s="4">
        <v>1035</v>
      </c>
      <c r="BT204" s="4">
        <v>5144</v>
      </c>
      <c r="BU204" s="4">
        <v>993</v>
      </c>
      <c r="BV204" s="4">
        <v>963</v>
      </c>
      <c r="BW204" s="4">
        <v>1034</v>
      </c>
      <c r="BX204" s="4">
        <v>1070</v>
      </c>
      <c r="BY204" s="4">
        <v>1084</v>
      </c>
      <c r="BZ204" s="4">
        <v>6157</v>
      </c>
      <c r="CA204" s="4">
        <v>1110</v>
      </c>
      <c r="CB204" s="4">
        <v>1195</v>
      </c>
      <c r="CC204" s="4">
        <v>1181</v>
      </c>
      <c r="CD204" s="4">
        <v>1324</v>
      </c>
      <c r="CE204" s="4">
        <v>1347</v>
      </c>
      <c r="CF204" s="4">
        <v>5095</v>
      </c>
      <c r="CG204" s="4">
        <v>1026</v>
      </c>
      <c r="CH204" s="4">
        <v>1092</v>
      </c>
      <c r="CI204" s="4">
        <v>1112</v>
      </c>
      <c r="CJ204" s="4">
        <v>980</v>
      </c>
      <c r="CK204" s="4">
        <v>885</v>
      </c>
      <c r="CL204" s="4">
        <v>4179</v>
      </c>
      <c r="CM204" s="4">
        <v>788</v>
      </c>
      <c r="CN204" s="4">
        <v>874</v>
      </c>
      <c r="CO204" s="4">
        <v>858</v>
      </c>
      <c r="CP204" s="4">
        <v>828</v>
      </c>
      <c r="CQ204" s="4">
        <v>831</v>
      </c>
      <c r="CR204" s="4">
        <v>3369</v>
      </c>
      <c r="CS204" s="4">
        <v>727</v>
      </c>
      <c r="CT204" s="4">
        <v>696</v>
      </c>
      <c r="CU204" s="4">
        <v>663</v>
      </c>
      <c r="CV204" s="4">
        <v>666</v>
      </c>
      <c r="CW204" s="4">
        <v>617</v>
      </c>
      <c r="CX204" s="4">
        <v>2627</v>
      </c>
      <c r="CY204" s="4">
        <v>629</v>
      </c>
      <c r="CZ204" s="4">
        <v>563</v>
      </c>
      <c r="DA204" s="4">
        <v>525</v>
      </c>
      <c r="DB204" s="4">
        <v>491</v>
      </c>
      <c r="DC204" s="4">
        <v>419</v>
      </c>
      <c r="DD204" s="4">
        <v>1781</v>
      </c>
      <c r="DE204" s="4">
        <v>425</v>
      </c>
      <c r="DF204" s="4">
        <v>377</v>
      </c>
      <c r="DG204" s="4">
        <v>367</v>
      </c>
      <c r="DH204" s="4">
        <v>320</v>
      </c>
      <c r="DI204" s="4">
        <v>292</v>
      </c>
      <c r="DJ204" s="4">
        <v>700</v>
      </c>
      <c r="DK204" s="4">
        <v>239</v>
      </c>
      <c r="DL204" s="4">
        <v>161</v>
      </c>
      <c r="DM204" s="4">
        <v>117</v>
      </c>
      <c r="DN204" s="4">
        <v>90</v>
      </c>
      <c r="DO204" s="4">
        <v>93</v>
      </c>
      <c r="DP204" s="4">
        <v>198</v>
      </c>
      <c r="DQ204" s="4">
        <v>61</v>
      </c>
      <c r="DR204" s="4">
        <v>62</v>
      </c>
      <c r="DS204" s="4">
        <v>31</v>
      </c>
      <c r="DT204" s="4">
        <v>25</v>
      </c>
      <c r="DU204" s="4">
        <v>19</v>
      </c>
      <c r="DV204" s="4">
        <v>32</v>
      </c>
      <c r="DW204" s="4">
        <v>12412</v>
      </c>
      <c r="DX204" s="4">
        <v>14603</v>
      </c>
      <c r="DY204" s="4">
        <v>21804</v>
      </c>
      <c r="DZ204" s="4">
        <v>22434</v>
      </c>
      <c r="EA204" s="4">
        <v>17981</v>
      </c>
    </row>
    <row r="205" spans="1:131" ht="17.5" customHeight="1" x14ac:dyDescent="0.35">
      <c r="A205" s="2" t="s">
        <v>348</v>
      </c>
      <c r="D205" s="2" t="s">
        <v>349</v>
      </c>
      <c r="E205" s="4">
        <v>84214</v>
      </c>
      <c r="F205" s="4">
        <v>5629</v>
      </c>
      <c r="G205" s="4">
        <v>1158</v>
      </c>
      <c r="H205" s="4">
        <v>1075</v>
      </c>
      <c r="I205" s="4">
        <v>1125</v>
      </c>
      <c r="J205" s="4">
        <v>1144</v>
      </c>
      <c r="K205" s="4">
        <v>1127</v>
      </c>
      <c r="L205" s="4">
        <v>4886</v>
      </c>
      <c r="M205" s="4">
        <v>1052</v>
      </c>
      <c r="N205" s="4">
        <v>1099</v>
      </c>
      <c r="O205" s="4">
        <v>913</v>
      </c>
      <c r="P205" s="4">
        <v>906</v>
      </c>
      <c r="Q205" s="4">
        <v>916</v>
      </c>
      <c r="R205" s="4">
        <v>4996</v>
      </c>
      <c r="S205" s="4">
        <v>966</v>
      </c>
      <c r="T205" s="4">
        <v>990</v>
      </c>
      <c r="U205" s="4">
        <v>948</v>
      </c>
      <c r="V205" s="4">
        <v>1016</v>
      </c>
      <c r="W205" s="4">
        <v>1076</v>
      </c>
      <c r="X205" s="4">
        <v>5076</v>
      </c>
      <c r="Y205" s="4">
        <v>1047</v>
      </c>
      <c r="Z205" s="4">
        <v>1023</v>
      </c>
      <c r="AA205" s="4">
        <v>1131</v>
      </c>
      <c r="AB205" s="4">
        <v>990</v>
      </c>
      <c r="AC205" s="4">
        <v>885</v>
      </c>
      <c r="AD205" s="4">
        <v>5175</v>
      </c>
      <c r="AE205" s="4">
        <v>987</v>
      </c>
      <c r="AF205" s="4">
        <v>1035</v>
      </c>
      <c r="AG205" s="4">
        <v>1045</v>
      </c>
      <c r="AH205" s="4">
        <v>1083</v>
      </c>
      <c r="AI205" s="4">
        <v>1025</v>
      </c>
      <c r="AJ205" s="4">
        <v>5995</v>
      </c>
      <c r="AK205" s="4">
        <v>1136</v>
      </c>
      <c r="AL205" s="4">
        <v>1176</v>
      </c>
      <c r="AM205" s="4">
        <v>1232</v>
      </c>
      <c r="AN205" s="4">
        <v>1244</v>
      </c>
      <c r="AO205" s="4">
        <v>1207</v>
      </c>
      <c r="AP205" s="4">
        <v>6022</v>
      </c>
      <c r="AQ205" s="4">
        <v>1313</v>
      </c>
      <c r="AR205" s="4">
        <v>1304</v>
      </c>
      <c r="AS205" s="4">
        <v>1191</v>
      </c>
      <c r="AT205" s="4">
        <v>1124</v>
      </c>
      <c r="AU205" s="4">
        <v>1090</v>
      </c>
      <c r="AV205" s="4">
        <v>5904</v>
      </c>
      <c r="AW205" s="4">
        <v>1088</v>
      </c>
      <c r="AX205" s="4">
        <v>1160</v>
      </c>
      <c r="AY205" s="4">
        <v>1139</v>
      </c>
      <c r="AZ205" s="4">
        <v>1204</v>
      </c>
      <c r="BA205" s="4">
        <v>1313</v>
      </c>
      <c r="BB205" s="4">
        <v>6042</v>
      </c>
      <c r="BC205" s="4">
        <v>1228</v>
      </c>
      <c r="BD205" s="4">
        <v>1170</v>
      </c>
      <c r="BE205" s="4">
        <v>1203</v>
      </c>
      <c r="BF205" s="4">
        <v>1215</v>
      </c>
      <c r="BG205" s="4">
        <v>1226</v>
      </c>
      <c r="BH205" s="4">
        <v>5901</v>
      </c>
      <c r="BI205" s="4">
        <v>1204</v>
      </c>
      <c r="BJ205" s="4">
        <v>1221</v>
      </c>
      <c r="BK205" s="4">
        <v>1149</v>
      </c>
      <c r="BL205" s="4">
        <v>1207</v>
      </c>
      <c r="BM205" s="4">
        <v>1120</v>
      </c>
      <c r="BN205" s="4">
        <v>5470</v>
      </c>
      <c r="BO205" s="4">
        <v>1085</v>
      </c>
      <c r="BP205" s="4">
        <v>1084</v>
      </c>
      <c r="BQ205" s="4">
        <v>1052</v>
      </c>
      <c r="BR205" s="4">
        <v>1120</v>
      </c>
      <c r="BS205" s="4">
        <v>1129</v>
      </c>
      <c r="BT205" s="4">
        <v>5618</v>
      </c>
      <c r="BU205" s="4">
        <v>1066</v>
      </c>
      <c r="BV205" s="4">
        <v>1096</v>
      </c>
      <c r="BW205" s="4">
        <v>1162</v>
      </c>
      <c r="BX205" s="4">
        <v>1153</v>
      </c>
      <c r="BY205" s="4">
        <v>1141</v>
      </c>
      <c r="BZ205" s="4">
        <v>5616</v>
      </c>
      <c r="CA205" s="4">
        <v>1086</v>
      </c>
      <c r="CB205" s="4">
        <v>1119</v>
      </c>
      <c r="CC205" s="4">
        <v>1193</v>
      </c>
      <c r="CD205" s="4">
        <v>1127</v>
      </c>
      <c r="CE205" s="4">
        <v>1091</v>
      </c>
      <c r="CF205" s="4">
        <v>4052</v>
      </c>
      <c r="CG205" s="4">
        <v>924</v>
      </c>
      <c r="CH205" s="4">
        <v>913</v>
      </c>
      <c r="CI205" s="4">
        <v>847</v>
      </c>
      <c r="CJ205" s="4">
        <v>727</v>
      </c>
      <c r="CK205" s="4">
        <v>641</v>
      </c>
      <c r="CL205" s="4">
        <v>2699</v>
      </c>
      <c r="CM205" s="4">
        <v>557</v>
      </c>
      <c r="CN205" s="4">
        <v>559</v>
      </c>
      <c r="CO205" s="4">
        <v>540</v>
      </c>
      <c r="CP205" s="4">
        <v>503</v>
      </c>
      <c r="CQ205" s="4">
        <v>540</v>
      </c>
      <c r="CR205" s="4">
        <v>2046</v>
      </c>
      <c r="CS205" s="4">
        <v>443</v>
      </c>
      <c r="CT205" s="4">
        <v>430</v>
      </c>
      <c r="CU205" s="4">
        <v>387</v>
      </c>
      <c r="CV205" s="4">
        <v>380</v>
      </c>
      <c r="CW205" s="4">
        <v>406</v>
      </c>
      <c r="CX205" s="4">
        <v>1603</v>
      </c>
      <c r="CY205" s="4">
        <v>412</v>
      </c>
      <c r="CZ205" s="4">
        <v>311</v>
      </c>
      <c r="DA205" s="4">
        <v>319</v>
      </c>
      <c r="DB205" s="4">
        <v>305</v>
      </c>
      <c r="DC205" s="4">
        <v>256</v>
      </c>
      <c r="DD205" s="4">
        <v>986</v>
      </c>
      <c r="DE205" s="4">
        <v>251</v>
      </c>
      <c r="DF205" s="4">
        <v>223</v>
      </c>
      <c r="DG205" s="4">
        <v>169</v>
      </c>
      <c r="DH205" s="4">
        <v>182</v>
      </c>
      <c r="DI205" s="4">
        <v>161</v>
      </c>
      <c r="DJ205" s="4">
        <v>411</v>
      </c>
      <c r="DK205" s="4">
        <v>156</v>
      </c>
      <c r="DL205" s="4">
        <v>105</v>
      </c>
      <c r="DM205" s="4">
        <v>60</v>
      </c>
      <c r="DN205" s="4">
        <v>52</v>
      </c>
      <c r="DO205" s="4">
        <v>38</v>
      </c>
      <c r="DP205" s="4">
        <v>80</v>
      </c>
      <c r="DQ205" s="4">
        <v>21</v>
      </c>
      <c r="DR205" s="4">
        <v>23</v>
      </c>
      <c r="DS205" s="4">
        <v>18</v>
      </c>
      <c r="DT205" s="4">
        <v>13</v>
      </c>
      <c r="DU205" s="4">
        <v>5</v>
      </c>
      <c r="DV205" s="4">
        <v>7</v>
      </c>
      <c r="DW205" s="4">
        <v>16558</v>
      </c>
      <c r="DX205" s="4">
        <v>18712</v>
      </c>
      <c r="DY205" s="4">
        <v>33167</v>
      </c>
      <c r="DZ205" s="4">
        <v>22605</v>
      </c>
      <c r="EA205" s="4">
        <v>11884</v>
      </c>
    </row>
    <row r="206" spans="1:131" ht="17.5" customHeight="1" x14ac:dyDescent="0.35">
      <c r="A206" s="2" t="s">
        <v>350</v>
      </c>
      <c r="D206" s="2" t="s">
        <v>351</v>
      </c>
      <c r="E206" s="4">
        <v>98768</v>
      </c>
      <c r="F206" s="4">
        <v>6359</v>
      </c>
      <c r="G206" s="4">
        <v>1335</v>
      </c>
      <c r="H206" s="4">
        <v>1306</v>
      </c>
      <c r="I206" s="4">
        <v>1270</v>
      </c>
      <c r="J206" s="4">
        <v>1264</v>
      </c>
      <c r="K206" s="4">
        <v>1184</v>
      </c>
      <c r="L206" s="4">
        <v>5572</v>
      </c>
      <c r="M206" s="4">
        <v>1197</v>
      </c>
      <c r="N206" s="4">
        <v>1119</v>
      </c>
      <c r="O206" s="4">
        <v>1110</v>
      </c>
      <c r="P206" s="4">
        <v>1051</v>
      </c>
      <c r="Q206" s="4">
        <v>1095</v>
      </c>
      <c r="R206" s="4">
        <v>5445</v>
      </c>
      <c r="S206" s="4">
        <v>1013</v>
      </c>
      <c r="T206" s="4">
        <v>1091</v>
      </c>
      <c r="U206" s="4">
        <v>1058</v>
      </c>
      <c r="V206" s="4">
        <v>1146</v>
      </c>
      <c r="W206" s="4">
        <v>1137</v>
      </c>
      <c r="X206" s="4">
        <v>6575</v>
      </c>
      <c r="Y206" s="4">
        <v>1101</v>
      </c>
      <c r="Z206" s="4">
        <v>1127</v>
      </c>
      <c r="AA206" s="4">
        <v>1205</v>
      </c>
      <c r="AB206" s="4">
        <v>1441</v>
      </c>
      <c r="AC206" s="4">
        <v>1701</v>
      </c>
      <c r="AD206" s="4">
        <v>7417</v>
      </c>
      <c r="AE206" s="4">
        <v>1797</v>
      </c>
      <c r="AF206" s="4">
        <v>1607</v>
      </c>
      <c r="AG206" s="4">
        <v>1360</v>
      </c>
      <c r="AH206" s="4">
        <v>1328</v>
      </c>
      <c r="AI206" s="4">
        <v>1325</v>
      </c>
      <c r="AJ206" s="4">
        <v>7080</v>
      </c>
      <c r="AK206" s="4">
        <v>1373</v>
      </c>
      <c r="AL206" s="4">
        <v>1393</v>
      </c>
      <c r="AM206" s="4">
        <v>1435</v>
      </c>
      <c r="AN206" s="4">
        <v>1438</v>
      </c>
      <c r="AO206" s="4">
        <v>1441</v>
      </c>
      <c r="AP206" s="4">
        <v>6939</v>
      </c>
      <c r="AQ206" s="4">
        <v>1552</v>
      </c>
      <c r="AR206" s="4">
        <v>1408</v>
      </c>
      <c r="AS206" s="4">
        <v>1442</v>
      </c>
      <c r="AT206" s="4">
        <v>1339</v>
      </c>
      <c r="AU206" s="4">
        <v>1198</v>
      </c>
      <c r="AV206" s="4">
        <v>7028</v>
      </c>
      <c r="AW206" s="4">
        <v>1318</v>
      </c>
      <c r="AX206" s="4">
        <v>1363</v>
      </c>
      <c r="AY206" s="4">
        <v>1428</v>
      </c>
      <c r="AZ206" s="4">
        <v>1415</v>
      </c>
      <c r="BA206" s="4">
        <v>1504</v>
      </c>
      <c r="BB206" s="4">
        <v>7463</v>
      </c>
      <c r="BC206" s="4">
        <v>1488</v>
      </c>
      <c r="BD206" s="4">
        <v>1511</v>
      </c>
      <c r="BE206" s="4">
        <v>1562</v>
      </c>
      <c r="BF206" s="4">
        <v>1436</v>
      </c>
      <c r="BG206" s="4">
        <v>1466</v>
      </c>
      <c r="BH206" s="4">
        <v>7248</v>
      </c>
      <c r="BI206" s="4">
        <v>1476</v>
      </c>
      <c r="BJ206" s="4">
        <v>1494</v>
      </c>
      <c r="BK206" s="4">
        <v>1439</v>
      </c>
      <c r="BL206" s="4">
        <v>1447</v>
      </c>
      <c r="BM206" s="4">
        <v>1392</v>
      </c>
      <c r="BN206" s="4">
        <v>6029</v>
      </c>
      <c r="BO206" s="4">
        <v>1316</v>
      </c>
      <c r="BP206" s="4">
        <v>1235</v>
      </c>
      <c r="BQ206" s="4">
        <v>1244</v>
      </c>
      <c r="BR206" s="4">
        <v>1145</v>
      </c>
      <c r="BS206" s="4">
        <v>1089</v>
      </c>
      <c r="BT206" s="4">
        <v>5444</v>
      </c>
      <c r="BU206" s="4">
        <v>1131</v>
      </c>
      <c r="BV206" s="4">
        <v>1054</v>
      </c>
      <c r="BW206" s="4">
        <v>1135</v>
      </c>
      <c r="BX206" s="4">
        <v>1102</v>
      </c>
      <c r="BY206" s="4">
        <v>1022</v>
      </c>
      <c r="BZ206" s="4">
        <v>5560</v>
      </c>
      <c r="CA206" s="4">
        <v>1072</v>
      </c>
      <c r="CB206" s="4">
        <v>1058</v>
      </c>
      <c r="CC206" s="4">
        <v>1083</v>
      </c>
      <c r="CD206" s="4">
        <v>1174</v>
      </c>
      <c r="CE206" s="4">
        <v>1173</v>
      </c>
      <c r="CF206" s="4">
        <v>4248</v>
      </c>
      <c r="CG206" s="4">
        <v>859</v>
      </c>
      <c r="CH206" s="4">
        <v>945</v>
      </c>
      <c r="CI206" s="4">
        <v>858</v>
      </c>
      <c r="CJ206" s="4">
        <v>855</v>
      </c>
      <c r="CK206" s="4">
        <v>731</v>
      </c>
      <c r="CL206" s="4">
        <v>3452</v>
      </c>
      <c r="CM206" s="4">
        <v>724</v>
      </c>
      <c r="CN206" s="4">
        <v>712</v>
      </c>
      <c r="CO206" s="4">
        <v>676</v>
      </c>
      <c r="CP206" s="4">
        <v>697</v>
      </c>
      <c r="CQ206" s="4">
        <v>643</v>
      </c>
      <c r="CR206" s="4">
        <v>2901</v>
      </c>
      <c r="CS206" s="4">
        <v>670</v>
      </c>
      <c r="CT206" s="4">
        <v>593</v>
      </c>
      <c r="CU206" s="4">
        <v>577</v>
      </c>
      <c r="CV206" s="4">
        <v>499</v>
      </c>
      <c r="CW206" s="4">
        <v>562</v>
      </c>
      <c r="CX206" s="4">
        <v>2016</v>
      </c>
      <c r="CY206" s="4">
        <v>482</v>
      </c>
      <c r="CZ206" s="4">
        <v>459</v>
      </c>
      <c r="DA206" s="4">
        <v>384</v>
      </c>
      <c r="DB206" s="4">
        <v>364</v>
      </c>
      <c r="DC206" s="4">
        <v>327</v>
      </c>
      <c r="DD206" s="4">
        <v>1305</v>
      </c>
      <c r="DE206" s="4">
        <v>307</v>
      </c>
      <c r="DF206" s="4">
        <v>272</v>
      </c>
      <c r="DG206" s="4">
        <v>245</v>
      </c>
      <c r="DH206" s="4">
        <v>249</v>
      </c>
      <c r="DI206" s="4">
        <v>232</v>
      </c>
      <c r="DJ206" s="4">
        <v>524</v>
      </c>
      <c r="DK206" s="4">
        <v>167</v>
      </c>
      <c r="DL206" s="4">
        <v>147</v>
      </c>
      <c r="DM206" s="4">
        <v>89</v>
      </c>
      <c r="DN206" s="4">
        <v>59</v>
      </c>
      <c r="DO206" s="4">
        <v>62</v>
      </c>
      <c r="DP206" s="4">
        <v>149</v>
      </c>
      <c r="DQ206" s="4">
        <v>65</v>
      </c>
      <c r="DR206" s="4">
        <v>28</v>
      </c>
      <c r="DS206" s="4">
        <v>23</v>
      </c>
      <c r="DT206" s="4">
        <v>21</v>
      </c>
      <c r="DU206" s="4">
        <v>12</v>
      </c>
      <c r="DV206" s="4">
        <v>14</v>
      </c>
      <c r="DW206" s="4">
        <v>18477</v>
      </c>
      <c r="DX206" s="4">
        <v>20809</v>
      </c>
      <c r="DY206" s="4">
        <v>41401</v>
      </c>
      <c r="DZ206" s="4">
        <v>24281</v>
      </c>
      <c r="EA206" s="4">
        <v>14609</v>
      </c>
    </row>
    <row r="207" spans="1:131" ht="17.5" customHeight="1" x14ac:dyDescent="0.35">
      <c r="A207" s="2" t="s">
        <v>352</v>
      </c>
      <c r="D207" s="2" t="s">
        <v>353</v>
      </c>
      <c r="E207" s="4">
        <v>116944</v>
      </c>
      <c r="F207" s="4">
        <v>5743</v>
      </c>
      <c r="G207" s="4">
        <v>1105</v>
      </c>
      <c r="H207" s="4">
        <v>1087</v>
      </c>
      <c r="I207" s="4">
        <v>1164</v>
      </c>
      <c r="J207" s="4">
        <v>1204</v>
      </c>
      <c r="K207" s="4">
        <v>1183</v>
      </c>
      <c r="L207" s="4">
        <v>6021</v>
      </c>
      <c r="M207" s="4">
        <v>1237</v>
      </c>
      <c r="N207" s="4">
        <v>1180</v>
      </c>
      <c r="O207" s="4">
        <v>1251</v>
      </c>
      <c r="P207" s="4">
        <v>1152</v>
      </c>
      <c r="Q207" s="4">
        <v>1201</v>
      </c>
      <c r="R207" s="4">
        <v>6679</v>
      </c>
      <c r="S207" s="4">
        <v>1239</v>
      </c>
      <c r="T207" s="4">
        <v>1310</v>
      </c>
      <c r="U207" s="4">
        <v>1334</v>
      </c>
      <c r="V207" s="4">
        <v>1393</v>
      </c>
      <c r="W207" s="4">
        <v>1403</v>
      </c>
      <c r="X207" s="4">
        <v>6719</v>
      </c>
      <c r="Y207" s="4">
        <v>1462</v>
      </c>
      <c r="Z207" s="4">
        <v>1444</v>
      </c>
      <c r="AA207" s="4">
        <v>1412</v>
      </c>
      <c r="AB207" s="4">
        <v>1291</v>
      </c>
      <c r="AC207" s="4">
        <v>1110</v>
      </c>
      <c r="AD207" s="4">
        <v>5361</v>
      </c>
      <c r="AE207" s="4">
        <v>960</v>
      </c>
      <c r="AF207" s="4">
        <v>1051</v>
      </c>
      <c r="AG207" s="4">
        <v>1108</v>
      </c>
      <c r="AH207" s="4">
        <v>1107</v>
      </c>
      <c r="AI207" s="4">
        <v>1135</v>
      </c>
      <c r="AJ207" s="4">
        <v>5368</v>
      </c>
      <c r="AK207" s="4">
        <v>1141</v>
      </c>
      <c r="AL207" s="4">
        <v>1046</v>
      </c>
      <c r="AM207" s="4">
        <v>1104</v>
      </c>
      <c r="AN207" s="4">
        <v>1059</v>
      </c>
      <c r="AO207" s="4">
        <v>1018</v>
      </c>
      <c r="AP207" s="4">
        <v>5455</v>
      </c>
      <c r="AQ207" s="4">
        <v>1127</v>
      </c>
      <c r="AR207" s="4">
        <v>1119</v>
      </c>
      <c r="AS207" s="4">
        <v>1093</v>
      </c>
      <c r="AT207" s="4">
        <v>1046</v>
      </c>
      <c r="AU207" s="4">
        <v>1070</v>
      </c>
      <c r="AV207" s="4">
        <v>6872</v>
      </c>
      <c r="AW207" s="4">
        <v>1180</v>
      </c>
      <c r="AX207" s="4">
        <v>1239</v>
      </c>
      <c r="AY207" s="4">
        <v>1314</v>
      </c>
      <c r="AZ207" s="4">
        <v>1578</v>
      </c>
      <c r="BA207" s="4">
        <v>1561</v>
      </c>
      <c r="BB207" s="4">
        <v>8866</v>
      </c>
      <c r="BC207" s="4">
        <v>1673</v>
      </c>
      <c r="BD207" s="4">
        <v>1716</v>
      </c>
      <c r="BE207" s="4">
        <v>1751</v>
      </c>
      <c r="BF207" s="4">
        <v>1853</v>
      </c>
      <c r="BG207" s="4">
        <v>1873</v>
      </c>
      <c r="BH207" s="4">
        <v>9340</v>
      </c>
      <c r="BI207" s="4">
        <v>1829</v>
      </c>
      <c r="BJ207" s="4">
        <v>1828</v>
      </c>
      <c r="BK207" s="4">
        <v>1929</v>
      </c>
      <c r="BL207" s="4">
        <v>1885</v>
      </c>
      <c r="BM207" s="4">
        <v>1869</v>
      </c>
      <c r="BN207" s="4">
        <v>8323</v>
      </c>
      <c r="BO207" s="4">
        <v>1703</v>
      </c>
      <c r="BP207" s="4">
        <v>1682</v>
      </c>
      <c r="BQ207" s="4">
        <v>1677</v>
      </c>
      <c r="BR207" s="4">
        <v>1668</v>
      </c>
      <c r="BS207" s="4">
        <v>1593</v>
      </c>
      <c r="BT207" s="4">
        <v>8088</v>
      </c>
      <c r="BU207" s="4">
        <v>1587</v>
      </c>
      <c r="BV207" s="4">
        <v>1605</v>
      </c>
      <c r="BW207" s="4">
        <v>1623</v>
      </c>
      <c r="BX207" s="4">
        <v>1639</v>
      </c>
      <c r="BY207" s="4">
        <v>1634</v>
      </c>
      <c r="BZ207" s="4">
        <v>9094</v>
      </c>
      <c r="CA207" s="4">
        <v>1636</v>
      </c>
      <c r="CB207" s="4">
        <v>1711</v>
      </c>
      <c r="CC207" s="4">
        <v>1787</v>
      </c>
      <c r="CD207" s="4">
        <v>1970</v>
      </c>
      <c r="CE207" s="4">
        <v>1990</v>
      </c>
      <c r="CF207" s="4">
        <v>7491</v>
      </c>
      <c r="CG207" s="4">
        <v>1567</v>
      </c>
      <c r="CH207" s="4">
        <v>1678</v>
      </c>
      <c r="CI207" s="4">
        <v>1580</v>
      </c>
      <c r="CJ207" s="4">
        <v>1412</v>
      </c>
      <c r="CK207" s="4">
        <v>1254</v>
      </c>
      <c r="CL207" s="4">
        <v>5966</v>
      </c>
      <c r="CM207" s="4">
        <v>1183</v>
      </c>
      <c r="CN207" s="4">
        <v>1306</v>
      </c>
      <c r="CO207" s="4">
        <v>1192</v>
      </c>
      <c r="CP207" s="4">
        <v>1180</v>
      </c>
      <c r="CQ207" s="4">
        <v>1105</v>
      </c>
      <c r="CR207" s="4">
        <v>4603</v>
      </c>
      <c r="CS207" s="4">
        <v>1037</v>
      </c>
      <c r="CT207" s="4">
        <v>919</v>
      </c>
      <c r="CU207" s="4">
        <v>886</v>
      </c>
      <c r="CV207" s="4">
        <v>901</v>
      </c>
      <c r="CW207" s="4">
        <v>860</v>
      </c>
      <c r="CX207" s="4">
        <v>3529</v>
      </c>
      <c r="CY207" s="4">
        <v>834</v>
      </c>
      <c r="CZ207" s="4">
        <v>794</v>
      </c>
      <c r="DA207" s="4">
        <v>653</v>
      </c>
      <c r="DB207" s="4">
        <v>648</v>
      </c>
      <c r="DC207" s="4">
        <v>600</v>
      </c>
      <c r="DD207" s="4">
        <v>2244</v>
      </c>
      <c r="DE207" s="4">
        <v>575</v>
      </c>
      <c r="DF207" s="4">
        <v>491</v>
      </c>
      <c r="DG207" s="4">
        <v>459</v>
      </c>
      <c r="DH207" s="4">
        <v>389</v>
      </c>
      <c r="DI207" s="4">
        <v>330</v>
      </c>
      <c r="DJ207" s="4">
        <v>924</v>
      </c>
      <c r="DK207" s="4">
        <v>341</v>
      </c>
      <c r="DL207" s="4">
        <v>217</v>
      </c>
      <c r="DM207" s="4">
        <v>152</v>
      </c>
      <c r="DN207" s="4">
        <v>117</v>
      </c>
      <c r="DO207" s="4">
        <v>97</v>
      </c>
      <c r="DP207" s="4">
        <v>231</v>
      </c>
      <c r="DQ207" s="4">
        <v>85</v>
      </c>
      <c r="DR207" s="4">
        <v>62</v>
      </c>
      <c r="DS207" s="4">
        <v>45</v>
      </c>
      <c r="DT207" s="4">
        <v>26</v>
      </c>
      <c r="DU207" s="4">
        <v>13</v>
      </c>
      <c r="DV207" s="4">
        <v>27</v>
      </c>
      <c r="DW207" s="4">
        <v>19905</v>
      </c>
      <c r="DX207" s="4">
        <v>22761</v>
      </c>
      <c r="DY207" s="4">
        <v>37179</v>
      </c>
      <c r="DZ207" s="4">
        <v>34845</v>
      </c>
      <c r="EA207" s="4">
        <v>25015</v>
      </c>
    </row>
    <row r="208" spans="1:131" ht="17.5" customHeight="1" x14ac:dyDescent="0.35">
      <c r="A208" s="2" t="s">
        <v>354</v>
      </c>
      <c r="D208" s="2" t="s">
        <v>355</v>
      </c>
      <c r="E208" s="4">
        <v>97975</v>
      </c>
      <c r="F208" s="4">
        <v>5256</v>
      </c>
      <c r="G208" s="4">
        <v>1114</v>
      </c>
      <c r="H208" s="4">
        <v>1012</v>
      </c>
      <c r="I208" s="4">
        <v>1030</v>
      </c>
      <c r="J208" s="4">
        <v>1064</v>
      </c>
      <c r="K208" s="4">
        <v>1036</v>
      </c>
      <c r="L208" s="4">
        <v>4971</v>
      </c>
      <c r="M208" s="4">
        <v>1027</v>
      </c>
      <c r="N208" s="4">
        <v>984</v>
      </c>
      <c r="O208" s="4">
        <v>977</v>
      </c>
      <c r="P208" s="4">
        <v>1001</v>
      </c>
      <c r="Q208" s="4">
        <v>982</v>
      </c>
      <c r="R208" s="4">
        <v>5416</v>
      </c>
      <c r="S208" s="4">
        <v>974</v>
      </c>
      <c r="T208" s="4">
        <v>1062</v>
      </c>
      <c r="U208" s="4">
        <v>1123</v>
      </c>
      <c r="V208" s="4">
        <v>1108</v>
      </c>
      <c r="W208" s="4">
        <v>1149</v>
      </c>
      <c r="X208" s="4">
        <v>5534</v>
      </c>
      <c r="Y208" s="4">
        <v>1142</v>
      </c>
      <c r="Z208" s="4">
        <v>1073</v>
      </c>
      <c r="AA208" s="4">
        <v>1192</v>
      </c>
      <c r="AB208" s="4">
        <v>1128</v>
      </c>
      <c r="AC208" s="4">
        <v>999</v>
      </c>
      <c r="AD208" s="4">
        <v>5142</v>
      </c>
      <c r="AE208" s="4">
        <v>973</v>
      </c>
      <c r="AF208" s="4">
        <v>1001</v>
      </c>
      <c r="AG208" s="4">
        <v>1040</v>
      </c>
      <c r="AH208" s="4">
        <v>1087</v>
      </c>
      <c r="AI208" s="4">
        <v>1041</v>
      </c>
      <c r="AJ208" s="4">
        <v>5271</v>
      </c>
      <c r="AK208" s="4">
        <v>1074</v>
      </c>
      <c r="AL208" s="4">
        <v>1082</v>
      </c>
      <c r="AM208" s="4">
        <v>1042</v>
      </c>
      <c r="AN208" s="4">
        <v>1041</v>
      </c>
      <c r="AO208" s="4">
        <v>1032</v>
      </c>
      <c r="AP208" s="4">
        <v>5071</v>
      </c>
      <c r="AQ208" s="4">
        <v>1068</v>
      </c>
      <c r="AR208" s="4">
        <v>1026</v>
      </c>
      <c r="AS208" s="4">
        <v>975</v>
      </c>
      <c r="AT208" s="4">
        <v>986</v>
      </c>
      <c r="AU208" s="4">
        <v>1016</v>
      </c>
      <c r="AV208" s="4">
        <v>6061</v>
      </c>
      <c r="AW208" s="4">
        <v>1041</v>
      </c>
      <c r="AX208" s="4">
        <v>1155</v>
      </c>
      <c r="AY208" s="4">
        <v>1237</v>
      </c>
      <c r="AZ208" s="4">
        <v>1325</v>
      </c>
      <c r="BA208" s="4">
        <v>1303</v>
      </c>
      <c r="BB208" s="4">
        <v>7351</v>
      </c>
      <c r="BC208" s="4">
        <v>1424</v>
      </c>
      <c r="BD208" s="4">
        <v>1440</v>
      </c>
      <c r="BE208" s="4">
        <v>1472</v>
      </c>
      <c r="BF208" s="4">
        <v>1448</v>
      </c>
      <c r="BG208" s="4">
        <v>1567</v>
      </c>
      <c r="BH208" s="4">
        <v>7129</v>
      </c>
      <c r="BI208" s="4">
        <v>1419</v>
      </c>
      <c r="BJ208" s="4">
        <v>1478</v>
      </c>
      <c r="BK208" s="4">
        <v>1471</v>
      </c>
      <c r="BL208" s="4">
        <v>1418</v>
      </c>
      <c r="BM208" s="4">
        <v>1343</v>
      </c>
      <c r="BN208" s="4">
        <v>6161</v>
      </c>
      <c r="BO208" s="4">
        <v>1270</v>
      </c>
      <c r="BP208" s="4">
        <v>1241</v>
      </c>
      <c r="BQ208" s="4">
        <v>1217</v>
      </c>
      <c r="BR208" s="4">
        <v>1278</v>
      </c>
      <c r="BS208" s="4">
        <v>1155</v>
      </c>
      <c r="BT208" s="4">
        <v>6345</v>
      </c>
      <c r="BU208" s="4">
        <v>1228</v>
      </c>
      <c r="BV208" s="4">
        <v>1224</v>
      </c>
      <c r="BW208" s="4">
        <v>1303</v>
      </c>
      <c r="BX208" s="4">
        <v>1273</v>
      </c>
      <c r="BY208" s="4">
        <v>1317</v>
      </c>
      <c r="BZ208" s="4">
        <v>7804</v>
      </c>
      <c r="CA208" s="4">
        <v>1380</v>
      </c>
      <c r="CB208" s="4">
        <v>1412</v>
      </c>
      <c r="CC208" s="4">
        <v>1615</v>
      </c>
      <c r="CD208" s="4">
        <v>1747</v>
      </c>
      <c r="CE208" s="4">
        <v>1650</v>
      </c>
      <c r="CF208" s="4">
        <v>6692</v>
      </c>
      <c r="CG208" s="4">
        <v>1376</v>
      </c>
      <c r="CH208" s="4">
        <v>1512</v>
      </c>
      <c r="CI208" s="4">
        <v>1416</v>
      </c>
      <c r="CJ208" s="4">
        <v>1289</v>
      </c>
      <c r="CK208" s="4">
        <v>1099</v>
      </c>
      <c r="CL208" s="4">
        <v>4912</v>
      </c>
      <c r="CM208" s="4">
        <v>997</v>
      </c>
      <c r="CN208" s="4">
        <v>1003</v>
      </c>
      <c r="CO208" s="4">
        <v>1032</v>
      </c>
      <c r="CP208" s="4">
        <v>982</v>
      </c>
      <c r="CQ208" s="4">
        <v>898</v>
      </c>
      <c r="CR208" s="4">
        <v>3718</v>
      </c>
      <c r="CS208" s="4">
        <v>831</v>
      </c>
      <c r="CT208" s="4">
        <v>795</v>
      </c>
      <c r="CU208" s="4">
        <v>763</v>
      </c>
      <c r="CV208" s="4">
        <v>670</v>
      </c>
      <c r="CW208" s="4">
        <v>659</v>
      </c>
      <c r="CX208" s="4">
        <v>2634</v>
      </c>
      <c r="CY208" s="4">
        <v>605</v>
      </c>
      <c r="CZ208" s="4">
        <v>541</v>
      </c>
      <c r="DA208" s="4">
        <v>528</v>
      </c>
      <c r="DB208" s="4">
        <v>505</v>
      </c>
      <c r="DC208" s="4">
        <v>455</v>
      </c>
      <c r="DD208" s="4">
        <v>1673</v>
      </c>
      <c r="DE208" s="4">
        <v>416</v>
      </c>
      <c r="DF208" s="4">
        <v>375</v>
      </c>
      <c r="DG208" s="4">
        <v>317</v>
      </c>
      <c r="DH208" s="4">
        <v>286</v>
      </c>
      <c r="DI208" s="4">
        <v>279</v>
      </c>
      <c r="DJ208" s="4">
        <v>630</v>
      </c>
      <c r="DK208" s="4">
        <v>211</v>
      </c>
      <c r="DL208" s="4">
        <v>174</v>
      </c>
      <c r="DM208" s="4">
        <v>98</v>
      </c>
      <c r="DN208" s="4">
        <v>68</v>
      </c>
      <c r="DO208" s="4">
        <v>79</v>
      </c>
      <c r="DP208" s="4">
        <v>179</v>
      </c>
      <c r="DQ208" s="4">
        <v>58</v>
      </c>
      <c r="DR208" s="4">
        <v>39</v>
      </c>
      <c r="DS208" s="4">
        <v>38</v>
      </c>
      <c r="DT208" s="4">
        <v>29</v>
      </c>
      <c r="DU208" s="4">
        <v>15</v>
      </c>
      <c r="DV208" s="4">
        <v>25</v>
      </c>
      <c r="DW208" s="4">
        <v>16785</v>
      </c>
      <c r="DX208" s="4">
        <v>19050</v>
      </c>
      <c r="DY208" s="4">
        <v>33288</v>
      </c>
      <c r="DZ208" s="4">
        <v>27439</v>
      </c>
      <c r="EA208" s="4">
        <v>20463</v>
      </c>
    </row>
    <row r="209" spans="1:131" ht="17.5" customHeight="1" x14ac:dyDescent="0.35"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W209" s="31"/>
      <c r="DX209" s="31"/>
      <c r="DY209" s="31"/>
      <c r="DZ209" s="31"/>
      <c r="EA209" s="31"/>
    </row>
    <row r="210" spans="1:131" s="3" customFormat="1" ht="17.5" customHeight="1" x14ac:dyDescent="0.35">
      <c r="A210" s="3" t="s">
        <v>356</v>
      </c>
      <c r="B210" s="3" t="s">
        <v>357</v>
      </c>
      <c r="E210" s="26">
        <v>5846965</v>
      </c>
      <c r="F210" s="26">
        <v>361269</v>
      </c>
      <c r="G210" s="26">
        <v>73009</v>
      </c>
      <c r="H210" s="26">
        <v>72444</v>
      </c>
      <c r="I210" s="26">
        <v>72720</v>
      </c>
      <c r="J210" s="26">
        <v>72272</v>
      </c>
      <c r="K210" s="26">
        <v>70824</v>
      </c>
      <c r="L210" s="26">
        <v>328512</v>
      </c>
      <c r="M210" s="26">
        <v>68845</v>
      </c>
      <c r="N210" s="26">
        <v>66062</v>
      </c>
      <c r="O210" s="26">
        <v>66186</v>
      </c>
      <c r="P210" s="26">
        <v>63490</v>
      </c>
      <c r="Q210" s="26">
        <v>63929</v>
      </c>
      <c r="R210" s="26">
        <v>345453</v>
      </c>
      <c r="S210" s="26">
        <v>65734</v>
      </c>
      <c r="T210" s="26">
        <v>67582</v>
      </c>
      <c r="U210" s="26">
        <v>69733</v>
      </c>
      <c r="V210" s="26">
        <v>70770</v>
      </c>
      <c r="W210" s="26">
        <v>71634</v>
      </c>
      <c r="X210" s="26">
        <v>358697</v>
      </c>
      <c r="Y210" s="26">
        <v>73398</v>
      </c>
      <c r="Z210" s="26">
        <v>73233</v>
      </c>
      <c r="AA210" s="26">
        <v>74843</v>
      </c>
      <c r="AB210" s="26">
        <v>71420</v>
      </c>
      <c r="AC210" s="26">
        <v>65803</v>
      </c>
      <c r="AD210" s="26">
        <v>352974</v>
      </c>
      <c r="AE210" s="26">
        <v>67742</v>
      </c>
      <c r="AF210" s="26">
        <v>67906</v>
      </c>
      <c r="AG210" s="26">
        <v>71316</v>
      </c>
      <c r="AH210" s="26">
        <v>73972</v>
      </c>
      <c r="AI210" s="26">
        <v>72038</v>
      </c>
      <c r="AJ210" s="26">
        <v>362643</v>
      </c>
      <c r="AK210" s="26">
        <v>72607</v>
      </c>
      <c r="AL210" s="26">
        <v>72174</v>
      </c>
      <c r="AM210" s="26">
        <v>71605</v>
      </c>
      <c r="AN210" s="26">
        <v>71522</v>
      </c>
      <c r="AO210" s="26">
        <v>74735</v>
      </c>
      <c r="AP210" s="26">
        <v>363808</v>
      </c>
      <c r="AQ210" s="26">
        <v>75846</v>
      </c>
      <c r="AR210" s="26">
        <v>75542</v>
      </c>
      <c r="AS210" s="26">
        <v>72531</v>
      </c>
      <c r="AT210" s="26">
        <v>69310</v>
      </c>
      <c r="AU210" s="26">
        <v>70579</v>
      </c>
      <c r="AV210" s="26">
        <v>387651</v>
      </c>
      <c r="AW210" s="26">
        <v>71660</v>
      </c>
      <c r="AX210" s="26">
        <v>75257</v>
      </c>
      <c r="AY210" s="26">
        <v>76863</v>
      </c>
      <c r="AZ210" s="26">
        <v>79927</v>
      </c>
      <c r="BA210" s="26">
        <v>83944</v>
      </c>
      <c r="BB210" s="26">
        <v>432514</v>
      </c>
      <c r="BC210" s="26">
        <v>85724</v>
      </c>
      <c r="BD210" s="26">
        <v>84229</v>
      </c>
      <c r="BE210" s="26">
        <v>86919</v>
      </c>
      <c r="BF210" s="26">
        <v>87060</v>
      </c>
      <c r="BG210" s="26">
        <v>88582</v>
      </c>
      <c r="BH210" s="26">
        <v>435701</v>
      </c>
      <c r="BI210" s="26">
        <v>89235</v>
      </c>
      <c r="BJ210" s="26">
        <v>89411</v>
      </c>
      <c r="BK210" s="26">
        <v>87520</v>
      </c>
      <c r="BL210" s="26">
        <v>85858</v>
      </c>
      <c r="BM210" s="26">
        <v>83677</v>
      </c>
      <c r="BN210" s="26">
        <v>380369</v>
      </c>
      <c r="BO210" s="26">
        <v>80951</v>
      </c>
      <c r="BP210" s="26">
        <v>77031</v>
      </c>
      <c r="BQ210" s="26">
        <v>76350</v>
      </c>
      <c r="BR210" s="26">
        <v>74365</v>
      </c>
      <c r="BS210" s="26">
        <v>71672</v>
      </c>
      <c r="BT210" s="26">
        <v>340626</v>
      </c>
      <c r="BU210" s="26">
        <v>69327</v>
      </c>
      <c r="BV210" s="26">
        <v>68745</v>
      </c>
      <c r="BW210" s="26">
        <v>68528</v>
      </c>
      <c r="BX210" s="26">
        <v>67267</v>
      </c>
      <c r="BY210" s="26">
        <v>66759</v>
      </c>
      <c r="BZ210" s="26">
        <v>372566</v>
      </c>
      <c r="CA210" s="26">
        <v>67075</v>
      </c>
      <c r="CB210" s="26">
        <v>69921</v>
      </c>
      <c r="CC210" s="26">
        <v>72024</v>
      </c>
      <c r="CD210" s="26">
        <v>80295</v>
      </c>
      <c r="CE210" s="26">
        <v>83251</v>
      </c>
      <c r="CF210" s="26">
        <v>294329</v>
      </c>
      <c r="CG210" s="26">
        <v>61801</v>
      </c>
      <c r="CH210" s="26">
        <v>65342</v>
      </c>
      <c r="CI210" s="26">
        <v>60629</v>
      </c>
      <c r="CJ210" s="26">
        <v>57535</v>
      </c>
      <c r="CK210" s="26">
        <v>49022</v>
      </c>
      <c r="CL210" s="26">
        <v>237064</v>
      </c>
      <c r="CM210" s="26">
        <v>46596</v>
      </c>
      <c r="CN210" s="26">
        <v>49013</v>
      </c>
      <c r="CO210" s="26">
        <v>48607</v>
      </c>
      <c r="CP210" s="26">
        <v>47283</v>
      </c>
      <c r="CQ210" s="26">
        <v>45565</v>
      </c>
      <c r="CR210" s="26">
        <v>198778</v>
      </c>
      <c r="CS210" s="26">
        <v>43551</v>
      </c>
      <c r="CT210" s="26">
        <v>41725</v>
      </c>
      <c r="CU210" s="26">
        <v>38729</v>
      </c>
      <c r="CV210" s="26">
        <v>38041</v>
      </c>
      <c r="CW210" s="26">
        <v>36732</v>
      </c>
      <c r="CX210" s="26">
        <v>151359</v>
      </c>
      <c r="CY210" s="26">
        <v>35566</v>
      </c>
      <c r="CZ210" s="26">
        <v>32765</v>
      </c>
      <c r="DA210" s="26">
        <v>30241</v>
      </c>
      <c r="DB210" s="26">
        <v>27587</v>
      </c>
      <c r="DC210" s="26">
        <v>25200</v>
      </c>
      <c r="DD210" s="26">
        <v>93653</v>
      </c>
      <c r="DE210" s="26">
        <v>23239</v>
      </c>
      <c r="DF210" s="26">
        <v>20552</v>
      </c>
      <c r="DG210" s="26">
        <v>18608</v>
      </c>
      <c r="DH210" s="26">
        <v>16510</v>
      </c>
      <c r="DI210" s="26">
        <v>14744</v>
      </c>
      <c r="DJ210" s="26">
        <v>38242</v>
      </c>
      <c r="DK210" s="26">
        <v>13338</v>
      </c>
      <c r="DL210" s="26">
        <v>10344</v>
      </c>
      <c r="DM210" s="26">
        <v>5973</v>
      </c>
      <c r="DN210" s="26">
        <v>4432</v>
      </c>
      <c r="DO210" s="26">
        <v>4155</v>
      </c>
      <c r="DP210" s="26">
        <v>9597</v>
      </c>
      <c r="DQ210" s="26">
        <v>3278</v>
      </c>
      <c r="DR210" s="26">
        <v>2503</v>
      </c>
      <c r="DS210" s="26">
        <v>1804</v>
      </c>
      <c r="DT210" s="26">
        <v>1219</v>
      </c>
      <c r="DU210" s="26">
        <v>793</v>
      </c>
      <c r="DV210" s="26">
        <v>1160</v>
      </c>
      <c r="DW210" s="26">
        <v>1108632</v>
      </c>
      <c r="DX210" s="26">
        <v>1256708</v>
      </c>
      <c r="DY210" s="26">
        <v>2184889</v>
      </c>
      <c r="DZ210" s="26">
        <v>1529262</v>
      </c>
      <c r="EA210" s="26">
        <v>1024182</v>
      </c>
    </row>
    <row r="211" spans="1:131" ht="17.5" customHeight="1" x14ac:dyDescent="0.35">
      <c r="A211" s="3"/>
      <c r="B211" s="3"/>
      <c r="C211" s="3"/>
      <c r="E211" s="31"/>
      <c r="F211" s="31"/>
      <c r="G211" s="30"/>
      <c r="H211" s="30"/>
      <c r="I211" s="30"/>
      <c r="J211" s="30"/>
      <c r="K211" s="30"/>
      <c r="L211" s="31"/>
      <c r="M211" s="30"/>
      <c r="N211" s="30"/>
      <c r="O211" s="30"/>
      <c r="P211" s="30"/>
      <c r="Q211" s="30"/>
      <c r="R211" s="31"/>
      <c r="S211" s="30"/>
      <c r="T211" s="30"/>
      <c r="U211" s="30"/>
      <c r="V211" s="30"/>
      <c r="W211" s="30"/>
      <c r="X211" s="31"/>
      <c r="Y211" s="30"/>
      <c r="Z211" s="30"/>
      <c r="AA211" s="30"/>
      <c r="AB211" s="30"/>
      <c r="AC211" s="30"/>
      <c r="AD211" s="31"/>
      <c r="AE211" s="30"/>
      <c r="AF211" s="30"/>
      <c r="AG211" s="30"/>
      <c r="AH211" s="30"/>
      <c r="AI211" s="30"/>
      <c r="AJ211" s="31"/>
      <c r="AK211" s="30"/>
      <c r="AL211" s="30"/>
      <c r="AM211" s="30"/>
      <c r="AN211" s="30"/>
      <c r="AO211" s="30"/>
      <c r="AP211" s="31"/>
      <c r="AQ211" s="30"/>
      <c r="AR211" s="30"/>
      <c r="AS211" s="30"/>
      <c r="AT211" s="30"/>
      <c r="AU211" s="30"/>
      <c r="AV211" s="31"/>
      <c r="AW211" s="30"/>
      <c r="AX211" s="30"/>
      <c r="AY211" s="30"/>
      <c r="AZ211" s="30"/>
      <c r="BA211" s="30"/>
      <c r="BB211" s="31"/>
      <c r="BC211" s="30"/>
      <c r="BD211" s="30"/>
      <c r="BE211" s="30"/>
      <c r="BF211" s="30"/>
      <c r="BG211" s="30"/>
      <c r="BH211" s="31"/>
      <c r="BI211" s="30"/>
      <c r="BJ211" s="30"/>
      <c r="BK211" s="30"/>
      <c r="BL211" s="30"/>
      <c r="BM211" s="30"/>
      <c r="BN211" s="31"/>
      <c r="BO211" s="30"/>
      <c r="BP211" s="30"/>
      <c r="BQ211" s="30"/>
      <c r="BR211" s="30"/>
      <c r="BS211" s="30"/>
      <c r="BT211" s="31"/>
      <c r="BU211" s="30"/>
      <c r="BV211" s="30"/>
      <c r="BW211" s="30"/>
      <c r="BX211" s="30"/>
      <c r="BY211" s="30"/>
      <c r="BZ211" s="31"/>
      <c r="CA211" s="30"/>
      <c r="CB211" s="30"/>
      <c r="CC211" s="30"/>
      <c r="CD211" s="30"/>
      <c r="CE211" s="30"/>
      <c r="CF211" s="31"/>
      <c r="CG211" s="30"/>
      <c r="CH211" s="30"/>
      <c r="CI211" s="30"/>
      <c r="CJ211" s="30"/>
      <c r="CK211" s="30"/>
      <c r="CL211" s="31"/>
      <c r="CM211" s="30"/>
      <c r="CN211" s="30"/>
      <c r="CO211" s="30"/>
      <c r="CP211" s="30"/>
      <c r="CQ211" s="30"/>
      <c r="CR211" s="31"/>
      <c r="CS211" s="30"/>
      <c r="CT211" s="30"/>
      <c r="CU211" s="30"/>
      <c r="CV211" s="30"/>
      <c r="CW211" s="30"/>
      <c r="CX211" s="31"/>
      <c r="CY211" s="30"/>
      <c r="CZ211" s="30"/>
      <c r="DA211" s="30"/>
      <c r="DB211" s="30"/>
      <c r="DC211" s="30"/>
      <c r="DD211" s="31"/>
      <c r="DE211" s="30"/>
      <c r="DF211" s="30"/>
      <c r="DG211" s="30"/>
      <c r="DH211" s="30"/>
      <c r="DI211" s="30"/>
      <c r="DJ211" s="31"/>
      <c r="DK211" s="30"/>
      <c r="DL211" s="30"/>
      <c r="DM211" s="30"/>
      <c r="DN211" s="30"/>
      <c r="DO211" s="30"/>
      <c r="DP211" s="31"/>
      <c r="DQ211" s="30"/>
      <c r="DR211" s="30"/>
      <c r="DS211" s="30"/>
      <c r="DT211" s="30"/>
      <c r="DU211" s="30"/>
      <c r="DW211" s="30"/>
      <c r="DX211" s="30"/>
      <c r="DY211" s="30"/>
      <c r="DZ211" s="30"/>
      <c r="EA211" s="30"/>
    </row>
    <row r="212" spans="1:131" s="3" customFormat="1" ht="17.5" customHeight="1" x14ac:dyDescent="0.35">
      <c r="A212" s="3" t="s">
        <v>358</v>
      </c>
      <c r="C212" s="3" t="s">
        <v>359</v>
      </c>
      <c r="E212" s="26">
        <v>157479</v>
      </c>
      <c r="F212" s="26">
        <v>10099</v>
      </c>
      <c r="G212" s="26">
        <v>2024</v>
      </c>
      <c r="H212" s="26">
        <v>2106</v>
      </c>
      <c r="I212" s="26">
        <v>2064</v>
      </c>
      <c r="J212" s="26">
        <v>1975</v>
      </c>
      <c r="K212" s="26">
        <v>1930</v>
      </c>
      <c r="L212" s="26">
        <v>9376</v>
      </c>
      <c r="M212" s="26">
        <v>1988</v>
      </c>
      <c r="N212" s="26">
        <v>1813</v>
      </c>
      <c r="O212" s="26">
        <v>1941</v>
      </c>
      <c r="P212" s="26">
        <v>1818</v>
      </c>
      <c r="Q212" s="26">
        <v>1816</v>
      </c>
      <c r="R212" s="26">
        <v>9955</v>
      </c>
      <c r="S212" s="26">
        <v>1894</v>
      </c>
      <c r="T212" s="26">
        <v>1871</v>
      </c>
      <c r="U212" s="26">
        <v>2006</v>
      </c>
      <c r="V212" s="26">
        <v>2073</v>
      </c>
      <c r="W212" s="26">
        <v>2111</v>
      </c>
      <c r="X212" s="26">
        <v>10450</v>
      </c>
      <c r="Y212" s="26">
        <v>2178</v>
      </c>
      <c r="Z212" s="26">
        <v>2045</v>
      </c>
      <c r="AA212" s="26">
        <v>2222</v>
      </c>
      <c r="AB212" s="26">
        <v>2067</v>
      </c>
      <c r="AC212" s="26">
        <v>1938</v>
      </c>
      <c r="AD212" s="26">
        <v>9640</v>
      </c>
      <c r="AE212" s="26">
        <v>2015</v>
      </c>
      <c r="AF212" s="26">
        <v>1894</v>
      </c>
      <c r="AG212" s="26">
        <v>1870</v>
      </c>
      <c r="AH212" s="26">
        <v>1994</v>
      </c>
      <c r="AI212" s="26">
        <v>1867</v>
      </c>
      <c r="AJ212" s="26">
        <v>10134</v>
      </c>
      <c r="AK212" s="26">
        <v>2016</v>
      </c>
      <c r="AL212" s="26">
        <v>1942</v>
      </c>
      <c r="AM212" s="26">
        <v>2008</v>
      </c>
      <c r="AN212" s="26">
        <v>1995</v>
      </c>
      <c r="AO212" s="26">
        <v>2173</v>
      </c>
      <c r="AP212" s="26">
        <v>10394</v>
      </c>
      <c r="AQ212" s="26">
        <v>2222</v>
      </c>
      <c r="AR212" s="26">
        <v>2172</v>
      </c>
      <c r="AS212" s="26">
        <v>2034</v>
      </c>
      <c r="AT212" s="26">
        <v>1967</v>
      </c>
      <c r="AU212" s="26">
        <v>1999</v>
      </c>
      <c r="AV212" s="26">
        <v>10601</v>
      </c>
      <c r="AW212" s="26">
        <v>1986</v>
      </c>
      <c r="AX212" s="26">
        <v>2096</v>
      </c>
      <c r="AY212" s="26">
        <v>2129</v>
      </c>
      <c r="AZ212" s="26">
        <v>2125</v>
      </c>
      <c r="BA212" s="26">
        <v>2265</v>
      </c>
      <c r="BB212" s="26">
        <v>11843</v>
      </c>
      <c r="BC212" s="26">
        <v>2326</v>
      </c>
      <c r="BD212" s="26">
        <v>2240</v>
      </c>
      <c r="BE212" s="26">
        <v>2378</v>
      </c>
      <c r="BF212" s="26">
        <v>2441</v>
      </c>
      <c r="BG212" s="26">
        <v>2458</v>
      </c>
      <c r="BH212" s="26">
        <v>11693</v>
      </c>
      <c r="BI212" s="26">
        <v>2309</v>
      </c>
      <c r="BJ212" s="26">
        <v>2356</v>
      </c>
      <c r="BK212" s="26">
        <v>2418</v>
      </c>
      <c r="BL212" s="26">
        <v>2392</v>
      </c>
      <c r="BM212" s="26">
        <v>2218</v>
      </c>
      <c r="BN212" s="26">
        <v>10206</v>
      </c>
      <c r="BO212" s="26">
        <v>2126</v>
      </c>
      <c r="BP212" s="26">
        <v>2126</v>
      </c>
      <c r="BQ212" s="26">
        <v>2083</v>
      </c>
      <c r="BR212" s="26">
        <v>2025</v>
      </c>
      <c r="BS212" s="26">
        <v>1846</v>
      </c>
      <c r="BT212" s="26">
        <v>8917</v>
      </c>
      <c r="BU212" s="26">
        <v>1902</v>
      </c>
      <c r="BV212" s="26">
        <v>1818</v>
      </c>
      <c r="BW212" s="26">
        <v>1787</v>
      </c>
      <c r="BX212" s="26">
        <v>1700</v>
      </c>
      <c r="BY212" s="26">
        <v>1710</v>
      </c>
      <c r="BZ212" s="26">
        <v>9303</v>
      </c>
      <c r="CA212" s="26">
        <v>1732</v>
      </c>
      <c r="CB212" s="26">
        <v>1851</v>
      </c>
      <c r="CC212" s="26">
        <v>1779</v>
      </c>
      <c r="CD212" s="26">
        <v>2010</v>
      </c>
      <c r="CE212" s="26">
        <v>1931</v>
      </c>
      <c r="CF212" s="26">
        <v>7045</v>
      </c>
      <c r="CG212" s="26">
        <v>1461</v>
      </c>
      <c r="CH212" s="26">
        <v>1533</v>
      </c>
      <c r="CI212" s="26">
        <v>1548</v>
      </c>
      <c r="CJ212" s="26">
        <v>1350</v>
      </c>
      <c r="CK212" s="26">
        <v>1153</v>
      </c>
      <c r="CL212" s="26">
        <v>5716</v>
      </c>
      <c r="CM212" s="26">
        <v>1127</v>
      </c>
      <c r="CN212" s="26">
        <v>1153</v>
      </c>
      <c r="CO212" s="26">
        <v>1192</v>
      </c>
      <c r="CP212" s="26">
        <v>1154</v>
      </c>
      <c r="CQ212" s="26">
        <v>1090</v>
      </c>
      <c r="CR212" s="26">
        <v>4900</v>
      </c>
      <c r="CS212" s="26">
        <v>1035</v>
      </c>
      <c r="CT212" s="26">
        <v>1047</v>
      </c>
      <c r="CU212" s="26">
        <v>1011</v>
      </c>
      <c r="CV212" s="26">
        <v>921</v>
      </c>
      <c r="CW212" s="26">
        <v>886</v>
      </c>
      <c r="CX212" s="26">
        <v>3780</v>
      </c>
      <c r="CY212" s="26">
        <v>867</v>
      </c>
      <c r="CZ212" s="26">
        <v>848</v>
      </c>
      <c r="DA212" s="26">
        <v>725</v>
      </c>
      <c r="DB212" s="26">
        <v>696</v>
      </c>
      <c r="DC212" s="26">
        <v>644</v>
      </c>
      <c r="DD212" s="26">
        <v>2297</v>
      </c>
      <c r="DE212" s="26">
        <v>571</v>
      </c>
      <c r="DF212" s="26">
        <v>551</v>
      </c>
      <c r="DG212" s="26">
        <v>434</v>
      </c>
      <c r="DH212" s="26">
        <v>407</v>
      </c>
      <c r="DI212" s="26">
        <v>334</v>
      </c>
      <c r="DJ212" s="26">
        <v>898</v>
      </c>
      <c r="DK212" s="26">
        <v>291</v>
      </c>
      <c r="DL212" s="26">
        <v>247</v>
      </c>
      <c r="DM212" s="26">
        <v>135</v>
      </c>
      <c r="DN212" s="26">
        <v>127</v>
      </c>
      <c r="DO212" s="26">
        <v>98</v>
      </c>
      <c r="DP212" s="26">
        <v>206</v>
      </c>
      <c r="DQ212" s="26">
        <v>65</v>
      </c>
      <c r="DR212" s="26">
        <v>58</v>
      </c>
      <c r="DS212" s="26">
        <v>36</v>
      </c>
      <c r="DT212" s="26">
        <v>28</v>
      </c>
      <c r="DU212" s="26">
        <v>19</v>
      </c>
      <c r="DV212" s="26">
        <v>26</v>
      </c>
      <c r="DW212" s="26">
        <v>31608</v>
      </c>
      <c r="DX212" s="26">
        <v>35875</v>
      </c>
      <c r="DY212" s="26">
        <v>60884</v>
      </c>
      <c r="DZ212" s="26">
        <v>40119</v>
      </c>
      <c r="EA212" s="26">
        <v>24868</v>
      </c>
    </row>
    <row r="213" spans="1:131" s="3" customFormat="1" ht="17.5" customHeight="1" x14ac:dyDescent="0.35">
      <c r="A213" s="3" t="s">
        <v>360</v>
      </c>
      <c r="C213" s="3" t="s">
        <v>361</v>
      </c>
      <c r="E213" s="26">
        <v>254381</v>
      </c>
      <c r="F213" s="26">
        <v>16009</v>
      </c>
      <c r="G213" s="26">
        <v>3179</v>
      </c>
      <c r="H213" s="26">
        <v>3200</v>
      </c>
      <c r="I213" s="26">
        <v>3196</v>
      </c>
      <c r="J213" s="26">
        <v>3248</v>
      </c>
      <c r="K213" s="26">
        <v>3186</v>
      </c>
      <c r="L213" s="26">
        <v>14967</v>
      </c>
      <c r="M213" s="26">
        <v>3191</v>
      </c>
      <c r="N213" s="26">
        <v>2983</v>
      </c>
      <c r="O213" s="26">
        <v>2988</v>
      </c>
      <c r="P213" s="26">
        <v>2895</v>
      </c>
      <c r="Q213" s="26">
        <v>2910</v>
      </c>
      <c r="R213" s="26">
        <v>15480</v>
      </c>
      <c r="S213" s="26">
        <v>2995</v>
      </c>
      <c r="T213" s="26">
        <v>3047</v>
      </c>
      <c r="U213" s="26">
        <v>3047</v>
      </c>
      <c r="V213" s="26">
        <v>3180</v>
      </c>
      <c r="W213" s="26">
        <v>3211</v>
      </c>
      <c r="X213" s="26">
        <v>15335</v>
      </c>
      <c r="Y213" s="26">
        <v>3323</v>
      </c>
      <c r="Z213" s="26">
        <v>3302</v>
      </c>
      <c r="AA213" s="26">
        <v>3269</v>
      </c>
      <c r="AB213" s="26">
        <v>2949</v>
      </c>
      <c r="AC213" s="26">
        <v>2492</v>
      </c>
      <c r="AD213" s="26">
        <v>13598</v>
      </c>
      <c r="AE213" s="26">
        <v>2434</v>
      </c>
      <c r="AF213" s="26">
        <v>2454</v>
      </c>
      <c r="AG213" s="26">
        <v>2766</v>
      </c>
      <c r="AH213" s="26">
        <v>3066</v>
      </c>
      <c r="AI213" s="26">
        <v>2878</v>
      </c>
      <c r="AJ213" s="26">
        <v>14484</v>
      </c>
      <c r="AK213" s="26">
        <v>2764</v>
      </c>
      <c r="AL213" s="26">
        <v>2908</v>
      </c>
      <c r="AM213" s="26">
        <v>2742</v>
      </c>
      <c r="AN213" s="26">
        <v>2975</v>
      </c>
      <c r="AO213" s="26">
        <v>3095</v>
      </c>
      <c r="AP213" s="26">
        <v>15621</v>
      </c>
      <c r="AQ213" s="26">
        <v>3151</v>
      </c>
      <c r="AR213" s="26">
        <v>3191</v>
      </c>
      <c r="AS213" s="26">
        <v>3226</v>
      </c>
      <c r="AT213" s="26">
        <v>2936</v>
      </c>
      <c r="AU213" s="26">
        <v>3117</v>
      </c>
      <c r="AV213" s="26">
        <v>17853</v>
      </c>
      <c r="AW213" s="26">
        <v>3172</v>
      </c>
      <c r="AX213" s="26">
        <v>3510</v>
      </c>
      <c r="AY213" s="26">
        <v>3482</v>
      </c>
      <c r="AZ213" s="26">
        <v>3765</v>
      </c>
      <c r="BA213" s="26">
        <v>3924</v>
      </c>
      <c r="BB213" s="26">
        <v>20123</v>
      </c>
      <c r="BC213" s="26">
        <v>4003</v>
      </c>
      <c r="BD213" s="26">
        <v>3888</v>
      </c>
      <c r="BE213" s="26">
        <v>4038</v>
      </c>
      <c r="BF213" s="26">
        <v>4039</v>
      </c>
      <c r="BG213" s="26">
        <v>4155</v>
      </c>
      <c r="BH213" s="26">
        <v>21076</v>
      </c>
      <c r="BI213" s="26">
        <v>4319</v>
      </c>
      <c r="BJ213" s="26">
        <v>4357</v>
      </c>
      <c r="BK213" s="26">
        <v>4185</v>
      </c>
      <c r="BL213" s="26">
        <v>4181</v>
      </c>
      <c r="BM213" s="26">
        <v>4034</v>
      </c>
      <c r="BN213" s="26">
        <v>18150</v>
      </c>
      <c r="BO213" s="26">
        <v>3901</v>
      </c>
      <c r="BP213" s="26">
        <v>3673</v>
      </c>
      <c r="BQ213" s="26">
        <v>3695</v>
      </c>
      <c r="BR213" s="26">
        <v>3498</v>
      </c>
      <c r="BS213" s="26">
        <v>3383</v>
      </c>
      <c r="BT213" s="26">
        <v>15504</v>
      </c>
      <c r="BU213" s="26">
        <v>3120</v>
      </c>
      <c r="BV213" s="26">
        <v>3236</v>
      </c>
      <c r="BW213" s="26">
        <v>3061</v>
      </c>
      <c r="BX213" s="26">
        <v>3033</v>
      </c>
      <c r="BY213" s="26">
        <v>3054</v>
      </c>
      <c r="BZ213" s="26">
        <v>16292</v>
      </c>
      <c r="CA213" s="26">
        <v>3066</v>
      </c>
      <c r="CB213" s="26">
        <v>3108</v>
      </c>
      <c r="CC213" s="26">
        <v>3121</v>
      </c>
      <c r="CD213" s="26">
        <v>3516</v>
      </c>
      <c r="CE213" s="26">
        <v>3481</v>
      </c>
      <c r="CF213" s="26">
        <v>12435</v>
      </c>
      <c r="CG213" s="26">
        <v>2593</v>
      </c>
      <c r="CH213" s="26">
        <v>2715</v>
      </c>
      <c r="CI213" s="26">
        <v>2723</v>
      </c>
      <c r="CJ213" s="26">
        <v>2398</v>
      </c>
      <c r="CK213" s="26">
        <v>2006</v>
      </c>
      <c r="CL213" s="26">
        <v>9510</v>
      </c>
      <c r="CM213" s="26">
        <v>1897</v>
      </c>
      <c r="CN213" s="26">
        <v>1970</v>
      </c>
      <c r="CO213" s="26">
        <v>1938</v>
      </c>
      <c r="CP213" s="26">
        <v>1893</v>
      </c>
      <c r="CQ213" s="26">
        <v>1812</v>
      </c>
      <c r="CR213" s="26">
        <v>7825</v>
      </c>
      <c r="CS213" s="26">
        <v>1829</v>
      </c>
      <c r="CT213" s="26">
        <v>1661</v>
      </c>
      <c r="CU213" s="26">
        <v>1491</v>
      </c>
      <c r="CV213" s="26">
        <v>1389</v>
      </c>
      <c r="CW213" s="26">
        <v>1455</v>
      </c>
      <c r="CX213" s="26">
        <v>5407</v>
      </c>
      <c r="CY213" s="26">
        <v>1279</v>
      </c>
      <c r="CZ213" s="26">
        <v>1187</v>
      </c>
      <c r="DA213" s="26">
        <v>1114</v>
      </c>
      <c r="DB213" s="26">
        <v>952</v>
      </c>
      <c r="DC213" s="26">
        <v>875</v>
      </c>
      <c r="DD213" s="26">
        <v>3175</v>
      </c>
      <c r="DE213" s="26">
        <v>795</v>
      </c>
      <c r="DF213" s="26">
        <v>708</v>
      </c>
      <c r="DG213" s="26">
        <v>636</v>
      </c>
      <c r="DH213" s="26">
        <v>542</v>
      </c>
      <c r="DI213" s="26">
        <v>494</v>
      </c>
      <c r="DJ213" s="26">
        <v>1239</v>
      </c>
      <c r="DK213" s="26">
        <v>462</v>
      </c>
      <c r="DL213" s="26">
        <v>328</v>
      </c>
      <c r="DM213" s="26">
        <v>188</v>
      </c>
      <c r="DN213" s="26">
        <v>128</v>
      </c>
      <c r="DO213" s="26">
        <v>133</v>
      </c>
      <c r="DP213" s="26">
        <v>279</v>
      </c>
      <c r="DQ213" s="26">
        <v>103</v>
      </c>
      <c r="DR213" s="26">
        <v>62</v>
      </c>
      <c r="DS213" s="26">
        <v>42</v>
      </c>
      <c r="DT213" s="26">
        <v>39</v>
      </c>
      <c r="DU213" s="26">
        <v>33</v>
      </c>
      <c r="DV213" s="26">
        <v>19</v>
      </c>
      <c r="DW213" s="26">
        <v>49779</v>
      </c>
      <c r="DX213" s="26">
        <v>56350</v>
      </c>
      <c r="DY213" s="26">
        <v>93691</v>
      </c>
      <c r="DZ213" s="26">
        <v>71022</v>
      </c>
      <c r="EA213" s="26">
        <v>39889</v>
      </c>
    </row>
    <row r="214" spans="1:131" s="3" customFormat="1" ht="17.5" customHeight="1" x14ac:dyDescent="0.35">
      <c r="A214" s="3" t="s">
        <v>362</v>
      </c>
      <c r="C214" s="3" t="s">
        <v>363</v>
      </c>
      <c r="E214" s="26">
        <v>203201</v>
      </c>
      <c r="F214" s="26">
        <v>16592</v>
      </c>
      <c r="G214" s="26">
        <v>3391</v>
      </c>
      <c r="H214" s="26">
        <v>3332</v>
      </c>
      <c r="I214" s="26">
        <v>3283</v>
      </c>
      <c r="J214" s="26">
        <v>3459</v>
      </c>
      <c r="K214" s="26">
        <v>3127</v>
      </c>
      <c r="L214" s="26">
        <v>14221</v>
      </c>
      <c r="M214" s="26">
        <v>3104</v>
      </c>
      <c r="N214" s="26">
        <v>2899</v>
      </c>
      <c r="O214" s="26">
        <v>2806</v>
      </c>
      <c r="P214" s="26">
        <v>2770</v>
      </c>
      <c r="Q214" s="26">
        <v>2642</v>
      </c>
      <c r="R214" s="26">
        <v>13211</v>
      </c>
      <c r="S214" s="26">
        <v>2598</v>
      </c>
      <c r="T214" s="26">
        <v>2567</v>
      </c>
      <c r="U214" s="26">
        <v>2660</v>
      </c>
      <c r="V214" s="26">
        <v>2662</v>
      </c>
      <c r="W214" s="26">
        <v>2724</v>
      </c>
      <c r="X214" s="26">
        <v>13561</v>
      </c>
      <c r="Y214" s="26">
        <v>2732</v>
      </c>
      <c r="Z214" s="26">
        <v>2629</v>
      </c>
      <c r="AA214" s="26">
        <v>2796</v>
      </c>
      <c r="AB214" s="26">
        <v>2653</v>
      </c>
      <c r="AC214" s="26">
        <v>2751</v>
      </c>
      <c r="AD214" s="26">
        <v>16621</v>
      </c>
      <c r="AE214" s="26">
        <v>3055</v>
      </c>
      <c r="AF214" s="26">
        <v>3091</v>
      </c>
      <c r="AG214" s="26">
        <v>3204</v>
      </c>
      <c r="AH214" s="26">
        <v>3604</v>
      </c>
      <c r="AI214" s="26">
        <v>3667</v>
      </c>
      <c r="AJ214" s="26">
        <v>18812</v>
      </c>
      <c r="AK214" s="26">
        <v>3890</v>
      </c>
      <c r="AL214" s="26">
        <v>3795</v>
      </c>
      <c r="AM214" s="26">
        <v>3707</v>
      </c>
      <c r="AN214" s="26">
        <v>3742</v>
      </c>
      <c r="AO214" s="26">
        <v>3678</v>
      </c>
      <c r="AP214" s="26">
        <v>16064</v>
      </c>
      <c r="AQ214" s="26">
        <v>3479</v>
      </c>
      <c r="AR214" s="26">
        <v>3471</v>
      </c>
      <c r="AS214" s="26">
        <v>3244</v>
      </c>
      <c r="AT214" s="26">
        <v>2878</v>
      </c>
      <c r="AU214" s="26">
        <v>2992</v>
      </c>
      <c r="AV214" s="26">
        <v>14066</v>
      </c>
      <c r="AW214" s="26">
        <v>2842</v>
      </c>
      <c r="AX214" s="26">
        <v>2889</v>
      </c>
      <c r="AY214" s="26">
        <v>2754</v>
      </c>
      <c r="AZ214" s="26">
        <v>2691</v>
      </c>
      <c r="BA214" s="26">
        <v>2890</v>
      </c>
      <c r="BB214" s="26">
        <v>13796</v>
      </c>
      <c r="BC214" s="26">
        <v>2749</v>
      </c>
      <c r="BD214" s="26">
        <v>2797</v>
      </c>
      <c r="BE214" s="26">
        <v>2730</v>
      </c>
      <c r="BF214" s="26">
        <v>2806</v>
      </c>
      <c r="BG214" s="26">
        <v>2714</v>
      </c>
      <c r="BH214" s="26">
        <v>13538</v>
      </c>
      <c r="BI214" s="26">
        <v>2776</v>
      </c>
      <c r="BJ214" s="26">
        <v>2756</v>
      </c>
      <c r="BK214" s="26">
        <v>2748</v>
      </c>
      <c r="BL214" s="26">
        <v>2712</v>
      </c>
      <c r="BM214" s="26">
        <v>2546</v>
      </c>
      <c r="BN214" s="26">
        <v>11225</v>
      </c>
      <c r="BO214" s="26">
        <v>2380</v>
      </c>
      <c r="BP214" s="26">
        <v>2353</v>
      </c>
      <c r="BQ214" s="26">
        <v>2274</v>
      </c>
      <c r="BR214" s="26">
        <v>2099</v>
      </c>
      <c r="BS214" s="26">
        <v>2119</v>
      </c>
      <c r="BT214" s="26">
        <v>9267</v>
      </c>
      <c r="BU214" s="26">
        <v>2003</v>
      </c>
      <c r="BV214" s="26">
        <v>1924</v>
      </c>
      <c r="BW214" s="26">
        <v>1808</v>
      </c>
      <c r="BX214" s="26">
        <v>1798</v>
      </c>
      <c r="BY214" s="26">
        <v>1734</v>
      </c>
      <c r="BZ214" s="26">
        <v>8346</v>
      </c>
      <c r="CA214" s="26">
        <v>1631</v>
      </c>
      <c r="CB214" s="26">
        <v>1733</v>
      </c>
      <c r="CC214" s="26">
        <v>1648</v>
      </c>
      <c r="CD214" s="26">
        <v>1652</v>
      </c>
      <c r="CE214" s="26">
        <v>1682</v>
      </c>
      <c r="CF214" s="26">
        <v>6542</v>
      </c>
      <c r="CG214" s="26">
        <v>1375</v>
      </c>
      <c r="CH214" s="26">
        <v>1440</v>
      </c>
      <c r="CI214" s="26">
        <v>1303</v>
      </c>
      <c r="CJ214" s="26">
        <v>1292</v>
      </c>
      <c r="CK214" s="26">
        <v>1132</v>
      </c>
      <c r="CL214" s="26">
        <v>6102</v>
      </c>
      <c r="CM214" s="26">
        <v>1214</v>
      </c>
      <c r="CN214" s="26">
        <v>1215</v>
      </c>
      <c r="CO214" s="26">
        <v>1209</v>
      </c>
      <c r="CP214" s="26">
        <v>1252</v>
      </c>
      <c r="CQ214" s="26">
        <v>1212</v>
      </c>
      <c r="CR214" s="26">
        <v>5032</v>
      </c>
      <c r="CS214" s="26">
        <v>1200</v>
      </c>
      <c r="CT214" s="26">
        <v>1075</v>
      </c>
      <c r="CU214" s="26">
        <v>1008</v>
      </c>
      <c r="CV214" s="26">
        <v>862</v>
      </c>
      <c r="CW214" s="26">
        <v>887</v>
      </c>
      <c r="CX214" s="26">
        <v>3408</v>
      </c>
      <c r="CY214" s="26">
        <v>841</v>
      </c>
      <c r="CZ214" s="26">
        <v>756</v>
      </c>
      <c r="DA214" s="26">
        <v>695</v>
      </c>
      <c r="DB214" s="26">
        <v>604</v>
      </c>
      <c r="DC214" s="26">
        <v>512</v>
      </c>
      <c r="DD214" s="26">
        <v>1877</v>
      </c>
      <c r="DE214" s="26">
        <v>475</v>
      </c>
      <c r="DF214" s="26">
        <v>399</v>
      </c>
      <c r="DG214" s="26">
        <v>382</v>
      </c>
      <c r="DH214" s="26">
        <v>306</v>
      </c>
      <c r="DI214" s="26">
        <v>315</v>
      </c>
      <c r="DJ214" s="26">
        <v>716</v>
      </c>
      <c r="DK214" s="26">
        <v>244</v>
      </c>
      <c r="DL214" s="26">
        <v>174</v>
      </c>
      <c r="DM214" s="26">
        <v>118</v>
      </c>
      <c r="DN214" s="26">
        <v>101</v>
      </c>
      <c r="DO214" s="26">
        <v>79</v>
      </c>
      <c r="DP214" s="26">
        <v>176</v>
      </c>
      <c r="DQ214" s="26">
        <v>47</v>
      </c>
      <c r="DR214" s="26">
        <v>58</v>
      </c>
      <c r="DS214" s="26">
        <v>31</v>
      </c>
      <c r="DT214" s="26">
        <v>26</v>
      </c>
      <c r="DU214" s="26">
        <v>14</v>
      </c>
      <c r="DV214" s="26">
        <v>28</v>
      </c>
      <c r="DW214" s="26">
        <v>46756</v>
      </c>
      <c r="DX214" s="26">
        <v>52181</v>
      </c>
      <c r="DY214" s="26">
        <v>90188</v>
      </c>
      <c r="DZ214" s="26">
        <v>42376</v>
      </c>
      <c r="EA214" s="26">
        <v>23881</v>
      </c>
    </row>
    <row r="215" spans="1:131" s="3" customFormat="1" ht="17.5" customHeight="1" x14ac:dyDescent="0.35">
      <c r="A215" s="3" t="s">
        <v>364</v>
      </c>
      <c r="C215" s="3" t="s">
        <v>365</v>
      </c>
      <c r="E215" s="26">
        <v>183631</v>
      </c>
      <c r="F215" s="26">
        <v>13904</v>
      </c>
      <c r="G215" s="26">
        <v>2905</v>
      </c>
      <c r="H215" s="26">
        <v>2822</v>
      </c>
      <c r="I215" s="26">
        <v>2827</v>
      </c>
      <c r="J215" s="26">
        <v>2712</v>
      </c>
      <c r="K215" s="26">
        <v>2638</v>
      </c>
      <c r="L215" s="26">
        <v>11424</v>
      </c>
      <c r="M215" s="26">
        <v>2449</v>
      </c>
      <c r="N215" s="26">
        <v>2367</v>
      </c>
      <c r="O215" s="26">
        <v>2272</v>
      </c>
      <c r="P215" s="26">
        <v>2169</v>
      </c>
      <c r="Q215" s="26">
        <v>2167</v>
      </c>
      <c r="R215" s="26">
        <v>11349</v>
      </c>
      <c r="S215" s="26">
        <v>2266</v>
      </c>
      <c r="T215" s="26">
        <v>2252</v>
      </c>
      <c r="U215" s="26">
        <v>2284</v>
      </c>
      <c r="V215" s="26">
        <v>2255</v>
      </c>
      <c r="W215" s="26">
        <v>2292</v>
      </c>
      <c r="X215" s="26">
        <v>11498</v>
      </c>
      <c r="Y215" s="26">
        <v>2459</v>
      </c>
      <c r="Z215" s="26">
        <v>2365</v>
      </c>
      <c r="AA215" s="26">
        <v>2376</v>
      </c>
      <c r="AB215" s="26">
        <v>2360</v>
      </c>
      <c r="AC215" s="26">
        <v>1938</v>
      </c>
      <c r="AD215" s="26">
        <v>12502</v>
      </c>
      <c r="AE215" s="26">
        <v>2157</v>
      </c>
      <c r="AF215" s="26">
        <v>2313</v>
      </c>
      <c r="AG215" s="26">
        <v>2508</v>
      </c>
      <c r="AH215" s="26">
        <v>2742</v>
      </c>
      <c r="AI215" s="26">
        <v>2782</v>
      </c>
      <c r="AJ215" s="26">
        <v>15046</v>
      </c>
      <c r="AK215" s="26">
        <v>3018</v>
      </c>
      <c r="AL215" s="26">
        <v>3058</v>
      </c>
      <c r="AM215" s="26">
        <v>2993</v>
      </c>
      <c r="AN215" s="26">
        <v>2997</v>
      </c>
      <c r="AO215" s="26">
        <v>2980</v>
      </c>
      <c r="AP215" s="26">
        <v>14112</v>
      </c>
      <c r="AQ215" s="26">
        <v>3077</v>
      </c>
      <c r="AR215" s="26">
        <v>2944</v>
      </c>
      <c r="AS215" s="26">
        <v>2797</v>
      </c>
      <c r="AT215" s="26">
        <v>2659</v>
      </c>
      <c r="AU215" s="26">
        <v>2635</v>
      </c>
      <c r="AV215" s="26">
        <v>12914</v>
      </c>
      <c r="AW215" s="26">
        <v>2490</v>
      </c>
      <c r="AX215" s="26">
        <v>2542</v>
      </c>
      <c r="AY215" s="26">
        <v>2469</v>
      </c>
      <c r="AZ215" s="26">
        <v>2702</v>
      </c>
      <c r="BA215" s="26">
        <v>2711</v>
      </c>
      <c r="BB215" s="26">
        <v>13289</v>
      </c>
      <c r="BC215" s="26">
        <v>2616</v>
      </c>
      <c r="BD215" s="26">
        <v>2681</v>
      </c>
      <c r="BE215" s="26">
        <v>2630</v>
      </c>
      <c r="BF215" s="26">
        <v>2677</v>
      </c>
      <c r="BG215" s="26">
        <v>2685</v>
      </c>
      <c r="BH215" s="26">
        <v>12677</v>
      </c>
      <c r="BI215" s="26">
        <v>2607</v>
      </c>
      <c r="BJ215" s="26">
        <v>2604</v>
      </c>
      <c r="BK215" s="26">
        <v>2563</v>
      </c>
      <c r="BL215" s="26">
        <v>2484</v>
      </c>
      <c r="BM215" s="26">
        <v>2419</v>
      </c>
      <c r="BN215" s="26">
        <v>11014</v>
      </c>
      <c r="BO215" s="26">
        <v>2370</v>
      </c>
      <c r="BP215" s="26">
        <v>2252</v>
      </c>
      <c r="BQ215" s="26">
        <v>2229</v>
      </c>
      <c r="BR215" s="26">
        <v>2107</v>
      </c>
      <c r="BS215" s="26">
        <v>2056</v>
      </c>
      <c r="BT215" s="26">
        <v>9642</v>
      </c>
      <c r="BU215" s="26">
        <v>2034</v>
      </c>
      <c r="BV215" s="26">
        <v>1907</v>
      </c>
      <c r="BW215" s="26">
        <v>1963</v>
      </c>
      <c r="BX215" s="26">
        <v>1887</v>
      </c>
      <c r="BY215" s="26">
        <v>1851</v>
      </c>
      <c r="BZ215" s="26">
        <v>9382</v>
      </c>
      <c r="CA215" s="26">
        <v>1807</v>
      </c>
      <c r="CB215" s="26">
        <v>1827</v>
      </c>
      <c r="CC215" s="26">
        <v>1827</v>
      </c>
      <c r="CD215" s="26">
        <v>1883</v>
      </c>
      <c r="CE215" s="26">
        <v>2038</v>
      </c>
      <c r="CF215" s="26">
        <v>6909</v>
      </c>
      <c r="CG215" s="26">
        <v>1516</v>
      </c>
      <c r="CH215" s="26">
        <v>1484</v>
      </c>
      <c r="CI215" s="26">
        <v>1447</v>
      </c>
      <c r="CJ215" s="26">
        <v>1312</v>
      </c>
      <c r="CK215" s="26">
        <v>1150</v>
      </c>
      <c r="CL215" s="26">
        <v>5792</v>
      </c>
      <c r="CM215" s="26">
        <v>1140</v>
      </c>
      <c r="CN215" s="26">
        <v>1225</v>
      </c>
      <c r="CO215" s="26">
        <v>1205</v>
      </c>
      <c r="CP215" s="26">
        <v>1084</v>
      </c>
      <c r="CQ215" s="26">
        <v>1138</v>
      </c>
      <c r="CR215" s="26">
        <v>5026</v>
      </c>
      <c r="CS215" s="26">
        <v>1085</v>
      </c>
      <c r="CT215" s="26">
        <v>1040</v>
      </c>
      <c r="CU215" s="26">
        <v>947</v>
      </c>
      <c r="CV215" s="26">
        <v>1026</v>
      </c>
      <c r="CW215" s="26">
        <v>928</v>
      </c>
      <c r="CX215" s="26">
        <v>3803</v>
      </c>
      <c r="CY215" s="26">
        <v>856</v>
      </c>
      <c r="CZ215" s="26">
        <v>865</v>
      </c>
      <c r="DA215" s="26">
        <v>779</v>
      </c>
      <c r="DB215" s="26">
        <v>713</v>
      </c>
      <c r="DC215" s="26">
        <v>590</v>
      </c>
      <c r="DD215" s="26">
        <v>2258</v>
      </c>
      <c r="DE215" s="26">
        <v>597</v>
      </c>
      <c r="DF215" s="26">
        <v>488</v>
      </c>
      <c r="DG215" s="26">
        <v>453</v>
      </c>
      <c r="DH215" s="26">
        <v>380</v>
      </c>
      <c r="DI215" s="26">
        <v>340</v>
      </c>
      <c r="DJ215" s="26">
        <v>865</v>
      </c>
      <c r="DK215" s="26">
        <v>299</v>
      </c>
      <c r="DL215" s="26">
        <v>229</v>
      </c>
      <c r="DM215" s="26">
        <v>147</v>
      </c>
      <c r="DN215" s="26">
        <v>109</v>
      </c>
      <c r="DO215" s="26">
        <v>81</v>
      </c>
      <c r="DP215" s="26">
        <v>204</v>
      </c>
      <c r="DQ215" s="26">
        <v>77</v>
      </c>
      <c r="DR215" s="26">
        <v>51</v>
      </c>
      <c r="DS215" s="26">
        <v>38</v>
      </c>
      <c r="DT215" s="26">
        <v>27</v>
      </c>
      <c r="DU215" s="26">
        <v>11</v>
      </c>
      <c r="DV215" s="26">
        <v>21</v>
      </c>
      <c r="DW215" s="26">
        <v>39136</v>
      </c>
      <c r="DX215" s="26">
        <v>43877</v>
      </c>
      <c r="DY215" s="26">
        <v>76902</v>
      </c>
      <c r="DZ215" s="26">
        <v>42715</v>
      </c>
      <c r="EA215" s="26">
        <v>24878</v>
      </c>
    </row>
    <row r="216" spans="1:131" s="3" customFormat="1" ht="17.5" customHeight="1" x14ac:dyDescent="0.35">
      <c r="A216" s="3" t="s">
        <v>366</v>
      </c>
      <c r="C216" s="3" t="s">
        <v>367</v>
      </c>
      <c r="E216" s="26">
        <v>173658</v>
      </c>
      <c r="F216" s="26">
        <v>11213</v>
      </c>
      <c r="G216" s="26">
        <v>2212</v>
      </c>
      <c r="H216" s="26">
        <v>2233</v>
      </c>
      <c r="I216" s="26">
        <v>2314</v>
      </c>
      <c r="J216" s="26">
        <v>2195</v>
      </c>
      <c r="K216" s="26">
        <v>2259</v>
      </c>
      <c r="L216" s="26">
        <v>9498</v>
      </c>
      <c r="M216" s="26">
        <v>2007</v>
      </c>
      <c r="N216" s="26">
        <v>1930</v>
      </c>
      <c r="O216" s="26">
        <v>1846</v>
      </c>
      <c r="P216" s="26">
        <v>1830</v>
      </c>
      <c r="Q216" s="26">
        <v>1885</v>
      </c>
      <c r="R216" s="26">
        <v>10194</v>
      </c>
      <c r="S216" s="26">
        <v>1929</v>
      </c>
      <c r="T216" s="26">
        <v>1952</v>
      </c>
      <c r="U216" s="26">
        <v>2090</v>
      </c>
      <c r="V216" s="26">
        <v>2069</v>
      </c>
      <c r="W216" s="26">
        <v>2154</v>
      </c>
      <c r="X216" s="26">
        <v>10184</v>
      </c>
      <c r="Y216" s="26">
        <v>2132</v>
      </c>
      <c r="Z216" s="26">
        <v>2107</v>
      </c>
      <c r="AA216" s="26">
        <v>2215</v>
      </c>
      <c r="AB216" s="26">
        <v>2007</v>
      </c>
      <c r="AC216" s="26">
        <v>1723</v>
      </c>
      <c r="AD216" s="26">
        <v>9832</v>
      </c>
      <c r="AE216" s="26">
        <v>1775</v>
      </c>
      <c r="AF216" s="26">
        <v>1831</v>
      </c>
      <c r="AG216" s="26">
        <v>1963</v>
      </c>
      <c r="AH216" s="26">
        <v>2088</v>
      </c>
      <c r="AI216" s="26">
        <v>2175</v>
      </c>
      <c r="AJ216" s="26">
        <v>11282</v>
      </c>
      <c r="AK216" s="26">
        <v>2247</v>
      </c>
      <c r="AL216" s="26">
        <v>2248</v>
      </c>
      <c r="AM216" s="26">
        <v>2154</v>
      </c>
      <c r="AN216" s="26">
        <v>2233</v>
      </c>
      <c r="AO216" s="26">
        <v>2400</v>
      </c>
      <c r="AP216" s="26">
        <v>11623</v>
      </c>
      <c r="AQ216" s="26">
        <v>2380</v>
      </c>
      <c r="AR216" s="26">
        <v>2559</v>
      </c>
      <c r="AS216" s="26">
        <v>2356</v>
      </c>
      <c r="AT216" s="26">
        <v>2180</v>
      </c>
      <c r="AU216" s="26">
        <v>2148</v>
      </c>
      <c r="AV216" s="26">
        <v>12223</v>
      </c>
      <c r="AW216" s="26">
        <v>2202</v>
      </c>
      <c r="AX216" s="26">
        <v>2348</v>
      </c>
      <c r="AY216" s="26">
        <v>2418</v>
      </c>
      <c r="AZ216" s="26">
        <v>2618</v>
      </c>
      <c r="BA216" s="26">
        <v>2637</v>
      </c>
      <c r="BB216" s="26">
        <v>13083</v>
      </c>
      <c r="BC216" s="26">
        <v>2636</v>
      </c>
      <c r="BD216" s="26">
        <v>2538</v>
      </c>
      <c r="BE216" s="26">
        <v>2633</v>
      </c>
      <c r="BF216" s="26">
        <v>2658</v>
      </c>
      <c r="BG216" s="26">
        <v>2618</v>
      </c>
      <c r="BH216" s="26">
        <v>12755</v>
      </c>
      <c r="BI216" s="26">
        <v>2570</v>
      </c>
      <c r="BJ216" s="26">
        <v>2665</v>
      </c>
      <c r="BK216" s="26">
        <v>2609</v>
      </c>
      <c r="BL216" s="26">
        <v>2486</v>
      </c>
      <c r="BM216" s="26">
        <v>2425</v>
      </c>
      <c r="BN216" s="26">
        <v>10887</v>
      </c>
      <c r="BO216" s="26">
        <v>2364</v>
      </c>
      <c r="BP216" s="26">
        <v>2327</v>
      </c>
      <c r="BQ216" s="26">
        <v>2179</v>
      </c>
      <c r="BR216" s="26">
        <v>2107</v>
      </c>
      <c r="BS216" s="26">
        <v>1910</v>
      </c>
      <c r="BT216" s="26">
        <v>9667</v>
      </c>
      <c r="BU216" s="26">
        <v>1953</v>
      </c>
      <c r="BV216" s="26">
        <v>1909</v>
      </c>
      <c r="BW216" s="26">
        <v>1920</v>
      </c>
      <c r="BX216" s="26">
        <v>1990</v>
      </c>
      <c r="BY216" s="26">
        <v>1895</v>
      </c>
      <c r="BZ216" s="26">
        <v>10419</v>
      </c>
      <c r="CA216" s="26">
        <v>1795</v>
      </c>
      <c r="CB216" s="26">
        <v>1967</v>
      </c>
      <c r="CC216" s="26">
        <v>2050</v>
      </c>
      <c r="CD216" s="26">
        <v>2326</v>
      </c>
      <c r="CE216" s="26">
        <v>2281</v>
      </c>
      <c r="CF216" s="26">
        <v>8468</v>
      </c>
      <c r="CG216" s="26">
        <v>1806</v>
      </c>
      <c r="CH216" s="26">
        <v>1953</v>
      </c>
      <c r="CI216" s="26">
        <v>1681</v>
      </c>
      <c r="CJ216" s="26">
        <v>1616</v>
      </c>
      <c r="CK216" s="26">
        <v>1412</v>
      </c>
      <c r="CL216" s="26">
        <v>6716</v>
      </c>
      <c r="CM216" s="26">
        <v>1242</v>
      </c>
      <c r="CN216" s="26">
        <v>1411</v>
      </c>
      <c r="CO216" s="26">
        <v>1426</v>
      </c>
      <c r="CP216" s="26">
        <v>1337</v>
      </c>
      <c r="CQ216" s="26">
        <v>1300</v>
      </c>
      <c r="CR216" s="26">
        <v>5779</v>
      </c>
      <c r="CS216" s="26">
        <v>1235</v>
      </c>
      <c r="CT216" s="26">
        <v>1173</v>
      </c>
      <c r="CU216" s="26">
        <v>1116</v>
      </c>
      <c r="CV216" s="26">
        <v>1149</v>
      </c>
      <c r="CW216" s="26">
        <v>1106</v>
      </c>
      <c r="CX216" s="26">
        <v>4769</v>
      </c>
      <c r="CY216" s="26">
        <v>1066</v>
      </c>
      <c r="CZ216" s="26">
        <v>1002</v>
      </c>
      <c r="DA216" s="26">
        <v>935</v>
      </c>
      <c r="DB216" s="26">
        <v>920</v>
      </c>
      <c r="DC216" s="26">
        <v>846</v>
      </c>
      <c r="DD216" s="26">
        <v>3223</v>
      </c>
      <c r="DE216" s="26">
        <v>726</v>
      </c>
      <c r="DF216" s="26">
        <v>744</v>
      </c>
      <c r="DG216" s="26">
        <v>650</v>
      </c>
      <c r="DH216" s="26">
        <v>559</v>
      </c>
      <c r="DI216" s="26">
        <v>544</v>
      </c>
      <c r="DJ216" s="26">
        <v>1398</v>
      </c>
      <c r="DK216" s="26">
        <v>450</v>
      </c>
      <c r="DL216" s="26">
        <v>392</v>
      </c>
      <c r="DM216" s="26">
        <v>212</v>
      </c>
      <c r="DN216" s="26">
        <v>173</v>
      </c>
      <c r="DO216" s="26">
        <v>171</v>
      </c>
      <c r="DP216" s="26">
        <v>393</v>
      </c>
      <c r="DQ216" s="26">
        <v>115</v>
      </c>
      <c r="DR216" s="26">
        <v>108</v>
      </c>
      <c r="DS216" s="26">
        <v>75</v>
      </c>
      <c r="DT216" s="26">
        <v>61</v>
      </c>
      <c r="DU216" s="26">
        <v>34</v>
      </c>
      <c r="DV216" s="26">
        <v>52</v>
      </c>
      <c r="DW216" s="26">
        <v>33037</v>
      </c>
      <c r="DX216" s="26">
        <v>37359</v>
      </c>
      <c r="DY216" s="26">
        <v>66095</v>
      </c>
      <c r="DZ216" s="26">
        <v>43728</v>
      </c>
      <c r="EA216" s="26">
        <v>30798</v>
      </c>
    </row>
    <row r="217" spans="1:131" s="3" customFormat="1" ht="17.5" customHeight="1" x14ac:dyDescent="0.35">
      <c r="A217" s="3" t="s">
        <v>368</v>
      </c>
      <c r="C217" s="3" t="s">
        <v>369</v>
      </c>
      <c r="E217" s="26">
        <v>157705</v>
      </c>
      <c r="F217" s="26">
        <v>12005</v>
      </c>
      <c r="G217" s="26">
        <v>2456</v>
      </c>
      <c r="H217" s="26">
        <v>2334</v>
      </c>
      <c r="I217" s="26">
        <v>2449</v>
      </c>
      <c r="J217" s="26">
        <v>2481</v>
      </c>
      <c r="K217" s="26">
        <v>2285</v>
      </c>
      <c r="L217" s="26">
        <v>10231</v>
      </c>
      <c r="M217" s="26">
        <v>2249</v>
      </c>
      <c r="N217" s="26">
        <v>2094</v>
      </c>
      <c r="O217" s="26">
        <v>2085</v>
      </c>
      <c r="P217" s="26">
        <v>1923</v>
      </c>
      <c r="Q217" s="26">
        <v>1880</v>
      </c>
      <c r="R217" s="26">
        <v>9949</v>
      </c>
      <c r="S217" s="26">
        <v>1866</v>
      </c>
      <c r="T217" s="26">
        <v>1948</v>
      </c>
      <c r="U217" s="26">
        <v>2052</v>
      </c>
      <c r="V217" s="26">
        <v>2003</v>
      </c>
      <c r="W217" s="26">
        <v>2080</v>
      </c>
      <c r="X217" s="26">
        <v>9853</v>
      </c>
      <c r="Y217" s="26">
        <v>2113</v>
      </c>
      <c r="Z217" s="26">
        <v>1987</v>
      </c>
      <c r="AA217" s="26">
        <v>2130</v>
      </c>
      <c r="AB217" s="26">
        <v>1940</v>
      </c>
      <c r="AC217" s="26">
        <v>1683</v>
      </c>
      <c r="AD217" s="26">
        <v>9804</v>
      </c>
      <c r="AE217" s="26">
        <v>1834</v>
      </c>
      <c r="AF217" s="26">
        <v>1860</v>
      </c>
      <c r="AG217" s="26">
        <v>1880</v>
      </c>
      <c r="AH217" s="26">
        <v>2104</v>
      </c>
      <c r="AI217" s="26">
        <v>2126</v>
      </c>
      <c r="AJ217" s="26">
        <v>11162</v>
      </c>
      <c r="AK217" s="26">
        <v>2166</v>
      </c>
      <c r="AL217" s="26">
        <v>2251</v>
      </c>
      <c r="AM217" s="26">
        <v>2201</v>
      </c>
      <c r="AN217" s="26">
        <v>2159</v>
      </c>
      <c r="AO217" s="26">
        <v>2385</v>
      </c>
      <c r="AP217" s="26">
        <v>11808</v>
      </c>
      <c r="AQ217" s="26">
        <v>2454</v>
      </c>
      <c r="AR217" s="26">
        <v>2384</v>
      </c>
      <c r="AS217" s="26">
        <v>2399</v>
      </c>
      <c r="AT217" s="26">
        <v>2295</v>
      </c>
      <c r="AU217" s="26">
        <v>2276</v>
      </c>
      <c r="AV217" s="26">
        <v>12200</v>
      </c>
      <c r="AW217" s="26">
        <v>2430</v>
      </c>
      <c r="AX217" s="26">
        <v>2444</v>
      </c>
      <c r="AY217" s="26">
        <v>2340</v>
      </c>
      <c r="AZ217" s="26">
        <v>2477</v>
      </c>
      <c r="BA217" s="26">
        <v>2509</v>
      </c>
      <c r="BB217" s="26">
        <v>12558</v>
      </c>
      <c r="BC217" s="26">
        <v>2518</v>
      </c>
      <c r="BD217" s="26">
        <v>2445</v>
      </c>
      <c r="BE217" s="26">
        <v>2584</v>
      </c>
      <c r="BF217" s="26">
        <v>2476</v>
      </c>
      <c r="BG217" s="26">
        <v>2535</v>
      </c>
      <c r="BH217" s="26">
        <v>11535</v>
      </c>
      <c r="BI217" s="26">
        <v>2548</v>
      </c>
      <c r="BJ217" s="26">
        <v>2421</v>
      </c>
      <c r="BK217" s="26">
        <v>2292</v>
      </c>
      <c r="BL217" s="26">
        <v>2120</v>
      </c>
      <c r="BM217" s="26">
        <v>2154</v>
      </c>
      <c r="BN217" s="26">
        <v>9453</v>
      </c>
      <c r="BO217" s="26">
        <v>2059</v>
      </c>
      <c r="BP217" s="26">
        <v>1914</v>
      </c>
      <c r="BQ217" s="26">
        <v>1934</v>
      </c>
      <c r="BR217" s="26">
        <v>1760</v>
      </c>
      <c r="BS217" s="26">
        <v>1786</v>
      </c>
      <c r="BT217" s="26">
        <v>8387</v>
      </c>
      <c r="BU217" s="26">
        <v>1666</v>
      </c>
      <c r="BV217" s="26">
        <v>1701</v>
      </c>
      <c r="BW217" s="26">
        <v>1712</v>
      </c>
      <c r="BX217" s="26">
        <v>1684</v>
      </c>
      <c r="BY217" s="26">
        <v>1624</v>
      </c>
      <c r="BZ217" s="26">
        <v>8739</v>
      </c>
      <c r="CA217" s="26">
        <v>1635</v>
      </c>
      <c r="CB217" s="26">
        <v>1664</v>
      </c>
      <c r="CC217" s="26">
        <v>1690</v>
      </c>
      <c r="CD217" s="26">
        <v>1879</v>
      </c>
      <c r="CE217" s="26">
        <v>1871</v>
      </c>
      <c r="CF217" s="26">
        <v>5996</v>
      </c>
      <c r="CG217" s="26">
        <v>1268</v>
      </c>
      <c r="CH217" s="26">
        <v>1315</v>
      </c>
      <c r="CI217" s="26">
        <v>1239</v>
      </c>
      <c r="CJ217" s="26">
        <v>1167</v>
      </c>
      <c r="CK217" s="26">
        <v>1007</v>
      </c>
      <c r="CL217" s="26">
        <v>4742</v>
      </c>
      <c r="CM217" s="26">
        <v>942</v>
      </c>
      <c r="CN217" s="26">
        <v>1028</v>
      </c>
      <c r="CO217" s="26">
        <v>951</v>
      </c>
      <c r="CP217" s="26">
        <v>915</v>
      </c>
      <c r="CQ217" s="26">
        <v>906</v>
      </c>
      <c r="CR217" s="26">
        <v>3784</v>
      </c>
      <c r="CS217" s="26">
        <v>835</v>
      </c>
      <c r="CT217" s="26">
        <v>777</v>
      </c>
      <c r="CU217" s="26">
        <v>717</v>
      </c>
      <c r="CV217" s="26">
        <v>729</v>
      </c>
      <c r="CW217" s="26">
        <v>726</v>
      </c>
      <c r="CX217" s="26">
        <v>2873</v>
      </c>
      <c r="CY217" s="26">
        <v>665</v>
      </c>
      <c r="CZ217" s="26">
        <v>586</v>
      </c>
      <c r="DA217" s="26">
        <v>577</v>
      </c>
      <c r="DB217" s="26">
        <v>518</v>
      </c>
      <c r="DC217" s="26">
        <v>527</v>
      </c>
      <c r="DD217" s="26">
        <v>1844</v>
      </c>
      <c r="DE217" s="26">
        <v>479</v>
      </c>
      <c r="DF217" s="26">
        <v>414</v>
      </c>
      <c r="DG217" s="26">
        <v>352</v>
      </c>
      <c r="DH217" s="26">
        <v>340</v>
      </c>
      <c r="DI217" s="26">
        <v>259</v>
      </c>
      <c r="DJ217" s="26">
        <v>632</v>
      </c>
      <c r="DK217" s="26">
        <v>210</v>
      </c>
      <c r="DL217" s="26">
        <v>186</v>
      </c>
      <c r="DM217" s="26">
        <v>80</v>
      </c>
      <c r="DN217" s="26">
        <v>84</v>
      </c>
      <c r="DO217" s="26">
        <v>72</v>
      </c>
      <c r="DP217" s="26">
        <v>134</v>
      </c>
      <c r="DQ217" s="26">
        <v>45</v>
      </c>
      <c r="DR217" s="26">
        <v>37</v>
      </c>
      <c r="DS217" s="26">
        <v>24</v>
      </c>
      <c r="DT217" s="26">
        <v>14</v>
      </c>
      <c r="DU217" s="26">
        <v>14</v>
      </c>
      <c r="DV217" s="26">
        <v>16</v>
      </c>
      <c r="DW217" s="26">
        <v>34298</v>
      </c>
      <c r="DX217" s="26">
        <v>38415</v>
      </c>
      <c r="DY217" s="26">
        <v>65272</v>
      </c>
      <c r="DZ217" s="26">
        <v>38114</v>
      </c>
      <c r="EA217" s="26">
        <v>20021</v>
      </c>
    </row>
    <row r="218" spans="1:131" ht="17.5" customHeight="1" x14ac:dyDescent="0.35">
      <c r="A218" s="3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W218" s="31"/>
      <c r="DX218" s="31"/>
      <c r="DY218" s="31"/>
      <c r="DZ218" s="31"/>
      <c r="EA218" s="31"/>
    </row>
    <row r="219" spans="1:131" s="3" customFormat="1" ht="17.5" customHeight="1" x14ac:dyDescent="0.35">
      <c r="A219" s="3" t="s">
        <v>370</v>
      </c>
      <c r="C219" s="3" t="s">
        <v>371</v>
      </c>
      <c r="E219" s="26">
        <v>621210</v>
      </c>
      <c r="F219" s="26">
        <v>36828</v>
      </c>
      <c r="G219" s="26">
        <v>7471</v>
      </c>
      <c r="H219" s="26">
        <v>7381</v>
      </c>
      <c r="I219" s="26">
        <v>7464</v>
      </c>
      <c r="J219" s="26">
        <v>7291</v>
      </c>
      <c r="K219" s="26">
        <v>7221</v>
      </c>
      <c r="L219" s="26">
        <v>33695</v>
      </c>
      <c r="M219" s="26">
        <v>6987</v>
      </c>
      <c r="N219" s="26">
        <v>6726</v>
      </c>
      <c r="O219" s="26">
        <v>6803</v>
      </c>
      <c r="P219" s="26">
        <v>6551</v>
      </c>
      <c r="Q219" s="26">
        <v>6628</v>
      </c>
      <c r="R219" s="26">
        <v>34810</v>
      </c>
      <c r="S219" s="26">
        <v>6672</v>
      </c>
      <c r="T219" s="26">
        <v>6768</v>
      </c>
      <c r="U219" s="26">
        <v>7137</v>
      </c>
      <c r="V219" s="26">
        <v>7184</v>
      </c>
      <c r="W219" s="26">
        <v>7049</v>
      </c>
      <c r="X219" s="26">
        <v>39452</v>
      </c>
      <c r="Y219" s="26">
        <v>7408</v>
      </c>
      <c r="Z219" s="26">
        <v>7365</v>
      </c>
      <c r="AA219" s="26">
        <v>7574</v>
      </c>
      <c r="AB219" s="26">
        <v>8125</v>
      </c>
      <c r="AC219" s="26">
        <v>8980</v>
      </c>
      <c r="AD219" s="26">
        <v>44194</v>
      </c>
      <c r="AE219" s="26">
        <v>9342</v>
      </c>
      <c r="AF219" s="26">
        <v>8952</v>
      </c>
      <c r="AG219" s="26">
        <v>8784</v>
      </c>
      <c r="AH219" s="26">
        <v>8728</v>
      </c>
      <c r="AI219" s="26">
        <v>8388</v>
      </c>
      <c r="AJ219" s="26">
        <v>41721</v>
      </c>
      <c r="AK219" s="26">
        <v>8494</v>
      </c>
      <c r="AL219" s="26">
        <v>8302</v>
      </c>
      <c r="AM219" s="26">
        <v>8206</v>
      </c>
      <c r="AN219" s="26">
        <v>8282</v>
      </c>
      <c r="AO219" s="26">
        <v>8437</v>
      </c>
      <c r="AP219" s="26">
        <v>41918</v>
      </c>
      <c r="AQ219" s="26">
        <v>8788</v>
      </c>
      <c r="AR219" s="26">
        <v>8765</v>
      </c>
      <c r="AS219" s="26">
        <v>8457</v>
      </c>
      <c r="AT219" s="26">
        <v>7848</v>
      </c>
      <c r="AU219" s="26">
        <v>8060</v>
      </c>
      <c r="AV219" s="26">
        <v>42690</v>
      </c>
      <c r="AW219" s="26">
        <v>8047</v>
      </c>
      <c r="AX219" s="26">
        <v>8303</v>
      </c>
      <c r="AY219" s="26">
        <v>8516</v>
      </c>
      <c r="AZ219" s="26">
        <v>8663</v>
      </c>
      <c r="BA219" s="26">
        <v>9161</v>
      </c>
      <c r="BB219" s="26">
        <v>46319</v>
      </c>
      <c r="BC219" s="26">
        <v>9355</v>
      </c>
      <c r="BD219" s="26">
        <v>9042</v>
      </c>
      <c r="BE219" s="26">
        <v>9197</v>
      </c>
      <c r="BF219" s="26">
        <v>9311</v>
      </c>
      <c r="BG219" s="26">
        <v>9414</v>
      </c>
      <c r="BH219" s="26">
        <v>45941</v>
      </c>
      <c r="BI219" s="26">
        <v>9425</v>
      </c>
      <c r="BJ219" s="26">
        <v>9554</v>
      </c>
      <c r="BK219" s="26">
        <v>9145</v>
      </c>
      <c r="BL219" s="26">
        <v>9122</v>
      </c>
      <c r="BM219" s="26">
        <v>8695</v>
      </c>
      <c r="BN219" s="26">
        <v>39534</v>
      </c>
      <c r="BO219" s="26">
        <v>8466</v>
      </c>
      <c r="BP219" s="26">
        <v>7975</v>
      </c>
      <c r="BQ219" s="26">
        <v>7914</v>
      </c>
      <c r="BR219" s="26">
        <v>7833</v>
      </c>
      <c r="BS219" s="26">
        <v>7346</v>
      </c>
      <c r="BT219" s="26">
        <v>35663</v>
      </c>
      <c r="BU219" s="26">
        <v>7277</v>
      </c>
      <c r="BV219" s="26">
        <v>7221</v>
      </c>
      <c r="BW219" s="26">
        <v>7120</v>
      </c>
      <c r="BX219" s="26">
        <v>6991</v>
      </c>
      <c r="BY219" s="26">
        <v>7054</v>
      </c>
      <c r="BZ219" s="26">
        <v>38216</v>
      </c>
      <c r="CA219" s="26">
        <v>7079</v>
      </c>
      <c r="CB219" s="26">
        <v>7252</v>
      </c>
      <c r="CC219" s="26">
        <v>7497</v>
      </c>
      <c r="CD219" s="26">
        <v>8062</v>
      </c>
      <c r="CE219" s="26">
        <v>8326</v>
      </c>
      <c r="CF219" s="26">
        <v>29984</v>
      </c>
      <c r="CG219" s="26">
        <v>6359</v>
      </c>
      <c r="CH219" s="26">
        <v>6741</v>
      </c>
      <c r="CI219" s="26">
        <v>6017</v>
      </c>
      <c r="CJ219" s="26">
        <v>5831</v>
      </c>
      <c r="CK219" s="26">
        <v>5036</v>
      </c>
      <c r="CL219" s="26">
        <v>23156</v>
      </c>
      <c r="CM219" s="26">
        <v>4647</v>
      </c>
      <c r="CN219" s="26">
        <v>4778</v>
      </c>
      <c r="CO219" s="26">
        <v>4735</v>
      </c>
      <c r="CP219" s="26">
        <v>4643</v>
      </c>
      <c r="CQ219" s="26">
        <v>4353</v>
      </c>
      <c r="CR219" s="26">
        <v>18702</v>
      </c>
      <c r="CS219" s="26">
        <v>4088</v>
      </c>
      <c r="CT219" s="26">
        <v>3980</v>
      </c>
      <c r="CU219" s="26">
        <v>3665</v>
      </c>
      <c r="CV219" s="26">
        <v>3560</v>
      </c>
      <c r="CW219" s="26">
        <v>3409</v>
      </c>
      <c r="CX219" s="26">
        <v>14514</v>
      </c>
      <c r="CY219" s="26">
        <v>3364</v>
      </c>
      <c r="CZ219" s="26">
        <v>3122</v>
      </c>
      <c r="DA219" s="26">
        <v>2919</v>
      </c>
      <c r="DB219" s="26">
        <v>2735</v>
      </c>
      <c r="DC219" s="26">
        <v>2374</v>
      </c>
      <c r="DD219" s="26">
        <v>9046</v>
      </c>
      <c r="DE219" s="26">
        <v>2305</v>
      </c>
      <c r="DF219" s="26">
        <v>1975</v>
      </c>
      <c r="DG219" s="26">
        <v>1762</v>
      </c>
      <c r="DH219" s="26">
        <v>1595</v>
      </c>
      <c r="DI219" s="26">
        <v>1409</v>
      </c>
      <c r="DJ219" s="26">
        <v>3800</v>
      </c>
      <c r="DK219" s="26">
        <v>1325</v>
      </c>
      <c r="DL219" s="26">
        <v>985</v>
      </c>
      <c r="DM219" s="26">
        <v>611</v>
      </c>
      <c r="DN219" s="26">
        <v>436</v>
      </c>
      <c r="DO219" s="26">
        <v>443</v>
      </c>
      <c r="DP219" s="26">
        <v>920</v>
      </c>
      <c r="DQ219" s="26">
        <v>323</v>
      </c>
      <c r="DR219" s="26">
        <v>250</v>
      </c>
      <c r="DS219" s="26">
        <v>174</v>
      </c>
      <c r="DT219" s="26">
        <v>103</v>
      </c>
      <c r="DU219" s="26">
        <v>70</v>
      </c>
      <c r="DV219" s="26">
        <v>107</v>
      </c>
      <c r="DW219" s="26">
        <v>112741</v>
      </c>
      <c r="DX219" s="26">
        <v>127680</v>
      </c>
      <c r="DY219" s="26">
        <v>248886</v>
      </c>
      <c r="DZ219" s="26">
        <v>159354</v>
      </c>
      <c r="EA219" s="26">
        <v>100229</v>
      </c>
    </row>
    <row r="220" spans="1:131" ht="17.5" customHeight="1" x14ac:dyDescent="0.35">
      <c r="A220" s="2" t="s">
        <v>372</v>
      </c>
      <c r="D220" s="2" t="s">
        <v>373</v>
      </c>
      <c r="E220" s="4">
        <v>123867</v>
      </c>
      <c r="F220" s="4">
        <v>6703</v>
      </c>
      <c r="G220" s="4">
        <v>1482</v>
      </c>
      <c r="H220" s="4">
        <v>1384</v>
      </c>
      <c r="I220" s="4">
        <v>1343</v>
      </c>
      <c r="J220" s="4">
        <v>1246</v>
      </c>
      <c r="K220" s="4">
        <v>1248</v>
      </c>
      <c r="L220" s="4">
        <v>5073</v>
      </c>
      <c r="M220" s="4">
        <v>1109</v>
      </c>
      <c r="N220" s="4">
        <v>1074</v>
      </c>
      <c r="O220" s="4">
        <v>1003</v>
      </c>
      <c r="P220" s="4">
        <v>920</v>
      </c>
      <c r="Q220" s="4">
        <v>967</v>
      </c>
      <c r="R220" s="4">
        <v>5006</v>
      </c>
      <c r="S220" s="4">
        <v>991</v>
      </c>
      <c r="T220" s="4">
        <v>1010</v>
      </c>
      <c r="U220" s="4">
        <v>990</v>
      </c>
      <c r="V220" s="4">
        <v>1033</v>
      </c>
      <c r="W220" s="4">
        <v>982</v>
      </c>
      <c r="X220" s="4">
        <v>10238</v>
      </c>
      <c r="Y220" s="4">
        <v>1078</v>
      </c>
      <c r="Z220" s="4">
        <v>1089</v>
      </c>
      <c r="AA220" s="4">
        <v>1357</v>
      </c>
      <c r="AB220" s="4">
        <v>2474</v>
      </c>
      <c r="AC220" s="4">
        <v>4240</v>
      </c>
      <c r="AD220" s="4">
        <v>18076</v>
      </c>
      <c r="AE220" s="4">
        <v>4566</v>
      </c>
      <c r="AF220" s="4">
        <v>4196</v>
      </c>
      <c r="AG220" s="4">
        <v>3457</v>
      </c>
      <c r="AH220" s="4">
        <v>3049</v>
      </c>
      <c r="AI220" s="4">
        <v>2808</v>
      </c>
      <c r="AJ220" s="4">
        <v>13341</v>
      </c>
      <c r="AK220" s="4">
        <v>2907</v>
      </c>
      <c r="AL220" s="4">
        <v>2747</v>
      </c>
      <c r="AM220" s="4">
        <v>2575</v>
      </c>
      <c r="AN220" s="4">
        <v>2586</v>
      </c>
      <c r="AO220" s="4">
        <v>2526</v>
      </c>
      <c r="AP220" s="4">
        <v>11384</v>
      </c>
      <c r="AQ220" s="4">
        <v>2610</v>
      </c>
      <c r="AR220" s="4">
        <v>2460</v>
      </c>
      <c r="AS220" s="4">
        <v>2243</v>
      </c>
      <c r="AT220" s="4">
        <v>2083</v>
      </c>
      <c r="AU220" s="4">
        <v>1988</v>
      </c>
      <c r="AV220" s="4">
        <v>8469</v>
      </c>
      <c r="AW220" s="4">
        <v>1807</v>
      </c>
      <c r="AX220" s="4">
        <v>1727</v>
      </c>
      <c r="AY220" s="4">
        <v>1697</v>
      </c>
      <c r="AZ220" s="4">
        <v>1570</v>
      </c>
      <c r="BA220" s="4">
        <v>1668</v>
      </c>
      <c r="BB220" s="4">
        <v>7654</v>
      </c>
      <c r="BC220" s="4">
        <v>1676</v>
      </c>
      <c r="BD220" s="4">
        <v>1502</v>
      </c>
      <c r="BE220" s="4">
        <v>1531</v>
      </c>
      <c r="BF220" s="4">
        <v>1491</v>
      </c>
      <c r="BG220" s="4">
        <v>1454</v>
      </c>
      <c r="BH220" s="4">
        <v>7084</v>
      </c>
      <c r="BI220" s="4">
        <v>1513</v>
      </c>
      <c r="BJ220" s="4">
        <v>1497</v>
      </c>
      <c r="BK220" s="4">
        <v>1392</v>
      </c>
      <c r="BL220" s="4">
        <v>1368</v>
      </c>
      <c r="BM220" s="4">
        <v>1314</v>
      </c>
      <c r="BN220" s="4">
        <v>5908</v>
      </c>
      <c r="BO220" s="4">
        <v>1212</v>
      </c>
      <c r="BP220" s="4">
        <v>1145</v>
      </c>
      <c r="BQ220" s="4">
        <v>1219</v>
      </c>
      <c r="BR220" s="4">
        <v>1196</v>
      </c>
      <c r="BS220" s="4">
        <v>1136</v>
      </c>
      <c r="BT220" s="4">
        <v>5357</v>
      </c>
      <c r="BU220" s="4">
        <v>1156</v>
      </c>
      <c r="BV220" s="4">
        <v>1095</v>
      </c>
      <c r="BW220" s="4">
        <v>1025</v>
      </c>
      <c r="BX220" s="4">
        <v>1038</v>
      </c>
      <c r="BY220" s="4">
        <v>1043</v>
      </c>
      <c r="BZ220" s="4">
        <v>4973</v>
      </c>
      <c r="CA220" s="4">
        <v>987</v>
      </c>
      <c r="CB220" s="4">
        <v>979</v>
      </c>
      <c r="CC220" s="4">
        <v>1023</v>
      </c>
      <c r="CD220" s="4">
        <v>964</v>
      </c>
      <c r="CE220" s="4">
        <v>1020</v>
      </c>
      <c r="CF220" s="4">
        <v>3832</v>
      </c>
      <c r="CG220" s="4">
        <v>801</v>
      </c>
      <c r="CH220" s="4">
        <v>877</v>
      </c>
      <c r="CI220" s="4">
        <v>739</v>
      </c>
      <c r="CJ220" s="4">
        <v>744</v>
      </c>
      <c r="CK220" s="4">
        <v>671</v>
      </c>
      <c r="CL220" s="4">
        <v>3045</v>
      </c>
      <c r="CM220" s="4">
        <v>613</v>
      </c>
      <c r="CN220" s="4">
        <v>611</v>
      </c>
      <c r="CO220" s="4">
        <v>630</v>
      </c>
      <c r="CP220" s="4">
        <v>604</v>
      </c>
      <c r="CQ220" s="4">
        <v>587</v>
      </c>
      <c r="CR220" s="4">
        <v>2722</v>
      </c>
      <c r="CS220" s="4">
        <v>586</v>
      </c>
      <c r="CT220" s="4">
        <v>595</v>
      </c>
      <c r="CU220" s="4">
        <v>523</v>
      </c>
      <c r="CV220" s="4">
        <v>549</v>
      </c>
      <c r="CW220" s="4">
        <v>469</v>
      </c>
      <c r="CX220" s="4">
        <v>2306</v>
      </c>
      <c r="CY220" s="4">
        <v>487</v>
      </c>
      <c r="CZ220" s="4">
        <v>494</v>
      </c>
      <c r="DA220" s="4">
        <v>477</v>
      </c>
      <c r="DB220" s="4">
        <v>453</v>
      </c>
      <c r="DC220" s="4">
        <v>395</v>
      </c>
      <c r="DD220" s="4">
        <v>1682</v>
      </c>
      <c r="DE220" s="4">
        <v>435</v>
      </c>
      <c r="DF220" s="4">
        <v>364</v>
      </c>
      <c r="DG220" s="4">
        <v>322</v>
      </c>
      <c r="DH220" s="4">
        <v>283</v>
      </c>
      <c r="DI220" s="4">
        <v>278</v>
      </c>
      <c r="DJ220" s="4">
        <v>772</v>
      </c>
      <c r="DK220" s="4">
        <v>270</v>
      </c>
      <c r="DL220" s="4">
        <v>197</v>
      </c>
      <c r="DM220" s="4">
        <v>117</v>
      </c>
      <c r="DN220" s="4">
        <v>87</v>
      </c>
      <c r="DO220" s="4">
        <v>101</v>
      </c>
      <c r="DP220" s="4">
        <v>214</v>
      </c>
      <c r="DQ220" s="4">
        <v>75</v>
      </c>
      <c r="DR220" s="4">
        <v>48</v>
      </c>
      <c r="DS220" s="4">
        <v>43</v>
      </c>
      <c r="DT220" s="4">
        <v>27</v>
      </c>
      <c r="DU220" s="4">
        <v>21</v>
      </c>
      <c r="DV220" s="4">
        <v>28</v>
      </c>
      <c r="DW220" s="4">
        <v>17860</v>
      </c>
      <c r="DX220" s="4">
        <v>20306</v>
      </c>
      <c r="DY220" s="4">
        <v>68084</v>
      </c>
      <c r="DZ220" s="4">
        <v>23322</v>
      </c>
      <c r="EA220" s="4">
        <v>14601</v>
      </c>
    </row>
    <row r="221" spans="1:131" ht="17.5" customHeight="1" x14ac:dyDescent="0.35">
      <c r="A221" s="2" t="s">
        <v>374</v>
      </c>
      <c r="D221" s="2" t="s">
        <v>375</v>
      </c>
      <c r="E221" s="4">
        <v>83818</v>
      </c>
      <c r="F221" s="4">
        <v>5506</v>
      </c>
      <c r="G221" s="4">
        <v>1167</v>
      </c>
      <c r="H221" s="4">
        <v>1056</v>
      </c>
      <c r="I221" s="4">
        <v>1139</v>
      </c>
      <c r="J221" s="4">
        <v>1070</v>
      </c>
      <c r="K221" s="4">
        <v>1074</v>
      </c>
      <c r="L221" s="4">
        <v>5016</v>
      </c>
      <c r="M221" s="4">
        <v>1055</v>
      </c>
      <c r="N221" s="4">
        <v>995</v>
      </c>
      <c r="O221" s="4">
        <v>1048</v>
      </c>
      <c r="P221" s="4">
        <v>954</v>
      </c>
      <c r="Q221" s="4">
        <v>964</v>
      </c>
      <c r="R221" s="4">
        <v>4812</v>
      </c>
      <c r="S221" s="4">
        <v>851</v>
      </c>
      <c r="T221" s="4">
        <v>982</v>
      </c>
      <c r="U221" s="4">
        <v>1020</v>
      </c>
      <c r="V221" s="4">
        <v>997</v>
      </c>
      <c r="W221" s="4">
        <v>962</v>
      </c>
      <c r="X221" s="4">
        <v>4554</v>
      </c>
      <c r="Y221" s="4">
        <v>1003</v>
      </c>
      <c r="Z221" s="4">
        <v>986</v>
      </c>
      <c r="AA221" s="4">
        <v>1018</v>
      </c>
      <c r="AB221" s="4">
        <v>846</v>
      </c>
      <c r="AC221" s="4">
        <v>701</v>
      </c>
      <c r="AD221" s="4">
        <v>4110</v>
      </c>
      <c r="AE221" s="4">
        <v>702</v>
      </c>
      <c r="AF221" s="4">
        <v>743</v>
      </c>
      <c r="AG221" s="4">
        <v>854</v>
      </c>
      <c r="AH221" s="4">
        <v>887</v>
      </c>
      <c r="AI221" s="4">
        <v>924</v>
      </c>
      <c r="AJ221" s="4">
        <v>4895</v>
      </c>
      <c r="AK221" s="4">
        <v>895</v>
      </c>
      <c r="AL221" s="4">
        <v>903</v>
      </c>
      <c r="AM221" s="4">
        <v>980</v>
      </c>
      <c r="AN221" s="4">
        <v>994</v>
      </c>
      <c r="AO221" s="4">
        <v>1123</v>
      </c>
      <c r="AP221" s="4">
        <v>5629</v>
      </c>
      <c r="AQ221" s="4">
        <v>1118</v>
      </c>
      <c r="AR221" s="4">
        <v>1153</v>
      </c>
      <c r="AS221" s="4">
        <v>1174</v>
      </c>
      <c r="AT221" s="4">
        <v>1029</v>
      </c>
      <c r="AU221" s="4">
        <v>1155</v>
      </c>
      <c r="AV221" s="4">
        <v>6080</v>
      </c>
      <c r="AW221" s="4">
        <v>1116</v>
      </c>
      <c r="AX221" s="4">
        <v>1193</v>
      </c>
      <c r="AY221" s="4">
        <v>1230</v>
      </c>
      <c r="AZ221" s="4">
        <v>1265</v>
      </c>
      <c r="BA221" s="4">
        <v>1276</v>
      </c>
      <c r="BB221" s="4">
        <v>6562</v>
      </c>
      <c r="BC221" s="4">
        <v>1327</v>
      </c>
      <c r="BD221" s="4">
        <v>1324</v>
      </c>
      <c r="BE221" s="4">
        <v>1270</v>
      </c>
      <c r="BF221" s="4">
        <v>1306</v>
      </c>
      <c r="BG221" s="4">
        <v>1335</v>
      </c>
      <c r="BH221" s="4">
        <v>6476</v>
      </c>
      <c r="BI221" s="4">
        <v>1335</v>
      </c>
      <c r="BJ221" s="4">
        <v>1333</v>
      </c>
      <c r="BK221" s="4">
        <v>1254</v>
      </c>
      <c r="BL221" s="4">
        <v>1325</v>
      </c>
      <c r="BM221" s="4">
        <v>1229</v>
      </c>
      <c r="BN221" s="4">
        <v>5478</v>
      </c>
      <c r="BO221" s="4">
        <v>1180</v>
      </c>
      <c r="BP221" s="4">
        <v>1159</v>
      </c>
      <c r="BQ221" s="4">
        <v>1061</v>
      </c>
      <c r="BR221" s="4">
        <v>1076</v>
      </c>
      <c r="BS221" s="4">
        <v>1002</v>
      </c>
      <c r="BT221" s="4">
        <v>4924</v>
      </c>
      <c r="BU221" s="4">
        <v>980</v>
      </c>
      <c r="BV221" s="4">
        <v>958</v>
      </c>
      <c r="BW221" s="4">
        <v>994</v>
      </c>
      <c r="BX221" s="4">
        <v>1028</v>
      </c>
      <c r="BY221" s="4">
        <v>964</v>
      </c>
      <c r="BZ221" s="4">
        <v>5469</v>
      </c>
      <c r="CA221" s="4">
        <v>984</v>
      </c>
      <c r="CB221" s="4">
        <v>1095</v>
      </c>
      <c r="CC221" s="4">
        <v>1026</v>
      </c>
      <c r="CD221" s="4">
        <v>1159</v>
      </c>
      <c r="CE221" s="4">
        <v>1205</v>
      </c>
      <c r="CF221" s="4">
        <v>4239</v>
      </c>
      <c r="CG221" s="4">
        <v>881</v>
      </c>
      <c r="CH221" s="4">
        <v>970</v>
      </c>
      <c r="CI221" s="4">
        <v>890</v>
      </c>
      <c r="CJ221" s="4">
        <v>792</v>
      </c>
      <c r="CK221" s="4">
        <v>706</v>
      </c>
      <c r="CL221" s="4">
        <v>3301</v>
      </c>
      <c r="CM221" s="4">
        <v>698</v>
      </c>
      <c r="CN221" s="4">
        <v>688</v>
      </c>
      <c r="CO221" s="4">
        <v>616</v>
      </c>
      <c r="CP221" s="4">
        <v>657</v>
      </c>
      <c r="CQ221" s="4">
        <v>642</v>
      </c>
      <c r="CR221" s="4">
        <v>2735</v>
      </c>
      <c r="CS221" s="4">
        <v>580</v>
      </c>
      <c r="CT221" s="4">
        <v>585</v>
      </c>
      <c r="CU221" s="4">
        <v>523</v>
      </c>
      <c r="CV221" s="4">
        <v>543</v>
      </c>
      <c r="CW221" s="4">
        <v>504</v>
      </c>
      <c r="CX221" s="4">
        <v>2132</v>
      </c>
      <c r="CY221" s="4">
        <v>479</v>
      </c>
      <c r="CZ221" s="4">
        <v>448</v>
      </c>
      <c r="DA221" s="4">
        <v>428</v>
      </c>
      <c r="DB221" s="4">
        <v>422</v>
      </c>
      <c r="DC221" s="4">
        <v>355</v>
      </c>
      <c r="DD221" s="4">
        <v>1244</v>
      </c>
      <c r="DE221" s="4">
        <v>325</v>
      </c>
      <c r="DF221" s="4">
        <v>277</v>
      </c>
      <c r="DG221" s="4">
        <v>237</v>
      </c>
      <c r="DH221" s="4">
        <v>210</v>
      </c>
      <c r="DI221" s="4">
        <v>195</v>
      </c>
      <c r="DJ221" s="4">
        <v>493</v>
      </c>
      <c r="DK221" s="4">
        <v>161</v>
      </c>
      <c r="DL221" s="4">
        <v>140</v>
      </c>
      <c r="DM221" s="4">
        <v>81</v>
      </c>
      <c r="DN221" s="4">
        <v>52</v>
      </c>
      <c r="DO221" s="4">
        <v>59</v>
      </c>
      <c r="DP221" s="4">
        <v>143</v>
      </c>
      <c r="DQ221" s="4">
        <v>47</v>
      </c>
      <c r="DR221" s="4">
        <v>44</v>
      </c>
      <c r="DS221" s="4">
        <v>26</v>
      </c>
      <c r="DT221" s="4">
        <v>16</v>
      </c>
      <c r="DU221" s="4">
        <v>10</v>
      </c>
      <c r="DV221" s="4">
        <v>20</v>
      </c>
      <c r="DW221" s="4">
        <v>16337</v>
      </c>
      <c r="DX221" s="4">
        <v>18341</v>
      </c>
      <c r="DY221" s="4">
        <v>30827</v>
      </c>
      <c r="DZ221" s="4">
        <v>22347</v>
      </c>
      <c r="EA221" s="4">
        <v>14307</v>
      </c>
    </row>
    <row r="222" spans="1:131" ht="17.5" customHeight="1" x14ac:dyDescent="0.35">
      <c r="A222" s="2" t="s">
        <v>376</v>
      </c>
      <c r="D222" s="2" t="s">
        <v>377</v>
      </c>
      <c r="E222" s="4">
        <v>95262</v>
      </c>
      <c r="F222" s="4">
        <v>5221</v>
      </c>
      <c r="G222" s="4">
        <v>1061</v>
      </c>
      <c r="H222" s="4">
        <v>1052</v>
      </c>
      <c r="I222" s="4">
        <v>1014</v>
      </c>
      <c r="J222" s="4">
        <v>1046</v>
      </c>
      <c r="K222" s="4">
        <v>1048</v>
      </c>
      <c r="L222" s="4">
        <v>4841</v>
      </c>
      <c r="M222" s="4">
        <v>991</v>
      </c>
      <c r="N222" s="4">
        <v>873</v>
      </c>
      <c r="O222" s="4">
        <v>1025</v>
      </c>
      <c r="P222" s="4">
        <v>956</v>
      </c>
      <c r="Q222" s="4">
        <v>996</v>
      </c>
      <c r="R222" s="4">
        <v>5525</v>
      </c>
      <c r="S222" s="4">
        <v>1049</v>
      </c>
      <c r="T222" s="4">
        <v>1030</v>
      </c>
      <c r="U222" s="4">
        <v>1133</v>
      </c>
      <c r="V222" s="4">
        <v>1169</v>
      </c>
      <c r="W222" s="4">
        <v>1144</v>
      </c>
      <c r="X222" s="4">
        <v>5608</v>
      </c>
      <c r="Y222" s="4">
        <v>1193</v>
      </c>
      <c r="Z222" s="4">
        <v>1174</v>
      </c>
      <c r="AA222" s="4">
        <v>1217</v>
      </c>
      <c r="AB222" s="4">
        <v>1090</v>
      </c>
      <c r="AC222" s="4">
        <v>934</v>
      </c>
      <c r="AD222" s="4">
        <v>5353</v>
      </c>
      <c r="AE222" s="4">
        <v>987</v>
      </c>
      <c r="AF222" s="4">
        <v>971</v>
      </c>
      <c r="AG222" s="4">
        <v>1072</v>
      </c>
      <c r="AH222" s="4">
        <v>1156</v>
      </c>
      <c r="AI222" s="4">
        <v>1167</v>
      </c>
      <c r="AJ222" s="4">
        <v>5597</v>
      </c>
      <c r="AK222" s="4">
        <v>1151</v>
      </c>
      <c r="AL222" s="4">
        <v>1125</v>
      </c>
      <c r="AM222" s="4">
        <v>1153</v>
      </c>
      <c r="AN222" s="4">
        <v>1060</v>
      </c>
      <c r="AO222" s="4">
        <v>1108</v>
      </c>
      <c r="AP222" s="4">
        <v>5224</v>
      </c>
      <c r="AQ222" s="4">
        <v>1190</v>
      </c>
      <c r="AR222" s="4">
        <v>1073</v>
      </c>
      <c r="AS222" s="4">
        <v>1022</v>
      </c>
      <c r="AT222" s="4">
        <v>1010</v>
      </c>
      <c r="AU222" s="4">
        <v>929</v>
      </c>
      <c r="AV222" s="4">
        <v>5745</v>
      </c>
      <c r="AW222" s="4">
        <v>1060</v>
      </c>
      <c r="AX222" s="4">
        <v>1099</v>
      </c>
      <c r="AY222" s="4">
        <v>1155</v>
      </c>
      <c r="AZ222" s="4">
        <v>1164</v>
      </c>
      <c r="BA222" s="4">
        <v>1267</v>
      </c>
      <c r="BB222" s="4">
        <v>6881</v>
      </c>
      <c r="BC222" s="4">
        <v>1348</v>
      </c>
      <c r="BD222" s="4">
        <v>1341</v>
      </c>
      <c r="BE222" s="4">
        <v>1328</v>
      </c>
      <c r="BF222" s="4">
        <v>1384</v>
      </c>
      <c r="BG222" s="4">
        <v>1480</v>
      </c>
      <c r="BH222" s="4">
        <v>6999</v>
      </c>
      <c r="BI222" s="4">
        <v>1376</v>
      </c>
      <c r="BJ222" s="4">
        <v>1477</v>
      </c>
      <c r="BK222" s="4">
        <v>1388</v>
      </c>
      <c r="BL222" s="4">
        <v>1433</v>
      </c>
      <c r="BM222" s="4">
        <v>1325</v>
      </c>
      <c r="BN222" s="4">
        <v>6221</v>
      </c>
      <c r="BO222" s="4">
        <v>1338</v>
      </c>
      <c r="BP222" s="4">
        <v>1203</v>
      </c>
      <c r="BQ222" s="4">
        <v>1209</v>
      </c>
      <c r="BR222" s="4">
        <v>1276</v>
      </c>
      <c r="BS222" s="4">
        <v>1195</v>
      </c>
      <c r="BT222" s="4">
        <v>6112</v>
      </c>
      <c r="BU222" s="4">
        <v>1185</v>
      </c>
      <c r="BV222" s="4">
        <v>1236</v>
      </c>
      <c r="BW222" s="4">
        <v>1263</v>
      </c>
      <c r="BX222" s="4">
        <v>1193</v>
      </c>
      <c r="BY222" s="4">
        <v>1235</v>
      </c>
      <c r="BZ222" s="4">
        <v>6616</v>
      </c>
      <c r="CA222" s="4">
        <v>1201</v>
      </c>
      <c r="CB222" s="4">
        <v>1233</v>
      </c>
      <c r="CC222" s="4">
        <v>1286</v>
      </c>
      <c r="CD222" s="4">
        <v>1459</v>
      </c>
      <c r="CE222" s="4">
        <v>1437</v>
      </c>
      <c r="CF222" s="4">
        <v>5523</v>
      </c>
      <c r="CG222" s="4">
        <v>1141</v>
      </c>
      <c r="CH222" s="4">
        <v>1212</v>
      </c>
      <c r="CI222" s="4">
        <v>1109</v>
      </c>
      <c r="CJ222" s="4">
        <v>1114</v>
      </c>
      <c r="CK222" s="4">
        <v>947</v>
      </c>
      <c r="CL222" s="4">
        <v>4572</v>
      </c>
      <c r="CM222" s="4">
        <v>886</v>
      </c>
      <c r="CN222" s="4">
        <v>909</v>
      </c>
      <c r="CO222" s="4">
        <v>952</v>
      </c>
      <c r="CP222" s="4">
        <v>917</v>
      </c>
      <c r="CQ222" s="4">
        <v>908</v>
      </c>
      <c r="CR222" s="4">
        <v>3779</v>
      </c>
      <c r="CS222" s="4">
        <v>795</v>
      </c>
      <c r="CT222" s="4">
        <v>803</v>
      </c>
      <c r="CU222" s="4">
        <v>742</v>
      </c>
      <c r="CV222" s="4">
        <v>711</v>
      </c>
      <c r="CW222" s="4">
        <v>728</v>
      </c>
      <c r="CX222" s="4">
        <v>2919</v>
      </c>
      <c r="CY222" s="4">
        <v>700</v>
      </c>
      <c r="CZ222" s="4">
        <v>631</v>
      </c>
      <c r="DA222" s="4">
        <v>590</v>
      </c>
      <c r="DB222" s="4">
        <v>525</v>
      </c>
      <c r="DC222" s="4">
        <v>473</v>
      </c>
      <c r="DD222" s="4">
        <v>1690</v>
      </c>
      <c r="DE222" s="4">
        <v>464</v>
      </c>
      <c r="DF222" s="4">
        <v>346</v>
      </c>
      <c r="DG222" s="4">
        <v>332</v>
      </c>
      <c r="DH222" s="4">
        <v>310</v>
      </c>
      <c r="DI222" s="4">
        <v>238</v>
      </c>
      <c r="DJ222" s="4">
        <v>665</v>
      </c>
      <c r="DK222" s="4">
        <v>235</v>
      </c>
      <c r="DL222" s="4">
        <v>155</v>
      </c>
      <c r="DM222" s="4">
        <v>106</v>
      </c>
      <c r="DN222" s="4">
        <v>87</v>
      </c>
      <c r="DO222" s="4">
        <v>82</v>
      </c>
      <c r="DP222" s="4">
        <v>156</v>
      </c>
      <c r="DQ222" s="4">
        <v>58</v>
      </c>
      <c r="DR222" s="4">
        <v>41</v>
      </c>
      <c r="DS222" s="4">
        <v>30</v>
      </c>
      <c r="DT222" s="4">
        <v>16</v>
      </c>
      <c r="DU222" s="4">
        <v>11</v>
      </c>
      <c r="DV222" s="4">
        <v>15</v>
      </c>
      <c r="DW222" s="4">
        <v>16780</v>
      </c>
      <c r="DX222" s="4">
        <v>19171</v>
      </c>
      <c r="DY222" s="4">
        <v>33215</v>
      </c>
      <c r="DZ222" s="4">
        <v>25948</v>
      </c>
      <c r="EA222" s="4">
        <v>19319</v>
      </c>
    </row>
    <row r="223" spans="1:131" ht="17.5" customHeight="1" x14ac:dyDescent="0.35">
      <c r="A223" s="2" t="s">
        <v>378</v>
      </c>
      <c r="D223" s="2" t="s">
        <v>379</v>
      </c>
      <c r="E223" s="4">
        <v>169508</v>
      </c>
      <c r="F223" s="4">
        <v>10098</v>
      </c>
      <c r="G223" s="4">
        <v>1993</v>
      </c>
      <c r="H223" s="4">
        <v>2071</v>
      </c>
      <c r="I223" s="4">
        <v>2025</v>
      </c>
      <c r="J223" s="4">
        <v>1999</v>
      </c>
      <c r="K223" s="4">
        <v>2010</v>
      </c>
      <c r="L223" s="4">
        <v>9704</v>
      </c>
      <c r="M223" s="4">
        <v>1976</v>
      </c>
      <c r="N223" s="4">
        <v>1952</v>
      </c>
      <c r="O223" s="4">
        <v>1932</v>
      </c>
      <c r="P223" s="4">
        <v>1911</v>
      </c>
      <c r="Q223" s="4">
        <v>1933</v>
      </c>
      <c r="R223" s="4">
        <v>10361</v>
      </c>
      <c r="S223" s="4">
        <v>1969</v>
      </c>
      <c r="T223" s="4">
        <v>2027</v>
      </c>
      <c r="U223" s="4">
        <v>2085</v>
      </c>
      <c r="V223" s="4">
        <v>2183</v>
      </c>
      <c r="W223" s="4">
        <v>2097</v>
      </c>
      <c r="X223" s="4">
        <v>10318</v>
      </c>
      <c r="Y223" s="4">
        <v>2188</v>
      </c>
      <c r="Z223" s="4">
        <v>2207</v>
      </c>
      <c r="AA223" s="4">
        <v>2102</v>
      </c>
      <c r="AB223" s="4">
        <v>2011</v>
      </c>
      <c r="AC223" s="4">
        <v>1810</v>
      </c>
      <c r="AD223" s="4">
        <v>9507</v>
      </c>
      <c r="AE223" s="4">
        <v>1778</v>
      </c>
      <c r="AF223" s="4">
        <v>1757</v>
      </c>
      <c r="AG223" s="4">
        <v>1895</v>
      </c>
      <c r="AH223" s="4">
        <v>2091</v>
      </c>
      <c r="AI223" s="4">
        <v>1986</v>
      </c>
      <c r="AJ223" s="4">
        <v>9805</v>
      </c>
      <c r="AK223" s="4">
        <v>1993</v>
      </c>
      <c r="AL223" s="4">
        <v>1934</v>
      </c>
      <c r="AM223" s="4">
        <v>1931</v>
      </c>
      <c r="AN223" s="4">
        <v>2007</v>
      </c>
      <c r="AO223" s="4">
        <v>1940</v>
      </c>
      <c r="AP223" s="4">
        <v>10239</v>
      </c>
      <c r="AQ223" s="4">
        <v>2110</v>
      </c>
      <c r="AR223" s="4">
        <v>2095</v>
      </c>
      <c r="AS223" s="4">
        <v>2070</v>
      </c>
      <c r="AT223" s="4">
        <v>1902</v>
      </c>
      <c r="AU223" s="4">
        <v>2062</v>
      </c>
      <c r="AV223" s="4">
        <v>11605</v>
      </c>
      <c r="AW223" s="4">
        <v>2108</v>
      </c>
      <c r="AX223" s="4">
        <v>2150</v>
      </c>
      <c r="AY223" s="4">
        <v>2347</v>
      </c>
      <c r="AZ223" s="4">
        <v>2440</v>
      </c>
      <c r="BA223" s="4">
        <v>2560</v>
      </c>
      <c r="BB223" s="4">
        <v>13498</v>
      </c>
      <c r="BC223" s="4">
        <v>2673</v>
      </c>
      <c r="BD223" s="4">
        <v>2654</v>
      </c>
      <c r="BE223" s="4">
        <v>2712</v>
      </c>
      <c r="BF223" s="4">
        <v>2709</v>
      </c>
      <c r="BG223" s="4">
        <v>2750</v>
      </c>
      <c r="BH223" s="4">
        <v>13587</v>
      </c>
      <c r="BI223" s="4">
        <v>2853</v>
      </c>
      <c r="BJ223" s="4">
        <v>2786</v>
      </c>
      <c r="BK223" s="4">
        <v>2656</v>
      </c>
      <c r="BL223" s="4">
        <v>2686</v>
      </c>
      <c r="BM223" s="4">
        <v>2606</v>
      </c>
      <c r="BN223" s="4">
        <v>11759</v>
      </c>
      <c r="BO223" s="4">
        <v>2552</v>
      </c>
      <c r="BP223" s="4">
        <v>2414</v>
      </c>
      <c r="BQ223" s="4">
        <v>2371</v>
      </c>
      <c r="BR223" s="4">
        <v>2282</v>
      </c>
      <c r="BS223" s="4">
        <v>2140</v>
      </c>
      <c r="BT223" s="4">
        <v>10325</v>
      </c>
      <c r="BU223" s="4">
        <v>2072</v>
      </c>
      <c r="BV223" s="4">
        <v>2139</v>
      </c>
      <c r="BW223" s="4">
        <v>2061</v>
      </c>
      <c r="BX223" s="4">
        <v>2011</v>
      </c>
      <c r="BY223" s="4">
        <v>2042</v>
      </c>
      <c r="BZ223" s="4">
        <v>11402</v>
      </c>
      <c r="CA223" s="4">
        <v>2102</v>
      </c>
      <c r="CB223" s="4">
        <v>2142</v>
      </c>
      <c r="CC223" s="4">
        <v>2285</v>
      </c>
      <c r="CD223" s="4">
        <v>2416</v>
      </c>
      <c r="CE223" s="4">
        <v>2457</v>
      </c>
      <c r="CF223" s="4">
        <v>8875</v>
      </c>
      <c r="CG223" s="4">
        <v>1913</v>
      </c>
      <c r="CH223" s="4">
        <v>1969</v>
      </c>
      <c r="CI223" s="4">
        <v>1784</v>
      </c>
      <c r="CJ223" s="4">
        <v>1735</v>
      </c>
      <c r="CK223" s="4">
        <v>1474</v>
      </c>
      <c r="CL223" s="4">
        <v>6614</v>
      </c>
      <c r="CM223" s="4">
        <v>1373</v>
      </c>
      <c r="CN223" s="4">
        <v>1355</v>
      </c>
      <c r="CO223" s="4">
        <v>1371</v>
      </c>
      <c r="CP223" s="4">
        <v>1349</v>
      </c>
      <c r="CQ223" s="4">
        <v>1166</v>
      </c>
      <c r="CR223" s="4">
        <v>4890</v>
      </c>
      <c r="CS223" s="4">
        <v>1117</v>
      </c>
      <c r="CT223" s="4">
        <v>1028</v>
      </c>
      <c r="CU223" s="4">
        <v>992</v>
      </c>
      <c r="CV223" s="4">
        <v>898</v>
      </c>
      <c r="CW223" s="4">
        <v>855</v>
      </c>
      <c r="CX223" s="4">
        <v>3567</v>
      </c>
      <c r="CY223" s="4">
        <v>848</v>
      </c>
      <c r="CZ223" s="4">
        <v>775</v>
      </c>
      <c r="DA223" s="4">
        <v>707</v>
      </c>
      <c r="DB223" s="4">
        <v>685</v>
      </c>
      <c r="DC223" s="4">
        <v>552</v>
      </c>
      <c r="DD223" s="4">
        <v>2186</v>
      </c>
      <c r="DE223" s="4">
        <v>533</v>
      </c>
      <c r="DF223" s="4">
        <v>487</v>
      </c>
      <c r="DG223" s="4">
        <v>419</v>
      </c>
      <c r="DH223" s="4">
        <v>400</v>
      </c>
      <c r="DI223" s="4">
        <v>347</v>
      </c>
      <c r="DJ223" s="4">
        <v>949</v>
      </c>
      <c r="DK223" s="4">
        <v>336</v>
      </c>
      <c r="DL223" s="4">
        <v>242</v>
      </c>
      <c r="DM223" s="4">
        <v>151</v>
      </c>
      <c r="DN223" s="4">
        <v>109</v>
      </c>
      <c r="DO223" s="4">
        <v>111</v>
      </c>
      <c r="DP223" s="4">
        <v>199</v>
      </c>
      <c r="DQ223" s="4">
        <v>67</v>
      </c>
      <c r="DR223" s="4">
        <v>60</v>
      </c>
      <c r="DS223" s="4">
        <v>33</v>
      </c>
      <c r="DT223" s="4">
        <v>22</v>
      </c>
      <c r="DU223" s="4">
        <v>17</v>
      </c>
      <c r="DV223" s="4">
        <v>20</v>
      </c>
      <c r="DW223" s="4">
        <v>32351</v>
      </c>
      <c r="DX223" s="4">
        <v>36660</v>
      </c>
      <c r="DY223" s="4">
        <v>62784</v>
      </c>
      <c r="DZ223" s="4">
        <v>47073</v>
      </c>
      <c r="EA223" s="4">
        <v>27300</v>
      </c>
    </row>
    <row r="224" spans="1:131" ht="17.5" customHeight="1" x14ac:dyDescent="0.35">
      <c r="A224" s="2" t="s">
        <v>380</v>
      </c>
      <c r="D224" s="2" t="s">
        <v>381</v>
      </c>
      <c r="E224" s="4">
        <v>148755</v>
      </c>
      <c r="F224" s="4">
        <v>9300</v>
      </c>
      <c r="G224" s="4">
        <v>1768</v>
      </c>
      <c r="H224" s="4">
        <v>1818</v>
      </c>
      <c r="I224" s="4">
        <v>1943</v>
      </c>
      <c r="J224" s="4">
        <v>1930</v>
      </c>
      <c r="K224" s="4">
        <v>1841</v>
      </c>
      <c r="L224" s="4">
        <v>9061</v>
      </c>
      <c r="M224" s="4">
        <v>1856</v>
      </c>
      <c r="N224" s="4">
        <v>1832</v>
      </c>
      <c r="O224" s="4">
        <v>1795</v>
      </c>
      <c r="P224" s="4">
        <v>1810</v>
      </c>
      <c r="Q224" s="4">
        <v>1768</v>
      </c>
      <c r="R224" s="4">
        <v>9106</v>
      </c>
      <c r="S224" s="4">
        <v>1812</v>
      </c>
      <c r="T224" s="4">
        <v>1719</v>
      </c>
      <c r="U224" s="4">
        <v>1909</v>
      </c>
      <c r="V224" s="4">
        <v>1802</v>
      </c>
      <c r="W224" s="4">
        <v>1864</v>
      </c>
      <c r="X224" s="4">
        <v>8734</v>
      </c>
      <c r="Y224" s="4">
        <v>1946</v>
      </c>
      <c r="Z224" s="4">
        <v>1909</v>
      </c>
      <c r="AA224" s="4">
        <v>1880</v>
      </c>
      <c r="AB224" s="4">
        <v>1704</v>
      </c>
      <c r="AC224" s="4">
        <v>1295</v>
      </c>
      <c r="AD224" s="4">
        <v>7148</v>
      </c>
      <c r="AE224" s="4">
        <v>1309</v>
      </c>
      <c r="AF224" s="4">
        <v>1285</v>
      </c>
      <c r="AG224" s="4">
        <v>1506</v>
      </c>
      <c r="AH224" s="4">
        <v>1545</v>
      </c>
      <c r="AI224" s="4">
        <v>1503</v>
      </c>
      <c r="AJ224" s="4">
        <v>8083</v>
      </c>
      <c r="AK224" s="4">
        <v>1548</v>
      </c>
      <c r="AL224" s="4">
        <v>1593</v>
      </c>
      <c r="AM224" s="4">
        <v>1567</v>
      </c>
      <c r="AN224" s="4">
        <v>1635</v>
      </c>
      <c r="AO224" s="4">
        <v>1740</v>
      </c>
      <c r="AP224" s="4">
        <v>9442</v>
      </c>
      <c r="AQ224" s="4">
        <v>1760</v>
      </c>
      <c r="AR224" s="4">
        <v>1984</v>
      </c>
      <c r="AS224" s="4">
        <v>1948</v>
      </c>
      <c r="AT224" s="4">
        <v>1824</v>
      </c>
      <c r="AU224" s="4">
        <v>1926</v>
      </c>
      <c r="AV224" s="4">
        <v>10791</v>
      </c>
      <c r="AW224" s="4">
        <v>1956</v>
      </c>
      <c r="AX224" s="4">
        <v>2134</v>
      </c>
      <c r="AY224" s="4">
        <v>2087</v>
      </c>
      <c r="AZ224" s="4">
        <v>2224</v>
      </c>
      <c r="BA224" s="4">
        <v>2390</v>
      </c>
      <c r="BB224" s="4">
        <v>11724</v>
      </c>
      <c r="BC224" s="4">
        <v>2331</v>
      </c>
      <c r="BD224" s="4">
        <v>2221</v>
      </c>
      <c r="BE224" s="4">
        <v>2356</v>
      </c>
      <c r="BF224" s="4">
        <v>2421</v>
      </c>
      <c r="BG224" s="4">
        <v>2395</v>
      </c>
      <c r="BH224" s="4">
        <v>11795</v>
      </c>
      <c r="BI224" s="4">
        <v>2348</v>
      </c>
      <c r="BJ224" s="4">
        <v>2461</v>
      </c>
      <c r="BK224" s="4">
        <v>2455</v>
      </c>
      <c r="BL224" s="4">
        <v>2310</v>
      </c>
      <c r="BM224" s="4">
        <v>2221</v>
      </c>
      <c r="BN224" s="4">
        <v>10168</v>
      </c>
      <c r="BO224" s="4">
        <v>2184</v>
      </c>
      <c r="BP224" s="4">
        <v>2054</v>
      </c>
      <c r="BQ224" s="4">
        <v>2054</v>
      </c>
      <c r="BR224" s="4">
        <v>2003</v>
      </c>
      <c r="BS224" s="4">
        <v>1873</v>
      </c>
      <c r="BT224" s="4">
        <v>8945</v>
      </c>
      <c r="BU224" s="4">
        <v>1884</v>
      </c>
      <c r="BV224" s="4">
        <v>1793</v>
      </c>
      <c r="BW224" s="4">
        <v>1777</v>
      </c>
      <c r="BX224" s="4">
        <v>1721</v>
      </c>
      <c r="BY224" s="4">
        <v>1770</v>
      </c>
      <c r="BZ224" s="4">
        <v>9756</v>
      </c>
      <c r="CA224" s="4">
        <v>1805</v>
      </c>
      <c r="CB224" s="4">
        <v>1803</v>
      </c>
      <c r="CC224" s="4">
        <v>1877</v>
      </c>
      <c r="CD224" s="4">
        <v>2064</v>
      </c>
      <c r="CE224" s="4">
        <v>2207</v>
      </c>
      <c r="CF224" s="4">
        <v>7515</v>
      </c>
      <c r="CG224" s="4">
        <v>1623</v>
      </c>
      <c r="CH224" s="4">
        <v>1713</v>
      </c>
      <c r="CI224" s="4">
        <v>1495</v>
      </c>
      <c r="CJ224" s="4">
        <v>1446</v>
      </c>
      <c r="CK224" s="4">
        <v>1238</v>
      </c>
      <c r="CL224" s="4">
        <v>5624</v>
      </c>
      <c r="CM224" s="4">
        <v>1077</v>
      </c>
      <c r="CN224" s="4">
        <v>1215</v>
      </c>
      <c r="CO224" s="4">
        <v>1166</v>
      </c>
      <c r="CP224" s="4">
        <v>1116</v>
      </c>
      <c r="CQ224" s="4">
        <v>1050</v>
      </c>
      <c r="CR224" s="4">
        <v>4576</v>
      </c>
      <c r="CS224" s="4">
        <v>1010</v>
      </c>
      <c r="CT224" s="4">
        <v>969</v>
      </c>
      <c r="CU224" s="4">
        <v>885</v>
      </c>
      <c r="CV224" s="4">
        <v>859</v>
      </c>
      <c r="CW224" s="4">
        <v>853</v>
      </c>
      <c r="CX224" s="4">
        <v>3590</v>
      </c>
      <c r="CY224" s="4">
        <v>850</v>
      </c>
      <c r="CZ224" s="4">
        <v>774</v>
      </c>
      <c r="DA224" s="4">
        <v>717</v>
      </c>
      <c r="DB224" s="4">
        <v>650</v>
      </c>
      <c r="DC224" s="4">
        <v>599</v>
      </c>
      <c r="DD224" s="4">
        <v>2244</v>
      </c>
      <c r="DE224" s="4">
        <v>548</v>
      </c>
      <c r="DF224" s="4">
        <v>501</v>
      </c>
      <c r="DG224" s="4">
        <v>452</v>
      </c>
      <c r="DH224" s="4">
        <v>392</v>
      </c>
      <c r="DI224" s="4">
        <v>351</v>
      </c>
      <c r="DJ224" s="4">
        <v>921</v>
      </c>
      <c r="DK224" s="4">
        <v>323</v>
      </c>
      <c r="DL224" s="4">
        <v>251</v>
      </c>
      <c r="DM224" s="4">
        <v>156</v>
      </c>
      <c r="DN224" s="4">
        <v>101</v>
      </c>
      <c r="DO224" s="4">
        <v>90</v>
      </c>
      <c r="DP224" s="4">
        <v>208</v>
      </c>
      <c r="DQ224" s="4">
        <v>76</v>
      </c>
      <c r="DR224" s="4">
        <v>57</v>
      </c>
      <c r="DS224" s="4">
        <v>42</v>
      </c>
      <c r="DT224" s="4">
        <v>22</v>
      </c>
      <c r="DU224" s="4">
        <v>11</v>
      </c>
      <c r="DV224" s="4">
        <v>24</v>
      </c>
      <c r="DW224" s="4">
        <v>29413</v>
      </c>
      <c r="DX224" s="4">
        <v>33202</v>
      </c>
      <c r="DY224" s="4">
        <v>53976</v>
      </c>
      <c r="DZ224" s="4">
        <v>40664</v>
      </c>
      <c r="EA224" s="4">
        <v>24702</v>
      </c>
    </row>
    <row r="225" spans="1:131" ht="17.5" customHeight="1" x14ac:dyDescent="0.35"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W225" s="31"/>
      <c r="DX225" s="31"/>
      <c r="DY225" s="31"/>
      <c r="DZ225" s="31"/>
      <c r="EA225" s="31"/>
    </row>
    <row r="226" spans="1:131" s="3" customFormat="1" ht="17.5" customHeight="1" x14ac:dyDescent="0.35">
      <c r="A226" s="3" t="s">
        <v>382</v>
      </c>
      <c r="C226" s="3" t="s">
        <v>383</v>
      </c>
      <c r="E226" s="26">
        <v>1393587</v>
      </c>
      <c r="F226" s="26">
        <v>81796</v>
      </c>
      <c r="G226" s="26">
        <v>16116</v>
      </c>
      <c r="H226" s="26">
        <v>16551</v>
      </c>
      <c r="I226" s="26">
        <v>16384</v>
      </c>
      <c r="J226" s="26">
        <v>16503</v>
      </c>
      <c r="K226" s="26">
        <v>16242</v>
      </c>
      <c r="L226" s="26">
        <v>77591</v>
      </c>
      <c r="M226" s="26">
        <v>16166</v>
      </c>
      <c r="N226" s="26">
        <v>15625</v>
      </c>
      <c r="O226" s="26">
        <v>15504</v>
      </c>
      <c r="P226" s="26">
        <v>15169</v>
      </c>
      <c r="Q226" s="26">
        <v>15127</v>
      </c>
      <c r="R226" s="26">
        <v>83001</v>
      </c>
      <c r="S226" s="26">
        <v>15719</v>
      </c>
      <c r="T226" s="26">
        <v>16321</v>
      </c>
      <c r="U226" s="26">
        <v>16716</v>
      </c>
      <c r="V226" s="26">
        <v>17103</v>
      </c>
      <c r="W226" s="26">
        <v>17142</v>
      </c>
      <c r="X226" s="26">
        <v>85781</v>
      </c>
      <c r="Y226" s="26">
        <v>17478</v>
      </c>
      <c r="Z226" s="26">
        <v>17676</v>
      </c>
      <c r="AA226" s="26">
        <v>18235</v>
      </c>
      <c r="AB226" s="26">
        <v>16871</v>
      </c>
      <c r="AC226" s="26">
        <v>15521</v>
      </c>
      <c r="AD226" s="26">
        <v>79047</v>
      </c>
      <c r="AE226" s="26">
        <v>15507</v>
      </c>
      <c r="AF226" s="26">
        <v>15263</v>
      </c>
      <c r="AG226" s="26">
        <v>16145</v>
      </c>
      <c r="AH226" s="26">
        <v>16375</v>
      </c>
      <c r="AI226" s="26">
        <v>15757</v>
      </c>
      <c r="AJ226" s="26">
        <v>78007</v>
      </c>
      <c r="AK226" s="26">
        <v>15659</v>
      </c>
      <c r="AL226" s="26">
        <v>15627</v>
      </c>
      <c r="AM226" s="26">
        <v>15466</v>
      </c>
      <c r="AN226" s="26">
        <v>15216</v>
      </c>
      <c r="AO226" s="26">
        <v>16039</v>
      </c>
      <c r="AP226" s="26">
        <v>80807</v>
      </c>
      <c r="AQ226" s="26">
        <v>16707</v>
      </c>
      <c r="AR226" s="26">
        <v>16454</v>
      </c>
      <c r="AS226" s="26">
        <v>16057</v>
      </c>
      <c r="AT226" s="26">
        <v>15548</v>
      </c>
      <c r="AU226" s="26">
        <v>16041</v>
      </c>
      <c r="AV226" s="26">
        <v>90394</v>
      </c>
      <c r="AW226" s="26">
        <v>16367</v>
      </c>
      <c r="AX226" s="26">
        <v>17601</v>
      </c>
      <c r="AY226" s="26">
        <v>17832</v>
      </c>
      <c r="AZ226" s="26">
        <v>18764</v>
      </c>
      <c r="BA226" s="26">
        <v>19830</v>
      </c>
      <c r="BB226" s="26">
        <v>104659</v>
      </c>
      <c r="BC226" s="26">
        <v>20465</v>
      </c>
      <c r="BD226" s="26">
        <v>20358</v>
      </c>
      <c r="BE226" s="26">
        <v>20934</v>
      </c>
      <c r="BF226" s="26">
        <v>21213</v>
      </c>
      <c r="BG226" s="26">
        <v>21689</v>
      </c>
      <c r="BH226" s="26">
        <v>105594</v>
      </c>
      <c r="BI226" s="26">
        <v>21491</v>
      </c>
      <c r="BJ226" s="26">
        <v>21541</v>
      </c>
      <c r="BK226" s="26">
        <v>21113</v>
      </c>
      <c r="BL226" s="26">
        <v>20953</v>
      </c>
      <c r="BM226" s="26">
        <v>20496</v>
      </c>
      <c r="BN226" s="26">
        <v>93174</v>
      </c>
      <c r="BO226" s="26">
        <v>19784</v>
      </c>
      <c r="BP226" s="26">
        <v>18702</v>
      </c>
      <c r="BQ226" s="26">
        <v>18638</v>
      </c>
      <c r="BR226" s="26">
        <v>18333</v>
      </c>
      <c r="BS226" s="26">
        <v>17717</v>
      </c>
      <c r="BT226" s="26">
        <v>83807</v>
      </c>
      <c r="BU226" s="26">
        <v>17026</v>
      </c>
      <c r="BV226" s="26">
        <v>16920</v>
      </c>
      <c r="BW226" s="26">
        <v>16744</v>
      </c>
      <c r="BX226" s="26">
        <v>16741</v>
      </c>
      <c r="BY226" s="26">
        <v>16376</v>
      </c>
      <c r="BZ226" s="26">
        <v>94496</v>
      </c>
      <c r="CA226" s="26">
        <v>16566</v>
      </c>
      <c r="CB226" s="26">
        <v>17209</v>
      </c>
      <c r="CC226" s="26">
        <v>18174</v>
      </c>
      <c r="CD226" s="26">
        <v>20805</v>
      </c>
      <c r="CE226" s="26">
        <v>21742</v>
      </c>
      <c r="CF226" s="26">
        <v>74107</v>
      </c>
      <c r="CG226" s="26">
        <v>15597</v>
      </c>
      <c r="CH226" s="26">
        <v>16531</v>
      </c>
      <c r="CI226" s="26">
        <v>15266</v>
      </c>
      <c r="CJ226" s="26">
        <v>14533</v>
      </c>
      <c r="CK226" s="26">
        <v>12180</v>
      </c>
      <c r="CL226" s="26">
        <v>59216</v>
      </c>
      <c r="CM226" s="26">
        <v>11557</v>
      </c>
      <c r="CN226" s="26">
        <v>12335</v>
      </c>
      <c r="CO226" s="26">
        <v>12183</v>
      </c>
      <c r="CP226" s="26">
        <v>11767</v>
      </c>
      <c r="CQ226" s="26">
        <v>11374</v>
      </c>
      <c r="CR226" s="26">
        <v>49440</v>
      </c>
      <c r="CS226" s="26">
        <v>10848</v>
      </c>
      <c r="CT226" s="26">
        <v>10349</v>
      </c>
      <c r="CU226" s="26">
        <v>9616</v>
      </c>
      <c r="CV226" s="26">
        <v>9418</v>
      </c>
      <c r="CW226" s="26">
        <v>9209</v>
      </c>
      <c r="CX226" s="26">
        <v>37486</v>
      </c>
      <c r="CY226" s="26">
        <v>8856</v>
      </c>
      <c r="CZ226" s="26">
        <v>8222</v>
      </c>
      <c r="DA226" s="26">
        <v>7401</v>
      </c>
      <c r="DB226" s="26">
        <v>6752</v>
      </c>
      <c r="DC226" s="26">
        <v>6255</v>
      </c>
      <c r="DD226" s="26">
        <v>22971</v>
      </c>
      <c r="DE226" s="26">
        <v>5743</v>
      </c>
      <c r="DF226" s="26">
        <v>5003</v>
      </c>
      <c r="DG226" s="26">
        <v>4573</v>
      </c>
      <c r="DH226" s="26">
        <v>4101</v>
      </c>
      <c r="DI226" s="26">
        <v>3551</v>
      </c>
      <c r="DJ226" s="26">
        <v>9523</v>
      </c>
      <c r="DK226" s="26">
        <v>3287</v>
      </c>
      <c r="DL226" s="26">
        <v>2647</v>
      </c>
      <c r="DM226" s="26">
        <v>1500</v>
      </c>
      <c r="DN226" s="26">
        <v>1093</v>
      </c>
      <c r="DO226" s="26">
        <v>996</v>
      </c>
      <c r="DP226" s="26">
        <v>2407</v>
      </c>
      <c r="DQ226" s="26">
        <v>832</v>
      </c>
      <c r="DR226" s="26">
        <v>645</v>
      </c>
      <c r="DS226" s="26">
        <v>436</v>
      </c>
      <c r="DT226" s="26">
        <v>307</v>
      </c>
      <c r="DU226" s="26">
        <v>187</v>
      </c>
      <c r="DV226" s="26">
        <v>283</v>
      </c>
      <c r="DW226" s="26">
        <v>259866</v>
      </c>
      <c r="DX226" s="26">
        <v>295777</v>
      </c>
      <c r="DY226" s="26">
        <v>501217</v>
      </c>
      <c r="DZ226" s="26">
        <v>377071</v>
      </c>
      <c r="EA226" s="26">
        <v>255433</v>
      </c>
    </row>
    <row r="227" spans="1:131" ht="17.5" customHeight="1" x14ac:dyDescent="0.35">
      <c r="A227" s="2" t="s">
        <v>384</v>
      </c>
      <c r="D227" s="2" t="s">
        <v>385</v>
      </c>
      <c r="E227" s="4">
        <v>174497</v>
      </c>
      <c r="F227" s="4">
        <v>11405</v>
      </c>
      <c r="G227" s="4">
        <v>2211</v>
      </c>
      <c r="H227" s="4">
        <v>2296</v>
      </c>
      <c r="I227" s="4">
        <v>2358</v>
      </c>
      <c r="J227" s="4">
        <v>2259</v>
      </c>
      <c r="K227" s="4">
        <v>2281</v>
      </c>
      <c r="L227" s="4">
        <v>10665</v>
      </c>
      <c r="M227" s="4">
        <v>2254</v>
      </c>
      <c r="N227" s="4">
        <v>2192</v>
      </c>
      <c r="O227" s="4">
        <v>2091</v>
      </c>
      <c r="P227" s="4">
        <v>2048</v>
      </c>
      <c r="Q227" s="4">
        <v>2080</v>
      </c>
      <c r="R227" s="4">
        <v>10891</v>
      </c>
      <c r="S227" s="4">
        <v>2058</v>
      </c>
      <c r="T227" s="4">
        <v>2142</v>
      </c>
      <c r="U227" s="4">
        <v>2233</v>
      </c>
      <c r="V227" s="4">
        <v>2233</v>
      </c>
      <c r="W227" s="4">
        <v>2225</v>
      </c>
      <c r="X227" s="4">
        <v>11038</v>
      </c>
      <c r="Y227" s="4">
        <v>2338</v>
      </c>
      <c r="Z227" s="4">
        <v>2286</v>
      </c>
      <c r="AA227" s="4">
        <v>2339</v>
      </c>
      <c r="AB227" s="4">
        <v>2117</v>
      </c>
      <c r="AC227" s="4">
        <v>1958</v>
      </c>
      <c r="AD227" s="4">
        <v>10089</v>
      </c>
      <c r="AE227" s="4">
        <v>1810</v>
      </c>
      <c r="AF227" s="4">
        <v>1939</v>
      </c>
      <c r="AG227" s="4">
        <v>2149</v>
      </c>
      <c r="AH227" s="4">
        <v>2115</v>
      </c>
      <c r="AI227" s="4">
        <v>2076</v>
      </c>
      <c r="AJ227" s="4">
        <v>10936</v>
      </c>
      <c r="AK227" s="4">
        <v>2211</v>
      </c>
      <c r="AL227" s="4">
        <v>2181</v>
      </c>
      <c r="AM227" s="4">
        <v>2159</v>
      </c>
      <c r="AN227" s="4">
        <v>2221</v>
      </c>
      <c r="AO227" s="4">
        <v>2164</v>
      </c>
      <c r="AP227" s="4">
        <v>11562</v>
      </c>
      <c r="AQ227" s="4">
        <v>2381</v>
      </c>
      <c r="AR227" s="4">
        <v>2438</v>
      </c>
      <c r="AS227" s="4">
        <v>2306</v>
      </c>
      <c r="AT227" s="4">
        <v>2172</v>
      </c>
      <c r="AU227" s="4">
        <v>2265</v>
      </c>
      <c r="AV227" s="4">
        <v>11923</v>
      </c>
      <c r="AW227" s="4">
        <v>2247</v>
      </c>
      <c r="AX227" s="4">
        <v>2388</v>
      </c>
      <c r="AY227" s="4">
        <v>2317</v>
      </c>
      <c r="AZ227" s="4">
        <v>2420</v>
      </c>
      <c r="BA227" s="4">
        <v>2551</v>
      </c>
      <c r="BB227" s="4">
        <v>13215</v>
      </c>
      <c r="BC227" s="4">
        <v>2652</v>
      </c>
      <c r="BD227" s="4">
        <v>2599</v>
      </c>
      <c r="BE227" s="4">
        <v>2635</v>
      </c>
      <c r="BF227" s="4">
        <v>2699</v>
      </c>
      <c r="BG227" s="4">
        <v>2630</v>
      </c>
      <c r="BH227" s="4">
        <v>13085</v>
      </c>
      <c r="BI227" s="4">
        <v>2722</v>
      </c>
      <c r="BJ227" s="4">
        <v>2622</v>
      </c>
      <c r="BK227" s="4">
        <v>2642</v>
      </c>
      <c r="BL227" s="4">
        <v>2585</v>
      </c>
      <c r="BM227" s="4">
        <v>2514</v>
      </c>
      <c r="BN227" s="4">
        <v>11571</v>
      </c>
      <c r="BO227" s="4">
        <v>2490</v>
      </c>
      <c r="BP227" s="4">
        <v>2296</v>
      </c>
      <c r="BQ227" s="4">
        <v>2346</v>
      </c>
      <c r="BR227" s="4">
        <v>2263</v>
      </c>
      <c r="BS227" s="4">
        <v>2176</v>
      </c>
      <c r="BT227" s="4">
        <v>9732</v>
      </c>
      <c r="BU227" s="4">
        <v>1965</v>
      </c>
      <c r="BV227" s="4">
        <v>1988</v>
      </c>
      <c r="BW227" s="4">
        <v>1924</v>
      </c>
      <c r="BX227" s="4">
        <v>1931</v>
      </c>
      <c r="BY227" s="4">
        <v>1924</v>
      </c>
      <c r="BZ227" s="4">
        <v>10497</v>
      </c>
      <c r="CA227" s="4">
        <v>1855</v>
      </c>
      <c r="CB227" s="4">
        <v>1986</v>
      </c>
      <c r="CC227" s="4">
        <v>1979</v>
      </c>
      <c r="CD227" s="4">
        <v>2273</v>
      </c>
      <c r="CE227" s="4">
        <v>2404</v>
      </c>
      <c r="CF227" s="4">
        <v>7892</v>
      </c>
      <c r="CG227" s="4">
        <v>1746</v>
      </c>
      <c r="CH227" s="4">
        <v>1727</v>
      </c>
      <c r="CI227" s="4">
        <v>1554</v>
      </c>
      <c r="CJ227" s="4">
        <v>1542</v>
      </c>
      <c r="CK227" s="4">
        <v>1323</v>
      </c>
      <c r="CL227" s="4">
        <v>6593</v>
      </c>
      <c r="CM227" s="4">
        <v>1295</v>
      </c>
      <c r="CN227" s="4">
        <v>1322</v>
      </c>
      <c r="CO227" s="4">
        <v>1324</v>
      </c>
      <c r="CP227" s="4">
        <v>1348</v>
      </c>
      <c r="CQ227" s="4">
        <v>1304</v>
      </c>
      <c r="CR227" s="4">
        <v>5713</v>
      </c>
      <c r="CS227" s="4">
        <v>1220</v>
      </c>
      <c r="CT227" s="4">
        <v>1223</v>
      </c>
      <c r="CU227" s="4">
        <v>1120</v>
      </c>
      <c r="CV227" s="4">
        <v>1090</v>
      </c>
      <c r="CW227" s="4">
        <v>1060</v>
      </c>
      <c r="CX227" s="4">
        <v>4155</v>
      </c>
      <c r="CY227" s="4">
        <v>1009</v>
      </c>
      <c r="CZ227" s="4">
        <v>903</v>
      </c>
      <c r="DA227" s="4">
        <v>836</v>
      </c>
      <c r="DB227" s="4">
        <v>728</v>
      </c>
      <c r="DC227" s="4">
        <v>679</v>
      </c>
      <c r="DD227" s="4">
        <v>2375</v>
      </c>
      <c r="DE227" s="4">
        <v>591</v>
      </c>
      <c r="DF227" s="4">
        <v>514</v>
      </c>
      <c r="DG227" s="4">
        <v>450</v>
      </c>
      <c r="DH227" s="4">
        <v>420</v>
      </c>
      <c r="DI227" s="4">
        <v>400</v>
      </c>
      <c r="DJ227" s="4">
        <v>924</v>
      </c>
      <c r="DK227" s="4">
        <v>303</v>
      </c>
      <c r="DL227" s="4">
        <v>279</v>
      </c>
      <c r="DM227" s="4">
        <v>128</v>
      </c>
      <c r="DN227" s="4">
        <v>109</v>
      </c>
      <c r="DO227" s="4">
        <v>105</v>
      </c>
      <c r="DP227" s="4">
        <v>212</v>
      </c>
      <c r="DQ227" s="4">
        <v>74</v>
      </c>
      <c r="DR227" s="4">
        <v>54</v>
      </c>
      <c r="DS227" s="4">
        <v>33</v>
      </c>
      <c r="DT227" s="4">
        <v>36</v>
      </c>
      <c r="DU227" s="4">
        <v>15</v>
      </c>
      <c r="DV227" s="4">
        <v>24</v>
      </c>
      <c r="DW227" s="4">
        <v>35299</v>
      </c>
      <c r="DX227" s="4">
        <v>39924</v>
      </c>
      <c r="DY227" s="4">
        <v>66425</v>
      </c>
      <c r="DZ227" s="4">
        <v>44885</v>
      </c>
      <c r="EA227" s="4">
        <v>27888</v>
      </c>
    </row>
    <row r="228" spans="1:131" ht="17.5" customHeight="1" x14ac:dyDescent="0.35">
      <c r="A228" s="2" t="s">
        <v>386</v>
      </c>
      <c r="D228" s="2" t="s">
        <v>387</v>
      </c>
      <c r="E228" s="4">
        <v>147084</v>
      </c>
      <c r="F228" s="4">
        <v>9467</v>
      </c>
      <c r="G228" s="4">
        <v>1877</v>
      </c>
      <c r="H228" s="4">
        <v>1956</v>
      </c>
      <c r="I228" s="4">
        <v>1888</v>
      </c>
      <c r="J228" s="4">
        <v>1905</v>
      </c>
      <c r="K228" s="4">
        <v>1841</v>
      </c>
      <c r="L228" s="4">
        <v>8729</v>
      </c>
      <c r="M228" s="4">
        <v>1863</v>
      </c>
      <c r="N228" s="4">
        <v>1741</v>
      </c>
      <c r="O228" s="4">
        <v>1741</v>
      </c>
      <c r="P228" s="4">
        <v>1673</v>
      </c>
      <c r="Q228" s="4">
        <v>1711</v>
      </c>
      <c r="R228" s="4">
        <v>8943</v>
      </c>
      <c r="S228" s="4">
        <v>1738</v>
      </c>
      <c r="T228" s="4">
        <v>1744</v>
      </c>
      <c r="U228" s="4">
        <v>1804</v>
      </c>
      <c r="V228" s="4">
        <v>1763</v>
      </c>
      <c r="W228" s="4">
        <v>1894</v>
      </c>
      <c r="X228" s="4">
        <v>8669</v>
      </c>
      <c r="Y228" s="4">
        <v>1847</v>
      </c>
      <c r="Z228" s="4">
        <v>1780</v>
      </c>
      <c r="AA228" s="4">
        <v>1860</v>
      </c>
      <c r="AB228" s="4">
        <v>1726</v>
      </c>
      <c r="AC228" s="4">
        <v>1456</v>
      </c>
      <c r="AD228" s="4">
        <v>7957</v>
      </c>
      <c r="AE228" s="4">
        <v>1460</v>
      </c>
      <c r="AF228" s="4">
        <v>1477</v>
      </c>
      <c r="AG228" s="4">
        <v>1699</v>
      </c>
      <c r="AH228" s="4">
        <v>1657</v>
      </c>
      <c r="AI228" s="4">
        <v>1664</v>
      </c>
      <c r="AJ228" s="4">
        <v>8373</v>
      </c>
      <c r="AK228" s="4">
        <v>1694</v>
      </c>
      <c r="AL228" s="4">
        <v>1631</v>
      </c>
      <c r="AM228" s="4">
        <v>1679</v>
      </c>
      <c r="AN228" s="4">
        <v>1602</v>
      </c>
      <c r="AO228" s="4">
        <v>1767</v>
      </c>
      <c r="AP228" s="4">
        <v>8725</v>
      </c>
      <c r="AQ228" s="4">
        <v>1848</v>
      </c>
      <c r="AR228" s="4">
        <v>1741</v>
      </c>
      <c r="AS228" s="4">
        <v>1722</v>
      </c>
      <c r="AT228" s="4">
        <v>1678</v>
      </c>
      <c r="AU228" s="4">
        <v>1736</v>
      </c>
      <c r="AV228" s="4">
        <v>10042</v>
      </c>
      <c r="AW228" s="4">
        <v>1769</v>
      </c>
      <c r="AX228" s="4">
        <v>1983</v>
      </c>
      <c r="AY228" s="4">
        <v>2056</v>
      </c>
      <c r="AZ228" s="4">
        <v>2092</v>
      </c>
      <c r="BA228" s="4">
        <v>2142</v>
      </c>
      <c r="BB228" s="4">
        <v>11720</v>
      </c>
      <c r="BC228" s="4">
        <v>2314</v>
      </c>
      <c r="BD228" s="4">
        <v>2307</v>
      </c>
      <c r="BE228" s="4">
        <v>2299</v>
      </c>
      <c r="BF228" s="4">
        <v>2385</v>
      </c>
      <c r="BG228" s="4">
        <v>2415</v>
      </c>
      <c r="BH228" s="4">
        <v>11358</v>
      </c>
      <c r="BI228" s="4">
        <v>2287</v>
      </c>
      <c r="BJ228" s="4">
        <v>2330</v>
      </c>
      <c r="BK228" s="4">
        <v>2289</v>
      </c>
      <c r="BL228" s="4">
        <v>2320</v>
      </c>
      <c r="BM228" s="4">
        <v>2132</v>
      </c>
      <c r="BN228" s="4">
        <v>9673</v>
      </c>
      <c r="BO228" s="4">
        <v>2051</v>
      </c>
      <c r="BP228" s="4">
        <v>1862</v>
      </c>
      <c r="BQ228" s="4">
        <v>1934</v>
      </c>
      <c r="BR228" s="4">
        <v>1949</v>
      </c>
      <c r="BS228" s="4">
        <v>1877</v>
      </c>
      <c r="BT228" s="4">
        <v>9048</v>
      </c>
      <c r="BU228" s="4">
        <v>1774</v>
      </c>
      <c r="BV228" s="4">
        <v>1852</v>
      </c>
      <c r="BW228" s="4">
        <v>1846</v>
      </c>
      <c r="BX228" s="4">
        <v>1798</v>
      </c>
      <c r="BY228" s="4">
        <v>1778</v>
      </c>
      <c r="BZ228" s="4">
        <v>9967</v>
      </c>
      <c r="CA228" s="4">
        <v>1800</v>
      </c>
      <c r="CB228" s="4">
        <v>1802</v>
      </c>
      <c r="CC228" s="4">
        <v>1929</v>
      </c>
      <c r="CD228" s="4">
        <v>2177</v>
      </c>
      <c r="CE228" s="4">
        <v>2259</v>
      </c>
      <c r="CF228" s="4">
        <v>7418</v>
      </c>
      <c r="CG228" s="4">
        <v>1583</v>
      </c>
      <c r="CH228" s="4">
        <v>1603</v>
      </c>
      <c r="CI228" s="4">
        <v>1579</v>
      </c>
      <c r="CJ228" s="4">
        <v>1461</v>
      </c>
      <c r="CK228" s="4">
        <v>1192</v>
      </c>
      <c r="CL228" s="4">
        <v>5615</v>
      </c>
      <c r="CM228" s="4">
        <v>1167</v>
      </c>
      <c r="CN228" s="4">
        <v>1154</v>
      </c>
      <c r="CO228" s="4">
        <v>1204</v>
      </c>
      <c r="CP228" s="4">
        <v>1054</v>
      </c>
      <c r="CQ228" s="4">
        <v>1036</v>
      </c>
      <c r="CR228" s="4">
        <v>4376</v>
      </c>
      <c r="CS228" s="4">
        <v>939</v>
      </c>
      <c r="CT228" s="4">
        <v>928</v>
      </c>
      <c r="CU228" s="4">
        <v>831</v>
      </c>
      <c r="CV228" s="4">
        <v>816</v>
      </c>
      <c r="CW228" s="4">
        <v>862</v>
      </c>
      <c r="CX228" s="4">
        <v>3496</v>
      </c>
      <c r="CY228" s="4">
        <v>777</v>
      </c>
      <c r="CZ228" s="4">
        <v>755</v>
      </c>
      <c r="DA228" s="4">
        <v>738</v>
      </c>
      <c r="DB228" s="4">
        <v>630</v>
      </c>
      <c r="DC228" s="4">
        <v>596</v>
      </c>
      <c r="DD228" s="4">
        <v>2258</v>
      </c>
      <c r="DE228" s="4">
        <v>525</v>
      </c>
      <c r="DF228" s="4">
        <v>498</v>
      </c>
      <c r="DG228" s="4">
        <v>450</v>
      </c>
      <c r="DH228" s="4">
        <v>388</v>
      </c>
      <c r="DI228" s="4">
        <v>397</v>
      </c>
      <c r="DJ228" s="4">
        <v>940</v>
      </c>
      <c r="DK228" s="4">
        <v>326</v>
      </c>
      <c r="DL228" s="4">
        <v>267</v>
      </c>
      <c r="DM228" s="4">
        <v>154</v>
      </c>
      <c r="DN228" s="4">
        <v>96</v>
      </c>
      <c r="DO228" s="4">
        <v>97</v>
      </c>
      <c r="DP228" s="4">
        <v>276</v>
      </c>
      <c r="DQ228" s="4">
        <v>86</v>
      </c>
      <c r="DR228" s="4">
        <v>77</v>
      </c>
      <c r="DS228" s="4">
        <v>57</v>
      </c>
      <c r="DT228" s="4">
        <v>34</v>
      </c>
      <c r="DU228" s="4">
        <v>22</v>
      </c>
      <c r="DV228" s="4">
        <v>34</v>
      </c>
      <c r="DW228" s="4">
        <v>28986</v>
      </c>
      <c r="DX228" s="4">
        <v>32626</v>
      </c>
      <c r="DY228" s="4">
        <v>53639</v>
      </c>
      <c r="DZ228" s="4">
        <v>40046</v>
      </c>
      <c r="EA228" s="4">
        <v>24413</v>
      </c>
    </row>
    <row r="229" spans="1:131" ht="17.5" customHeight="1" x14ac:dyDescent="0.35">
      <c r="A229" s="2" t="s">
        <v>388</v>
      </c>
      <c r="D229" s="2" t="s">
        <v>389</v>
      </c>
      <c r="E229" s="4">
        <v>73601</v>
      </c>
      <c r="F229" s="4">
        <v>3926</v>
      </c>
      <c r="G229" s="4">
        <v>726</v>
      </c>
      <c r="H229" s="4">
        <v>760</v>
      </c>
      <c r="I229" s="4">
        <v>822</v>
      </c>
      <c r="J229" s="4">
        <v>802</v>
      </c>
      <c r="K229" s="4">
        <v>816</v>
      </c>
      <c r="L229" s="4">
        <v>4057</v>
      </c>
      <c r="M229" s="4">
        <v>793</v>
      </c>
      <c r="N229" s="4">
        <v>795</v>
      </c>
      <c r="O229" s="4">
        <v>864</v>
      </c>
      <c r="P229" s="4">
        <v>803</v>
      </c>
      <c r="Q229" s="4">
        <v>802</v>
      </c>
      <c r="R229" s="4">
        <v>4585</v>
      </c>
      <c r="S229" s="4">
        <v>866</v>
      </c>
      <c r="T229" s="4">
        <v>868</v>
      </c>
      <c r="U229" s="4">
        <v>906</v>
      </c>
      <c r="V229" s="4">
        <v>985</v>
      </c>
      <c r="W229" s="4">
        <v>960</v>
      </c>
      <c r="X229" s="4">
        <v>4495</v>
      </c>
      <c r="Y229" s="4">
        <v>918</v>
      </c>
      <c r="Z229" s="4">
        <v>1058</v>
      </c>
      <c r="AA229" s="4">
        <v>1010</v>
      </c>
      <c r="AB229" s="4">
        <v>877</v>
      </c>
      <c r="AC229" s="4">
        <v>632</v>
      </c>
      <c r="AD229" s="4">
        <v>3648</v>
      </c>
      <c r="AE229" s="4">
        <v>650</v>
      </c>
      <c r="AF229" s="4">
        <v>600</v>
      </c>
      <c r="AG229" s="4">
        <v>788</v>
      </c>
      <c r="AH229" s="4">
        <v>817</v>
      </c>
      <c r="AI229" s="4">
        <v>793</v>
      </c>
      <c r="AJ229" s="4">
        <v>3819</v>
      </c>
      <c r="AK229" s="4">
        <v>759</v>
      </c>
      <c r="AL229" s="4">
        <v>772</v>
      </c>
      <c r="AM229" s="4">
        <v>743</v>
      </c>
      <c r="AN229" s="4">
        <v>744</v>
      </c>
      <c r="AO229" s="4">
        <v>801</v>
      </c>
      <c r="AP229" s="4">
        <v>4229</v>
      </c>
      <c r="AQ229" s="4">
        <v>814</v>
      </c>
      <c r="AR229" s="4">
        <v>782</v>
      </c>
      <c r="AS229" s="4">
        <v>857</v>
      </c>
      <c r="AT229" s="4">
        <v>884</v>
      </c>
      <c r="AU229" s="4">
        <v>892</v>
      </c>
      <c r="AV229" s="4">
        <v>4784</v>
      </c>
      <c r="AW229" s="4">
        <v>844</v>
      </c>
      <c r="AX229" s="4">
        <v>933</v>
      </c>
      <c r="AY229" s="4">
        <v>986</v>
      </c>
      <c r="AZ229" s="4">
        <v>994</v>
      </c>
      <c r="BA229" s="4">
        <v>1027</v>
      </c>
      <c r="BB229" s="4">
        <v>5602</v>
      </c>
      <c r="BC229" s="4">
        <v>1060</v>
      </c>
      <c r="BD229" s="4">
        <v>1059</v>
      </c>
      <c r="BE229" s="4">
        <v>1084</v>
      </c>
      <c r="BF229" s="4">
        <v>1143</v>
      </c>
      <c r="BG229" s="4">
        <v>1256</v>
      </c>
      <c r="BH229" s="4">
        <v>6147</v>
      </c>
      <c r="BI229" s="4">
        <v>1220</v>
      </c>
      <c r="BJ229" s="4">
        <v>1208</v>
      </c>
      <c r="BK229" s="4">
        <v>1222</v>
      </c>
      <c r="BL229" s="4">
        <v>1267</v>
      </c>
      <c r="BM229" s="4">
        <v>1230</v>
      </c>
      <c r="BN229" s="4">
        <v>5147</v>
      </c>
      <c r="BO229" s="4">
        <v>1100</v>
      </c>
      <c r="BP229" s="4">
        <v>1055</v>
      </c>
      <c r="BQ229" s="4">
        <v>997</v>
      </c>
      <c r="BR229" s="4">
        <v>1008</v>
      </c>
      <c r="BS229" s="4">
        <v>987</v>
      </c>
      <c r="BT229" s="4">
        <v>4354</v>
      </c>
      <c r="BU229" s="4">
        <v>898</v>
      </c>
      <c r="BV229" s="4">
        <v>886</v>
      </c>
      <c r="BW229" s="4">
        <v>865</v>
      </c>
      <c r="BX229" s="4">
        <v>860</v>
      </c>
      <c r="BY229" s="4">
        <v>845</v>
      </c>
      <c r="BZ229" s="4">
        <v>4759</v>
      </c>
      <c r="CA229" s="4">
        <v>853</v>
      </c>
      <c r="CB229" s="4">
        <v>824</v>
      </c>
      <c r="CC229" s="4">
        <v>896</v>
      </c>
      <c r="CD229" s="4">
        <v>1092</v>
      </c>
      <c r="CE229" s="4">
        <v>1094</v>
      </c>
      <c r="CF229" s="4">
        <v>3701</v>
      </c>
      <c r="CG229" s="4">
        <v>789</v>
      </c>
      <c r="CH229" s="4">
        <v>852</v>
      </c>
      <c r="CI229" s="4">
        <v>756</v>
      </c>
      <c r="CJ229" s="4">
        <v>748</v>
      </c>
      <c r="CK229" s="4">
        <v>556</v>
      </c>
      <c r="CL229" s="4">
        <v>3192</v>
      </c>
      <c r="CM229" s="4">
        <v>607</v>
      </c>
      <c r="CN229" s="4">
        <v>646</v>
      </c>
      <c r="CO229" s="4">
        <v>626</v>
      </c>
      <c r="CP229" s="4">
        <v>656</v>
      </c>
      <c r="CQ229" s="4">
        <v>657</v>
      </c>
      <c r="CR229" s="4">
        <v>2786</v>
      </c>
      <c r="CS229" s="4">
        <v>607</v>
      </c>
      <c r="CT229" s="4">
        <v>544</v>
      </c>
      <c r="CU229" s="4">
        <v>562</v>
      </c>
      <c r="CV229" s="4">
        <v>517</v>
      </c>
      <c r="CW229" s="4">
        <v>556</v>
      </c>
      <c r="CX229" s="4">
        <v>2180</v>
      </c>
      <c r="CY229" s="4">
        <v>506</v>
      </c>
      <c r="CZ229" s="4">
        <v>490</v>
      </c>
      <c r="DA229" s="4">
        <v>399</v>
      </c>
      <c r="DB229" s="4">
        <v>424</v>
      </c>
      <c r="DC229" s="4">
        <v>361</v>
      </c>
      <c r="DD229" s="4">
        <v>1453</v>
      </c>
      <c r="DE229" s="4">
        <v>385</v>
      </c>
      <c r="DF229" s="4">
        <v>313</v>
      </c>
      <c r="DG229" s="4">
        <v>283</v>
      </c>
      <c r="DH229" s="4">
        <v>263</v>
      </c>
      <c r="DI229" s="4">
        <v>209</v>
      </c>
      <c r="DJ229" s="4">
        <v>581</v>
      </c>
      <c r="DK229" s="4">
        <v>201</v>
      </c>
      <c r="DL229" s="4">
        <v>177</v>
      </c>
      <c r="DM229" s="4">
        <v>73</v>
      </c>
      <c r="DN229" s="4">
        <v>67</v>
      </c>
      <c r="DO229" s="4">
        <v>63</v>
      </c>
      <c r="DP229" s="4">
        <v>143</v>
      </c>
      <c r="DQ229" s="4">
        <v>55</v>
      </c>
      <c r="DR229" s="4">
        <v>32</v>
      </c>
      <c r="DS229" s="4">
        <v>33</v>
      </c>
      <c r="DT229" s="4">
        <v>13</v>
      </c>
      <c r="DU229" s="4">
        <v>10</v>
      </c>
      <c r="DV229" s="4">
        <v>13</v>
      </c>
      <c r="DW229" s="4">
        <v>13486</v>
      </c>
      <c r="DX229" s="4">
        <v>15554</v>
      </c>
      <c r="DY229" s="4">
        <v>25659</v>
      </c>
      <c r="DZ229" s="4">
        <v>20407</v>
      </c>
      <c r="EA229" s="4">
        <v>14049</v>
      </c>
    </row>
    <row r="230" spans="1:131" ht="17.5" customHeight="1" x14ac:dyDescent="0.35">
      <c r="A230" s="2" t="s">
        <v>390</v>
      </c>
      <c r="D230" s="2" t="s">
        <v>391</v>
      </c>
      <c r="E230" s="4">
        <v>88011</v>
      </c>
      <c r="F230" s="4">
        <v>4173</v>
      </c>
      <c r="G230" s="4">
        <v>809</v>
      </c>
      <c r="H230" s="4">
        <v>817</v>
      </c>
      <c r="I230" s="4">
        <v>832</v>
      </c>
      <c r="J230" s="4">
        <v>856</v>
      </c>
      <c r="K230" s="4">
        <v>859</v>
      </c>
      <c r="L230" s="4">
        <v>4395</v>
      </c>
      <c r="M230" s="4">
        <v>868</v>
      </c>
      <c r="N230" s="4">
        <v>874</v>
      </c>
      <c r="O230" s="4">
        <v>901</v>
      </c>
      <c r="P230" s="4">
        <v>881</v>
      </c>
      <c r="Q230" s="4">
        <v>871</v>
      </c>
      <c r="R230" s="4">
        <v>5188</v>
      </c>
      <c r="S230" s="4">
        <v>942</v>
      </c>
      <c r="T230" s="4">
        <v>1017</v>
      </c>
      <c r="U230" s="4">
        <v>1065</v>
      </c>
      <c r="V230" s="4">
        <v>1053</v>
      </c>
      <c r="W230" s="4">
        <v>1111</v>
      </c>
      <c r="X230" s="4">
        <v>5477</v>
      </c>
      <c r="Y230" s="4">
        <v>1113</v>
      </c>
      <c r="Z230" s="4">
        <v>1100</v>
      </c>
      <c r="AA230" s="4">
        <v>1217</v>
      </c>
      <c r="AB230" s="4">
        <v>1064</v>
      </c>
      <c r="AC230" s="4">
        <v>983</v>
      </c>
      <c r="AD230" s="4">
        <v>4740</v>
      </c>
      <c r="AE230" s="4">
        <v>942</v>
      </c>
      <c r="AF230" s="4">
        <v>937</v>
      </c>
      <c r="AG230" s="4">
        <v>963</v>
      </c>
      <c r="AH230" s="4">
        <v>1005</v>
      </c>
      <c r="AI230" s="4">
        <v>893</v>
      </c>
      <c r="AJ230" s="4">
        <v>4212</v>
      </c>
      <c r="AK230" s="4">
        <v>924</v>
      </c>
      <c r="AL230" s="4">
        <v>880</v>
      </c>
      <c r="AM230" s="4">
        <v>826</v>
      </c>
      <c r="AN230" s="4">
        <v>742</v>
      </c>
      <c r="AO230" s="4">
        <v>840</v>
      </c>
      <c r="AP230" s="4">
        <v>4130</v>
      </c>
      <c r="AQ230" s="4">
        <v>883</v>
      </c>
      <c r="AR230" s="4">
        <v>800</v>
      </c>
      <c r="AS230" s="4">
        <v>848</v>
      </c>
      <c r="AT230" s="4">
        <v>761</v>
      </c>
      <c r="AU230" s="4">
        <v>838</v>
      </c>
      <c r="AV230" s="4">
        <v>5133</v>
      </c>
      <c r="AW230" s="4">
        <v>904</v>
      </c>
      <c r="AX230" s="4">
        <v>1015</v>
      </c>
      <c r="AY230" s="4">
        <v>1013</v>
      </c>
      <c r="AZ230" s="4">
        <v>1074</v>
      </c>
      <c r="BA230" s="4">
        <v>1127</v>
      </c>
      <c r="BB230" s="4">
        <v>6349</v>
      </c>
      <c r="BC230" s="4">
        <v>1199</v>
      </c>
      <c r="BD230" s="4">
        <v>1200</v>
      </c>
      <c r="BE230" s="4">
        <v>1311</v>
      </c>
      <c r="BF230" s="4">
        <v>1324</v>
      </c>
      <c r="BG230" s="4">
        <v>1315</v>
      </c>
      <c r="BH230" s="4">
        <v>6517</v>
      </c>
      <c r="BI230" s="4">
        <v>1312</v>
      </c>
      <c r="BJ230" s="4">
        <v>1338</v>
      </c>
      <c r="BK230" s="4">
        <v>1348</v>
      </c>
      <c r="BL230" s="4">
        <v>1287</v>
      </c>
      <c r="BM230" s="4">
        <v>1232</v>
      </c>
      <c r="BN230" s="4">
        <v>5918</v>
      </c>
      <c r="BO230" s="4">
        <v>1260</v>
      </c>
      <c r="BP230" s="4">
        <v>1198</v>
      </c>
      <c r="BQ230" s="4">
        <v>1157</v>
      </c>
      <c r="BR230" s="4">
        <v>1131</v>
      </c>
      <c r="BS230" s="4">
        <v>1172</v>
      </c>
      <c r="BT230" s="4">
        <v>5642</v>
      </c>
      <c r="BU230" s="4">
        <v>1068</v>
      </c>
      <c r="BV230" s="4">
        <v>1130</v>
      </c>
      <c r="BW230" s="4">
        <v>1170</v>
      </c>
      <c r="BX230" s="4">
        <v>1131</v>
      </c>
      <c r="BY230" s="4">
        <v>1143</v>
      </c>
      <c r="BZ230" s="4">
        <v>7136</v>
      </c>
      <c r="CA230" s="4">
        <v>1203</v>
      </c>
      <c r="CB230" s="4">
        <v>1281</v>
      </c>
      <c r="CC230" s="4">
        <v>1320</v>
      </c>
      <c r="CD230" s="4">
        <v>1624</v>
      </c>
      <c r="CE230" s="4">
        <v>1708</v>
      </c>
      <c r="CF230" s="4">
        <v>5799</v>
      </c>
      <c r="CG230" s="4">
        <v>1199</v>
      </c>
      <c r="CH230" s="4">
        <v>1304</v>
      </c>
      <c r="CI230" s="4">
        <v>1192</v>
      </c>
      <c r="CJ230" s="4">
        <v>1144</v>
      </c>
      <c r="CK230" s="4">
        <v>960</v>
      </c>
      <c r="CL230" s="4">
        <v>4686</v>
      </c>
      <c r="CM230" s="4">
        <v>937</v>
      </c>
      <c r="CN230" s="4">
        <v>981</v>
      </c>
      <c r="CO230" s="4">
        <v>940</v>
      </c>
      <c r="CP230" s="4">
        <v>961</v>
      </c>
      <c r="CQ230" s="4">
        <v>867</v>
      </c>
      <c r="CR230" s="4">
        <v>3666</v>
      </c>
      <c r="CS230" s="4">
        <v>846</v>
      </c>
      <c r="CT230" s="4">
        <v>761</v>
      </c>
      <c r="CU230" s="4">
        <v>716</v>
      </c>
      <c r="CV230" s="4">
        <v>695</v>
      </c>
      <c r="CW230" s="4">
        <v>648</v>
      </c>
      <c r="CX230" s="4">
        <v>2536</v>
      </c>
      <c r="CY230" s="4">
        <v>643</v>
      </c>
      <c r="CZ230" s="4">
        <v>572</v>
      </c>
      <c r="DA230" s="4">
        <v>513</v>
      </c>
      <c r="DB230" s="4">
        <v>410</v>
      </c>
      <c r="DC230" s="4">
        <v>398</v>
      </c>
      <c r="DD230" s="4">
        <v>1532</v>
      </c>
      <c r="DE230" s="4">
        <v>396</v>
      </c>
      <c r="DF230" s="4">
        <v>329</v>
      </c>
      <c r="DG230" s="4">
        <v>299</v>
      </c>
      <c r="DH230" s="4">
        <v>266</v>
      </c>
      <c r="DI230" s="4">
        <v>242</v>
      </c>
      <c r="DJ230" s="4">
        <v>607</v>
      </c>
      <c r="DK230" s="4">
        <v>206</v>
      </c>
      <c r="DL230" s="4">
        <v>175</v>
      </c>
      <c r="DM230" s="4">
        <v>93</v>
      </c>
      <c r="DN230" s="4">
        <v>70</v>
      </c>
      <c r="DO230" s="4">
        <v>63</v>
      </c>
      <c r="DP230" s="4">
        <v>161</v>
      </c>
      <c r="DQ230" s="4">
        <v>61</v>
      </c>
      <c r="DR230" s="4">
        <v>45</v>
      </c>
      <c r="DS230" s="4">
        <v>24</v>
      </c>
      <c r="DT230" s="4">
        <v>19</v>
      </c>
      <c r="DU230" s="4">
        <v>12</v>
      </c>
      <c r="DV230" s="4">
        <v>14</v>
      </c>
      <c r="DW230" s="4">
        <v>14869</v>
      </c>
      <c r="DX230" s="4">
        <v>17186</v>
      </c>
      <c r="DY230" s="4">
        <v>28928</v>
      </c>
      <c r="DZ230" s="4">
        <v>25213</v>
      </c>
      <c r="EA230" s="4">
        <v>19001</v>
      </c>
    </row>
    <row r="231" spans="1:131" ht="17.5" customHeight="1" x14ac:dyDescent="0.35">
      <c r="A231" s="2" t="s">
        <v>392</v>
      </c>
      <c r="D231" s="2" t="s">
        <v>393</v>
      </c>
      <c r="E231" s="4">
        <v>168310</v>
      </c>
      <c r="F231" s="4">
        <v>9994</v>
      </c>
      <c r="G231" s="4">
        <v>1982</v>
      </c>
      <c r="H231" s="4">
        <v>2063</v>
      </c>
      <c r="I231" s="4">
        <v>1975</v>
      </c>
      <c r="J231" s="4">
        <v>2068</v>
      </c>
      <c r="K231" s="4">
        <v>1906</v>
      </c>
      <c r="L231" s="4">
        <v>9531</v>
      </c>
      <c r="M231" s="4">
        <v>2024</v>
      </c>
      <c r="N231" s="4">
        <v>1908</v>
      </c>
      <c r="O231" s="4">
        <v>1852</v>
      </c>
      <c r="P231" s="4">
        <v>1907</v>
      </c>
      <c r="Q231" s="4">
        <v>1840</v>
      </c>
      <c r="R231" s="4">
        <v>9747</v>
      </c>
      <c r="S231" s="4">
        <v>1914</v>
      </c>
      <c r="T231" s="4">
        <v>1937</v>
      </c>
      <c r="U231" s="4">
        <v>1885</v>
      </c>
      <c r="V231" s="4">
        <v>1962</v>
      </c>
      <c r="W231" s="4">
        <v>2049</v>
      </c>
      <c r="X231" s="4">
        <v>10254</v>
      </c>
      <c r="Y231" s="4">
        <v>2035</v>
      </c>
      <c r="Z231" s="4">
        <v>2140</v>
      </c>
      <c r="AA231" s="4">
        <v>2275</v>
      </c>
      <c r="AB231" s="4">
        <v>2030</v>
      </c>
      <c r="AC231" s="4">
        <v>1774</v>
      </c>
      <c r="AD231" s="4">
        <v>9875</v>
      </c>
      <c r="AE231" s="4">
        <v>1805</v>
      </c>
      <c r="AF231" s="4">
        <v>1872</v>
      </c>
      <c r="AG231" s="4">
        <v>1948</v>
      </c>
      <c r="AH231" s="4">
        <v>2094</v>
      </c>
      <c r="AI231" s="4">
        <v>2156</v>
      </c>
      <c r="AJ231" s="4">
        <v>10643</v>
      </c>
      <c r="AK231" s="4">
        <v>2137</v>
      </c>
      <c r="AL231" s="4">
        <v>2046</v>
      </c>
      <c r="AM231" s="4">
        <v>2095</v>
      </c>
      <c r="AN231" s="4">
        <v>2061</v>
      </c>
      <c r="AO231" s="4">
        <v>2304</v>
      </c>
      <c r="AP231" s="4">
        <v>10531</v>
      </c>
      <c r="AQ231" s="4">
        <v>2254</v>
      </c>
      <c r="AR231" s="4">
        <v>2113</v>
      </c>
      <c r="AS231" s="4">
        <v>2059</v>
      </c>
      <c r="AT231" s="4">
        <v>2048</v>
      </c>
      <c r="AU231" s="4">
        <v>2057</v>
      </c>
      <c r="AV231" s="4">
        <v>11787</v>
      </c>
      <c r="AW231" s="4">
        <v>2186</v>
      </c>
      <c r="AX231" s="4">
        <v>2283</v>
      </c>
      <c r="AY231" s="4">
        <v>2281</v>
      </c>
      <c r="AZ231" s="4">
        <v>2483</v>
      </c>
      <c r="BA231" s="4">
        <v>2554</v>
      </c>
      <c r="BB231" s="4">
        <v>12844</v>
      </c>
      <c r="BC231" s="4">
        <v>2608</v>
      </c>
      <c r="BD231" s="4">
        <v>2467</v>
      </c>
      <c r="BE231" s="4">
        <v>2515</v>
      </c>
      <c r="BF231" s="4">
        <v>2645</v>
      </c>
      <c r="BG231" s="4">
        <v>2609</v>
      </c>
      <c r="BH231" s="4">
        <v>12910</v>
      </c>
      <c r="BI231" s="4">
        <v>2616</v>
      </c>
      <c r="BJ231" s="4">
        <v>2626</v>
      </c>
      <c r="BK231" s="4">
        <v>2646</v>
      </c>
      <c r="BL231" s="4">
        <v>2502</v>
      </c>
      <c r="BM231" s="4">
        <v>2520</v>
      </c>
      <c r="BN231" s="4">
        <v>11157</v>
      </c>
      <c r="BO231" s="4">
        <v>2359</v>
      </c>
      <c r="BP231" s="4">
        <v>2239</v>
      </c>
      <c r="BQ231" s="4">
        <v>2196</v>
      </c>
      <c r="BR231" s="4">
        <v>2210</v>
      </c>
      <c r="BS231" s="4">
        <v>2153</v>
      </c>
      <c r="BT231" s="4">
        <v>10047</v>
      </c>
      <c r="BU231" s="4">
        <v>2162</v>
      </c>
      <c r="BV231" s="4">
        <v>2034</v>
      </c>
      <c r="BW231" s="4">
        <v>1950</v>
      </c>
      <c r="BX231" s="4">
        <v>2033</v>
      </c>
      <c r="BY231" s="4">
        <v>1868</v>
      </c>
      <c r="BZ231" s="4">
        <v>10972</v>
      </c>
      <c r="CA231" s="4">
        <v>1908</v>
      </c>
      <c r="CB231" s="4">
        <v>1983</v>
      </c>
      <c r="CC231" s="4">
        <v>2135</v>
      </c>
      <c r="CD231" s="4">
        <v>2405</v>
      </c>
      <c r="CE231" s="4">
        <v>2541</v>
      </c>
      <c r="CF231" s="4">
        <v>8239</v>
      </c>
      <c r="CG231" s="4">
        <v>1824</v>
      </c>
      <c r="CH231" s="4">
        <v>1768</v>
      </c>
      <c r="CI231" s="4">
        <v>1679</v>
      </c>
      <c r="CJ231" s="4">
        <v>1634</v>
      </c>
      <c r="CK231" s="4">
        <v>1334</v>
      </c>
      <c r="CL231" s="4">
        <v>6469</v>
      </c>
      <c r="CM231" s="4">
        <v>1265</v>
      </c>
      <c r="CN231" s="4">
        <v>1306</v>
      </c>
      <c r="CO231" s="4">
        <v>1325</v>
      </c>
      <c r="CP231" s="4">
        <v>1269</v>
      </c>
      <c r="CQ231" s="4">
        <v>1304</v>
      </c>
      <c r="CR231" s="4">
        <v>5446</v>
      </c>
      <c r="CS231" s="4">
        <v>1224</v>
      </c>
      <c r="CT231" s="4">
        <v>1206</v>
      </c>
      <c r="CU231" s="4">
        <v>1040</v>
      </c>
      <c r="CV231" s="4">
        <v>995</v>
      </c>
      <c r="CW231" s="4">
        <v>981</v>
      </c>
      <c r="CX231" s="4">
        <v>4092</v>
      </c>
      <c r="CY231" s="4">
        <v>1005</v>
      </c>
      <c r="CZ231" s="4">
        <v>894</v>
      </c>
      <c r="DA231" s="4">
        <v>767</v>
      </c>
      <c r="DB231" s="4">
        <v>763</v>
      </c>
      <c r="DC231" s="4">
        <v>663</v>
      </c>
      <c r="DD231" s="4">
        <v>2495</v>
      </c>
      <c r="DE231" s="4">
        <v>613</v>
      </c>
      <c r="DF231" s="4">
        <v>575</v>
      </c>
      <c r="DG231" s="4">
        <v>508</v>
      </c>
      <c r="DH231" s="4">
        <v>444</v>
      </c>
      <c r="DI231" s="4">
        <v>355</v>
      </c>
      <c r="DJ231" s="4">
        <v>986</v>
      </c>
      <c r="DK231" s="4">
        <v>358</v>
      </c>
      <c r="DL231" s="4">
        <v>263</v>
      </c>
      <c r="DM231" s="4">
        <v>149</v>
      </c>
      <c r="DN231" s="4">
        <v>121</v>
      </c>
      <c r="DO231" s="4">
        <v>95</v>
      </c>
      <c r="DP231" s="4">
        <v>262</v>
      </c>
      <c r="DQ231" s="4">
        <v>82</v>
      </c>
      <c r="DR231" s="4">
        <v>79</v>
      </c>
      <c r="DS231" s="4">
        <v>55</v>
      </c>
      <c r="DT231" s="4">
        <v>29</v>
      </c>
      <c r="DU231" s="4">
        <v>17</v>
      </c>
      <c r="DV231" s="4">
        <v>29</v>
      </c>
      <c r="DW231" s="4">
        <v>31307</v>
      </c>
      <c r="DX231" s="4">
        <v>35722</v>
      </c>
      <c r="DY231" s="4">
        <v>63899</v>
      </c>
      <c r="DZ231" s="4">
        <v>45086</v>
      </c>
      <c r="EA231" s="4">
        <v>28018</v>
      </c>
    </row>
    <row r="232" spans="1:131" ht="17.5" customHeight="1" x14ac:dyDescent="0.35">
      <c r="A232" s="2" t="s">
        <v>394</v>
      </c>
      <c r="D232" s="2" t="s">
        <v>395</v>
      </c>
      <c r="E232" s="4">
        <v>173074</v>
      </c>
      <c r="F232" s="4">
        <v>10647</v>
      </c>
      <c r="G232" s="4">
        <v>2188</v>
      </c>
      <c r="H232" s="4">
        <v>2200</v>
      </c>
      <c r="I232" s="4">
        <v>2099</v>
      </c>
      <c r="J232" s="4">
        <v>2083</v>
      </c>
      <c r="K232" s="4">
        <v>2077</v>
      </c>
      <c r="L232" s="4">
        <v>9403</v>
      </c>
      <c r="M232" s="4">
        <v>2027</v>
      </c>
      <c r="N232" s="4">
        <v>1961</v>
      </c>
      <c r="O232" s="4">
        <v>1853</v>
      </c>
      <c r="P232" s="4">
        <v>1814</v>
      </c>
      <c r="Q232" s="4">
        <v>1748</v>
      </c>
      <c r="R232" s="4">
        <v>9606</v>
      </c>
      <c r="S232" s="4">
        <v>1836</v>
      </c>
      <c r="T232" s="4">
        <v>1911</v>
      </c>
      <c r="U232" s="4">
        <v>1971</v>
      </c>
      <c r="V232" s="4">
        <v>1938</v>
      </c>
      <c r="W232" s="4">
        <v>1950</v>
      </c>
      <c r="X232" s="4">
        <v>11711</v>
      </c>
      <c r="Y232" s="4">
        <v>1991</v>
      </c>
      <c r="Z232" s="4">
        <v>2012</v>
      </c>
      <c r="AA232" s="4">
        <v>2122</v>
      </c>
      <c r="AB232" s="4">
        <v>2538</v>
      </c>
      <c r="AC232" s="4">
        <v>3048</v>
      </c>
      <c r="AD232" s="4">
        <v>13886</v>
      </c>
      <c r="AE232" s="4">
        <v>3355</v>
      </c>
      <c r="AF232" s="4">
        <v>2890</v>
      </c>
      <c r="AG232" s="4">
        <v>2685</v>
      </c>
      <c r="AH232" s="4">
        <v>2597</v>
      </c>
      <c r="AI232" s="4">
        <v>2359</v>
      </c>
      <c r="AJ232" s="4">
        <v>11947</v>
      </c>
      <c r="AK232" s="4">
        <v>2379</v>
      </c>
      <c r="AL232" s="4">
        <v>2438</v>
      </c>
      <c r="AM232" s="4">
        <v>2401</v>
      </c>
      <c r="AN232" s="4">
        <v>2358</v>
      </c>
      <c r="AO232" s="4">
        <v>2371</v>
      </c>
      <c r="AP232" s="4">
        <v>11366</v>
      </c>
      <c r="AQ232" s="4">
        <v>2269</v>
      </c>
      <c r="AR232" s="4">
        <v>2400</v>
      </c>
      <c r="AS232" s="4">
        <v>2256</v>
      </c>
      <c r="AT232" s="4">
        <v>2159</v>
      </c>
      <c r="AU232" s="4">
        <v>2282</v>
      </c>
      <c r="AV232" s="4">
        <v>11633</v>
      </c>
      <c r="AW232" s="4">
        <v>2162</v>
      </c>
      <c r="AX232" s="4">
        <v>2256</v>
      </c>
      <c r="AY232" s="4">
        <v>2334</v>
      </c>
      <c r="AZ232" s="4">
        <v>2401</v>
      </c>
      <c r="BA232" s="4">
        <v>2480</v>
      </c>
      <c r="BB232" s="4">
        <v>12621</v>
      </c>
      <c r="BC232" s="4">
        <v>2573</v>
      </c>
      <c r="BD232" s="4">
        <v>2470</v>
      </c>
      <c r="BE232" s="4">
        <v>2515</v>
      </c>
      <c r="BF232" s="4">
        <v>2553</v>
      </c>
      <c r="BG232" s="4">
        <v>2510</v>
      </c>
      <c r="BH232" s="4">
        <v>12217</v>
      </c>
      <c r="BI232" s="4">
        <v>2571</v>
      </c>
      <c r="BJ232" s="4">
        <v>2547</v>
      </c>
      <c r="BK232" s="4">
        <v>2439</v>
      </c>
      <c r="BL232" s="4">
        <v>2376</v>
      </c>
      <c r="BM232" s="4">
        <v>2284</v>
      </c>
      <c r="BN232" s="4">
        <v>10488</v>
      </c>
      <c r="BO232" s="4">
        <v>2266</v>
      </c>
      <c r="BP232" s="4">
        <v>2136</v>
      </c>
      <c r="BQ232" s="4">
        <v>2137</v>
      </c>
      <c r="BR232" s="4">
        <v>2015</v>
      </c>
      <c r="BS232" s="4">
        <v>1934</v>
      </c>
      <c r="BT232" s="4">
        <v>9399</v>
      </c>
      <c r="BU232" s="4">
        <v>1893</v>
      </c>
      <c r="BV232" s="4">
        <v>1844</v>
      </c>
      <c r="BW232" s="4">
        <v>1904</v>
      </c>
      <c r="BX232" s="4">
        <v>1916</v>
      </c>
      <c r="BY232" s="4">
        <v>1842</v>
      </c>
      <c r="BZ232" s="4">
        <v>10842</v>
      </c>
      <c r="CA232" s="4">
        <v>1945</v>
      </c>
      <c r="CB232" s="4">
        <v>1990</v>
      </c>
      <c r="CC232" s="4">
        <v>2148</v>
      </c>
      <c r="CD232" s="4">
        <v>2418</v>
      </c>
      <c r="CE232" s="4">
        <v>2341</v>
      </c>
      <c r="CF232" s="4">
        <v>8200</v>
      </c>
      <c r="CG232" s="4">
        <v>1650</v>
      </c>
      <c r="CH232" s="4">
        <v>1891</v>
      </c>
      <c r="CI232" s="4">
        <v>1666</v>
      </c>
      <c r="CJ232" s="4">
        <v>1611</v>
      </c>
      <c r="CK232" s="4">
        <v>1382</v>
      </c>
      <c r="CL232" s="4">
        <v>6243</v>
      </c>
      <c r="CM232" s="4">
        <v>1217</v>
      </c>
      <c r="CN232" s="4">
        <v>1333</v>
      </c>
      <c r="CO232" s="4">
        <v>1285</v>
      </c>
      <c r="CP232" s="4">
        <v>1253</v>
      </c>
      <c r="CQ232" s="4">
        <v>1155</v>
      </c>
      <c r="CR232" s="4">
        <v>5216</v>
      </c>
      <c r="CS232" s="4">
        <v>1117</v>
      </c>
      <c r="CT232" s="4">
        <v>1119</v>
      </c>
      <c r="CU232" s="4">
        <v>1021</v>
      </c>
      <c r="CV232" s="4">
        <v>1054</v>
      </c>
      <c r="CW232" s="4">
        <v>905</v>
      </c>
      <c r="CX232" s="4">
        <v>3931</v>
      </c>
      <c r="CY232" s="4">
        <v>901</v>
      </c>
      <c r="CZ232" s="4">
        <v>823</v>
      </c>
      <c r="DA232" s="4">
        <v>782</v>
      </c>
      <c r="DB232" s="4">
        <v>721</v>
      </c>
      <c r="DC232" s="4">
        <v>704</v>
      </c>
      <c r="DD232" s="4">
        <v>2398</v>
      </c>
      <c r="DE232" s="4">
        <v>577</v>
      </c>
      <c r="DF232" s="4">
        <v>552</v>
      </c>
      <c r="DG232" s="4">
        <v>470</v>
      </c>
      <c r="DH232" s="4">
        <v>439</v>
      </c>
      <c r="DI232" s="4">
        <v>360</v>
      </c>
      <c r="DJ232" s="4">
        <v>1030</v>
      </c>
      <c r="DK232" s="4">
        <v>345</v>
      </c>
      <c r="DL232" s="4">
        <v>290</v>
      </c>
      <c r="DM232" s="4">
        <v>165</v>
      </c>
      <c r="DN232" s="4">
        <v>120</v>
      </c>
      <c r="DO232" s="4">
        <v>110</v>
      </c>
      <c r="DP232" s="4">
        <v>257</v>
      </c>
      <c r="DQ232" s="4">
        <v>91</v>
      </c>
      <c r="DR232" s="4">
        <v>73</v>
      </c>
      <c r="DS232" s="4">
        <v>39</v>
      </c>
      <c r="DT232" s="4">
        <v>35</v>
      </c>
      <c r="DU232" s="4">
        <v>19</v>
      </c>
      <c r="DV232" s="4">
        <v>33</v>
      </c>
      <c r="DW232" s="4">
        <v>31647</v>
      </c>
      <c r="DX232" s="4">
        <v>35781</v>
      </c>
      <c r="DY232" s="4">
        <v>71173</v>
      </c>
      <c r="DZ232" s="4">
        <v>42946</v>
      </c>
      <c r="EA232" s="4">
        <v>27308</v>
      </c>
    </row>
    <row r="233" spans="1:131" ht="17.5" customHeight="1" x14ac:dyDescent="0.35">
      <c r="A233" s="2" t="s">
        <v>396</v>
      </c>
      <c r="D233" s="2" t="s">
        <v>397</v>
      </c>
      <c r="E233" s="4">
        <v>124659</v>
      </c>
      <c r="F233" s="4">
        <v>7366</v>
      </c>
      <c r="G233" s="4">
        <v>1474</v>
      </c>
      <c r="H233" s="4">
        <v>1506</v>
      </c>
      <c r="I233" s="4">
        <v>1465</v>
      </c>
      <c r="J233" s="4">
        <v>1472</v>
      </c>
      <c r="K233" s="4">
        <v>1449</v>
      </c>
      <c r="L233" s="4">
        <v>6831</v>
      </c>
      <c r="M233" s="4">
        <v>1482</v>
      </c>
      <c r="N233" s="4">
        <v>1356</v>
      </c>
      <c r="O233" s="4">
        <v>1355</v>
      </c>
      <c r="P233" s="4">
        <v>1315</v>
      </c>
      <c r="Q233" s="4">
        <v>1323</v>
      </c>
      <c r="R233" s="4">
        <v>7235</v>
      </c>
      <c r="S233" s="4">
        <v>1368</v>
      </c>
      <c r="T233" s="4">
        <v>1419</v>
      </c>
      <c r="U233" s="4">
        <v>1433</v>
      </c>
      <c r="V233" s="4">
        <v>1528</v>
      </c>
      <c r="W233" s="4">
        <v>1487</v>
      </c>
      <c r="X233" s="4">
        <v>7384</v>
      </c>
      <c r="Y233" s="4">
        <v>1519</v>
      </c>
      <c r="Z233" s="4">
        <v>1569</v>
      </c>
      <c r="AA233" s="4">
        <v>1525</v>
      </c>
      <c r="AB233" s="4">
        <v>1502</v>
      </c>
      <c r="AC233" s="4">
        <v>1269</v>
      </c>
      <c r="AD233" s="4">
        <v>6663</v>
      </c>
      <c r="AE233" s="4">
        <v>1224</v>
      </c>
      <c r="AF233" s="4">
        <v>1289</v>
      </c>
      <c r="AG233" s="4">
        <v>1363</v>
      </c>
      <c r="AH233" s="4">
        <v>1432</v>
      </c>
      <c r="AI233" s="4">
        <v>1355</v>
      </c>
      <c r="AJ233" s="4">
        <v>6624</v>
      </c>
      <c r="AK233" s="4">
        <v>1304</v>
      </c>
      <c r="AL233" s="4">
        <v>1336</v>
      </c>
      <c r="AM233" s="4">
        <v>1338</v>
      </c>
      <c r="AN233" s="4">
        <v>1329</v>
      </c>
      <c r="AO233" s="4">
        <v>1317</v>
      </c>
      <c r="AP233" s="4">
        <v>7517</v>
      </c>
      <c r="AQ233" s="4">
        <v>1517</v>
      </c>
      <c r="AR233" s="4">
        <v>1539</v>
      </c>
      <c r="AS233" s="4">
        <v>1464</v>
      </c>
      <c r="AT233" s="4">
        <v>1517</v>
      </c>
      <c r="AU233" s="4">
        <v>1480</v>
      </c>
      <c r="AV233" s="4">
        <v>8378</v>
      </c>
      <c r="AW233" s="4">
        <v>1472</v>
      </c>
      <c r="AX233" s="4">
        <v>1657</v>
      </c>
      <c r="AY233" s="4">
        <v>1688</v>
      </c>
      <c r="AZ233" s="4">
        <v>1752</v>
      </c>
      <c r="BA233" s="4">
        <v>1809</v>
      </c>
      <c r="BB233" s="4">
        <v>9647</v>
      </c>
      <c r="BC233" s="4">
        <v>1896</v>
      </c>
      <c r="BD233" s="4">
        <v>1864</v>
      </c>
      <c r="BE233" s="4">
        <v>1920</v>
      </c>
      <c r="BF233" s="4">
        <v>1911</v>
      </c>
      <c r="BG233" s="4">
        <v>2056</v>
      </c>
      <c r="BH233" s="4">
        <v>9925</v>
      </c>
      <c r="BI233" s="4">
        <v>2038</v>
      </c>
      <c r="BJ233" s="4">
        <v>2097</v>
      </c>
      <c r="BK233" s="4">
        <v>1917</v>
      </c>
      <c r="BL233" s="4">
        <v>1933</v>
      </c>
      <c r="BM233" s="4">
        <v>1940</v>
      </c>
      <c r="BN233" s="4">
        <v>8625</v>
      </c>
      <c r="BO233" s="4">
        <v>1925</v>
      </c>
      <c r="BP233" s="4">
        <v>1767</v>
      </c>
      <c r="BQ233" s="4">
        <v>1694</v>
      </c>
      <c r="BR233" s="4">
        <v>1608</v>
      </c>
      <c r="BS233" s="4">
        <v>1631</v>
      </c>
      <c r="BT233" s="4">
        <v>7619</v>
      </c>
      <c r="BU233" s="4">
        <v>1571</v>
      </c>
      <c r="BV233" s="4">
        <v>1597</v>
      </c>
      <c r="BW233" s="4">
        <v>1481</v>
      </c>
      <c r="BX233" s="4">
        <v>1459</v>
      </c>
      <c r="BY233" s="4">
        <v>1511</v>
      </c>
      <c r="BZ233" s="4">
        <v>8295</v>
      </c>
      <c r="CA233" s="4">
        <v>1499</v>
      </c>
      <c r="CB233" s="4">
        <v>1491</v>
      </c>
      <c r="CC233" s="4">
        <v>1614</v>
      </c>
      <c r="CD233" s="4">
        <v>1777</v>
      </c>
      <c r="CE233" s="4">
        <v>1914</v>
      </c>
      <c r="CF233" s="4">
        <v>6426</v>
      </c>
      <c r="CG233" s="4">
        <v>1311</v>
      </c>
      <c r="CH233" s="4">
        <v>1513</v>
      </c>
      <c r="CI233" s="4">
        <v>1317</v>
      </c>
      <c r="CJ233" s="4">
        <v>1279</v>
      </c>
      <c r="CK233" s="4">
        <v>1006</v>
      </c>
      <c r="CL233" s="4">
        <v>5038</v>
      </c>
      <c r="CM233" s="4">
        <v>969</v>
      </c>
      <c r="CN233" s="4">
        <v>1023</v>
      </c>
      <c r="CO233" s="4">
        <v>1068</v>
      </c>
      <c r="CP233" s="4">
        <v>1004</v>
      </c>
      <c r="CQ233" s="4">
        <v>974</v>
      </c>
      <c r="CR233" s="4">
        <v>4274</v>
      </c>
      <c r="CS233" s="4">
        <v>947</v>
      </c>
      <c r="CT233" s="4">
        <v>857</v>
      </c>
      <c r="CU233" s="4">
        <v>824</v>
      </c>
      <c r="CV233" s="4">
        <v>833</v>
      </c>
      <c r="CW233" s="4">
        <v>813</v>
      </c>
      <c r="CX233" s="4">
        <v>3469</v>
      </c>
      <c r="CY233" s="4">
        <v>817</v>
      </c>
      <c r="CZ233" s="4">
        <v>766</v>
      </c>
      <c r="DA233" s="4">
        <v>682</v>
      </c>
      <c r="DB233" s="4">
        <v>626</v>
      </c>
      <c r="DC233" s="4">
        <v>578</v>
      </c>
      <c r="DD233" s="4">
        <v>2178</v>
      </c>
      <c r="DE233" s="4">
        <v>548</v>
      </c>
      <c r="DF233" s="4">
        <v>438</v>
      </c>
      <c r="DG233" s="4">
        <v>411</v>
      </c>
      <c r="DH233" s="4">
        <v>426</v>
      </c>
      <c r="DI233" s="4">
        <v>355</v>
      </c>
      <c r="DJ233" s="4">
        <v>894</v>
      </c>
      <c r="DK233" s="4">
        <v>334</v>
      </c>
      <c r="DL233" s="4">
        <v>225</v>
      </c>
      <c r="DM233" s="4">
        <v>146</v>
      </c>
      <c r="DN233" s="4">
        <v>98</v>
      </c>
      <c r="DO233" s="4">
        <v>91</v>
      </c>
      <c r="DP233" s="4">
        <v>247</v>
      </c>
      <c r="DQ233" s="4">
        <v>83</v>
      </c>
      <c r="DR233" s="4">
        <v>65</v>
      </c>
      <c r="DS233" s="4">
        <v>46</v>
      </c>
      <c r="DT233" s="4">
        <v>35</v>
      </c>
      <c r="DU233" s="4">
        <v>18</v>
      </c>
      <c r="DV233" s="4">
        <v>24</v>
      </c>
      <c r="DW233" s="4">
        <v>22951</v>
      </c>
      <c r="DX233" s="4">
        <v>26045</v>
      </c>
      <c r="DY233" s="4">
        <v>44694</v>
      </c>
      <c r="DZ233" s="4">
        <v>34464</v>
      </c>
      <c r="EA233" s="4">
        <v>22550</v>
      </c>
    </row>
    <row r="234" spans="1:131" ht="17.5" customHeight="1" x14ac:dyDescent="0.35">
      <c r="A234" s="2" t="s">
        <v>398</v>
      </c>
      <c r="D234" s="2" t="s">
        <v>399</v>
      </c>
      <c r="E234" s="4">
        <v>81944</v>
      </c>
      <c r="F234" s="4">
        <v>6020</v>
      </c>
      <c r="G234" s="4">
        <v>1178</v>
      </c>
      <c r="H234" s="4">
        <v>1249</v>
      </c>
      <c r="I234" s="4">
        <v>1228</v>
      </c>
      <c r="J234" s="4">
        <v>1256</v>
      </c>
      <c r="K234" s="4">
        <v>1109</v>
      </c>
      <c r="L234" s="4">
        <v>4917</v>
      </c>
      <c r="M234" s="4">
        <v>1047</v>
      </c>
      <c r="N234" s="4">
        <v>986</v>
      </c>
      <c r="O234" s="4">
        <v>1012</v>
      </c>
      <c r="P234" s="4">
        <v>917</v>
      </c>
      <c r="Q234" s="4">
        <v>955</v>
      </c>
      <c r="R234" s="4">
        <v>4929</v>
      </c>
      <c r="S234" s="4">
        <v>923</v>
      </c>
      <c r="T234" s="4">
        <v>975</v>
      </c>
      <c r="U234" s="4">
        <v>995</v>
      </c>
      <c r="V234" s="4">
        <v>1009</v>
      </c>
      <c r="W234" s="4">
        <v>1027</v>
      </c>
      <c r="X234" s="4">
        <v>5044</v>
      </c>
      <c r="Y234" s="4">
        <v>1017</v>
      </c>
      <c r="Z234" s="4">
        <v>1065</v>
      </c>
      <c r="AA234" s="4">
        <v>1131</v>
      </c>
      <c r="AB234" s="4">
        <v>910</v>
      </c>
      <c r="AC234" s="4">
        <v>921</v>
      </c>
      <c r="AD234" s="4">
        <v>4858</v>
      </c>
      <c r="AE234" s="4">
        <v>869</v>
      </c>
      <c r="AF234" s="4">
        <v>877</v>
      </c>
      <c r="AG234" s="4">
        <v>1001</v>
      </c>
      <c r="AH234" s="4">
        <v>1020</v>
      </c>
      <c r="AI234" s="4">
        <v>1091</v>
      </c>
      <c r="AJ234" s="4">
        <v>5970</v>
      </c>
      <c r="AK234" s="4">
        <v>1111</v>
      </c>
      <c r="AL234" s="4">
        <v>1178</v>
      </c>
      <c r="AM234" s="4">
        <v>1238</v>
      </c>
      <c r="AN234" s="4">
        <v>1177</v>
      </c>
      <c r="AO234" s="4">
        <v>1266</v>
      </c>
      <c r="AP234" s="4">
        <v>5942</v>
      </c>
      <c r="AQ234" s="4">
        <v>1293</v>
      </c>
      <c r="AR234" s="4">
        <v>1273</v>
      </c>
      <c r="AS234" s="4">
        <v>1155</v>
      </c>
      <c r="AT234" s="4">
        <v>1145</v>
      </c>
      <c r="AU234" s="4">
        <v>1076</v>
      </c>
      <c r="AV234" s="4">
        <v>5706</v>
      </c>
      <c r="AW234" s="4">
        <v>1111</v>
      </c>
      <c r="AX234" s="4">
        <v>1196</v>
      </c>
      <c r="AY234" s="4">
        <v>1062</v>
      </c>
      <c r="AZ234" s="4">
        <v>1153</v>
      </c>
      <c r="BA234" s="4">
        <v>1184</v>
      </c>
      <c r="BB234" s="4">
        <v>6051</v>
      </c>
      <c r="BC234" s="4">
        <v>1224</v>
      </c>
      <c r="BD234" s="4">
        <v>1182</v>
      </c>
      <c r="BE234" s="4">
        <v>1223</v>
      </c>
      <c r="BF234" s="4">
        <v>1167</v>
      </c>
      <c r="BG234" s="4">
        <v>1255</v>
      </c>
      <c r="BH234" s="4">
        <v>5984</v>
      </c>
      <c r="BI234" s="4">
        <v>1204</v>
      </c>
      <c r="BJ234" s="4">
        <v>1221</v>
      </c>
      <c r="BK234" s="4">
        <v>1168</v>
      </c>
      <c r="BL234" s="4">
        <v>1191</v>
      </c>
      <c r="BM234" s="4">
        <v>1200</v>
      </c>
      <c r="BN234" s="4">
        <v>5442</v>
      </c>
      <c r="BO234" s="4">
        <v>1182</v>
      </c>
      <c r="BP234" s="4">
        <v>1082</v>
      </c>
      <c r="BQ234" s="4">
        <v>1058</v>
      </c>
      <c r="BR234" s="4">
        <v>1111</v>
      </c>
      <c r="BS234" s="4">
        <v>1009</v>
      </c>
      <c r="BT234" s="4">
        <v>4633</v>
      </c>
      <c r="BU234" s="4">
        <v>1002</v>
      </c>
      <c r="BV234" s="4">
        <v>977</v>
      </c>
      <c r="BW234" s="4">
        <v>914</v>
      </c>
      <c r="BX234" s="4">
        <v>916</v>
      </c>
      <c r="BY234" s="4">
        <v>824</v>
      </c>
      <c r="BZ234" s="4">
        <v>4143</v>
      </c>
      <c r="CA234" s="4">
        <v>825</v>
      </c>
      <c r="CB234" s="4">
        <v>764</v>
      </c>
      <c r="CC234" s="4">
        <v>775</v>
      </c>
      <c r="CD234" s="4">
        <v>905</v>
      </c>
      <c r="CE234" s="4">
        <v>874</v>
      </c>
      <c r="CF234" s="4">
        <v>3136</v>
      </c>
      <c r="CG234" s="4">
        <v>624</v>
      </c>
      <c r="CH234" s="4">
        <v>706</v>
      </c>
      <c r="CI234" s="4">
        <v>621</v>
      </c>
      <c r="CJ234" s="4">
        <v>647</v>
      </c>
      <c r="CK234" s="4">
        <v>538</v>
      </c>
      <c r="CL234" s="4">
        <v>2777</v>
      </c>
      <c r="CM234" s="4">
        <v>511</v>
      </c>
      <c r="CN234" s="4">
        <v>557</v>
      </c>
      <c r="CO234" s="4">
        <v>576</v>
      </c>
      <c r="CP234" s="4">
        <v>577</v>
      </c>
      <c r="CQ234" s="4">
        <v>556</v>
      </c>
      <c r="CR234" s="4">
        <v>2644</v>
      </c>
      <c r="CS234" s="4">
        <v>514</v>
      </c>
      <c r="CT234" s="4">
        <v>547</v>
      </c>
      <c r="CU234" s="4">
        <v>527</v>
      </c>
      <c r="CV234" s="4">
        <v>536</v>
      </c>
      <c r="CW234" s="4">
        <v>520</v>
      </c>
      <c r="CX234" s="4">
        <v>2139</v>
      </c>
      <c r="CY234" s="4">
        <v>536</v>
      </c>
      <c r="CZ234" s="4">
        <v>476</v>
      </c>
      <c r="DA234" s="4">
        <v>399</v>
      </c>
      <c r="DB234" s="4">
        <v>386</v>
      </c>
      <c r="DC234" s="4">
        <v>342</v>
      </c>
      <c r="DD234" s="4">
        <v>1085</v>
      </c>
      <c r="DE234" s="4">
        <v>295</v>
      </c>
      <c r="DF234" s="4">
        <v>239</v>
      </c>
      <c r="DG234" s="4">
        <v>221</v>
      </c>
      <c r="DH234" s="4">
        <v>180</v>
      </c>
      <c r="DI234" s="4">
        <v>150</v>
      </c>
      <c r="DJ234" s="4">
        <v>416</v>
      </c>
      <c r="DK234" s="4">
        <v>142</v>
      </c>
      <c r="DL234" s="4">
        <v>117</v>
      </c>
      <c r="DM234" s="4">
        <v>77</v>
      </c>
      <c r="DN234" s="4">
        <v>44</v>
      </c>
      <c r="DO234" s="4">
        <v>36</v>
      </c>
      <c r="DP234" s="4">
        <v>97</v>
      </c>
      <c r="DQ234" s="4">
        <v>35</v>
      </c>
      <c r="DR234" s="4">
        <v>22</v>
      </c>
      <c r="DS234" s="4">
        <v>21</v>
      </c>
      <c r="DT234" s="4">
        <v>14</v>
      </c>
      <c r="DU234" s="4">
        <v>5</v>
      </c>
      <c r="DV234" s="4">
        <v>11</v>
      </c>
      <c r="DW234" s="4">
        <v>16883</v>
      </c>
      <c r="DX234" s="4">
        <v>19079</v>
      </c>
      <c r="DY234" s="4">
        <v>32554</v>
      </c>
      <c r="DZ234" s="4">
        <v>20202</v>
      </c>
      <c r="EA234" s="4">
        <v>12305</v>
      </c>
    </row>
    <row r="235" spans="1:131" ht="17.5" customHeight="1" x14ac:dyDescent="0.35">
      <c r="A235" s="2" t="s">
        <v>400</v>
      </c>
      <c r="D235" s="2" t="s">
        <v>401</v>
      </c>
      <c r="E235" s="4">
        <v>61629</v>
      </c>
      <c r="F235" s="4">
        <v>3027</v>
      </c>
      <c r="G235" s="4">
        <v>581</v>
      </c>
      <c r="H235" s="4">
        <v>586</v>
      </c>
      <c r="I235" s="4">
        <v>618</v>
      </c>
      <c r="J235" s="4">
        <v>604</v>
      </c>
      <c r="K235" s="4">
        <v>638</v>
      </c>
      <c r="L235" s="4">
        <v>3261</v>
      </c>
      <c r="M235" s="4">
        <v>637</v>
      </c>
      <c r="N235" s="4">
        <v>679</v>
      </c>
      <c r="O235" s="4">
        <v>608</v>
      </c>
      <c r="P235" s="4">
        <v>667</v>
      </c>
      <c r="Q235" s="4">
        <v>670</v>
      </c>
      <c r="R235" s="4">
        <v>3726</v>
      </c>
      <c r="S235" s="4">
        <v>680</v>
      </c>
      <c r="T235" s="4">
        <v>733</v>
      </c>
      <c r="U235" s="4">
        <v>804</v>
      </c>
      <c r="V235" s="4">
        <v>751</v>
      </c>
      <c r="W235" s="4">
        <v>758</v>
      </c>
      <c r="X235" s="4">
        <v>3562</v>
      </c>
      <c r="Y235" s="4">
        <v>811</v>
      </c>
      <c r="Z235" s="4">
        <v>727</v>
      </c>
      <c r="AA235" s="4">
        <v>806</v>
      </c>
      <c r="AB235" s="4">
        <v>658</v>
      </c>
      <c r="AC235" s="4">
        <v>560</v>
      </c>
      <c r="AD235" s="4">
        <v>2883</v>
      </c>
      <c r="AE235" s="4">
        <v>583</v>
      </c>
      <c r="AF235" s="4">
        <v>552</v>
      </c>
      <c r="AG235" s="4">
        <v>632</v>
      </c>
      <c r="AH235" s="4">
        <v>581</v>
      </c>
      <c r="AI235" s="4">
        <v>535</v>
      </c>
      <c r="AJ235" s="4">
        <v>2480</v>
      </c>
      <c r="AK235" s="4">
        <v>540</v>
      </c>
      <c r="AL235" s="4">
        <v>488</v>
      </c>
      <c r="AM235" s="4">
        <v>486</v>
      </c>
      <c r="AN235" s="4">
        <v>450</v>
      </c>
      <c r="AO235" s="4">
        <v>516</v>
      </c>
      <c r="AP235" s="4">
        <v>2833</v>
      </c>
      <c r="AQ235" s="4">
        <v>641</v>
      </c>
      <c r="AR235" s="4">
        <v>581</v>
      </c>
      <c r="AS235" s="4">
        <v>567</v>
      </c>
      <c r="AT235" s="4">
        <v>466</v>
      </c>
      <c r="AU235" s="4">
        <v>578</v>
      </c>
      <c r="AV235" s="4">
        <v>3707</v>
      </c>
      <c r="AW235" s="4">
        <v>675</v>
      </c>
      <c r="AX235" s="4">
        <v>652</v>
      </c>
      <c r="AY235" s="4">
        <v>751</v>
      </c>
      <c r="AZ235" s="4">
        <v>760</v>
      </c>
      <c r="BA235" s="4">
        <v>869</v>
      </c>
      <c r="BB235" s="4">
        <v>4890</v>
      </c>
      <c r="BC235" s="4">
        <v>891</v>
      </c>
      <c r="BD235" s="4">
        <v>963</v>
      </c>
      <c r="BE235" s="4">
        <v>967</v>
      </c>
      <c r="BF235" s="4">
        <v>1002</v>
      </c>
      <c r="BG235" s="4">
        <v>1067</v>
      </c>
      <c r="BH235" s="4">
        <v>4835</v>
      </c>
      <c r="BI235" s="4">
        <v>1020</v>
      </c>
      <c r="BJ235" s="4">
        <v>1015</v>
      </c>
      <c r="BK235" s="4">
        <v>939</v>
      </c>
      <c r="BL235" s="4">
        <v>954</v>
      </c>
      <c r="BM235" s="4">
        <v>907</v>
      </c>
      <c r="BN235" s="4">
        <v>4611</v>
      </c>
      <c r="BO235" s="4">
        <v>935</v>
      </c>
      <c r="BP235" s="4">
        <v>938</v>
      </c>
      <c r="BQ235" s="4">
        <v>941</v>
      </c>
      <c r="BR235" s="4">
        <v>958</v>
      </c>
      <c r="BS235" s="4">
        <v>839</v>
      </c>
      <c r="BT235" s="4">
        <v>4339</v>
      </c>
      <c r="BU235" s="4">
        <v>888</v>
      </c>
      <c r="BV235" s="4">
        <v>853</v>
      </c>
      <c r="BW235" s="4">
        <v>881</v>
      </c>
      <c r="BX235" s="4">
        <v>826</v>
      </c>
      <c r="BY235" s="4">
        <v>891</v>
      </c>
      <c r="BZ235" s="4">
        <v>5101</v>
      </c>
      <c r="CA235" s="4">
        <v>880</v>
      </c>
      <c r="CB235" s="4">
        <v>946</v>
      </c>
      <c r="CC235" s="4">
        <v>980</v>
      </c>
      <c r="CD235" s="4">
        <v>1126</v>
      </c>
      <c r="CE235" s="4">
        <v>1169</v>
      </c>
      <c r="CF235" s="4">
        <v>4027</v>
      </c>
      <c r="CG235" s="4">
        <v>865</v>
      </c>
      <c r="CH235" s="4">
        <v>946</v>
      </c>
      <c r="CI235" s="4">
        <v>836</v>
      </c>
      <c r="CJ235" s="4">
        <v>729</v>
      </c>
      <c r="CK235" s="4">
        <v>651</v>
      </c>
      <c r="CL235" s="4">
        <v>2949</v>
      </c>
      <c r="CM235" s="4">
        <v>555</v>
      </c>
      <c r="CN235" s="4">
        <v>657</v>
      </c>
      <c r="CO235" s="4">
        <v>637</v>
      </c>
      <c r="CP235" s="4">
        <v>562</v>
      </c>
      <c r="CQ235" s="4">
        <v>538</v>
      </c>
      <c r="CR235" s="4">
        <v>2317</v>
      </c>
      <c r="CS235" s="4">
        <v>570</v>
      </c>
      <c r="CT235" s="4">
        <v>450</v>
      </c>
      <c r="CU235" s="4">
        <v>414</v>
      </c>
      <c r="CV235" s="4">
        <v>441</v>
      </c>
      <c r="CW235" s="4">
        <v>442</v>
      </c>
      <c r="CX235" s="4">
        <v>1562</v>
      </c>
      <c r="CY235" s="4">
        <v>364</v>
      </c>
      <c r="CZ235" s="4">
        <v>353</v>
      </c>
      <c r="DA235" s="4">
        <v>311</v>
      </c>
      <c r="DB235" s="4">
        <v>279</v>
      </c>
      <c r="DC235" s="4">
        <v>255</v>
      </c>
      <c r="DD235" s="4">
        <v>916</v>
      </c>
      <c r="DE235" s="4">
        <v>220</v>
      </c>
      <c r="DF235" s="4">
        <v>209</v>
      </c>
      <c r="DG235" s="4">
        <v>180</v>
      </c>
      <c r="DH235" s="4">
        <v>173</v>
      </c>
      <c r="DI235" s="4">
        <v>134</v>
      </c>
      <c r="DJ235" s="4">
        <v>464</v>
      </c>
      <c r="DK235" s="4">
        <v>166</v>
      </c>
      <c r="DL235" s="4">
        <v>121</v>
      </c>
      <c r="DM235" s="4">
        <v>80</v>
      </c>
      <c r="DN235" s="4">
        <v>55</v>
      </c>
      <c r="DO235" s="4">
        <v>42</v>
      </c>
      <c r="DP235" s="4">
        <v>123</v>
      </c>
      <c r="DQ235" s="4">
        <v>40</v>
      </c>
      <c r="DR235" s="4">
        <v>37</v>
      </c>
      <c r="DS235" s="4">
        <v>22</v>
      </c>
      <c r="DT235" s="4">
        <v>17</v>
      </c>
      <c r="DU235" s="4">
        <v>7</v>
      </c>
      <c r="DV235" s="4">
        <v>16</v>
      </c>
      <c r="DW235" s="4">
        <v>10825</v>
      </c>
      <c r="DX235" s="4">
        <v>12358</v>
      </c>
      <c r="DY235" s="4">
        <v>19544</v>
      </c>
      <c r="DZ235" s="4">
        <v>18886</v>
      </c>
      <c r="EA235" s="4">
        <v>12374</v>
      </c>
    </row>
    <row r="236" spans="1:131" ht="17.5" customHeight="1" x14ac:dyDescent="0.35">
      <c r="A236" s="2" t="s">
        <v>402</v>
      </c>
      <c r="D236" s="2" t="s">
        <v>403</v>
      </c>
      <c r="E236" s="4">
        <v>83287</v>
      </c>
      <c r="F236" s="4">
        <v>4369</v>
      </c>
      <c r="G236" s="4">
        <v>836</v>
      </c>
      <c r="H236" s="4">
        <v>900</v>
      </c>
      <c r="I236" s="4">
        <v>840</v>
      </c>
      <c r="J236" s="4">
        <v>870</v>
      </c>
      <c r="K236" s="4">
        <v>923</v>
      </c>
      <c r="L236" s="4">
        <v>4368</v>
      </c>
      <c r="M236" s="4">
        <v>838</v>
      </c>
      <c r="N236" s="4">
        <v>885</v>
      </c>
      <c r="O236" s="4">
        <v>885</v>
      </c>
      <c r="P236" s="4">
        <v>850</v>
      </c>
      <c r="Q236" s="4">
        <v>910</v>
      </c>
      <c r="R236" s="4">
        <v>5141</v>
      </c>
      <c r="S236" s="4">
        <v>915</v>
      </c>
      <c r="T236" s="4">
        <v>1035</v>
      </c>
      <c r="U236" s="4">
        <v>976</v>
      </c>
      <c r="V236" s="4">
        <v>1177</v>
      </c>
      <c r="W236" s="4">
        <v>1038</v>
      </c>
      <c r="X236" s="4">
        <v>5130</v>
      </c>
      <c r="Y236" s="4">
        <v>1138</v>
      </c>
      <c r="Z236" s="4">
        <v>1072</v>
      </c>
      <c r="AA236" s="4">
        <v>1149</v>
      </c>
      <c r="AB236" s="4">
        <v>954</v>
      </c>
      <c r="AC236" s="4">
        <v>817</v>
      </c>
      <c r="AD236" s="4">
        <v>4138</v>
      </c>
      <c r="AE236" s="4">
        <v>807</v>
      </c>
      <c r="AF236" s="4">
        <v>790</v>
      </c>
      <c r="AG236" s="4">
        <v>899</v>
      </c>
      <c r="AH236" s="4">
        <v>845</v>
      </c>
      <c r="AI236" s="4">
        <v>797</v>
      </c>
      <c r="AJ236" s="4">
        <v>3729</v>
      </c>
      <c r="AK236" s="4">
        <v>761</v>
      </c>
      <c r="AL236" s="4">
        <v>716</v>
      </c>
      <c r="AM236" s="4">
        <v>716</v>
      </c>
      <c r="AN236" s="4">
        <v>777</v>
      </c>
      <c r="AO236" s="4">
        <v>759</v>
      </c>
      <c r="AP236" s="4">
        <v>4199</v>
      </c>
      <c r="AQ236" s="4">
        <v>853</v>
      </c>
      <c r="AR236" s="4">
        <v>817</v>
      </c>
      <c r="AS236" s="4">
        <v>865</v>
      </c>
      <c r="AT236" s="4">
        <v>772</v>
      </c>
      <c r="AU236" s="4">
        <v>892</v>
      </c>
      <c r="AV236" s="4">
        <v>5298</v>
      </c>
      <c r="AW236" s="4">
        <v>921</v>
      </c>
      <c r="AX236" s="4">
        <v>988</v>
      </c>
      <c r="AY236" s="4">
        <v>1062</v>
      </c>
      <c r="AZ236" s="4">
        <v>1080</v>
      </c>
      <c r="BA236" s="4">
        <v>1247</v>
      </c>
      <c r="BB236" s="4">
        <v>6576</v>
      </c>
      <c r="BC236" s="4">
        <v>1245</v>
      </c>
      <c r="BD236" s="4">
        <v>1321</v>
      </c>
      <c r="BE236" s="4">
        <v>1319</v>
      </c>
      <c r="BF236" s="4">
        <v>1282</v>
      </c>
      <c r="BG236" s="4">
        <v>1409</v>
      </c>
      <c r="BH236" s="4">
        <v>6510</v>
      </c>
      <c r="BI236" s="4">
        <v>1265</v>
      </c>
      <c r="BJ236" s="4">
        <v>1324</v>
      </c>
      <c r="BK236" s="4">
        <v>1288</v>
      </c>
      <c r="BL236" s="4">
        <v>1321</v>
      </c>
      <c r="BM236" s="4">
        <v>1312</v>
      </c>
      <c r="BN236" s="4">
        <v>5736</v>
      </c>
      <c r="BO236" s="4">
        <v>1138</v>
      </c>
      <c r="BP236" s="4">
        <v>1197</v>
      </c>
      <c r="BQ236" s="4">
        <v>1187</v>
      </c>
      <c r="BR236" s="4">
        <v>1122</v>
      </c>
      <c r="BS236" s="4">
        <v>1092</v>
      </c>
      <c r="BT236" s="4">
        <v>5308</v>
      </c>
      <c r="BU236" s="4">
        <v>1067</v>
      </c>
      <c r="BV236" s="4">
        <v>1045</v>
      </c>
      <c r="BW236" s="4">
        <v>1051</v>
      </c>
      <c r="BX236" s="4">
        <v>1108</v>
      </c>
      <c r="BY236" s="4">
        <v>1037</v>
      </c>
      <c r="BZ236" s="4">
        <v>6106</v>
      </c>
      <c r="CA236" s="4">
        <v>999</v>
      </c>
      <c r="CB236" s="4">
        <v>1094</v>
      </c>
      <c r="CC236" s="4">
        <v>1171</v>
      </c>
      <c r="CD236" s="4">
        <v>1361</v>
      </c>
      <c r="CE236" s="4">
        <v>1481</v>
      </c>
      <c r="CF236" s="4">
        <v>4852</v>
      </c>
      <c r="CG236" s="4">
        <v>1018</v>
      </c>
      <c r="CH236" s="4">
        <v>1061</v>
      </c>
      <c r="CI236" s="4">
        <v>1009</v>
      </c>
      <c r="CJ236" s="4">
        <v>947</v>
      </c>
      <c r="CK236" s="4">
        <v>817</v>
      </c>
      <c r="CL236" s="4">
        <v>3981</v>
      </c>
      <c r="CM236" s="4">
        <v>738</v>
      </c>
      <c r="CN236" s="4">
        <v>812</v>
      </c>
      <c r="CO236" s="4">
        <v>822</v>
      </c>
      <c r="CP236" s="4">
        <v>801</v>
      </c>
      <c r="CQ236" s="4">
        <v>808</v>
      </c>
      <c r="CR236" s="4">
        <v>3332</v>
      </c>
      <c r="CS236" s="4">
        <v>699</v>
      </c>
      <c r="CT236" s="4">
        <v>707</v>
      </c>
      <c r="CU236" s="4">
        <v>639</v>
      </c>
      <c r="CV236" s="4">
        <v>639</v>
      </c>
      <c r="CW236" s="4">
        <v>648</v>
      </c>
      <c r="CX236" s="4">
        <v>2393</v>
      </c>
      <c r="CY236" s="4">
        <v>563</v>
      </c>
      <c r="CZ236" s="4">
        <v>518</v>
      </c>
      <c r="DA236" s="4">
        <v>478</v>
      </c>
      <c r="DB236" s="4">
        <v>444</v>
      </c>
      <c r="DC236" s="4">
        <v>390</v>
      </c>
      <c r="DD236" s="4">
        <v>1435</v>
      </c>
      <c r="DE236" s="4">
        <v>375</v>
      </c>
      <c r="DF236" s="4">
        <v>307</v>
      </c>
      <c r="DG236" s="4">
        <v>315</v>
      </c>
      <c r="DH236" s="4">
        <v>235</v>
      </c>
      <c r="DI236" s="4">
        <v>203</v>
      </c>
      <c r="DJ236" s="4">
        <v>568</v>
      </c>
      <c r="DK236" s="4">
        <v>208</v>
      </c>
      <c r="DL236" s="4">
        <v>152</v>
      </c>
      <c r="DM236" s="4">
        <v>99</v>
      </c>
      <c r="DN236" s="4">
        <v>60</v>
      </c>
      <c r="DO236" s="4">
        <v>49</v>
      </c>
      <c r="DP236" s="4">
        <v>110</v>
      </c>
      <c r="DQ236" s="4">
        <v>43</v>
      </c>
      <c r="DR236" s="4">
        <v>25</v>
      </c>
      <c r="DS236" s="4">
        <v>20</v>
      </c>
      <c r="DT236" s="4">
        <v>9</v>
      </c>
      <c r="DU236" s="4">
        <v>13</v>
      </c>
      <c r="DV236" s="4">
        <v>8</v>
      </c>
      <c r="DW236" s="4">
        <v>15016</v>
      </c>
      <c r="DX236" s="4">
        <v>17237</v>
      </c>
      <c r="DY236" s="4">
        <v>27932</v>
      </c>
      <c r="DZ236" s="4">
        <v>23660</v>
      </c>
      <c r="EA236" s="4">
        <v>16679</v>
      </c>
    </row>
    <row r="237" spans="1:131" ht="17.5" customHeight="1" x14ac:dyDescent="0.35">
      <c r="A237" s="2" t="s">
        <v>404</v>
      </c>
      <c r="D237" s="2" t="s">
        <v>405</v>
      </c>
      <c r="E237" s="4">
        <v>138048</v>
      </c>
      <c r="F237" s="4">
        <v>6753</v>
      </c>
      <c r="G237" s="4">
        <v>1339</v>
      </c>
      <c r="H237" s="4">
        <v>1354</v>
      </c>
      <c r="I237" s="4">
        <v>1374</v>
      </c>
      <c r="J237" s="4">
        <v>1342</v>
      </c>
      <c r="K237" s="4">
        <v>1344</v>
      </c>
      <c r="L237" s="4">
        <v>6502</v>
      </c>
      <c r="M237" s="4">
        <v>1292</v>
      </c>
      <c r="N237" s="4">
        <v>1308</v>
      </c>
      <c r="O237" s="4">
        <v>1340</v>
      </c>
      <c r="P237" s="4">
        <v>1281</v>
      </c>
      <c r="Q237" s="4">
        <v>1281</v>
      </c>
      <c r="R237" s="4">
        <v>7671</v>
      </c>
      <c r="S237" s="4">
        <v>1434</v>
      </c>
      <c r="T237" s="4">
        <v>1480</v>
      </c>
      <c r="U237" s="4">
        <v>1570</v>
      </c>
      <c r="V237" s="4">
        <v>1612</v>
      </c>
      <c r="W237" s="4">
        <v>1575</v>
      </c>
      <c r="X237" s="4">
        <v>7970</v>
      </c>
      <c r="Y237" s="4">
        <v>1627</v>
      </c>
      <c r="Z237" s="4">
        <v>1700</v>
      </c>
      <c r="AA237" s="4">
        <v>1680</v>
      </c>
      <c r="AB237" s="4">
        <v>1570</v>
      </c>
      <c r="AC237" s="4">
        <v>1393</v>
      </c>
      <c r="AD237" s="4">
        <v>6709</v>
      </c>
      <c r="AE237" s="4">
        <v>1377</v>
      </c>
      <c r="AF237" s="4">
        <v>1356</v>
      </c>
      <c r="AG237" s="4">
        <v>1326</v>
      </c>
      <c r="AH237" s="4">
        <v>1353</v>
      </c>
      <c r="AI237" s="4">
        <v>1297</v>
      </c>
      <c r="AJ237" s="4">
        <v>5672</v>
      </c>
      <c r="AK237" s="4">
        <v>1105</v>
      </c>
      <c r="AL237" s="4">
        <v>1219</v>
      </c>
      <c r="AM237" s="4">
        <v>1094</v>
      </c>
      <c r="AN237" s="4">
        <v>1097</v>
      </c>
      <c r="AO237" s="4">
        <v>1157</v>
      </c>
      <c r="AP237" s="4">
        <v>5578</v>
      </c>
      <c r="AQ237" s="4">
        <v>1148</v>
      </c>
      <c r="AR237" s="4">
        <v>1142</v>
      </c>
      <c r="AS237" s="4">
        <v>1122</v>
      </c>
      <c r="AT237" s="4">
        <v>1097</v>
      </c>
      <c r="AU237" s="4">
        <v>1069</v>
      </c>
      <c r="AV237" s="4">
        <v>6856</v>
      </c>
      <c r="AW237" s="4">
        <v>1221</v>
      </c>
      <c r="AX237" s="4">
        <v>1296</v>
      </c>
      <c r="AY237" s="4">
        <v>1268</v>
      </c>
      <c r="AZ237" s="4">
        <v>1459</v>
      </c>
      <c r="BA237" s="4">
        <v>1612</v>
      </c>
      <c r="BB237" s="4">
        <v>8732</v>
      </c>
      <c r="BC237" s="4">
        <v>1602</v>
      </c>
      <c r="BD237" s="4">
        <v>1687</v>
      </c>
      <c r="BE237" s="4">
        <v>1800</v>
      </c>
      <c r="BF237" s="4">
        <v>1796</v>
      </c>
      <c r="BG237" s="4">
        <v>1847</v>
      </c>
      <c r="BH237" s="4">
        <v>9434</v>
      </c>
      <c r="BI237" s="4">
        <v>1899</v>
      </c>
      <c r="BJ237" s="4">
        <v>1873</v>
      </c>
      <c r="BK237" s="4">
        <v>1898</v>
      </c>
      <c r="BL237" s="4">
        <v>1835</v>
      </c>
      <c r="BM237" s="4">
        <v>1929</v>
      </c>
      <c r="BN237" s="4">
        <v>8825</v>
      </c>
      <c r="BO237" s="4">
        <v>1827</v>
      </c>
      <c r="BP237" s="4">
        <v>1727</v>
      </c>
      <c r="BQ237" s="4">
        <v>1804</v>
      </c>
      <c r="BR237" s="4">
        <v>1770</v>
      </c>
      <c r="BS237" s="4">
        <v>1697</v>
      </c>
      <c r="BT237" s="4">
        <v>8725</v>
      </c>
      <c r="BU237" s="4">
        <v>1680</v>
      </c>
      <c r="BV237" s="4">
        <v>1738</v>
      </c>
      <c r="BW237" s="4">
        <v>1722</v>
      </c>
      <c r="BX237" s="4">
        <v>1796</v>
      </c>
      <c r="BY237" s="4">
        <v>1789</v>
      </c>
      <c r="BZ237" s="4">
        <v>11348</v>
      </c>
      <c r="CA237" s="4">
        <v>1851</v>
      </c>
      <c r="CB237" s="4">
        <v>2034</v>
      </c>
      <c r="CC237" s="4">
        <v>2170</v>
      </c>
      <c r="CD237" s="4">
        <v>2515</v>
      </c>
      <c r="CE237" s="4">
        <v>2778</v>
      </c>
      <c r="CF237" s="4">
        <v>10221</v>
      </c>
      <c r="CG237" s="4">
        <v>2091</v>
      </c>
      <c r="CH237" s="4">
        <v>2218</v>
      </c>
      <c r="CI237" s="4">
        <v>2155</v>
      </c>
      <c r="CJ237" s="4">
        <v>2020</v>
      </c>
      <c r="CK237" s="4">
        <v>1737</v>
      </c>
      <c r="CL237" s="4">
        <v>8607</v>
      </c>
      <c r="CM237" s="4">
        <v>1688</v>
      </c>
      <c r="CN237" s="4">
        <v>1857</v>
      </c>
      <c r="CO237" s="4">
        <v>1780</v>
      </c>
      <c r="CP237" s="4">
        <v>1671</v>
      </c>
      <c r="CQ237" s="4">
        <v>1611</v>
      </c>
      <c r="CR237" s="4">
        <v>7185</v>
      </c>
      <c r="CS237" s="4">
        <v>1624</v>
      </c>
      <c r="CT237" s="4">
        <v>1495</v>
      </c>
      <c r="CU237" s="4">
        <v>1423</v>
      </c>
      <c r="CV237" s="4">
        <v>1341</v>
      </c>
      <c r="CW237" s="4">
        <v>1302</v>
      </c>
      <c r="CX237" s="4">
        <v>5612</v>
      </c>
      <c r="CY237" s="4">
        <v>1278</v>
      </c>
      <c r="CZ237" s="4">
        <v>1275</v>
      </c>
      <c r="DA237" s="4">
        <v>1125</v>
      </c>
      <c r="DB237" s="4">
        <v>1009</v>
      </c>
      <c r="DC237" s="4">
        <v>925</v>
      </c>
      <c r="DD237" s="4">
        <v>3653</v>
      </c>
      <c r="DE237" s="4">
        <v>937</v>
      </c>
      <c r="DF237" s="4">
        <v>776</v>
      </c>
      <c r="DG237" s="4">
        <v>746</v>
      </c>
      <c r="DH237" s="4">
        <v>639</v>
      </c>
      <c r="DI237" s="4">
        <v>555</v>
      </c>
      <c r="DJ237" s="4">
        <v>1573</v>
      </c>
      <c r="DK237" s="4">
        <v>517</v>
      </c>
      <c r="DL237" s="4">
        <v>429</v>
      </c>
      <c r="DM237" s="4">
        <v>258</v>
      </c>
      <c r="DN237" s="4">
        <v>187</v>
      </c>
      <c r="DO237" s="4">
        <v>182</v>
      </c>
      <c r="DP237" s="4">
        <v>371</v>
      </c>
      <c r="DQ237" s="4">
        <v>131</v>
      </c>
      <c r="DR237" s="4">
        <v>100</v>
      </c>
      <c r="DS237" s="4">
        <v>61</v>
      </c>
      <c r="DT237" s="4">
        <v>42</v>
      </c>
      <c r="DU237" s="4">
        <v>37</v>
      </c>
      <c r="DV237" s="4">
        <v>51</v>
      </c>
      <c r="DW237" s="4">
        <v>22553</v>
      </c>
      <c r="DX237" s="4">
        <v>25933</v>
      </c>
      <c r="DY237" s="4">
        <v>39890</v>
      </c>
      <c r="DZ237" s="4">
        <v>38332</v>
      </c>
      <c r="EA237" s="4">
        <v>37273</v>
      </c>
    </row>
    <row r="238" spans="1:131" ht="17.5" customHeight="1" x14ac:dyDescent="0.35">
      <c r="A238" s="2" t="s">
        <v>406</v>
      </c>
      <c r="D238" s="2" t="s">
        <v>407</v>
      </c>
      <c r="E238" s="4">
        <v>79443</v>
      </c>
      <c r="F238" s="4">
        <v>4649</v>
      </c>
      <c r="G238" s="4">
        <v>915</v>
      </c>
      <c r="H238" s="4">
        <v>864</v>
      </c>
      <c r="I238" s="4">
        <v>885</v>
      </c>
      <c r="J238" s="4">
        <v>986</v>
      </c>
      <c r="K238" s="4">
        <v>999</v>
      </c>
      <c r="L238" s="4">
        <v>4932</v>
      </c>
      <c r="M238" s="4">
        <v>1041</v>
      </c>
      <c r="N238" s="4">
        <v>940</v>
      </c>
      <c r="O238" s="4">
        <v>1002</v>
      </c>
      <c r="P238" s="4">
        <v>1013</v>
      </c>
      <c r="Q238" s="4">
        <v>936</v>
      </c>
      <c r="R238" s="4">
        <v>5339</v>
      </c>
      <c r="S238" s="4">
        <v>1045</v>
      </c>
      <c r="T238" s="4">
        <v>1060</v>
      </c>
      <c r="U238" s="4">
        <v>1074</v>
      </c>
      <c r="V238" s="4">
        <v>1092</v>
      </c>
      <c r="W238" s="4">
        <v>1068</v>
      </c>
      <c r="X238" s="4">
        <v>5047</v>
      </c>
      <c r="Y238" s="4">
        <v>1124</v>
      </c>
      <c r="Z238" s="4">
        <v>1167</v>
      </c>
      <c r="AA238" s="4">
        <v>1121</v>
      </c>
      <c r="AB238" s="4">
        <v>925</v>
      </c>
      <c r="AC238" s="4">
        <v>710</v>
      </c>
      <c r="AD238" s="4">
        <v>3601</v>
      </c>
      <c r="AE238" s="4">
        <v>625</v>
      </c>
      <c r="AF238" s="4">
        <v>684</v>
      </c>
      <c r="AG238" s="4">
        <v>692</v>
      </c>
      <c r="AH238" s="4">
        <v>859</v>
      </c>
      <c r="AI238" s="4">
        <v>741</v>
      </c>
      <c r="AJ238" s="4">
        <v>3602</v>
      </c>
      <c r="AK238" s="4">
        <v>734</v>
      </c>
      <c r="AL238" s="4">
        <v>742</v>
      </c>
      <c r="AM238" s="4">
        <v>691</v>
      </c>
      <c r="AN238" s="4">
        <v>658</v>
      </c>
      <c r="AO238" s="4">
        <v>777</v>
      </c>
      <c r="AP238" s="4">
        <v>4195</v>
      </c>
      <c r="AQ238" s="4">
        <v>806</v>
      </c>
      <c r="AR238" s="4">
        <v>828</v>
      </c>
      <c r="AS238" s="4">
        <v>836</v>
      </c>
      <c r="AT238" s="4">
        <v>849</v>
      </c>
      <c r="AU238" s="4">
        <v>876</v>
      </c>
      <c r="AV238" s="4">
        <v>5147</v>
      </c>
      <c r="AW238" s="4">
        <v>855</v>
      </c>
      <c r="AX238" s="4">
        <v>954</v>
      </c>
      <c r="AY238" s="4">
        <v>1014</v>
      </c>
      <c r="AZ238" s="4">
        <v>1096</v>
      </c>
      <c r="BA238" s="4">
        <v>1228</v>
      </c>
      <c r="BB238" s="4">
        <v>6412</v>
      </c>
      <c r="BC238" s="4">
        <v>1201</v>
      </c>
      <c r="BD238" s="4">
        <v>1239</v>
      </c>
      <c r="BE238" s="4">
        <v>1346</v>
      </c>
      <c r="BF238" s="4">
        <v>1306</v>
      </c>
      <c r="BG238" s="4">
        <v>1320</v>
      </c>
      <c r="BH238" s="4">
        <v>6672</v>
      </c>
      <c r="BI238" s="4">
        <v>1337</v>
      </c>
      <c r="BJ238" s="4">
        <v>1340</v>
      </c>
      <c r="BK238" s="4">
        <v>1317</v>
      </c>
      <c r="BL238" s="4">
        <v>1382</v>
      </c>
      <c r="BM238" s="4">
        <v>1296</v>
      </c>
      <c r="BN238" s="4">
        <v>5981</v>
      </c>
      <c r="BO238" s="4">
        <v>1251</v>
      </c>
      <c r="BP238" s="4">
        <v>1205</v>
      </c>
      <c r="BQ238" s="4">
        <v>1187</v>
      </c>
      <c r="BR238" s="4">
        <v>1188</v>
      </c>
      <c r="BS238" s="4">
        <v>1150</v>
      </c>
      <c r="BT238" s="4">
        <v>4961</v>
      </c>
      <c r="BU238" s="4">
        <v>1058</v>
      </c>
      <c r="BV238" s="4">
        <v>976</v>
      </c>
      <c r="BW238" s="4">
        <v>1036</v>
      </c>
      <c r="BX238" s="4">
        <v>967</v>
      </c>
      <c r="BY238" s="4">
        <v>924</v>
      </c>
      <c r="BZ238" s="4">
        <v>5330</v>
      </c>
      <c r="CA238" s="4">
        <v>948</v>
      </c>
      <c r="CB238" s="4">
        <v>1014</v>
      </c>
      <c r="CC238" s="4">
        <v>1057</v>
      </c>
      <c r="CD238" s="4">
        <v>1132</v>
      </c>
      <c r="CE238" s="4">
        <v>1179</v>
      </c>
      <c r="CF238" s="4">
        <v>4196</v>
      </c>
      <c r="CG238" s="4">
        <v>897</v>
      </c>
      <c r="CH238" s="4">
        <v>942</v>
      </c>
      <c r="CI238" s="4">
        <v>902</v>
      </c>
      <c r="CJ238" s="4">
        <v>771</v>
      </c>
      <c r="CK238" s="4">
        <v>684</v>
      </c>
      <c r="CL238" s="4">
        <v>3066</v>
      </c>
      <c r="CM238" s="4">
        <v>608</v>
      </c>
      <c r="CN238" s="4">
        <v>687</v>
      </c>
      <c r="CO238" s="4">
        <v>596</v>
      </c>
      <c r="CP238" s="4">
        <v>611</v>
      </c>
      <c r="CQ238" s="4">
        <v>564</v>
      </c>
      <c r="CR238" s="4">
        <v>2485</v>
      </c>
      <c r="CS238" s="4">
        <v>541</v>
      </c>
      <c r="CT238" s="4">
        <v>512</v>
      </c>
      <c r="CU238" s="4">
        <v>499</v>
      </c>
      <c r="CV238" s="4">
        <v>461</v>
      </c>
      <c r="CW238" s="4">
        <v>472</v>
      </c>
      <c r="CX238" s="4">
        <v>1921</v>
      </c>
      <c r="CY238" s="4">
        <v>457</v>
      </c>
      <c r="CZ238" s="4">
        <v>397</v>
      </c>
      <c r="DA238" s="4">
        <v>371</v>
      </c>
      <c r="DB238" s="4">
        <v>332</v>
      </c>
      <c r="DC238" s="4">
        <v>364</v>
      </c>
      <c r="DD238" s="4">
        <v>1193</v>
      </c>
      <c r="DE238" s="4">
        <v>281</v>
      </c>
      <c r="DF238" s="4">
        <v>253</v>
      </c>
      <c r="DG238" s="4">
        <v>240</v>
      </c>
      <c r="DH238" s="4">
        <v>228</v>
      </c>
      <c r="DI238" s="4">
        <v>191</v>
      </c>
      <c r="DJ238" s="4">
        <v>540</v>
      </c>
      <c r="DK238" s="4">
        <v>181</v>
      </c>
      <c r="DL238" s="4">
        <v>152</v>
      </c>
      <c r="DM238" s="4">
        <v>78</v>
      </c>
      <c r="DN238" s="4">
        <v>66</v>
      </c>
      <c r="DO238" s="4">
        <v>63</v>
      </c>
      <c r="DP238" s="4">
        <v>148</v>
      </c>
      <c r="DQ238" s="4">
        <v>51</v>
      </c>
      <c r="DR238" s="4">
        <v>36</v>
      </c>
      <c r="DS238" s="4">
        <v>25</v>
      </c>
      <c r="DT238" s="4">
        <v>24</v>
      </c>
      <c r="DU238" s="4">
        <v>12</v>
      </c>
      <c r="DV238" s="4">
        <v>26</v>
      </c>
      <c r="DW238" s="4">
        <v>16044</v>
      </c>
      <c r="DX238" s="4">
        <v>18332</v>
      </c>
      <c r="DY238" s="4">
        <v>26880</v>
      </c>
      <c r="DZ238" s="4">
        <v>22944</v>
      </c>
      <c r="EA238" s="4">
        <v>13575</v>
      </c>
    </row>
    <row r="239" spans="1:131" ht="17.5" customHeight="1" x14ac:dyDescent="0.35"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W239" s="31"/>
      <c r="DX239" s="31"/>
      <c r="DY239" s="31"/>
      <c r="DZ239" s="31"/>
      <c r="EA239" s="31"/>
    </row>
    <row r="240" spans="1:131" s="3" customFormat="1" ht="17.5" customHeight="1" x14ac:dyDescent="0.35">
      <c r="A240" s="3" t="s">
        <v>408</v>
      </c>
      <c r="C240" s="3" t="s">
        <v>409</v>
      </c>
      <c r="E240" s="26">
        <v>1116062</v>
      </c>
      <c r="F240" s="26">
        <v>74066</v>
      </c>
      <c r="G240" s="26">
        <v>15134</v>
      </c>
      <c r="H240" s="26">
        <v>14930</v>
      </c>
      <c r="I240" s="26">
        <v>14822</v>
      </c>
      <c r="J240" s="26">
        <v>14731</v>
      </c>
      <c r="K240" s="26">
        <v>14449</v>
      </c>
      <c r="L240" s="26">
        <v>66356</v>
      </c>
      <c r="M240" s="26">
        <v>13881</v>
      </c>
      <c r="N240" s="26">
        <v>13342</v>
      </c>
      <c r="O240" s="26">
        <v>13489</v>
      </c>
      <c r="P240" s="26">
        <v>12568</v>
      </c>
      <c r="Q240" s="26">
        <v>13076</v>
      </c>
      <c r="R240" s="26">
        <v>68824</v>
      </c>
      <c r="S240" s="26">
        <v>13254</v>
      </c>
      <c r="T240" s="26">
        <v>13564</v>
      </c>
      <c r="U240" s="26">
        <v>13909</v>
      </c>
      <c r="V240" s="26">
        <v>13899</v>
      </c>
      <c r="W240" s="26">
        <v>14198</v>
      </c>
      <c r="X240" s="26">
        <v>69061</v>
      </c>
      <c r="Y240" s="26">
        <v>14278</v>
      </c>
      <c r="Z240" s="26">
        <v>14561</v>
      </c>
      <c r="AA240" s="26">
        <v>14746</v>
      </c>
      <c r="AB240" s="26">
        <v>13850</v>
      </c>
      <c r="AC240" s="26">
        <v>11626</v>
      </c>
      <c r="AD240" s="26">
        <v>65239</v>
      </c>
      <c r="AE240" s="26">
        <v>11954</v>
      </c>
      <c r="AF240" s="26">
        <v>12219</v>
      </c>
      <c r="AG240" s="26">
        <v>13454</v>
      </c>
      <c r="AH240" s="26">
        <v>13874</v>
      </c>
      <c r="AI240" s="26">
        <v>13738</v>
      </c>
      <c r="AJ240" s="26">
        <v>69805</v>
      </c>
      <c r="AK240" s="26">
        <v>13538</v>
      </c>
      <c r="AL240" s="26">
        <v>13537</v>
      </c>
      <c r="AM240" s="26">
        <v>13829</v>
      </c>
      <c r="AN240" s="26">
        <v>14132</v>
      </c>
      <c r="AO240" s="26">
        <v>14769</v>
      </c>
      <c r="AP240" s="26">
        <v>74806</v>
      </c>
      <c r="AQ240" s="26">
        <v>15135</v>
      </c>
      <c r="AR240" s="26">
        <v>15458</v>
      </c>
      <c r="AS240" s="26">
        <v>14905</v>
      </c>
      <c r="AT240" s="26">
        <v>14621</v>
      </c>
      <c r="AU240" s="26">
        <v>14687</v>
      </c>
      <c r="AV240" s="26">
        <v>80330</v>
      </c>
      <c r="AW240" s="26">
        <v>15225</v>
      </c>
      <c r="AX240" s="26">
        <v>15722</v>
      </c>
      <c r="AY240" s="26">
        <v>15900</v>
      </c>
      <c r="AZ240" s="26">
        <v>16489</v>
      </c>
      <c r="BA240" s="26">
        <v>16994</v>
      </c>
      <c r="BB240" s="26">
        <v>86627</v>
      </c>
      <c r="BC240" s="26">
        <v>17328</v>
      </c>
      <c r="BD240" s="26">
        <v>16670</v>
      </c>
      <c r="BE240" s="26">
        <v>17541</v>
      </c>
      <c r="BF240" s="26">
        <v>17373</v>
      </c>
      <c r="BG240" s="26">
        <v>17715</v>
      </c>
      <c r="BH240" s="26">
        <v>87689</v>
      </c>
      <c r="BI240" s="26">
        <v>18229</v>
      </c>
      <c r="BJ240" s="26">
        <v>17845</v>
      </c>
      <c r="BK240" s="26">
        <v>17575</v>
      </c>
      <c r="BL240" s="26">
        <v>17285</v>
      </c>
      <c r="BM240" s="26">
        <v>16755</v>
      </c>
      <c r="BN240" s="26">
        <v>74558</v>
      </c>
      <c r="BO240" s="26">
        <v>16126</v>
      </c>
      <c r="BP240" s="26">
        <v>15186</v>
      </c>
      <c r="BQ240" s="26">
        <v>15048</v>
      </c>
      <c r="BR240" s="26">
        <v>14372</v>
      </c>
      <c r="BS240" s="26">
        <v>13826</v>
      </c>
      <c r="BT240" s="26">
        <v>62307</v>
      </c>
      <c r="BU240" s="26">
        <v>13192</v>
      </c>
      <c r="BV240" s="26">
        <v>12837</v>
      </c>
      <c r="BW240" s="26">
        <v>12576</v>
      </c>
      <c r="BX240" s="26">
        <v>12036</v>
      </c>
      <c r="BY240" s="26">
        <v>11666</v>
      </c>
      <c r="BZ240" s="26">
        <v>62479</v>
      </c>
      <c r="CA240" s="26">
        <v>11573</v>
      </c>
      <c r="CB240" s="26">
        <v>12025</v>
      </c>
      <c r="CC240" s="26">
        <v>12016</v>
      </c>
      <c r="CD240" s="26">
        <v>13177</v>
      </c>
      <c r="CE240" s="26">
        <v>13688</v>
      </c>
      <c r="CF240" s="26">
        <v>47985</v>
      </c>
      <c r="CG240" s="26">
        <v>10081</v>
      </c>
      <c r="CH240" s="26">
        <v>10644</v>
      </c>
      <c r="CI240" s="26">
        <v>9983</v>
      </c>
      <c r="CJ240" s="26">
        <v>9528</v>
      </c>
      <c r="CK240" s="26">
        <v>7749</v>
      </c>
      <c r="CL240" s="26">
        <v>39605</v>
      </c>
      <c r="CM240" s="26">
        <v>7574</v>
      </c>
      <c r="CN240" s="26">
        <v>8184</v>
      </c>
      <c r="CO240" s="26">
        <v>8143</v>
      </c>
      <c r="CP240" s="26">
        <v>7816</v>
      </c>
      <c r="CQ240" s="26">
        <v>7888</v>
      </c>
      <c r="CR240" s="26">
        <v>34818</v>
      </c>
      <c r="CS240" s="26">
        <v>7448</v>
      </c>
      <c r="CT240" s="26">
        <v>7300</v>
      </c>
      <c r="CU240" s="26">
        <v>6816</v>
      </c>
      <c r="CV240" s="26">
        <v>6778</v>
      </c>
      <c r="CW240" s="26">
        <v>6476</v>
      </c>
      <c r="CX240" s="26">
        <v>26430</v>
      </c>
      <c r="CY240" s="26">
        <v>6262</v>
      </c>
      <c r="CZ240" s="26">
        <v>5756</v>
      </c>
      <c r="DA240" s="26">
        <v>5264</v>
      </c>
      <c r="DB240" s="26">
        <v>4758</v>
      </c>
      <c r="DC240" s="26">
        <v>4390</v>
      </c>
      <c r="DD240" s="26">
        <v>16520</v>
      </c>
      <c r="DE240" s="26">
        <v>4129</v>
      </c>
      <c r="DF240" s="26">
        <v>3663</v>
      </c>
      <c r="DG240" s="26">
        <v>3344</v>
      </c>
      <c r="DH240" s="26">
        <v>2802</v>
      </c>
      <c r="DI240" s="26">
        <v>2582</v>
      </c>
      <c r="DJ240" s="26">
        <v>6639</v>
      </c>
      <c r="DK240" s="26">
        <v>2361</v>
      </c>
      <c r="DL240" s="26">
        <v>1769</v>
      </c>
      <c r="DM240" s="26">
        <v>1020</v>
      </c>
      <c r="DN240" s="26">
        <v>770</v>
      </c>
      <c r="DO240" s="26">
        <v>719</v>
      </c>
      <c r="DP240" s="26">
        <v>1699</v>
      </c>
      <c r="DQ240" s="26">
        <v>589</v>
      </c>
      <c r="DR240" s="26">
        <v>419</v>
      </c>
      <c r="DS240" s="26">
        <v>319</v>
      </c>
      <c r="DT240" s="26">
        <v>230</v>
      </c>
      <c r="DU240" s="26">
        <v>142</v>
      </c>
      <c r="DV240" s="26">
        <v>219</v>
      </c>
      <c r="DW240" s="26">
        <v>223524</v>
      </c>
      <c r="DX240" s="26">
        <v>252831</v>
      </c>
      <c r="DY240" s="26">
        <v>431590</v>
      </c>
      <c r="DZ240" s="26">
        <v>287033</v>
      </c>
      <c r="EA240" s="26">
        <v>173915</v>
      </c>
    </row>
    <row r="241" spans="1:131" ht="17.5" customHeight="1" x14ac:dyDescent="0.35">
      <c r="A241" s="2" t="s">
        <v>410</v>
      </c>
      <c r="D241" s="2" t="s">
        <v>411</v>
      </c>
      <c r="E241" s="4">
        <v>93609</v>
      </c>
      <c r="F241" s="4">
        <v>6175</v>
      </c>
      <c r="G241" s="4">
        <v>1266</v>
      </c>
      <c r="H241" s="4">
        <v>1235</v>
      </c>
      <c r="I241" s="4">
        <v>1207</v>
      </c>
      <c r="J241" s="4">
        <v>1242</v>
      </c>
      <c r="K241" s="4">
        <v>1225</v>
      </c>
      <c r="L241" s="4">
        <v>5550</v>
      </c>
      <c r="M241" s="4">
        <v>1151</v>
      </c>
      <c r="N241" s="4">
        <v>1113</v>
      </c>
      <c r="O241" s="4">
        <v>1145</v>
      </c>
      <c r="P241" s="4">
        <v>1038</v>
      </c>
      <c r="Q241" s="4">
        <v>1103</v>
      </c>
      <c r="R241" s="4">
        <v>5903</v>
      </c>
      <c r="S241" s="4">
        <v>1100</v>
      </c>
      <c r="T241" s="4">
        <v>1163</v>
      </c>
      <c r="U241" s="4">
        <v>1163</v>
      </c>
      <c r="V241" s="4">
        <v>1215</v>
      </c>
      <c r="W241" s="4">
        <v>1262</v>
      </c>
      <c r="X241" s="4">
        <v>5830</v>
      </c>
      <c r="Y241" s="4">
        <v>1131</v>
      </c>
      <c r="Z241" s="4">
        <v>1260</v>
      </c>
      <c r="AA241" s="4">
        <v>1199</v>
      </c>
      <c r="AB241" s="4">
        <v>1231</v>
      </c>
      <c r="AC241" s="4">
        <v>1009</v>
      </c>
      <c r="AD241" s="4">
        <v>5620</v>
      </c>
      <c r="AE241" s="4">
        <v>1014</v>
      </c>
      <c r="AF241" s="4">
        <v>1111</v>
      </c>
      <c r="AG241" s="4">
        <v>1156</v>
      </c>
      <c r="AH241" s="4">
        <v>1179</v>
      </c>
      <c r="AI241" s="4">
        <v>1160</v>
      </c>
      <c r="AJ241" s="4">
        <v>5671</v>
      </c>
      <c r="AK241" s="4">
        <v>1155</v>
      </c>
      <c r="AL241" s="4">
        <v>1125</v>
      </c>
      <c r="AM241" s="4">
        <v>1119</v>
      </c>
      <c r="AN241" s="4">
        <v>1144</v>
      </c>
      <c r="AO241" s="4">
        <v>1128</v>
      </c>
      <c r="AP241" s="4">
        <v>6088</v>
      </c>
      <c r="AQ241" s="4">
        <v>1285</v>
      </c>
      <c r="AR241" s="4">
        <v>1303</v>
      </c>
      <c r="AS241" s="4">
        <v>1236</v>
      </c>
      <c r="AT241" s="4">
        <v>1156</v>
      </c>
      <c r="AU241" s="4">
        <v>1108</v>
      </c>
      <c r="AV241" s="4">
        <v>6338</v>
      </c>
      <c r="AW241" s="4">
        <v>1164</v>
      </c>
      <c r="AX241" s="4">
        <v>1290</v>
      </c>
      <c r="AY241" s="4">
        <v>1188</v>
      </c>
      <c r="AZ241" s="4">
        <v>1286</v>
      </c>
      <c r="BA241" s="4">
        <v>1410</v>
      </c>
      <c r="BB241" s="4">
        <v>7383</v>
      </c>
      <c r="BC241" s="4">
        <v>1419</v>
      </c>
      <c r="BD241" s="4">
        <v>1429</v>
      </c>
      <c r="BE241" s="4">
        <v>1476</v>
      </c>
      <c r="BF241" s="4">
        <v>1501</v>
      </c>
      <c r="BG241" s="4">
        <v>1558</v>
      </c>
      <c r="BH241" s="4">
        <v>7229</v>
      </c>
      <c r="BI241" s="4">
        <v>1469</v>
      </c>
      <c r="BJ241" s="4">
        <v>1474</v>
      </c>
      <c r="BK241" s="4">
        <v>1433</v>
      </c>
      <c r="BL241" s="4">
        <v>1458</v>
      </c>
      <c r="BM241" s="4">
        <v>1395</v>
      </c>
      <c r="BN241" s="4">
        <v>6129</v>
      </c>
      <c r="BO241" s="4">
        <v>1334</v>
      </c>
      <c r="BP241" s="4">
        <v>1198</v>
      </c>
      <c r="BQ241" s="4">
        <v>1227</v>
      </c>
      <c r="BR241" s="4">
        <v>1224</v>
      </c>
      <c r="BS241" s="4">
        <v>1146</v>
      </c>
      <c r="BT241" s="4">
        <v>5048</v>
      </c>
      <c r="BU241" s="4">
        <v>1057</v>
      </c>
      <c r="BV241" s="4">
        <v>1028</v>
      </c>
      <c r="BW241" s="4">
        <v>975</v>
      </c>
      <c r="BX241" s="4">
        <v>1028</v>
      </c>
      <c r="BY241" s="4">
        <v>960</v>
      </c>
      <c r="BZ241" s="4">
        <v>5349</v>
      </c>
      <c r="CA241" s="4">
        <v>955</v>
      </c>
      <c r="CB241" s="4">
        <v>990</v>
      </c>
      <c r="CC241" s="4">
        <v>1027</v>
      </c>
      <c r="CD241" s="4">
        <v>1123</v>
      </c>
      <c r="CE241" s="4">
        <v>1254</v>
      </c>
      <c r="CF241" s="4">
        <v>4324</v>
      </c>
      <c r="CG241" s="4">
        <v>913</v>
      </c>
      <c r="CH241" s="4">
        <v>985</v>
      </c>
      <c r="CI241" s="4">
        <v>866</v>
      </c>
      <c r="CJ241" s="4">
        <v>856</v>
      </c>
      <c r="CK241" s="4">
        <v>704</v>
      </c>
      <c r="CL241" s="4">
        <v>3721</v>
      </c>
      <c r="CM241" s="4">
        <v>731</v>
      </c>
      <c r="CN241" s="4">
        <v>764</v>
      </c>
      <c r="CO241" s="4">
        <v>806</v>
      </c>
      <c r="CP241" s="4">
        <v>736</v>
      </c>
      <c r="CQ241" s="4">
        <v>684</v>
      </c>
      <c r="CR241" s="4">
        <v>3136</v>
      </c>
      <c r="CS241" s="4">
        <v>670</v>
      </c>
      <c r="CT241" s="4">
        <v>665</v>
      </c>
      <c r="CU241" s="4">
        <v>600</v>
      </c>
      <c r="CV241" s="4">
        <v>591</v>
      </c>
      <c r="CW241" s="4">
        <v>610</v>
      </c>
      <c r="CX241" s="4">
        <v>2300</v>
      </c>
      <c r="CY241" s="4">
        <v>593</v>
      </c>
      <c r="CZ241" s="4">
        <v>475</v>
      </c>
      <c r="DA241" s="4">
        <v>452</v>
      </c>
      <c r="DB241" s="4">
        <v>412</v>
      </c>
      <c r="DC241" s="4">
        <v>368</v>
      </c>
      <c r="DD241" s="4">
        <v>1246</v>
      </c>
      <c r="DE241" s="4">
        <v>327</v>
      </c>
      <c r="DF241" s="4">
        <v>280</v>
      </c>
      <c r="DG241" s="4">
        <v>259</v>
      </c>
      <c r="DH241" s="4">
        <v>206</v>
      </c>
      <c r="DI241" s="4">
        <v>174</v>
      </c>
      <c r="DJ241" s="4">
        <v>479</v>
      </c>
      <c r="DK241" s="4">
        <v>172</v>
      </c>
      <c r="DL241" s="4">
        <v>136</v>
      </c>
      <c r="DM241" s="4">
        <v>71</v>
      </c>
      <c r="DN241" s="4">
        <v>47</v>
      </c>
      <c r="DO241" s="4">
        <v>53</v>
      </c>
      <c r="DP241" s="4">
        <v>82</v>
      </c>
      <c r="DQ241" s="4">
        <v>34</v>
      </c>
      <c r="DR241" s="4">
        <v>23</v>
      </c>
      <c r="DS241" s="4">
        <v>15</v>
      </c>
      <c r="DT241" s="4">
        <v>3</v>
      </c>
      <c r="DU241" s="4">
        <v>7</v>
      </c>
      <c r="DV241" s="4">
        <v>8</v>
      </c>
      <c r="DW241" s="4">
        <v>18759</v>
      </c>
      <c r="DX241" s="4">
        <v>21218</v>
      </c>
      <c r="DY241" s="4">
        <v>35799</v>
      </c>
      <c r="DZ241" s="4">
        <v>23755</v>
      </c>
      <c r="EA241" s="4">
        <v>15296</v>
      </c>
    </row>
    <row r="242" spans="1:131" ht="17.5" customHeight="1" x14ac:dyDescent="0.35">
      <c r="A242" s="2" t="s">
        <v>412</v>
      </c>
      <c r="D242" s="2" t="s">
        <v>413</v>
      </c>
      <c r="E242" s="4">
        <v>144847</v>
      </c>
      <c r="F242" s="4">
        <v>9718</v>
      </c>
      <c r="G242" s="4">
        <v>2028</v>
      </c>
      <c r="H242" s="4">
        <v>2028</v>
      </c>
      <c r="I242" s="4">
        <v>1987</v>
      </c>
      <c r="J242" s="4">
        <v>1887</v>
      </c>
      <c r="K242" s="4">
        <v>1788</v>
      </c>
      <c r="L242" s="4">
        <v>8408</v>
      </c>
      <c r="M242" s="4">
        <v>1788</v>
      </c>
      <c r="N242" s="4">
        <v>1626</v>
      </c>
      <c r="O242" s="4">
        <v>1725</v>
      </c>
      <c r="P242" s="4">
        <v>1597</v>
      </c>
      <c r="Q242" s="4">
        <v>1672</v>
      </c>
      <c r="R242" s="4">
        <v>8862</v>
      </c>
      <c r="S242" s="4">
        <v>1761</v>
      </c>
      <c r="T242" s="4">
        <v>1714</v>
      </c>
      <c r="U242" s="4">
        <v>1741</v>
      </c>
      <c r="V242" s="4">
        <v>1814</v>
      </c>
      <c r="W242" s="4">
        <v>1832</v>
      </c>
      <c r="X242" s="4">
        <v>8715</v>
      </c>
      <c r="Y242" s="4">
        <v>1876</v>
      </c>
      <c r="Z242" s="4">
        <v>1905</v>
      </c>
      <c r="AA242" s="4">
        <v>1897</v>
      </c>
      <c r="AB242" s="4">
        <v>1723</v>
      </c>
      <c r="AC242" s="4">
        <v>1314</v>
      </c>
      <c r="AD242" s="4">
        <v>7919</v>
      </c>
      <c r="AE242" s="4">
        <v>1342</v>
      </c>
      <c r="AF242" s="4">
        <v>1407</v>
      </c>
      <c r="AG242" s="4">
        <v>1639</v>
      </c>
      <c r="AH242" s="4">
        <v>1772</v>
      </c>
      <c r="AI242" s="4">
        <v>1759</v>
      </c>
      <c r="AJ242" s="4">
        <v>8671</v>
      </c>
      <c r="AK242" s="4">
        <v>1679</v>
      </c>
      <c r="AL242" s="4">
        <v>1635</v>
      </c>
      <c r="AM242" s="4">
        <v>1667</v>
      </c>
      <c r="AN242" s="4">
        <v>1822</v>
      </c>
      <c r="AO242" s="4">
        <v>1868</v>
      </c>
      <c r="AP242" s="4">
        <v>9425</v>
      </c>
      <c r="AQ242" s="4">
        <v>1843</v>
      </c>
      <c r="AR242" s="4">
        <v>1926</v>
      </c>
      <c r="AS242" s="4">
        <v>1914</v>
      </c>
      <c r="AT242" s="4">
        <v>1875</v>
      </c>
      <c r="AU242" s="4">
        <v>1867</v>
      </c>
      <c r="AV242" s="4">
        <v>10437</v>
      </c>
      <c r="AW242" s="4">
        <v>1947</v>
      </c>
      <c r="AX242" s="4">
        <v>2072</v>
      </c>
      <c r="AY242" s="4">
        <v>2001</v>
      </c>
      <c r="AZ242" s="4">
        <v>2196</v>
      </c>
      <c r="BA242" s="4">
        <v>2221</v>
      </c>
      <c r="BB242" s="4">
        <v>11079</v>
      </c>
      <c r="BC242" s="4">
        <v>2276</v>
      </c>
      <c r="BD242" s="4">
        <v>2121</v>
      </c>
      <c r="BE242" s="4">
        <v>2262</v>
      </c>
      <c r="BF242" s="4">
        <v>2167</v>
      </c>
      <c r="BG242" s="4">
        <v>2253</v>
      </c>
      <c r="BH242" s="4">
        <v>11403</v>
      </c>
      <c r="BI242" s="4">
        <v>2309</v>
      </c>
      <c r="BJ242" s="4">
        <v>2217</v>
      </c>
      <c r="BK242" s="4">
        <v>2273</v>
      </c>
      <c r="BL242" s="4">
        <v>2341</v>
      </c>
      <c r="BM242" s="4">
        <v>2263</v>
      </c>
      <c r="BN242" s="4">
        <v>10211</v>
      </c>
      <c r="BO242" s="4">
        <v>2135</v>
      </c>
      <c r="BP242" s="4">
        <v>2081</v>
      </c>
      <c r="BQ242" s="4">
        <v>2057</v>
      </c>
      <c r="BR242" s="4">
        <v>1983</v>
      </c>
      <c r="BS242" s="4">
        <v>1955</v>
      </c>
      <c r="BT242" s="4">
        <v>8742</v>
      </c>
      <c r="BU242" s="4">
        <v>1864</v>
      </c>
      <c r="BV242" s="4">
        <v>1785</v>
      </c>
      <c r="BW242" s="4">
        <v>1808</v>
      </c>
      <c r="BX242" s="4">
        <v>1653</v>
      </c>
      <c r="BY242" s="4">
        <v>1632</v>
      </c>
      <c r="BZ242" s="4">
        <v>8374</v>
      </c>
      <c r="CA242" s="4">
        <v>1530</v>
      </c>
      <c r="CB242" s="4">
        <v>1659</v>
      </c>
      <c r="CC242" s="4">
        <v>1650</v>
      </c>
      <c r="CD242" s="4">
        <v>1754</v>
      </c>
      <c r="CE242" s="4">
        <v>1781</v>
      </c>
      <c r="CF242" s="4">
        <v>6274</v>
      </c>
      <c r="CG242" s="4">
        <v>1349</v>
      </c>
      <c r="CH242" s="4">
        <v>1409</v>
      </c>
      <c r="CI242" s="4">
        <v>1300</v>
      </c>
      <c r="CJ242" s="4">
        <v>1236</v>
      </c>
      <c r="CK242" s="4">
        <v>980</v>
      </c>
      <c r="CL242" s="4">
        <v>5036</v>
      </c>
      <c r="CM242" s="4">
        <v>952</v>
      </c>
      <c r="CN242" s="4">
        <v>1008</v>
      </c>
      <c r="CO242" s="4">
        <v>1054</v>
      </c>
      <c r="CP242" s="4">
        <v>967</v>
      </c>
      <c r="CQ242" s="4">
        <v>1055</v>
      </c>
      <c r="CR242" s="4">
        <v>4618</v>
      </c>
      <c r="CS242" s="4">
        <v>930</v>
      </c>
      <c r="CT242" s="4">
        <v>981</v>
      </c>
      <c r="CU242" s="4">
        <v>910</v>
      </c>
      <c r="CV242" s="4">
        <v>908</v>
      </c>
      <c r="CW242" s="4">
        <v>889</v>
      </c>
      <c r="CX242" s="4">
        <v>3580</v>
      </c>
      <c r="CY242" s="4">
        <v>835</v>
      </c>
      <c r="CZ242" s="4">
        <v>775</v>
      </c>
      <c r="DA242" s="4">
        <v>713</v>
      </c>
      <c r="DB242" s="4">
        <v>645</v>
      </c>
      <c r="DC242" s="4">
        <v>612</v>
      </c>
      <c r="DD242" s="4">
        <v>2267</v>
      </c>
      <c r="DE242" s="4">
        <v>588</v>
      </c>
      <c r="DF242" s="4">
        <v>509</v>
      </c>
      <c r="DG242" s="4">
        <v>416</v>
      </c>
      <c r="DH242" s="4">
        <v>366</v>
      </c>
      <c r="DI242" s="4">
        <v>388</v>
      </c>
      <c r="DJ242" s="4">
        <v>841</v>
      </c>
      <c r="DK242" s="4">
        <v>308</v>
      </c>
      <c r="DL242" s="4">
        <v>229</v>
      </c>
      <c r="DM242" s="4">
        <v>103</v>
      </c>
      <c r="DN242" s="4">
        <v>96</v>
      </c>
      <c r="DO242" s="4">
        <v>105</v>
      </c>
      <c r="DP242" s="4">
        <v>234</v>
      </c>
      <c r="DQ242" s="4">
        <v>86</v>
      </c>
      <c r="DR242" s="4">
        <v>59</v>
      </c>
      <c r="DS242" s="4">
        <v>41</v>
      </c>
      <c r="DT242" s="4">
        <v>30</v>
      </c>
      <c r="DU242" s="4">
        <v>18</v>
      </c>
      <c r="DV242" s="4">
        <v>33</v>
      </c>
      <c r="DW242" s="4">
        <v>28864</v>
      </c>
      <c r="DX242" s="4">
        <v>32666</v>
      </c>
      <c r="DY242" s="4">
        <v>54370</v>
      </c>
      <c r="DZ242" s="4">
        <v>38730</v>
      </c>
      <c r="EA242" s="4">
        <v>22883</v>
      </c>
    </row>
    <row r="243" spans="1:131" ht="17.5" customHeight="1" x14ac:dyDescent="0.35">
      <c r="A243" s="2" t="s">
        <v>414</v>
      </c>
      <c r="D243" s="2" t="s">
        <v>415</v>
      </c>
      <c r="E243" s="4">
        <v>137687</v>
      </c>
      <c r="F243" s="4">
        <v>8299</v>
      </c>
      <c r="G243" s="4">
        <v>1746</v>
      </c>
      <c r="H243" s="4">
        <v>1604</v>
      </c>
      <c r="I243" s="4">
        <v>1651</v>
      </c>
      <c r="J243" s="4">
        <v>1644</v>
      </c>
      <c r="K243" s="4">
        <v>1654</v>
      </c>
      <c r="L243" s="4">
        <v>8257</v>
      </c>
      <c r="M243" s="4">
        <v>1708</v>
      </c>
      <c r="N243" s="4">
        <v>1606</v>
      </c>
      <c r="O243" s="4">
        <v>1689</v>
      </c>
      <c r="P243" s="4">
        <v>1591</v>
      </c>
      <c r="Q243" s="4">
        <v>1663</v>
      </c>
      <c r="R243" s="4">
        <v>9096</v>
      </c>
      <c r="S243" s="4">
        <v>1670</v>
      </c>
      <c r="T243" s="4">
        <v>1863</v>
      </c>
      <c r="U243" s="4">
        <v>1831</v>
      </c>
      <c r="V243" s="4">
        <v>1808</v>
      </c>
      <c r="W243" s="4">
        <v>1924</v>
      </c>
      <c r="X243" s="4">
        <v>8638</v>
      </c>
      <c r="Y243" s="4">
        <v>1896</v>
      </c>
      <c r="Z243" s="4">
        <v>1953</v>
      </c>
      <c r="AA243" s="4">
        <v>2034</v>
      </c>
      <c r="AB243" s="4">
        <v>1640</v>
      </c>
      <c r="AC243" s="4">
        <v>1115</v>
      </c>
      <c r="AD243" s="4">
        <v>6411</v>
      </c>
      <c r="AE243" s="4">
        <v>1018</v>
      </c>
      <c r="AF243" s="4">
        <v>1121</v>
      </c>
      <c r="AG243" s="4">
        <v>1355</v>
      </c>
      <c r="AH243" s="4">
        <v>1437</v>
      </c>
      <c r="AI243" s="4">
        <v>1480</v>
      </c>
      <c r="AJ243" s="4">
        <v>7328</v>
      </c>
      <c r="AK243" s="4">
        <v>1404</v>
      </c>
      <c r="AL243" s="4">
        <v>1346</v>
      </c>
      <c r="AM243" s="4">
        <v>1488</v>
      </c>
      <c r="AN243" s="4">
        <v>1494</v>
      </c>
      <c r="AO243" s="4">
        <v>1596</v>
      </c>
      <c r="AP243" s="4">
        <v>8688</v>
      </c>
      <c r="AQ243" s="4">
        <v>1807</v>
      </c>
      <c r="AR243" s="4">
        <v>1746</v>
      </c>
      <c r="AS243" s="4">
        <v>1750</v>
      </c>
      <c r="AT243" s="4">
        <v>1676</v>
      </c>
      <c r="AU243" s="4">
        <v>1709</v>
      </c>
      <c r="AV243" s="4">
        <v>10155</v>
      </c>
      <c r="AW243" s="4">
        <v>1858</v>
      </c>
      <c r="AX243" s="4">
        <v>1921</v>
      </c>
      <c r="AY243" s="4">
        <v>2055</v>
      </c>
      <c r="AZ243" s="4">
        <v>2146</v>
      </c>
      <c r="BA243" s="4">
        <v>2175</v>
      </c>
      <c r="BB243" s="4">
        <v>11608</v>
      </c>
      <c r="BC243" s="4">
        <v>2245</v>
      </c>
      <c r="BD243" s="4">
        <v>2199</v>
      </c>
      <c r="BE243" s="4">
        <v>2381</v>
      </c>
      <c r="BF243" s="4">
        <v>2369</v>
      </c>
      <c r="BG243" s="4">
        <v>2414</v>
      </c>
      <c r="BH243" s="4">
        <v>11835</v>
      </c>
      <c r="BI243" s="4">
        <v>2426</v>
      </c>
      <c r="BJ243" s="4">
        <v>2455</v>
      </c>
      <c r="BK243" s="4">
        <v>2395</v>
      </c>
      <c r="BL243" s="4">
        <v>2237</v>
      </c>
      <c r="BM243" s="4">
        <v>2322</v>
      </c>
      <c r="BN243" s="4">
        <v>9780</v>
      </c>
      <c r="BO243" s="4">
        <v>2153</v>
      </c>
      <c r="BP243" s="4">
        <v>1967</v>
      </c>
      <c r="BQ243" s="4">
        <v>1922</v>
      </c>
      <c r="BR243" s="4">
        <v>1902</v>
      </c>
      <c r="BS243" s="4">
        <v>1836</v>
      </c>
      <c r="BT243" s="4">
        <v>7993</v>
      </c>
      <c r="BU243" s="4">
        <v>1676</v>
      </c>
      <c r="BV243" s="4">
        <v>1602</v>
      </c>
      <c r="BW243" s="4">
        <v>1649</v>
      </c>
      <c r="BX243" s="4">
        <v>1584</v>
      </c>
      <c r="BY243" s="4">
        <v>1482</v>
      </c>
      <c r="BZ243" s="4">
        <v>8346</v>
      </c>
      <c r="CA243" s="4">
        <v>1512</v>
      </c>
      <c r="CB243" s="4">
        <v>1605</v>
      </c>
      <c r="CC243" s="4">
        <v>1628</v>
      </c>
      <c r="CD243" s="4">
        <v>1744</v>
      </c>
      <c r="CE243" s="4">
        <v>1857</v>
      </c>
      <c r="CF243" s="4">
        <v>6236</v>
      </c>
      <c r="CG243" s="4">
        <v>1264</v>
      </c>
      <c r="CH243" s="4">
        <v>1409</v>
      </c>
      <c r="CI243" s="4">
        <v>1264</v>
      </c>
      <c r="CJ243" s="4">
        <v>1265</v>
      </c>
      <c r="CK243" s="4">
        <v>1034</v>
      </c>
      <c r="CL243" s="4">
        <v>4971</v>
      </c>
      <c r="CM243" s="4">
        <v>947</v>
      </c>
      <c r="CN243" s="4">
        <v>1051</v>
      </c>
      <c r="CO243" s="4">
        <v>1024</v>
      </c>
      <c r="CP243" s="4">
        <v>1001</v>
      </c>
      <c r="CQ243" s="4">
        <v>948</v>
      </c>
      <c r="CR243" s="4">
        <v>4204</v>
      </c>
      <c r="CS243" s="4">
        <v>932</v>
      </c>
      <c r="CT243" s="4">
        <v>860</v>
      </c>
      <c r="CU243" s="4">
        <v>824</v>
      </c>
      <c r="CV243" s="4">
        <v>833</v>
      </c>
      <c r="CW243" s="4">
        <v>755</v>
      </c>
      <c r="CX243" s="4">
        <v>3044</v>
      </c>
      <c r="CY243" s="4">
        <v>742</v>
      </c>
      <c r="CZ243" s="4">
        <v>660</v>
      </c>
      <c r="DA243" s="4">
        <v>621</v>
      </c>
      <c r="DB243" s="4">
        <v>541</v>
      </c>
      <c r="DC243" s="4">
        <v>480</v>
      </c>
      <c r="DD243" s="4">
        <v>1824</v>
      </c>
      <c r="DE243" s="4">
        <v>480</v>
      </c>
      <c r="DF243" s="4">
        <v>401</v>
      </c>
      <c r="DG243" s="4">
        <v>376</v>
      </c>
      <c r="DH243" s="4">
        <v>301</v>
      </c>
      <c r="DI243" s="4">
        <v>266</v>
      </c>
      <c r="DJ243" s="4">
        <v>754</v>
      </c>
      <c r="DK243" s="4">
        <v>279</v>
      </c>
      <c r="DL243" s="4">
        <v>189</v>
      </c>
      <c r="DM243" s="4">
        <v>114</v>
      </c>
      <c r="DN243" s="4">
        <v>94</v>
      </c>
      <c r="DO243" s="4">
        <v>78</v>
      </c>
      <c r="DP243" s="4">
        <v>188</v>
      </c>
      <c r="DQ243" s="4">
        <v>69</v>
      </c>
      <c r="DR243" s="4">
        <v>42</v>
      </c>
      <c r="DS243" s="4">
        <v>32</v>
      </c>
      <c r="DT243" s="4">
        <v>26</v>
      </c>
      <c r="DU243" s="4">
        <v>19</v>
      </c>
      <c r="DV243" s="4">
        <v>32</v>
      </c>
      <c r="DW243" s="4">
        <v>27548</v>
      </c>
      <c r="DX243" s="4">
        <v>31535</v>
      </c>
      <c r="DY243" s="4">
        <v>50932</v>
      </c>
      <c r="DZ243" s="4">
        <v>37954</v>
      </c>
      <c r="EA243" s="4">
        <v>21253</v>
      </c>
    </row>
    <row r="244" spans="1:131" ht="17.5" customHeight="1" x14ac:dyDescent="0.35">
      <c r="A244" s="2" t="s">
        <v>416</v>
      </c>
      <c r="D244" s="2" t="s">
        <v>417</v>
      </c>
      <c r="E244" s="4">
        <v>100031</v>
      </c>
      <c r="F244" s="4">
        <v>6707</v>
      </c>
      <c r="G244" s="4">
        <v>1318</v>
      </c>
      <c r="H244" s="4">
        <v>1349</v>
      </c>
      <c r="I244" s="4">
        <v>1336</v>
      </c>
      <c r="J244" s="4">
        <v>1361</v>
      </c>
      <c r="K244" s="4">
        <v>1343</v>
      </c>
      <c r="L244" s="4">
        <v>5969</v>
      </c>
      <c r="M244" s="4">
        <v>1255</v>
      </c>
      <c r="N244" s="4">
        <v>1209</v>
      </c>
      <c r="O244" s="4">
        <v>1209</v>
      </c>
      <c r="P244" s="4">
        <v>1132</v>
      </c>
      <c r="Q244" s="4">
        <v>1164</v>
      </c>
      <c r="R244" s="4">
        <v>6212</v>
      </c>
      <c r="S244" s="4">
        <v>1208</v>
      </c>
      <c r="T244" s="4">
        <v>1204</v>
      </c>
      <c r="U244" s="4">
        <v>1276</v>
      </c>
      <c r="V244" s="4">
        <v>1210</v>
      </c>
      <c r="W244" s="4">
        <v>1314</v>
      </c>
      <c r="X244" s="4">
        <v>6117</v>
      </c>
      <c r="Y244" s="4">
        <v>1302</v>
      </c>
      <c r="Z244" s="4">
        <v>1424</v>
      </c>
      <c r="AA244" s="4">
        <v>1297</v>
      </c>
      <c r="AB244" s="4">
        <v>1221</v>
      </c>
      <c r="AC244" s="4">
        <v>873</v>
      </c>
      <c r="AD244" s="4">
        <v>5869</v>
      </c>
      <c r="AE244" s="4">
        <v>956</v>
      </c>
      <c r="AF244" s="4">
        <v>1037</v>
      </c>
      <c r="AG244" s="4">
        <v>1336</v>
      </c>
      <c r="AH244" s="4">
        <v>1280</v>
      </c>
      <c r="AI244" s="4">
        <v>1260</v>
      </c>
      <c r="AJ244" s="4">
        <v>6099</v>
      </c>
      <c r="AK244" s="4">
        <v>1220</v>
      </c>
      <c r="AL244" s="4">
        <v>1209</v>
      </c>
      <c r="AM244" s="4">
        <v>1204</v>
      </c>
      <c r="AN244" s="4">
        <v>1242</v>
      </c>
      <c r="AO244" s="4">
        <v>1224</v>
      </c>
      <c r="AP244" s="4">
        <v>6309</v>
      </c>
      <c r="AQ244" s="4">
        <v>1275</v>
      </c>
      <c r="AR244" s="4">
        <v>1331</v>
      </c>
      <c r="AS244" s="4">
        <v>1201</v>
      </c>
      <c r="AT244" s="4">
        <v>1223</v>
      </c>
      <c r="AU244" s="4">
        <v>1279</v>
      </c>
      <c r="AV244" s="4">
        <v>6908</v>
      </c>
      <c r="AW244" s="4">
        <v>1359</v>
      </c>
      <c r="AX244" s="4">
        <v>1304</v>
      </c>
      <c r="AY244" s="4">
        <v>1388</v>
      </c>
      <c r="AZ244" s="4">
        <v>1381</v>
      </c>
      <c r="BA244" s="4">
        <v>1476</v>
      </c>
      <c r="BB244" s="4">
        <v>7466</v>
      </c>
      <c r="BC244" s="4">
        <v>1472</v>
      </c>
      <c r="BD244" s="4">
        <v>1374</v>
      </c>
      <c r="BE244" s="4">
        <v>1546</v>
      </c>
      <c r="BF244" s="4">
        <v>1568</v>
      </c>
      <c r="BG244" s="4">
        <v>1506</v>
      </c>
      <c r="BH244" s="4">
        <v>7899</v>
      </c>
      <c r="BI244" s="4">
        <v>1598</v>
      </c>
      <c r="BJ244" s="4">
        <v>1663</v>
      </c>
      <c r="BK244" s="4">
        <v>1568</v>
      </c>
      <c r="BL244" s="4">
        <v>1566</v>
      </c>
      <c r="BM244" s="4">
        <v>1504</v>
      </c>
      <c r="BN244" s="4">
        <v>6690</v>
      </c>
      <c r="BO244" s="4">
        <v>1467</v>
      </c>
      <c r="BP244" s="4">
        <v>1356</v>
      </c>
      <c r="BQ244" s="4">
        <v>1362</v>
      </c>
      <c r="BR244" s="4">
        <v>1252</v>
      </c>
      <c r="BS244" s="4">
        <v>1253</v>
      </c>
      <c r="BT244" s="4">
        <v>5680</v>
      </c>
      <c r="BU244" s="4">
        <v>1195</v>
      </c>
      <c r="BV244" s="4">
        <v>1190</v>
      </c>
      <c r="BW244" s="4">
        <v>1159</v>
      </c>
      <c r="BX244" s="4">
        <v>1093</v>
      </c>
      <c r="BY244" s="4">
        <v>1043</v>
      </c>
      <c r="BZ244" s="4">
        <v>5778</v>
      </c>
      <c r="CA244" s="4">
        <v>1086</v>
      </c>
      <c r="CB244" s="4">
        <v>1106</v>
      </c>
      <c r="CC244" s="4">
        <v>1154</v>
      </c>
      <c r="CD244" s="4">
        <v>1187</v>
      </c>
      <c r="CE244" s="4">
        <v>1245</v>
      </c>
      <c r="CF244" s="4">
        <v>4475</v>
      </c>
      <c r="CG244" s="4">
        <v>960</v>
      </c>
      <c r="CH244" s="4">
        <v>1007</v>
      </c>
      <c r="CI244" s="4">
        <v>953</v>
      </c>
      <c r="CJ244" s="4">
        <v>883</v>
      </c>
      <c r="CK244" s="4">
        <v>672</v>
      </c>
      <c r="CL244" s="4">
        <v>3523</v>
      </c>
      <c r="CM244" s="4">
        <v>682</v>
      </c>
      <c r="CN244" s="4">
        <v>730</v>
      </c>
      <c r="CO244" s="4">
        <v>728</v>
      </c>
      <c r="CP244" s="4">
        <v>717</v>
      </c>
      <c r="CQ244" s="4">
        <v>666</v>
      </c>
      <c r="CR244" s="4">
        <v>3096</v>
      </c>
      <c r="CS244" s="4">
        <v>689</v>
      </c>
      <c r="CT244" s="4">
        <v>665</v>
      </c>
      <c r="CU244" s="4">
        <v>624</v>
      </c>
      <c r="CV244" s="4">
        <v>570</v>
      </c>
      <c r="CW244" s="4">
        <v>548</v>
      </c>
      <c r="CX244" s="4">
        <v>2578</v>
      </c>
      <c r="CY244" s="4">
        <v>567</v>
      </c>
      <c r="CZ244" s="4">
        <v>577</v>
      </c>
      <c r="DA244" s="4">
        <v>500</v>
      </c>
      <c r="DB244" s="4">
        <v>478</v>
      </c>
      <c r="DC244" s="4">
        <v>456</v>
      </c>
      <c r="DD244" s="4">
        <v>1748</v>
      </c>
      <c r="DE244" s="4">
        <v>415</v>
      </c>
      <c r="DF244" s="4">
        <v>389</v>
      </c>
      <c r="DG244" s="4">
        <v>370</v>
      </c>
      <c r="DH244" s="4">
        <v>302</v>
      </c>
      <c r="DI244" s="4">
        <v>272</v>
      </c>
      <c r="DJ244" s="4">
        <v>704</v>
      </c>
      <c r="DK244" s="4">
        <v>254</v>
      </c>
      <c r="DL244" s="4">
        <v>176</v>
      </c>
      <c r="DM244" s="4">
        <v>107</v>
      </c>
      <c r="DN244" s="4">
        <v>91</v>
      </c>
      <c r="DO244" s="4">
        <v>76</v>
      </c>
      <c r="DP244" s="4">
        <v>189</v>
      </c>
      <c r="DQ244" s="4">
        <v>51</v>
      </c>
      <c r="DR244" s="4">
        <v>54</v>
      </c>
      <c r="DS244" s="4">
        <v>35</v>
      </c>
      <c r="DT244" s="4">
        <v>33</v>
      </c>
      <c r="DU244" s="4">
        <v>16</v>
      </c>
      <c r="DV244" s="4">
        <v>15</v>
      </c>
      <c r="DW244" s="4">
        <v>20190</v>
      </c>
      <c r="DX244" s="4">
        <v>22911</v>
      </c>
      <c r="DY244" s="4">
        <v>37466</v>
      </c>
      <c r="DZ244" s="4">
        <v>26047</v>
      </c>
      <c r="EA244" s="4">
        <v>16328</v>
      </c>
    </row>
    <row r="245" spans="1:131" ht="17.5" customHeight="1" x14ac:dyDescent="0.35">
      <c r="A245" s="2" t="s">
        <v>418</v>
      </c>
      <c r="D245" s="2" t="s">
        <v>419</v>
      </c>
      <c r="E245" s="4">
        <v>127114</v>
      </c>
      <c r="F245" s="4">
        <v>8027</v>
      </c>
      <c r="G245" s="4">
        <v>1599</v>
      </c>
      <c r="H245" s="4">
        <v>1646</v>
      </c>
      <c r="I245" s="4">
        <v>1626</v>
      </c>
      <c r="J245" s="4">
        <v>1607</v>
      </c>
      <c r="K245" s="4">
        <v>1549</v>
      </c>
      <c r="L245" s="4">
        <v>7401</v>
      </c>
      <c r="M245" s="4">
        <v>1493</v>
      </c>
      <c r="N245" s="4">
        <v>1589</v>
      </c>
      <c r="O245" s="4">
        <v>1477</v>
      </c>
      <c r="P245" s="4">
        <v>1389</v>
      </c>
      <c r="Q245" s="4">
        <v>1453</v>
      </c>
      <c r="R245" s="4">
        <v>7669</v>
      </c>
      <c r="S245" s="4">
        <v>1499</v>
      </c>
      <c r="T245" s="4">
        <v>1512</v>
      </c>
      <c r="U245" s="4">
        <v>1540</v>
      </c>
      <c r="V245" s="4">
        <v>1569</v>
      </c>
      <c r="W245" s="4">
        <v>1549</v>
      </c>
      <c r="X245" s="4">
        <v>7370</v>
      </c>
      <c r="Y245" s="4">
        <v>1629</v>
      </c>
      <c r="Z245" s="4">
        <v>1593</v>
      </c>
      <c r="AA245" s="4">
        <v>1624</v>
      </c>
      <c r="AB245" s="4">
        <v>1368</v>
      </c>
      <c r="AC245" s="4">
        <v>1156</v>
      </c>
      <c r="AD245" s="4">
        <v>6126</v>
      </c>
      <c r="AE245" s="4">
        <v>1071</v>
      </c>
      <c r="AF245" s="4">
        <v>1053</v>
      </c>
      <c r="AG245" s="4">
        <v>1253</v>
      </c>
      <c r="AH245" s="4">
        <v>1337</v>
      </c>
      <c r="AI245" s="4">
        <v>1412</v>
      </c>
      <c r="AJ245" s="4">
        <v>7582</v>
      </c>
      <c r="AK245" s="4">
        <v>1470</v>
      </c>
      <c r="AL245" s="4">
        <v>1475</v>
      </c>
      <c r="AM245" s="4">
        <v>1494</v>
      </c>
      <c r="AN245" s="4">
        <v>1496</v>
      </c>
      <c r="AO245" s="4">
        <v>1647</v>
      </c>
      <c r="AP245" s="4">
        <v>8262</v>
      </c>
      <c r="AQ245" s="4">
        <v>1627</v>
      </c>
      <c r="AR245" s="4">
        <v>1722</v>
      </c>
      <c r="AS245" s="4">
        <v>1646</v>
      </c>
      <c r="AT245" s="4">
        <v>1648</v>
      </c>
      <c r="AU245" s="4">
        <v>1619</v>
      </c>
      <c r="AV245" s="4">
        <v>9359</v>
      </c>
      <c r="AW245" s="4">
        <v>1738</v>
      </c>
      <c r="AX245" s="4">
        <v>1895</v>
      </c>
      <c r="AY245" s="4">
        <v>1790</v>
      </c>
      <c r="AZ245" s="4">
        <v>1908</v>
      </c>
      <c r="BA245" s="4">
        <v>2028</v>
      </c>
      <c r="BB245" s="4">
        <v>9896</v>
      </c>
      <c r="BC245" s="4">
        <v>1983</v>
      </c>
      <c r="BD245" s="4">
        <v>1928</v>
      </c>
      <c r="BE245" s="4">
        <v>2037</v>
      </c>
      <c r="BF245" s="4">
        <v>1942</v>
      </c>
      <c r="BG245" s="4">
        <v>2006</v>
      </c>
      <c r="BH245" s="4">
        <v>10189</v>
      </c>
      <c r="BI245" s="4">
        <v>2198</v>
      </c>
      <c r="BJ245" s="4">
        <v>2081</v>
      </c>
      <c r="BK245" s="4">
        <v>2047</v>
      </c>
      <c r="BL245" s="4">
        <v>1966</v>
      </c>
      <c r="BM245" s="4">
        <v>1897</v>
      </c>
      <c r="BN245" s="4">
        <v>8530</v>
      </c>
      <c r="BO245" s="4">
        <v>1850</v>
      </c>
      <c r="BP245" s="4">
        <v>1775</v>
      </c>
      <c r="BQ245" s="4">
        <v>1703</v>
      </c>
      <c r="BR245" s="4">
        <v>1615</v>
      </c>
      <c r="BS245" s="4">
        <v>1587</v>
      </c>
      <c r="BT245" s="4">
        <v>7234</v>
      </c>
      <c r="BU245" s="4">
        <v>1516</v>
      </c>
      <c r="BV245" s="4">
        <v>1491</v>
      </c>
      <c r="BW245" s="4">
        <v>1463</v>
      </c>
      <c r="BX245" s="4">
        <v>1403</v>
      </c>
      <c r="BY245" s="4">
        <v>1361</v>
      </c>
      <c r="BZ245" s="4">
        <v>7758</v>
      </c>
      <c r="CA245" s="4">
        <v>1428</v>
      </c>
      <c r="CB245" s="4">
        <v>1518</v>
      </c>
      <c r="CC245" s="4">
        <v>1495</v>
      </c>
      <c r="CD245" s="4">
        <v>1668</v>
      </c>
      <c r="CE245" s="4">
        <v>1649</v>
      </c>
      <c r="CF245" s="4">
        <v>5950</v>
      </c>
      <c r="CG245" s="4">
        <v>1195</v>
      </c>
      <c r="CH245" s="4">
        <v>1358</v>
      </c>
      <c r="CI245" s="4">
        <v>1206</v>
      </c>
      <c r="CJ245" s="4">
        <v>1185</v>
      </c>
      <c r="CK245" s="4">
        <v>1006</v>
      </c>
      <c r="CL245" s="4">
        <v>4883</v>
      </c>
      <c r="CM245" s="4">
        <v>951</v>
      </c>
      <c r="CN245" s="4">
        <v>1027</v>
      </c>
      <c r="CO245" s="4">
        <v>984</v>
      </c>
      <c r="CP245" s="4">
        <v>945</v>
      </c>
      <c r="CQ245" s="4">
        <v>976</v>
      </c>
      <c r="CR245" s="4">
        <v>4381</v>
      </c>
      <c r="CS245" s="4">
        <v>922</v>
      </c>
      <c r="CT245" s="4">
        <v>951</v>
      </c>
      <c r="CU245" s="4">
        <v>839</v>
      </c>
      <c r="CV245" s="4">
        <v>856</v>
      </c>
      <c r="CW245" s="4">
        <v>813</v>
      </c>
      <c r="CX245" s="4">
        <v>3120</v>
      </c>
      <c r="CY245" s="4">
        <v>768</v>
      </c>
      <c r="CZ245" s="4">
        <v>721</v>
      </c>
      <c r="DA245" s="4">
        <v>593</v>
      </c>
      <c r="DB245" s="4">
        <v>550</v>
      </c>
      <c r="DC245" s="4">
        <v>488</v>
      </c>
      <c r="DD245" s="4">
        <v>2215</v>
      </c>
      <c r="DE245" s="4">
        <v>534</v>
      </c>
      <c r="DF245" s="4">
        <v>457</v>
      </c>
      <c r="DG245" s="4">
        <v>434</v>
      </c>
      <c r="DH245" s="4">
        <v>404</v>
      </c>
      <c r="DI245" s="4">
        <v>386</v>
      </c>
      <c r="DJ245" s="4">
        <v>885</v>
      </c>
      <c r="DK245" s="4">
        <v>318</v>
      </c>
      <c r="DL245" s="4">
        <v>226</v>
      </c>
      <c r="DM245" s="4">
        <v>141</v>
      </c>
      <c r="DN245" s="4">
        <v>108</v>
      </c>
      <c r="DO245" s="4">
        <v>92</v>
      </c>
      <c r="DP245" s="4">
        <v>249</v>
      </c>
      <c r="DQ245" s="4">
        <v>89</v>
      </c>
      <c r="DR245" s="4">
        <v>69</v>
      </c>
      <c r="DS245" s="4">
        <v>41</v>
      </c>
      <c r="DT245" s="4">
        <v>38</v>
      </c>
      <c r="DU245" s="4">
        <v>12</v>
      </c>
      <c r="DV245" s="4">
        <v>28</v>
      </c>
      <c r="DW245" s="4">
        <v>24726</v>
      </c>
      <c r="DX245" s="4">
        <v>27943</v>
      </c>
      <c r="DY245" s="4">
        <v>46966</v>
      </c>
      <c r="DZ245" s="4">
        <v>33711</v>
      </c>
      <c r="EA245" s="4">
        <v>21711</v>
      </c>
    </row>
    <row r="246" spans="1:131" ht="17.5" customHeight="1" x14ac:dyDescent="0.35">
      <c r="A246" s="2" t="s">
        <v>420</v>
      </c>
      <c r="D246" s="2" t="s">
        <v>421</v>
      </c>
      <c r="E246" s="4">
        <v>140664</v>
      </c>
      <c r="F246" s="4">
        <v>10296</v>
      </c>
      <c r="G246" s="4">
        <v>2013</v>
      </c>
      <c r="H246" s="4">
        <v>2047</v>
      </c>
      <c r="I246" s="4">
        <v>2094</v>
      </c>
      <c r="J246" s="4">
        <v>2103</v>
      </c>
      <c r="K246" s="4">
        <v>2039</v>
      </c>
      <c r="L246" s="4">
        <v>9082</v>
      </c>
      <c r="M246" s="4">
        <v>1886</v>
      </c>
      <c r="N246" s="4">
        <v>1901</v>
      </c>
      <c r="O246" s="4">
        <v>1842</v>
      </c>
      <c r="P246" s="4">
        <v>1703</v>
      </c>
      <c r="Q246" s="4">
        <v>1750</v>
      </c>
      <c r="R246" s="4">
        <v>8926</v>
      </c>
      <c r="S246" s="4">
        <v>1765</v>
      </c>
      <c r="T246" s="4">
        <v>1773</v>
      </c>
      <c r="U246" s="4">
        <v>1822</v>
      </c>
      <c r="V246" s="4">
        <v>1767</v>
      </c>
      <c r="W246" s="4">
        <v>1799</v>
      </c>
      <c r="X246" s="4">
        <v>7972</v>
      </c>
      <c r="Y246" s="4">
        <v>1770</v>
      </c>
      <c r="Z246" s="4">
        <v>1843</v>
      </c>
      <c r="AA246" s="4">
        <v>1798</v>
      </c>
      <c r="AB246" s="4">
        <v>1555</v>
      </c>
      <c r="AC246" s="4">
        <v>1006</v>
      </c>
      <c r="AD246" s="4">
        <v>6342</v>
      </c>
      <c r="AE246" s="4">
        <v>990</v>
      </c>
      <c r="AF246" s="4">
        <v>1139</v>
      </c>
      <c r="AG246" s="4">
        <v>1300</v>
      </c>
      <c r="AH246" s="4">
        <v>1440</v>
      </c>
      <c r="AI246" s="4">
        <v>1473</v>
      </c>
      <c r="AJ246" s="4">
        <v>7831</v>
      </c>
      <c r="AK246" s="4">
        <v>1472</v>
      </c>
      <c r="AL246" s="4">
        <v>1468</v>
      </c>
      <c r="AM246" s="4">
        <v>1572</v>
      </c>
      <c r="AN246" s="4">
        <v>1591</v>
      </c>
      <c r="AO246" s="4">
        <v>1728</v>
      </c>
      <c r="AP246" s="4">
        <v>9626</v>
      </c>
      <c r="AQ246" s="4">
        <v>1826</v>
      </c>
      <c r="AR246" s="4">
        <v>1935</v>
      </c>
      <c r="AS246" s="4">
        <v>1956</v>
      </c>
      <c r="AT246" s="4">
        <v>1905</v>
      </c>
      <c r="AU246" s="4">
        <v>2004</v>
      </c>
      <c r="AV246" s="4">
        <v>11242</v>
      </c>
      <c r="AW246" s="4">
        <v>2170</v>
      </c>
      <c r="AX246" s="4">
        <v>2153</v>
      </c>
      <c r="AY246" s="4">
        <v>2304</v>
      </c>
      <c r="AZ246" s="4">
        <v>2314</v>
      </c>
      <c r="BA246" s="4">
        <v>2301</v>
      </c>
      <c r="BB246" s="4">
        <v>11541</v>
      </c>
      <c r="BC246" s="4">
        <v>2353</v>
      </c>
      <c r="BD246" s="4">
        <v>2291</v>
      </c>
      <c r="BE246" s="4">
        <v>2214</v>
      </c>
      <c r="BF246" s="4">
        <v>2339</v>
      </c>
      <c r="BG246" s="4">
        <v>2344</v>
      </c>
      <c r="BH246" s="4">
        <v>10981</v>
      </c>
      <c r="BI246" s="4">
        <v>2365</v>
      </c>
      <c r="BJ246" s="4">
        <v>2274</v>
      </c>
      <c r="BK246" s="4">
        <v>2264</v>
      </c>
      <c r="BL246" s="4">
        <v>2044</v>
      </c>
      <c r="BM246" s="4">
        <v>2034</v>
      </c>
      <c r="BN246" s="4">
        <v>9223</v>
      </c>
      <c r="BO246" s="4">
        <v>2056</v>
      </c>
      <c r="BP246" s="4">
        <v>1857</v>
      </c>
      <c r="BQ246" s="4">
        <v>1838</v>
      </c>
      <c r="BR246" s="4">
        <v>1775</v>
      </c>
      <c r="BS246" s="4">
        <v>1697</v>
      </c>
      <c r="BT246" s="4">
        <v>7916</v>
      </c>
      <c r="BU246" s="4">
        <v>1684</v>
      </c>
      <c r="BV246" s="4">
        <v>1555</v>
      </c>
      <c r="BW246" s="4">
        <v>1608</v>
      </c>
      <c r="BX246" s="4">
        <v>1570</v>
      </c>
      <c r="BY246" s="4">
        <v>1499</v>
      </c>
      <c r="BZ246" s="4">
        <v>7910</v>
      </c>
      <c r="CA246" s="4">
        <v>1502</v>
      </c>
      <c r="CB246" s="4">
        <v>1555</v>
      </c>
      <c r="CC246" s="4">
        <v>1497</v>
      </c>
      <c r="CD246" s="4">
        <v>1624</v>
      </c>
      <c r="CE246" s="4">
        <v>1732</v>
      </c>
      <c r="CF246" s="4">
        <v>6031</v>
      </c>
      <c r="CG246" s="4">
        <v>1310</v>
      </c>
      <c r="CH246" s="4">
        <v>1310</v>
      </c>
      <c r="CI246" s="4">
        <v>1296</v>
      </c>
      <c r="CJ246" s="4">
        <v>1204</v>
      </c>
      <c r="CK246" s="4">
        <v>911</v>
      </c>
      <c r="CL246" s="4">
        <v>5018</v>
      </c>
      <c r="CM246" s="4">
        <v>935</v>
      </c>
      <c r="CN246" s="4">
        <v>1054</v>
      </c>
      <c r="CO246" s="4">
        <v>1052</v>
      </c>
      <c r="CP246" s="4">
        <v>937</v>
      </c>
      <c r="CQ246" s="4">
        <v>1040</v>
      </c>
      <c r="CR246" s="4">
        <v>4214</v>
      </c>
      <c r="CS246" s="4">
        <v>872</v>
      </c>
      <c r="CT246" s="4">
        <v>876</v>
      </c>
      <c r="CU246" s="4">
        <v>836</v>
      </c>
      <c r="CV246" s="4">
        <v>869</v>
      </c>
      <c r="CW246" s="4">
        <v>761</v>
      </c>
      <c r="CX246" s="4">
        <v>3319</v>
      </c>
      <c r="CY246" s="4">
        <v>743</v>
      </c>
      <c r="CZ246" s="4">
        <v>717</v>
      </c>
      <c r="DA246" s="4">
        <v>670</v>
      </c>
      <c r="DB246" s="4">
        <v>618</v>
      </c>
      <c r="DC246" s="4">
        <v>571</v>
      </c>
      <c r="DD246" s="4">
        <v>2092</v>
      </c>
      <c r="DE246" s="4">
        <v>513</v>
      </c>
      <c r="DF246" s="4">
        <v>478</v>
      </c>
      <c r="DG246" s="4">
        <v>445</v>
      </c>
      <c r="DH246" s="4">
        <v>356</v>
      </c>
      <c r="DI246" s="4">
        <v>300</v>
      </c>
      <c r="DJ246" s="4">
        <v>883</v>
      </c>
      <c r="DK246" s="4">
        <v>299</v>
      </c>
      <c r="DL246" s="4">
        <v>254</v>
      </c>
      <c r="DM246" s="4">
        <v>148</v>
      </c>
      <c r="DN246" s="4">
        <v>99</v>
      </c>
      <c r="DO246" s="4">
        <v>83</v>
      </c>
      <c r="DP246" s="4">
        <v>197</v>
      </c>
      <c r="DQ246" s="4">
        <v>69</v>
      </c>
      <c r="DR246" s="4">
        <v>38</v>
      </c>
      <c r="DS246" s="4">
        <v>41</v>
      </c>
      <c r="DT246" s="4">
        <v>34</v>
      </c>
      <c r="DU246" s="4">
        <v>15</v>
      </c>
      <c r="DV246" s="4">
        <v>22</v>
      </c>
      <c r="DW246" s="4">
        <v>30074</v>
      </c>
      <c r="DX246" s="4">
        <v>33715</v>
      </c>
      <c r="DY246" s="4">
        <v>52784</v>
      </c>
      <c r="DZ246" s="4">
        <v>36030</v>
      </c>
      <c r="EA246" s="4">
        <v>21776</v>
      </c>
    </row>
    <row r="247" spans="1:131" ht="17.5" customHeight="1" x14ac:dyDescent="0.35">
      <c r="A247" s="2" t="s">
        <v>422</v>
      </c>
      <c r="D247" s="2" t="s">
        <v>423</v>
      </c>
      <c r="E247" s="4">
        <v>83957</v>
      </c>
      <c r="F247" s="4">
        <v>5906</v>
      </c>
      <c r="G247" s="4">
        <v>1247</v>
      </c>
      <c r="H247" s="4">
        <v>1193</v>
      </c>
      <c r="I247" s="4">
        <v>1156</v>
      </c>
      <c r="J247" s="4">
        <v>1151</v>
      </c>
      <c r="K247" s="4">
        <v>1159</v>
      </c>
      <c r="L247" s="4">
        <v>4971</v>
      </c>
      <c r="M247" s="4">
        <v>1062</v>
      </c>
      <c r="N247" s="4">
        <v>948</v>
      </c>
      <c r="O247" s="4">
        <v>1054</v>
      </c>
      <c r="P247" s="4">
        <v>978</v>
      </c>
      <c r="Q247" s="4">
        <v>929</v>
      </c>
      <c r="R247" s="4">
        <v>5100</v>
      </c>
      <c r="S247" s="4">
        <v>995</v>
      </c>
      <c r="T247" s="4">
        <v>1032</v>
      </c>
      <c r="U247" s="4">
        <v>989</v>
      </c>
      <c r="V247" s="4">
        <v>1002</v>
      </c>
      <c r="W247" s="4">
        <v>1082</v>
      </c>
      <c r="X247" s="4">
        <v>5591</v>
      </c>
      <c r="Y247" s="4">
        <v>1114</v>
      </c>
      <c r="Z247" s="4">
        <v>1123</v>
      </c>
      <c r="AA247" s="4">
        <v>1176</v>
      </c>
      <c r="AB247" s="4">
        <v>1177</v>
      </c>
      <c r="AC247" s="4">
        <v>1001</v>
      </c>
      <c r="AD247" s="4">
        <v>5448</v>
      </c>
      <c r="AE247" s="4">
        <v>988</v>
      </c>
      <c r="AF247" s="4">
        <v>1049</v>
      </c>
      <c r="AG247" s="4">
        <v>1109</v>
      </c>
      <c r="AH247" s="4">
        <v>1139</v>
      </c>
      <c r="AI247" s="4">
        <v>1163</v>
      </c>
      <c r="AJ247" s="4">
        <v>6089</v>
      </c>
      <c r="AK247" s="4">
        <v>1200</v>
      </c>
      <c r="AL247" s="4">
        <v>1236</v>
      </c>
      <c r="AM247" s="4">
        <v>1207</v>
      </c>
      <c r="AN247" s="4">
        <v>1214</v>
      </c>
      <c r="AO247" s="4">
        <v>1232</v>
      </c>
      <c r="AP247" s="4">
        <v>5703</v>
      </c>
      <c r="AQ247" s="4">
        <v>1253</v>
      </c>
      <c r="AR247" s="4">
        <v>1170</v>
      </c>
      <c r="AS247" s="4">
        <v>1116</v>
      </c>
      <c r="AT247" s="4">
        <v>1076</v>
      </c>
      <c r="AU247" s="4">
        <v>1088</v>
      </c>
      <c r="AV247" s="4">
        <v>5645</v>
      </c>
      <c r="AW247" s="4">
        <v>1073</v>
      </c>
      <c r="AX247" s="4">
        <v>1076</v>
      </c>
      <c r="AY247" s="4">
        <v>1134</v>
      </c>
      <c r="AZ247" s="4">
        <v>1174</v>
      </c>
      <c r="BA247" s="4">
        <v>1188</v>
      </c>
      <c r="BB247" s="4">
        <v>6425</v>
      </c>
      <c r="BC247" s="4">
        <v>1269</v>
      </c>
      <c r="BD247" s="4">
        <v>1200</v>
      </c>
      <c r="BE247" s="4">
        <v>1343</v>
      </c>
      <c r="BF247" s="4">
        <v>1254</v>
      </c>
      <c r="BG247" s="4">
        <v>1359</v>
      </c>
      <c r="BH247" s="4">
        <v>6790</v>
      </c>
      <c r="BI247" s="4">
        <v>1403</v>
      </c>
      <c r="BJ247" s="4">
        <v>1366</v>
      </c>
      <c r="BK247" s="4">
        <v>1338</v>
      </c>
      <c r="BL247" s="4">
        <v>1420</v>
      </c>
      <c r="BM247" s="4">
        <v>1263</v>
      </c>
      <c r="BN247" s="4">
        <v>5763</v>
      </c>
      <c r="BO247" s="4">
        <v>1264</v>
      </c>
      <c r="BP247" s="4">
        <v>1171</v>
      </c>
      <c r="BQ247" s="4">
        <v>1199</v>
      </c>
      <c r="BR247" s="4">
        <v>1109</v>
      </c>
      <c r="BS247" s="4">
        <v>1020</v>
      </c>
      <c r="BT247" s="4">
        <v>4500</v>
      </c>
      <c r="BU247" s="4">
        <v>1006</v>
      </c>
      <c r="BV247" s="4">
        <v>952</v>
      </c>
      <c r="BW247" s="4">
        <v>886</v>
      </c>
      <c r="BX247" s="4">
        <v>838</v>
      </c>
      <c r="BY247" s="4">
        <v>818</v>
      </c>
      <c r="BZ247" s="4">
        <v>4154</v>
      </c>
      <c r="CA247" s="4">
        <v>752</v>
      </c>
      <c r="CB247" s="4">
        <v>816</v>
      </c>
      <c r="CC247" s="4">
        <v>760</v>
      </c>
      <c r="CD247" s="4">
        <v>917</v>
      </c>
      <c r="CE247" s="4">
        <v>909</v>
      </c>
      <c r="CF247" s="4">
        <v>3241</v>
      </c>
      <c r="CG247" s="4">
        <v>695</v>
      </c>
      <c r="CH247" s="4">
        <v>661</v>
      </c>
      <c r="CI247" s="4">
        <v>687</v>
      </c>
      <c r="CJ247" s="4">
        <v>671</v>
      </c>
      <c r="CK247" s="4">
        <v>527</v>
      </c>
      <c r="CL247" s="4">
        <v>2753</v>
      </c>
      <c r="CM247" s="4">
        <v>524</v>
      </c>
      <c r="CN247" s="4">
        <v>579</v>
      </c>
      <c r="CO247" s="4">
        <v>522</v>
      </c>
      <c r="CP247" s="4">
        <v>579</v>
      </c>
      <c r="CQ247" s="4">
        <v>549</v>
      </c>
      <c r="CR247" s="4">
        <v>2464</v>
      </c>
      <c r="CS247" s="4">
        <v>544</v>
      </c>
      <c r="CT247" s="4">
        <v>537</v>
      </c>
      <c r="CU247" s="4">
        <v>470</v>
      </c>
      <c r="CV247" s="4">
        <v>456</v>
      </c>
      <c r="CW247" s="4">
        <v>457</v>
      </c>
      <c r="CX247" s="4">
        <v>1867</v>
      </c>
      <c r="CY247" s="4">
        <v>463</v>
      </c>
      <c r="CZ247" s="4">
        <v>389</v>
      </c>
      <c r="DA247" s="4">
        <v>400</v>
      </c>
      <c r="DB247" s="4">
        <v>304</v>
      </c>
      <c r="DC247" s="4">
        <v>311</v>
      </c>
      <c r="DD247" s="4">
        <v>1035</v>
      </c>
      <c r="DE247" s="4">
        <v>275</v>
      </c>
      <c r="DF247" s="4">
        <v>227</v>
      </c>
      <c r="DG247" s="4">
        <v>219</v>
      </c>
      <c r="DH247" s="4">
        <v>182</v>
      </c>
      <c r="DI247" s="4">
        <v>132</v>
      </c>
      <c r="DJ247" s="4">
        <v>401</v>
      </c>
      <c r="DK247" s="4">
        <v>149</v>
      </c>
      <c r="DL247" s="4">
        <v>117</v>
      </c>
      <c r="DM247" s="4">
        <v>55</v>
      </c>
      <c r="DN247" s="4">
        <v>43</v>
      </c>
      <c r="DO247" s="4">
        <v>37</v>
      </c>
      <c r="DP247" s="4">
        <v>97</v>
      </c>
      <c r="DQ247" s="4">
        <v>27</v>
      </c>
      <c r="DR247" s="4">
        <v>32</v>
      </c>
      <c r="DS247" s="4">
        <v>18</v>
      </c>
      <c r="DT247" s="4">
        <v>10</v>
      </c>
      <c r="DU247" s="4">
        <v>10</v>
      </c>
      <c r="DV247" s="4">
        <v>14</v>
      </c>
      <c r="DW247" s="4">
        <v>17091</v>
      </c>
      <c r="DX247" s="4">
        <v>19390</v>
      </c>
      <c r="DY247" s="4">
        <v>33787</v>
      </c>
      <c r="DZ247" s="4">
        <v>21207</v>
      </c>
      <c r="EA247" s="4">
        <v>11872</v>
      </c>
    </row>
    <row r="248" spans="1:131" ht="17.5" customHeight="1" x14ac:dyDescent="0.35">
      <c r="A248" s="2" t="s">
        <v>424</v>
      </c>
      <c r="D248" s="2" t="s">
        <v>425</v>
      </c>
      <c r="E248" s="4">
        <v>87317</v>
      </c>
      <c r="F248" s="4">
        <v>5433</v>
      </c>
      <c r="G248" s="4">
        <v>1081</v>
      </c>
      <c r="H248" s="4">
        <v>1101</v>
      </c>
      <c r="I248" s="4">
        <v>1056</v>
      </c>
      <c r="J248" s="4">
        <v>1097</v>
      </c>
      <c r="K248" s="4">
        <v>1098</v>
      </c>
      <c r="L248" s="4">
        <v>5249</v>
      </c>
      <c r="M248" s="4">
        <v>1071</v>
      </c>
      <c r="N248" s="4">
        <v>1040</v>
      </c>
      <c r="O248" s="4">
        <v>1079</v>
      </c>
      <c r="P248" s="4">
        <v>976</v>
      </c>
      <c r="Q248" s="4">
        <v>1083</v>
      </c>
      <c r="R248" s="4">
        <v>5673</v>
      </c>
      <c r="S248" s="4">
        <v>1083</v>
      </c>
      <c r="T248" s="4">
        <v>1087</v>
      </c>
      <c r="U248" s="4">
        <v>1213</v>
      </c>
      <c r="V248" s="4">
        <v>1151</v>
      </c>
      <c r="W248" s="4">
        <v>1139</v>
      </c>
      <c r="X248" s="4">
        <v>5299</v>
      </c>
      <c r="Y248" s="4">
        <v>1143</v>
      </c>
      <c r="Z248" s="4">
        <v>1077</v>
      </c>
      <c r="AA248" s="4">
        <v>1256</v>
      </c>
      <c r="AB248" s="4">
        <v>1073</v>
      </c>
      <c r="AC248" s="4">
        <v>750</v>
      </c>
      <c r="AD248" s="4">
        <v>4357</v>
      </c>
      <c r="AE248" s="4">
        <v>748</v>
      </c>
      <c r="AF248" s="4">
        <v>801</v>
      </c>
      <c r="AG248" s="4">
        <v>891</v>
      </c>
      <c r="AH248" s="4">
        <v>985</v>
      </c>
      <c r="AI248" s="4">
        <v>932</v>
      </c>
      <c r="AJ248" s="4">
        <v>4716</v>
      </c>
      <c r="AK248" s="4">
        <v>905</v>
      </c>
      <c r="AL248" s="4">
        <v>891</v>
      </c>
      <c r="AM248" s="4">
        <v>934</v>
      </c>
      <c r="AN248" s="4">
        <v>913</v>
      </c>
      <c r="AO248" s="4">
        <v>1073</v>
      </c>
      <c r="AP248" s="4">
        <v>5412</v>
      </c>
      <c r="AQ248" s="4">
        <v>1052</v>
      </c>
      <c r="AR248" s="4">
        <v>1088</v>
      </c>
      <c r="AS248" s="4">
        <v>1065</v>
      </c>
      <c r="AT248" s="4">
        <v>1122</v>
      </c>
      <c r="AU248" s="4">
        <v>1085</v>
      </c>
      <c r="AV248" s="4">
        <v>6124</v>
      </c>
      <c r="AW248" s="4">
        <v>1107</v>
      </c>
      <c r="AX248" s="4">
        <v>1218</v>
      </c>
      <c r="AY248" s="4">
        <v>1272</v>
      </c>
      <c r="AZ248" s="4">
        <v>1197</v>
      </c>
      <c r="BA248" s="4">
        <v>1330</v>
      </c>
      <c r="BB248" s="4">
        <v>6733</v>
      </c>
      <c r="BC248" s="4">
        <v>1288</v>
      </c>
      <c r="BD248" s="4">
        <v>1319</v>
      </c>
      <c r="BE248" s="4">
        <v>1408</v>
      </c>
      <c r="BF248" s="4">
        <v>1352</v>
      </c>
      <c r="BG248" s="4">
        <v>1366</v>
      </c>
      <c r="BH248" s="4">
        <v>7164</v>
      </c>
      <c r="BI248" s="4">
        <v>1438</v>
      </c>
      <c r="BJ248" s="4">
        <v>1466</v>
      </c>
      <c r="BK248" s="4">
        <v>1459</v>
      </c>
      <c r="BL248" s="4">
        <v>1431</v>
      </c>
      <c r="BM248" s="4">
        <v>1370</v>
      </c>
      <c r="BN248" s="4">
        <v>6000</v>
      </c>
      <c r="BO248" s="4">
        <v>1281</v>
      </c>
      <c r="BP248" s="4">
        <v>1205</v>
      </c>
      <c r="BQ248" s="4">
        <v>1217</v>
      </c>
      <c r="BR248" s="4">
        <v>1193</v>
      </c>
      <c r="BS248" s="4">
        <v>1104</v>
      </c>
      <c r="BT248" s="4">
        <v>5137</v>
      </c>
      <c r="BU248" s="4">
        <v>1078</v>
      </c>
      <c r="BV248" s="4">
        <v>1072</v>
      </c>
      <c r="BW248" s="4">
        <v>990</v>
      </c>
      <c r="BX248" s="4">
        <v>985</v>
      </c>
      <c r="BY248" s="4">
        <v>1012</v>
      </c>
      <c r="BZ248" s="4">
        <v>5314</v>
      </c>
      <c r="CA248" s="4">
        <v>1009</v>
      </c>
      <c r="CB248" s="4">
        <v>985</v>
      </c>
      <c r="CC248" s="4">
        <v>1023</v>
      </c>
      <c r="CD248" s="4">
        <v>1141</v>
      </c>
      <c r="CE248" s="4">
        <v>1156</v>
      </c>
      <c r="CF248" s="4">
        <v>4001</v>
      </c>
      <c r="CG248" s="4">
        <v>865</v>
      </c>
      <c r="CH248" s="4">
        <v>901</v>
      </c>
      <c r="CI248" s="4">
        <v>819</v>
      </c>
      <c r="CJ248" s="4">
        <v>766</v>
      </c>
      <c r="CK248" s="4">
        <v>650</v>
      </c>
      <c r="CL248" s="4">
        <v>3326</v>
      </c>
      <c r="CM248" s="4">
        <v>632</v>
      </c>
      <c r="CN248" s="4">
        <v>702</v>
      </c>
      <c r="CO248" s="4">
        <v>656</v>
      </c>
      <c r="CP248" s="4">
        <v>680</v>
      </c>
      <c r="CQ248" s="4">
        <v>656</v>
      </c>
      <c r="CR248" s="4">
        <v>3007</v>
      </c>
      <c r="CS248" s="4">
        <v>664</v>
      </c>
      <c r="CT248" s="4">
        <v>615</v>
      </c>
      <c r="CU248" s="4">
        <v>561</v>
      </c>
      <c r="CV248" s="4">
        <v>615</v>
      </c>
      <c r="CW248" s="4">
        <v>552</v>
      </c>
      <c r="CX248" s="4">
        <v>2160</v>
      </c>
      <c r="CY248" s="4">
        <v>508</v>
      </c>
      <c r="CZ248" s="4">
        <v>467</v>
      </c>
      <c r="DA248" s="4">
        <v>417</v>
      </c>
      <c r="DB248" s="4">
        <v>397</v>
      </c>
      <c r="DC248" s="4">
        <v>371</v>
      </c>
      <c r="DD248" s="4">
        <v>1425</v>
      </c>
      <c r="DE248" s="4">
        <v>361</v>
      </c>
      <c r="DF248" s="4">
        <v>293</v>
      </c>
      <c r="DG248" s="4">
        <v>283</v>
      </c>
      <c r="DH248" s="4">
        <v>263</v>
      </c>
      <c r="DI248" s="4">
        <v>225</v>
      </c>
      <c r="DJ248" s="4">
        <v>595</v>
      </c>
      <c r="DK248" s="4">
        <v>217</v>
      </c>
      <c r="DL248" s="4">
        <v>153</v>
      </c>
      <c r="DM248" s="4">
        <v>97</v>
      </c>
      <c r="DN248" s="4">
        <v>67</v>
      </c>
      <c r="DO248" s="4">
        <v>61</v>
      </c>
      <c r="DP248" s="4">
        <v>162</v>
      </c>
      <c r="DQ248" s="4">
        <v>54</v>
      </c>
      <c r="DR248" s="4">
        <v>30</v>
      </c>
      <c r="DS248" s="4">
        <v>38</v>
      </c>
      <c r="DT248" s="4">
        <v>22</v>
      </c>
      <c r="DU248" s="4">
        <v>18</v>
      </c>
      <c r="DV248" s="4">
        <v>30</v>
      </c>
      <c r="DW248" s="4">
        <v>17498</v>
      </c>
      <c r="DX248" s="4">
        <v>19831</v>
      </c>
      <c r="DY248" s="4">
        <v>31498</v>
      </c>
      <c r="DZ248" s="4">
        <v>23615</v>
      </c>
      <c r="EA248" s="4">
        <v>14706</v>
      </c>
    </row>
    <row r="249" spans="1:131" ht="17.5" customHeight="1" x14ac:dyDescent="0.35">
      <c r="A249" s="2" t="s">
        <v>426</v>
      </c>
      <c r="D249" s="2" t="s">
        <v>427</v>
      </c>
      <c r="E249" s="4">
        <v>90301</v>
      </c>
      <c r="F249" s="4">
        <v>6730</v>
      </c>
      <c r="G249" s="4">
        <v>1460</v>
      </c>
      <c r="H249" s="4">
        <v>1365</v>
      </c>
      <c r="I249" s="4">
        <v>1320</v>
      </c>
      <c r="J249" s="4">
        <v>1313</v>
      </c>
      <c r="K249" s="4">
        <v>1272</v>
      </c>
      <c r="L249" s="4">
        <v>5436</v>
      </c>
      <c r="M249" s="4">
        <v>1168</v>
      </c>
      <c r="N249" s="4">
        <v>1087</v>
      </c>
      <c r="O249" s="4">
        <v>1098</v>
      </c>
      <c r="P249" s="4">
        <v>1044</v>
      </c>
      <c r="Q249" s="4">
        <v>1039</v>
      </c>
      <c r="R249" s="4">
        <v>5298</v>
      </c>
      <c r="S249" s="4">
        <v>982</v>
      </c>
      <c r="T249" s="4">
        <v>1062</v>
      </c>
      <c r="U249" s="4">
        <v>1065</v>
      </c>
      <c r="V249" s="4">
        <v>1119</v>
      </c>
      <c r="W249" s="4">
        <v>1070</v>
      </c>
      <c r="X249" s="4">
        <v>5302</v>
      </c>
      <c r="Y249" s="4">
        <v>1144</v>
      </c>
      <c r="Z249" s="4">
        <v>1044</v>
      </c>
      <c r="AA249" s="4">
        <v>1101</v>
      </c>
      <c r="AB249" s="4">
        <v>1083</v>
      </c>
      <c r="AC249" s="4">
        <v>930</v>
      </c>
      <c r="AD249" s="4">
        <v>5711</v>
      </c>
      <c r="AE249" s="4">
        <v>839</v>
      </c>
      <c r="AF249" s="4">
        <v>936</v>
      </c>
      <c r="AG249" s="4">
        <v>1168</v>
      </c>
      <c r="AH249" s="4">
        <v>1365</v>
      </c>
      <c r="AI249" s="4">
        <v>1403</v>
      </c>
      <c r="AJ249" s="4">
        <v>8053</v>
      </c>
      <c r="AK249" s="4">
        <v>1444</v>
      </c>
      <c r="AL249" s="4">
        <v>1563</v>
      </c>
      <c r="AM249" s="4">
        <v>1554</v>
      </c>
      <c r="AN249" s="4">
        <v>1724</v>
      </c>
      <c r="AO249" s="4">
        <v>1768</v>
      </c>
      <c r="AP249" s="4">
        <v>8141</v>
      </c>
      <c r="AQ249" s="4">
        <v>1661</v>
      </c>
      <c r="AR249" s="4">
        <v>1734</v>
      </c>
      <c r="AS249" s="4">
        <v>1658</v>
      </c>
      <c r="AT249" s="4">
        <v>1561</v>
      </c>
      <c r="AU249" s="4">
        <v>1527</v>
      </c>
      <c r="AV249" s="4">
        <v>7315</v>
      </c>
      <c r="AW249" s="4">
        <v>1507</v>
      </c>
      <c r="AX249" s="4">
        <v>1508</v>
      </c>
      <c r="AY249" s="4">
        <v>1448</v>
      </c>
      <c r="AZ249" s="4">
        <v>1434</v>
      </c>
      <c r="BA249" s="4">
        <v>1418</v>
      </c>
      <c r="BB249" s="4">
        <v>7013</v>
      </c>
      <c r="BC249" s="4">
        <v>1464</v>
      </c>
      <c r="BD249" s="4">
        <v>1417</v>
      </c>
      <c r="BE249" s="4">
        <v>1388</v>
      </c>
      <c r="BF249" s="4">
        <v>1405</v>
      </c>
      <c r="BG249" s="4">
        <v>1339</v>
      </c>
      <c r="BH249" s="4">
        <v>6409</v>
      </c>
      <c r="BI249" s="4">
        <v>1404</v>
      </c>
      <c r="BJ249" s="4">
        <v>1266</v>
      </c>
      <c r="BK249" s="4">
        <v>1254</v>
      </c>
      <c r="BL249" s="4">
        <v>1263</v>
      </c>
      <c r="BM249" s="4">
        <v>1222</v>
      </c>
      <c r="BN249" s="4">
        <v>5361</v>
      </c>
      <c r="BO249" s="4">
        <v>1131</v>
      </c>
      <c r="BP249" s="4">
        <v>1136</v>
      </c>
      <c r="BQ249" s="4">
        <v>1118</v>
      </c>
      <c r="BR249" s="4">
        <v>997</v>
      </c>
      <c r="BS249" s="4">
        <v>979</v>
      </c>
      <c r="BT249" s="4">
        <v>4385</v>
      </c>
      <c r="BU249" s="4">
        <v>890</v>
      </c>
      <c r="BV249" s="4">
        <v>965</v>
      </c>
      <c r="BW249" s="4">
        <v>873</v>
      </c>
      <c r="BX249" s="4">
        <v>852</v>
      </c>
      <c r="BY249" s="4">
        <v>805</v>
      </c>
      <c r="BZ249" s="4">
        <v>3996</v>
      </c>
      <c r="CA249" s="4">
        <v>798</v>
      </c>
      <c r="CB249" s="4">
        <v>741</v>
      </c>
      <c r="CC249" s="4">
        <v>767</v>
      </c>
      <c r="CD249" s="4">
        <v>854</v>
      </c>
      <c r="CE249" s="4">
        <v>836</v>
      </c>
      <c r="CF249" s="4">
        <v>3143</v>
      </c>
      <c r="CG249" s="4">
        <v>674</v>
      </c>
      <c r="CH249" s="4">
        <v>662</v>
      </c>
      <c r="CI249" s="4">
        <v>659</v>
      </c>
      <c r="CJ249" s="4">
        <v>610</v>
      </c>
      <c r="CK249" s="4">
        <v>538</v>
      </c>
      <c r="CL249" s="4">
        <v>2600</v>
      </c>
      <c r="CM249" s="4">
        <v>490</v>
      </c>
      <c r="CN249" s="4">
        <v>508</v>
      </c>
      <c r="CO249" s="4">
        <v>549</v>
      </c>
      <c r="CP249" s="4">
        <v>521</v>
      </c>
      <c r="CQ249" s="4">
        <v>532</v>
      </c>
      <c r="CR249" s="4">
        <v>2153</v>
      </c>
      <c r="CS249" s="4">
        <v>472</v>
      </c>
      <c r="CT249" s="4">
        <v>434</v>
      </c>
      <c r="CU249" s="4">
        <v>419</v>
      </c>
      <c r="CV249" s="4">
        <v>416</v>
      </c>
      <c r="CW249" s="4">
        <v>412</v>
      </c>
      <c r="CX249" s="4">
        <v>1676</v>
      </c>
      <c r="CY249" s="4">
        <v>403</v>
      </c>
      <c r="CZ249" s="4">
        <v>364</v>
      </c>
      <c r="DA249" s="4">
        <v>337</v>
      </c>
      <c r="DB249" s="4">
        <v>294</v>
      </c>
      <c r="DC249" s="4">
        <v>278</v>
      </c>
      <c r="DD249" s="4">
        <v>1013</v>
      </c>
      <c r="DE249" s="4">
        <v>235</v>
      </c>
      <c r="DF249" s="4">
        <v>231</v>
      </c>
      <c r="DG249" s="4">
        <v>209</v>
      </c>
      <c r="DH249" s="4">
        <v>163</v>
      </c>
      <c r="DI249" s="4">
        <v>175</v>
      </c>
      <c r="DJ249" s="4">
        <v>420</v>
      </c>
      <c r="DK249" s="4">
        <v>144</v>
      </c>
      <c r="DL249" s="4">
        <v>103</v>
      </c>
      <c r="DM249" s="4">
        <v>74</v>
      </c>
      <c r="DN249" s="4">
        <v>53</v>
      </c>
      <c r="DO249" s="4">
        <v>46</v>
      </c>
      <c r="DP249" s="4">
        <v>128</v>
      </c>
      <c r="DQ249" s="4">
        <v>50</v>
      </c>
      <c r="DR249" s="4">
        <v>23</v>
      </c>
      <c r="DS249" s="4">
        <v>28</v>
      </c>
      <c r="DT249" s="4">
        <v>14</v>
      </c>
      <c r="DU249" s="4">
        <v>13</v>
      </c>
      <c r="DV249" s="4">
        <v>18</v>
      </c>
      <c r="DW249" s="4">
        <v>18608</v>
      </c>
      <c r="DX249" s="4">
        <v>20753</v>
      </c>
      <c r="DY249" s="4">
        <v>40391</v>
      </c>
      <c r="DZ249" s="4">
        <v>20151</v>
      </c>
      <c r="EA249" s="4">
        <v>11151</v>
      </c>
    </row>
    <row r="250" spans="1:131" ht="17.5" customHeight="1" x14ac:dyDescent="0.35">
      <c r="A250" s="2" t="s">
        <v>428</v>
      </c>
      <c r="D250" s="2" t="s">
        <v>429</v>
      </c>
      <c r="E250" s="4">
        <v>110535</v>
      </c>
      <c r="F250" s="4">
        <v>6775</v>
      </c>
      <c r="G250" s="4">
        <v>1376</v>
      </c>
      <c r="H250" s="4">
        <v>1362</v>
      </c>
      <c r="I250" s="4">
        <v>1389</v>
      </c>
      <c r="J250" s="4">
        <v>1326</v>
      </c>
      <c r="K250" s="4">
        <v>1322</v>
      </c>
      <c r="L250" s="4">
        <v>6033</v>
      </c>
      <c r="M250" s="4">
        <v>1299</v>
      </c>
      <c r="N250" s="4">
        <v>1223</v>
      </c>
      <c r="O250" s="4">
        <v>1171</v>
      </c>
      <c r="P250" s="4">
        <v>1120</v>
      </c>
      <c r="Q250" s="4">
        <v>1220</v>
      </c>
      <c r="R250" s="4">
        <v>6085</v>
      </c>
      <c r="S250" s="4">
        <v>1191</v>
      </c>
      <c r="T250" s="4">
        <v>1154</v>
      </c>
      <c r="U250" s="4">
        <v>1269</v>
      </c>
      <c r="V250" s="4">
        <v>1244</v>
      </c>
      <c r="W250" s="4">
        <v>1227</v>
      </c>
      <c r="X250" s="4">
        <v>8227</v>
      </c>
      <c r="Y250" s="4">
        <v>1273</v>
      </c>
      <c r="Z250" s="4">
        <v>1339</v>
      </c>
      <c r="AA250" s="4">
        <v>1364</v>
      </c>
      <c r="AB250" s="4">
        <v>1779</v>
      </c>
      <c r="AC250" s="4">
        <v>2472</v>
      </c>
      <c r="AD250" s="4">
        <v>11436</v>
      </c>
      <c r="AE250" s="4">
        <v>2988</v>
      </c>
      <c r="AF250" s="4">
        <v>2565</v>
      </c>
      <c r="AG250" s="4">
        <v>2247</v>
      </c>
      <c r="AH250" s="4">
        <v>1940</v>
      </c>
      <c r="AI250" s="4">
        <v>1696</v>
      </c>
      <c r="AJ250" s="4">
        <v>7765</v>
      </c>
      <c r="AK250" s="4">
        <v>1589</v>
      </c>
      <c r="AL250" s="4">
        <v>1589</v>
      </c>
      <c r="AM250" s="4">
        <v>1590</v>
      </c>
      <c r="AN250" s="4">
        <v>1492</v>
      </c>
      <c r="AO250" s="4">
        <v>1505</v>
      </c>
      <c r="AP250" s="4">
        <v>7152</v>
      </c>
      <c r="AQ250" s="4">
        <v>1506</v>
      </c>
      <c r="AR250" s="4">
        <v>1503</v>
      </c>
      <c r="AS250" s="4">
        <v>1363</v>
      </c>
      <c r="AT250" s="4">
        <v>1379</v>
      </c>
      <c r="AU250" s="4">
        <v>1401</v>
      </c>
      <c r="AV250" s="4">
        <v>6807</v>
      </c>
      <c r="AW250" s="4">
        <v>1302</v>
      </c>
      <c r="AX250" s="4">
        <v>1285</v>
      </c>
      <c r="AY250" s="4">
        <v>1320</v>
      </c>
      <c r="AZ250" s="4">
        <v>1453</v>
      </c>
      <c r="BA250" s="4">
        <v>1447</v>
      </c>
      <c r="BB250" s="4">
        <v>7483</v>
      </c>
      <c r="BC250" s="4">
        <v>1559</v>
      </c>
      <c r="BD250" s="4">
        <v>1392</v>
      </c>
      <c r="BE250" s="4">
        <v>1486</v>
      </c>
      <c r="BF250" s="4">
        <v>1476</v>
      </c>
      <c r="BG250" s="4">
        <v>1570</v>
      </c>
      <c r="BH250" s="4">
        <v>7790</v>
      </c>
      <c r="BI250" s="4">
        <v>1619</v>
      </c>
      <c r="BJ250" s="4">
        <v>1583</v>
      </c>
      <c r="BK250" s="4">
        <v>1544</v>
      </c>
      <c r="BL250" s="4">
        <v>1559</v>
      </c>
      <c r="BM250" s="4">
        <v>1485</v>
      </c>
      <c r="BN250" s="4">
        <v>6871</v>
      </c>
      <c r="BO250" s="4">
        <v>1455</v>
      </c>
      <c r="BP250" s="4">
        <v>1440</v>
      </c>
      <c r="BQ250" s="4">
        <v>1405</v>
      </c>
      <c r="BR250" s="4">
        <v>1322</v>
      </c>
      <c r="BS250" s="4">
        <v>1249</v>
      </c>
      <c r="BT250" s="4">
        <v>5672</v>
      </c>
      <c r="BU250" s="4">
        <v>1226</v>
      </c>
      <c r="BV250" s="4">
        <v>1197</v>
      </c>
      <c r="BW250" s="4">
        <v>1165</v>
      </c>
      <c r="BX250" s="4">
        <v>1030</v>
      </c>
      <c r="BY250" s="4">
        <v>1054</v>
      </c>
      <c r="BZ250" s="4">
        <v>5500</v>
      </c>
      <c r="CA250" s="4">
        <v>1001</v>
      </c>
      <c r="CB250" s="4">
        <v>1050</v>
      </c>
      <c r="CC250" s="4">
        <v>1015</v>
      </c>
      <c r="CD250" s="4">
        <v>1165</v>
      </c>
      <c r="CE250" s="4">
        <v>1269</v>
      </c>
      <c r="CF250" s="4">
        <v>4310</v>
      </c>
      <c r="CG250" s="4">
        <v>856</v>
      </c>
      <c r="CH250" s="4">
        <v>942</v>
      </c>
      <c r="CI250" s="4">
        <v>933</v>
      </c>
      <c r="CJ250" s="4">
        <v>852</v>
      </c>
      <c r="CK250" s="4">
        <v>727</v>
      </c>
      <c r="CL250" s="4">
        <v>3774</v>
      </c>
      <c r="CM250" s="4">
        <v>730</v>
      </c>
      <c r="CN250" s="4">
        <v>761</v>
      </c>
      <c r="CO250" s="4">
        <v>768</v>
      </c>
      <c r="CP250" s="4">
        <v>733</v>
      </c>
      <c r="CQ250" s="4">
        <v>782</v>
      </c>
      <c r="CR250" s="4">
        <v>3545</v>
      </c>
      <c r="CS250" s="4">
        <v>753</v>
      </c>
      <c r="CT250" s="4">
        <v>716</v>
      </c>
      <c r="CU250" s="4">
        <v>733</v>
      </c>
      <c r="CV250" s="4">
        <v>664</v>
      </c>
      <c r="CW250" s="4">
        <v>679</v>
      </c>
      <c r="CX250" s="4">
        <v>2786</v>
      </c>
      <c r="CY250" s="4">
        <v>640</v>
      </c>
      <c r="CZ250" s="4">
        <v>611</v>
      </c>
      <c r="DA250" s="4">
        <v>561</v>
      </c>
      <c r="DB250" s="4">
        <v>519</v>
      </c>
      <c r="DC250" s="4">
        <v>455</v>
      </c>
      <c r="DD250" s="4">
        <v>1655</v>
      </c>
      <c r="DE250" s="4">
        <v>401</v>
      </c>
      <c r="DF250" s="4">
        <v>398</v>
      </c>
      <c r="DG250" s="4">
        <v>333</v>
      </c>
      <c r="DH250" s="4">
        <v>259</v>
      </c>
      <c r="DI250" s="4">
        <v>264</v>
      </c>
      <c r="DJ250" s="4">
        <v>677</v>
      </c>
      <c r="DK250" s="4">
        <v>221</v>
      </c>
      <c r="DL250" s="4">
        <v>186</v>
      </c>
      <c r="DM250" s="4">
        <v>110</v>
      </c>
      <c r="DN250" s="4">
        <v>72</v>
      </c>
      <c r="DO250" s="4">
        <v>88</v>
      </c>
      <c r="DP250" s="4">
        <v>173</v>
      </c>
      <c r="DQ250" s="4">
        <v>60</v>
      </c>
      <c r="DR250" s="4">
        <v>49</v>
      </c>
      <c r="DS250" s="4">
        <v>30</v>
      </c>
      <c r="DT250" s="4">
        <v>20</v>
      </c>
      <c r="DU250" s="4">
        <v>14</v>
      </c>
      <c r="DV250" s="4">
        <v>19</v>
      </c>
      <c r="DW250" s="4">
        <v>20166</v>
      </c>
      <c r="DX250" s="4">
        <v>22869</v>
      </c>
      <c r="DY250" s="4">
        <v>47597</v>
      </c>
      <c r="DZ250" s="4">
        <v>25833</v>
      </c>
      <c r="EA250" s="4">
        <v>16939</v>
      </c>
    </row>
    <row r="251" spans="1:131" ht="17.5" customHeight="1" x14ac:dyDescent="0.35"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W251" s="30"/>
      <c r="DX251" s="30"/>
      <c r="DY251" s="30"/>
      <c r="DZ251" s="30"/>
      <c r="EA251" s="30"/>
    </row>
    <row r="252" spans="1:131" s="3" customFormat="1" ht="17.5" customHeight="1" x14ac:dyDescent="0.35">
      <c r="A252" s="3" t="s">
        <v>430</v>
      </c>
      <c r="C252" s="3" t="s">
        <v>431</v>
      </c>
      <c r="E252" s="26">
        <v>857888</v>
      </c>
      <c r="F252" s="26">
        <v>46531</v>
      </c>
      <c r="G252" s="26">
        <v>9550</v>
      </c>
      <c r="H252" s="26">
        <v>9223</v>
      </c>
      <c r="I252" s="26">
        <v>9356</v>
      </c>
      <c r="J252" s="26">
        <v>9215</v>
      </c>
      <c r="K252" s="26">
        <v>9187</v>
      </c>
      <c r="L252" s="26">
        <v>41657</v>
      </c>
      <c r="M252" s="26">
        <v>8583</v>
      </c>
      <c r="N252" s="26">
        <v>8302</v>
      </c>
      <c r="O252" s="26">
        <v>8432</v>
      </c>
      <c r="P252" s="26">
        <v>8199</v>
      </c>
      <c r="Q252" s="26">
        <v>8141</v>
      </c>
      <c r="R252" s="26">
        <v>46376</v>
      </c>
      <c r="S252" s="26">
        <v>8767</v>
      </c>
      <c r="T252" s="26">
        <v>8900</v>
      </c>
      <c r="U252" s="26">
        <v>9394</v>
      </c>
      <c r="V252" s="26">
        <v>9570</v>
      </c>
      <c r="W252" s="26">
        <v>9745</v>
      </c>
      <c r="X252" s="26">
        <v>50614</v>
      </c>
      <c r="Y252" s="26">
        <v>10421</v>
      </c>
      <c r="Z252" s="26">
        <v>9918</v>
      </c>
      <c r="AA252" s="26">
        <v>10204</v>
      </c>
      <c r="AB252" s="26">
        <v>10203</v>
      </c>
      <c r="AC252" s="26">
        <v>9868</v>
      </c>
      <c r="AD252" s="26">
        <v>51984</v>
      </c>
      <c r="AE252" s="26">
        <v>10417</v>
      </c>
      <c r="AF252" s="26">
        <v>10377</v>
      </c>
      <c r="AG252" s="26">
        <v>10435</v>
      </c>
      <c r="AH252" s="26">
        <v>10619</v>
      </c>
      <c r="AI252" s="26">
        <v>10136</v>
      </c>
      <c r="AJ252" s="26">
        <v>49508</v>
      </c>
      <c r="AK252" s="26">
        <v>10255</v>
      </c>
      <c r="AL252" s="26">
        <v>9916</v>
      </c>
      <c r="AM252" s="26">
        <v>9808</v>
      </c>
      <c r="AN252" s="26">
        <v>9547</v>
      </c>
      <c r="AO252" s="26">
        <v>9982</v>
      </c>
      <c r="AP252" s="26">
        <v>45741</v>
      </c>
      <c r="AQ252" s="26">
        <v>9661</v>
      </c>
      <c r="AR252" s="26">
        <v>9574</v>
      </c>
      <c r="AS252" s="26">
        <v>9006</v>
      </c>
      <c r="AT252" s="26">
        <v>8716</v>
      </c>
      <c r="AU252" s="26">
        <v>8784</v>
      </c>
      <c r="AV252" s="26">
        <v>50051</v>
      </c>
      <c r="AW252" s="26">
        <v>8937</v>
      </c>
      <c r="AX252" s="26">
        <v>9321</v>
      </c>
      <c r="AY252" s="26">
        <v>10126</v>
      </c>
      <c r="AZ252" s="26">
        <v>10442</v>
      </c>
      <c r="BA252" s="26">
        <v>11225</v>
      </c>
      <c r="BB252" s="26">
        <v>58497</v>
      </c>
      <c r="BC252" s="26">
        <v>11609</v>
      </c>
      <c r="BD252" s="26">
        <v>11407</v>
      </c>
      <c r="BE252" s="26">
        <v>11825</v>
      </c>
      <c r="BF252" s="26">
        <v>11785</v>
      </c>
      <c r="BG252" s="26">
        <v>11871</v>
      </c>
      <c r="BH252" s="26">
        <v>60565</v>
      </c>
      <c r="BI252" s="26">
        <v>12127</v>
      </c>
      <c r="BJ252" s="26">
        <v>12581</v>
      </c>
      <c r="BK252" s="26">
        <v>12141</v>
      </c>
      <c r="BL252" s="26">
        <v>11866</v>
      </c>
      <c r="BM252" s="26">
        <v>11850</v>
      </c>
      <c r="BN252" s="26">
        <v>54784</v>
      </c>
      <c r="BO252" s="26">
        <v>11482</v>
      </c>
      <c r="BP252" s="26">
        <v>11049</v>
      </c>
      <c r="BQ252" s="26">
        <v>10916</v>
      </c>
      <c r="BR252" s="26">
        <v>10704</v>
      </c>
      <c r="BS252" s="26">
        <v>10633</v>
      </c>
      <c r="BT252" s="26">
        <v>53061</v>
      </c>
      <c r="BU252" s="26">
        <v>10398</v>
      </c>
      <c r="BV252" s="26">
        <v>10561</v>
      </c>
      <c r="BW252" s="26">
        <v>10717</v>
      </c>
      <c r="BX252" s="26">
        <v>10636</v>
      </c>
      <c r="BY252" s="26">
        <v>10749</v>
      </c>
      <c r="BZ252" s="26">
        <v>63288</v>
      </c>
      <c r="CA252" s="26">
        <v>11021</v>
      </c>
      <c r="CB252" s="26">
        <v>11648</v>
      </c>
      <c r="CC252" s="26">
        <v>12274</v>
      </c>
      <c r="CD252" s="26">
        <v>13761</v>
      </c>
      <c r="CE252" s="26">
        <v>14584</v>
      </c>
      <c r="CF252" s="26">
        <v>53038</v>
      </c>
      <c r="CG252" s="26">
        <v>10953</v>
      </c>
      <c r="CH252" s="26">
        <v>11755</v>
      </c>
      <c r="CI252" s="26">
        <v>10883</v>
      </c>
      <c r="CJ252" s="26">
        <v>10452</v>
      </c>
      <c r="CK252" s="26">
        <v>8995</v>
      </c>
      <c r="CL252" s="26">
        <v>43088</v>
      </c>
      <c r="CM252" s="26">
        <v>8673</v>
      </c>
      <c r="CN252" s="26">
        <v>8785</v>
      </c>
      <c r="CO252" s="26">
        <v>8768</v>
      </c>
      <c r="CP252" s="26">
        <v>8689</v>
      </c>
      <c r="CQ252" s="26">
        <v>8173</v>
      </c>
      <c r="CR252" s="26">
        <v>35842</v>
      </c>
      <c r="CS252" s="26">
        <v>7822</v>
      </c>
      <c r="CT252" s="26">
        <v>7467</v>
      </c>
      <c r="CU252" s="26">
        <v>6952</v>
      </c>
      <c r="CV252" s="26">
        <v>6933</v>
      </c>
      <c r="CW252" s="26">
        <v>6668</v>
      </c>
      <c r="CX252" s="26">
        <v>27449</v>
      </c>
      <c r="CY252" s="26">
        <v>6455</v>
      </c>
      <c r="CZ252" s="26">
        <v>5907</v>
      </c>
      <c r="DA252" s="26">
        <v>5475</v>
      </c>
      <c r="DB252" s="26">
        <v>5040</v>
      </c>
      <c r="DC252" s="26">
        <v>4572</v>
      </c>
      <c r="DD252" s="26">
        <v>17068</v>
      </c>
      <c r="DE252" s="26">
        <v>4221</v>
      </c>
      <c r="DF252" s="26">
        <v>3659</v>
      </c>
      <c r="DG252" s="26">
        <v>3400</v>
      </c>
      <c r="DH252" s="26">
        <v>3052</v>
      </c>
      <c r="DI252" s="26">
        <v>2736</v>
      </c>
      <c r="DJ252" s="26">
        <v>6814</v>
      </c>
      <c r="DK252" s="26">
        <v>2417</v>
      </c>
      <c r="DL252" s="26">
        <v>1841</v>
      </c>
      <c r="DM252" s="26">
        <v>1049</v>
      </c>
      <c r="DN252" s="26">
        <v>783</v>
      </c>
      <c r="DO252" s="26">
        <v>724</v>
      </c>
      <c r="DP252" s="26">
        <v>1728</v>
      </c>
      <c r="DQ252" s="26">
        <v>621</v>
      </c>
      <c r="DR252" s="26">
        <v>442</v>
      </c>
      <c r="DS252" s="26">
        <v>310</v>
      </c>
      <c r="DT252" s="26">
        <v>205</v>
      </c>
      <c r="DU252" s="26">
        <v>150</v>
      </c>
      <c r="DV252" s="26">
        <v>204</v>
      </c>
      <c r="DW252" s="26">
        <v>144985</v>
      </c>
      <c r="DX252" s="26">
        <v>165107</v>
      </c>
      <c r="DY252" s="26">
        <v>295974</v>
      </c>
      <c r="DZ252" s="26">
        <v>231698</v>
      </c>
      <c r="EA252" s="26">
        <v>185231</v>
      </c>
    </row>
    <row r="253" spans="1:131" ht="17.5" customHeight="1" x14ac:dyDescent="0.35">
      <c r="A253" s="2" t="s">
        <v>432</v>
      </c>
      <c r="D253" s="2" t="s">
        <v>433</v>
      </c>
      <c r="E253" s="4">
        <v>130491</v>
      </c>
      <c r="F253" s="4">
        <v>7412</v>
      </c>
      <c r="G253" s="4">
        <v>1511</v>
      </c>
      <c r="H253" s="4">
        <v>1466</v>
      </c>
      <c r="I253" s="4">
        <v>1531</v>
      </c>
      <c r="J253" s="4">
        <v>1436</v>
      </c>
      <c r="K253" s="4">
        <v>1468</v>
      </c>
      <c r="L253" s="4">
        <v>6433</v>
      </c>
      <c r="M253" s="4">
        <v>1354</v>
      </c>
      <c r="N253" s="4">
        <v>1310</v>
      </c>
      <c r="O253" s="4">
        <v>1253</v>
      </c>
      <c r="P253" s="4">
        <v>1288</v>
      </c>
      <c r="Q253" s="4">
        <v>1228</v>
      </c>
      <c r="R253" s="4">
        <v>7411</v>
      </c>
      <c r="S253" s="4">
        <v>1410</v>
      </c>
      <c r="T253" s="4">
        <v>1457</v>
      </c>
      <c r="U253" s="4">
        <v>1506</v>
      </c>
      <c r="V253" s="4">
        <v>1493</v>
      </c>
      <c r="W253" s="4">
        <v>1545</v>
      </c>
      <c r="X253" s="4">
        <v>7632</v>
      </c>
      <c r="Y253" s="4">
        <v>1728</v>
      </c>
      <c r="Z253" s="4">
        <v>1563</v>
      </c>
      <c r="AA253" s="4">
        <v>1592</v>
      </c>
      <c r="AB253" s="4">
        <v>1448</v>
      </c>
      <c r="AC253" s="4">
        <v>1301</v>
      </c>
      <c r="AD253" s="4">
        <v>7303</v>
      </c>
      <c r="AE253" s="4">
        <v>1312</v>
      </c>
      <c r="AF253" s="4">
        <v>1390</v>
      </c>
      <c r="AG253" s="4">
        <v>1479</v>
      </c>
      <c r="AH253" s="4">
        <v>1554</v>
      </c>
      <c r="AI253" s="4">
        <v>1568</v>
      </c>
      <c r="AJ253" s="4">
        <v>7334</v>
      </c>
      <c r="AK253" s="4">
        <v>1534</v>
      </c>
      <c r="AL253" s="4">
        <v>1436</v>
      </c>
      <c r="AM253" s="4">
        <v>1408</v>
      </c>
      <c r="AN253" s="4">
        <v>1477</v>
      </c>
      <c r="AO253" s="4">
        <v>1479</v>
      </c>
      <c r="AP253" s="4">
        <v>6751</v>
      </c>
      <c r="AQ253" s="4">
        <v>1429</v>
      </c>
      <c r="AR253" s="4">
        <v>1446</v>
      </c>
      <c r="AS253" s="4">
        <v>1337</v>
      </c>
      <c r="AT253" s="4">
        <v>1228</v>
      </c>
      <c r="AU253" s="4">
        <v>1311</v>
      </c>
      <c r="AV253" s="4">
        <v>7576</v>
      </c>
      <c r="AW253" s="4">
        <v>1364</v>
      </c>
      <c r="AX253" s="4">
        <v>1394</v>
      </c>
      <c r="AY253" s="4">
        <v>1536</v>
      </c>
      <c r="AZ253" s="4">
        <v>1587</v>
      </c>
      <c r="BA253" s="4">
        <v>1695</v>
      </c>
      <c r="BB253" s="4">
        <v>9026</v>
      </c>
      <c r="BC253" s="4">
        <v>1768</v>
      </c>
      <c r="BD253" s="4">
        <v>1792</v>
      </c>
      <c r="BE253" s="4">
        <v>1793</v>
      </c>
      <c r="BF253" s="4">
        <v>1778</v>
      </c>
      <c r="BG253" s="4">
        <v>1895</v>
      </c>
      <c r="BH253" s="4">
        <v>9536</v>
      </c>
      <c r="BI253" s="4">
        <v>2018</v>
      </c>
      <c r="BJ253" s="4">
        <v>1941</v>
      </c>
      <c r="BK253" s="4">
        <v>1903</v>
      </c>
      <c r="BL253" s="4">
        <v>1866</v>
      </c>
      <c r="BM253" s="4">
        <v>1808</v>
      </c>
      <c r="BN253" s="4">
        <v>8255</v>
      </c>
      <c r="BO253" s="4">
        <v>1780</v>
      </c>
      <c r="BP253" s="4">
        <v>1649</v>
      </c>
      <c r="BQ253" s="4">
        <v>1644</v>
      </c>
      <c r="BR253" s="4">
        <v>1583</v>
      </c>
      <c r="BS253" s="4">
        <v>1599</v>
      </c>
      <c r="BT253" s="4">
        <v>7913</v>
      </c>
      <c r="BU253" s="4">
        <v>1526</v>
      </c>
      <c r="BV253" s="4">
        <v>1556</v>
      </c>
      <c r="BW253" s="4">
        <v>1645</v>
      </c>
      <c r="BX253" s="4">
        <v>1596</v>
      </c>
      <c r="BY253" s="4">
        <v>1590</v>
      </c>
      <c r="BZ253" s="4">
        <v>9771</v>
      </c>
      <c r="CA253" s="4">
        <v>1689</v>
      </c>
      <c r="CB253" s="4">
        <v>1724</v>
      </c>
      <c r="CC253" s="4">
        <v>1977</v>
      </c>
      <c r="CD253" s="4">
        <v>2127</v>
      </c>
      <c r="CE253" s="4">
        <v>2254</v>
      </c>
      <c r="CF253" s="4">
        <v>8088</v>
      </c>
      <c r="CG253" s="4">
        <v>1701</v>
      </c>
      <c r="CH253" s="4">
        <v>1775</v>
      </c>
      <c r="CI253" s="4">
        <v>1675</v>
      </c>
      <c r="CJ253" s="4">
        <v>1550</v>
      </c>
      <c r="CK253" s="4">
        <v>1387</v>
      </c>
      <c r="CL253" s="4">
        <v>6719</v>
      </c>
      <c r="CM253" s="4">
        <v>1349</v>
      </c>
      <c r="CN253" s="4">
        <v>1362</v>
      </c>
      <c r="CO253" s="4">
        <v>1370</v>
      </c>
      <c r="CP253" s="4">
        <v>1351</v>
      </c>
      <c r="CQ253" s="4">
        <v>1287</v>
      </c>
      <c r="CR253" s="4">
        <v>5426</v>
      </c>
      <c r="CS253" s="4">
        <v>1208</v>
      </c>
      <c r="CT253" s="4">
        <v>1107</v>
      </c>
      <c r="CU253" s="4">
        <v>1091</v>
      </c>
      <c r="CV253" s="4">
        <v>1042</v>
      </c>
      <c r="CW253" s="4">
        <v>978</v>
      </c>
      <c r="CX253" s="4">
        <v>4043</v>
      </c>
      <c r="CY253" s="4">
        <v>964</v>
      </c>
      <c r="CZ253" s="4">
        <v>869</v>
      </c>
      <c r="DA253" s="4">
        <v>790</v>
      </c>
      <c r="DB253" s="4">
        <v>745</v>
      </c>
      <c r="DC253" s="4">
        <v>675</v>
      </c>
      <c r="DD253" s="4">
        <v>2544</v>
      </c>
      <c r="DE253" s="4">
        <v>610</v>
      </c>
      <c r="DF253" s="4">
        <v>553</v>
      </c>
      <c r="DG253" s="4">
        <v>476</v>
      </c>
      <c r="DH253" s="4">
        <v>488</v>
      </c>
      <c r="DI253" s="4">
        <v>417</v>
      </c>
      <c r="DJ253" s="4">
        <v>1040</v>
      </c>
      <c r="DK253" s="4">
        <v>381</v>
      </c>
      <c r="DL253" s="4">
        <v>288</v>
      </c>
      <c r="DM253" s="4">
        <v>163</v>
      </c>
      <c r="DN253" s="4">
        <v>110</v>
      </c>
      <c r="DO253" s="4">
        <v>98</v>
      </c>
      <c r="DP253" s="4">
        <v>246</v>
      </c>
      <c r="DQ253" s="4">
        <v>87</v>
      </c>
      <c r="DR253" s="4">
        <v>61</v>
      </c>
      <c r="DS253" s="4">
        <v>45</v>
      </c>
      <c r="DT253" s="4">
        <v>29</v>
      </c>
      <c r="DU253" s="4">
        <v>24</v>
      </c>
      <c r="DV253" s="4">
        <v>32</v>
      </c>
      <c r="DW253" s="4">
        <v>22984</v>
      </c>
      <c r="DX253" s="4">
        <v>26139</v>
      </c>
      <c r="DY253" s="4">
        <v>43894</v>
      </c>
      <c r="DZ253" s="4">
        <v>35475</v>
      </c>
      <c r="EA253" s="4">
        <v>28138</v>
      </c>
    </row>
    <row r="254" spans="1:131" ht="17.5" customHeight="1" x14ac:dyDescent="0.35">
      <c r="A254" s="2" t="s">
        <v>434</v>
      </c>
      <c r="D254" s="2" t="s">
        <v>435</v>
      </c>
      <c r="E254" s="4">
        <v>124646</v>
      </c>
      <c r="F254" s="4">
        <v>6053</v>
      </c>
      <c r="G254" s="4">
        <v>1163</v>
      </c>
      <c r="H254" s="4">
        <v>1204</v>
      </c>
      <c r="I254" s="4">
        <v>1192</v>
      </c>
      <c r="J254" s="4">
        <v>1231</v>
      </c>
      <c r="K254" s="4">
        <v>1263</v>
      </c>
      <c r="L254" s="4">
        <v>6239</v>
      </c>
      <c r="M254" s="4">
        <v>1212</v>
      </c>
      <c r="N254" s="4">
        <v>1275</v>
      </c>
      <c r="O254" s="4">
        <v>1276</v>
      </c>
      <c r="P254" s="4">
        <v>1208</v>
      </c>
      <c r="Q254" s="4">
        <v>1268</v>
      </c>
      <c r="R254" s="4">
        <v>7173</v>
      </c>
      <c r="S254" s="4">
        <v>1351</v>
      </c>
      <c r="T254" s="4">
        <v>1347</v>
      </c>
      <c r="U254" s="4">
        <v>1499</v>
      </c>
      <c r="V254" s="4">
        <v>1507</v>
      </c>
      <c r="W254" s="4">
        <v>1469</v>
      </c>
      <c r="X254" s="4">
        <v>7087</v>
      </c>
      <c r="Y254" s="4">
        <v>1524</v>
      </c>
      <c r="Z254" s="4">
        <v>1518</v>
      </c>
      <c r="AA254" s="4">
        <v>1546</v>
      </c>
      <c r="AB254" s="4">
        <v>1368</v>
      </c>
      <c r="AC254" s="4">
        <v>1131</v>
      </c>
      <c r="AD254" s="4">
        <v>5482</v>
      </c>
      <c r="AE254" s="4">
        <v>1006</v>
      </c>
      <c r="AF254" s="4">
        <v>1124</v>
      </c>
      <c r="AG254" s="4">
        <v>1115</v>
      </c>
      <c r="AH254" s="4">
        <v>1105</v>
      </c>
      <c r="AI254" s="4">
        <v>1132</v>
      </c>
      <c r="AJ254" s="4">
        <v>5345</v>
      </c>
      <c r="AK254" s="4">
        <v>1081</v>
      </c>
      <c r="AL254" s="4">
        <v>1041</v>
      </c>
      <c r="AM254" s="4">
        <v>1072</v>
      </c>
      <c r="AN254" s="4">
        <v>1043</v>
      </c>
      <c r="AO254" s="4">
        <v>1108</v>
      </c>
      <c r="AP254" s="4">
        <v>6114</v>
      </c>
      <c r="AQ254" s="4">
        <v>1253</v>
      </c>
      <c r="AR254" s="4">
        <v>1199</v>
      </c>
      <c r="AS254" s="4">
        <v>1216</v>
      </c>
      <c r="AT254" s="4">
        <v>1249</v>
      </c>
      <c r="AU254" s="4">
        <v>1197</v>
      </c>
      <c r="AV254" s="4">
        <v>7689</v>
      </c>
      <c r="AW254" s="4">
        <v>1263</v>
      </c>
      <c r="AX254" s="4">
        <v>1459</v>
      </c>
      <c r="AY254" s="4">
        <v>1531</v>
      </c>
      <c r="AZ254" s="4">
        <v>1657</v>
      </c>
      <c r="BA254" s="4">
        <v>1779</v>
      </c>
      <c r="BB254" s="4">
        <v>9355</v>
      </c>
      <c r="BC254" s="4">
        <v>1784</v>
      </c>
      <c r="BD254" s="4">
        <v>1803</v>
      </c>
      <c r="BE254" s="4">
        <v>1926</v>
      </c>
      <c r="BF254" s="4">
        <v>1913</v>
      </c>
      <c r="BG254" s="4">
        <v>1929</v>
      </c>
      <c r="BH254" s="4">
        <v>9775</v>
      </c>
      <c r="BI254" s="4">
        <v>2003</v>
      </c>
      <c r="BJ254" s="4">
        <v>2001</v>
      </c>
      <c r="BK254" s="4">
        <v>1961</v>
      </c>
      <c r="BL254" s="4">
        <v>1916</v>
      </c>
      <c r="BM254" s="4">
        <v>1894</v>
      </c>
      <c r="BN254" s="4">
        <v>8640</v>
      </c>
      <c r="BO254" s="4">
        <v>1806</v>
      </c>
      <c r="BP254" s="4">
        <v>1739</v>
      </c>
      <c r="BQ254" s="4">
        <v>1731</v>
      </c>
      <c r="BR254" s="4">
        <v>1656</v>
      </c>
      <c r="BS254" s="4">
        <v>1708</v>
      </c>
      <c r="BT254" s="4">
        <v>8171</v>
      </c>
      <c r="BU254" s="4">
        <v>1660</v>
      </c>
      <c r="BV254" s="4">
        <v>1624</v>
      </c>
      <c r="BW254" s="4">
        <v>1648</v>
      </c>
      <c r="BX254" s="4">
        <v>1639</v>
      </c>
      <c r="BY254" s="4">
        <v>1600</v>
      </c>
      <c r="BZ254" s="4">
        <v>9707</v>
      </c>
      <c r="CA254" s="4">
        <v>1684</v>
      </c>
      <c r="CB254" s="4">
        <v>1813</v>
      </c>
      <c r="CC254" s="4">
        <v>1898</v>
      </c>
      <c r="CD254" s="4">
        <v>2082</v>
      </c>
      <c r="CE254" s="4">
        <v>2230</v>
      </c>
      <c r="CF254" s="4">
        <v>7931</v>
      </c>
      <c r="CG254" s="4">
        <v>1658</v>
      </c>
      <c r="CH254" s="4">
        <v>1782</v>
      </c>
      <c r="CI254" s="4">
        <v>1618</v>
      </c>
      <c r="CJ254" s="4">
        <v>1571</v>
      </c>
      <c r="CK254" s="4">
        <v>1302</v>
      </c>
      <c r="CL254" s="4">
        <v>6533</v>
      </c>
      <c r="CM254" s="4">
        <v>1327</v>
      </c>
      <c r="CN254" s="4">
        <v>1307</v>
      </c>
      <c r="CO254" s="4">
        <v>1313</v>
      </c>
      <c r="CP254" s="4">
        <v>1351</v>
      </c>
      <c r="CQ254" s="4">
        <v>1235</v>
      </c>
      <c r="CR254" s="4">
        <v>5413</v>
      </c>
      <c r="CS254" s="4">
        <v>1161</v>
      </c>
      <c r="CT254" s="4">
        <v>1166</v>
      </c>
      <c r="CU254" s="4">
        <v>1033</v>
      </c>
      <c r="CV254" s="4">
        <v>1062</v>
      </c>
      <c r="CW254" s="4">
        <v>991</v>
      </c>
      <c r="CX254" s="4">
        <v>4108</v>
      </c>
      <c r="CY254" s="4">
        <v>957</v>
      </c>
      <c r="CZ254" s="4">
        <v>895</v>
      </c>
      <c r="DA254" s="4">
        <v>799</v>
      </c>
      <c r="DB254" s="4">
        <v>800</v>
      </c>
      <c r="DC254" s="4">
        <v>657</v>
      </c>
      <c r="DD254" s="4">
        <v>2499</v>
      </c>
      <c r="DE254" s="4">
        <v>628</v>
      </c>
      <c r="DF254" s="4">
        <v>528</v>
      </c>
      <c r="DG254" s="4">
        <v>476</v>
      </c>
      <c r="DH254" s="4">
        <v>438</v>
      </c>
      <c r="DI254" s="4">
        <v>429</v>
      </c>
      <c r="DJ254" s="4">
        <v>1045</v>
      </c>
      <c r="DK254" s="4">
        <v>369</v>
      </c>
      <c r="DL254" s="4">
        <v>290</v>
      </c>
      <c r="DM254" s="4">
        <v>145</v>
      </c>
      <c r="DN254" s="4">
        <v>118</v>
      </c>
      <c r="DO254" s="4">
        <v>123</v>
      </c>
      <c r="DP254" s="4">
        <v>261</v>
      </c>
      <c r="DQ254" s="4">
        <v>98</v>
      </c>
      <c r="DR254" s="4">
        <v>64</v>
      </c>
      <c r="DS254" s="4">
        <v>48</v>
      </c>
      <c r="DT254" s="4">
        <v>31</v>
      </c>
      <c r="DU254" s="4">
        <v>20</v>
      </c>
      <c r="DV254" s="4">
        <v>26</v>
      </c>
      <c r="DW254" s="4">
        <v>20989</v>
      </c>
      <c r="DX254" s="4">
        <v>24053</v>
      </c>
      <c r="DY254" s="4">
        <v>39548</v>
      </c>
      <c r="DZ254" s="4">
        <v>36293</v>
      </c>
      <c r="EA254" s="4">
        <v>27816</v>
      </c>
    </row>
    <row r="255" spans="1:131" ht="17.5" customHeight="1" x14ac:dyDescent="0.35">
      <c r="A255" s="2" t="s">
        <v>436</v>
      </c>
      <c r="D255" s="2" t="s">
        <v>437</v>
      </c>
      <c r="E255" s="4">
        <v>97277</v>
      </c>
      <c r="F255" s="4">
        <v>5528</v>
      </c>
      <c r="G255" s="4">
        <v>1144</v>
      </c>
      <c r="H255" s="4">
        <v>1125</v>
      </c>
      <c r="I255" s="4">
        <v>1083</v>
      </c>
      <c r="J255" s="4">
        <v>1124</v>
      </c>
      <c r="K255" s="4">
        <v>1052</v>
      </c>
      <c r="L255" s="4">
        <v>4930</v>
      </c>
      <c r="M255" s="4">
        <v>983</v>
      </c>
      <c r="N255" s="4">
        <v>961</v>
      </c>
      <c r="O255" s="4">
        <v>1033</v>
      </c>
      <c r="P255" s="4">
        <v>984</v>
      </c>
      <c r="Q255" s="4">
        <v>969</v>
      </c>
      <c r="R255" s="4">
        <v>5584</v>
      </c>
      <c r="S255" s="4">
        <v>1068</v>
      </c>
      <c r="T255" s="4">
        <v>1051</v>
      </c>
      <c r="U255" s="4">
        <v>1147</v>
      </c>
      <c r="V255" s="4">
        <v>1141</v>
      </c>
      <c r="W255" s="4">
        <v>1177</v>
      </c>
      <c r="X255" s="4">
        <v>6241</v>
      </c>
      <c r="Y255" s="4">
        <v>1487</v>
      </c>
      <c r="Z255" s="4">
        <v>1209</v>
      </c>
      <c r="AA255" s="4">
        <v>1266</v>
      </c>
      <c r="AB255" s="4">
        <v>1226</v>
      </c>
      <c r="AC255" s="4">
        <v>1053</v>
      </c>
      <c r="AD255" s="4">
        <v>5942</v>
      </c>
      <c r="AE255" s="4">
        <v>1130</v>
      </c>
      <c r="AF255" s="4">
        <v>1139</v>
      </c>
      <c r="AG255" s="4">
        <v>1149</v>
      </c>
      <c r="AH255" s="4">
        <v>1253</v>
      </c>
      <c r="AI255" s="4">
        <v>1271</v>
      </c>
      <c r="AJ255" s="4">
        <v>5731</v>
      </c>
      <c r="AK255" s="4">
        <v>1195</v>
      </c>
      <c r="AL255" s="4">
        <v>1148</v>
      </c>
      <c r="AM255" s="4">
        <v>1191</v>
      </c>
      <c r="AN255" s="4">
        <v>1066</v>
      </c>
      <c r="AO255" s="4">
        <v>1131</v>
      </c>
      <c r="AP255" s="4">
        <v>4879</v>
      </c>
      <c r="AQ255" s="4">
        <v>975</v>
      </c>
      <c r="AR255" s="4">
        <v>1045</v>
      </c>
      <c r="AS255" s="4">
        <v>986</v>
      </c>
      <c r="AT255" s="4">
        <v>913</v>
      </c>
      <c r="AU255" s="4">
        <v>960</v>
      </c>
      <c r="AV255" s="4">
        <v>5261</v>
      </c>
      <c r="AW255" s="4">
        <v>997</v>
      </c>
      <c r="AX255" s="4">
        <v>965</v>
      </c>
      <c r="AY255" s="4">
        <v>1028</v>
      </c>
      <c r="AZ255" s="4">
        <v>1085</v>
      </c>
      <c r="BA255" s="4">
        <v>1186</v>
      </c>
      <c r="BB255" s="4">
        <v>6533</v>
      </c>
      <c r="BC255" s="4">
        <v>1269</v>
      </c>
      <c r="BD255" s="4">
        <v>1252</v>
      </c>
      <c r="BE255" s="4">
        <v>1365</v>
      </c>
      <c r="BF255" s="4">
        <v>1302</v>
      </c>
      <c r="BG255" s="4">
        <v>1345</v>
      </c>
      <c r="BH255" s="4">
        <v>6826</v>
      </c>
      <c r="BI255" s="4">
        <v>1326</v>
      </c>
      <c r="BJ255" s="4">
        <v>1421</v>
      </c>
      <c r="BK255" s="4">
        <v>1399</v>
      </c>
      <c r="BL255" s="4">
        <v>1354</v>
      </c>
      <c r="BM255" s="4">
        <v>1326</v>
      </c>
      <c r="BN255" s="4">
        <v>6162</v>
      </c>
      <c r="BO255" s="4">
        <v>1249</v>
      </c>
      <c r="BP255" s="4">
        <v>1239</v>
      </c>
      <c r="BQ255" s="4">
        <v>1252</v>
      </c>
      <c r="BR255" s="4">
        <v>1247</v>
      </c>
      <c r="BS255" s="4">
        <v>1175</v>
      </c>
      <c r="BT255" s="4">
        <v>6061</v>
      </c>
      <c r="BU255" s="4">
        <v>1162</v>
      </c>
      <c r="BV255" s="4">
        <v>1250</v>
      </c>
      <c r="BW255" s="4">
        <v>1186</v>
      </c>
      <c r="BX255" s="4">
        <v>1211</v>
      </c>
      <c r="BY255" s="4">
        <v>1252</v>
      </c>
      <c r="BZ255" s="4">
        <v>7228</v>
      </c>
      <c r="CA255" s="4">
        <v>1263</v>
      </c>
      <c r="CB255" s="4">
        <v>1296</v>
      </c>
      <c r="CC255" s="4">
        <v>1406</v>
      </c>
      <c r="CD255" s="4">
        <v>1532</v>
      </c>
      <c r="CE255" s="4">
        <v>1731</v>
      </c>
      <c r="CF255" s="4">
        <v>6111</v>
      </c>
      <c r="CG255" s="4">
        <v>1232</v>
      </c>
      <c r="CH255" s="4">
        <v>1348</v>
      </c>
      <c r="CI255" s="4">
        <v>1238</v>
      </c>
      <c r="CJ255" s="4">
        <v>1229</v>
      </c>
      <c r="CK255" s="4">
        <v>1064</v>
      </c>
      <c r="CL255" s="4">
        <v>4746</v>
      </c>
      <c r="CM255" s="4">
        <v>1028</v>
      </c>
      <c r="CN255" s="4">
        <v>948</v>
      </c>
      <c r="CO255" s="4">
        <v>960</v>
      </c>
      <c r="CP255" s="4">
        <v>924</v>
      </c>
      <c r="CQ255" s="4">
        <v>886</v>
      </c>
      <c r="CR255" s="4">
        <v>3861</v>
      </c>
      <c r="CS255" s="4">
        <v>823</v>
      </c>
      <c r="CT255" s="4">
        <v>792</v>
      </c>
      <c r="CU255" s="4">
        <v>716</v>
      </c>
      <c r="CV255" s="4">
        <v>760</v>
      </c>
      <c r="CW255" s="4">
        <v>770</v>
      </c>
      <c r="CX255" s="4">
        <v>2951</v>
      </c>
      <c r="CY255" s="4">
        <v>678</v>
      </c>
      <c r="CZ255" s="4">
        <v>637</v>
      </c>
      <c r="DA255" s="4">
        <v>598</v>
      </c>
      <c r="DB255" s="4">
        <v>537</v>
      </c>
      <c r="DC255" s="4">
        <v>501</v>
      </c>
      <c r="DD255" s="4">
        <v>1812</v>
      </c>
      <c r="DE255" s="4">
        <v>494</v>
      </c>
      <c r="DF255" s="4">
        <v>356</v>
      </c>
      <c r="DG255" s="4">
        <v>383</v>
      </c>
      <c r="DH255" s="4">
        <v>295</v>
      </c>
      <c r="DI255" s="4">
        <v>284</v>
      </c>
      <c r="DJ255" s="4">
        <v>690</v>
      </c>
      <c r="DK255" s="4">
        <v>242</v>
      </c>
      <c r="DL255" s="4">
        <v>183</v>
      </c>
      <c r="DM255" s="4">
        <v>108</v>
      </c>
      <c r="DN255" s="4">
        <v>77</v>
      </c>
      <c r="DO255" s="4">
        <v>80</v>
      </c>
      <c r="DP255" s="4">
        <v>179</v>
      </c>
      <c r="DQ255" s="4">
        <v>53</v>
      </c>
      <c r="DR255" s="4">
        <v>57</v>
      </c>
      <c r="DS255" s="4">
        <v>28</v>
      </c>
      <c r="DT255" s="4">
        <v>27</v>
      </c>
      <c r="DU255" s="4">
        <v>14</v>
      </c>
      <c r="DV255" s="4">
        <v>21</v>
      </c>
      <c r="DW255" s="4">
        <v>17529</v>
      </c>
      <c r="DX255" s="4">
        <v>20004</v>
      </c>
      <c r="DY255" s="4">
        <v>33100</v>
      </c>
      <c r="DZ255" s="4">
        <v>26277</v>
      </c>
      <c r="EA255" s="4">
        <v>20371</v>
      </c>
    </row>
    <row r="256" spans="1:131" ht="17.5" customHeight="1" x14ac:dyDescent="0.35">
      <c r="A256" s="2" t="s">
        <v>438</v>
      </c>
      <c r="D256" s="2" t="s">
        <v>439</v>
      </c>
      <c r="E256" s="4">
        <v>147451</v>
      </c>
      <c r="F256" s="4">
        <v>7970</v>
      </c>
      <c r="G256" s="4">
        <v>1667</v>
      </c>
      <c r="H256" s="4">
        <v>1549</v>
      </c>
      <c r="I256" s="4">
        <v>1565</v>
      </c>
      <c r="J256" s="4">
        <v>1596</v>
      </c>
      <c r="K256" s="4">
        <v>1593</v>
      </c>
      <c r="L256" s="4">
        <v>7261</v>
      </c>
      <c r="M256" s="4">
        <v>1515</v>
      </c>
      <c r="N256" s="4">
        <v>1402</v>
      </c>
      <c r="O256" s="4">
        <v>1455</v>
      </c>
      <c r="P256" s="4">
        <v>1466</v>
      </c>
      <c r="Q256" s="4">
        <v>1423</v>
      </c>
      <c r="R256" s="4">
        <v>7888</v>
      </c>
      <c r="S256" s="4">
        <v>1526</v>
      </c>
      <c r="T256" s="4">
        <v>1479</v>
      </c>
      <c r="U256" s="4">
        <v>1614</v>
      </c>
      <c r="V256" s="4">
        <v>1675</v>
      </c>
      <c r="W256" s="4">
        <v>1594</v>
      </c>
      <c r="X256" s="4">
        <v>8197</v>
      </c>
      <c r="Y256" s="4">
        <v>1693</v>
      </c>
      <c r="Z256" s="4">
        <v>1757</v>
      </c>
      <c r="AA256" s="4">
        <v>1766</v>
      </c>
      <c r="AB256" s="4">
        <v>1649</v>
      </c>
      <c r="AC256" s="4">
        <v>1332</v>
      </c>
      <c r="AD256" s="4">
        <v>8069</v>
      </c>
      <c r="AE256" s="4">
        <v>1530</v>
      </c>
      <c r="AF256" s="4">
        <v>1529</v>
      </c>
      <c r="AG256" s="4">
        <v>1621</v>
      </c>
      <c r="AH256" s="4">
        <v>1805</v>
      </c>
      <c r="AI256" s="4">
        <v>1584</v>
      </c>
      <c r="AJ256" s="4">
        <v>8285</v>
      </c>
      <c r="AK256" s="4">
        <v>1753</v>
      </c>
      <c r="AL256" s="4">
        <v>1721</v>
      </c>
      <c r="AM256" s="4">
        <v>1621</v>
      </c>
      <c r="AN256" s="4">
        <v>1594</v>
      </c>
      <c r="AO256" s="4">
        <v>1596</v>
      </c>
      <c r="AP256" s="4">
        <v>7413</v>
      </c>
      <c r="AQ256" s="4">
        <v>1531</v>
      </c>
      <c r="AR256" s="4">
        <v>1554</v>
      </c>
      <c r="AS256" s="4">
        <v>1457</v>
      </c>
      <c r="AT256" s="4">
        <v>1419</v>
      </c>
      <c r="AU256" s="4">
        <v>1452</v>
      </c>
      <c r="AV256" s="4">
        <v>8285</v>
      </c>
      <c r="AW256" s="4">
        <v>1440</v>
      </c>
      <c r="AX256" s="4">
        <v>1532</v>
      </c>
      <c r="AY256" s="4">
        <v>1705</v>
      </c>
      <c r="AZ256" s="4">
        <v>1743</v>
      </c>
      <c r="BA256" s="4">
        <v>1865</v>
      </c>
      <c r="BB256" s="4">
        <v>9872</v>
      </c>
      <c r="BC256" s="4">
        <v>1991</v>
      </c>
      <c r="BD256" s="4">
        <v>1901</v>
      </c>
      <c r="BE256" s="4">
        <v>2014</v>
      </c>
      <c r="BF256" s="4">
        <v>2021</v>
      </c>
      <c r="BG256" s="4">
        <v>1945</v>
      </c>
      <c r="BH256" s="4">
        <v>10432</v>
      </c>
      <c r="BI256" s="4">
        <v>2028</v>
      </c>
      <c r="BJ256" s="4">
        <v>2143</v>
      </c>
      <c r="BK256" s="4">
        <v>2123</v>
      </c>
      <c r="BL256" s="4">
        <v>2073</v>
      </c>
      <c r="BM256" s="4">
        <v>2065</v>
      </c>
      <c r="BN256" s="4">
        <v>9453</v>
      </c>
      <c r="BO256" s="4">
        <v>1943</v>
      </c>
      <c r="BP256" s="4">
        <v>1936</v>
      </c>
      <c r="BQ256" s="4">
        <v>1908</v>
      </c>
      <c r="BR256" s="4">
        <v>1844</v>
      </c>
      <c r="BS256" s="4">
        <v>1822</v>
      </c>
      <c r="BT256" s="4">
        <v>9232</v>
      </c>
      <c r="BU256" s="4">
        <v>1842</v>
      </c>
      <c r="BV256" s="4">
        <v>1775</v>
      </c>
      <c r="BW256" s="4">
        <v>1879</v>
      </c>
      <c r="BX256" s="4">
        <v>1815</v>
      </c>
      <c r="BY256" s="4">
        <v>1921</v>
      </c>
      <c r="BZ256" s="4">
        <v>11253</v>
      </c>
      <c r="CA256" s="4">
        <v>1978</v>
      </c>
      <c r="CB256" s="4">
        <v>2132</v>
      </c>
      <c r="CC256" s="4">
        <v>2142</v>
      </c>
      <c r="CD256" s="4">
        <v>2446</v>
      </c>
      <c r="CE256" s="4">
        <v>2555</v>
      </c>
      <c r="CF256" s="4">
        <v>9715</v>
      </c>
      <c r="CG256" s="4">
        <v>1999</v>
      </c>
      <c r="CH256" s="4">
        <v>2128</v>
      </c>
      <c r="CI256" s="4">
        <v>2017</v>
      </c>
      <c r="CJ256" s="4">
        <v>1896</v>
      </c>
      <c r="CK256" s="4">
        <v>1675</v>
      </c>
      <c r="CL256" s="4">
        <v>8078</v>
      </c>
      <c r="CM256" s="4">
        <v>1549</v>
      </c>
      <c r="CN256" s="4">
        <v>1709</v>
      </c>
      <c r="CO256" s="4">
        <v>1706</v>
      </c>
      <c r="CP256" s="4">
        <v>1571</v>
      </c>
      <c r="CQ256" s="4">
        <v>1543</v>
      </c>
      <c r="CR256" s="4">
        <v>6618</v>
      </c>
      <c r="CS256" s="4">
        <v>1435</v>
      </c>
      <c r="CT256" s="4">
        <v>1347</v>
      </c>
      <c r="CU256" s="4">
        <v>1305</v>
      </c>
      <c r="CV256" s="4">
        <v>1319</v>
      </c>
      <c r="CW256" s="4">
        <v>1212</v>
      </c>
      <c r="CX256" s="4">
        <v>4966</v>
      </c>
      <c r="CY256" s="4">
        <v>1187</v>
      </c>
      <c r="CZ256" s="4">
        <v>1064</v>
      </c>
      <c r="DA256" s="4">
        <v>1005</v>
      </c>
      <c r="DB256" s="4">
        <v>894</v>
      </c>
      <c r="DC256" s="4">
        <v>816</v>
      </c>
      <c r="DD256" s="4">
        <v>3016</v>
      </c>
      <c r="DE256" s="4">
        <v>726</v>
      </c>
      <c r="DF256" s="4">
        <v>659</v>
      </c>
      <c r="DG256" s="4">
        <v>630</v>
      </c>
      <c r="DH256" s="4">
        <v>530</v>
      </c>
      <c r="DI256" s="4">
        <v>471</v>
      </c>
      <c r="DJ256" s="4">
        <v>1120</v>
      </c>
      <c r="DK256" s="4">
        <v>399</v>
      </c>
      <c r="DL256" s="4">
        <v>318</v>
      </c>
      <c r="DM256" s="4">
        <v>168</v>
      </c>
      <c r="DN256" s="4">
        <v>128</v>
      </c>
      <c r="DO256" s="4">
        <v>107</v>
      </c>
      <c r="DP256" s="4">
        <v>293</v>
      </c>
      <c r="DQ256" s="4">
        <v>106</v>
      </c>
      <c r="DR256" s="4">
        <v>73</v>
      </c>
      <c r="DS256" s="4">
        <v>51</v>
      </c>
      <c r="DT256" s="4">
        <v>31</v>
      </c>
      <c r="DU256" s="4">
        <v>32</v>
      </c>
      <c r="DV256" s="4">
        <v>35</v>
      </c>
      <c r="DW256" s="4">
        <v>24812</v>
      </c>
      <c r="DX256" s="4">
        <v>28335</v>
      </c>
      <c r="DY256" s="4">
        <v>48428</v>
      </c>
      <c r="DZ256" s="4">
        <v>40370</v>
      </c>
      <c r="EA256" s="4">
        <v>33841</v>
      </c>
    </row>
    <row r="257" spans="1:131" ht="17.5" customHeight="1" x14ac:dyDescent="0.35">
      <c r="A257" s="2" t="s">
        <v>440</v>
      </c>
      <c r="D257" s="2" t="s">
        <v>441</v>
      </c>
      <c r="E257" s="4">
        <v>101499</v>
      </c>
      <c r="F257" s="4">
        <v>4327</v>
      </c>
      <c r="G257" s="4">
        <v>925</v>
      </c>
      <c r="H257" s="4">
        <v>822</v>
      </c>
      <c r="I257" s="4">
        <v>872</v>
      </c>
      <c r="J257" s="4">
        <v>854</v>
      </c>
      <c r="K257" s="4">
        <v>854</v>
      </c>
      <c r="L257" s="4">
        <v>4150</v>
      </c>
      <c r="M257" s="4">
        <v>827</v>
      </c>
      <c r="N257" s="4">
        <v>841</v>
      </c>
      <c r="O257" s="4">
        <v>802</v>
      </c>
      <c r="P257" s="4">
        <v>838</v>
      </c>
      <c r="Q257" s="4">
        <v>842</v>
      </c>
      <c r="R257" s="4">
        <v>4954</v>
      </c>
      <c r="S257" s="4">
        <v>879</v>
      </c>
      <c r="T257" s="4">
        <v>934</v>
      </c>
      <c r="U257" s="4">
        <v>964</v>
      </c>
      <c r="V257" s="4">
        <v>1035</v>
      </c>
      <c r="W257" s="4">
        <v>1142</v>
      </c>
      <c r="X257" s="4">
        <v>5354</v>
      </c>
      <c r="Y257" s="4">
        <v>1238</v>
      </c>
      <c r="Z257" s="4">
        <v>1104</v>
      </c>
      <c r="AA257" s="4">
        <v>1101</v>
      </c>
      <c r="AB257" s="4">
        <v>1042</v>
      </c>
      <c r="AC257" s="4">
        <v>869</v>
      </c>
      <c r="AD257" s="4">
        <v>4542</v>
      </c>
      <c r="AE257" s="4">
        <v>834</v>
      </c>
      <c r="AF257" s="4">
        <v>862</v>
      </c>
      <c r="AG257" s="4">
        <v>974</v>
      </c>
      <c r="AH257" s="4">
        <v>964</v>
      </c>
      <c r="AI257" s="4">
        <v>908</v>
      </c>
      <c r="AJ257" s="4">
        <v>4279</v>
      </c>
      <c r="AK257" s="4">
        <v>901</v>
      </c>
      <c r="AL257" s="4">
        <v>845</v>
      </c>
      <c r="AM257" s="4">
        <v>872</v>
      </c>
      <c r="AN257" s="4">
        <v>791</v>
      </c>
      <c r="AO257" s="4">
        <v>870</v>
      </c>
      <c r="AP257" s="4">
        <v>3863</v>
      </c>
      <c r="AQ257" s="4">
        <v>840</v>
      </c>
      <c r="AR257" s="4">
        <v>817</v>
      </c>
      <c r="AS257" s="4">
        <v>723</v>
      </c>
      <c r="AT257" s="4">
        <v>734</v>
      </c>
      <c r="AU257" s="4">
        <v>749</v>
      </c>
      <c r="AV257" s="4">
        <v>4645</v>
      </c>
      <c r="AW257" s="4">
        <v>784</v>
      </c>
      <c r="AX257" s="4">
        <v>830</v>
      </c>
      <c r="AY257" s="4">
        <v>945</v>
      </c>
      <c r="AZ257" s="4">
        <v>996</v>
      </c>
      <c r="BA257" s="4">
        <v>1090</v>
      </c>
      <c r="BB257" s="4">
        <v>6088</v>
      </c>
      <c r="BC257" s="4">
        <v>1181</v>
      </c>
      <c r="BD257" s="4">
        <v>1203</v>
      </c>
      <c r="BE257" s="4">
        <v>1174</v>
      </c>
      <c r="BF257" s="4">
        <v>1228</v>
      </c>
      <c r="BG257" s="4">
        <v>1302</v>
      </c>
      <c r="BH257" s="4">
        <v>6773</v>
      </c>
      <c r="BI257" s="4">
        <v>1281</v>
      </c>
      <c r="BJ257" s="4">
        <v>1396</v>
      </c>
      <c r="BK257" s="4">
        <v>1385</v>
      </c>
      <c r="BL257" s="4">
        <v>1353</v>
      </c>
      <c r="BM257" s="4">
        <v>1358</v>
      </c>
      <c r="BN257" s="4">
        <v>6867</v>
      </c>
      <c r="BO257" s="4">
        <v>1347</v>
      </c>
      <c r="BP257" s="4">
        <v>1349</v>
      </c>
      <c r="BQ257" s="4">
        <v>1404</v>
      </c>
      <c r="BR257" s="4">
        <v>1373</v>
      </c>
      <c r="BS257" s="4">
        <v>1394</v>
      </c>
      <c r="BT257" s="4">
        <v>7221</v>
      </c>
      <c r="BU257" s="4">
        <v>1339</v>
      </c>
      <c r="BV257" s="4">
        <v>1434</v>
      </c>
      <c r="BW257" s="4">
        <v>1493</v>
      </c>
      <c r="BX257" s="4">
        <v>1457</v>
      </c>
      <c r="BY257" s="4">
        <v>1498</v>
      </c>
      <c r="BZ257" s="4">
        <v>9239</v>
      </c>
      <c r="CA257" s="4">
        <v>1521</v>
      </c>
      <c r="CB257" s="4">
        <v>1723</v>
      </c>
      <c r="CC257" s="4">
        <v>1784</v>
      </c>
      <c r="CD257" s="4">
        <v>2045</v>
      </c>
      <c r="CE257" s="4">
        <v>2166</v>
      </c>
      <c r="CF257" s="4">
        <v>8211</v>
      </c>
      <c r="CG257" s="4">
        <v>1660</v>
      </c>
      <c r="CH257" s="4">
        <v>1775</v>
      </c>
      <c r="CI257" s="4">
        <v>1747</v>
      </c>
      <c r="CJ257" s="4">
        <v>1650</v>
      </c>
      <c r="CK257" s="4">
        <v>1379</v>
      </c>
      <c r="CL257" s="4">
        <v>6609</v>
      </c>
      <c r="CM257" s="4">
        <v>1291</v>
      </c>
      <c r="CN257" s="4">
        <v>1304</v>
      </c>
      <c r="CO257" s="4">
        <v>1341</v>
      </c>
      <c r="CP257" s="4">
        <v>1392</v>
      </c>
      <c r="CQ257" s="4">
        <v>1281</v>
      </c>
      <c r="CR257" s="4">
        <v>5794</v>
      </c>
      <c r="CS257" s="4">
        <v>1269</v>
      </c>
      <c r="CT257" s="4">
        <v>1229</v>
      </c>
      <c r="CU257" s="4">
        <v>1107</v>
      </c>
      <c r="CV257" s="4">
        <v>1109</v>
      </c>
      <c r="CW257" s="4">
        <v>1080</v>
      </c>
      <c r="CX257" s="4">
        <v>4411</v>
      </c>
      <c r="CY257" s="4">
        <v>1065</v>
      </c>
      <c r="CZ257" s="4">
        <v>938</v>
      </c>
      <c r="DA257" s="4">
        <v>884</v>
      </c>
      <c r="DB257" s="4">
        <v>783</v>
      </c>
      <c r="DC257" s="4">
        <v>741</v>
      </c>
      <c r="DD257" s="4">
        <v>2682</v>
      </c>
      <c r="DE257" s="4">
        <v>667</v>
      </c>
      <c r="DF257" s="4">
        <v>567</v>
      </c>
      <c r="DG257" s="4">
        <v>547</v>
      </c>
      <c r="DH257" s="4">
        <v>500</v>
      </c>
      <c r="DI257" s="4">
        <v>401</v>
      </c>
      <c r="DJ257" s="4">
        <v>1144</v>
      </c>
      <c r="DK257" s="4">
        <v>395</v>
      </c>
      <c r="DL257" s="4">
        <v>300</v>
      </c>
      <c r="DM257" s="4">
        <v>188</v>
      </c>
      <c r="DN257" s="4">
        <v>138</v>
      </c>
      <c r="DO257" s="4">
        <v>123</v>
      </c>
      <c r="DP257" s="4">
        <v>312</v>
      </c>
      <c r="DQ257" s="4">
        <v>113</v>
      </c>
      <c r="DR257" s="4">
        <v>87</v>
      </c>
      <c r="DS257" s="4">
        <v>51</v>
      </c>
      <c r="DT257" s="4">
        <v>35</v>
      </c>
      <c r="DU257" s="4">
        <v>26</v>
      </c>
      <c r="DV257" s="4">
        <v>34</v>
      </c>
      <c r="DW257" s="4">
        <v>14669</v>
      </c>
      <c r="DX257" s="4">
        <v>16874</v>
      </c>
      <c r="DY257" s="4">
        <v>27533</v>
      </c>
      <c r="DZ257" s="4">
        <v>30100</v>
      </c>
      <c r="EA257" s="4">
        <v>29197</v>
      </c>
    </row>
    <row r="258" spans="1:131" ht="17.5" customHeight="1" x14ac:dyDescent="0.35">
      <c r="A258" s="2" t="s">
        <v>442</v>
      </c>
      <c r="D258" s="2" t="s">
        <v>443</v>
      </c>
      <c r="E258" s="4">
        <v>132512</v>
      </c>
      <c r="F258" s="4">
        <v>8425</v>
      </c>
      <c r="G258" s="4">
        <v>1799</v>
      </c>
      <c r="H258" s="4">
        <v>1681</v>
      </c>
      <c r="I258" s="4">
        <v>1712</v>
      </c>
      <c r="J258" s="4">
        <v>1625</v>
      </c>
      <c r="K258" s="4">
        <v>1608</v>
      </c>
      <c r="L258" s="4">
        <v>6267</v>
      </c>
      <c r="M258" s="4">
        <v>1380</v>
      </c>
      <c r="N258" s="4">
        <v>1301</v>
      </c>
      <c r="O258" s="4">
        <v>1272</v>
      </c>
      <c r="P258" s="4">
        <v>1208</v>
      </c>
      <c r="Q258" s="4">
        <v>1106</v>
      </c>
      <c r="R258" s="4">
        <v>5809</v>
      </c>
      <c r="S258" s="4">
        <v>1123</v>
      </c>
      <c r="T258" s="4">
        <v>1144</v>
      </c>
      <c r="U258" s="4">
        <v>1146</v>
      </c>
      <c r="V258" s="4">
        <v>1219</v>
      </c>
      <c r="W258" s="4">
        <v>1177</v>
      </c>
      <c r="X258" s="4">
        <v>8838</v>
      </c>
      <c r="Y258" s="4">
        <v>1206</v>
      </c>
      <c r="Z258" s="4">
        <v>1209</v>
      </c>
      <c r="AA258" s="4">
        <v>1289</v>
      </c>
      <c r="AB258" s="4">
        <v>2058</v>
      </c>
      <c r="AC258" s="4">
        <v>3076</v>
      </c>
      <c r="AD258" s="4">
        <v>15289</v>
      </c>
      <c r="AE258" s="4">
        <v>3606</v>
      </c>
      <c r="AF258" s="4">
        <v>3392</v>
      </c>
      <c r="AG258" s="4">
        <v>2956</v>
      </c>
      <c r="AH258" s="4">
        <v>2780</v>
      </c>
      <c r="AI258" s="4">
        <v>2555</v>
      </c>
      <c r="AJ258" s="4">
        <v>12794</v>
      </c>
      <c r="AK258" s="4">
        <v>2639</v>
      </c>
      <c r="AL258" s="4">
        <v>2609</v>
      </c>
      <c r="AM258" s="4">
        <v>2533</v>
      </c>
      <c r="AN258" s="4">
        <v>2436</v>
      </c>
      <c r="AO258" s="4">
        <v>2577</v>
      </c>
      <c r="AP258" s="4">
        <v>10521</v>
      </c>
      <c r="AQ258" s="4">
        <v>2374</v>
      </c>
      <c r="AR258" s="4">
        <v>2251</v>
      </c>
      <c r="AS258" s="4">
        <v>2122</v>
      </c>
      <c r="AT258" s="4">
        <v>1947</v>
      </c>
      <c r="AU258" s="4">
        <v>1827</v>
      </c>
      <c r="AV258" s="4">
        <v>8987</v>
      </c>
      <c r="AW258" s="4">
        <v>1785</v>
      </c>
      <c r="AX258" s="4">
        <v>1773</v>
      </c>
      <c r="AY258" s="4">
        <v>1847</v>
      </c>
      <c r="AZ258" s="4">
        <v>1812</v>
      </c>
      <c r="BA258" s="4">
        <v>1770</v>
      </c>
      <c r="BB258" s="4">
        <v>8592</v>
      </c>
      <c r="BC258" s="4">
        <v>1773</v>
      </c>
      <c r="BD258" s="4">
        <v>1681</v>
      </c>
      <c r="BE258" s="4">
        <v>1805</v>
      </c>
      <c r="BF258" s="4">
        <v>1681</v>
      </c>
      <c r="BG258" s="4">
        <v>1652</v>
      </c>
      <c r="BH258" s="4">
        <v>7820</v>
      </c>
      <c r="BI258" s="4">
        <v>1585</v>
      </c>
      <c r="BJ258" s="4">
        <v>1698</v>
      </c>
      <c r="BK258" s="4">
        <v>1514</v>
      </c>
      <c r="BL258" s="4">
        <v>1501</v>
      </c>
      <c r="BM258" s="4">
        <v>1522</v>
      </c>
      <c r="BN258" s="4">
        <v>6878</v>
      </c>
      <c r="BO258" s="4">
        <v>1533</v>
      </c>
      <c r="BP258" s="4">
        <v>1410</v>
      </c>
      <c r="BQ258" s="4">
        <v>1323</v>
      </c>
      <c r="BR258" s="4">
        <v>1288</v>
      </c>
      <c r="BS258" s="4">
        <v>1324</v>
      </c>
      <c r="BT258" s="4">
        <v>6430</v>
      </c>
      <c r="BU258" s="4">
        <v>1313</v>
      </c>
      <c r="BV258" s="4">
        <v>1318</v>
      </c>
      <c r="BW258" s="4">
        <v>1258</v>
      </c>
      <c r="BX258" s="4">
        <v>1245</v>
      </c>
      <c r="BY258" s="4">
        <v>1296</v>
      </c>
      <c r="BZ258" s="4">
        <v>6517</v>
      </c>
      <c r="CA258" s="4">
        <v>1254</v>
      </c>
      <c r="CB258" s="4">
        <v>1185</v>
      </c>
      <c r="CC258" s="4">
        <v>1253</v>
      </c>
      <c r="CD258" s="4">
        <v>1439</v>
      </c>
      <c r="CE258" s="4">
        <v>1386</v>
      </c>
      <c r="CF258" s="4">
        <v>5043</v>
      </c>
      <c r="CG258" s="4">
        <v>1100</v>
      </c>
      <c r="CH258" s="4">
        <v>1129</v>
      </c>
      <c r="CI258" s="4">
        <v>984</v>
      </c>
      <c r="CJ258" s="4">
        <v>1002</v>
      </c>
      <c r="CK258" s="4">
        <v>828</v>
      </c>
      <c r="CL258" s="4">
        <v>4199</v>
      </c>
      <c r="CM258" s="4">
        <v>866</v>
      </c>
      <c r="CN258" s="4">
        <v>864</v>
      </c>
      <c r="CO258" s="4">
        <v>825</v>
      </c>
      <c r="CP258" s="4">
        <v>862</v>
      </c>
      <c r="CQ258" s="4">
        <v>782</v>
      </c>
      <c r="CR258" s="4">
        <v>3684</v>
      </c>
      <c r="CS258" s="4">
        <v>768</v>
      </c>
      <c r="CT258" s="4">
        <v>756</v>
      </c>
      <c r="CU258" s="4">
        <v>734</v>
      </c>
      <c r="CV258" s="4">
        <v>716</v>
      </c>
      <c r="CW258" s="4">
        <v>710</v>
      </c>
      <c r="CX258" s="4">
        <v>3128</v>
      </c>
      <c r="CY258" s="4">
        <v>704</v>
      </c>
      <c r="CZ258" s="4">
        <v>664</v>
      </c>
      <c r="DA258" s="4">
        <v>602</v>
      </c>
      <c r="DB258" s="4">
        <v>587</v>
      </c>
      <c r="DC258" s="4">
        <v>571</v>
      </c>
      <c r="DD258" s="4">
        <v>2134</v>
      </c>
      <c r="DE258" s="4">
        <v>516</v>
      </c>
      <c r="DF258" s="4">
        <v>475</v>
      </c>
      <c r="DG258" s="4">
        <v>421</v>
      </c>
      <c r="DH258" s="4">
        <v>383</v>
      </c>
      <c r="DI258" s="4">
        <v>339</v>
      </c>
      <c r="DJ258" s="4">
        <v>907</v>
      </c>
      <c r="DK258" s="4">
        <v>337</v>
      </c>
      <c r="DL258" s="4">
        <v>244</v>
      </c>
      <c r="DM258" s="4">
        <v>125</v>
      </c>
      <c r="DN258" s="4">
        <v>98</v>
      </c>
      <c r="DO258" s="4">
        <v>103</v>
      </c>
      <c r="DP258" s="4">
        <v>223</v>
      </c>
      <c r="DQ258" s="4">
        <v>69</v>
      </c>
      <c r="DR258" s="4">
        <v>62</v>
      </c>
      <c r="DS258" s="4">
        <v>45</v>
      </c>
      <c r="DT258" s="4">
        <v>29</v>
      </c>
      <c r="DU258" s="4">
        <v>18</v>
      </c>
      <c r="DV258" s="4">
        <v>27</v>
      </c>
      <c r="DW258" s="4">
        <v>21707</v>
      </c>
      <c r="DX258" s="4">
        <v>24205</v>
      </c>
      <c r="DY258" s="4">
        <v>63815</v>
      </c>
      <c r="DZ258" s="4">
        <v>27645</v>
      </c>
      <c r="EA258" s="4">
        <v>19345</v>
      </c>
    </row>
    <row r="259" spans="1:131" ht="17.5" customHeight="1" x14ac:dyDescent="0.35">
      <c r="A259" s="2" t="s">
        <v>444</v>
      </c>
      <c r="D259" s="2" t="s">
        <v>445</v>
      </c>
      <c r="E259" s="4">
        <v>124012</v>
      </c>
      <c r="F259" s="4">
        <v>6816</v>
      </c>
      <c r="G259" s="4">
        <v>1341</v>
      </c>
      <c r="H259" s="4">
        <v>1376</v>
      </c>
      <c r="I259" s="4">
        <v>1401</v>
      </c>
      <c r="J259" s="4">
        <v>1349</v>
      </c>
      <c r="K259" s="4">
        <v>1349</v>
      </c>
      <c r="L259" s="4">
        <v>6377</v>
      </c>
      <c r="M259" s="4">
        <v>1312</v>
      </c>
      <c r="N259" s="4">
        <v>1212</v>
      </c>
      <c r="O259" s="4">
        <v>1341</v>
      </c>
      <c r="P259" s="4">
        <v>1207</v>
      </c>
      <c r="Q259" s="4">
        <v>1305</v>
      </c>
      <c r="R259" s="4">
        <v>7557</v>
      </c>
      <c r="S259" s="4">
        <v>1410</v>
      </c>
      <c r="T259" s="4">
        <v>1488</v>
      </c>
      <c r="U259" s="4">
        <v>1518</v>
      </c>
      <c r="V259" s="4">
        <v>1500</v>
      </c>
      <c r="W259" s="4">
        <v>1641</v>
      </c>
      <c r="X259" s="4">
        <v>7265</v>
      </c>
      <c r="Y259" s="4">
        <v>1545</v>
      </c>
      <c r="Z259" s="4">
        <v>1558</v>
      </c>
      <c r="AA259" s="4">
        <v>1644</v>
      </c>
      <c r="AB259" s="4">
        <v>1412</v>
      </c>
      <c r="AC259" s="4">
        <v>1106</v>
      </c>
      <c r="AD259" s="4">
        <v>5357</v>
      </c>
      <c r="AE259" s="4">
        <v>999</v>
      </c>
      <c r="AF259" s="4">
        <v>941</v>
      </c>
      <c r="AG259" s="4">
        <v>1141</v>
      </c>
      <c r="AH259" s="4">
        <v>1158</v>
      </c>
      <c r="AI259" s="4">
        <v>1118</v>
      </c>
      <c r="AJ259" s="4">
        <v>5740</v>
      </c>
      <c r="AK259" s="4">
        <v>1152</v>
      </c>
      <c r="AL259" s="4">
        <v>1116</v>
      </c>
      <c r="AM259" s="4">
        <v>1111</v>
      </c>
      <c r="AN259" s="4">
        <v>1140</v>
      </c>
      <c r="AO259" s="4">
        <v>1221</v>
      </c>
      <c r="AP259" s="4">
        <v>6200</v>
      </c>
      <c r="AQ259" s="4">
        <v>1259</v>
      </c>
      <c r="AR259" s="4">
        <v>1262</v>
      </c>
      <c r="AS259" s="4">
        <v>1165</v>
      </c>
      <c r="AT259" s="4">
        <v>1226</v>
      </c>
      <c r="AU259" s="4">
        <v>1288</v>
      </c>
      <c r="AV259" s="4">
        <v>7608</v>
      </c>
      <c r="AW259" s="4">
        <v>1304</v>
      </c>
      <c r="AX259" s="4">
        <v>1368</v>
      </c>
      <c r="AY259" s="4">
        <v>1534</v>
      </c>
      <c r="AZ259" s="4">
        <v>1562</v>
      </c>
      <c r="BA259" s="4">
        <v>1840</v>
      </c>
      <c r="BB259" s="4">
        <v>9031</v>
      </c>
      <c r="BC259" s="4">
        <v>1843</v>
      </c>
      <c r="BD259" s="4">
        <v>1775</v>
      </c>
      <c r="BE259" s="4">
        <v>1748</v>
      </c>
      <c r="BF259" s="4">
        <v>1862</v>
      </c>
      <c r="BG259" s="4">
        <v>1803</v>
      </c>
      <c r="BH259" s="4">
        <v>9403</v>
      </c>
      <c r="BI259" s="4">
        <v>1886</v>
      </c>
      <c r="BJ259" s="4">
        <v>1981</v>
      </c>
      <c r="BK259" s="4">
        <v>1856</v>
      </c>
      <c r="BL259" s="4">
        <v>1803</v>
      </c>
      <c r="BM259" s="4">
        <v>1877</v>
      </c>
      <c r="BN259" s="4">
        <v>8529</v>
      </c>
      <c r="BO259" s="4">
        <v>1824</v>
      </c>
      <c r="BP259" s="4">
        <v>1727</v>
      </c>
      <c r="BQ259" s="4">
        <v>1654</v>
      </c>
      <c r="BR259" s="4">
        <v>1713</v>
      </c>
      <c r="BS259" s="4">
        <v>1611</v>
      </c>
      <c r="BT259" s="4">
        <v>8033</v>
      </c>
      <c r="BU259" s="4">
        <v>1556</v>
      </c>
      <c r="BV259" s="4">
        <v>1604</v>
      </c>
      <c r="BW259" s="4">
        <v>1608</v>
      </c>
      <c r="BX259" s="4">
        <v>1673</v>
      </c>
      <c r="BY259" s="4">
        <v>1592</v>
      </c>
      <c r="BZ259" s="4">
        <v>9573</v>
      </c>
      <c r="CA259" s="4">
        <v>1632</v>
      </c>
      <c r="CB259" s="4">
        <v>1775</v>
      </c>
      <c r="CC259" s="4">
        <v>1814</v>
      </c>
      <c r="CD259" s="4">
        <v>2090</v>
      </c>
      <c r="CE259" s="4">
        <v>2262</v>
      </c>
      <c r="CF259" s="4">
        <v>7939</v>
      </c>
      <c r="CG259" s="4">
        <v>1603</v>
      </c>
      <c r="CH259" s="4">
        <v>1818</v>
      </c>
      <c r="CI259" s="4">
        <v>1604</v>
      </c>
      <c r="CJ259" s="4">
        <v>1554</v>
      </c>
      <c r="CK259" s="4">
        <v>1360</v>
      </c>
      <c r="CL259" s="4">
        <v>6204</v>
      </c>
      <c r="CM259" s="4">
        <v>1263</v>
      </c>
      <c r="CN259" s="4">
        <v>1291</v>
      </c>
      <c r="CO259" s="4">
        <v>1253</v>
      </c>
      <c r="CP259" s="4">
        <v>1238</v>
      </c>
      <c r="CQ259" s="4">
        <v>1159</v>
      </c>
      <c r="CR259" s="4">
        <v>5046</v>
      </c>
      <c r="CS259" s="4">
        <v>1158</v>
      </c>
      <c r="CT259" s="4">
        <v>1070</v>
      </c>
      <c r="CU259" s="4">
        <v>966</v>
      </c>
      <c r="CV259" s="4">
        <v>925</v>
      </c>
      <c r="CW259" s="4">
        <v>927</v>
      </c>
      <c r="CX259" s="4">
        <v>3842</v>
      </c>
      <c r="CY259" s="4">
        <v>900</v>
      </c>
      <c r="CZ259" s="4">
        <v>840</v>
      </c>
      <c r="DA259" s="4">
        <v>797</v>
      </c>
      <c r="DB259" s="4">
        <v>694</v>
      </c>
      <c r="DC259" s="4">
        <v>611</v>
      </c>
      <c r="DD259" s="4">
        <v>2381</v>
      </c>
      <c r="DE259" s="4">
        <v>580</v>
      </c>
      <c r="DF259" s="4">
        <v>521</v>
      </c>
      <c r="DG259" s="4">
        <v>467</v>
      </c>
      <c r="DH259" s="4">
        <v>418</v>
      </c>
      <c r="DI259" s="4">
        <v>395</v>
      </c>
      <c r="DJ259" s="4">
        <v>868</v>
      </c>
      <c r="DK259" s="4">
        <v>294</v>
      </c>
      <c r="DL259" s="4">
        <v>218</v>
      </c>
      <c r="DM259" s="4">
        <v>152</v>
      </c>
      <c r="DN259" s="4">
        <v>114</v>
      </c>
      <c r="DO259" s="4">
        <v>90</v>
      </c>
      <c r="DP259" s="4">
        <v>214</v>
      </c>
      <c r="DQ259" s="4">
        <v>95</v>
      </c>
      <c r="DR259" s="4">
        <v>38</v>
      </c>
      <c r="DS259" s="4">
        <v>42</v>
      </c>
      <c r="DT259" s="4">
        <v>23</v>
      </c>
      <c r="DU259" s="4">
        <v>16</v>
      </c>
      <c r="DV259" s="4">
        <v>29</v>
      </c>
      <c r="DW259" s="4">
        <v>22295</v>
      </c>
      <c r="DX259" s="4">
        <v>25497</v>
      </c>
      <c r="DY259" s="4">
        <v>39656</v>
      </c>
      <c r="DZ259" s="4">
        <v>35538</v>
      </c>
      <c r="EA259" s="4">
        <v>26523</v>
      </c>
    </row>
    <row r="260" spans="1:131" ht="17.5" customHeight="1" x14ac:dyDescent="0.35"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W260" s="30"/>
      <c r="DX260" s="30"/>
      <c r="DY260" s="30"/>
      <c r="DZ260" s="30"/>
      <c r="EA260" s="30"/>
    </row>
    <row r="261" spans="1:131" s="3" customFormat="1" ht="17.5" customHeight="1" x14ac:dyDescent="0.35">
      <c r="A261" s="3" t="s">
        <v>446</v>
      </c>
      <c r="C261" s="3" t="s">
        <v>447</v>
      </c>
      <c r="E261" s="26">
        <v>728163</v>
      </c>
      <c r="F261" s="26">
        <v>42226</v>
      </c>
      <c r="G261" s="26">
        <v>8571</v>
      </c>
      <c r="H261" s="26">
        <v>8332</v>
      </c>
      <c r="I261" s="26">
        <v>8561</v>
      </c>
      <c r="J261" s="26">
        <v>8462</v>
      </c>
      <c r="K261" s="26">
        <v>8300</v>
      </c>
      <c r="L261" s="26">
        <v>39496</v>
      </c>
      <c r="M261" s="26">
        <v>8240</v>
      </c>
      <c r="N261" s="26">
        <v>7981</v>
      </c>
      <c r="O261" s="26">
        <v>8020</v>
      </c>
      <c r="P261" s="26">
        <v>7598</v>
      </c>
      <c r="Q261" s="26">
        <v>7657</v>
      </c>
      <c r="R261" s="26">
        <v>42304</v>
      </c>
      <c r="S261" s="26">
        <v>7774</v>
      </c>
      <c r="T261" s="26">
        <v>8392</v>
      </c>
      <c r="U261" s="26">
        <v>8438</v>
      </c>
      <c r="V261" s="26">
        <v>8772</v>
      </c>
      <c r="W261" s="26">
        <v>8928</v>
      </c>
      <c r="X261" s="26">
        <v>42908</v>
      </c>
      <c r="Y261" s="26">
        <v>8876</v>
      </c>
      <c r="Z261" s="26">
        <v>9278</v>
      </c>
      <c r="AA261" s="26">
        <v>9076</v>
      </c>
      <c r="AB261" s="26">
        <v>8395</v>
      </c>
      <c r="AC261" s="26">
        <v>7283</v>
      </c>
      <c r="AD261" s="26">
        <v>40513</v>
      </c>
      <c r="AE261" s="26">
        <v>7252</v>
      </c>
      <c r="AF261" s="26">
        <v>7652</v>
      </c>
      <c r="AG261" s="26">
        <v>8307</v>
      </c>
      <c r="AH261" s="26">
        <v>8778</v>
      </c>
      <c r="AI261" s="26">
        <v>8524</v>
      </c>
      <c r="AJ261" s="26">
        <v>42682</v>
      </c>
      <c r="AK261" s="26">
        <v>8560</v>
      </c>
      <c r="AL261" s="26">
        <v>8590</v>
      </c>
      <c r="AM261" s="26">
        <v>8491</v>
      </c>
      <c r="AN261" s="26">
        <v>8244</v>
      </c>
      <c r="AO261" s="26">
        <v>8797</v>
      </c>
      <c r="AP261" s="26">
        <v>40914</v>
      </c>
      <c r="AQ261" s="26">
        <v>8792</v>
      </c>
      <c r="AR261" s="26">
        <v>8570</v>
      </c>
      <c r="AS261" s="26">
        <v>8050</v>
      </c>
      <c r="AT261" s="26">
        <v>7662</v>
      </c>
      <c r="AU261" s="26">
        <v>7840</v>
      </c>
      <c r="AV261" s="26">
        <v>44329</v>
      </c>
      <c r="AW261" s="26">
        <v>7962</v>
      </c>
      <c r="AX261" s="26">
        <v>8481</v>
      </c>
      <c r="AY261" s="26">
        <v>8897</v>
      </c>
      <c r="AZ261" s="26">
        <v>9191</v>
      </c>
      <c r="BA261" s="26">
        <v>9798</v>
      </c>
      <c r="BB261" s="26">
        <v>51720</v>
      </c>
      <c r="BC261" s="26">
        <v>10119</v>
      </c>
      <c r="BD261" s="26">
        <v>10163</v>
      </c>
      <c r="BE261" s="26">
        <v>10429</v>
      </c>
      <c r="BF261" s="26">
        <v>10281</v>
      </c>
      <c r="BG261" s="26">
        <v>10728</v>
      </c>
      <c r="BH261" s="26">
        <v>52638</v>
      </c>
      <c r="BI261" s="26">
        <v>10834</v>
      </c>
      <c r="BJ261" s="26">
        <v>10731</v>
      </c>
      <c r="BK261" s="26">
        <v>10731</v>
      </c>
      <c r="BL261" s="26">
        <v>10257</v>
      </c>
      <c r="BM261" s="26">
        <v>10085</v>
      </c>
      <c r="BN261" s="26">
        <v>47384</v>
      </c>
      <c r="BO261" s="26">
        <v>9893</v>
      </c>
      <c r="BP261" s="26">
        <v>9474</v>
      </c>
      <c r="BQ261" s="26">
        <v>9440</v>
      </c>
      <c r="BR261" s="26">
        <v>9527</v>
      </c>
      <c r="BS261" s="26">
        <v>9050</v>
      </c>
      <c r="BT261" s="26">
        <v>44404</v>
      </c>
      <c r="BU261" s="26">
        <v>8756</v>
      </c>
      <c r="BV261" s="26">
        <v>8711</v>
      </c>
      <c r="BW261" s="26">
        <v>9120</v>
      </c>
      <c r="BX261" s="26">
        <v>8771</v>
      </c>
      <c r="BY261" s="26">
        <v>9046</v>
      </c>
      <c r="BZ261" s="26">
        <v>51606</v>
      </c>
      <c r="CA261" s="26">
        <v>9170</v>
      </c>
      <c r="CB261" s="26">
        <v>9637</v>
      </c>
      <c r="CC261" s="26">
        <v>9948</v>
      </c>
      <c r="CD261" s="26">
        <v>11224</v>
      </c>
      <c r="CE261" s="26">
        <v>11627</v>
      </c>
      <c r="CF261" s="26">
        <v>41820</v>
      </c>
      <c r="CG261" s="26">
        <v>8792</v>
      </c>
      <c r="CH261" s="26">
        <v>9231</v>
      </c>
      <c r="CI261" s="26">
        <v>8539</v>
      </c>
      <c r="CJ261" s="26">
        <v>8056</v>
      </c>
      <c r="CK261" s="26">
        <v>7202</v>
      </c>
      <c r="CL261" s="26">
        <v>33421</v>
      </c>
      <c r="CM261" s="26">
        <v>6583</v>
      </c>
      <c r="CN261" s="26">
        <v>6929</v>
      </c>
      <c r="CO261" s="26">
        <v>6857</v>
      </c>
      <c r="CP261" s="26">
        <v>6733</v>
      </c>
      <c r="CQ261" s="26">
        <v>6319</v>
      </c>
      <c r="CR261" s="26">
        <v>27630</v>
      </c>
      <c r="CS261" s="26">
        <v>6126</v>
      </c>
      <c r="CT261" s="26">
        <v>5856</v>
      </c>
      <c r="CU261" s="26">
        <v>5390</v>
      </c>
      <c r="CV261" s="26">
        <v>5276</v>
      </c>
      <c r="CW261" s="26">
        <v>4982</v>
      </c>
      <c r="CX261" s="26">
        <v>21440</v>
      </c>
      <c r="CY261" s="26">
        <v>5055</v>
      </c>
      <c r="CZ261" s="26">
        <v>4514</v>
      </c>
      <c r="DA261" s="26">
        <v>4357</v>
      </c>
      <c r="DB261" s="26">
        <v>3899</v>
      </c>
      <c r="DC261" s="26">
        <v>3615</v>
      </c>
      <c r="DD261" s="26">
        <v>13374</v>
      </c>
      <c r="DE261" s="26">
        <v>3198</v>
      </c>
      <c r="DF261" s="26">
        <v>2948</v>
      </c>
      <c r="DG261" s="26">
        <v>2622</v>
      </c>
      <c r="DH261" s="26">
        <v>2426</v>
      </c>
      <c r="DI261" s="26">
        <v>2180</v>
      </c>
      <c r="DJ261" s="26">
        <v>5718</v>
      </c>
      <c r="DK261" s="26">
        <v>1992</v>
      </c>
      <c r="DL261" s="26">
        <v>1546</v>
      </c>
      <c r="DM261" s="26">
        <v>913</v>
      </c>
      <c r="DN261" s="26">
        <v>628</v>
      </c>
      <c r="DO261" s="26">
        <v>639</v>
      </c>
      <c r="DP261" s="26">
        <v>1451</v>
      </c>
      <c r="DQ261" s="26">
        <v>461</v>
      </c>
      <c r="DR261" s="26">
        <v>373</v>
      </c>
      <c r="DS261" s="26">
        <v>319</v>
      </c>
      <c r="DT261" s="26">
        <v>179</v>
      </c>
      <c r="DU261" s="26">
        <v>119</v>
      </c>
      <c r="DV261" s="26">
        <v>185</v>
      </c>
      <c r="DW261" s="26">
        <v>132902</v>
      </c>
      <c r="DX261" s="26">
        <v>151256</v>
      </c>
      <c r="DY261" s="26">
        <v>254190</v>
      </c>
      <c r="DZ261" s="26">
        <v>196032</v>
      </c>
      <c r="EA261" s="26">
        <v>145039</v>
      </c>
    </row>
    <row r="262" spans="1:131" ht="17.5" customHeight="1" x14ac:dyDescent="0.35">
      <c r="A262" s="2" t="s">
        <v>448</v>
      </c>
      <c r="D262" s="2" t="s">
        <v>449</v>
      </c>
      <c r="E262" s="4">
        <v>87740</v>
      </c>
      <c r="F262" s="4">
        <v>4451</v>
      </c>
      <c r="G262" s="4">
        <v>847</v>
      </c>
      <c r="H262" s="4">
        <v>822</v>
      </c>
      <c r="I262" s="4">
        <v>887</v>
      </c>
      <c r="J262" s="4">
        <v>964</v>
      </c>
      <c r="K262" s="4">
        <v>931</v>
      </c>
      <c r="L262" s="4">
        <v>4868</v>
      </c>
      <c r="M262" s="4">
        <v>958</v>
      </c>
      <c r="N262" s="4">
        <v>1003</v>
      </c>
      <c r="O262" s="4">
        <v>1022</v>
      </c>
      <c r="P262" s="4">
        <v>929</v>
      </c>
      <c r="Q262" s="4">
        <v>956</v>
      </c>
      <c r="R262" s="4">
        <v>5476</v>
      </c>
      <c r="S262" s="4">
        <v>988</v>
      </c>
      <c r="T262" s="4">
        <v>1105</v>
      </c>
      <c r="U262" s="4">
        <v>1072</v>
      </c>
      <c r="V262" s="4">
        <v>1148</v>
      </c>
      <c r="W262" s="4">
        <v>1163</v>
      </c>
      <c r="X262" s="4">
        <v>5121</v>
      </c>
      <c r="Y262" s="4">
        <v>1124</v>
      </c>
      <c r="Z262" s="4">
        <v>1169</v>
      </c>
      <c r="AA262" s="4">
        <v>1153</v>
      </c>
      <c r="AB262" s="4">
        <v>916</v>
      </c>
      <c r="AC262" s="4">
        <v>759</v>
      </c>
      <c r="AD262" s="4">
        <v>3958</v>
      </c>
      <c r="AE262" s="4">
        <v>707</v>
      </c>
      <c r="AF262" s="4">
        <v>770</v>
      </c>
      <c r="AG262" s="4">
        <v>827</v>
      </c>
      <c r="AH262" s="4">
        <v>855</v>
      </c>
      <c r="AI262" s="4">
        <v>799</v>
      </c>
      <c r="AJ262" s="4">
        <v>3795</v>
      </c>
      <c r="AK262" s="4">
        <v>730</v>
      </c>
      <c r="AL262" s="4">
        <v>752</v>
      </c>
      <c r="AM262" s="4">
        <v>772</v>
      </c>
      <c r="AN262" s="4">
        <v>744</v>
      </c>
      <c r="AO262" s="4">
        <v>797</v>
      </c>
      <c r="AP262" s="4">
        <v>4118</v>
      </c>
      <c r="AQ262" s="4">
        <v>843</v>
      </c>
      <c r="AR262" s="4">
        <v>858</v>
      </c>
      <c r="AS262" s="4">
        <v>788</v>
      </c>
      <c r="AT262" s="4">
        <v>777</v>
      </c>
      <c r="AU262" s="4">
        <v>852</v>
      </c>
      <c r="AV262" s="4">
        <v>5228</v>
      </c>
      <c r="AW262" s="4">
        <v>899</v>
      </c>
      <c r="AX262" s="4">
        <v>995</v>
      </c>
      <c r="AY262" s="4">
        <v>1030</v>
      </c>
      <c r="AZ262" s="4">
        <v>1101</v>
      </c>
      <c r="BA262" s="4">
        <v>1203</v>
      </c>
      <c r="BB262" s="4">
        <v>6498</v>
      </c>
      <c r="BC262" s="4">
        <v>1285</v>
      </c>
      <c r="BD262" s="4">
        <v>1263</v>
      </c>
      <c r="BE262" s="4">
        <v>1297</v>
      </c>
      <c r="BF262" s="4">
        <v>1282</v>
      </c>
      <c r="BG262" s="4">
        <v>1371</v>
      </c>
      <c r="BH262" s="4">
        <v>6742</v>
      </c>
      <c r="BI262" s="4">
        <v>1362</v>
      </c>
      <c r="BJ262" s="4">
        <v>1383</v>
      </c>
      <c r="BK262" s="4">
        <v>1398</v>
      </c>
      <c r="BL262" s="4">
        <v>1287</v>
      </c>
      <c r="BM262" s="4">
        <v>1312</v>
      </c>
      <c r="BN262" s="4">
        <v>5900</v>
      </c>
      <c r="BO262" s="4">
        <v>1263</v>
      </c>
      <c r="BP262" s="4">
        <v>1150</v>
      </c>
      <c r="BQ262" s="4">
        <v>1170</v>
      </c>
      <c r="BR262" s="4">
        <v>1161</v>
      </c>
      <c r="BS262" s="4">
        <v>1156</v>
      </c>
      <c r="BT262" s="4">
        <v>5843</v>
      </c>
      <c r="BU262" s="4">
        <v>1185</v>
      </c>
      <c r="BV262" s="4">
        <v>1117</v>
      </c>
      <c r="BW262" s="4">
        <v>1162</v>
      </c>
      <c r="BX262" s="4">
        <v>1165</v>
      </c>
      <c r="BY262" s="4">
        <v>1214</v>
      </c>
      <c r="BZ262" s="4">
        <v>6986</v>
      </c>
      <c r="CA262" s="4">
        <v>1234</v>
      </c>
      <c r="CB262" s="4">
        <v>1321</v>
      </c>
      <c r="CC262" s="4">
        <v>1305</v>
      </c>
      <c r="CD262" s="4">
        <v>1588</v>
      </c>
      <c r="CE262" s="4">
        <v>1538</v>
      </c>
      <c r="CF262" s="4">
        <v>5695</v>
      </c>
      <c r="CG262" s="4">
        <v>1173</v>
      </c>
      <c r="CH262" s="4">
        <v>1286</v>
      </c>
      <c r="CI262" s="4">
        <v>1202</v>
      </c>
      <c r="CJ262" s="4">
        <v>1095</v>
      </c>
      <c r="CK262" s="4">
        <v>939</v>
      </c>
      <c r="CL262" s="4">
        <v>4315</v>
      </c>
      <c r="CM262" s="4">
        <v>909</v>
      </c>
      <c r="CN262" s="4">
        <v>878</v>
      </c>
      <c r="CO262" s="4">
        <v>881</v>
      </c>
      <c r="CP262" s="4">
        <v>802</v>
      </c>
      <c r="CQ262" s="4">
        <v>845</v>
      </c>
      <c r="CR262" s="4">
        <v>3491</v>
      </c>
      <c r="CS262" s="4">
        <v>778</v>
      </c>
      <c r="CT262" s="4">
        <v>745</v>
      </c>
      <c r="CU262" s="4">
        <v>665</v>
      </c>
      <c r="CV262" s="4">
        <v>661</v>
      </c>
      <c r="CW262" s="4">
        <v>642</v>
      </c>
      <c r="CX262" s="4">
        <v>2705</v>
      </c>
      <c r="CY262" s="4">
        <v>661</v>
      </c>
      <c r="CZ262" s="4">
        <v>558</v>
      </c>
      <c r="DA262" s="4">
        <v>546</v>
      </c>
      <c r="DB262" s="4">
        <v>498</v>
      </c>
      <c r="DC262" s="4">
        <v>442</v>
      </c>
      <c r="DD262" s="4">
        <v>1660</v>
      </c>
      <c r="DE262" s="4">
        <v>373</v>
      </c>
      <c r="DF262" s="4">
        <v>343</v>
      </c>
      <c r="DG262" s="4">
        <v>320</v>
      </c>
      <c r="DH262" s="4">
        <v>337</v>
      </c>
      <c r="DI262" s="4">
        <v>287</v>
      </c>
      <c r="DJ262" s="4">
        <v>695</v>
      </c>
      <c r="DK262" s="4">
        <v>211</v>
      </c>
      <c r="DL262" s="4">
        <v>198</v>
      </c>
      <c r="DM262" s="4">
        <v>119</v>
      </c>
      <c r="DN262" s="4">
        <v>86</v>
      </c>
      <c r="DO262" s="4">
        <v>81</v>
      </c>
      <c r="DP262" s="4">
        <v>166</v>
      </c>
      <c r="DQ262" s="4">
        <v>49</v>
      </c>
      <c r="DR262" s="4">
        <v>55</v>
      </c>
      <c r="DS262" s="4">
        <v>32</v>
      </c>
      <c r="DT262" s="4">
        <v>15</v>
      </c>
      <c r="DU262" s="4">
        <v>15</v>
      </c>
      <c r="DV262" s="4">
        <v>29</v>
      </c>
      <c r="DW262" s="4">
        <v>15919</v>
      </c>
      <c r="DX262" s="4">
        <v>18241</v>
      </c>
      <c r="DY262" s="4">
        <v>27594</v>
      </c>
      <c r="DZ262" s="4">
        <v>25471</v>
      </c>
      <c r="EA262" s="4">
        <v>18756</v>
      </c>
    </row>
    <row r="263" spans="1:131" ht="17.5" customHeight="1" x14ac:dyDescent="0.35">
      <c r="A263" s="2" t="s">
        <v>450</v>
      </c>
      <c r="D263" s="2" t="s">
        <v>451</v>
      </c>
      <c r="E263" s="4">
        <v>59748</v>
      </c>
      <c r="F263" s="4">
        <v>4123</v>
      </c>
      <c r="G263" s="4">
        <v>923</v>
      </c>
      <c r="H263" s="4">
        <v>894</v>
      </c>
      <c r="I263" s="4">
        <v>776</v>
      </c>
      <c r="J263" s="4">
        <v>806</v>
      </c>
      <c r="K263" s="4">
        <v>724</v>
      </c>
      <c r="L263" s="4">
        <v>3223</v>
      </c>
      <c r="M263" s="4">
        <v>711</v>
      </c>
      <c r="N263" s="4">
        <v>677</v>
      </c>
      <c r="O263" s="4">
        <v>632</v>
      </c>
      <c r="P263" s="4">
        <v>614</v>
      </c>
      <c r="Q263" s="4">
        <v>589</v>
      </c>
      <c r="R263" s="4">
        <v>3092</v>
      </c>
      <c r="S263" s="4">
        <v>625</v>
      </c>
      <c r="T263" s="4">
        <v>601</v>
      </c>
      <c r="U263" s="4">
        <v>638</v>
      </c>
      <c r="V263" s="4">
        <v>605</v>
      </c>
      <c r="W263" s="4">
        <v>623</v>
      </c>
      <c r="X263" s="4">
        <v>2960</v>
      </c>
      <c r="Y263" s="4">
        <v>626</v>
      </c>
      <c r="Z263" s="4">
        <v>633</v>
      </c>
      <c r="AA263" s="4">
        <v>577</v>
      </c>
      <c r="AB263" s="4">
        <v>545</v>
      </c>
      <c r="AC263" s="4">
        <v>579</v>
      </c>
      <c r="AD263" s="4">
        <v>4675</v>
      </c>
      <c r="AE263" s="4">
        <v>747</v>
      </c>
      <c r="AF263" s="4">
        <v>844</v>
      </c>
      <c r="AG263" s="4">
        <v>933</v>
      </c>
      <c r="AH263" s="4">
        <v>1064</v>
      </c>
      <c r="AI263" s="4">
        <v>1087</v>
      </c>
      <c r="AJ263" s="4">
        <v>5508</v>
      </c>
      <c r="AK263" s="4">
        <v>1068</v>
      </c>
      <c r="AL263" s="4">
        <v>1124</v>
      </c>
      <c r="AM263" s="4">
        <v>1078</v>
      </c>
      <c r="AN263" s="4">
        <v>1169</v>
      </c>
      <c r="AO263" s="4">
        <v>1069</v>
      </c>
      <c r="AP263" s="4">
        <v>4574</v>
      </c>
      <c r="AQ263" s="4">
        <v>1049</v>
      </c>
      <c r="AR263" s="4">
        <v>950</v>
      </c>
      <c r="AS263" s="4">
        <v>900</v>
      </c>
      <c r="AT263" s="4">
        <v>820</v>
      </c>
      <c r="AU263" s="4">
        <v>855</v>
      </c>
      <c r="AV263" s="4">
        <v>3993</v>
      </c>
      <c r="AW263" s="4">
        <v>809</v>
      </c>
      <c r="AX263" s="4">
        <v>795</v>
      </c>
      <c r="AY263" s="4">
        <v>813</v>
      </c>
      <c r="AZ263" s="4">
        <v>813</v>
      </c>
      <c r="BA263" s="4">
        <v>763</v>
      </c>
      <c r="BB263" s="4">
        <v>3952</v>
      </c>
      <c r="BC263" s="4">
        <v>836</v>
      </c>
      <c r="BD263" s="4">
        <v>766</v>
      </c>
      <c r="BE263" s="4">
        <v>751</v>
      </c>
      <c r="BF263" s="4">
        <v>782</v>
      </c>
      <c r="BG263" s="4">
        <v>817</v>
      </c>
      <c r="BH263" s="4">
        <v>3883</v>
      </c>
      <c r="BI263" s="4">
        <v>812</v>
      </c>
      <c r="BJ263" s="4">
        <v>780</v>
      </c>
      <c r="BK263" s="4">
        <v>832</v>
      </c>
      <c r="BL263" s="4">
        <v>760</v>
      </c>
      <c r="BM263" s="4">
        <v>699</v>
      </c>
      <c r="BN263" s="4">
        <v>3408</v>
      </c>
      <c r="BO263" s="4">
        <v>692</v>
      </c>
      <c r="BP263" s="4">
        <v>715</v>
      </c>
      <c r="BQ263" s="4">
        <v>721</v>
      </c>
      <c r="BR263" s="4">
        <v>655</v>
      </c>
      <c r="BS263" s="4">
        <v>625</v>
      </c>
      <c r="BT263" s="4">
        <v>3081</v>
      </c>
      <c r="BU263" s="4">
        <v>621</v>
      </c>
      <c r="BV263" s="4">
        <v>604</v>
      </c>
      <c r="BW263" s="4">
        <v>637</v>
      </c>
      <c r="BX263" s="4">
        <v>597</v>
      </c>
      <c r="BY263" s="4">
        <v>622</v>
      </c>
      <c r="BZ263" s="4">
        <v>3582</v>
      </c>
      <c r="CA263" s="4">
        <v>621</v>
      </c>
      <c r="CB263" s="4">
        <v>699</v>
      </c>
      <c r="CC263" s="4">
        <v>713</v>
      </c>
      <c r="CD263" s="4">
        <v>768</v>
      </c>
      <c r="CE263" s="4">
        <v>781</v>
      </c>
      <c r="CF263" s="4">
        <v>2756</v>
      </c>
      <c r="CG263" s="4">
        <v>585</v>
      </c>
      <c r="CH263" s="4">
        <v>606</v>
      </c>
      <c r="CI263" s="4">
        <v>557</v>
      </c>
      <c r="CJ263" s="4">
        <v>533</v>
      </c>
      <c r="CK263" s="4">
        <v>475</v>
      </c>
      <c r="CL263" s="4">
        <v>2307</v>
      </c>
      <c r="CM263" s="4">
        <v>450</v>
      </c>
      <c r="CN263" s="4">
        <v>497</v>
      </c>
      <c r="CO263" s="4">
        <v>472</v>
      </c>
      <c r="CP263" s="4">
        <v>476</v>
      </c>
      <c r="CQ263" s="4">
        <v>412</v>
      </c>
      <c r="CR263" s="4">
        <v>1882</v>
      </c>
      <c r="CS263" s="4">
        <v>434</v>
      </c>
      <c r="CT263" s="4">
        <v>402</v>
      </c>
      <c r="CU263" s="4">
        <v>362</v>
      </c>
      <c r="CV263" s="4">
        <v>352</v>
      </c>
      <c r="CW263" s="4">
        <v>332</v>
      </c>
      <c r="CX263" s="4">
        <v>1450</v>
      </c>
      <c r="CY263" s="4">
        <v>329</v>
      </c>
      <c r="CZ263" s="4">
        <v>341</v>
      </c>
      <c r="DA263" s="4">
        <v>292</v>
      </c>
      <c r="DB263" s="4">
        <v>241</v>
      </c>
      <c r="DC263" s="4">
        <v>247</v>
      </c>
      <c r="DD263" s="4">
        <v>909</v>
      </c>
      <c r="DE263" s="4">
        <v>207</v>
      </c>
      <c r="DF263" s="4">
        <v>222</v>
      </c>
      <c r="DG263" s="4">
        <v>195</v>
      </c>
      <c r="DH263" s="4">
        <v>144</v>
      </c>
      <c r="DI263" s="4">
        <v>141</v>
      </c>
      <c r="DJ263" s="4">
        <v>301</v>
      </c>
      <c r="DK263" s="4">
        <v>113</v>
      </c>
      <c r="DL263" s="4">
        <v>72</v>
      </c>
      <c r="DM263" s="4">
        <v>44</v>
      </c>
      <c r="DN263" s="4">
        <v>35</v>
      </c>
      <c r="DO263" s="4">
        <v>37</v>
      </c>
      <c r="DP263" s="4">
        <v>84</v>
      </c>
      <c r="DQ263" s="4">
        <v>36</v>
      </c>
      <c r="DR263" s="4">
        <v>12</v>
      </c>
      <c r="DS263" s="4">
        <v>20</v>
      </c>
      <c r="DT263" s="4">
        <v>10</v>
      </c>
      <c r="DU263" s="4">
        <v>6</v>
      </c>
      <c r="DV263" s="4">
        <v>5</v>
      </c>
      <c r="DW263" s="4">
        <v>11064</v>
      </c>
      <c r="DX263" s="4">
        <v>12274</v>
      </c>
      <c r="DY263" s="4">
        <v>25036</v>
      </c>
      <c r="DZ263" s="4">
        <v>13954</v>
      </c>
      <c r="EA263" s="4">
        <v>9694</v>
      </c>
    </row>
    <row r="264" spans="1:131" ht="17.5" customHeight="1" x14ac:dyDescent="0.35">
      <c r="A264" s="2" t="s">
        <v>452</v>
      </c>
      <c r="D264" s="2" t="s">
        <v>453</v>
      </c>
      <c r="E264" s="4">
        <v>133384</v>
      </c>
      <c r="F264" s="4">
        <v>9250</v>
      </c>
      <c r="G264" s="4">
        <v>1981</v>
      </c>
      <c r="H264" s="4">
        <v>1915</v>
      </c>
      <c r="I264" s="4">
        <v>1873</v>
      </c>
      <c r="J264" s="4">
        <v>1786</v>
      </c>
      <c r="K264" s="4">
        <v>1695</v>
      </c>
      <c r="L264" s="4">
        <v>7630</v>
      </c>
      <c r="M264" s="4">
        <v>1693</v>
      </c>
      <c r="N264" s="4">
        <v>1620</v>
      </c>
      <c r="O264" s="4">
        <v>1522</v>
      </c>
      <c r="P264" s="4">
        <v>1395</v>
      </c>
      <c r="Q264" s="4">
        <v>1400</v>
      </c>
      <c r="R264" s="4">
        <v>7552</v>
      </c>
      <c r="S264" s="4">
        <v>1421</v>
      </c>
      <c r="T264" s="4">
        <v>1511</v>
      </c>
      <c r="U264" s="4">
        <v>1467</v>
      </c>
      <c r="V264" s="4">
        <v>1566</v>
      </c>
      <c r="W264" s="4">
        <v>1587</v>
      </c>
      <c r="X264" s="4">
        <v>8636</v>
      </c>
      <c r="Y264" s="4">
        <v>1556</v>
      </c>
      <c r="Z264" s="4">
        <v>1793</v>
      </c>
      <c r="AA264" s="4">
        <v>1731</v>
      </c>
      <c r="AB264" s="4">
        <v>1778</v>
      </c>
      <c r="AC264" s="4">
        <v>1778</v>
      </c>
      <c r="AD264" s="4">
        <v>9562</v>
      </c>
      <c r="AE264" s="4">
        <v>1786</v>
      </c>
      <c r="AF264" s="4">
        <v>1758</v>
      </c>
      <c r="AG264" s="4">
        <v>1896</v>
      </c>
      <c r="AH264" s="4">
        <v>2013</v>
      </c>
      <c r="AI264" s="4">
        <v>2109</v>
      </c>
      <c r="AJ264" s="4">
        <v>10877</v>
      </c>
      <c r="AK264" s="4">
        <v>2127</v>
      </c>
      <c r="AL264" s="4">
        <v>2158</v>
      </c>
      <c r="AM264" s="4">
        <v>2176</v>
      </c>
      <c r="AN264" s="4">
        <v>2123</v>
      </c>
      <c r="AO264" s="4">
        <v>2293</v>
      </c>
      <c r="AP264" s="4">
        <v>9963</v>
      </c>
      <c r="AQ264" s="4">
        <v>2195</v>
      </c>
      <c r="AR264" s="4">
        <v>2087</v>
      </c>
      <c r="AS264" s="4">
        <v>1897</v>
      </c>
      <c r="AT264" s="4">
        <v>1876</v>
      </c>
      <c r="AU264" s="4">
        <v>1908</v>
      </c>
      <c r="AV264" s="4">
        <v>9124</v>
      </c>
      <c r="AW264" s="4">
        <v>1778</v>
      </c>
      <c r="AX264" s="4">
        <v>1819</v>
      </c>
      <c r="AY264" s="4">
        <v>1835</v>
      </c>
      <c r="AZ264" s="4">
        <v>1797</v>
      </c>
      <c r="BA264" s="4">
        <v>1895</v>
      </c>
      <c r="BB264" s="4">
        <v>9425</v>
      </c>
      <c r="BC264" s="4">
        <v>1965</v>
      </c>
      <c r="BD264" s="4">
        <v>1950</v>
      </c>
      <c r="BE264" s="4">
        <v>1897</v>
      </c>
      <c r="BF264" s="4">
        <v>1845</v>
      </c>
      <c r="BG264" s="4">
        <v>1768</v>
      </c>
      <c r="BH264" s="4">
        <v>8991</v>
      </c>
      <c r="BI264" s="4">
        <v>1836</v>
      </c>
      <c r="BJ264" s="4">
        <v>1900</v>
      </c>
      <c r="BK264" s="4">
        <v>1777</v>
      </c>
      <c r="BL264" s="4">
        <v>1776</v>
      </c>
      <c r="BM264" s="4">
        <v>1702</v>
      </c>
      <c r="BN264" s="4">
        <v>8184</v>
      </c>
      <c r="BO264" s="4">
        <v>1690</v>
      </c>
      <c r="BP264" s="4">
        <v>1650</v>
      </c>
      <c r="BQ264" s="4">
        <v>1628</v>
      </c>
      <c r="BR264" s="4">
        <v>1651</v>
      </c>
      <c r="BS264" s="4">
        <v>1565</v>
      </c>
      <c r="BT264" s="4">
        <v>7223</v>
      </c>
      <c r="BU264" s="4">
        <v>1444</v>
      </c>
      <c r="BV264" s="4">
        <v>1491</v>
      </c>
      <c r="BW264" s="4">
        <v>1501</v>
      </c>
      <c r="BX264" s="4">
        <v>1378</v>
      </c>
      <c r="BY264" s="4">
        <v>1409</v>
      </c>
      <c r="BZ264" s="4">
        <v>7137</v>
      </c>
      <c r="CA264" s="4">
        <v>1397</v>
      </c>
      <c r="CB264" s="4">
        <v>1404</v>
      </c>
      <c r="CC264" s="4">
        <v>1345</v>
      </c>
      <c r="CD264" s="4">
        <v>1450</v>
      </c>
      <c r="CE264" s="4">
        <v>1541</v>
      </c>
      <c r="CF264" s="4">
        <v>5239</v>
      </c>
      <c r="CG264" s="4">
        <v>1135</v>
      </c>
      <c r="CH264" s="4">
        <v>1199</v>
      </c>
      <c r="CI264" s="4">
        <v>992</v>
      </c>
      <c r="CJ264" s="4">
        <v>998</v>
      </c>
      <c r="CK264" s="4">
        <v>915</v>
      </c>
      <c r="CL264" s="4">
        <v>4362</v>
      </c>
      <c r="CM264" s="4">
        <v>836</v>
      </c>
      <c r="CN264" s="4">
        <v>860</v>
      </c>
      <c r="CO264" s="4">
        <v>907</v>
      </c>
      <c r="CP264" s="4">
        <v>915</v>
      </c>
      <c r="CQ264" s="4">
        <v>844</v>
      </c>
      <c r="CR264" s="4">
        <v>3880</v>
      </c>
      <c r="CS264" s="4">
        <v>865</v>
      </c>
      <c r="CT264" s="4">
        <v>792</v>
      </c>
      <c r="CU264" s="4">
        <v>736</v>
      </c>
      <c r="CV264" s="4">
        <v>776</v>
      </c>
      <c r="CW264" s="4">
        <v>711</v>
      </c>
      <c r="CX264" s="4">
        <v>3231</v>
      </c>
      <c r="CY264" s="4">
        <v>767</v>
      </c>
      <c r="CZ264" s="4">
        <v>627</v>
      </c>
      <c r="DA264" s="4">
        <v>704</v>
      </c>
      <c r="DB264" s="4">
        <v>601</v>
      </c>
      <c r="DC264" s="4">
        <v>532</v>
      </c>
      <c r="DD264" s="4">
        <v>2011</v>
      </c>
      <c r="DE264" s="4">
        <v>516</v>
      </c>
      <c r="DF264" s="4">
        <v>440</v>
      </c>
      <c r="DG264" s="4">
        <v>373</v>
      </c>
      <c r="DH264" s="4">
        <v>358</v>
      </c>
      <c r="DI264" s="4">
        <v>324</v>
      </c>
      <c r="DJ264" s="4">
        <v>862</v>
      </c>
      <c r="DK264" s="4">
        <v>322</v>
      </c>
      <c r="DL264" s="4">
        <v>220</v>
      </c>
      <c r="DM264" s="4">
        <v>142</v>
      </c>
      <c r="DN264" s="4">
        <v>86</v>
      </c>
      <c r="DO264" s="4">
        <v>92</v>
      </c>
      <c r="DP264" s="4">
        <v>210</v>
      </c>
      <c r="DQ264" s="4">
        <v>64</v>
      </c>
      <c r="DR264" s="4">
        <v>52</v>
      </c>
      <c r="DS264" s="4">
        <v>46</v>
      </c>
      <c r="DT264" s="4">
        <v>25</v>
      </c>
      <c r="DU264" s="4">
        <v>23</v>
      </c>
      <c r="DV264" s="4">
        <v>35</v>
      </c>
      <c r="DW264" s="4">
        <v>25988</v>
      </c>
      <c r="DX264" s="4">
        <v>29512</v>
      </c>
      <c r="DY264" s="4">
        <v>56031</v>
      </c>
      <c r="DZ264" s="4">
        <v>31535</v>
      </c>
      <c r="EA264" s="4">
        <v>19830</v>
      </c>
    </row>
    <row r="265" spans="1:131" ht="17.5" customHeight="1" x14ac:dyDescent="0.35">
      <c r="A265" s="2" t="s">
        <v>454</v>
      </c>
      <c r="D265" s="2" t="s">
        <v>455</v>
      </c>
      <c r="E265" s="4">
        <v>96731</v>
      </c>
      <c r="F265" s="4">
        <v>5266</v>
      </c>
      <c r="G265" s="4">
        <v>1040</v>
      </c>
      <c r="H265" s="4">
        <v>992</v>
      </c>
      <c r="I265" s="4">
        <v>1089</v>
      </c>
      <c r="J265" s="4">
        <v>1041</v>
      </c>
      <c r="K265" s="4">
        <v>1104</v>
      </c>
      <c r="L265" s="4">
        <v>5394</v>
      </c>
      <c r="M265" s="4">
        <v>1079</v>
      </c>
      <c r="N265" s="4">
        <v>1108</v>
      </c>
      <c r="O265" s="4">
        <v>1048</v>
      </c>
      <c r="P265" s="4">
        <v>1060</v>
      </c>
      <c r="Q265" s="4">
        <v>1099</v>
      </c>
      <c r="R265" s="4">
        <v>5883</v>
      </c>
      <c r="S265" s="4">
        <v>1072</v>
      </c>
      <c r="T265" s="4">
        <v>1190</v>
      </c>
      <c r="U265" s="4">
        <v>1189</v>
      </c>
      <c r="V265" s="4">
        <v>1198</v>
      </c>
      <c r="W265" s="4">
        <v>1234</v>
      </c>
      <c r="X265" s="4">
        <v>5629</v>
      </c>
      <c r="Y265" s="4">
        <v>1281</v>
      </c>
      <c r="Z265" s="4">
        <v>1183</v>
      </c>
      <c r="AA265" s="4">
        <v>1227</v>
      </c>
      <c r="AB265" s="4">
        <v>1080</v>
      </c>
      <c r="AC265" s="4">
        <v>858</v>
      </c>
      <c r="AD265" s="4">
        <v>4537</v>
      </c>
      <c r="AE265" s="4">
        <v>850</v>
      </c>
      <c r="AF265" s="4">
        <v>871</v>
      </c>
      <c r="AG265" s="4">
        <v>963</v>
      </c>
      <c r="AH265" s="4">
        <v>959</v>
      </c>
      <c r="AI265" s="4">
        <v>894</v>
      </c>
      <c r="AJ265" s="4">
        <v>4585</v>
      </c>
      <c r="AK265" s="4">
        <v>910</v>
      </c>
      <c r="AL265" s="4">
        <v>921</v>
      </c>
      <c r="AM265" s="4">
        <v>865</v>
      </c>
      <c r="AN265" s="4">
        <v>931</v>
      </c>
      <c r="AO265" s="4">
        <v>958</v>
      </c>
      <c r="AP265" s="4">
        <v>4770</v>
      </c>
      <c r="AQ265" s="4">
        <v>1006</v>
      </c>
      <c r="AR265" s="4">
        <v>979</v>
      </c>
      <c r="AS265" s="4">
        <v>969</v>
      </c>
      <c r="AT265" s="4">
        <v>900</v>
      </c>
      <c r="AU265" s="4">
        <v>916</v>
      </c>
      <c r="AV265" s="4">
        <v>5729</v>
      </c>
      <c r="AW265" s="4">
        <v>942</v>
      </c>
      <c r="AX265" s="4">
        <v>1060</v>
      </c>
      <c r="AY265" s="4">
        <v>1186</v>
      </c>
      <c r="AZ265" s="4">
        <v>1195</v>
      </c>
      <c r="BA265" s="4">
        <v>1346</v>
      </c>
      <c r="BB265" s="4">
        <v>7103</v>
      </c>
      <c r="BC265" s="4">
        <v>1313</v>
      </c>
      <c r="BD265" s="4">
        <v>1382</v>
      </c>
      <c r="BE265" s="4">
        <v>1467</v>
      </c>
      <c r="BF265" s="4">
        <v>1419</v>
      </c>
      <c r="BG265" s="4">
        <v>1522</v>
      </c>
      <c r="BH265" s="4">
        <v>7488</v>
      </c>
      <c r="BI265" s="4">
        <v>1613</v>
      </c>
      <c r="BJ265" s="4">
        <v>1536</v>
      </c>
      <c r="BK265" s="4">
        <v>1502</v>
      </c>
      <c r="BL265" s="4">
        <v>1448</v>
      </c>
      <c r="BM265" s="4">
        <v>1389</v>
      </c>
      <c r="BN265" s="4">
        <v>6894</v>
      </c>
      <c r="BO265" s="4">
        <v>1414</v>
      </c>
      <c r="BP265" s="4">
        <v>1369</v>
      </c>
      <c r="BQ265" s="4">
        <v>1394</v>
      </c>
      <c r="BR265" s="4">
        <v>1393</v>
      </c>
      <c r="BS265" s="4">
        <v>1324</v>
      </c>
      <c r="BT265" s="4">
        <v>6436</v>
      </c>
      <c r="BU265" s="4">
        <v>1224</v>
      </c>
      <c r="BV265" s="4">
        <v>1265</v>
      </c>
      <c r="BW265" s="4">
        <v>1348</v>
      </c>
      <c r="BX265" s="4">
        <v>1254</v>
      </c>
      <c r="BY265" s="4">
        <v>1345</v>
      </c>
      <c r="BZ265" s="4">
        <v>7546</v>
      </c>
      <c r="CA265" s="4">
        <v>1362</v>
      </c>
      <c r="CB265" s="4">
        <v>1382</v>
      </c>
      <c r="CC265" s="4">
        <v>1491</v>
      </c>
      <c r="CD265" s="4">
        <v>1633</v>
      </c>
      <c r="CE265" s="4">
        <v>1678</v>
      </c>
      <c r="CF265" s="4">
        <v>6036</v>
      </c>
      <c r="CG265" s="4">
        <v>1238</v>
      </c>
      <c r="CH265" s="4">
        <v>1351</v>
      </c>
      <c r="CI265" s="4">
        <v>1248</v>
      </c>
      <c r="CJ265" s="4">
        <v>1151</v>
      </c>
      <c r="CK265" s="4">
        <v>1048</v>
      </c>
      <c r="CL265" s="4">
        <v>4601</v>
      </c>
      <c r="CM265" s="4">
        <v>967</v>
      </c>
      <c r="CN265" s="4">
        <v>976</v>
      </c>
      <c r="CO265" s="4">
        <v>939</v>
      </c>
      <c r="CP265" s="4">
        <v>915</v>
      </c>
      <c r="CQ265" s="4">
        <v>804</v>
      </c>
      <c r="CR265" s="4">
        <v>3639</v>
      </c>
      <c r="CS265" s="4">
        <v>789</v>
      </c>
      <c r="CT265" s="4">
        <v>823</v>
      </c>
      <c r="CU265" s="4">
        <v>731</v>
      </c>
      <c r="CV265" s="4">
        <v>685</v>
      </c>
      <c r="CW265" s="4">
        <v>611</v>
      </c>
      <c r="CX265" s="4">
        <v>2641</v>
      </c>
      <c r="CY265" s="4">
        <v>601</v>
      </c>
      <c r="CZ265" s="4">
        <v>600</v>
      </c>
      <c r="DA265" s="4">
        <v>504</v>
      </c>
      <c r="DB265" s="4">
        <v>490</v>
      </c>
      <c r="DC265" s="4">
        <v>446</v>
      </c>
      <c r="DD265" s="4">
        <v>1675</v>
      </c>
      <c r="DE265" s="4">
        <v>418</v>
      </c>
      <c r="DF265" s="4">
        <v>384</v>
      </c>
      <c r="DG265" s="4">
        <v>336</v>
      </c>
      <c r="DH265" s="4">
        <v>271</v>
      </c>
      <c r="DI265" s="4">
        <v>266</v>
      </c>
      <c r="DJ265" s="4">
        <v>683</v>
      </c>
      <c r="DK265" s="4">
        <v>239</v>
      </c>
      <c r="DL265" s="4">
        <v>180</v>
      </c>
      <c r="DM265" s="4">
        <v>103</v>
      </c>
      <c r="DN265" s="4">
        <v>83</v>
      </c>
      <c r="DO265" s="4">
        <v>78</v>
      </c>
      <c r="DP265" s="4">
        <v>163</v>
      </c>
      <c r="DQ265" s="4">
        <v>58</v>
      </c>
      <c r="DR265" s="4">
        <v>39</v>
      </c>
      <c r="DS265" s="4">
        <v>35</v>
      </c>
      <c r="DT265" s="4">
        <v>20</v>
      </c>
      <c r="DU265" s="4">
        <v>11</v>
      </c>
      <c r="DV265" s="4">
        <v>33</v>
      </c>
      <c r="DW265" s="4">
        <v>17824</v>
      </c>
      <c r="DX265" s="4">
        <v>20234</v>
      </c>
      <c r="DY265" s="4">
        <v>31072</v>
      </c>
      <c r="DZ265" s="4">
        <v>28364</v>
      </c>
      <c r="EA265" s="4">
        <v>19471</v>
      </c>
    </row>
    <row r="266" spans="1:131" ht="17.5" customHeight="1" x14ac:dyDescent="0.35">
      <c r="A266" s="2" t="s">
        <v>456</v>
      </c>
      <c r="D266" s="2" t="s">
        <v>457</v>
      </c>
      <c r="E266" s="4">
        <v>111008</v>
      </c>
      <c r="F266" s="4">
        <v>6663</v>
      </c>
      <c r="G266" s="4">
        <v>1335</v>
      </c>
      <c r="H266" s="4">
        <v>1347</v>
      </c>
      <c r="I266" s="4">
        <v>1358</v>
      </c>
      <c r="J266" s="4">
        <v>1355</v>
      </c>
      <c r="K266" s="4">
        <v>1268</v>
      </c>
      <c r="L266" s="4">
        <v>6035</v>
      </c>
      <c r="M266" s="4">
        <v>1302</v>
      </c>
      <c r="N266" s="4">
        <v>1168</v>
      </c>
      <c r="O266" s="4">
        <v>1222</v>
      </c>
      <c r="P266" s="4">
        <v>1175</v>
      </c>
      <c r="Q266" s="4">
        <v>1168</v>
      </c>
      <c r="R266" s="4">
        <v>6337</v>
      </c>
      <c r="S266" s="4">
        <v>1173</v>
      </c>
      <c r="T266" s="4">
        <v>1244</v>
      </c>
      <c r="U266" s="4">
        <v>1258</v>
      </c>
      <c r="V266" s="4">
        <v>1336</v>
      </c>
      <c r="W266" s="4">
        <v>1326</v>
      </c>
      <c r="X266" s="4">
        <v>6466</v>
      </c>
      <c r="Y266" s="4">
        <v>1290</v>
      </c>
      <c r="Z266" s="4">
        <v>1442</v>
      </c>
      <c r="AA266" s="4">
        <v>1388</v>
      </c>
      <c r="AB266" s="4">
        <v>1275</v>
      </c>
      <c r="AC266" s="4">
        <v>1071</v>
      </c>
      <c r="AD266" s="4">
        <v>6493</v>
      </c>
      <c r="AE266" s="4">
        <v>1112</v>
      </c>
      <c r="AF266" s="4">
        <v>1169</v>
      </c>
      <c r="AG266" s="4">
        <v>1329</v>
      </c>
      <c r="AH266" s="4">
        <v>1499</v>
      </c>
      <c r="AI266" s="4">
        <v>1384</v>
      </c>
      <c r="AJ266" s="4">
        <v>7211</v>
      </c>
      <c r="AK266" s="4">
        <v>1513</v>
      </c>
      <c r="AL266" s="4">
        <v>1455</v>
      </c>
      <c r="AM266" s="4">
        <v>1420</v>
      </c>
      <c r="AN266" s="4">
        <v>1321</v>
      </c>
      <c r="AO266" s="4">
        <v>1502</v>
      </c>
      <c r="AP266" s="4">
        <v>6548</v>
      </c>
      <c r="AQ266" s="4">
        <v>1429</v>
      </c>
      <c r="AR266" s="4">
        <v>1411</v>
      </c>
      <c r="AS266" s="4">
        <v>1306</v>
      </c>
      <c r="AT266" s="4">
        <v>1208</v>
      </c>
      <c r="AU266" s="4">
        <v>1194</v>
      </c>
      <c r="AV266" s="4">
        <v>7009</v>
      </c>
      <c r="AW266" s="4">
        <v>1263</v>
      </c>
      <c r="AX266" s="4">
        <v>1334</v>
      </c>
      <c r="AY266" s="4">
        <v>1419</v>
      </c>
      <c r="AZ266" s="4">
        <v>1398</v>
      </c>
      <c r="BA266" s="4">
        <v>1595</v>
      </c>
      <c r="BB266" s="4">
        <v>8219</v>
      </c>
      <c r="BC266" s="4">
        <v>1598</v>
      </c>
      <c r="BD266" s="4">
        <v>1624</v>
      </c>
      <c r="BE266" s="4">
        <v>1671</v>
      </c>
      <c r="BF266" s="4">
        <v>1616</v>
      </c>
      <c r="BG266" s="4">
        <v>1710</v>
      </c>
      <c r="BH266" s="4">
        <v>8276</v>
      </c>
      <c r="BI266" s="4">
        <v>1759</v>
      </c>
      <c r="BJ266" s="4">
        <v>1597</v>
      </c>
      <c r="BK266" s="4">
        <v>1706</v>
      </c>
      <c r="BL266" s="4">
        <v>1584</v>
      </c>
      <c r="BM266" s="4">
        <v>1630</v>
      </c>
      <c r="BN266" s="4">
        <v>6827</v>
      </c>
      <c r="BO266" s="4">
        <v>1451</v>
      </c>
      <c r="BP266" s="4">
        <v>1347</v>
      </c>
      <c r="BQ266" s="4">
        <v>1305</v>
      </c>
      <c r="BR266" s="4">
        <v>1438</v>
      </c>
      <c r="BS266" s="4">
        <v>1286</v>
      </c>
      <c r="BT266" s="4">
        <v>6427</v>
      </c>
      <c r="BU266" s="4">
        <v>1270</v>
      </c>
      <c r="BV266" s="4">
        <v>1250</v>
      </c>
      <c r="BW266" s="4">
        <v>1348</v>
      </c>
      <c r="BX266" s="4">
        <v>1250</v>
      </c>
      <c r="BY266" s="4">
        <v>1309</v>
      </c>
      <c r="BZ266" s="4">
        <v>7507</v>
      </c>
      <c r="CA266" s="4">
        <v>1305</v>
      </c>
      <c r="CB266" s="4">
        <v>1364</v>
      </c>
      <c r="CC266" s="4">
        <v>1460</v>
      </c>
      <c r="CD266" s="4">
        <v>1654</v>
      </c>
      <c r="CE266" s="4">
        <v>1724</v>
      </c>
      <c r="CF266" s="4">
        <v>6282</v>
      </c>
      <c r="CG266" s="4">
        <v>1303</v>
      </c>
      <c r="CH266" s="4">
        <v>1329</v>
      </c>
      <c r="CI266" s="4">
        <v>1375</v>
      </c>
      <c r="CJ266" s="4">
        <v>1177</v>
      </c>
      <c r="CK266" s="4">
        <v>1098</v>
      </c>
      <c r="CL266" s="4">
        <v>4993</v>
      </c>
      <c r="CM266" s="4">
        <v>992</v>
      </c>
      <c r="CN266" s="4">
        <v>1022</v>
      </c>
      <c r="CO266" s="4">
        <v>1014</v>
      </c>
      <c r="CP266" s="4">
        <v>1011</v>
      </c>
      <c r="CQ266" s="4">
        <v>954</v>
      </c>
      <c r="CR266" s="4">
        <v>3841</v>
      </c>
      <c r="CS266" s="4">
        <v>888</v>
      </c>
      <c r="CT266" s="4">
        <v>796</v>
      </c>
      <c r="CU266" s="4">
        <v>746</v>
      </c>
      <c r="CV266" s="4">
        <v>724</v>
      </c>
      <c r="CW266" s="4">
        <v>687</v>
      </c>
      <c r="CX266" s="4">
        <v>2958</v>
      </c>
      <c r="CY266" s="4">
        <v>704</v>
      </c>
      <c r="CZ266" s="4">
        <v>605</v>
      </c>
      <c r="DA266" s="4">
        <v>610</v>
      </c>
      <c r="DB266" s="4">
        <v>527</v>
      </c>
      <c r="DC266" s="4">
        <v>512</v>
      </c>
      <c r="DD266" s="4">
        <v>1832</v>
      </c>
      <c r="DE266" s="4">
        <v>410</v>
      </c>
      <c r="DF266" s="4">
        <v>410</v>
      </c>
      <c r="DG266" s="4">
        <v>372</v>
      </c>
      <c r="DH266" s="4">
        <v>347</v>
      </c>
      <c r="DI266" s="4">
        <v>293</v>
      </c>
      <c r="DJ266" s="4">
        <v>854</v>
      </c>
      <c r="DK266" s="4">
        <v>299</v>
      </c>
      <c r="DL266" s="4">
        <v>222</v>
      </c>
      <c r="DM266" s="4">
        <v>148</v>
      </c>
      <c r="DN266" s="4">
        <v>92</v>
      </c>
      <c r="DO266" s="4">
        <v>93</v>
      </c>
      <c r="DP266" s="4">
        <v>207</v>
      </c>
      <c r="DQ266" s="4">
        <v>65</v>
      </c>
      <c r="DR266" s="4">
        <v>49</v>
      </c>
      <c r="DS266" s="4">
        <v>55</v>
      </c>
      <c r="DT266" s="4">
        <v>25</v>
      </c>
      <c r="DU266" s="4">
        <v>13</v>
      </c>
      <c r="DV266" s="4">
        <v>23</v>
      </c>
      <c r="DW266" s="4">
        <v>20325</v>
      </c>
      <c r="DX266" s="4">
        <v>23155</v>
      </c>
      <c r="DY266" s="4">
        <v>40656</v>
      </c>
      <c r="DZ266" s="4">
        <v>29037</v>
      </c>
      <c r="EA266" s="4">
        <v>20990</v>
      </c>
    </row>
    <row r="267" spans="1:131" ht="17.5" customHeight="1" x14ac:dyDescent="0.35">
      <c r="A267" s="2" t="s">
        <v>458</v>
      </c>
      <c r="D267" s="2" t="s">
        <v>459</v>
      </c>
      <c r="E267" s="4">
        <v>124298</v>
      </c>
      <c r="F267" s="4">
        <v>6243</v>
      </c>
      <c r="G267" s="4">
        <v>1181</v>
      </c>
      <c r="H267" s="4">
        <v>1184</v>
      </c>
      <c r="I267" s="4">
        <v>1274</v>
      </c>
      <c r="J267" s="4">
        <v>1278</v>
      </c>
      <c r="K267" s="4">
        <v>1326</v>
      </c>
      <c r="L267" s="4">
        <v>6485</v>
      </c>
      <c r="M267" s="4">
        <v>1326</v>
      </c>
      <c r="N267" s="4">
        <v>1279</v>
      </c>
      <c r="O267" s="4">
        <v>1333</v>
      </c>
      <c r="P267" s="4">
        <v>1257</v>
      </c>
      <c r="Q267" s="4">
        <v>1290</v>
      </c>
      <c r="R267" s="4">
        <v>7547</v>
      </c>
      <c r="S267" s="4">
        <v>1326</v>
      </c>
      <c r="T267" s="4">
        <v>1476</v>
      </c>
      <c r="U267" s="4">
        <v>1554</v>
      </c>
      <c r="V267" s="4">
        <v>1580</v>
      </c>
      <c r="W267" s="4">
        <v>1611</v>
      </c>
      <c r="X267" s="4">
        <v>7342</v>
      </c>
      <c r="Y267" s="4">
        <v>1622</v>
      </c>
      <c r="Z267" s="4">
        <v>1627</v>
      </c>
      <c r="AA267" s="4">
        <v>1598</v>
      </c>
      <c r="AB267" s="4">
        <v>1417</v>
      </c>
      <c r="AC267" s="4">
        <v>1078</v>
      </c>
      <c r="AD267" s="4">
        <v>5325</v>
      </c>
      <c r="AE267" s="4">
        <v>961</v>
      </c>
      <c r="AF267" s="4">
        <v>1049</v>
      </c>
      <c r="AG267" s="4">
        <v>1121</v>
      </c>
      <c r="AH267" s="4">
        <v>1141</v>
      </c>
      <c r="AI267" s="4">
        <v>1053</v>
      </c>
      <c r="AJ267" s="4">
        <v>4992</v>
      </c>
      <c r="AK267" s="4">
        <v>1019</v>
      </c>
      <c r="AL267" s="4">
        <v>998</v>
      </c>
      <c r="AM267" s="4">
        <v>988</v>
      </c>
      <c r="AN267" s="4">
        <v>941</v>
      </c>
      <c r="AO267" s="4">
        <v>1046</v>
      </c>
      <c r="AP267" s="4">
        <v>5471</v>
      </c>
      <c r="AQ267" s="4">
        <v>1099</v>
      </c>
      <c r="AR267" s="4">
        <v>1137</v>
      </c>
      <c r="AS267" s="4">
        <v>1105</v>
      </c>
      <c r="AT267" s="4">
        <v>1083</v>
      </c>
      <c r="AU267" s="4">
        <v>1047</v>
      </c>
      <c r="AV267" s="4">
        <v>6872</v>
      </c>
      <c r="AW267" s="4">
        <v>1148</v>
      </c>
      <c r="AX267" s="4">
        <v>1278</v>
      </c>
      <c r="AY267" s="4">
        <v>1334</v>
      </c>
      <c r="AZ267" s="4">
        <v>1521</v>
      </c>
      <c r="BA267" s="4">
        <v>1591</v>
      </c>
      <c r="BB267" s="4">
        <v>8716</v>
      </c>
      <c r="BC267" s="4">
        <v>1618</v>
      </c>
      <c r="BD267" s="4">
        <v>1703</v>
      </c>
      <c r="BE267" s="4">
        <v>1748</v>
      </c>
      <c r="BF267" s="4">
        <v>1804</v>
      </c>
      <c r="BG267" s="4">
        <v>1843</v>
      </c>
      <c r="BH267" s="4">
        <v>9439</v>
      </c>
      <c r="BI267" s="4">
        <v>1865</v>
      </c>
      <c r="BJ267" s="4">
        <v>1974</v>
      </c>
      <c r="BK267" s="4">
        <v>1894</v>
      </c>
      <c r="BL267" s="4">
        <v>1862</v>
      </c>
      <c r="BM267" s="4">
        <v>1844</v>
      </c>
      <c r="BN267" s="4">
        <v>8849</v>
      </c>
      <c r="BO267" s="4">
        <v>1818</v>
      </c>
      <c r="BP267" s="4">
        <v>1792</v>
      </c>
      <c r="BQ267" s="4">
        <v>1786</v>
      </c>
      <c r="BR267" s="4">
        <v>1788</v>
      </c>
      <c r="BS267" s="4">
        <v>1665</v>
      </c>
      <c r="BT267" s="4">
        <v>8294</v>
      </c>
      <c r="BU267" s="4">
        <v>1636</v>
      </c>
      <c r="BV267" s="4">
        <v>1605</v>
      </c>
      <c r="BW267" s="4">
        <v>1693</v>
      </c>
      <c r="BX267" s="4">
        <v>1646</v>
      </c>
      <c r="BY267" s="4">
        <v>1714</v>
      </c>
      <c r="BZ267" s="4">
        <v>9918</v>
      </c>
      <c r="CA267" s="4">
        <v>1753</v>
      </c>
      <c r="CB267" s="4">
        <v>1879</v>
      </c>
      <c r="CC267" s="4">
        <v>1890</v>
      </c>
      <c r="CD267" s="4">
        <v>2131</v>
      </c>
      <c r="CE267" s="4">
        <v>2265</v>
      </c>
      <c r="CF267" s="4">
        <v>8098</v>
      </c>
      <c r="CG267" s="4">
        <v>1737</v>
      </c>
      <c r="CH267" s="4">
        <v>1777</v>
      </c>
      <c r="CI267" s="4">
        <v>1597</v>
      </c>
      <c r="CJ267" s="4">
        <v>1598</v>
      </c>
      <c r="CK267" s="4">
        <v>1389</v>
      </c>
      <c r="CL267" s="4">
        <v>6556</v>
      </c>
      <c r="CM267" s="4">
        <v>1255</v>
      </c>
      <c r="CN267" s="4">
        <v>1405</v>
      </c>
      <c r="CO267" s="4">
        <v>1378</v>
      </c>
      <c r="CP267" s="4">
        <v>1319</v>
      </c>
      <c r="CQ267" s="4">
        <v>1199</v>
      </c>
      <c r="CR267" s="4">
        <v>5578</v>
      </c>
      <c r="CS267" s="4">
        <v>1222</v>
      </c>
      <c r="CT267" s="4">
        <v>1186</v>
      </c>
      <c r="CU267" s="4">
        <v>1141</v>
      </c>
      <c r="CV267" s="4">
        <v>1029</v>
      </c>
      <c r="CW267" s="4">
        <v>1000</v>
      </c>
      <c r="CX267" s="4">
        <v>4341</v>
      </c>
      <c r="CY267" s="4">
        <v>1026</v>
      </c>
      <c r="CZ267" s="4">
        <v>955</v>
      </c>
      <c r="DA267" s="4">
        <v>860</v>
      </c>
      <c r="DB267" s="4">
        <v>746</v>
      </c>
      <c r="DC267" s="4">
        <v>754</v>
      </c>
      <c r="DD267" s="4">
        <v>2702</v>
      </c>
      <c r="DE267" s="4">
        <v>639</v>
      </c>
      <c r="DF267" s="4">
        <v>624</v>
      </c>
      <c r="DG267" s="4">
        <v>511</v>
      </c>
      <c r="DH267" s="4">
        <v>483</v>
      </c>
      <c r="DI267" s="4">
        <v>445</v>
      </c>
      <c r="DJ267" s="4">
        <v>1170</v>
      </c>
      <c r="DK267" s="4">
        <v>383</v>
      </c>
      <c r="DL267" s="4">
        <v>322</v>
      </c>
      <c r="DM267" s="4">
        <v>188</v>
      </c>
      <c r="DN267" s="4">
        <v>141</v>
      </c>
      <c r="DO267" s="4">
        <v>136</v>
      </c>
      <c r="DP267" s="4">
        <v>330</v>
      </c>
      <c r="DQ267" s="4">
        <v>106</v>
      </c>
      <c r="DR267" s="4">
        <v>85</v>
      </c>
      <c r="DS267" s="4">
        <v>75</v>
      </c>
      <c r="DT267" s="4">
        <v>39</v>
      </c>
      <c r="DU267" s="4">
        <v>25</v>
      </c>
      <c r="DV267" s="4">
        <v>30</v>
      </c>
      <c r="DW267" s="4">
        <v>21897</v>
      </c>
      <c r="DX267" s="4">
        <v>25122</v>
      </c>
      <c r="DY267" s="4">
        <v>37096</v>
      </c>
      <c r="DZ267" s="4">
        <v>36500</v>
      </c>
      <c r="EA267" s="4">
        <v>28805</v>
      </c>
    </row>
    <row r="268" spans="1:131" ht="17.5" customHeight="1" x14ac:dyDescent="0.35">
      <c r="A268" s="2" t="s">
        <v>460</v>
      </c>
      <c r="D268" s="2" t="s">
        <v>461</v>
      </c>
      <c r="E268" s="4">
        <v>115254</v>
      </c>
      <c r="F268" s="4">
        <v>6230</v>
      </c>
      <c r="G268" s="4">
        <v>1264</v>
      </c>
      <c r="H268" s="4">
        <v>1178</v>
      </c>
      <c r="I268" s="4">
        <v>1304</v>
      </c>
      <c r="J268" s="4">
        <v>1232</v>
      </c>
      <c r="K268" s="4">
        <v>1252</v>
      </c>
      <c r="L268" s="4">
        <v>5861</v>
      </c>
      <c r="M268" s="4">
        <v>1171</v>
      </c>
      <c r="N268" s="4">
        <v>1126</v>
      </c>
      <c r="O268" s="4">
        <v>1241</v>
      </c>
      <c r="P268" s="4">
        <v>1168</v>
      </c>
      <c r="Q268" s="4">
        <v>1155</v>
      </c>
      <c r="R268" s="4">
        <v>6417</v>
      </c>
      <c r="S268" s="4">
        <v>1169</v>
      </c>
      <c r="T268" s="4">
        <v>1265</v>
      </c>
      <c r="U268" s="4">
        <v>1260</v>
      </c>
      <c r="V268" s="4">
        <v>1339</v>
      </c>
      <c r="W268" s="4">
        <v>1384</v>
      </c>
      <c r="X268" s="4">
        <v>6754</v>
      </c>
      <c r="Y268" s="4">
        <v>1377</v>
      </c>
      <c r="Z268" s="4">
        <v>1431</v>
      </c>
      <c r="AA268" s="4">
        <v>1402</v>
      </c>
      <c r="AB268" s="4">
        <v>1384</v>
      </c>
      <c r="AC268" s="4">
        <v>1160</v>
      </c>
      <c r="AD268" s="4">
        <v>5963</v>
      </c>
      <c r="AE268" s="4">
        <v>1089</v>
      </c>
      <c r="AF268" s="4">
        <v>1191</v>
      </c>
      <c r="AG268" s="4">
        <v>1238</v>
      </c>
      <c r="AH268" s="4">
        <v>1247</v>
      </c>
      <c r="AI268" s="4">
        <v>1198</v>
      </c>
      <c r="AJ268" s="4">
        <v>5714</v>
      </c>
      <c r="AK268" s="4">
        <v>1193</v>
      </c>
      <c r="AL268" s="4">
        <v>1182</v>
      </c>
      <c r="AM268" s="4">
        <v>1192</v>
      </c>
      <c r="AN268" s="4">
        <v>1015</v>
      </c>
      <c r="AO268" s="4">
        <v>1132</v>
      </c>
      <c r="AP268" s="4">
        <v>5470</v>
      </c>
      <c r="AQ268" s="4">
        <v>1171</v>
      </c>
      <c r="AR268" s="4">
        <v>1148</v>
      </c>
      <c r="AS268" s="4">
        <v>1085</v>
      </c>
      <c r="AT268" s="4">
        <v>998</v>
      </c>
      <c r="AU268" s="4">
        <v>1068</v>
      </c>
      <c r="AV268" s="4">
        <v>6374</v>
      </c>
      <c r="AW268" s="4">
        <v>1123</v>
      </c>
      <c r="AX268" s="4">
        <v>1200</v>
      </c>
      <c r="AY268" s="4">
        <v>1280</v>
      </c>
      <c r="AZ268" s="4">
        <v>1366</v>
      </c>
      <c r="BA268" s="4">
        <v>1405</v>
      </c>
      <c r="BB268" s="4">
        <v>7807</v>
      </c>
      <c r="BC268" s="4">
        <v>1504</v>
      </c>
      <c r="BD268" s="4">
        <v>1475</v>
      </c>
      <c r="BE268" s="4">
        <v>1598</v>
      </c>
      <c r="BF268" s="4">
        <v>1533</v>
      </c>
      <c r="BG268" s="4">
        <v>1697</v>
      </c>
      <c r="BH268" s="4">
        <v>7819</v>
      </c>
      <c r="BI268" s="4">
        <v>1587</v>
      </c>
      <c r="BJ268" s="4">
        <v>1561</v>
      </c>
      <c r="BK268" s="4">
        <v>1622</v>
      </c>
      <c r="BL268" s="4">
        <v>1540</v>
      </c>
      <c r="BM268" s="4">
        <v>1509</v>
      </c>
      <c r="BN268" s="4">
        <v>7322</v>
      </c>
      <c r="BO268" s="4">
        <v>1565</v>
      </c>
      <c r="BP268" s="4">
        <v>1451</v>
      </c>
      <c r="BQ268" s="4">
        <v>1436</v>
      </c>
      <c r="BR268" s="4">
        <v>1441</v>
      </c>
      <c r="BS268" s="4">
        <v>1429</v>
      </c>
      <c r="BT268" s="4">
        <v>7100</v>
      </c>
      <c r="BU268" s="4">
        <v>1376</v>
      </c>
      <c r="BV268" s="4">
        <v>1379</v>
      </c>
      <c r="BW268" s="4">
        <v>1431</v>
      </c>
      <c r="BX268" s="4">
        <v>1481</v>
      </c>
      <c r="BY268" s="4">
        <v>1433</v>
      </c>
      <c r="BZ268" s="4">
        <v>8930</v>
      </c>
      <c r="CA268" s="4">
        <v>1498</v>
      </c>
      <c r="CB268" s="4">
        <v>1588</v>
      </c>
      <c r="CC268" s="4">
        <v>1744</v>
      </c>
      <c r="CD268" s="4">
        <v>2000</v>
      </c>
      <c r="CE268" s="4">
        <v>2100</v>
      </c>
      <c r="CF268" s="4">
        <v>7714</v>
      </c>
      <c r="CG268" s="4">
        <v>1621</v>
      </c>
      <c r="CH268" s="4">
        <v>1683</v>
      </c>
      <c r="CI268" s="4">
        <v>1568</v>
      </c>
      <c r="CJ268" s="4">
        <v>1504</v>
      </c>
      <c r="CK268" s="4">
        <v>1338</v>
      </c>
      <c r="CL268" s="4">
        <v>6287</v>
      </c>
      <c r="CM268" s="4">
        <v>1174</v>
      </c>
      <c r="CN268" s="4">
        <v>1291</v>
      </c>
      <c r="CO268" s="4">
        <v>1266</v>
      </c>
      <c r="CP268" s="4">
        <v>1295</v>
      </c>
      <c r="CQ268" s="4">
        <v>1261</v>
      </c>
      <c r="CR268" s="4">
        <v>5319</v>
      </c>
      <c r="CS268" s="4">
        <v>1150</v>
      </c>
      <c r="CT268" s="4">
        <v>1112</v>
      </c>
      <c r="CU268" s="4">
        <v>1009</v>
      </c>
      <c r="CV268" s="4">
        <v>1049</v>
      </c>
      <c r="CW268" s="4">
        <v>999</v>
      </c>
      <c r="CX268" s="4">
        <v>4114</v>
      </c>
      <c r="CY268" s="4">
        <v>967</v>
      </c>
      <c r="CZ268" s="4">
        <v>828</v>
      </c>
      <c r="DA268" s="4">
        <v>841</v>
      </c>
      <c r="DB268" s="4">
        <v>796</v>
      </c>
      <c r="DC268" s="4">
        <v>682</v>
      </c>
      <c r="DD268" s="4">
        <v>2585</v>
      </c>
      <c r="DE268" s="4">
        <v>635</v>
      </c>
      <c r="DF268" s="4">
        <v>525</v>
      </c>
      <c r="DG268" s="4">
        <v>515</v>
      </c>
      <c r="DH268" s="4">
        <v>486</v>
      </c>
      <c r="DI268" s="4">
        <v>424</v>
      </c>
      <c r="DJ268" s="4">
        <v>1153</v>
      </c>
      <c r="DK268" s="4">
        <v>425</v>
      </c>
      <c r="DL268" s="4">
        <v>332</v>
      </c>
      <c r="DM268" s="4">
        <v>169</v>
      </c>
      <c r="DN268" s="4">
        <v>105</v>
      </c>
      <c r="DO268" s="4">
        <v>122</v>
      </c>
      <c r="DP268" s="4">
        <v>291</v>
      </c>
      <c r="DQ268" s="4">
        <v>83</v>
      </c>
      <c r="DR268" s="4">
        <v>81</v>
      </c>
      <c r="DS268" s="4">
        <v>56</v>
      </c>
      <c r="DT268" s="4">
        <v>45</v>
      </c>
      <c r="DU268" s="4">
        <v>26</v>
      </c>
      <c r="DV268" s="4">
        <v>30</v>
      </c>
      <c r="DW268" s="4">
        <v>19885</v>
      </c>
      <c r="DX268" s="4">
        <v>22718</v>
      </c>
      <c r="DY268" s="4">
        <v>36705</v>
      </c>
      <c r="DZ268" s="4">
        <v>31171</v>
      </c>
      <c r="EA268" s="4">
        <v>27493</v>
      </c>
    </row>
    <row r="269" spans="1:131" ht="17.5" customHeight="1" x14ac:dyDescent="0.35"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W269" s="31"/>
      <c r="DX269" s="31"/>
      <c r="DY269" s="31"/>
      <c r="DZ269" s="31"/>
      <c r="EA269" s="31"/>
    </row>
    <row r="270" spans="1:131" s="3" customFormat="1" ht="17.5" customHeight="1" x14ac:dyDescent="0.35">
      <c r="A270" s="3" t="s">
        <v>462</v>
      </c>
      <c r="B270" s="3" t="s">
        <v>463</v>
      </c>
      <c r="E270" s="26">
        <v>8173941</v>
      </c>
      <c r="F270" s="26">
        <v>591495</v>
      </c>
      <c r="G270" s="26">
        <v>124785</v>
      </c>
      <c r="H270" s="26">
        <v>121638</v>
      </c>
      <c r="I270" s="26">
        <v>117576</v>
      </c>
      <c r="J270" s="26">
        <v>116154</v>
      </c>
      <c r="K270" s="26">
        <v>111342</v>
      </c>
      <c r="L270" s="26">
        <v>482809</v>
      </c>
      <c r="M270" s="26">
        <v>105945</v>
      </c>
      <c r="N270" s="26">
        <v>99271</v>
      </c>
      <c r="O270" s="26">
        <v>95879</v>
      </c>
      <c r="P270" s="26">
        <v>91736</v>
      </c>
      <c r="Q270" s="26">
        <v>89978</v>
      </c>
      <c r="R270" s="26">
        <v>456865</v>
      </c>
      <c r="S270" s="26">
        <v>91000</v>
      </c>
      <c r="T270" s="26">
        <v>91387</v>
      </c>
      <c r="U270" s="26">
        <v>90730</v>
      </c>
      <c r="V270" s="26">
        <v>91820</v>
      </c>
      <c r="W270" s="26">
        <v>91928</v>
      </c>
      <c r="X270" s="26">
        <v>471659</v>
      </c>
      <c r="Y270" s="26">
        <v>93599</v>
      </c>
      <c r="Z270" s="26">
        <v>92326</v>
      </c>
      <c r="AA270" s="26">
        <v>94300</v>
      </c>
      <c r="AB270" s="26">
        <v>94749</v>
      </c>
      <c r="AC270" s="26">
        <v>96685</v>
      </c>
      <c r="AD270" s="26">
        <v>629972</v>
      </c>
      <c r="AE270" s="26">
        <v>105532</v>
      </c>
      <c r="AF270" s="26">
        <v>111717</v>
      </c>
      <c r="AG270" s="26">
        <v>125743</v>
      </c>
      <c r="AH270" s="26">
        <v>140067</v>
      </c>
      <c r="AI270" s="26">
        <v>146913</v>
      </c>
      <c r="AJ270" s="26">
        <v>832966</v>
      </c>
      <c r="AK270" s="26">
        <v>159512</v>
      </c>
      <c r="AL270" s="26">
        <v>164580</v>
      </c>
      <c r="AM270" s="26">
        <v>166626</v>
      </c>
      <c r="AN270" s="26">
        <v>170699</v>
      </c>
      <c r="AO270" s="26">
        <v>171549</v>
      </c>
      <c r="AP270" s="26">
        <v>796888</v>
      </c>
      <c r="AQ270" s="26">
        <v>172672</v>
      </c>
      <c r="AR270" s="26">
        <v>168002</v>
      </c>
      <c r="AS270" s="26">
        <v>160602</v>
      </c>
      <c r="AT270" s="26">
        <v>149734</v>
      </c>
      <c r="AU270" s="26">
        <v>145878</v>
      </c>
      <c r="AV270" s="26">
        <v>664046</v>
      </c>
      <c r="AW270" s="26">
        <v>138539</v>
      </c>
      <c r="AX270" s="26">
        <v>135847</v>
      </c>
      <c r="AY270" s="26">
        <v>131289</v>
      </c>
      <c r="AZ270" s="26">
        <v>130484</v>
      </c>
      <c r="BA270" s="26">
        <v>127887</v>
      </c>
      <c r="BB270" s="26">
        <v>610020</v>
      </c>
      <c r="BC270" s="26">
        <v>126348</v>
      </c>
      <c r="BD270" s="26">
        <v>122375</v>
      </c>
      <c r="BE270" s="26">
        <v>121869</v>
      </c>
      <c r="BF270" s="26">
        <v>120115</v>
      </c>
      <c r="BG270" s="26">
        <v>119313</v>
      </c>
      <c r="BH270" s="26">
        <v>556656</v>
      </c>
      <c r="BI270" s="26">
        <v>117360</v>
      </c>
      <c r="BJ270" s="26">
        <v>115630</v>
      </c>
      <c r="BK270" s="26">
        <v>112374</v>
      </c>
      <c r="BL270" s="26">
        <v>108619</v>
      </c>
      <c r="BM270" s="26">
        <v>102673</v>
      </c>
      <c r="BN270" s="26">
        <v>461290</v>
      </c>
      <c r="BO270" s="26">
        <v>101510</v>
      </c>
      <c r="BP270" s="26">
        <v>95508</v>
      </c>
      <c r="BQ270" s="26">
        <v>92326</v>
      </c>
      <c r="BR270" s="26">
        <v>87938</v>
      </c>
      <c r="BS270" s="26">
        <v>84008</v>
      </c>
      <c r="BT270" s="26">
        <v>371936</v>
      </c>
      <c r="BU270" s="26">
        <v>80756</v>
      </c>
      <c r="BV270" s="26">
        <v>76880</v>
      </c>
      <c r="BW270" s="26">
        <v>73771</v>
      </c>
      <c r="BX270" s="26">
        <v>71558</v>
      </c>
      <c r="BY270" s="26">
        <v>68971</v>
      </c>
      <c r="BZ270" s="26">
        <v>342590</v>
      </c>
      <c r="CA270" s="26">
        <v>67874</v>
      </c>
      <c r="CB270" s="26">
        <v>67658</v>
      </c>
      <c r="CC270" s="26">
        <v>67247</v>
      </c>
      <c r="CD270" s="26">
        <v>70128</v>
      </c>
      <c r="CE270" s="26">
        <v>69683</v>
      </c>
      <c r="CF270" s="26">
        <v>256772</v>
      </c>
      <c r="CG270" s="26">
        <v>55510</v>
      </c>
      <c r="CH270" s="26">
        <v>55525</v>
      </c>
      <c r="CI270" s="26">
        <v>51880</v>
      </c>
      <c r="CJ270" s="26">
        <v>50118</v>
      </c>
      <c r="CK270" s="26">
        <v>43739</v>
      </c>
      <c r="CL270" s="26">
        <v>216286</v>
      </c>
      <c r="CM270" s="26">
        <v>43199</v>
      </c>
      <c r="CN270" s="26">
        <v>45428</v>
      </c>
      <c r="CO270" s="26">
        <v>44325</v>
      </c>
      <c r="CP270" s="26">
        <v>42211</v>
      </c>
      <c r="CQ270" s="26">
        <v>41123</v>
      </c>
      <c r="CR270" s="26">
        <v>176831</v>
      </c>
      <c r="CS270" s="26">
        <v>39084</v>
      </c>
      <c r="CT270" s="26">
        <v>37248</v>
      </c>
      <c r="CU270" s="26">
        <v>34519</v>
      </c>
      <c r="CV270" s="26">
        <v>33740</v>
      </c>
      <c r="CW270" s="26">
        <v>32240</v>
      </c>
      <c r="CX270" s="26">
        <v>131830</v>
      </c>
      <c r="CY270" s="26">
        <v>31410</v>
      </c>
      <c r="CZ270" s="26">
        <v>29118</v>
      </c>
      <c r="DA270" s="26">
        <v>25944</v>
      </c>
      <c r="DB270" s="26">
        <v>23692</v>
      </c>
      <c r="DC270" s="26">
        <v>21666</v>
      </c>
      <c r="DD270" s="26">
        <v>80574</v>
      </c>
      <c r="DE270" s="26">
        <v>19830</v>
      </c>
      <c r="DF270" s="26">
        <v>18067</v>
      </c>
      <c r="DG270" s="26">
        <v>16007</v>
      </c>
      <c r="DH270" s="26">
        <v>14255</v>
      </c>
      <c r="DI270" s="26">
        <v>12415</v>
      </c>
      <c r="DJ270" s="26">
        <v>32479</v>
      </c>
      <c r="DK270" s="26">
        <v>11190</v>
      </c>
      <c r="DL270" s="26">
        <v>8730</v>
      </c>
      <c r="DM270" s="26">
        <v>4926</v>
      </c>
      <c r="DN270" s="26">
        <v>4061</v>
      </c>
      <c r="DO270" s="26">
        <v>3572</v>
      </c>
      <c r="DP270" s="26">
        <v>8701</v>
      </c>
      <c r="DQ270" s="26">
        <v>2866</v>
      </c>
      <c r="DR270" s="26">
        <v>2224</v>
      </c>
      <c r="DS270" s="26">
        <v>1667</v>
      </c>
      <c r="DT270" s="26">
        <v>1166</v>
      </c>
      <c r="DU270" s="26">
        <v>778</v>
      </c>
      <c r="DV270" s="26">
        <v>1276</v>
      </c>
      <c r="DW270" s="26">
        <v>1624768</v>
      </c>
      <c r="DX270" s="26">
        <v>1811394</v>
      </c>
      <c r="DY270" s="26">
        <v>3911952</v>
      </c>
      <c r="DZ270" s="26">
        <v>1732472</v>
      </c>
      <c r="EA270" s="26">
        <v>904749</v>
      </c>
    </row>
    <row r="271" spans="1:131" ht="17.5" customHeight="1" x14ac:dyDescent="0.35">
      <c r="E271" s="31"/>
      <c r="F271" s="31"/>
      <c r="G271" s="30"/>
      <c r="H271" s="30"/>
      <c r="I271" s="30"/>
      <c r="J271" s="30"/>
      <c r="K271" s="30"/>
      <c r="L271" s="31"/>
      <c r="M271" s="30"/>
      <c r="N271" s="30"/>
      <c r="O271" s="30"/>
      <c r="P271" s="30"/>
      <c r="Q271" s="30"/>
      <c r="R271" s="31"/>
      <c r="S271" s="30"/>
      <c r="T271" s="30"/>
      <c r="U271" s="30"/>
      <c r="V271" s="30"/>
      <c r="W271" s="30"/>
      <c r="X271" s="31"/>
      <c r="Y271" s="30"/>
      <c r="Z271" s="30"/>
      <c r="AA271" s="30"/>
      <c r="AB271" s="30"/>
      <c r="AC271" s="30"/>
      <c r="AD271" s="31"/>
      <c r="AE271" s="30"/>
      <c r="AF271" s="30"/>
      <c r="AG271" s="30"/>
      <c r="AH271" s="30"/>
      <c r="AI271" s="30"/>
      <c r="AJ271" s="31"/>
      <c r="AK271" s="30"/>
      <c r="AL271" s="30"/>
      <c r="AM271" s="30"/>
      <c r="AN271" s="30"/>
      <c r="AO271" s="30"/>
      <c r="AP271" s="31"/>
      <c r="AQ271" s="30"/>
      <c r="AR271" s="30"/>
      <c r="AS271" s="30"/>
      <c r="AT271" s="30"/>
      <c r="AU271" s="30"/>
      <c r="AV271" s="31"/>
      <c r="AW271" s="30"/>
      <c r="AX271" s="30"/>
      <c r="AY271" s="30"/>
      <c r="AZ271" s="30"/>
      <c r="BA271" s="30"/>
      <c r="BB271" s="31"/>
      <c r="BC271" s="30"/>
      <c r="BD271" s="30"/>
      <c r="BE271" s="30"/>
      <c r="BF271" s="30"/>
      <c r="BG271" s="30"/>
      <c r="BH271" s="31"/>
      <c r="BI271" s="30"/>
      <c r="BJ271" s="30"/>
      <c r="BK271" s="30"/>
      <c r="BL271" s="30"/>
      <c r="BM271" s="30"/>
      <c r="BN271" s="31"/>
      <c r="BO271" s="30"/>
      <c r="BP271" s="30"/>
      <c r="BQ271" s="30"/>
      <c r="BR271" s="30"/>
      <c r="BS271" s="30"/>
      <c r="BT271" s="31"/>
      <c r="BU271" s="30"/>
      <c r="BV271" s="30"/>
      <c r="BW271" s="30"/>
      <c r="BX271" s="30"/>
      <c r="BY271" s="30"/>
      <c r="BZ271" s="31"/>
      <c r="CA271" s="30"/>
      <c r="CB271" s="30"/>
      <c r="CC271" s="30"/>
      <c r="CD271" s="30"/>
      <c r="CE271" s="30"/>
      <c r="CF271" s="31"/>
      <c r="CG271" s="30"/>
      <c r="CH271" s="30"/>
      <c r="CI271" s="30"/>
      <c r="CJ271" s="30"/>
      <c r="CK271" s="30"/>
      <c r="CL271" s="31"/>
      <c r="CM271" s="30"/>
      <c r="CN271" s="30"/>
      <c r="CO271" s="30"/>
      <c r="CP271" s="30"/>
      <c r="CQ271" s="30"/>
      <c r="CR271" s="31"/>
      <c r="CS271" s="30"/>
      <c r="CT271" s="30"/>
      <c r="CU271" s="30"/>
      <c r="CV271" s="30"/>
      <c r="CW271" s="30"/>
      <c r="CX271" s="31"/>
      <c r="CY271" s="30"/>
      <c r="CZ271" s="30"/>
      <c r="DA271" s="30"/>
      <c r="DB271" s="30"/>
      <c r="DC271" s="30"/>
      <c r="DD271" s="31"/>
      <c r="DE271" s="30"/>
      <c r="DF271" s="30"/>
      <c r="DG271" s="30"/>
      <c r="DH271" s="30"/>
      <c r="DI271" s="30"/>
      <c r="DJ271" s="31"/>
      <c r="DK271" s="30"/>
      <c r="DL271" s="30"/>
      <c r="DM271" s="30"/>
      <c r="DN271" s="30"/>
      <c r="DO271" s="30"/>
      <c r="DP271" s="31"/>
      <c r="DQ271" s="30"/>
      <c r="DR271" s="30"/>
      <c r="DS271" s="30"/>
      <c r="DT271" s="30"/>
      <c r="DU271" s="30"/>
      <c r="DW271" s="30"/>
      <c r="DX271" s="30"/>
      <c r="DY271" s="30"/>
      <c r="DZ271" s="30"/>
      <c r="EA271" s="30"/>
    </row>
    <row r="272" spans="1:131" s="3" customFormat="1" ht="17.5" customHeight="1" x14ac:dyDescent="0.35">
      <c r="A272" s="3" t="s">
        <v>464</v>
      </c>
      <c r="C272" s="3" t="s">
        <v>465</v>
      </c>
      <c r="E272" s="26">
        <v>3231901</v>
      </c>
      <c r="F272" s="26">
        <v>225908</v>
      </c>
      <c r="G272" s="26">
        <v>49622</v>
      </c>
      <c r="H272" s="26">
        <v>47181</v>
      </c>
      <c r="I272" s="26">
        <v>44643</v>
      </c>
      <c r="J272" s="26">
        <v>43188</v>
      </c>
      <c r="K272" s="26">
        <v>41274</v>
      </c>
      <c r="L272" s="26">
        <v>177239</v>
      </c>
      <c r="M272" s="26">
        <v>39464</v>
      </c>
      <c r="N272" s="26">
        <v>36142</v>
      </c>
      <c r="O272" s="26">
        <v>35275</v>
      </c>
      <c r="P272" s="26">
        <v>33745</v>
      </c>
      <c r="Q272" s="26">
        <v>32613</v>
      </c>
      <c r="R272" s="26">
        <v>160150</v>
      </c>
      <c r="S272" s="26">
        <v>32817</v>
      </c>
      <c r="T272" s="26">
        <v>32369</v>
      </c>
      <c r="U272" s="26">
        <v>31669</v>
      </c>
      <c r="V272" s="26">
        <v>31719</v>
      </c>
      <c r="W272" s="26">
        <v>31576</v>
      </c>
      <c r="X272" s="26">
        <v>169159</v>
      </c>
      <c r="Y272" s="26">
        <v>31751</v>
      </c>
      <c r="Z272" s="26">
        <v>30773</v>
      </c>
      <c r="AA272" s="26">
        <v>30945</v>
      </c>
      <c r="AB272" s="26">
        <v>34932</v>
      </c>
      <c r="AC272" s="26">
        <v>40758</v>
      </c>
      <c r="AD272" s="26">
        <v>291156</v>
      </c>
      <c r="AE272" s="26">
        <v>46007</v>
      </c>
      <c r="AF272" s="26">
        <v>49356</v>
      </c>
      <c r="AG272" s="26">
        <v>57375</v>
      </c>
      <c r="AH272" s="26">
        <v>65916</v>
      </c>
      <c r="AI272" s="26">
        <v>72502</v>
      </c>
      <c r="AJ272" s="26">
        <v>421780</v>
      </c>
      <c r="AK272" s="26">
        <v>80367</v>
      </c>
      <c r="AL272" s="26">
        <v>83954</v>
      </c>
      <c r="AM272" s="26">
        <v>85399</v>
      </c>
      <c r="AN272" s="26">
        <v>86314</v>
      </c>
      <c r="AO272" s="26">
        <v>85746</v>
      </c>
      <c r="AP272" s="26">
        <v>380432</v>
      </c>
      <c r="AQ272" s="26">
        <v>85247</v>
      </c>
      <c r="AR272" s="26">
        <v>81384</v>
      </c>
      <c r="AS272" s="26">
        <v>76883</v>
      </c>
      <c r="AT272" s="26">
        <v>70127</v>
      </c>
      <c r="AU272" s="26">
        <v>66791</v>
      </c>
      <c r="AV272" s="26">
        <v>284790</v>
      </c>
      <c r="AW272" s="26">
        <v>61834</v>
      </c>
      <c r="AX272" s="26">
        <v>59301</v>
      </c>
      <c r="AY272" s="26">
        <v>56208</v>
      </c>
      <c r="AZ272" s="26">
        <v>54687</v>
      </c>
      <c r="BA272" s="26">
        <v>52760</v>
      </c>
      <c r="BB272" s="26">
        <v>239400</v>
      </c>
      <c r="BC272" s="26">
        <v>50961</v>
      </c>
      <c r="BD272" s="26">
        <v>48354</v>
      </c>
      <c r="BE272" s="26">
        <v>47988</v>
      </c>
      <c r="BF272" s="26">
        <v>46286</v>
      </c>
      <c r="BG272" s="26">
        <v>45811</v>
      </c>
      <c r="BH272" s="26">
        <v>205601</v>
      </c>
      <c r="BI272" s="26">
        <v>44045</v>
      </c>
      <c r="BJ272" s="26">
        <v>43231</v>
      </c>
      <c r="BK272" s="26">
        <v>41418</v>
      </c>
      <c r="BL272" s="26">
        <v>39906</v>
      </c>
      <c r="BM272" s="26">
        <v>37001</v>
      </c>
      <c r="BN272" s="26">
        <v>162279</v>
      </c>
      <c r="BO272" s="26">
        <v>36587</v>
      </c>
      <c r="BP272" s="26">
        <v>33897</v>
      </c>
      <c r="BQ272" s="26">
        <v>32075</v>
      </c>
      <c r="BR272" s="26">
        <v>30617</v>
      </c>
      <c r="BS272" s="26">
        <v>29103</v>
      </c>
      <c r="BT272" s="26">
        <v>125983</v>
      </c>
      <c r="BU272" s="26">
        <v>27967</v>
      </c>
      <c r="BV272" s="26">
        <v>26103</v>
      </c>
      <c r="BW272" s="26">
        <v>24748</v>
      </c>
      <c r="BX272" s="26">
        <v>24231</v>
      </c>
      <c r="BY272" s="26">
        <v>22934</v>
      </c>
      <c r="BZ272" s="26">
        <v>110445</v>
      </c>
      <c r="CA272" s="26">
        <v>22514</v>
      </c>
      <c r="CB272" s="26">
        <v>22289</v>
      </c>
      <c r="CC272" s="26">
        <v>21905</v>
      </c>
      <c r="CD272" s="26">
        <v>22169</v>
      </c>
      <c r="CE272" s="26">
        <v>21568</v>
      </c>
      <c r="CF272" s="26">
        <v>81781</v>
      </c>
      <c r="CG272" s="26">
        <v>17553</v>
      </c>
      <c r="CH272" s="26">
        <v>17692</v>
      </c>
      <c r="CI272" s="26">
        <v>16487</v>
      </c>
      <c r="CJ272" s="26">
        <v>15940</v>
      </c>
      <c r="CK272" s="26">
        <v>14109</v>
      </c>
      <c r="CL272" s="26">
        <v>69435</v>
      </c>
      <c r="CM272" s="26">
        <v>14330</v>
      </c>
      <c r="CN272" s="26">
        <v>14642</v>
      </c>
      <c r="CO272" s="26">
        <v>14325</v>
      </c>
      <c r="CP272" s="26">
        <v>13132</v>
      </c>
      <c r="CQ272" s="26">
        <v>13006</v>
      </c>
      <c r="CR272" s="26">
        <v>53331</v>
      </c>
      <c r="CS272" s="26">
        <v>12017</v>
      </c>
      <c r="CT272" s="26">
        <v>11410</v>
      </c>
      <c r="CU272" s="26">
        <v>10285</v>
      </c>
      <c r="CV272" s="26">
        <v>10070</v>
      </c>
      <c r="CW272" s="26">
        <v>9549</v>
      </c>
      <c r="CX272" s="26">
        <v>38666</v>
      </c>
      <c r="CY272" s="26">
        <v>9380</v>
      </c>
      <c r="CZ272" s="26">
        <v>8636</v>
      </c>
      <c r="DA272" s="26">
        <v>7645</v>
      </c>
      <c r="DB272" s="26">
        <v>6784</v>
      </c>
      <c r="DC272" s="26">
        <v>6221</v>
      </c>
      <c r="DD272" s="26">
        <v>22678</v>
      </c>
      <c r="DE272" s="26">
        <v>5763</v>
      </c>
      <c r="DF272" s="26">
        <v>5146</v>
      </c>
      <c r="DG272" s="26">
        <v>4344</v>
      </c>
      <c r="DH272" s="26">
        <v>4050</v>
      </c>
      <c r="DI272" s="26">
        <v>3375</v>
      </c>
      <c r="DJ272" s="26">
        <v>8925</v>
      </c>
      <c r="DK272" s="26">
        <v>3042</v>
      </c>
      <c r="DL272" s="26">
        <v>2410</v>
      </c>
      <c r="DM272" s="26">
        <v>1401</v>
      </c>
      <c r="DN272" s="26">
        <v>1089</v>
      </c>
      <c r="DO272" s="26">
        <v>983</v>
      </c>
      <c r="DP272" s="26">
        <v>2431</v>
      </c>
      <c r="DQ272" s="26">
        <v>795</v>
      </c>
      <c r="DR272" s="26">
        <v>610</v>
      </c>
      <c r="DS272" s="26">
        <v>496</v>
      </c>
      <c r="DT272" s="26">
        <v>309</v>
      </c>
      <c r="DU272" s="26">
        <v>221</v>
      </c>
      <c r="DV272" s="26">
        <v>332</v>
      </c>
      <c r="DW272" s="26">
        <v>595048</v>
      </c>
      <c r="DX272" s="26">
        <v>656766</v>
      </c>
      <c r="DY272" s="26">
        <v>1754966</v>
      </c>
      <c r="DZ272" s="26">
        <v>604308</v>
      </c>
      <c r="EA272" s="26">
        <v>277579</v>
      </c>
    </row>
    <row r="273" spans="1:131" ht="17.5" customHeight="1" x14ac:dyDescent="0.35">
      <c r="A273" s="2" t="s">
        <v>466</v>
      </c>
      <c r="D273" s="2" t="s">
        <v>467</v>
      </c>
      <c r="E273" s="4">
        <v>220338</v>
      </c>
      <c r="F273" s="4">
        <v>13168</v>
      </c>
      <c r="G273" s="4">
        <v>2889</v>
      </c>
      <c r="H273" s="4">
        <v>2761</v>
      </c>
      <c r="I273" s="4">
        <v>2599</v>
      </c>
      <c r="J273" s="4">
        <v>2551</v>
      </c>
      <c r="K273" s="4">
        <v>2368</v>
      </c>
      <c r="L273" s="4">
        <v>10898</v>
      </c>
      <c r="M273" s="4">
        <v>2263</v>
      </c>
      <c r="N273" s="4">
        <v>2247</v>
      </c>
      <c r="O273" s="4">
        <v>2271</v>
      </c>
      <c r="P273" s="4">
        <v>2035</v>
      </c>
      <c r="Q273" s="4">
        <v>2082</v>
      </c>
      <c r="R273" s="4">
        <v>9594</v>
      </c>
      <c r="S273" s="4">
        <v>2097</v>
      </c>
      <c r="T273" s="4">
        <v>1963</v>
      </c>
      <c r="U273" s="4">
        <v>1826</v>
      </c>
      <c r="V273" s="4">
        <v>1853</v>
      </c>
      <c r="W273" s="4">
        <v>1855</v>
      </c>
      <c r="X273" s="4">
        <v>12523</v>
      </c>
      <c r="Y273" s="4">
        <v>1805</v>
      </c>
      <c r="Z273" s="4">
        <v>1763</v>
      </c>
      <c r="AA273" s="4">
        <v>1777</v>
      </c>
      <c r="AB273" s="4">
        <v>2842</v>
      </c>
      <c r="AC273" s="4">
        <v>4336</v>
      </c>
      <c r="AD273" s="4">
        <v>21863</v>
      </c>
      <c r="AE273" s="4">
        <v>4539</v>
      </c>
      <c r="AF273" s="4">
        <v>4171</v>
      </c>
      <c r="AG273" s="4">
        <v>4328</v>
      </c>
      <c r="AH273" s="4">
        <v>4478</v>
      </c>
      <c r="AI273" s="4">
        <v>4347</v>
      </c>
      <c r="AJ273" s="4">
        <v>25923</v>
      </c>
      <c r="AK273" s="4">
        <v>4863</v>
      </c>
      <c r="AL273" s="4">
        <v>5083</v>
      </c>
      <c r="AM273" s="4">
        <v>5128</v>
      </c>
      <c r="AN273" s="4">
        <v>5347</v>
      </c>
      <c r="AO273" s="4">
        <v>5502</v>
      </c>
      <c r="AP273" s="4">
        <v>24427</v>
      </c>
      <c r="AQ273" s="4">
        <v>5519</v>
      </c>
      <c r="AR273" s="4">
        <v>5382</v>
      </c>
      <c r="AS273" s="4">
        <v>4888</v>
      </c>
      <c r="AT273" s="4">
        <v>4436</v>
      </c>
      <c r="AU273" s="4">
        <v>4202</v>
      </c>
      <c r="AV273" s="4">
        <v>19169</v>
      </c>
      <c r="AW273" s="4">
        <v>4207</v>
      </c>
      <c r="AX273" s="4">
        <v>3978</v>
      </c>
      <c r="AY273" s="4">
        <v>3791</v>
      </c>
      <c r="AZ273" s="4">
        <v>3730</v>
      </c>
      <c r="BA273" s="4">
        <v>3463</v>
      </c>
      <c r="BB273" s="4">
        <v>15977</v>
      </c>
      <c r="BC273" s="4">
        <v>3440</v>
      </c>
      <c r="BD273" s="4">
        <v>3229</v>
      </c>
      <c r="BE273" s="4">
        <v>3306</v>
      </c>
      <c r="BF273" s="4">
        <v>3045</v>
      </c>
      <c r="BG273" s="4">
        <v>2957</v>
      </c>
      <c r="BH273" s="4">
        <v>13244</v>
      </c>
      <c r="BI273" s="4">
        <v>2839</v>
      </c>
      <c r="BJ273" s="4">
        <v>2783</v>
      </c>
      <c r="BK273" s="4">
        <v>2712</v>
      </c>
      <c r="BL273" s="4">
        <v>2515</v>
      </c>
      <c r="BM273" s="4">
        <v>2395</v>
      </c>
      <c r="BN273" s="4">
        <v>10958</v>
      </c>
      <c r="BO273" s="4">
        <v>2449</v>
      </c>
      <c r="BP273" s="4">
        <v>2213</v>
      </c>
      <c r="BQ273" s="4">
        <v>2215</v>
      </c>
      <c r="BR273" s="4">
        <v>2150</v>
      </c>
      <c r="BS273" s="4">
        <v>1931</v>
      </c>
      <c r="BT273" s="4">
        <v>9362</v>
      </c>
      <c r="BU273" s="4">
        <v>2019</v>
      </c>
      <c r="BV273" s="4">
        <v>1864</v>
      </c>
      <c r="BW273" s="4">
        <v>1875</v>
      </c>
      <c r="BX273" s="4">
        <v>1832</v>
      </c>
      <c r="BY273" s="4">
        <v>1772</v>
      </c>
      <c r="BZ273" s="4">
        <v>9255</v>
      </c>
      <c r="CA273" s="4">
        <v>1766</v>
      </c>
      <c r="CB273" s="4">
        <v>1817</v>
      </c>
      <c r="CC273" s="4">
        <v>1913</v>
      </c>
      <c r="CD273" s="4">
        <v>1896</v>
      </c>
      <c r="CE273" s="4">
        <v>1863</v>
      </c>
      <c r="CF273" s="4">
        <v>7306</v>
      </c>
      <c r="CG273" s="4">
        <v>1592</v>
      </c>
      <c r="CH273" s="4">
        <v>1661</v>
      </c>
      <c r="CI273" s="4">
        <v>1481</v>
      </c>
      <c r="CJ273" s="4">
        <v>1373</v>
      </c>
      <c r="CK273" s="4">
        <v>1199</v>
      </c>
      <c r="CL273" s="4">
        <v>5631</v>
      </c>
      <c r="CM273" s="4">
        <v>1145</v>
      </c>
      <c r="CN273" s="4">
        <v>1179</v>
      </c>
      <c r="CO273" s="4">
        <v>1228</v>
      </c>
      <c r="CP273" s="4">
        <v>1039</v>
      </c>
      <c r="CQ273" s="4">
        <v>1040</v>
      </c>
      <c r="CR273" s="4">
        <v>4442</v>
      </c>
      <c r="CS273" s="4">
        <v>990</v>
      </c>
      <c r="CT273" s="4">
        <v>968</v>
      </c>
      <c r="CU273" s="4">
        <v>850</v>
      </c>
      <c r="CV273" s="4">
        <v>841</v>
      </c>
      <c r="CW273" s="4">
        <v>793</v>
      </c>
      <c r="CX273" s="4">
        <v>3455</v>
      </c>
      <c r="CY273" s="4">
        <v>866</v>
      </c>
      <c r="CZ273" s="4">
        <v>756</v>
      </c>
      <c r="DA273" s="4">
        <v>692</v>
      </c>
      <c r="DB273" s="4">
        <v>584</v>
      </c>
      <c r="DC273" s="4">
        <v>557</v>
      </c>
      <c r="DD273" s="4">
        <v>2048</v>
      </c>
      <c r="DE273" s="4">
        <v>492</v>
      </c>
      <c r="DF273" s="4">
        <v>491</v>
      </c>
      <c r="DG273" s="4">
        <v>396</v>
      </c>
      <c r="DH273" s="4">
        <v>356</v>
      </c>
      <c r="DI273" s="4">
        <v>313</v>
      </c>
      <c r="DJ273" s="4">
        <v>804</v>
      </c>
      <c r="DK273" s="4">
        <v>270</v>
      </c>
      <c r="DL273" s="4">
        <v>224</v>
      </c>
      <c r="DM273" s="4">
        <v>133</v>
      </c>
      <c r="DN273" s="4">
        <v>84</v>
      </c>
      <c r="DO273" s="4">
        <v>93</v>
      </c>
      <c r="DP273" s="4">
        <v>262</v>
      </c>
      <c r="DQ273" s="4">
        <v>78</v>
      </c>
      <c r="DR273" s="4">
        <v>70</v>
      </c>
      <c r="DS273" s="4">
        <v>52</v>
      </c>
      <c r="DT273" s="4">
        <v>40</v>
      </c>
      <c r="DU273" s="4">
        <v>22</v>
      </c>
      <c r="DV273" s="4">
        <v>29</v>
      </c>
      <c r="DW273" s="4">
        <v>35465</v>
      </c>
      <c r="DX273" s="4">
        <v>39005</v>
      </c>
      <c r="DY273" s="4">
        <v>118077</v>
      </c>
      <c r="DZ273" s="4">
        <v>42819</v>
      </c>
      <c r="EA273" s="4">
        <v>23977</v>
      </c>
    </row>
    <row r="274" spans="1:131" ht="17.5" customHeight="1" x14ac:dyDescent="0.35">
      <c r="A274" s="2" t="s">
        <v>468</v>
      </c>
      <c r="D274" s="2" t="s">
        <v>469</v>
      </c>
      <c r="E274" s="4">
        <v>7375</v>
      </c>
      <c r="F274" s="4">
        <v>236</v>
      </c>
      <c r="G274" s="4">
        <v>70</v>
      </c>
      <c r="H274" s="4">
        <v>52</v>
      </c>
      <c r="I274" s="4">
        <v>41</v>
      </c>
      <c r="J274" s="4">
        <v>34</v>
      </c>
      <c r="K274" s="4">
        <v>39</v>
      </c>
      <c r="L274" s="4">
        <v>182</v>
      </c>
      <c r="M274" s="4">
        <v>32</v>
      </c>
      <c r="N274" s="4">
        <v>47</v>
      </c>
      <c r="O274" s="4">
        <v>38</v>
      </c>
      <c r="P274" s="4">
        <v>40</v>
      </c>
      <c r="Q274" s="4">
        <v>25</v>
      </c>
      <c r="R274" s="4">
        <v>169</v>
      </c>
      <c r="S274" s="4">
        <v>39</v>
      </c>
      <c r="T274" s="4">
        <v>28</v>
      </c>
      <c r="U274" s="4">
        <v>35</v>
      </c>
      <c r="V274" s="4">
        <v>41</v>
      </c>
      <c r="W274" s="4">
        <v>26</v>
      </c>
      <c r="X274" s="4">
        <v>197</v>
      </c>
      <c r="Y274" s="4">
        <v>33</v>
      </c>
      <c r="Z274" s="4">
        <v>31</v>
      </c>
      <c r="AA274" s="4">
        <v>41</v>
      </c>
      <c r="AB274" s="4">
        <v>51</v>
      </c>
      <c r="AC274" s="4">
        <v>41</v>
      </c>
      <c r="AD274" s="4">
        <v>545</v>
      </c>
      <c r="AE274" s="4">
        <v>70</v>
      </c>
      <c r="AF274" s="4">
        <v>60</v>
      </c>
      <c r="AG274" s="4">
        <v>123</v>
      </c>
      <c r="AH274" s="4">
        <v>143</v>
      </c>
      <c r="AI274" s="4">
        <v>149</v>
      </c>
      <c r="AJ274" s="4">
        <v>956</v>
      </c>
      <c r="AK274" s="4">
        <v>170</v>
      </c>
      <c r="AL274" s="4">
        <v>189</v>
      </c>
      <c r="AM274" s="4">
        <v>193</v>
      </c>
      <c r="AN274" s="4">
        <v>220</v>
      </c>
      <c r="AO274" s="4">
        <v>184</v>
      </c>
      <c r="AP274" s="4">
        <v>820</v>
      </c>
      <c r="AQ274" s="4">
        <v>182</v>
      </c>
      <c r="AR274" s="4">
        <v>182</v>
      </c>
      <c r="AS274" s="4">
        <v>153</v>
      </c>
      <c r="AT274" s="4">
        <v>153</v>
      </c>
      <c r="AU274" s="4">
        <v>150</v>
      </c>
      <c r="AV274" s="4">
        <v>598</v>
      </c>
      <c r="AW274" s="4">
        <v>122</v>
      </c>
      <c r="AX274" s="4">
        <v>136</v>
      </c>
      <c r="AY274" s="4">
        <v>104</v>
      </c>
      <c r="AZ274" s="4">
        <v>118</v>
      </c>
      <c r="BA274" s="4">
        <v>118</v>
      </c>
      <c r="BB274" s="4">
        <v>627</v>
      </c>
      <c r="BC274" s="4">
        <v>141</v>
      </c>
      <c r="BD274" s="4">
        <v>101</v>
      </c>
      <c r="BE274" s="4">
        <v>136</v>
      </c>
      <c r="BF274" s="4">
        <v>151</v>
      </c>
      <c r="BG274" s="4">
        <v>98</v>
      </c>
      <c r="BH274" s="4">
        <v>600</v>
      </c>
      <c r="BI274" s="4">
        <v>126</v>
      </c>
      <c r="BJ274" s="4">
        <v>133</v>
      </c>
      <c r="BK274" s="4">
        <v>115</v>
      </c>
      <c r="BL274" s="4">
        <v>116</v>
      </c>
      <c r="BM274" s="4">
        <v>110</v>
      </c>
      <c r="BN274" s="4">
        <v>471</v>
      </c>
      <c r="BO274" s="4">
        <v>97</v>
      </c>
      <c r="BP274" s="4">
        <v>88</v>
      </c>
      <c r="BQ274" s="4">
        <v>94</v>
      </c>
      <c r="BR274" s="4">
        <v>108</v>
      </c>
      <c r="BS274" s="4">
        <v>84</v>
      </c>
      <c r="BT274" s="4">
        <v>476</v>
      </c>
      <c r="BU274" s="4">
        <v>90</v>
      </c>
      <c r="BV274" s="4">
        <v>106</v>
      </c>
      <c r="BW274" s="4">
        <v>93</v>
      </c>
      <c r="BX274" s="4">
        <v>93</v>
      </c>
      <c r="BY274" s="4">
        <v>94</v>
      </c>
      <c r="BZ274" s="4">
        <v>463</v>
      </c>
      <c r="CA274" s="4">
        <v>88</v>
      </c>
      <c r="CB274" s="4">
        <v>92</v>
      </c>
      <c r="CC274" s="4">
        <v>87</v>
      </c>
      <c r="CD274" s="4">
        <v>115</v>
      </c>
      <c r="CE274" s="4">
        <v>81</v>
      </c>
      <c r="CF274" s="4">
        <v>329</v>
      </c>
      <c r="CG274" s="4">
        <v>73</v>
      </c>
      <c r="CH274" s="4">
        <v>74</v>
      </c>
      <c r="CI274" s="4">
        <v>60</v>
      </c>
      <c r="CJ274" s="4">
        <v>73</v>
      </c>
      <c r="CK274" s="4">
        <v>49</v>
      </c>
      <c r="CL274" s="4">
        <v>258</v>
      </c>
      <c r="CM274" s="4">
        <v>54</v>
      </c>
      <c r="CN274" s="4">
        <v>54</v>
      </c>
      <c r="CO274" s="4">
        <v>62</v>
      </c>
      <c r="CP274" s="4">
        <v>46</v>
      </c>
      <c r="CQ274" s="4">
        <v>42</v>
      </c>
      <c r="CR274" s="4">
        <v>185</v>
      </c>
      <c r="CS274" s="4">
        <v>50</v>
      </c>
      <c r="CT274" s="4">
        <v>34</v>
      </c>
      <c r="CU274" s="4">
        <v>26</v>
      </c>
      <c r="CV274" s="4">
        <v>38</v>
      </c>
      <c r="CW274" s="4">
        <v>37</v>
      </c>
      <c r="CX274" s="4">
        <v>146</v>
      </c>
      <c r="CY274" s="4">
        <v>28</v>
      </c>
      <c r="CZ274" s="4">
        <v>25</v>
      </c>
      <c r="DA274" s="4">
        <v>31</v>
      </c>
      <c r="DB274" s="4">
        <v>38</v>
      </c>
      <c r="DC274" s="4">
        <v>24</v>
      </c>
      <c r="DD274" s="4">
        <v>75</v>
      </c>
      <c r="DE274" s="4">
        <v>28</v>
      </c>
      <c r="DF274" s="4">
        <v>16</v>
      </c>
      <c r="DG274" s="4">
        <v>13</v>
      </c>
      <c r="DH274" s="4">
        <v>7</v>
      </c>
      <c r="DI274" s="4">
        <v>11</v>
      </c>
      <c r="DJ274" s="4">
        <v>31</v>
      </c>
      <c r="DK274" s="4">
        <v>16</v>
      </c>
      <c r="DL274" s="4">
        <v>3</v>
      </c>
      <c r="DM274" s="4">
        <v>6</v>
      </c>
      <c r="DN274" s="4">
        <v>3</v>
      </c>
      <c r="DO274" s="4">
        <v>3</v>
      </c>
      <c r="DP274" s="4">
        <v>11</v>
      </c>
      <c r="DQ274" s="4">
        <v>3</v>
      </c>
      <c r="DR274" s="4">
        <v>2</v>
      </c>
      <c r="DS274" s="4">
        <v>3</v>
      </c>
      <c r="DT274" s="4">
        <v>2</v>
      </c>
      <c r="DU274" s="4">
        <v>1</v>
      </c>
      <c r="DV274" s="4">
        <v>0</v>
      </c>
      <c r="DW274" s="4">
        <v>620</v>
      </c>
      <c r="DX274" s="4">
        <v>692</v>
      </c>
      <c r="DY274" s="4">
        <v>3710</v>
      </c>
      <c r="DZ274" s="4">
        <v>2010</v>
      </c>
      <c r="EA274" s="4">
        <v>1035</v>
      </c>
    </row>
    <row r="275" spans="1:131" ht="17.5" customHeight="1" x14ac:dyDescent="0.35">
      <c r="A275" s="2" t="s">
        <v>470</v>
      </c>
      <c r="D275" s="2" t="s">
        <v>471</v>
      </c>
      <c r="E275" s="4">
        <v>246270</v>
      </c>
      <c r="F275" s="4">
        <v>19149</v>
      </c>
      <c r="G275" s="4">
        <v>4222</v>
      </c>
      <c r="H275" s="4">
        <v>3948</v>
      </c>
      <c r="I275" s="4">
        <v>3769</v>
      </c>
      <c r="J275" s="4">
        <v>3573</v>
      </c>
      <c r="K275" s="4">
        <v>3637</v>
      </c>
      <c r="L275" s="4">
        <v>15360</v>
      </c>
      <c r="M275" s="4">
        <v>3487</v>
      </c>
      <c r="N275" s="4">
        <v>3129</v>
      </c>
      <c r="O275" s="4">
        <v>3002</v>
      </c>
      <c r="P275" s="4">
        <v>2919</v>
      </c>
      <c r="Q275" s="4">
        <v>2823</v>
      </c>
      <c r="R275" s="4">
        <v>13878</v>
      </c>
      <c r="S275" s="4">
        <v>2839</v>
      </c>
      <c r="T275" s="4">
        <v>2773</v>
      </c>
      <c r="U275" s="4">
        <v>2752</v>
      </c>
      <c r="V275" s="4">
        <v>2790</v>
      </c>
      <c r="W275" s="4">
        <v>2724</v>
      </c>
      <c r="X275" s="4">
        <v>13410</v>
      </c>
      <c r="Y275" s="4">
        <v>2738</v>
      </c>
      <c r="Z275" s="4">
        <v>2683</v>
      </c>
      <c r="AA275" s="4">
        <v>2587</v>
      </c>
      <c r="AB275" s="4">
        <v>2722</v>
      </c>
      <c r="AC275" s="4">
        <v>2680</v>
      </c>
      <c r="AD275" s="4">
        <v>21685</v>
      </c>
      <c r="AE275" s="4">
        <v>3197</v>
      </c>
      <c r="AF275" s="4">
        <v>3604</v>
      </c>
      <c r="AG275" s="4">
        <v>4129</v>
      </c>
      <c r="AH275" s="4">
        <v>4985</v>
      </c>
      <c r="AI275" s="4">
        <v>5770</v>
      </c>
      <c r="AJ275" s="4">
        <v>33838</v>
      </c>
      <c r="AK275" s="4">
        <v>6213</v>
      </c>
      <c r="AL275" s="4">
        <v>6693</v>
      </c>
      <c r="AM275" s="4">
        <v>6943</v>
      </c>
      <c r="AN275" s="4">
        <v>7078</v>
      </c>
      <c r="AO275" s="4">
        <v>6911</v>
      </c>
      <c r="AP275" s="4">
        <v>30077</v>
      </c>
      <c r="AQ275" s="4">
        <v>7000</v>
      </c>
      <c r="AR275" s="4">
        <v>6612</v>
      </c>
      <c r="AS275" s="4">
        <v>6078</v>
      </c>
      <c r="AT275" s="4">
        <v>5416</v>
      </c>
      <c r="AU275" s="4">
        <v>4971</v>
      </c>
      <c r="AV275" s="4">
        <v>21335</v>
      </c>
      <c r="AW275" s="4">
        <v>4595</v>
      </c>
      <c r="AX275" s="4">
        <v>4591</v>
      </c>
      <c r="AY275" s="4">
        <v>4082</v>
      </c>
      <c r="AZ275" s="4">
        <v>4127</v>
      </c>
      <c r="BA275" s="4">
        <v>3940</v>
      </c>
      <c r="BB275" s="4">
        <v>17393</v>
      </c>
      <c r="BC275" s="4">
        <v>3651</v>
      </c>
      <c r="BD275" s="4">
        <v>3552</v>
      </c>
      <c r="BE275" s="4">
        <v>3416</v>
      </c>
      <c r="BF275" s="4">
        <v>3369</v>
      </c>
      <c r="BG275" s="4">
        <v>3405</v>
      </c>
      <c r="BH275" s="4">
        <v>15098</v>
      </c>
      <c r="BI275" s="4">
        <v>3237</v>
      </c>
      <c r="BJ275" s="4">
        <v>3292</v>
      </c>
      <c r="BK275" s="4">
        <v>2937</v>
      </c>
      <c r="BL275" s="4">
        <v>2900</v>
      </c>
      <c r="BM275" s="4">
        <v>2732</v>
      </c>
      <c r="BN275" s="4">
        <v>11525</v>
      </c>
      <c r="BO275" s="4">
        <v>2601</v>
      </c>
      <c r="BP275" s="4">
        <v>2437</v>
      </c>
      <c r="BQ275" s="4">
        <v>2348</v>
      </c>
      <c r="BR275" s="4">
        <v>2098</v>
      </c>
      <c r="BS275" s="4">
        <v>2041</v>
      </c>
      <c r="BT275" s="4">
        <v>8856</v>
      </c>
      <c r="BU275" s="4">
        <v>2034</v>
      </c>
      <c r="BV275" s="4">
        <v>1852</v>
      </c>
      <c r="BW275" s="4">
        <v>1727</v>
      </c>
      <c r="BX275" s="4">
        <v>1727</v>
      </c>
      <c r="BY275" s="4">
        <v>1516</v>
      </c>
      <c r="BZ275" s="4">
        <v>7271</v>
      </c>
      <c r="CA275" s="4">
        <v>1550</v>
      </c>
      <c r="CB275" s="4">
        <v>1535</v>
      </c>
      <c r="CC275" s="4">
        <v>1431</v>
      </c>
      <c r="CD275" s="4">
        <v>1405</v>
      </c>
      <c r="CE275" s="4">
        <v>1350</v>
      </c>
      <c r="CF275" s="4">
        <v>5303</v>
      </c>
      <c r="CG275" s="4">
        <v>1135</v>
      </c>
      <c r="CH275" s="4">
        <v>1152</v>
      </c>
      <c r="CI275" s="4">
        <v>1063</v>
      </c>
      <c r="CJ275" s="4">
        <v>1018</v>
      </c>
      <c r="CK275" s="4">
        <v>935</v>
      </c>
      <c r="CL275" s="4">
        <v>4370</v>
      </c>
      <c r="CM275" s="4">
        <v>904</v>
      </c>
      <c r="CN275" s="4">
        <v>909</v>
      </c>
      <c r="CO275" s="4">
        <v>890</v>
      </c>
      <c r="CP275" s="4">
        <v>807</v>
      </c>
      <c r="CQ275" s="4">
        <v>860</v>
      </c>
      <c r="CR275" s="4">
        <v>3430</v>
      </c>
      <c r="CS275" s="4">
        <v>789</v>
      </c>
      <c r="CT275" s="4">
        <v>803</v>
      </c>
      <c r="CU275" s="4">
        <v>628</v>
      </c>
      <c r="CV275" s="4">
        <v>630</v>
      </c>
      <c r="CW275" s="4">
        <v>580</v>
      </c>
      <c r="CX275" s="4">
        <v>2345</v>
      </c>
      <c r="CY275" s="4">
        <v>552</v>
      </c>
      <c r="CZ275" s="4">
        <v>530</v>
      </c>
      <c r="DA275" s="4">
        <v>481</v>
      </c>
      <c r="DB275" s="4">
        <v>406</v>
      </c>
      <c r="DC275" s="4">
        <v>376</v>
      </c>
      <c r="DD275" s="4">
        <v>1324</v>
      </c>
      <c r="DE275" s="4">
        <v>318</v>
      </c>
      <c r="DF275" s="4">
        <v>322</v>
      </c>
      <c r="DG275" s="4">
        <v>266</v>
      </c>
      <c r="DH275" s="4">
        <v>244</v>
      </c>
      <c r="DI275" s="4">
        <v>174</v>
      </c>
      <c r="DJ275" s="4">
        <v>495</v>
      </c>
      <c r="DK275" s="4">
        <v>161</v>
      </c>
      <c r="DL275" s="4">
        <v>138</v>
      </c>
      <c r="DM275" s="4">
        <v>103</v>
      </c>
      <c r="DN275" s="4">
        <v>54</v>
      </c>
      <c r="DO275" s="4">
        <v>39</v>
      </c>
      <c r="DP275" s="4">
        <v>103</v>
      </c>
      <c r="DQ275" s="4">
        <v>31</v>
      </c>
      <c r="DR275" s="4">
        <v>30</v>
      </c>
      <c r="DS275" s="4">
        <v>24</v>
      </c>
      <c r="DT275" s="4">
        <v>12</v>
      </c>
      <c r="DU275" s="4">
        <v>6</v>
      </c>
      <c r="DV275" s="4">
        <v>25</v>
      </c>
      <c r="DW275" s="4">
        <v>51125</v>
      </c>
      <c r="DX275" s="4">
        <v>56395</v>
      </c>
      <c r="DY275" s="4">
        <v>135000</v>
      </c>
      <c r="DZ275" s="4">
        <v>42750</v>
      </c>
      <c r="EA275" s="4">
        <v>17395</v>
      </c>
    </row>
    <row r="276" spans="1:131" ht="17.5" customHeight="1" x14ac:dyDescent="0.35">
      <c r="A276" s="2" t="s">
        <v>472</v>
      </c>
      <c r="D276" s="2" t="s">
        <v>473</v>
      </c>
      <c r="E276" s="4">
        <v>182493</v>
      </c>
      <c r="F276" s="4">
        <v>11900</v>
      </c>
      <c r="G276" s="4">
        <v>2745</v>
      </c>
      <c r="H276" s="4">
        <v>2493</v>
      </c>
      <c r="I276" s="4">
        <v>2334</v>
      </c>
      <c r="J276" s="4">
        <v>2146</v>
      </c>
      <c r="K276" s="4">
        <v>2182</v>
      </c>
      <c r="L276" s="4">
        <v>8559</v>
      </c>
      <c r="M276" s="4">
        <v>1954</v>
      </c>
      <c r="N276" s="4">
        <v>1799</v>
      </c>
      <c r="O276" s="4">
        <v>1693</v>
      </c>
      <c r="P276" s="4">
        <v>1616</v>
      </c>
      <c r="Q276" s="4">
        <v>1497</v>
      </c>
      <c r="R276" s="4">
        <v>7621</v>
      </c>
      <c r="S276" s="4">
        <v>1613</v>
      </c>
      <c r="T276" s="4">
        <v>1600</v>
      </c>
      <c r="U276" s="4">
        <v>1516</v>
      </c>
      <c r="V276" s="4">
        <v>1400</v>
      </c>
      <c r="W276" s="4">
        <v>1492</v>
      </c>
      <c r="X276" s="4">
        <v>7916</v>
      </c>
      <c r="Y276" s="4">
        <v>1550</v>
      </c>
      <c r="Z276" s="4">
        <v>1461</v>
      </c>
      <c r="AA276" s="4">
        <v>1422</v>
      </c>
      <c r="AB276" s="4">
        <v>1551</v>
      </c>
      <c r="AC276" s="4">
        <v>1932</v>
      </c>
      <c r="AD276" s="4">
        <v>17279</v>
      </c>
      <c r="AE276" s="4">
        <v>2436</v>
      </c>
      <c r="AF276" s="4">
        <v>2657</v>
      </c>
      <c r="AG276" s="4">
        <v>3365</v>
      </c>
      <c r="AH276" s="4">
        <v>4161</v>
      </c>
      <c r="AI276" s="4">
        <v>4660</v>
      </c>
      <c r="AJ276" s="4">
        <v>26021</v>
      </c>
      <c r="AK276" s="4">
        <v>5018</v>
      </c>
      <c r="AL276" s="4">
        <v>5343</v>
      </c>
      <c r="AM276" s="4">
        <v>5323</v>
      </c>
      <c r="AN276" s="4">
        <v>5212</v>
      </c>
      <c r="AO276" s="4">
        <v>5125</v>
      </c>
      <c r="AP276" s="4">
        <v>22008</v>
      </c>
      <c r="AQ276" s="4">
        <v>5082</v>
      </c>
      <c r="AR276" s="4">
        <v>4769</v>
      </c>
      <c r="AS276" s="4">
        <v>4328</v>
      </c>
      <c r="AT276" s="4">
        <v>4011</v>
      </c>
      <c r="AU276" s="4">
        <v>3818</v>
      </c>
      <c r="AV276" s="4">
        <v>17182</v>
      </c>
      <c r="AW276" s="4">
        <v>3663</v>
      </c>
      <c r="AX276" s="4">
        <v>3614</v>
      </c>
      <c r="AY276" s="4">
        <v>3450</v>
      </c>
      <c r="AZ276" s="4">
        <v>3284</v>
      </c>
      <c r="BA276" s="4">
        <v>3171</v>
      </c>
      <c r="BB276" s="4">
        <v>13669</v>
      </c>
      <c r="BC276" s="4">
        <v>2940</v>
      </c>
      <c r="BD276" s="4">
        <v>2755</v>
      </c>
      <c r="BE276" s="4">
        <v>2759</v>
      </c>
      <c r="BF276" s="4">
        <v>2607</v>
      </c>
      <c r="BG276" s="4">
        <v>2608</v>
      </c>
      <c r="BH276" s="4">
        <v>11414</v>
      </c>
      <c r="BI276" s="4">
        <v>2416</v>
      </c>
      <c r="BJ276" s="4">
        <v>2454</v>
      </c>
      <c r="BK276" s="4">
        <v>2277</v>
      </c>
      <c r="BL276" s="4">
        <v>2174</v>
      </c>
      <c r="BM276" s="4">
        <v>2093</v>
      </c>
      <c r="BN276" s="4">
        <v>8703</v>
      </c>
      <c r="BO276" s="4">
        <v>1948</v>
      </c>
      <c r="BP276" s="4">
        <v>1776</v>
      </c>
      <c r="BQ276" s="4">
        <v>1775</v>
      </c>
      <c r="BR276" s="4">
        <v>1660</v>
      </c>
      <c r="BS276" s="4">
        <v>1544</v>
      </c>
      <c r="BT276" s="4">
        <v>7131</v>
      </c>
      <c r="BU276" s="4">
        <v>1518</v>
      </c>
      <c r="BV276" s="4">
        <v>1477</v>
      </c>
      <c r="BW276" s="4">
        <v>1454</v>
      </c>
      <c r="BX276" s="4">
        <v>1346</v>
      </c>
      <c r="BY276" s="4">
        <v>1336</v>
      </c>
      <c r="BZ276" s="4">
        <v>6677</v>
      </c>
      <c r="CA276" s="4">
        <v>1317</v>
      </c>
      <c r="CB276" s="4">
        <v>1309</v>
      </c>
      <c r="CC276" s="4">
        <v>1299</v>
      </c>
      <c r="CD276" s="4">
        <v>1409</v>
      </c>
      <c r="CE276" s="4">
        <v>1343</v>
      </c>
      <c r="CF276" s="4">
        <v>5011</v>
      </c>
      <c r="CG276" s="4">
        <v>1089</v>
      </c>
      <c r="CH276" s="4">
        <v>1060</v>
      </c>
      <c r="CI276" s="4">
        <v>1056</v>
      </c>
      <c r="CJ276" s="4">
        <v>949</v>
      </c>
      <c r="CK276" s="4">
        <v>857</v>
      </c>
      <c r="CL276" s="4">
        <v>4091</v>
      </c>
      <c r="CM276" s="4">
        <v>878</v>
      </c>
      <c r="CN276" s="4">
        <v>929</v>
      </c>
      <c r="CO276" s="4">
        <v>826</v>
      </c>
      <c r="CP276" s="4">
        <v>743</v>
      </c>
      <c r="CQ276" s="4">
        <v>715</v>
      </c>
      <c r="CR276" s="4">
        <v>3035</v>
      </c>
      <c r="CS276" s="4">
        <v>674</v>
      </c>
      <c r="CT276" s="4">
        <v>653</v>
      </c>
      <c r="CU276" s="4">
        <v>594</v>
      </c>
      <c r="CV276" s="4">
        <v>564</v>
      </c>
      <c r="CW276" s="4">
        <v>550</v>
      </c>
      <c r="CX276" s="4">
        <v>2265</v>
      </c>
      <c r="CY276" s="4">
        <v>552</v>
      </c>
      <c r="CZ276" s="4">
        <v>501</v>
      </c>
      <c r="DA276" s="4">
        <v>449</v>
      </c>
      <c r="DB276" s="4">
        <v>398</v>
      </c>
      <c r="DC276" s="4">
        <v>365</v>
      </c>
      <c r="DD276" s="4">
        <v>1297</v>
      </c>
      <c r="DE276" s="4">
        <v>350</v>
      </c>
      <c r="DF276" s="4">
        <v>280</v>
      </c>
      <c r="DG276" s="4">
        <v>259</v>
      </c>
      <c r="DH276" s="4">
        <v>224</v>
      </c>
      <c r="DI276" s="4">
        <v>184</v>
      </c>
      <c r="DJ276" s="4">
        <v>549</v>
      </c>
      <c r="DK276" s="4">
        <v>182</v>
      </c>
      <c r="DL276" s="4">
        <v>151</v>
      </c>
      <c r="DM276" s="4">
        <v>85</v>
      </c>
      <c r="DN276" s="4">
        <v>65</v>
      </c>
      <c r="DO276" s="4">
        <v>66</v>
      </c>
      <c r="DP276" s="4">
        <v>146</v>
      </c>
      <c r="DQ276" s="4">
        <v>50</v>
      </c>
      <c r="DR276" s="4">
        <v>41</v>
      </c>
      <c r="DS276" s="4">
        <v>33</v>
      </c>
      <c r="DT276" s="4">
        <v>10</v>
      </c>
      <c r="DU276" s="4">
        <v>12</v>
      </c>
      <c r="DV276" s="4">
        <v>19</v>
      </c>
      <c r="DW276" s="4">
        <v>29630</v>
      </c>
      <c r="DX276" s="4">
        <v>32513</v>
      </c>
      <c r="DY276" s="4">
        <v>102525</v>
      </c>
      <c r="DZ276" s="4">
        <v>33925</v>
      </c>
      <c r="EA276" s="4">
        <v>16413</v>
      </c>
    </row>
    <row r="277" spans="1:131" ht="17.5" customHeight="1" x14ac:dyDescent="0.35">
      <c r="A277" s="2" t="s">
        <v>474</v>
      </c>
      <c r="D277" s="2" t="s">
        <v>475</v>
      </c>
      <c r="E277" s="4">
        <v>254926</v>
      </c>
      <c r="F277" s="4">
        <v>18112</v>
      </c>
      <c r="G277" s="4">
        <v>3785</v>
      </c>
      <c r="H277" s="4">
        <v>3768</v>
      </c>
      <c r="I277" s="4">
        <v>3603</v>
      </c>
      <c r="J277" s="4">
        <v>3573</v>
      </c>
      <c r="K277" s="4">
        <v>3383</v>
      </c>
      <c r="L277" s="4">
        <v>15775</v>
      </c>
      <c r="M277" s="4">
        <v>3398</v>
      </c>
      <c r="N277" s="4">
        <v>3232</v>
      </c>
      <c r="O277" s="4">
        <v>3168</v>
      </c>
      <c r="P277" s="4">
        <v>3040</v>
      </c>
      <c r="Q277" s="4">
        <v>2937</v>
      </c>
      <c r="R277" s="4">
        <v>15234</v>
      </c>
      <c r="S277" s="4">
        <v>3046</v>
      </c>
      <c r="T277" s="4">
        <v>3055</v>
      </c>
      <c r="U277" s="4">
        <v>2976</v>
      </c>
      <c r="V277" s="4">
        <v>3086</v>
      </c>
      <c r="W277" s="4">
        <v>3071</v>
      </c>
      <c r="X277" s="4">
        <v>14253</v>
      </c>
      <c r="Y277" s="4">
        <v>2949</v>
      </c>
      <c r="Z277" s="4">
        <v>2799</v>
      </c>
      <c r="AA277" s="4">
        <v>2801</v>
      </c>
      <c r="AB277" s="4">
        <v>2797</v>
      </c>
      <c r="AC277" s="4">
        <v>2907</v>
      </c>
      <c r="AD277" s="4">
        <v>18835</v>
      </c>
      <c r="AE277" s="4">
        <v>2984</v>
      </c>
      <c r="AF277" s="4">
        <v>3225</v>
      </c>
      <c r="AG277" s="4">
        <v>3749</v>
      </c>
      <c r="AH277" s="4">
        <v>4365</v>
      </c>
      <c r="AI277" s="4">
        <v>4512</v>
      </c>
      <c r="AJ277" s="4">
        <v>28062</v>
      </c>
      <c r="AK277" s="4">
        <v>5168</v>
      </c>
      <c r="AL277" s="4">
        <v>5621</v>
      </c>
      <c r="AM277" s="4">
        <v>5711</v>
      </c>
      <c r="AN277" s="4">
        <v>5774</v>
      </c>
      <c r="AO277" s="4">
        <v>5788</v>
      </c>
      <c r="AP277" s="4">
        <v>28539</v>
      </c>
      <c r="AQ277" s="4">
        <v>6107</v>
      </c>
      <c r="AR277" s="4">
        <v>5882</v>
      </c>
      <c r="AS277" s="4">
        <v>5826</v>
      </c>
      <c r="AT277" s="4">
        <v>5524</v>
      </c>
      <c r="AU277" s="4">
        <v>5200</v>
      </c>
      <c r="AV277" s="4">
        <v>22684</v>
      </c>
      <c r="AW277" s="4">
        <v>4807</v>
      </c>
      <c r="AX277" s="4">
        <v>4520</v>
      </c>
      <c r="AY277" s="4">
        <v>4548</v>
      </c>
      <c r="AZ277" s="4">
        <v>4386</v>
      </c>
      <c r="BA277" s="4">
        <v>4423</v>
      </c>
      <c r="BB277" s="4">
        <v>20135</v>
      </c>
      <c r="BC277" s="4">
        <v>4327</v>
      </c>
      <c r="BD277" s="4">
        <v>3967</v>
      </c>
      <c r="BE277" s="4">
        <v>4007</v>
      </c>
      <c r="BF277" s="4">
        <v>3932</v>
      </c>
      <c r="BG277" s="4">
        <v>3902</v>
      </c>
      <c r="BH277" s="4">
        <v>17656</v>
      </c>
      <c r="BI277" s="4">
        <v>3832</v>
      </c>
      <c r="BJ277" s="4">
        <v>3799</v>
      </c>
      <c r="BK277" s="4">
        <v>3491</v>
      </c>
      <c r="BL277" s="4">
        <v>3395</v>
      </c>
      <c r="BM277" s="4">
        <v>3139</v>
      </c>
      <c r="BN277" s="4">
        <v>13416</v>
      </c>
      <c r="BO277" s="4">
        <v>2941</v>
      </c>
      <c r="BP277" s="4">
        <v>2851</v>
      </c>
      <c r="BQ277" s="4">
        <v>2664</v>
      </c>
      <c r="BR277" s="4">
        <v>2522</v>
      </c>
      <c r="BS277" s="4">
        <v>2438</v>
      </c>
      <c r="BT277" s="4">
        <v>10613</v>
      </c>
      <c r="BU277" s="4">
        <v>2407</v>
      </c>
      <c r="BV277" s="4">
        <v>2180</v>
      </c>
      <c r="BW277" s="4">
        <v>2061</v>
      </c>
      <c r="BX277" s="4">
        <v>2067</v>
      </c>
      <c r="BY277" s="4">
        <v>1898</v>
      </c>
      <c r="BZ277" s="4">
        <v>9243</v>
      </c>
      <c r="CA277" s="4">
        <v>1890</v>
      </c>
      <c r="CB277" s="4">
        <v>1988</v>
      </c>
      <c r="CC277" s="4">
        <v>1792</v>
      </c>
      <c r="CD277" s="4">
        <v>1828</v>
      </c>
      <c r="CE277" s="4">
        <v>1745</v>
      </c>
      <c r="CF277" s="4">
        <v>6680</v>
      </c>
      <c r="CG277" s="4">
        <v>1459</v>
      </c>
      <c r="CH277" s="4">
        <v>1507</v>
      </c>
      <c r="CI277" s="4">
        <v>1355</v>
      </c>
      <c r="CJ277" s="4">
        <v>1214</v>
      </c>
      <c r="CK277" s="4">
        <v>1145</v>
      </c>
      <c r="CL277" s="4">
        <v>5895</v>
      </c>
      <c r="CM277" s="4">
        <v>1167</v>
      </c>
      <c r="CN277" s="4">
        <v>1239</v>
      </c>
      <c r="CO277" s="4">
        <v>1221</v>
      </c>
      <c r="CP277" s="4">
        <v>1116</v>
      </c>
      <c r="CQ277" s="4">
        <v>1152</v>
      </c>
      <c r="CR277" s="4">
        <v>4506</v>
      </c>
      <c r="CS277" s="4">
        <v>1026</v>
      </c>
      <c r="CT277" s="4">
        <v>960</v>
      </c>
      <c r="CU277" s="4">
        <v>844</v>
      </c>
      <c r="CV277" s="4">
        <v>880</v>
      </c>
      <c r="CW277" s="4">
        <v>796</v>
      </c>
      <c r="CX277" s="4">
        <v>2867</v>
      </c>
      <c r="CY277" s="4">
        <v>737</v>
      </c>
      <c r="CZ277" s="4">
        <v>681</v>
      </c>
      <c r="DA277" s="4">
        <v>555</v>
      </c>
      <c r="DB277" s="4">
        <v>461</v>
      </c>
      <c r="DC277" s="4">
        <v>433</v>
      </c>
      <c r="DD277" s="4">
        <v>1576</v>
      </c>
      <c r="DE277" s="4">
        <v>402</v>
      </c>
      <c r="DF277" s="4">
        <v>368</v>
      </c>
      <c r="DG277" s="4">
        <v>312</v>
      </c>
      <c r="DH277" s="4">
        <v>266</v>
      </c>
      <c r="DI277" s="4">
        <v>228</v>
      </c>
      <c r="DJ277" s="4">
        <v>649</v>
      </c>
      <c r="DK277" s="4">
        <v>226</v>
      </c>
      <c r="DL277" s="4">
        <v>169</v>
      </c>
      <c r="DM277" s="4">
        <v>100</v>
      </c>
      <c r="DN277" s="4">
        <v>86</v>
      </c>
      <c r="DO277" s="4">
        <v>68</v>
      </c>
      <c r="DP277" s="4">
        <v>176</v>
      </c>
      <c r="DQ277" s="4">
        <v>55</v>
      </c>
      <c r="DR277" s="4">
        <v>43</v>
      </c>
      <c r="DS277" s="4">
        <v>40</v>
      </c>
      <c r="DT277" s="4">
        <v>24</v>
      </c>
      <c r="DU277" s="4">
        <v>14</v>
      </c>
      <c r="DV277" s="4">
        <v>20</v>
      </c>
      <c r="DW277" s="4">
        <v>52070</v>
      </c>
      <c r="DX277" s="4">
        <v>57670</v>
      </c>
      <c r="DY277" s="4">
        <v>129559</v>
      </c>
      <c r="DZ277" s="4">
        <v>50928</v>
      </c>
      <c r="EA277" s="4">
        <v>22369</v>
      </c>
    </row>
    <row r="278" spans="1:131" ht="17.5" customHeight="1" x14ac:dyDescent="0.35">
      <c r="A278" s="2" t="s">
        <v>476</v>
      </c>
      <c r="D278" s="2" t="s">
        <v>477</v>
      </c>
      <c r="E278" s="4">
        <v>206125</v>
      </c>
      <c r="F278" s="4">
        <v>12289</v>
      </c>
      <c r="G278" s="4">
        <v>2676</v>
      </c>
      <c r="H278" s="4">
        <v>2595</v>
      </c>
      <c r="I278" s="4">
        <v>2425</v>
      </c>
      <c r="J278" s="4">
        <v>2341</v>
      </c>
      <c r="K278" s="4">
        <v>2252</v>
      </c>
      <c r="L278" s="4">
        <v>9583</v>
      </c>
      <c r="M278" s="4">
        <v>2095</v>
      </c>
      <c r="N278" s="4">
        <v>1906</v>
      </c>
      <c r="O278" s="4">
        <v>1899</v>
      </c>
      <c r="P278" s="4">
        <v>1866</v>
      </c>
      <c r="Q278" s="4">
        <v>1817</v>
      </c>
      <c r="R278" s="4">
        <v>9118</v>
      </c>
      <c r="S278" s="4">
        <v>1873</v>
      </c>
      <c r="T278" s="4">
        <v>1828</v>
      </c>
      <c r="U278" s="4">
        <v>1799</v>
      </c>
      <c r="V278" s="4">
        <v>1828</v>
      </c>
      <c r="W278" s="4">
        <v>1790</v>
      </c>
      <c r="X278" s="4">
        <v>10800</v>
      </c>
      <c r="Y278" s="4">
        <v>1835</v>
      </c>
      <c r="Z278" s="4">
        <v>1749</v>
      </c>
      <c r="AA278" s="4">
        <v>1811</v>
      </c>
      <c r="AB278" s="4">
        <v>2364</v>
      </c>
      <c r="AC278" s="4">
        <v>3041</v>
      </c>
      <c r="AD278" s="4">
        <v>20453</v>
      </c>
      <c r="AE278" s="4">
        <v>3288</v>
      </c>
      <c r="AF278" s="4">
        <v>3457</v>
      </c>
      <c r="AG278" s="4">
        <v>3959</v>
      </c>
      <c r="AH278" s="4">
        <v>4588</v>
      </c>
      <c r="AI278" s="4">
        <v>5161</v>
      </c>
      <c r="AJ278" s="4">
        <v>29744</v>
      </c>
      <c r="AK278" s="4">
        <v>5726</v>
      </c>
      <c r="AL278" s="4">
        <v>6150</v>
      </c>
      <c r="AM278" s="4">
        <v>6027</v>
      </c>
      <c r="AN278" s="4">
        <v>6024</v>
      </c>
      <c r="AO278" s="4">
        <v>5817</v>
      </c>
      <c r="AP278" s="4">
        <v>24867</v>
      </c>
      <c r="AQ278" s="4">
        <v>5821</v>
      </c>
      <c r="AR278" s="4">
        <v>5603</v>
      </c>
      <c r="AS278" s="4">
        <v>5014</v>
      </c>
      <c r="AT278" s="4">
        <v>4306</v>
      </c>
      <c r="AU278" s="4">
        <v>4123</v>
      </c>
      <c r="AV278" s="4">
        <v>17490</v>
      </c>
      <c r="AW278" s="4">
        <v>3873</v>
      </c>
      <c r="AX278" s="4">
        <v>3528</v>
      </c>
      <c r="AY278" s="4">
        <v>3431</v>
      </c>
      <c r="AZ278" s="4">
        <v>3377</v>
      </c>
      <c r="BA278" s="4">
        <v>3281</v>
      </c>
      <c r="BB278" s="4">
        <v>15076</v>
      </c>
      <c r="BC278" s="4">
        <v>3163</v>
      </c>
      <c r="BD278" s="4">
        <v>2989</v>
      </c>
      <c r="BE278" s="4">
        <v>3051</v>
      </c>
      <c r="BF278" s="4">
        <v>2917</v>
      </c>
      <c r="BG278" s="4">
        <v>2956</v>
      </c>
      <c r="BH278" s="4">
        <v>13367</v>
      </c>
      <c r="BI278" s="4">
        <v>2948</v>
      </c>
      <c r="BJ278" s="4">
        <v>2820</v>
      </c>
      <c r="BK278" s="4">
        <v>2594</v>
      </c>
      <c r="BL278" s="4">
        <v>2668</v>
      </c>
      <c r="BM278" s="4">
        <v>2337</v>
      </c>
      <c r="BN278" s="4">
        <v>10173</v>
      </c>
      <c r="BO278" s="4">
        <v>2309</v>
      </c>
      <c r="BP278" s="4">
        <v>2091</v>
      </c>
      <c r="BQ278" s="4">
        <v>2030</v>
      </c>
      <c r="BR278" s="4">
        <v>1926</v>
      </c>
      <c r="BS278" s="4">
        <v>1817</v>
      </c>
      <c r="BT278" s="4">
        <v>7901</v>
      </c>
      <c r="BU278" s="4">
        <v>1758</v>
      </c>
      <c r="BV278" s="4">
        <v>1638</v>
      </c>
      <c r="BW278" s="4">
        <v>1586</v>
      </c>
      <c r="BX278" s="4">
        <v>1478</v>
      </c>
      <c r="BY278" s="4">
        <v>1441</v>
      </c>
      <c r="BZ278" s="4">
        <v>7228</v>
      </c>
      <c r="CA278" s="4">
        <v>1384</v>
      </c>
      <c r="CB278" s="4">
        <v>1435</v>
      </c>
      <c r="CC278" s="4">
        <v>1478</v>
      </c>
      <c r="CD278" s="4">
        <v>1479</v>
      </c>
      <c r="CE278" s="4">
        <v>1452</v>
      </c>
      <c r="CF278" s="4">
        <v>5395</v>
      </c>
      <c r="CG278" s="4">
        <v>1108</v>
      </c>
      <c r="CH278" s="4">
        <v>1170</v>
      </c>
      <c r="CI278" s="4">
        <v>1130</v>
      </c>
      <c r="CJ278" s="4">
        <v>1077</v>
      </c>
      <c r="CK278" s="4">
        <v>910</v>
      </c>
      <c r="CL278" s="4">
        <v>4490</v>
      </c>
      <c r="CM278" s="4">
        <v>906</v>
      </c>
      <c r="CN278" s="4">
        <v>939</v>
      </c>
      <c r="CO278" s="4">
        <v>944</v>
      </c>
      <c r="CP278" s="4">
        <v>862</v>
      </c>
      <c r="CQ278" s="4">
        <v>839</v>
      </c>
      <c r="CR278" s="4">
        <v>3478</v>
      </c>
      <c r="CS278" s="4">
        <v>745</v>
      </c>
      <c r="CT278" s="4">
        <v>716</v>
      </c>
      <c r="CU278" s="4">
        <v>720</v>
      </c>
      <c r="CV278" s="4">
        <v>686</v>
      </c>
      <c r="CW278" s="4">
        <v>611</v>
      </c>
      <c r="CX278" s="4">
        <v>2542</v>
      </c>
      <c r="CY278" s="4">
        <v>629</v>
      </c>
      <c r="CZ278" s="4">
        <v>571</v>
      </c>
      <c r="DA278" s="4">
        <v>497</v>
      </c>
      <c r="DB278" s="4">
        <v>444</v>
      </c>
      <c r="DC278" s="4">
        <v>401</v>
      </c>
      <c r="DD278" s="4">
        <v>1443</v>
      </c>
      <c r="DE278" s="4">
        <v>394</v>
      </c>
      <c r="DF278" s="4">
        <v>317</v>
      </c>
      <c r="DG278" s="4">
        <v>254</v>
      </c>
      <c r="DH278" s="4">
        <v>256</v>
      </c>
      <c r="DI278" s="4">
        <v>222</v>
      </c>
      <c r="DJ278" s="4">
        <v>545</v>
      </c>
      <c r="DK278" s="4">
        <v>196</v>
      </c>
      <c r="DL278" s="4">
        <v>158</v>
      </c>
      <c r="DM278" s="4">
        <v>69</v>
      </c>
      <c r="DN278" s="4">
        <v>53</v>
      </c>
      <c r="DO278" s="4">
        <v>69</v>
      </c>
      <c r="DP278" s="4">
        <v>127</v>
      </c>
      <c r="DQ278" s="4">
        <v>46</v>
      </c>
      <c r="DR278" s="4">
        <v>26</v>
      </c>
      <c r="DS278" s="4">
        <v>24</v>
      </c>
      <c r="DT278" s="4">
        <v>17</v>
      </c>
      <c r="DU278" s="4">
        <v>14</v>
      </c>
      <c r="DV278" s="4">
        <v>16</v>
      </c>
      <c r="DW278" s="4">
        <v>32825</v>
      </c>
      <c r="DX278" s="4">
        <v>36385</v>
      </c>
      <c r="DY278" s="4">
        <v>116595</v>
      </c>
      <c r="DZ278" s="4">
        <v>38669</v>
      </c>
      <c r="EA278" s="4">
        <v>18036</v>
      </c>
    </row>
    <row r="279" spans="1:131" ht="17.5" customHeight="1" x14ac:dyDescent="0.35">
      <c r="A279" s="2" t="s">
        <v>478</v>
      </c>
      <c r="D279" s="2" t="s">
        <v>479</v>
      </c>
      <c r="E279" s="4">
        <v>158649</v>
      </c>
      <c r="F279" s="4">
        <v>9189</v>
      </c>
      <c r="G279" s="4">
        <v>1946</v>
      </c>
      <c r="H279" s="4">
        <v>1886</v>
      </c>
      <c r="I279" s="4">
        <v>1802</v>
      </c>
      <c r="J279" s="4">
        <v>1742</v>
      </c>
      <c r="K279" s="4">
        <v>1813</v>
      </c>
      <c r="L279" s="4">
        <v>7614</v>
      </c>
      <c r="M279" s="4">
        <v>1638</v>
      </c>
      <c r="N279" s="4">
        <v>1550</v>
      </c>
      <c r="O279" s="4">
        <v>1577</v>
      </c>
      <c r="P279" s="4">
        <v>1477</v>
      </c>
      <c r="Q279" s="4">
        <v>1372</v>
      </c>
      <c r="R279" s="4">
        <v>6442</v>
      </c>
      <c r="S279" s="4">
        <v>1413</v>
      </c>
      <c r="T279" s="4">
        <v>1360</v>
      </c>
      <c r="U279" s="4">
        <v>1282</v>
      </c>
      <c r="V279" s="4">
        <v>1224</v>
      </c>
      <c r="W279" s="4">
        <v>1163</v>
      </c>
      <c r="X279" s="4">
        <v>6475</v>
      </c>
      <c r="Y279" s="4">
        <v>1137</v>
      </c>
      <c r="Z279" s="4">
        <v>1090</v>
      </c>
      <c r="AA279" s="4">
        <v>1218</v>
      </c>
      <c r="AB279" s="4">
        <v>1380</v>
      </c>
      <c r="AC279" s="4">
        <v>1650</v>
      </c>
      <c r="AD279" s="4">
        <v>11322</v>
      </c>
      <c r="AE279" s="4">
        <v>1846</v>
      </c>
      <c r="AF279" s="4">
        <v>2025</v>
      </c>
      <c r="AG279" s="4">
        <v>2272</v>
      </c>
      <c r="AH279" s="4">
        <v>2631</v>
      </c>
      <c r="AI279" s="4">
        <v>2548</v>
      </c>
      <c r="AJ279" s="4">
        <v>16602</v>
      </c>
      <c r="AK279" s="4">
        <v>2999</v>
      </c>
      <c r="AL279" s="4">
        <v>3071</v>
      </c>
      <c r="AM279" s="4">
        <v>3418</v>
      </c>
      <c r="AN279" s="4">
        <v>3590</v>
      </c>
      <c r="AO279" s="4">
        <v>3524</v>
      </c>
      <c r="AP279" s="4">
        <v>18345</v>
      </c>
      <c r="AQ279" s="4">
        <v>3925</v>
      </c>
      <c r="AR279" s="4">
        <v>3855</v>
      </c>
      <c r="AS279" s="4">
        <v>3740</v>
      </c>
      <c r="AT279" s="4">
        <v>3485</v>
      </c>
      <c r="AU279" s="4">
        <v>3340</v>
      </c>
      <c r="AV279" s="4">
        <v>14400</v>
      </c>
      <c r="AW279" s="4">
        <v>3025</v>
      </c>
      <c r="AX279" s="4">
        <v>2903</v>
      </c>
      <c r="AY279" s="4">
        <v>2877</v>
      </c>
      <c r="AZ279" s="4">
        <v>2767</v>
      </c>
      <c r="BA279" s="4">
        <v>2828</v>
      </c>
      <c r="BB279" s="4">
        <v>12432</v>
      </c>
      <c r="BC279" s="4">
        <v>2544</v>
      </c>
      <c r="BD279" s="4">
        <v>2501</v>
      </c>
      <c r="BE279" s="4">
        <v>2557</v>
      </c>
      <c r="BF279" s="4">
        <v>2430</v>
      </c>
      <c r="BG279" s="4">
        <v>2400</v>
      </c>
      <c r="BH279" s="4">
        <v>11376</v>
      </c>
      <c r="BI279" s="4">
        <v>2417</v>
      </c>
      <c r="BJ279" s="4">
        <v>2345</v>
      </c>
      <c r="BK279" s="4">
        <v>2323</v>
      </c>
      <c r="BL279" s="4">
        <v>2197</v>
      </c>
      <c r="BM279" s="4">
        <v>2094</v>
      </c>
      <c r="BN279" s="4">
        <v>9475</v>
      </c>
      <c r="BO279" s="4">
        <v>2069</v>
      </c>
      <c r="BP279" s="4">
        <v>1980</v>
      </c>
      <c r="BQ279" s="4">
        <v>1900</v>
      </c>
      <c r="BR279" s="4">
        <v>1791</v>
      </c>
      <c r="BS279" s="4">
        <v>1735</v>
      </c>
      <c r="BT279" s="4">
        <v>7686</v>
      </c>
      <c r="BU279" s="4">
        <v>1579</v>
      </c>
      <c r="BV279" s="4">
        <v>1585</v>
      </c>
      <c r="BW279" s="4">
        <v>1516</v>
      </c>
      <c r="BX279" s="4">
        <v>1540</v>
      </c>
      <c r="BY279" s="4">
        <v>1466</v>
      </c>
      <c r="BZ279" s="4">
        <v>8176</v>
      </c>
      <c r="CA279" s="4">
        <v>1658</v>
      </c>
      <c r="CB279" s="4">
        <v>1624</v>
      </c>
      <c r="CC279" s="4">
        <v>1630</v>
      </c>
      <c r="CD279" s="4">
        <v>1607</v>
      </c>
      <c r="CE279" s="4">
        <v>1657</v>
      </c>
      <c r="CF279" s="4">
        <v>6271</v>
      </c>
      <c r="CG279" s="4">
        <v>1331</v>
      </c>
      <c r="CH279" s="4">
        <v>1397</v>
      </c>
      <c r="CI279" s="4">
        <v>1269</v>
      </c>
      <c r="CJ279" s="4">
        <v>1222</v>
      </c>
      <c r="CK279" s="4">
        <v>1052</v>
      </c>
      <c r="CL279" s="4">
        <v>4657</v>
      </c>
      <c r="CM279" s="4">
        <v>943</v>
      </c>
      <c r="CN279" s="4">
        <v>1021</v>
      </c>
      <c r="CO279" s="4">
        <v>965</v>
      </c>
      <c r="CP279" s="4">
        <v>863</v>
      </c>
      <c r="CQ279" s="4">
        <v>865</v>
      </c>
      <c r="CR279" s="4">
        <v>3262</v>
      </c>
      <c r="CS279" s="4">
        <v>733</v>
      </c>
      <c r="CT279" s="4">
        <v>746</v>
      </c>
      <c r="CU279" s="4">
        <v>624</v>
      </c>
      <c r="CV279" s="4">
        <v>576</v>
      </c>
      <c r="CW279" s="4">
        <v>583</v>
      </c>
      <c r="CX279" s="4">
        <v>2458</v>
      </c>
      <c r="CY279" s="4">
        <v>599</v>
      </c>
      <c r="CZ279" s="4">
        <v>540</v>
      </c>
      <c r="DA279" s="4">
        <v>476</v>
      </c>
      <c r="DB279" s="4">
        <v>437</v>
      </c>
      <c r="DC279" s="4">
        <v>406</v>
      </c>
      <c r="DD279" s="4">
        <v>1539</v>
      </c>
      <c r="DE279" s="4">
        <v>353</v>
      </c>
      <c r="DF279" s="4">
        <v>346</v>
      </c>
      <c r="DG279" s="4">
        <v>296</v>
      </c>
      <c r="DH279" s="4">
        <v>304</v>
      </c>
      <c r="DI279" s="4">
        <v>240</v>
      </c>
      <c r="DJ279" s="4">
        <v>703</v>
      </c>
      <c r="DK279" s="4">
        <v>223</v>
      </c>
      <c r="DL279" s="4">
        <v>183</v>
      </c>
      <c r="DM279" s="4">
        <v>120</v>
      </c>
      <c r="DN279" s="4">
        <v>91</v>
      </c>
      <c r="DO279" s="4">
        <v>86</v>
      </c>
      <c r="DP279" s="4">
        <v>199</v>
      </c>
      <c r="DQ279" s="4">
        <v>56</v>
      </c>
      <c r="DR279" s="4">
        <v>44</v>
      </c>
      <c r="DS279" s="4">
        <v>44</v>
      </c>
      <c r="DT279" s="4">
        <v>35</v>
      </c>
      <c r="DU279" s="4">
        <v>20</v>
      </c>
      <c r="DV279" s="4">
        <v>26</v>
      </c>
      <c r="DW279" s="4">
        <v>24382</v>
      </c>
      <c r="DX279" s="4">
        <v>26690</v>
      </c>
      <c r="DY279" s="4">
        <v>78439</v>
      </c>
      <c r="DZ279" s="4">
        <v>36713</v>
      </c>
      <c r="EA279" s="4">
        <v>19115</v>
      </c>
    </row>
    <row r="280" spans="1:131" ht="17.5" customHeight="1" x14ac:dyDescent="0.35">
      <c r="A280" s="2" t="s">
        <v>480</v>
      </c>
      <c r="D280" s="2" t="s">
        <v>481</v>
      </c>
      <c r="E280" s="4">
        <v>303086</v>
      </c>
      <c r="F280" s="4">
        <v>20701</v>
      </c>
      <c r="G280" s="4">
        <v>4517</v>
      </c>
      <c r="H280" s="4">
        <v>4322</v>
      </c>
      <c r="I280" s="4">
        <v>4167</v>
      </c>
      <c r="J280" s="4">
        <v>3977</v>
      </c>
      <c r="K280" s="4">
        <v>3718</v>
      </c>
      <c r="L280" s="4">
        <v>16376</v>
      </c>
      <c r="M280" s="4">
        <v>3675</v>
      </c>
      <c r="N280" s="4">
        <v>3258</v>
      </c>
      <c r="O280" s="4">
        <v>3263</v>
      </c>
      <c r="P280" s="4">
        <v>3052</v>
      </c>
      <c r="Q280" s="4">
        <v>3128</v>
      </c>
      <c r="R280" s="4">
        <v>14754</v>
      </c>
      <c r="S280" s="4">
        <v>2940</v>
      </c>
      <c r="T280" s="4">
        <v>3014</v>
      </c>
      <c r="U280" s="4">
        <v>2938</v>
      </c>
      <c r="V280" s="4">
        <v>2985</v>
      </c>
      <c r="W280" s="4">
        <v>2877</v>
      </c>
      <c r="X280" s="4">
        <v>14058</v>
      </c>
      <c r="Y280" s="4">
        <v>2955</v>
      </c>
      <c r="Z280" s="4">
        <v>2844</v>
      </c>
      <c r="AA280" s="4">
        <v>2732</v>
      </c>
      <c r="AB280" s="4">
        <v>2853</v>
      </c>
      <c r="AC280" s="4">
        <v>2674</v>
      </c>
      <c r="AD280" s="4">
        <v>26702</v>
      </c>
      <c r="AE280" s="4">
        <v>3228</v>
      </c>
      <c r="AF280" s="4">
        <v>3904</v>
      </c>
      <c r="AG280" s="4">
        <v>5152</v>
      </c>
      <c r="AH280" s="4">
        <v>6629</v>
      </c>
      <c r="AI280" s="4">
        <v>7789</v>
      </c>
      <c r="AJ280" s="4">
        <v>43135</v>
      </c>
      <c r="AK280" s="4">
        <v>8575</v>
      </c>
      <c r="AL280" s="4">
        <v>8785</v>
      </c>
      <c r="AM280" s="4">
        <v>8672</v>
      </c>
      <c r="AN280" s="4">
        <v>8604</v>
      </c>
      <c r="AO280" s="4">
        <v>8499</v>
      </c>
      <c r="AP280" s="4">
        <v>37005</v>
      </c>
      <c r="AQ280" s="4">
        <v>8500</v>
      </c>
      <c r="AR280" s="4">
        <v>7876</v>
      </c>
      <c r="AS280" s="4">
        <v>7612</v>
      </c>
      <c r="AT280" s="4">
        <v>6760</v>
      </c>
      <c r="AU280" s="4">
        <v>6257</v>
      </c>
      <c r="AV280" s="4">
        <v>27198</v>
      </c>
      <c r="AW280" s="4">
        <v>5934</v>
      </c>
      <c r="AX280" s="4">
        <v>5670</v>
      </c>
      <c r="AY280" s="4">
        <v>5255</v>
      </c>
      <c r="AZ280" s="4">
        <v>5221</v>
      </c>
      <c r="BA280" s="4">
        <v>5118</v>
      </c>
      <c r="BB280" s="4">
        <v>23088</v>
      </c>
      <c r="BC280" s="4">
        <v>4938</v>
      </c>
      <c r="BD280" s="4">
        <v>4540</v>
      </c>
      <c r="BE280" s="4">
        <v>4643</v>
      </c>
      <c r="BF280" s="4">
        <v>4572</v>
      </c>
      <c r="BG280" s="4">
        <v>4395</v>
      </c>
      <c r="BH280" s="4">
        <v>20897</v>
      </c>
      <c r="BI280" s="4">
        <v>4550</v>
      </c>
      <c r="BJ280" s="4">
        <v>4517</v>
      </c>
      <c r="BK280" s="4">
        <v>4212</v>
      </c>
      <c r="BL280" s="4">
        <v>3915</v>
      </c>
      <c r="BM280" s="4">
        <v>3703</v>
      </c>
      <c r="BN280" s="4">
        <v>15601</v>
      </c>
      <c r="BO280" s="4">
        <v>3609</v>
      </c>
      <c r="BP280" s="4">
        <v>3321</v>
      </c>
      <c r="BQ280" s="4">
        <v>3043</v>
      </c>
      <c r="BR280" s="4">
        <v>2934</v>
      </c>
      <c r="BS280" s="4">
        <v>2694</v>
      </c>
      <c r="BT280" s="4">
        <v>11372</v>
      </c>
      <c r="BU280" s="4">
        <v>2540</v>
      </c>
      <c r="BV280" s="4">
        <v>2406</v>
      </c>
      <c r="BW280" s="4">
        <v>2288</v>
      </c>
      <c r="BX280" s="4">
        <v>2143</v>
      </c>
      <c r="BY280" s="4">
        <v>1995</v>
      </c>
      <c r="BZ280" s="4">
        <v>9012</v>
      </c>
      <c r="CA280" s="4">
        <v>1874</v>
      </c>
      <c r="CB280" s="4">
        <v>1913</v>
      </c>
      <c r="CC280" s="4">
        <v>1752</v>
      </c>
      <c r="CD280" s="4">
        <v>1780</v>
      </c>
      <c r="CE280" s="4">
        <v>1693</v>
      </c>
      <c r="CF280" s="4">
        <v>6623</v>
      </c>
      <c r="CG280" s="4">
        <v>1376</v>
      </c>
      <c r="CH280" s="4">
        <v>1406</v>
      </c>
      <c r="CI280" s="4">
        <v>1317</v>
      </c>
      <c r="CJ280" s="4">
        <v>1338</v>
      </c>
      <c r="CK280" s="4">
        <v>1186</v>
      </c>
      <c r="CL280" s="4">
        <v>5994</v>
      </c>
      <c r="CM280" s="4">
        <v>1285</v>
      </c>
      <c r="CN280" s="4">
        <v>1249</v>
      </c>
      <c r="CO280" s="4">
        <v>1203</v>
      </c>
      <c r="CP280" s="4">
        <v>1121</v>
      </c>
      <c r="CQ280" s="4">
        <v>1136</v>
      </c>
      <c r="CR280" s="4">
        <v>4438</v>
      </c>
      <c r="CS280" s="4">
        <v>983</v>
      </c>
      <c r="CT280" s="4">
        <v>934</v>
      </c>
      <c r="CU280" s="4">
        <v>822</v>
      </c>
      <c r="CV280" s="4">
        <v>863</v>
      </c>
      <c r="CW280" s="4">
        <v>836</v>
      </c>
      <c r="CX280" s="4">
        <v>3287</v>
      </c>
      <c r="CY280" s="4">
        <v>804</v>
      </c>
      <c r="CZ280" s="4">
        <v>755</v>
      </c>
      <c r="DA280" s="4">
        <v>642</v>
      </c>
      <c r="DB280" s="4">
        <v>550</v>
      </c>
      <c r="DC280" s="4">
        <v>536</v>
      </c>
      <c r="DD280" s="4">
        <v>1936</v>
      </c>
      <c r="DE280" s="4">
        <v>506</v>
      </c>
      <c r="DF280" s="4">
        <v>414</v>
      </c>
      <c r="DG280" s="4">
        <v>381</v>
      </c>
      <c r="DH280" s="4">
        <v>333</v>
      </c>
      <c r="DI280" s="4">
        <v>302</v>
      </c>
      <c r="DJ280" s="4">
        <v>688</v>
      </c>
      <c r="DK280" s="4">
        <v>256</v>
      </c>
      <c r="DL280" s="4">
        <v>181</v>
      </c>
      <c r="DM280" s="4">
        <v>104</v>
      </c>
      <c r="DN280" s="4">
        <v>85</v>
      </c>
      <c r="DO280" s="4">
        <v>62</v>
      </c>
      <c r="DP280" s="4">
        <v>195</v>
      </c>
      <c r="DQ280" s="4">
        <v>52</v>
      </c>
      <c r="DR280" s="4">
        <v>59</v>
      </c>
      <c r="DS280" s="4">
        <v>35</v>
      </c>
      <c r="DT280" s="4">
        <v>32</v>
      </c>
      <c r="DU280" s="4">
        <v>17</v>
      </c>
      <c r="DV280" s="4">
        <v>26</v>
      </c>
      <c r="DW280" s="4">
        <v>54786</v>
      </c>
      <c r="DX280" s="4">
        <v>60362</v>
      </c>
      <c r="DY280" s="4">
        <v>168231</v>
      </c>
      <c r="DZ280" s="4">
        <v>56882</v>
      </c>
      <c r="EA280" s="4">
        <v>23187</v>
      </c>
    </row>
    <row r="281" spans="1:131" ht="17.5" customHeight="1" x14ac:dyDescent="0.35">
      <c r="A281" s="2" t="s">
        <v>482</v>
      </c>
      <c r="D281" s="2" t="s">
        <v>483</v>
      </c>
      <c r="E281" s="4">
        <v>275885</v>
      </c>
      <c r="F281" s="4">
        <v>22004</v>
      </c>
      <c r="G281" s="4">
        <v>4679</v>
      </c>
      <c r="H281" s="4">
        <v>4513</v>
      </c>
      <c r="I281" s="4">
        <v>4437</v>
      </c>
      <c r="J281" s="4">
        <v>4319</v>
      </c>
      <c r="K281" s="4">
        <v>4056</v>
      </c>
      <c r="L281" s="4">
        <v>16665</v>
      </c>
      <c r="M281" s="4">
        <v>3927</v>
      </c>
      <c r="N281" s="4">
        <v>3352</v>
      </c>
      <c r="O281" s="4">
        <v>3301</v>
      </c>
      <c r="P281" s="4">
        <v>3113</v>
      </c>
      <c r="Q281" s="4">
        <v>2972</v>
      </c>
      <c r="R281" s="4">
        <v>15268</v>
      </c>
      <c r="S281" s="4">
        <v>3018</v>
      </c>
      <c r="T281" s="4">
        <v>3212</v>
      </c>
      <c r="U281" s="4">
        <v>2869</v>
      </c>
      <c r="V281" s="4">
        <v>3055</v>
      </c>
      <c r="W281" s="4">
        <v>3114</v>
      </c>
      <c r="X281" s="4">
        <v>16127</v>
      </c>
      <c r="Y281" s="4">
        <v>3199</v>
      </c>
      <c r="Z281" s="4">
        <v>3154</v>
      </c>
      <c r="AA281" s="4">
        <v>3217</v>
      </c>
      <c r="AB281" s="4">
        <v>3293</v>
      </c>
      <c r="AC281" s="4">
        <v>3264</v>
      </c>
      <c r="AD281" s="4">
        <v>20883</v>
      </c>
      <c r="AE281" s="4">
        <v>3599</v>
      </c>
      <c r="AF281" s="4">
        <v>3696</v>
      </c>
      <c r="AG281" s="4">
        <v>4468</v>
      </c>
      <c r="AH281" s="4">
        <v>4414</v>
      </c>
      <c r="AI281" s="4">
        <v>4706</v>
      </c>
      <c r="AJ281" s="4">
        <v>26465</v>
      </c>
      <c r="AK281" s="4">
        <v>4971</v>
      </c>
      <c r="AL281" s="4">
        <v>5079</v>
      </c>
      <c r="AM281" s="4">
        <v>5381</v>
      </c>
      <c r="AN281" s="4">
        <v>5359</v>
      </c>
      <c r="AO281" s="4">
        <v>5675</v>
      </c>
      <c r="AP281" s="4">
        <v>28663</v>
      </c>
      <c r="AQ281" s="4">
        <v>5962</v>
      </c>
      <c r="AR281" s="4">
        <v>5733</v>
      </c>
      <c r="AS281" s="4">
        <v>6004</v>
      </c>
      <c r="AT281" s="4">
        <v>5424</v>
      </c>
      <c r="AU281" s="4">
        <v>5540</v>
      </c>
      <c r="AV281" s="4">
        <v>24213</v>
      </c>
      <c r="AW281" s="4">
        <v>5093</v>
      </c>
      <c r="AX281" s="4">
        <v>4758</v>
      </c>
      <c r="AY281" s="4">
        <v>4662</v>
      </c>
      <c r="AZ281" s="4">
        <v>4821</v>
      </c>
      <c r="BA281" s="4">
        <v>4879</v>
      </c>
      <c r="BB281" s="4">
        <v>21919</v>
      </c>
      <c r="BC281" s="4">
        <v>4536</v>
      </c>
      <c r="BD281" s="4">
        <v>4360</v>
      </c>
      <c r="BE281" s="4">
        <v>4334</v>
      </c>
      <c r="BF281" s="4">
        <v>4349</v>
      </c>
      <c r="BG281" s="4">
        <v>4340</v>
      </c>
      <c r="BH281" s="4">
        <v>20481</v>
      </c>
      <c r="BI281" s="4">
        <v>4181</v>
      </c>
      <c r="BJ281" s="4">
        <v>4308</v>
      </c>
      <c r="BK281" s="4">
        <v>4099</v>
      </c>
      <c r="BL281" s="4">
        <v>4035</v>
      </c>
      <c r="BM281" s="4">
        <v>3858</v>
      </c>
      <c r="BN281" s="4">
        <v>15750</v>
      </c>
      <c r="BO281" s="4">
        <v>3616</v>
      </c>
      <c r="BP281" s="4">
        <v>3174</v>
      </c>
      <c r="BQ281" s="4">
        <v>3130</v>
      </c>
      <c r="BR281" s="4">
        <v>3014</v>
      </c>
      <c r="BS281" s="4">
        <v>2816</v>
      </c>
      <c r="BT281" s="4">
        <v>11523</v>
      </c>
      <c r="BU281" s="4">
        <v>2626</v>
      </c>
      <c r="BV281" s="4">
        <v>2432</v>
      </c>
      <c r="BW281" s="4">
        <v>2197</v>
      </c>
      <c r="BX281" s="4">
        <v>2165</v>
      </c>
      <c r="BY281" s="4">
        <v>2103</v>
      </c>
      <c r="BZ281" s="4">
        <v>9789</v>
      </c>
      <c r="CA281" s="4">
        <v>2017</v>
      </c>
      <c r="CB281" s="4">
        <v>1897</v>
      </c>
      <c r="CC281" s="4">
        <v>1901</v>
      </c>
      <c r="CD281" s="4">
        <v>2056</v>
      </c>
      <c r="CE281" s="4">
        <v>1918</v>
      </c>
      <c r="CF281" s="4">
        <v>7284</v>
      </c>
      <c r="CG281" s="4">
        <v>1567</v>
      </c>
      <c r="CH281" s="4">
        <v>1517</v>
      </c>
      <c r="CI281" s="4">
        <v>1433</v>
      </c>
      <c r="CJ281" s="4">
        <v>1480</v>
      </c>
      <c r="CK281" s="4">
        <v>1287</v>
      </c>
      <c r="CL281" s="4">
        <v>6357</v>
      </c>
      <c r="CM281" s="4">
        <v>1270</v>
      </c>
      <c r="CN281" s="4">
        <v>1291</v>
      </c>
      <c r="CO281" s="4">
        <v>1304</v>
      </c>
      <c r="CP281" s="4">
        <v>1317</v>
      </c>
      <c r="CQ281" s="4">
        <v>1175</v>
      </c>
      <c r="CR281" s="4">
        <v>5113</v>
      </c>
      <c r="CS281" s="4">
        <v>1159</v>
      </c>
      <c r="CT281" s="4">
        <v>1077</v>
      </c>
      <c r="CU281" s="4">
        <v>1015</v>
      </c>
      <c r="CV281" s="4">
        <v>944</v>
      </c>
      <c r="CW281" s="4">
        <v>918</v>
      </c>
      <c r="CX281" s="4">
        <v>3900</v>
      </c>
      <c r="CY281" s="4">
        <v>914</v>
      </c>
      <c r="CZ281" s="4">
        <v>902</v>
      </c>
      <c r="DA281" s="4">
        <v>761</v>
      </c>
      <c r="DB281" s="4">
        <v>675</v>
      </c>
      <c r="DC281" s="4">
        <v>648</v>
      </c>
      <c r="DD281" s="4">
        <v>2271</v>
      </c>
      <c r="DE281" s="4">
        <v>611</v>
      </c>
      <c r="DF281" s="4">
        <v>517</v>
      </c>
      <c r="DG281" s="4">
        <v>424</v>
      </c>
      <c r="DH281" s="4">
        <v>392</v>
      </c>
      <c r="DI281" s="4">
        <v>327</v>
      </c>
      <c r="DJ281" s="4">
        <v>927</v>
      </c>
      <c r="DK281" s="4">
        <v>321</v>
      </c>
      <c r="DL281" s="4">
        <v>250</v>
      </c>
      <c r="DM281" s="4">
        <v>130</v>
      </c>
      <c r="DN281" s="4">
        <v>132</v>
      </c>
      <c r="DO281" s="4">
        <v>94</v>
      </c>
      <c r="DP281" s="4">
        <v>247</v>
      </c>
      <c r="DQ281" s="4">
        <v>78</v>
      </c>
      <c r="DR281" s="4">
        <v>58</v>
      </c>
      <c r="DS281" s="4">
        <v>48</v>
      </c>
      <c r="DT281" s="4">
        <v>35</v>
      </c>
      <c r="DU281" s="4">
        <v>28</v>
      </c>
      <c r="DV281" s="4">
        <v>36</v>
      </c>
      <c r="DW281" s="4">
        <v>57136</v>
      </c>
      <c r="DX281" s="4">
        <v>63507</v>
      </c>
      <c r="DY281" s="4">
        <v>135071</v>
      </c>
      <c r="DZ281" s="4">
        <v>57543</v>
      </c>
      <c r="EA281" s="4">
        <v>26135</v>
      </c>
    </row>
    <row r="282" spans="1:131" ht="17.5" customHeight="1" x14ac:dyDescent="0.35">
      <c r="A282" s="2" t="s">
        <v>484</v>
      </c>
      <c r="D282" s="2" t="s">
        <v>485</v>
      </c>
      <c r="E282" s="4">
        <v>307984</v>
      </c>
      <c r="F282" s="4">
        <v>25384</v>
      </c>
      <c r="G282" s="4">
        <v>5362</v>
      </c>
      <c r="H282" s="4">
        <v>5234</v>
      </c>
      <c r="I282" s="4">
        <v>4992</v>
      </c>
      <c r="J282" s="4">
        <v>5055</v>
      </c>
      <c r="K282" s="4">
        <v>4741</v>
      </c>
      <c r="L282" s="4">
        <v>20834</v>
      </c>
      <c r="M282" s="4">
        <v>4581</v>
      </c>
      <c r="N282" s="4">
        <v>4262</v>
      </c>
      <c r="O282" s="4">
        <v>4003</v>
      </c>
      <c r="P282" s="4">
        <v>4081</v>
      </c>
      <c r="Q282" s="4">
        <v>3907</v>
      </c>
      <c r="R282" s="4">
        <v>19587</v>
      </c>
      <c r="S282" s="4">
        <v>3967</v>
      </c>
      <c r="T282" s="4">
        <v>3818</v>
      </c>
      <c r="U282" s="4">
        <v>3915</v>
      </c>
      <c r="V282" s="4">
        <v>3910</v>
      </c>
      <c r="W282" s="4">
        <v>3977</v>
      </c>
      <c r="X282" s="4">
        <v>20411</v>
      </c>
      <c r="Y282" s="4">
        <v>4089</v>
      </c>
      <c r="Z282" s="4">
        <v>3995</v>
      </c>
      <c r="AA282" s="4">
        <v>3939</v>
      </c>
      <c r="AB282" s="4">
        <v>3980</v>
      </c>
      <c r="AC282" s="4">
        <v>4408</v>
      </c>
      <c r="AD282" s="4">
        <v>32586</v>
      </c>
      <c r="AE282" s="4">
        <v>5409</v>
      </c>
      <c r="AF282" s="4">
        <v>5804</v>
      </c>
      <c r="AG282" s="4">
        <v>6627</v>
      </c>
      <c r="AH282" s="4">
        <v>7136</v>
      </c>
      <c r="AI282" s="4">
        <v>7610</v>
      </c>
      <c r="AJ282" s="4">
        <v>40437</v>
      </c>
      <c r="AK282" s="4">
        <v>8219</v>
      </c>
      <c r="AL282" s="4">
        <v>8265</v>
      </c>
      <c r="AM282" s="4">
        <v>8085</v>
      </c>
      <c r="AN282" s="4">
        <v>8193</v>
      </c>
      <c r="AO282" s="4">
        <v>7675</v>
      </c>
      <c r="AP282" s="4">
        <v>31895</v>
      </c>
      <c r="AQ282" s="4">
        <v>7325</v>
      </c>
      <c r="AR282" s="4">
        <v>6869</v>
      </c>
      <c r="AS282" s="4">
        <v>6316</v>
      </c>
      <c r="AT282" s="4">
        <v>5730</v>
      </c>
      <c r="AU282" s="4">
        <v>5655</v>
      </c>
      <c r="AV282" s="4">
        <v>23485</v>
      </c>
      <c r="AW282" s="4">
        <v>5226</v>
      </c>
      <c r="AX282" s="4">
        <v>4740</v>
      </c>
      <c r="AY282" s="4">
        <v>4623</v>
      </c>
      <c r="AZ282" s="4">
        <v>4561</v>
      </c>
      <c r="BA282" s="4">
        <v>4335</v>
      </c>
      <c r="BB282" s="4">
        <v>21222</v>
      </c>
      <c r="BC282" s="4">
        <v>4538</v>
      </c>
      <c r="BD282" s="4">
        <v>4357</v>
      </c>
      <c r="BE282" s="4">
        <v>4409</v>
      </c>
      <c r="BF282" s="4">
        <v>3960</v>
      </c>
      <c r="BG282" s="4">
        <v>3958</v>
      </c>
      <c r="BH282" s="4">
        <v>17479</v>
      </c>
      <c r="BI282" s="4">
        <v>3815</v>
      </c>
      <c r="BJ282" s="4">
        <v>3504</v>
      </c>
      <c r="BK282" s="4">
        <v>3529</v>
      </c>
      <c r="BL282" s="4">
        <v>3477</v>
      </c>
      <c r="BM282" s="4">
        <v>3154</v>
      </c>
      <c r="BN282" s="4">
        <v>14731</v>
      </c>
      <c r="BO282" s="4">
        <v>3311</v>
      </c>
      <c r="BP282" s="4">
        <v>3068</v>
      </c>
      <c r="BQ282" s="4">
        <v>2833</v>
      </c>
      <c r="BR282" s="4">
        <v>2798</v>
      </c>
      <c r="BS282" s="4">
        <v>2721</v>
      </c>
      <c r="BT282" s="4">
        <v>10807</v>
      </c>
      <c r="BU282" s="4">
        <v>2449</v>
      </c>
      <c r="BV282" s="4">
        <v>2276</v>
      </c>
      <c r="BW282" s="4">
        <v>2084</v>
      </c>
      <c r="BX282" s="4">
        <v>2073</v>
      </c>
      <c r="BY282" s="4">
        <v>1925</v>
      </c>
      <c r="BZ282" s="4">
        <v>8533</v>
      </c>
      <c r="CA282" s="4">
        <v>1876</v>
      </c>
      <c r="CB282" s="4">
        <v>1769</v>
      </c>
      <c r="CC282" s="4">
        <v>1648</v>
      </c>
      <c r="CD282" s="4">
        <v>1649</v>
      </c>
      <c r="CE282" s="4">
        <v>1591</v>
      </c>
      <c r="CF282" s="4">
        <v>5992</v>
      </c>
      <c r="CG282" s="4">
        <v>1253</v>
      </c>
      <c r="CH282" s="4">
        <v>1227</v>
      </c>
      <c r="CI282" s="4">
        <v>1225</v>
      </c>
      <c r="CJ282" s="4">
        <v>1209</v>
      </c>
      <c r="CK282" s="4">
        <v>1078</v>
      </c>
      <c r="CL282" s="4">
        <v>5469</v>
      </c>
      <c r="CM282" s="4">
        <v>1127</v>
      </c>
      <c r="CN282" s="4">
        <v>1151</v>
      </c>
      <c r="CO282" s="4">
        <v>1124</v>
      </c>
      <c r="CP282" s="4">
        <v>1000</v>
      </c>
      <c r="CQ282" s="4">
        <v>1067</v>
      </c>
      <c r="CR282" s="4">
        <v>4055</v>
      </c>
      <c r="CS282" s="4">
        <v>885</v>
      </c>
      <c r="CT282" s="4">
        <v>903</v>
      </c>
      <c r="CU282" s="4">
        <v>773</v>
      </c>
      <c r="CV282" s="4">
        <v>772</v>
      </c>
      <c r="CW282" s="4">
        <v>722</v>
      </c>
      <c r="CX282" s="4">
        <v>2741</v>
      </c>
      <c r="CY282" s="4">
        <v>676</v>
      </c>
      <c r="CZ282" s="4">
        <v>632</v>
      </c>
      <c r="DA282" s="4">
        <v>526</v>
      </c>
      <c r="DB282" s="4">
        <v>482</v>
      </c>
      <c r="DC282" s="4">
        <v>425</v>
      </c>
      <c r="DD282" s="4">
        <v>1567</v>
      </c>
      <c r="DE282" s="4">
        <v>409</v>
      </c>
      <c r="DF282" s="4">
        <v>360</v>
      </c>
      <c r="DG282" s="4">
        <v>270</v>
      </c>
      <c r="DH282" s="4">
        <v>293</v>
      </c>
      <c r="DI282" s="4">
        <v>235</v>
      </c>
      <c r="DJ282" s="4">
        <v>593</v>
      </c>
      <c r="DK282" s="4">
        <v>208</v>
      </c>
      <c r="DL282" s="4">
        <v>177</v>
      </c>
      <c r="DM282" s="4">
        <v>85</v>
      </c>
      <c r="DN282" s="4">
        <v>62</v>
      </c>
      <c r="DO282" s="4">
        <v>61</v>
      </c>
      <c r="DP282" s="4">
        <v>153</v>
      </c>
      <c r="DQ282" s="4">
        <v>64</v>
      </c>
      <c r="DR282" s="4">
        <v>36</v>
      </c>
      <c r="DS282" s="4">
        <v>31</v>
      </c>
      <c r="DT282" s="4">
        <v>10</v>
      </c>
      <c r="DU282" s="4">
        <v>12</v>
      </c>
      <c r="DV282" s="4">
        <v>23</v>
      </c>
      <c r="DW282" s="4">
        <v>69894</v>
      </c>
      <c r="DX282" s="4">
        <v>77828</v>
      </c>
      <c r="DY282" s="4">
        <v>165947</v>
      </c>
      <c r="DZ282" s="4">
        <v>51550</v>
      </c>
      <c r="EA282" s="4">
        <v>20593</v>
      </c>
    </row>
    <row r="283" spans="1:131" ht="17.5" customHeight="1" x14ac:dyDescent="0.35">
      <c r="A283" s="2" t="s">
        <v>486</v>
      </c>
      <c r="D283" s="2" t="s">
        <v>487</v>
      </c>
      <c r="E283" s="4">
        <v>288283</v>
      </c>
      <c r="F283" s="4">
        <v>20739</v>
      </c>
      <c r="G283" s="4">
        <v>4670</v>
      </c>
      <c r="H283" s="4">
        <v>4352</v>
      </c>
      <c r="I283" s="4">
        <v>4020</v>
      </c>
      <c r="J283" s="4">
        <v>3991</v>
      </c>
      <c r="K283" s="4">
        <v>3706</v>
      </c>
      <c r="L283" s="4">
        <v>15562</v>
      </c>
      <c r="M283" s="4">
        <v>3540</v>
      </c>
      <c r="N283" s="4">
        <v>3258</v>
      </c>
      <c r="O283" s="4">
        <v>3038</v>
      </c>
      <c r="P283" s="4">
        <v>2960</v>
      </c>
      <c r="Q283" s="4">
        <v>2766</v>
      </c>
      <c r="R283" s="4">
        <v>14097</v>
      </c>
      <c r="S283" s="4">
        <v>2809</v>
      </c>
      <c r="T283" s="4">
        <v>2777</v>
      </c>
      <c r="U283" s="4">
        <v>2868</v>
      </c>
      <c r="V283" s="4">
        <v>2758</v>
      </c>
      <c r="W283" s="4">
        <v>2885</v>
      </c>
      <c r="X283" s="4">
        <v>15966</v>
      </c>
      <c r="Y283" s="4">
        <v>2984</v>
      </c>
      <c r="Z283" s="4">
        <v>2826</v>
      </c>
      <c r="AA283" s="4">
        <v>2830</v>
      </c>
      <c r="AB283" s="4">
        <v>3349</v>
      </c>
      <c r="AC283" s="4">
        <v>3977</v>
      </c>
      <c r="AD283" s="4">
        <v>26996</v>
      </c>
      <c r="AE283" s="4">
        <v>4768</v>
      </c>
      <c r="AF283" s="4">
        <v>4946</v>
      </c>
      <c r="AG283" s="4">
        <v>5482</v>
      </c>
      <c r="AH283" s="4">
        <v>5876</v>
      </c>
      <c r="AI283" s="4">
        <v>5924</v>
      </c>
      <c r="AJ283" s="4">
        <v>35725</v>
      </c>
      <c r="AK283" s="4">
        <v>6937</v>
      </c>
      <c r="AL283" s="4">
        <v>7133</v>
      </c>
      <c r="AM283" s="4">
        <v>7191</v>
      </c>
      <c r="AN283" s="4">
        <v>7210</v>
      </c>
      <c r="AO283" s="4">
        <v>7254</v>
      </c>
      <c r="AP283" s="4">
        <v>32297</v>
      </c>
      <c r="AQ283" s="4">
        <v>7044</v>
      </c>
      <c r="AR283" s="4">
        <v>6819</v>
      </c>
      <c r="AS283" s="4">
        <v>6503</v>
      </c>
      <c r="AT283" s="4">
        <v>6081</v>
      </c>
      <c r="AU283" s="4">
        <v>5850</v>
      </c>
      <c r="AV283" s="4">
        <v>25299</v>
      </c>
      <c r="AW283" s="4">
        <v>5444</v>
      </c>
      <c r="AX283" s="4">
        <v>5263</v>
      </c>
      <c r="AY283" s="4">
        <v>5057</v>
      </c>
      <c r="AZ283" s="4">
        <v>4970</v>
      </c>
      <c r="BA283" s="4">
        <v>4565</v>
      </c>
      <c r="BB283" s="4">
        <v>22926</v>
      </c>
      <c r="BC283" s="4">
        <v>4815</v>
      </c>
      <c r="BD283" s="4">
        <v>4671</v>
      </c>
      <c r="BE283" s="4">
        <v>4426</v>
      </c>
      <c r="BF283" s="4">
        <v>4478</v>
      </c>
      <c r="BG283" s="4">
        <v>4536</v>
      </c>
      <c r="BH283" s="4">
        <v>20121</v>
      </c>
      <c r="BI283" s="4">
        <v>4238</v>
      </c>
      <c r="BJ283" s="4">
        <v>4216</v>
      </c>
      <c r="BK283" s="4">
        <v>4087</v>
      </c>
      <c r="BL283" s="4">
        <v>4033</v>
      </c>
      <c r="BM283" s="4">
        <v>3547</v>
      </c>
      <c r="BN283" s="4">
        <v>16070</v>
      </c>
      <c r="BO283" s="4">
        <v>3716</v>
      </c>
      <c r="BP283" s="4">
        <v>3466</v>
      </c>
      <c r="BQ283" s="4">
        <v>3102</v>
      </c>
      <c r="BR283" s="4">
        <v>3046</v>
      </c>
      <c r="BS283" s="4">
        <v>2740</v>
      </c>
      <c r="BT283" s="4">
        <v>11084</v>
      </c>
      <c r="BU283" s="4">
        <v>2571</v>
      </c>
      <c r="BV283" s="4">
        <v>2365</v>
      </c>
      <c r="BW283" s="4">
        <v>2173</v>
      </c>
      <c r="BX283" s="4">
        <v>2039</v>
      </c>
      <c r="BY283" s="4">
        <v>1936</v>
      </c>
      <c r="BZ283" s="4">
        <v>9072</v>
      </c>
      <c r="CA283" s="4">
        <v>1918</v>
      </c>
      <c r="CB283" s="4">
        <v>1769</v>
      </c>
      <c r="CC283" s="4">
        <v>1817</v>
      </c>
      <c r="CD283" s="4">
        <v>1812</v>
      </c>
      <c r="CE283" s="4">
        <v>1756</v>
      </c>
      <c r="CF283" s="4">
        <v>6547</v>
      </c>
      <c r="CG283" s="4">
        <v>1402</v>
      </c>
      <c r="CH283" s="4">
        <v>1383</v>
      </c>
      <c r="CI283" s="4">
        <v>1306</v>
      </c>
      <c r="CJ283" s="4">
        <v>1282</v>
      </c>
      <c r="CK283" s="4">
        <v>1174</v>
      </c>
      <c r="CL283" s="4">
        <v>5432</v>
      </c>
      <c r="CM283" s="4">
        <v>1132</v>
      </c>
      <c r="CN283" s="4">
        <v>1173</v>
      </c>
      <c r="CO283" s="4">
        <v>1115</v>
      </c>
      <c r="CP283" s="4">
        <v>1013</v>
      </c>
      <c r="CQ283" s="4">
        <v>999</v>
      </c>
      <c r="CR283" s="4">
        <v>4271</v>
      </c>
      <c r="CS283" s="4">
        <v>997</v>
      </c>
      <c r="CT283" s="4">
        <v>862</v>
      </c>
      <c r="CU283" s="4">
        <v>801</v>
      </c>
      <c r="CV283" s="4">
        <v>808</v>
      </c>
      <c r="CW283" s="4">
        <v>803</v>
      </c>
      <c r="CX283" s="4">
        <v>3195</v>
      </c>
      <c r="CY283" s="4">
        <v>749</v>
      </c>
      <c r="CZ283" s="4">
        <v>685</v>
      </c>
      <c r="DA283" s="4">
        <v>686</v>
      </c>
      <c r="DB283" s="4">
        <v>548</v>
      </c>
      <c r="DC283" s="4">
        <v>527</v>
      </c>
      <c r="DD283" s="4">
        <v>1949</v>
      </c>
      <c r="DE283" s="4">
        <v>477</v>
      </c>
      <c r="DF283" s="4">
        <v>442</v>
      </c>
      <c r="DG283" s="4">
        <v>389</v>
      </c>
      <c r="DH283" s="4">
        <v>363</v>
      </c>
      <c r="DI283" s="4">
        <v>278</v>
      </c>
      <c r="DJ283" s="4">
        <v>734</v>
      </c>
      <c r="DK283" s="4">
        <v>218</v>
      </c>
      <c r="DL283" s="4">
        <v>223</v>
      </c>
      <c r="DM283" s="4">
        <v>131</v>
      </c>
      <c r="DN283" s="4">
        <v>84</v>
      </c>
      <c r="DO283" s="4">
        <v>78</v>
      </c>
      <c r="DP283" s="4">
        <v>180</v>
      </c>
      <c r="DQ283" s="4">
        <v>68</v>
      </c>
      <c r="DR283" s="4">
        <v>44</v>
      </c>
      <c r="DS283" s="4">
        <v>33</v>
      </c>
      <c r="DT283" s="4">
        <v>23</v>
      </c>
      <c r="DU283" s="4">
        <v>12</v>
      </c>
      <c r="DV283" s="4">
        <v>21</v>
      </c>
      <c r="DW283" s="4">
        <v>53382</v>
      </c>
      <c r="DX283" s="4">
        <v>59038</v>
      </c>
      <c r="DY283" s="4">
        <v>156225</v>
      </c>
      <c r="DZ283" s="4">
        <v>56347</v>
      </c>
      <c r="EA283" s="4">
        <v>22329</v>
      </c>
    </row>
    <row r="284" spans="1:131" ht="17.5" customHeight="1" x14ac:dyDescent="0.35">
      <c r="A284" s="2" t="s">
        <v>488</v>
      </c>
      <c r="D284" s="2" t="s">
        <v>489</v>
      </c>
      <c r="E284" s="4">
        <v>254096</v>
      </c>
      <c r="F284" s="4">
        <v>18750</v>
      </c>
      <c r="G284" s="4">
        <v>4065</v>
      </c>
      <c r="H284" s="4">
        <v>3957</v>
      </c>
      <c r="I284" s="4">
        <v>3706</v>
      </c>
      <c r="J284" s="4">
        <v>3564</v>
      </c>
      <c r="K284" s="4">
        <v>3458</v>
      </c>
      <c r="L284" s="4">
        <v>15531</v>
      </c>
      <c r="M284" s="4">
        <v>3406</v>
      </c>
      <c r="N284" s="4">
        <v>3099</v>
      </c>
      <c r="O284" s="4">
        <v>3192</v>
      </c>
      <c r="P284" s="4">
        <v>2948</v>
      </c>
      <c r="Q284" s="4">
        <v>2886</v>
      </c>
      <c r="R284" s="4">
        <v>13202</v>
      </c>
      <c r="S284" s="4">
        <v>2771</v>
      </c>
      <c r="T284" s="4">
        <v>2568</v>
      </c>
      <c r="U284" s="4">
        <v>2610</v>
      </c>
      <c r="V284" s="4">
        <v>2611</v>
      </c>
      <c r="W284" s="4">
        <v>2642</v>
      </c>
      <c r="X284" s="4">
        <v>14623</v>
      </c>
      <c r="Y284" s="4">
        <v>2660</v>
      </c>
      <c r="Z284" s="4">
        <v>2476</v>
      </c>
      <c r="AA284" s="4">
        <v>2477</v>
      </c>
      <c r="AB284" s="4">
        <v>2977</v>
      </c>
      <c r="AC284" s="4">
        <v>4033</v>
      </c>
      <c r="AD284" s="4">
        <v>30818</v>
      </c>
      <c r="AE284" s="4">
        <v>4851</v>
      </c>
      <c r="AF284" s="4">
        <v>5229</v>
      </c>
      <c r="AG284" s="4">
        <v>5920</v>
      </c>
      <c r="AH284" s="4">
        <v>7042</v>
      </c>
      <c r="AI284" s="4">
        <v>7776</v>
      </c>
      <c r="AJ284" s="4">
        <v>40157</v>
      </c>
      <c r="AK284" s="4">
        <v>7919</v>
      </c>
      <c r="AL284" s="4">
        <v>8075</v>
      </c>
      <c r="AM284" s="4">
        <v>8245</v>
      </c>
      <c r="AN284" s="4">
        <v>8039</v>
      </c>
      <c r="AO284" s="4">
        <v>7879</v>
      </c>
      <c r="AP284" s="4">
        <v>33028</v>
      </c>
      <c r="AQ284" s="4">
        <v>7771</v>
      </c>
      <c r="AR284" s="4">
        <v>7143</v>
      </c>
      <c r="AS284" s="4">
        <v>6412</v>
      </c>
      <c r="AT284" s="4">
        <v>5994</v>
      </c>
      <c r="AU284" s="4">
        <v>5708</v>
      </c>
      <c r="AV284" s="4">
        <v>21539</v>
      </c>
      <c r="AW284" s="4">
        <v>4901</v>
      </c>
      <c r="AX284" s="4">
        <v>4897</v>
      </c>
      <c r="AY284" s="4">
        <v>4278</v>
      </c>
      <c r="AZ284" s="4">
        <v>3778</v>
      </c>
      <c r="BA284" s="4">
        <v>3685</v>
      </c>
      <c r="BB284" s="4">
        <v>15678</v>
      </c>
      <c r="BC284" s="4">
        <v>3595</v>
      </c>
      <c r="BD284" s="4">
        <v>3174</v>
      </c>
      <c r="BE284" s="4">
        <v>3133</v>
      </c>
      <c r="BF284" s="4">
        <v>2933</v>
      </c>
      <c r="BG284" s="4">
        <v>2843</v>
      </c>
      <c r="BH284" s="4">
        <v>11778</v>
      </c>
      <c r="BI284" s="4">
        <v>2502</v>
      </c>
      <c r="BJ284" s="4">
        <v>2414</v>
      </c>
      <c r="BK284" s="4">
        <v>2403</v>
      </c>
      <c r="BL284" s="4">
        <v>2297</v>
      </c>
      <c r="BM284" s="4">
        <v>2162</v>
      </c>
      <c r="BN284" s="4">
        <v>9736</v>
      </c>
      <c r="BO284" s="4">
        <v>2051</v>
      </c>
      <c r="BP284" s="4">
        <v>2046</v>
      </c>
      <c r="BQ284" s="4">
        <v>1934</v>
      </c>
      <c r="BR284" s="4">
        <v>1894</v>
      </c>
      <c r="BS284" s="4">
        <v>1811</v>
      </c>
      <c r="BT284" s="4">
        <v>7823</v>
      </c>
      <c r="BU284" s="4">
        <v>1732</v>
      </c>
      <c r="BV284" s="4">
        <v>1645</v>
      </c>
      <c r="BW284" s="4">
        <v>1491</v>
      </c>
      <c r="BX284" s="4">
        <v>1562</v>
      </c>
      <c r="BY284" s="4">
        <v>1393</v>
      </c>
      <c r="BZ284" s="4">
        <v>5863</v>
      </c>
      <c r="CA284" s="4">
        <v>1247</v>
      </c>
      <c r="CB284" s="4">
        <v>1173</v>
      </c>
      <c r="CC284" s="4">
        <v>1174</v>
      </c>
      <c r="CD284" s="4">
        <v>1126</v>
      </c>
      <c r="CE284" s="4">
        <v>1143</v>
      </c>
      <c r="CF284" s="4">
        <v>4140</v>
      </c>
      <c r="CG284" s="4">
        <v>893</v>
      </c>
      <c r="CH284" s="4">
        <v>862</v>
      </c>
      <c r="CI284" s="4">
        <v>815</v>
      </c>
      <c r="CJ284" s="4">
        <v>805</v>
      </c>
      <c r="CK284" s="4">
        <v>765</v>
      </c>
      <c r="CL284" s="4">
        <v>4029</v>
      </c>
      <c r="CM284" s="4">
        <v>869</v>
      </c>
      <c r="CN284" s="4">
        <v>832</v>
      </c>
      <c r="CO284" s="4">
        <v>764</v>
      </c>
      <c r="CP284" s="4">
        <v>785</v>
      </c>
      <c r="CQ284" s="4">
        <v>779</v>
      </c>
      <c r="CR284" s="4">
        <v>3204</v>
      </c>
      <c r="CS284" s="4">
        <v>708</v>
      </c>
      <c r="CT284" s="4">
        <v>667</v>
      </c>
      <c r="CU284" s="4">
        <v>642</v>
      </c>
      <c r="CV284" s="4">
        <v>621</v>
      </c>
      <c r="CW284" s="4">
        <v>566</v>
      </c>
      <c r="CX284" s="4">
        <v>2407</v>
      </c>
      <c r="CY284" s="4">
        <v>619</v>
      </c>
      <c r="CZ284" s="4">
        <v>528</v>
      </c>
      <c r="DA284" s="4">
        <v>446</v>
      </c>
      <c r="DB284" s="4">
        <v>440</v>
      </c>
      <c r="DC284" s="4">
        <v>374</v>
      </c>
      <c r="DD284" s="4">
        <v>1256</v>
      </c>
      <c r="DE284" s="4">
        <v>316</v>
      </c>
      <c r="DF284" s="4">
        <v>289</v>
      </c>
      <c r="DG284" s="4">
        <v>251</v>
      </c>
      <c r="DH284" s="4">
        <v>215</v>
      </c>
      <c r="DI284" s="4">
        <v>185</v>
      </c>
      <c r="DJ284" s="4">
        <v>419</v>
      </c>
      <c r="DK284" s="4">
        <v>164</v>
      </c>
      <c r="DL284" s="4">
        <v>115</v>
      </c>
      <c r="DM284" s="4">
        <v>46</v>
      </c>
      <c r="DN284" s="4">
        <v>55</v>
      </c>
      <c r="DO284" s="4">
        <v>39</v>
      </c>
      <c r="DP284" s="4">
        <v>97</v>
      </c>
      <c r="DQ284" s="4">
        <v>30</v>
      </c>
      <c r="DR284" s="4">
        <v>24</v>
      </c>
      <c r="DS284" s="4">
        <v>28</v>
      </c>
      <c r="DT284" s="4">
        <v>8</v>
      </c>
      <c r="DU284" s="4">
        <v>7</v>
      </c>
      <c r="DV284" s="4">
        <v>18</v>
      </c>
      <c r="DW284" s="4">
        <v>50143</v>
      </c>
      <c r="DX284" s="4">
        <v>55096</v>
      </c>
      <c r="DY284" s="4">
        <v>153183</v>
      </c>
      <c r="DZ284" s="4">
        <v>35200</v>
      </c>
      <c r="EA284" s="4">
        <v>15570</v>
      </c>
    </row>
    <row r="285" spans="1:131" ht="17.5" customHeight="1" x14ac:dyDescent="0.35">
      <c r="A285" s="2" t="s">
        <v>490</v>
      </c>
      <c r="D285" s="2" t="s">
        <v>491</v>
      </c>
      <c r="E285" s="4">
        <v>306995</v>
      </c>
      <c r="F285" s="4">
        <v>21670</v>
      </c>
      <c r="G285" s="4">
        <v>5188</v>
      </c>
      <c r="H285" s="4">
        <v>4608</v>
      </c>
      <c r="I285" s="4">
        <v>4219</v>
      </c>
      <c r="J285" s="4">
        <v>3932</v>
      </c>
      <c r="K285" s="4">
        <v>3723</v>
      </c>
      <c r="L285" s="4">
        <v>14574</v>
      </c>
      <c r="M285" s="4">
        <v>3288</v>
      </c>
      <c r="N285" s="4">
        <v>3019</v>
      </c>
      <c r="O285" s="4">
        <v>2923</v>
      </c>
      <c r="P285" s="4">
        <v>2720</v>
      </c>
      <c r="Q285" s="4">
        <v>2624</v>
      </c>
      <c r="R285" s="4">
        <v>12521</v>
      </c>
      <c r="S285" s="4">
        <v>2581</v>
      </c>
      <c r="T285" s="4">
        <v>2582</v>
      </c>
      <c r="U285" s="4">
        <v>2564</v>
      </c>
      <c r="V285" s="4">
        <v>2487</v>
      </c>
      <c r="W285" s="4">
        <v>2307</v>
      </c>
      <c r="X285" s="4">
        <v>12403</v>
      </c>
      <c r="Y285" s="4">
        <v>2241</v>
      </c>
      <c r="Z285" s="4">
        <v>2301</v>
      </c>
      <c r="AA285" s="4">
        <v>2320</v>
      </c>
      <c r="AB285" s="4">
        <v>2563</v>
      </c>
      <c r="AC285" s="4">
        <v>2978</v>
      </c>
      <c r="AD285" s="4">
        <v>23699</v>
      </c>
      <c r="AE285" s="4">
        <v>3101</v>
      </c>
      <c r="AF285" s="4">
        <v>3494</v>
      </c>
      <c r="AG285" s="4">
        <v>4335</v>
      </c>
      <c r="AH285" s="4">
        <v>5586</v>
      </c>
      <c r="AI285" s="4">
        <v>7183</v>
      </c>
      <c r="AJ285" s="4">
        <v>47217</v>
      </c>
      <c r="AK285" s="4">
        <v>8575</v>
      </c>
      <c r="AL285" s="4">
        <v>9357</v>
      </c>
      <c r="AM285" s="4">
        <v>9594</v>
      </c>
      <c r="AN285" s="4">
        <v>9845</v>
      </c>
      <c r="AO285" s="4">
        <v>9846</v>
      </c>
      <c r="AP285" s="4">
        <v>41740</v>
      </c>
      <c r="AQ285" s="4">
        <v>9198</v>
      </c>
      <c r="AR285" s="4">
        <v>8945</v>
      </c>
      <c r="AS285" s="4">
        <v>8554</v>
      </c>
      <c r="AT285" s="4">
        <v>7823</v>
      </c>
      <c r="AU285" s="4">
        <v>7220</v>
      </c>
      <c r="AV285" s="4">
        <v>29521</v>
      </c>
      <c r="AW285" s="4">
        <v>6579</v>
      </c>
      <c r="AX285" s="4">
        <v>6293</v>
      </c>
      <c r="AY285" s="4">
        <v>5857</v>
      </c>
      <c r="AZ285" s="4">
        <v>5580</v>
      </c>
      <c r="BA285" s="4">
        <v>5212</v>
      </c>
      <c r="BB285" s="4">
        <v>22542</v>
      </c>
      <c r="BC285" s="4">
        <v>4963</v>
      </c>
      <c r="BD285" s="4">
        <v>4678</v>
      </c>
      <c r="BE285" s="4">
        <v>4431</v>
      </c>
      <c r="BF285" s="4">
        <v>4280</v>
      </c>
      <c r="BG285" s="4">
        <v>4190</v>
      </c>
      <c r="BH285" s="4">
        <v>18100</v>
      </c>
      <c r="BI285" s="4">
        <v>3999</v>
      </c>
      <c r="BJ285" s="4">
        <v>3702</v>
      </c>
      <c r="BK285" s="4">
        <v>3779</v>
      </c>
      <c r="BL285" s="4">
        <v>3519</v>
      </c>
      <c r="BM285" s="4">
        <v>3101</v>
      </c>
      <c r="BN285" s="4">
        <v>14088</v>
      </c>
      <c r="BO285" s="4">
        <v>3231</v>
      </c>
      <c r="BP285" s="4">
        <v>2965</v>
      </c>
      <c r="BQ285" s="4">
        <v>2748</v>
      </c>
      <c r="BR285" s="4">
        <v>2544</v>
      </c>
      <c r="BS285" s="4">
        <v>2600</v>
      </c>
      <c r="BT285" s="4">
        <v>11351</v>
      </c>
      <c r="BU285" s="4">
        <v>2444</v>
      </c>
      <c r="BV285" s="4">
        <v>2322</v>
      </c>
      <c r="BW285" s="4">
        <v>2262</v>
      </c>
      <c r="BX285" s="4">
        <v>2212</v>
      </c>
      <c r="BY285" s="4">
        <v>2111</v>
      </c>
      <c r="BZ285" s="4">
        <v>10658</v>
      </c>
      <c r="CA285" s="4">
        <v>2106</v>
      </c>
      <c r="CB285" s="4">
        <v>2121</v>
      </c>
      <c r="CC285" s="4">
        <v>2123</v>
      </c>
      <c r="CD285" s="4">
        <v>2157</v>
      </c>
      <c r="CE285" s="4">
        <v>2151</v>
      </c>
      <c r="CF285" s="4">
        <v>7710</v>
      </c>
      <c r="CG285" s="4">
        <v>1634</v>
      </c>
      <c r="CH285" s="4">
        <v>1700</v>
      </c>
      <c r="CI285" s="4">
        <v>1525</v>
      </c>
      <c r="CJ285" s="4">
        <v>1562</v>
      </c>
      <c r="CK285" s="4">
        <v>1289</v>
      </c>
      <c r="CL285" s="4">
        <v>6745</v>
      </c>
      <c r="CM285" s="4">
        <v>1404</v>
      </c>
      <c r="CN285" s="4">
        <v>1428</v>
      </c>
      <c r="CO285" s="4">
        <v>1397</v>
      </c>
      <c r="CP285" s="4">
        <v>1284</v>
      </c>
      <c r="CQ285" s="4">
        <v>1232</v>
      </c>
      <c r="CR285" s="4">
        <v>5126</v>
      </c>
      <c r="CS285" s="4">
        <v>1173</v>
      </c>
      <c r="CT285" s="4">
        <v>1074</v>
      </c>
      <c r="CU285" s="4">
        <v>1008</v>
      </c>
      <c r="CV285" s="4">
        <v>921</v>
      </c>
      <c r="CW285" s="4">
        <v>950</v>
      </c>
      <c r="CX285" s="4">
        <v>3637</v>
      </c>
      <c r="CY285" s="4">
        <v>857</v>
      </c>
      <c r="CZ285" s="4">
        <v>793</v>
      </c>
      <c r="DA285" s="4">
        <v>687</v>
      </c>
      <c r="DB285" s="4">
        <v>681</v>
      </c>
      <c r="DC285" s="4">
        <v>619</v>
      </c>
      <c r="DD285" s="4">
        <v>2355</v>
      </c>
      <c r="DE285" s="4">
        <v>584</v>
      </c>
      <c r="DF285" s="4">
        <v>522</v>
      </c>
      <c r="DG285" s="4">
        <v>439</v>
      </c>
      <c r="DH285" s="4">
        <v>441</v>
      </c>
      <c r="DI285" s="4">
        <v>369</v>
      </c>
      <c r="DJ285" s="4">
        <v>995</v>
      </c>
      <c r="DK285" s="4">
        <v>332</v>
      </c>
      <c r="DL285" s="4">
        <v>244</v>
      </c>
      <c r="DM285" s="4">
        <v>171</v>
      </c>
      <c r="DN285" s="4">
        <v>114</v>
      </c>
      <c r="DO285" s="4">
        <v>134</v>
      </c>
      <c r="DP285" s="4">
        <v>296</v>
      </c>
      <c r="DQ285" s="4">
        <v>97</v>
      </c>
      <c r="DR285" s="4">
        <v>81</v>
      </c>
      <c r="DS285" s="4">
        <v>58</v>
      </c>
      <c r="DT285" s="4">
        <v>30</v>
      </c>
      <c r="DU285" s="4">
        <v>30</v>
      </c>
      <c r="DV285" s="4">
        <v>47</v>
      </c>
      <c r="DW285" s="4">
        <v>51006</v>
      </c>
      <c r="DX285" s="4">
        <v>55627</v>
      </c>
      <c r="DY285" s="4">
        <v>174881</v>
      </c>
      <c r="DZ285" s="4">
        <v>54197</v>
      </c>
      <c r="EA285" s="4">
        <v>26911</v>
      </c>
    </row>
    <row r="286" spans="1:131" ht="17.5" customHeight="1" x14ac:dyDescent="0.35">
      <c r="A286" s="2" t="s">
        <v>492</v>
      </c>
      <c r="D286" s="2" t="s">
        <v>493</v>
      </c>
      <c r="E286" s="4">
        <v>219396</v>
      </c>
      <c r="F286" s="4">
        <v>12617</v>
      </c>
      <c r="G286" s="4">
        <v>2808</v>
      </c>
      <c r="H286" s="4">
        <v>2692</v>
      </c>
      <c r="I286" s="4">
        <v>2529</v>
      </c>
      <c r="J286" s="4">
        <v>2390</v>
      </c>
      <c r="K286" s="4">
        <v>2198</v>
      </c>
      <c r="L286" s="4">
        <v>9726</v>
      </c>
      <c r="M286" s="4">
        <v>2180</v>
      </c>
      <c r="N286" s="4">
        <v>1984</v>
      </c>
      <c r="O286" s="4">
        <v>1907</v>
      </c>
      <c r="P286" s="4">
        <v>1878</v>
      </c>
      <c r="Q286" s="4">
        <v>1777</v>
      </c>
      <c r="R286" s="4">
        <v>8665</v>
      </c>
      <c r="S286" s="4">
        <v>1811</v>
      </c>
      <c r="T286" s="4">
        <v>1791</v>
      </c>
      <c r="U286" s="4">
        <v>1719</v>
      </c>
      <c r="V286" s="4">
        <v>1691</v>
      </c>
      <c r="W286" s="4">
        <v>1653</v>
      </c>
      <c r="X286" s="4">
        <v>9997</v>
      </c>
      <c r="Y286" s="4">
        <v>1576</v>
      </c>
      <c r="Z286" s="4">
        <v>1601</v>
      </c>
      <c r="AA286" s="4">
        <v>1773</v>
      </c>
      <c r="AB286" s="4">
        <v>2210</v>
      </c>
      <c r="AC286" s="4">
        <v>2837</v>
      </c>
      <c r="AD286" s="4">
        <v>17490</v>
      </c>
      <c r="AE286" s="4">
        <v>2691</v>
      </c>
      <c r="AF286" s="4">
        <v>3084</v>
      </c>
      <c r="AG286" s="4">
        <v>3466</v>
      </c>
      <c r="AH286" s="4">
        <v>3882</v>
      </c>
      <c r="AI286" s="4">
        <v>4367</v>
      </c>
      <c r="AJ286" s="4">
        <v>27498</v>
      </c>
      <c r="AK286" s="4">
        <v>5014</v>
      </c>
      <c r="AL286" s="4">
        <v>5110</v>
      </c>
      <c r="AM286" s="4">
        <v>5488</v>
      </c>
      <c r="AN286" s="4">
        <v>5819</v>
      </c>
      <c r="AO286" s="4">
        <v>6067</v>
      </c>
      <c r="AP286" s="4">
        <v>26721</v>
      </c>
      <c r="AQ286" s="4">
        <v>5811</v>
      </c>
      <c r="AR286" s="4">
        <v>5714</v>
      </c>
      <c r="AS286" s="4">
        <v>5455</v>
      </c>
      <c r="AT286" s="4">
        <v>4984</v>
      </c>
      <c r="AU286" s="4">
        <v>4757</v>
      </c>
      <c r="AV286" s="4">
        <v>20677</v>
      </c>
      <c r="AW286" s="4">
        <v>4365</v>
      </c>
      <c r="AX286" s="4">
        <v>4410</v>
      </c>
      <c r="AY286" s="4">
        <v>4193</v>
      </c>
      <c r="AZ286" s="4">
        <v>3967</v>
      </c>
      <c r="BA286" s="4">
        <v>3742</v>
      </c>
      <c r="BB286" s="4">
        <v>16716</v>
      </c>
      <c r="BC286" s="4">
        <v>3370</v>
      </c>
      <c r="BD286" s="4">
        <v>3480</v>
      </c>
      <c r="BE286" s="4">
        <v>3380</v>
      </c>
      <c r="BF286" s="4">
        <v>3263</v>
      </c>
      <c r="BG286" s="4">
        <v>3223</v>
      </c>
      <c r="BH286" s="4">
        <v>13990</v>
      </c>
      <c r="BI286" s="4">
        <v>2945</v>
      </c>
      <c r="BJ286" s="4">
        <v>2944</v>
      </c>
      <c r="BK286" s="4">
        <v>2860</v>
      </c>
      <c r="BL286" s="4">
        <v>2665</v>
      </c>
      <c r="BM286" s="4">
        <v>2576</v>
      </c>
      <c r="BN286" s="4">
        <v>11582</v>
      </c>
      <c r="BO286" s="4">
        <v>2639</v>
      </c>
      <c r="BP286" s="4">
        <v>2421</v>
      </c>
      <c r="BQ286" s="4">
        <v>2259</v>
      </c>
      <c r="BR286" s="4">
        <v>2132</v>
      </c>
      <c r="BS286" s="4">
        <v>2131</v>
      </c>
      <c r="BT286" s="4">
        <v>9998</v>
      </c>
      <c r="BU286" s="4">
        <v>2200</v>
      </c>
      <c r="BV286" s="4">
        <v>1955</v>
      </c>
      <c r="BW286" s="4">
        <v>1941</v>
      </c>
      <c r="BX286" s="4">
        <v>1954</v>
      </c>
      <c r="BY286" s="4">
        <v>1948</v>
      </c>
      <c r="BZ286" s="4">
        <v>9205</v>
      </c>
      <c r="CA286" s="4">
        <v>1823</v>
      </c>
      <c r="CB286" s="4">
        <v>1847</v>
      </c>
      <c r="CC286" s="4">
        <v>1860</v>
      </c>
      <c r="CD286" s="4">
        <v>1850</v>
      </c>
      <c r="CE286" s="4">
        <v>1825</v>
      </c>
      <c r="CF286" s="4">
        <v>7190</v>
      </c>
      <c r="CG286" s="4">
        <v>1641</v>
      </c>
      <c r="CH286" s="4">
        <v>1576</v>
      </c>
      <c r="CI286" s="4">
        <v>1452</v>
      </c>
      <c r="CJ286" s="4">
        <v>1338</v>
      </c>
      <c r="CK286" s="4">
        <v>1183</v>
      </c>
      <c r="CL286" s="4">
        <v>6017</v>
      </c>
      <c r="CM286" s="4">
        <v>1246</v>
      </c>
      <c r="CN286" s="4">
        <v>1248</v>
      </c>
      <c r="CO286" s="4">
        <v>1282</v>
      </c>
      <c r="CP286" s="4">
        <v>1136</v>
      </c>
      <c r="CQ286" s="4">
        <v>1105</v>
      </c>
      <c r="CR286" s="4">
        <v>4786</v>
      </c>
      <c r="CS286" s="4">
        <v>1105</v>
      </c>
      <c r="CT286" s="4">
        <v>1013</v>
      </c>
      <c r="CU286" s="4">
        <v>938</v>
      </c>
      <c r="CV286" s="4">
        <v>926</v>
      </c>
      <c r="CW286" s="4">
        <v>804</v>
      </c>
      <c r="CX286" s="4">
        <v>3421</v>
      </c>
      <c r="CY286" s="4">
        <v>798</v>
      </c>
      <c r="CZ286" s="4">
        <v>737</v>
      </c>
      <c r="DA286" s="4">
        <v>716</v>
      </c>
      <c r="DB286" s="4">
        <v>640</v>
      </c>
      <c r="DC286" s="4">
        <v>530</v>
      </c>
      <c r="DD286" s="4">
        <v>2042</v>
      </c>
      <c r="DE286" s="4">
        <v>523</v>
      </c>
      <c r="DF286" s="4">
        <v>462</v>
      </c>
      <c r="DG286" s="4">
        <v>394</v>
      </c>
      <c r="DH286" s="4">
        <v>356</v>
      </c>
      <c r="DI286" s="4">
        <v>307</v>
      </c>
      <c r="DJ286" s="4">
        <v>793</v>
      </c>
      <c r="DK286" s="4">
        <v>269</v>
      </c>
      <c r="DL286" s="4">
        <v>194</v>
      </c>
      <c r="DM286" s="4">
        <v>118</v>
      </c>
      <c r="DN286" s="4">
        <v>121</v>
      </c>
      <c r="DO286" s="4">
        <v>91</v>
      </c>
      <c r="DP286" s="4">
        <v>239</v>
      </c>
      <c r="DQ286" s="4">
        <v>87</v>
      </c>
      <c r="DR286" s="4">
        <v>52</v>
      </c>
      <c r="DS286" s="4">
        <v>43</v>
      </c>
      <c r="DT286" s="4">
        <v>31</v>
      </c>
      <c r="DU286" s="4">
        <v>26</v>
      </c>
      <c r="DV286" s="4">
        <v>26</v>
      </c>
      <c r="DW286" s="4">
        <v>32584</v>
      </c>
      <c r="DX286" s="4">
        <v>35958</v>
      </c>
      <c r="DY286" s="4">
        <v>117523</v>
      </c>
      <c r="DZ286" s="4">
        <v>44775</v>
      </c>
      <c r="EA286" s="4">
        <v>24514</v>
      </c>
    </row>
    <row r="287" spans="1:131" ht="17.5" customHeight="1" x14ac:dyDescent="0.35">
      <c r="E287" s="30"/>
      <c r="F287" s="30"/>
      <c r="G287" s="31"/>
      <c r="H287" s="31"/>
      <c r="I287" s="31"/>
      <c r="J287" s="31"/>
      <c r="K287" s="31"/>
      <c r="L287" s="30"/>
      <c r="M287" s="31"/>
      <c r="N287" s="31"/>
      <c r="O287" s="31"/>
      <c r="P287" s="31"/>
      <c r="Q287" s="31"/>
      <c r="R287" s="30"/>
      <c r="S287" s="31"/>
      <c r="T287" s="31"/>
      <c r="U287" s="31"/>
      <c r="V287" s="31"/>
      <c r="W287" s="31"/>
      <c r="X287" s="30"/>
      <c r="Y287" s="31"/>
      <c r="Z287" s="31"/>
      <c r="AA287" s="31"/>
      <c r="AB287" s="31"/>
      <c r="AC287" s="31"/>
      <c r="AD287" s="30"/>
      <c r="AE287" s="31"/>
      <c r="AF287" s="31"/>
      <c r="AG287" s="31"/>
      <c r="AH287" s="31"/>
      <c r="AI287" s="31"/>
      <c r="AJ287" s="30"/>
      <c r="AK287" s="31"/>
      <c r="AL287" s="31"/>
      <c r="AM287" s="31"/>
      <c r="AN287" s="31"/>
      <c r="AO287" s="31"/>
      <c r="AP287" s="30"/>
      <c r="AQ287" s="31"/>
      <c r="AR287" s="31"/>
      <c r="AS287" s="31"/>
      <c r="AT287" s="31"/>
      <c r="AU287" s="31"/>
      <c r="AV287" s="30"/>
      <c r="AW287" s="31"/>
      <c r="AX287" s="31"/>
      <c r="AY287" s="31"/>
      <c r="AZ287" s="31"/>
      <c r="BA287" s="31"/>
      <c r="BB287" s="30"/>
      <c r="BC287" s="31"/>
      <c r="BD287" s="31"/>
      <c r="BE287" s="31"/>
      <c r="BF287" s="31"/>
      <c r="BG287" s="31"/>
      <c r="BH287" s="30"/>
      <c r="BI287" s="31"/>
      <c r="BJ287" s="31"/>
      <c r="BK287" s="31"/>
      <c r="BL287" s="31"/>
      <c r="BM287" s="31"/>
      <c r="BN287" s="30"/>
      <c r="BO287" s="31"/>
      <c r="BP287" s="31"/>
      <c r="BQ287" s="31"/>
      <c r="BR287" s="31"/>
      <c r="BS287" s="31"/>
      <c r="BT287" s="30"/>
      <c r="BU287" s="31"/>
      <c r="BV287" s="31"/>
      <c r="BW287" s="31"/>
      <c r="BX287" s="31"/>
      <c r="BY287" s="31"/>
      <c r="BZ287" s="30"/>
      <c r="CA287" s="31"/>
      <c r="CB287" s="31"/>
      <c r="CC287" s="31"/>
      <c r="CD287" s="31"/>
      <c r="CE287" s="31"/>
      <c r="CF287" s="30"/>
      <c r="CG287" s="31"/>
      <c r="CH287" s="31"/>
      <c r="CI287" s="31"/>
      <c r="CJ287" s="31"/>
      <c r="CK287" s="31"/>
      <c r="CL287" s="30"/>
      <c r="CM287" s="31"/>
      <c r="CN287" s="31"/>
      <c r="CO287" s="31"/>
      <c r="CP287" s="31"/>
      <c r="CQ287" s="31"/>
      <c r="CR287" s="30"/>
      <c r="CS287" s="31"/>
      <c r="CT287" s="31"/>
      <c r="CU287" s="31"/>
      <c r="CV287" s="31"/>
      <c r="CW287" s="31"/>
      <c r="CX287" s="30"/>
      <c r="CY287" s="31"/>
      <c r="CZ287" s="31"/>
      <c r="DA287" s="31"/>
      <c r="DB287" s="31"/>
      <c r="DC287" s="31"/>
      <c r="DD287" s="30"/>
      <c r="DE287" s="31"/>
      <c r="DF287" s="31"/>
      <c r="DG287" s="31"/>
      <c r="DH287" s="31"/>
      <c r="DI287" s="31"/>
      <c r="DJ287" s="30"/>
      <c r="DK287" s="31"/>
      <c r="DL287" s="31"/>
      <c r="DM287" s="31"/>
      <c r="DN287" s="31"/>
      <c r="DO287" s="31"/>
      <c r="DP287" s="30"/>
      <c r="DQ287" s="31"/>
      <c r="DR287" s="31"/>
      <c r="DS287" s="31"/>
      <c r="DT287" s="31"/>
      <c r="DU287" s="31"/>
      <c r="DW287" s="31"/>
      <c r="DX287" s="31"/>
      <c r="DY287" s="31"/>
      <c r="DZ287" s="31"/>
      <c r="EA287" s="31"/>
    </row>
    <row r="288" spans="1:131" s="3" customFormat="1" ht="17.5" customHeight="1" x14ac:dyDescent="0.35">
      <c r="A288" s="3" t="s">
        <v>494</v>
      </c>
      <c r="C288" s="3" t="s">
        <v>495</v>
      </c>
      <c r="E288" s="26">
        <v>4942040</v>
      </c>
      <c r="F288" s="26">
        <v>365587</v>
      </c>
      <c r="G288" s="26">
        <v>75163</v>
      </c>
      <c r="H288" s="26">
        <v>74457</v>
      </c>
      <c r="I288" s="26">
        <v>72933</v>
      </c>
      <c r="J288" s="26">
        <v>72966</v>
      </c>
      <c r="K288" s="26">
        <v>70068</v>
      </c>
      <c r="L288" s="26">
        <v>305570</v>
      </c>
      <c r="M288" s="26">
        <v>66481</v>
      </c>
      <c r="N288" s="26">
        <v>63129</v>
      </c>
      <c r="O288" s="26">
        <v>60604</v>
      </c>
      <c r="P288" s="26">
        <v>57991</v>
      </c>
      <c r="Q288" s="26">
        <v>57365</v>
      </c>
      <c r="R288" s="26">
        <v>296715</v>
      </c>
      <c r="S288" s="26">
        <v>58183</v>
      </c>
      <c r="T288" s="26">
        <v>59018</v>
      </c>
      <c r="U288" s="26">
        <v>59061</v>
      </c>
      <c r="V288" s="26">
        <v>60101</v>
      </c>
      <c r="W288" s="26">
        <v>60352</v>
      </c>
      <c r="X288" s="26">
        <v>302500</v>
      </c>
      <c r="Y288" s="26">
        <v>61848</v>
      </c>
      <c r="Z288" s="26">
        <v>61553</v>
      </c>
      <c r="AA288" s="26">
        <v>63355</v>
      </c>
      <c r="AB288" s="26">
        <v>59817</v>
      </c>
      <c r="AC288" s="26">
        <v>55927</v>
      </c>
      <c r="AD288" s="26">
        <v>338816</v>
      </c>
      <c r="AE288" s="26">
        <v>59525</v>
      </c>
      <c r="AF288" s="26">
        <v>62361</v>
      </c>
      <c r="AG288" s="26">
        <v>68368</v>
      </c>
      <c r="AH288" s="26">
        <v>74151</v>
      </c>
      <c r="AI288" s="26">
        <v>74411</v>
      </c>
      <c r="AJ288" s="26">
        <v>411186</v>
      </c>
      <c r="AK288" s="26">
        <v>79145</v>
      </c>
      <c r="AL288" s="26">
        <v>80626</v>
      </c>
      <c r="AM288" s="26">
        <v>81227</v>
      </c>
      <c r="AN288" s="26">
        <v>84385</v>
      </c>
      <c r="AO288" s="26">
        <v>85803</v>
      </c>
      <c r="AP288" s="26">
        <v>416456</v>
      </c>
      <c r="AQ288" s="26">
        <v>87425</v>
      </c>
      <c r="AR288" s="26">
        <v>86618</v>
      </c>
      <c r="AS288" s="26">
        <v>83719</v>
      </c>
      <c r="AT288" s="26">
        <v>79607</v>
      </c>
      <c r="AU288" s="26">
        <v>79087</v>
      </c>
      <c r="AV288" s="26">
        <v>379256</v>
      </c>
      <c r="AW288" s="26">
        <v>76705</v>
      </c>
      <c r="AX288" s="26">
        <v>76546</v>
      </c>
      <c r="AY288" s="26">
        <v>75081</v>
      </c>
      <c r="AZ288" s="26">
        <v>75797</v>
      </c>
      <c r="BA288" s="26">
        <v>75127</v>
      </c>
      <c r="BB288" s="26">
        <v>370620</v>
      </c>
      <c r="BC288" s="26">
        <v>75387</v>
      </c>
      <c r="BD288" s="26">
        <v>74021</v>
      </c>
      <c r="BE288" s="26">
        <v>73881</v>
      </c>
      <c r="BF288" s="26">
        <v>73829</v>
      </c>
      <c r="BG288" s="26">
        <v>73502</v>
      </c>
      <c r="BH288" s="26">
        <v>351055</v>
      </c>
      <c r="BI288" s="26">
        <v>73315</v>
      </c>
      <c r="BJ288" s="26">
        <v>72399</v>
      </c>
      <c r="BK288" s="26">
        <v>70956</v>
      </c>
      <c r="BL288" s="26">
        <v>68713</v>
      </c>
      <c r="BM288" s="26">
        <v>65672</v>
      </c>
      <c r="BN288" s="26">
        <v>299011</v>
      </c>
      <c r="BO288" s="26">
        <v>64923</v>
      </c>
      <c r="BP288" s="26">
        <v>61611</v>
      </c>
      <c r="BQ288" s="26">
        <v>60251</v>
      </c>
      <c r="BR288" s="26">
        <v>57321</v>
      </c>
      <c r="BS288" s="26">
        <v>54905</v>
      </c>
      <c r="BT288" s="26">
        <v>245953</v>
      </c>
      <c r="BU288" s="26">
        <v>52789</v>
      </c>
      <c r="BV288" s="26">
        <v>50777</v>
      </c>
      <c r="BW288" s="26">
        <v>49023</v>
      </c>
      <c r="BX288" s="26">
        <v>47327</v>
      </c>
      <c r="BY288" s="26">
        <v>46037</v>
      </c>
      <c r="BZ288" s="26">
        <v>232145</v>
      </c>
      <c r="CA288" s="26">
        <v>45360</v>
      </c>
      <c r="CB288" s="26">
        <v>45369</v>
      </c>
      <c r="CC288" s="26">
        <v>45342</v>
      </c>
      <c r="CD288" s="26">
        <v>47959</v>
      </c>
      <c r="CE288" s="26">
        <v>48115</v>
      </c>
      <c r="CF288" s="26">
        <v>174991</v>
      </c>
      <c r="CG288" s="26">
        <v>37957</v>
      </c>
      <c r="CH288" s="26">
        <v>37833</v>
      </c>
      <c r="CI288" s="26">
        <v>35393</v>
      </c>
      <c r="CJ288" s="26">
        <v>34178</v>
      </c>
      <c r="CK288" s="26">
        <v>29630</v>
      </c>
      <c r="CL288" s="26">
        <v>146851</v>
      </c>
      <c r="CM288" s="26">
        <v>28869</v>
      </c>
      <c r="CN288" s="26">
        <v>30786</v>
      </c>
      <c r="CO288" s="26">
        <v>30000</v>
      </c>
      <c r="CP288" s="26">
        <v>29079</v>
      </c>
      <c r="CQ288" s="26">
        <v>28117</v>
      </c>
      <c r="CR288" s="26">
        <v>123500</v>
      </c>
      <c r="CS288" s="26">
        <v>27067</v>
      </c>
      <c r="CT288" s="26">
        <v>25838</v>
      </c>
      <c r="CU288" s="26">
        <v>24234</v>
      </c>
      <c r="CV288" s="26">
        <v>23670</v>
      </c>
      <c r="CW288" s="26">
        <v>22691</v>
      </c>
      <c r="CX288" s="26">
        <v>93164</v>
      </c>
      <c r="CY288" s="26">
        <v>22030</v>
      </c>
      <c r="CZ288" s="26">
        <v>20482</v>
      </c>
      <c r="DA288" s="26">
        <v>18299</v>
      </c>
      <c r="DB288" s="26">
        <v>16908</v>
      </c>
      <c r="DC288" s="26">
        <v>15445</v>
      </c>
      <c r="DD288" s="26">
        <v>57896</v>
      </c>
      <c r="DE288" s="26">
        <v>14067</v>
      </c>
      <c r="DF288" s="26">
        <v>12921</v>
      </c>
      <c r="DG288" s="26">
        <v>11663</v>
      </c>
      <c r="DH288" s="26">
        <v>10205</v>
      </c>
      <c r="DI288" s="26">
        <v>9040</v>
      </c>
      <c r="DJ288" s="26">
        <v>23554</v>
      </c>
      <c r="DK288" s="26">
        <v>8148</v>
      </c>
      <c r="DL288" s="26">
        <v>6320</v>
      </c>
      <c r="DM288" s="26">
        <v>3525</v>
      </c>
      <c r="DN288" s="26">
        <v>2972</v>
      </c>
      <c r="DO288" s="26">
        <v>2589</v>
      </c>
      <c r="DP288" s="26">
        <v>6270</v>
      </c>
      <c r="DQ288" s="26">
        <v>2071</v>
      </c>
      <c r="DR288" s="26">
        <v>1614</v>
      </c>
      <c r="DS288" s="26">
        <v>1171</v>
      </c>
      <c r="DT288" s="26">
        <v>857</v>
      </c>
      <c r="DU288" s="26">
        <v>557</v>
      </c>
      <c r="DV288" s="26">
        <v>944</v>
      </c>
      <c r="DW288" s="26">
        <v>1029720</v>
      </c>
      <c r="DX288" s="26">
        <v>1154628</v>
      </c>
      <c r="DY288" s="26">
        <v>2156986</v>
      </c>
      <c r="DZ288" s="26">
        <v>1128164</v>
      </c>
      <c r="EA288" s="26">
        <v>627170</v>
      </c>
    </row>
    <row r="289" spans="1:131" ht="17.5" customHeight="1" x14ac:dyDescent="0.35">
      <c r="A289" s="2" t="s">
        <v>496</v>
      </c>
      <c r="D289" s="2" t="s">
        <v>497</v>
      </c>
      <c r="E289" s="4">
        <v>185911</v>
      </c>
      <c r="F289" s="4">
        <v>18676</v>
      </c>
      <c r="G289" s="4">
        <v>3735</v>
      </c>
      <c r="H289" s="4">
        <v>3726</v>
      </c>
      <c r="I289" s="4">
        <v>3783</v>
      </c>
      <c r="J289" s="4">
        <v>3763</v>
      </c>
      <c r="K289" s="4">
        <v>3669</v>
      </c>
      <c r="L289" s="4">
        <v>14331</v>
      </c>
      <c r="M289" s="4">
        <v>3323</v>
      </c>
      <c r="N289" s="4">
        <v>2959</v>
      </c>
      <c r="O289" s="4">
        <v>2707</v>
      </c>
      <c r="P289" s="4">
        <v>2694</v>
      </c>
      <c r="Q289" s="4">
        <v>2648</v>
      </c>
      <c r="R289" s="4">
        <v>12757</v>
      </c>
      <c r="S289" s="4">
        <v>2559</v>
      </c>
      <c r="T289" s="4">
        <v>2405</v>
      </c>
      <c r="U289" s="4">
        <v>2516</v>
      </c>
      <c r="V289" s="4">
        <v>2758</v>
      </c>
      <c r="W289" s="4">
        <v>2519</v>
      </c>
      <c r="X289" s="4">
        <v>12585</v>
      </c>
      <c r="Y289" s="4">
        <v>2534</v>
      </c>
      <c r="Z289" s="4">
        <v>2637</v>
      </c>
      <c r="AA289" s="4">
        <v>2609</v>
      </c>
      <c r="AB289" s="4">
        <v>2516</v>
      </c>
      <c r="AC289" s="4">
        <v>2289</v>
      </c>
      <c r="AD289" s="4">
        <v>13053</v>
      </c>
      <c r="AE289" s="4">
        <v>2502</v>
      </c>
      <c r="AF289" s="4">
        <v>2431</v>
      </c>
      <c r="AG289" s="4">
        <v>2527</v>
      </c>
      <c r="AH289" s="4">
        <v>2849</v>
      </c>
      <c r="AI289" s="4">
        <v>2744</v>
      </c>
      <c r="AJ289" s="4">
        <v>14971</v>
      </c>
      <c r="AK289" s="4">
        <v>2797</v>
      </c>
      <c r="AL289" s="4">
        <v>3045</v>
      </c>
      <c r="AM289" s="4">
        <v>2924</v>
      </c>
      <c r="AN289" s="4">
        <v>3137</v>
      </c>
      <c r="AO289" s="4">
        <v>3068</v>
      </c>
      <c r="AP289" s="4">
        <v>15241</v>
      </c>
      <c r="AQ289" s="4">
        <v>3195</v>
      </c>
      <c r="AR289" s="4">
        <v>3087</v>
      </c>
      <c r="AS289" s="4">
        <v>3027</v>
      </c>
      <c r="AT289" s="4">
        <v>2997</v>
      </c>
      <c r="AU289" s="4">
        <v>2935</v>
      </c>
      <c r="AV289" s="4">
        <v>14506</v>
      </c>
      <c r="AW289" s="4">
        <v>2944</v>
      </c>
      <c r="AX289" s="4">
        <v>3044</v>
      </c>
      <c r="AY289" s="4">
        <v>2901</v>
      </c>
      <c r="AZ289" s="4">
        <v>2888</v>
      </c>
      <c r="BA289" s="4">
        <v>2729</v>
      </c>
      <c r="BB289" s="4">
        <v>13716</v>
      </c>
      <c r="BC289" s="4">
        <v>2907</v>
      </c>
      <c r="BD289" s="4">
        <v>2696</v>
      </c>
      <c r="BE289" s="4">
        <v>2761</v>
      </c>
      <c r="BF289" s="4">
        <v>2723</v>
      </c>
      <c r="BG289" s="4">
        <v>2629</v>
      </c>
      <c r="BH289" s="4">
        <v>12216</v>
      </c>
      <c r="BI289" s="4">
        <v>2567</v>
      </c>
      <c r="BJ289" s="4">
        <v>2555</v>
      </c>
      <c r="BK289" s="4">
        <v>2451</v>
      </c>
      <c r="BL289" s="4">
        <v>2399</v>
      </c>
      <c r="BM289" s="4">
        <v>2244</v>
      </c>
      <c r="BN289" s="4">
        <v>10012</v>
      </c>
      <c r="BO289" s="4">
        <v>2248</v>
      </c>
      <c r="BP289" s="4">
        <v>2099</v>
      </c>
      <c r="BQ289" s="4">
        <v>1979</v>
      </c>
      <c r="BR289" s="4">
        <v>1899</v>
      </c>
      <c r="BS289" s="4">
        <v>1787</v>
      </c>
      <c r="BT289" s="4">
        <v>7727</v>
      </c>
      <c r="BU289" s="4">
        <v>1632</v>
      </c>
      <c r="BV289" s="4">
        <v>1606</v>
      </c>
      <c r="BW289" s="4">
        <v>1576</v>
      </c>
      <c r="BX289" s="4">
        <v>1526</v>
      </c>
      <c r="BY289" s="4">
        <v>1387</v>
      </c>
      <c r="BZ289" s="4">
        <v>6799</v>
      </c>
      <c r="CA289" s="4">
        <v>1398</v>
      </c>
      <c r="CB289" s="4">
        <v>1370</v>
      </c>
      <c r="CC289" s="4">
        <v>1336</v>
      </c>
      <c r="CD289" s="4">
        <v>1349</v>
      </c>
      <c r="CE289" s="4">
        <v>1346</v>
      </c>
      <c r="CF289" s="4">
        <v>4950</v>
      </c>
      <c r="CG289" s="4">
        <v>1114</v>
      </c>
      <c r="CH289" s="4">
        <v>1043</v>
      </c>
      <c r="CI289" s="4">
        <v>943</v>
      </c>
      <c r="CJ289" s="4">
        <v>1022</v>
      </c>
      <c r="CK289" s="4">
        <v>828</v>
      </c>
      <c r="CL289" s="4">
        <v>4326</v>
      </c>
      <c r="CM289" s="4">
        <v>816</v>
      </c>
      <c r="CN289" s="4">
        <v>910</v>
      </c>
      <c r="CO289" s="4">
        <v>899</v>
      </c>
      <c r="CP289" s="4">
        <v>874</v>
      </c>
      <c r="CQ289" s="4">
        <v>827</v>
      </c>
      <c r="CR289" s="4">
        <v>3779</v>
      </c>
      <c r="CS289" s="4">
        <v>807</v>
      </c>
      <c r="CT289" s="4">
        <v>782</v>
      </c>
      <c r="CU289" s="4">
        <v>729</v>
      </c>
      <c r="CV289" s="4">
        <v>722</v>
      </c>
      <c r="CW289" s="4">
        <v>739</v>
      </c>
      <c r="CX289" s="4">
        <v>3203</v>
      </c>
      <c r="CY289" s="4">
        <v>758</v>
      </c>
      <c r="CZ289" s="4">
        <v>722</v>
      </c>
      <c r="DA289" s="4">
        <v>575</v>
      </c>
      <c r="DB289" s="4">
        <v>642</v>
      </c>
      <c r="DC289" s="4">
        <v>506</v>
      </c>
      <c r="DD289" s="4">
        <v>2102</v>
      </c>
      <c r="DE289" s="4">
        <v>535</v>
      </c>
      <c r="DF289" s="4">
        <v>478</v>
      </c>
      <c r="DG289" s="4">
        <v>421</v>
      </c>
      <c r="DH289" s="4">
        <v>338</v>
      </c>
      <c r="DI289" s="4">
        <v>330</v>
      </c>
      <c r="DJ289" s="4">
        <v>746</v>
      </c>
      <c r="DK289" s="4">
        <v>259</v>
      </c>
      <c r="DL289" s="4">
        <v>214</v>
      </c>
      <c r="DM289" s="4">
        <v>109</v>
      </c>
      <c r="DN289" s="4">
        <v>84</v>
      </c>
      <c r="DO289" s="4">
        <v>80</v>
      </c>
      <c r="DP289" s="4">
        <v>186</v>
      </c>
      <c r="DQ289" s="4">
        <v>60</v>
      </c>
      <c r="DR289" s="4">
        <v>52</v>
      </c>
      <c r="DS289" s="4">
        <v>39</v>
      </c>
      <c r="DT289" s="4">
        <v>24</v>
      </c>
      <c r="DU289" s="4">
        <v>11</v>
      </c>
      <c r="DV289" s="4">
        <v>29</v>
      </c>
      <c r="DW289" s="4">
        <v>48298</v>
      </c>
      <c r="DX289" s="4">
        <v>53544</v>
      </c>
      <c r="DY289" s="4">
        <v>81538</v>
      </c>
      <c r="DZ289" s="4">
        <v>36754</v>
      </c>
      <c r="EA289" s="4">
        <v>19321</v>
      </c>
    </row>
    <row r="290" spans="1:131" ht="17.5" customHeight="1" x14ac:dyDescent="0.35">
      <c r="A290" s="2" t="s">
        <v>498</v>
      </c>
      <c r="D290" s="2" t="s">
        <v>499</v>
      </c>
      <c r="E290" s="4">
        <v>356386</v>
      </c>
      <c r="F290" s="4">
        <v>26239</v>
      </c>
      <c r="G290" s="4">
        <v>5439</v>
      </c>
      <c r="H290" s="4">
        <v>5324</v>
      </c>
      <c r="I290" s="4">
        <v>5192</v>
      </c>
      <c r="J290" s="4">
        <v>5286</v>
      </c>
      <c r="K290" s="4">
        <v>4998</v>
      </c>
      <c r="L290" s="4">
        <v>22352</v>
      </c>
      <c r="M290" s="4">
        <v>4850</v>
      </c>
      <c r="N290" s="4">
        <v>4589</v>
      </c>
      <c r="O290" s="4">
        <v>4365</v>
      </c>
      <c r="P290" s="4">
        <v>4362</v>
      </c>
      <c r="Q290" s="4">
        <v>4186</v>
      </c>
      <c r="R290" s="4">
        <v>21293</v>
      </c>
      <c r="S290" s="4">
        <v>4163</v>
      </c>
      <c r="T290" s="4">
        <v>4328</v>
      </c>
      <c r="U290" s="4">
        <v>4257</v>
      </c>
      <c r="V290" s="4">
        <v>4319</v>
      </c>
      <c r="W290" s="4">
        <v>4226</v>
      </c>
      <c r="X290" s="4">
        <v>20580</v>
      </c>
      <c r="Y290" s="4">
        <v>4350</v>
      </c>
      <c r="Z290" s="4">
        <v>4380</v>
      </c>
      <c r="AA290" s="4">
        <v>4459</v>
      </c>
      <c r="AB290" s="4">
        <v>3811</v>
      </c>
      <c r="AC290" s="4">
        <v>3580</v>
      </c>
      <c r="AD290" s="4">
        <v>23913</v>
      </c>
      <c r="AE290" s="4">
        <v>3796</v>
      </c>
      <c r="AF290" s="4">
        <v>4185</v>
      </c>
      <c r="AG290" s="4">
        <v>4804</v>
      </c>
      <c r="AH290" s="4">
        <v>5602</v>
      </c>
      <c r="AI290" s="4">
        <v>5526</v>
      </c>
      <c r="AJ290" s="4">
        <v>31425</v>
      </c>
      <c r="AK290" s="4">
        <v>6050</v>
      </c>
      <c r="AL290" s="4">
        <v>6123</v>
      </c>
      <c r="AM290" s="4">
        <v>6148</v>
      </c>
      <c r="AN290" s="4">
        <v>6463</v>
      </c>
      <c r="AO290" s="4">
        <v>6641</v>
      </c>
      <c r="AP290" s="4">
        <v>30171</v>
      </c>
      <c r="AQ290" s="4">
        <v>6401</v>
      </c>
      <c r="AR290" s="4">
        <v>6294</v>
      </c>
      <c r="AS290" s="4">
        <v>6115</v>
      </c>
      <c r="AT290" s="4">
        <v>5696</v>
      </c>
      <c r="AU290" s="4">
        <v>5665</v>
      </c>
      <c r="AV290" s="4">
        <v>27104</v>
      </c>
      <c r="AW290" s="4">
        <v>5546</v>
      </c>
      <c r="AX290" s="4">
        <v>5491</v>
      </c>
      <c r="AY290" s="4">
        <v>5383</v>
      </c>
      <c r="AZ290" s="4">
        <v>5368</v>
      </c>
      <c r="BA290" s="4">
        <v>5316</v>
      </c>
      <c r="BB290" s="4">
        <v>26589</v>
      </c>
      <c r="BC290" s="4">
        <v>5421</v>
      </c>
      <c r="BD290" s="4">
        <v>5397</v>
      </c>
      <c r="BE290" s="4">
        <v>5286</v>
      </c>
      <c r="BF290" s="4">
        <v>5280</v>
      </c>
      <c r="BG290" s="4">
        <v>5205</v>
      </c>
      <c r="BH290" s="4">
        <v>23979</v>
      </c>
      <c r="BI290" s="4">
        <v>5041</v>
      </c>
      <c r="BJ290" s="4">
        <v>4831</v>
      </c>
      <c r="BK290" s="4">
        <v>4968</v>
      </c>
      <c r="BL290" s="4">
        <v>4619</v>
      </c>
      <c r="BM290" s="4">
        <v>4520</v>
      </c>
      <c r="BN290" s="4">
        <v>20848</v>
      </c>
      <c r="BO290" s="4">
        <v>4526</v>
      </c>
      <c r="BP290" s="4">
        <v>4215</v>
      </c>
      <c r="BQ290" s="4">
        <v>4268</v>
      </c>
      <c r="BR290" s="4">
        <v>4082</v>
      </c>
      <c r="BS290" s="4">
        <v>3757</v>
      </c>
      <c r="BT290" s="4">
        <v>17549</v>
      </c>
      <c r="BU290" s="4">
        <v>3814</v>
      </c>
      <c r="BV290" s="4">
        <v>3564</v>
      </c>
      <c r="BW290" s="4">
        <v>3382</v>
      </c>
      <c r="BX290" s="4">
        <v>3408</v>
      </c>
      <c r="BY290" s="4">
        <v>3381</v>
      </c>
      <c r="BZ290" s="4">
        <v>16912</v>
      </c>
      <c r="CA290" s="4">
        <v>3332</v>
      </c>
      <c r="CB290" s="4">
        <v>3389</v>
      </c>
      <c r="CC290" s="4">
        <v>3401</v>
      </c>
      <c r="CD290" s="4">
        <v>3348</v>
      </c>
      <c r="CE290" s="4">
        <v>3442</v>
      </c>
      <c r="CF290" s="4">
        <v>13326</v>
      </c>
      <c r="CG290" s="4">
        <v>2942</v>
      </c>
      <c r="CH290" s="4">
        <v>2912</v>
      </c>
      <c r="CI290" s="4">
        <v>2785</v>
      </c>
      <c r="CJ290" s="4">
        <v>2543</v>
      </c>
      <c r="CK290" s="4">
        <v>2144</v>
      </c>
      <c r="CL290" s="4">
        <v>10397</v>
      </c>
      <c r="CM290" s="4">
        <v>2048</v>
      </c>
      <c r="CN290" s="4">
        <v>2158</v>
      </c>
      <c r="CO290" s="4">
        <v>2144</v>
      </c>
      <c r="CP290" s="4">
        <v>2016</v>
      </c>
      <c r="CQ290" s="4">
        <v>2031</v>
      </c>
      <c r="CR290" s="4">
        <v>9034</v>
      </c>
      <c r="CS290" s="4">
        <v>1956</v>
      </c>
      <c r="CT290" s="4">
        <v>1894</v>
      </c>
      <c r="CU290" s="4">
        <v>1778</v>
      </c>
      <c r="CV290" s="4">
        <v>1758</v>
      </c>
      <c r="CW290" s="4">
        <v>1648</v>
      </c>
      <c r="CX290" s="4">
        <v>7000</v>
      </c>
      <c r="CY290" s="4">
        <v>1643</v>
      </c>
      <c r="CZ290" s="4">
        <v>1526</v>
      </c>
      <c r="DA290" s="4">
        <v>1415</v>
      </c>
      <c r="DB290" s="4">
        <v>1216</v>
      </c>
      <c r="DC290" s="4">
        <v>1200</v>
      </c>
      <c r="DD290" s="4">
        <v>4785</v>
      </c>
      <c r="DE290" s="4">
        <v>1112</v>
      </c>
      <c r="DF290" s="4">
        <v>1051</v>
      </c>
      <c r="DG290" s="4">
        <v>987</v>
      </c>
      <c r="DH290" s="4">
        <v>875</v>
      </c>
      <c r="DI290" s="4">
        <v>760</v>
      </c>
      <c r="DJ290" s="4">
        <v>2069</v>
      </c>
      <c r="DK290" s="4">
        <v>660</v>
      </c>
      <c r="DL290" s="4">
        <v>501</v>
      </c>
      <c r="DM290" s="4">
        <v>345</v>
      </c>
      <c r="DN290" s="4">
        <v>306</v>
      </c>
      <c r="DO290" s="4">
        <v>257</v>
      </c>
      <c r="DP290" s="4">
        <v>694</v>
      </c>
      <c r="DQ290" s="4">
        <v>205</v>
      </c>
      <c r="DR290" s="4">
        <v>194</v>
      </c>
      <c r="DS290" s="4">
        <v>119</v>
      </c>
      <c r="DT290" s="4">
        <v>102</v>
      </c>
      <c r="DU290" s="4">
        <v>74</v>
      </c>
      <c r="DV290" s="4">
        <v>127</v>
      </c>
      <c r="DW290" s="4">
        <v>74234</v>
      </c>
      <c r="DX290" s="4">
        <v>83073</v>
      </c>
      <c r="DY290" s="4">
        <v>155432</v>
      </c>
      <c r="DZ290" s="4">
        <v>79288</v>
      </c>
      <c r="EA290" s="4">
        <v>47432</v>
      </c>
    </row>
    <row r="291" spans="1:131" ht="17.5" customHeight="1" x14ac:dyDescent="0.35">
      <c r="A291" s="2" t="s">
        <v>500</v>
      </c>
      <c r="D291" s="2" t="s">
        <v>501</v>
      </c>
      <c r="E291" s="4">
        <v>231997</v>
      </c>
      <c r="F291" s="4">
        <v>15182</v>
      </c>
      <c r="G291" s="4">
        <v>2975</v>
      </c>
      <c r="H291" s="4">
        <v>3048</v>
      </c>
      <c r="I291" s="4">
        <v>3020</v>
      </c>
      <c r="J291" s="4">
        <v>3105</v>
      </c>
      <c r="K291" s="4">
        <v>3034</v>
      </c>
      <c r="L291" s="4">
        <v>14015</v>
      </c>
      <c r="M291" s="4">
        <v>2926</v>
      </c>
      <c r="N291" s="4">
        <v>2793</v>
      </c>
      <c r="O291" s="4">
        <v>2816</v>
      </c>
      <c r="P291" s="4">
        <v>2668</v>
      </c>
      <c r="Q291" s="4">
        <v>2812</v>
      </c>
      <c r="R291" s="4">
        <v>15018</v>
      </c>
      <c r="S291" s="4">
        <v>2897</v>
      </c>
      <c r="T291" s="4">
        <v>2985</v>
      </c>
      <c r="U291" s="4">
        <v>3044</v>
      </c>
      <c r="V291" s="4">
        <v>3020</v>
      </c>
      <c r="W291" s="4">
        <v>3072</v>
      </c>
      <c r="X291" s="4">
        <v>15828</v>
      </c>
      <c r="Y291" s="4">
        <v>3351</v>
      </c>
      <c r="Z291" s="4">
        <v>3213</v>
      </c>
      <c r="AA291" s="4">
        <v>3361</v>
      </c>
      <c r="AB291" s="4">
        <v>3075</v>
      </c>
      <c r="AC291" s="4">
        <v>2828</v>
      </c>
      <c r="AD291" s="4">
        <v>14832</v>
      </c>
      <c r="AE291" s="4">
        <v>3061</v>
      </c>
      <c r="AF291" s="4">
        <v>2983</v>
      </c>
      <c r="AG291" s="4">
        <v>3039</v>
      </c>
      <c r="AH291" s="4">
        <v>2908</v>
      </c>
      <c r="AI291" s="4">
        <v>2841</v>
      </c>
      <c r="AJ291" s="4">
        <v>14041</v>
      </c>
      <c r="AK291" s="4">
        <v>2854</v>
      </c>
      <c r="AL291" s="4">
        <v>2740</v>
      </c>
      <c r="AM291" s="4">
        <v>2786</v>
      </c>
      <c r="AN291" s="4">
        <v>2825</v>
      </c>
      <c r="AO291" s="4">
        <v>2836</v>
      </c>
      <c r="AP291" s="4">
        <v>14473</v>
      </c>
      <c r="AQ291" s="4">
        <v>2970</v>
      </c>
      <c r="AR291" s="4">
        <v>3026</v>
      </c>
      <c r="AS291" s="4">
        <v>2927</v>
      </c>
      <c r="AT291" s="4">
        <v>2737</v>
      </c>
      <c r="AU291" s="4">
        <v>2813</v>
      </c>
      <c r="AV291" s="4">
        <v>14992</v>
      </c>
      <c r="AW291" s="4">
        <v>2768</v>
      </c>
      <c r="AX291" s="4">
        <v>2902</v>
      </c>
      <c r="AY291" s="4">
        <v>2947</v>
      </c>
      <c r="AZ291" s="4">
        <v>3114</v>
      </c>
      <c r="BA291" s="4">
        <v>3261</v>
      </c>
      <c r="BB291" s="4">
        <v>17681</v>
      </c>
      <c r="BC291" s="4">
        <v>3371</v>
      </c>
      <c r="BD291" s="4">
        <v>3466</v>
      </c>
      <c r="BE291" s="4">
        <v>3578</v>
      </c>
      <c r="BF291" s="4">
        <v>3485</v>
      </c>
      <c r="BG291" s="4">
        <v>3781</v>
      </c>
      <c r="BH291" s="4">
        <v>17994</v>
      </c>
      <c r="BI291" s="4">
        <v>3700</v>
      </c>
      <c r="BJ291" s="4">
        <v>3670</v>
      </c>
      <c r="BK291" s="4">
        <v>3706</v>
      </c>
      <c r="BL291" s="4">
        <v>3540</v>
      </c>
      <c r="BM291" s="4">
        <v>3378</v>
      </c>
      <c r="BN291" s="4">
        <v>15495</v>
      </c>
      <c r="BO291" s="4">
        <v>3442</v>
      </c>
      <c r="BP291" s="4">
        <v>3132</v>
      </c>
      <c r="BQ291" s="4">
        <v>3086</v>
      </c>
      <c r="BR291" s="4">
        <v>3005</v>
      </c>
      <c r="BS291" s="4">
        <v>2830</v>
      </c>
      <c r="BT291" s="4">
        <v>12439</v>
      </c>
      <c r="BU291" s="4">
        <v>2634</v>
      </c>
      <c r="BV291" s="4">
        <v>2553</v>
      </c>
      <c r="BW291" s="4">
        <v>2419</v>
      </c>
      <c r="BX291" s="4">
        <v>2404</v>
      </c>
      <c r="BY291" s="4">
        <v>2429</v>
      </c>
      <c r="BZ291" s="4">
        <v>12795</v>
      </c>
      <c r="CA291" s="4">
        <v>2381</v>
      </c>
      <c r="CB291" s="4">
        <v>2398</v>
      </c>
      <c r="CC291" s="4">
        <v>2475</v>
      </c>
      <c r="CD291" s="4">
        <v>2767</v>
      </c>
      <c r="CE291" s="4">
        <v>2774</v>
      </c>
      <c r="CF291" s="4">
        <v>9916</v>
      </c>
      <c r="CG291" s="4">
        <v>2141</v>
      </c>
      <c r="CH291" s="4">
        <v>2174</v>
      </c>
      <c r="CI291" s="4">
        <v>1959</v>
      </c>
      <c r="CJ291" s="4">
        <v>2024</v>
      </c>
      <c r="CK291" s="4">
        <v>1618</v>
      </c>
      <c r="CL291" s="4">
        <v>8779</v>
      </c>
      <c r="CM291" s="4">
        <v>1637</v>
      </c>
      <c r="CN291" s="4">
        <v>1831</v>
      </c>
      <c r="CO291" s="4">
        <v>1809</v>
      </c>
      <c r="CP291" s="4">
        <v>1760</v>
      </c>
      <c r="CQ291" s="4">
        <v>1742</v>
      </c>
      <c r="CR291" s="4">
        <v>7481</v>
      </c>
      <c r="CS291" s="4">
        <v>1660</v>
      </c>
      <c r="CT291" s="4">
        <v>1561</v>
      </c>
      <c r="CU291" s="4">
        <v>1486</v>
      </c>
      <c r="CV291" s="4">
        <v>1458</v>
      </c>
      <c r="CW291" s="4">
        <v>1316</v>
      </c>
      <c r="CX291" s="4">
        <v>5927</v>
      </c>
      <c r="CY291" s="4">
        <v>1381</v>
      </c>
      <c r="CZ291" s="4">
        <v>1286</v>
      </c>
      <c r="DA291" s="4">
        <v>1182</v>
      </c>
      <c r="DB291" s="4">
        <v>1068</v>
      </c>
      <c r="DC291" s="4">
        <v>1010</v>
      </c>
      <c r="DD291" s="4">
        <v>3403</v>
      </c>
      <c r="DE291" s="4">
        <v>811</v>
      </c>
      <c r="DF291" s="4">
        <v>762</v>
      </c>
      <c r="DG291" s="4">
        <v>684</v>
      </c>
      <c r="DH291" s="4">
        <v>607</v>
      </c>
      <c r="DI291" s="4">
        <v>539</v>
      </c>
      <c r="DJ291" s="4">
        <v>1359</v>
      </c>
      <c r="DK291" s="4">
        <v>494</v>
      </c>
      <c r="DL291" s="4">
        <v>344</v>
      </c>
      <c r="DM291" s="4">
        <v>214</v>
      </c>
      <c r="DN291" s="4">
        <v>154</v>
      </c>
      <c r="DO291" s="4">
        <v>153</v>
      </c>
      <c r="DP291" s="4">
        <v>309</v>
      </c>
      <c r="DQ291" s="4">
        <v>116</v>
      </c>
      <c r="DR291" s="4">
        <v>70</v>
      </c>
      <c r="DS291" s="4">
        <v>50</v>
      </c>
      <c r="DT291" s="4">
        <v>39</v>
      </c>
      <c r="DU291" s="4">
        <v>34</v>
      </c>
      <c r="DV291" s="4">
        <v>38</v>
      </c>
      <c r="DW291" s="4">
        <v>47566</v>
      </c>
      <c r="DX291" s="4">
        <v>54140</v>
      </c>
      <c r="DY291" s="4">
        <v>88496</v>
      </c>
      <c r="DZ291" s="4">
        <v>58723</v>
      </c>
      <c r="EA291" s="4">
        <v>37212</v>
      </c>
    </row>
    <row r="292" spans="1:131" ht="17.5" customHeight="1" x14ac:dyDescent="0.35">
      <c r="A292" s="2" t="s">
        <v>502</v>
      </c>
      <c r="D292" s="2" t="s">
        <v>503</v>
      </c>
      <c r="E292" s="4">
        <v>311215</v>
      </c>
      <c r="F292" s="4">
        <v>22446</v>
      </c>
      <c r="G292" s="4">
        <v>4783</v>
      </c>
      <c r="H292" s="4">
        <v>4625</v>
      </c>
      <c r="I292" s="4">
        <v>4427</v>
      </c>
      <c r="J292" s="4">
        <v>4353</v>
      </c>
      <c r="K292" s="4">
        <v>4258</v>
      </c>
      <c r="L292" s="4">
        <v>18648</v>
      </c>
      <c r="M292" s="4">
        <v>3907</v>
      </c>
      <c r="N292" s="4">
        <v>3845</v>
      </c>
      <c r="O292" s="4">
        <v>3769</v>
      </c>
      <c r="P292" s="4">
        <v>3529</v>
      </c>
      <c r="Q292" s="4">
        <v>3598</v>
      </c>
      <c r="R292" s="4">
        <v>17942</v>
      </c>
      <c r="S292" s="4">
        <v>3606</v>
      </c>
      <c r="T292" s="4">
        <v>3629</v>
      </c>
      <c r="U292" s="4">
        <v>3414</v>
      </c>
      <c r="V292" s="4">
        <v>3634</v>
      </c>
      <c r="W292" s="4">
        <v>3659</v>
      </c>
      <c r="X292" s="4">
        <v>18589</v>
      </c>
      <c r="Y292" s="4">
        <v>3721</v>
      </c>
      <c r="Z292" s="4">
        <v>3722</v>
      </c>
      <c r="AA292" s="4">
        <v>3885</v>
      </c>
      <c r="AB292" s="4">
        <v>3686</v>
      </c>
      <c r="AC292" s="4">
        <v>3575</v>
      </c>
      <c r="AD292" s="4">
        <v>24198</v>
      </c>
      <c r="AE292" s="4">
        <v>3834</v>
      </c>
      <c r="AF292" s="4">
        <v>4188</v>
      </c>
      <c r="AG292" s="4">
        <v>4873</v>
      </c>
      <c r="AH292" s="4">
        <v>5582</v>
      </c>
      <c r="AI292" s="4">
        <v>5721</v>
      </c>
      <c r="AJ292" s="4">
        <v>34698</v>
      </c>
      <c r="AK292" s="4">
        <v>6831</v>
      </c>
      <c r="AL292" s="4">
        <v>6872</v>
      </c>
      <c r="AM292" s="4">
        <v>6987</v>
      </c>
      <c r="AN292" s="4">
        <v>7023</v>
      </c>
      <c r="AO292" s="4">
        <v>6985</v>
      </c>
      <c r="AP292" s="4">
        <v>30190</v>
      </c>
      <c r="AQ292" s="4">
        <v>6820</v>
      </c>
      <c r="AR292" s="4">
        <v>6495</v>
      </c>
      <c r="AS292" s="4">
        <v>5925</v>
      </c>
      <c r="AT292" s="4">
        <v>5612</v>
      </c>
      <c r="AU292" s="4">
        <v>5338</v>
      </c>
      <c r="AV292" s="4">
        <v>24324</v>
      </c>
      <c r="AW292" s="4">
        <v>5240</v>
      </c>
      <c r="AX292" s="4">
        <v>4919</v>
      </c>
      <c r="AY292" s="4">
        <v>4789</v>
      </c>
      <c r="AZ292" s="4">
        <v>4833</v>
      </c>
      <c r="BA292" s="4">
        <v>4543</v>
      </c>
      <c r="BB292" s="4">
        <v>21774</v>
      </c>
      <c r="BC292" s="4">
        <v>4442</v>
      </c>
      <c r="BD292" s="4">
        <v>4539</v>
      </c>
      <c r="BE292" s="4">
        <v>4345</v>
      </c>
      <c r="BF292" s="4">
        <v>4351</v>
      </c>
      <c r="BG292" s="4">
        <v>4097</v>
      </c>
      <c r="BH292" s="4">
        <v>20546</v>
      </c>
      <c r="BI292" s="4">
        <v>4286</v>
      </c>
      <c r="BJ292" s="4">
        <v>4248</v>
      </c>
      <c r="BK292" s="4">
        <v>4128</v>
      </c>
      <c r="BL292" s="4">
        <v>4023</v>
      </c>
      <c r="BM292" s="4">
        <v>3861</v>
      </c>
      <c r="BN292" s="4">
        <v>18473</v>
      </c>
      <c r="BO292" s="4">
        <v>3965</v>
      </c>
      <c r="BP292" s="4">
        <v>3845</v>
      </c>
      <c r="BQ292" s="4">
        <v>3797</v>
      </c>
      <c r="BR292" s="4">
        <v>3507</v>
      </c>
      <c r="BS292" s="4">
        <v>3359</v>
      </c>
      <c r="BT292" s="4">
        <v>14443</v>
      </c>
      <c r="BU292" s="4">
        <v>3290</v>
      </c>
      <c r="BV292" s="4">
        <v>2994</v>
      </c>
      <c r="BW292" s="4">
        <v>2803</v>
      </c>
      <c r="BX292" s="4">
        <v>2741</v>
      </c>
      <c r="BY292" s="4">
        <v>2615</v>
      </c>
      <c r="BZ292" s="4">
        <v>12268</v>
      </c>
      <c r="CA292" s="4">
        <v>2628</v>
      </c>
      <c r="CB292" s="4">
        <v>2625</v>
      </c>
      <c r="CC292" s="4">
        <v>2374</v>
      </c>
      <c r="CD292" s="4">
        <v>2363</v>
      </c>
      <c r="CE292" s="4">
        <v>2278</v>
      </c>
      <c r="CF292" s="4">
        <v>9580</v>
      </c>
      <c r="CG292" s="4">
        <v>2037</v>
      </c>
      <c r="CH292" s="4">
        <v>1971</v>
      </c>
      <c r="CI292" s="4">
        <v>1885</v>
      </c>
      <c r="CJ292" s="4">
        <v>1907</v>
      </c>
      <c r="CK292" s="4">
        <v>1780</v>
      </c>
      <c r="CL292" s="4">
        <v>8364</v>
      </c>
      <c r="CM292" s="4">
        <v>1646</v>
      </c>
      <c r="CN292" s="4">
        <v>1788</v>
      </c>
      <c r="CO292" s="4">
        <v>1710</v>
      </c>
      <c r="CP292" s="4">
        <v>1580</v>
      </c>
      <c r="CQ292" s="4">
        <v>1640</v>
      </c>
      <c r="CR292" s="4">
        <v>6684</v>
      </c>
      <c r="CS292" s="4">
        <v>1464</v>
      </c>
      <c r="CT292" s="4">
        <v>1460</v>
      </c>
      <c r="CU292" s="4">
        <v>1328</v>
      </c>
      <c r="CV292" s="4">
        <v>1262</v>
      </c>
      <c r="CW292" s="4">
        <v>1170</v>
      </c>
      <c r="CX292" s="4">
        <v>4453</v>
      </c>
      <c r="CY292" s="4">
        <v>1110</v>
      </c>
      <c r="CZ292" s="4">
        <v>1021</v>
      </c>
      <c r="DA292" s="4">
        <v>857</v>
      </c>
      <c r="DB292" s="4">
        <v>760</v>
      </c>
      <c r="DC292" s="4">
        <v>705</v>
      </c>
      <c r="DD292" s="4">
        <v>2408</v>
      </c>
      <c r="DE292" s="4">
        <v>574</v>
      </c>
      <c r="DF292" s="4">
        <v>591</v>
      </c>
      <c r="DG292" s="4">
        <v>484</v>
      </c>
      <c r="DH292" s="4">
        <v>400</v>
      </c>
      <c r="DI292" s="4">
        <v>359</v>
      </c>
      <c r="DJ292" s="4">
        <v>886</v>
      </c>
      <c r="DK292" s="4">
        <v>283</v>
      </c>
      <c r="DL292" s="4">
        <v>268</v>
      </c>
      <c r="DM292" s="4">
        <v>138</v>
      </c>
      <c r="DN292" s="4">
        <v>117</v>
      </c>
      <c r="DO292" s="4">
        <v>80</v>
      </c>
      <c r="DP292" s="4">
        <v>262</v>
      </c>
      <c r="DQ292" s="4">
        <v>86</v>
      </c>
      <c r="DR292" s="4">
        <v>64</v>
      </c>
      <c r="DS292" s="4">
        <v>55</v>
      </c>
      <c r="DT292" s="4">
        <v>34</v>
      </c>
      <c r="DU292" s="4">
        <v>23</v>
      </c>
      <c r="DV292" s="4">
        <v>39</v>
      </c>
      <c r="DW292" s="4">
        <v>62757</v>
      </c>
      <c r="DX292" s="4">
        <v>70364</v>
      </c>
      <c r="DY292" s="4">
        <v>150052</v>
      </c>
      <c r="DZ292" s="4">
        <v>65730</v>
      </c>
      <c r="EA292" s="4">
        <v>32676</v>
      </c>
    </row>
    <row r="293" spans="1:131" ht="17.5" customHeight="1" x14ac:dyDescent="0.35">
      <c r="A293" s="2" t="s">
        <v>504</v>
      </c>
      <c r="D293" s="2" t="s">
        <v>505</v>
      </c>
      <c r="E293" s="4">
        <v>309392</v>
      </c>
      <c r="F293" s="4">
        <v>20095</v>
      </c>
      <c r="G293" s="4">
        <v>3963</v>
      </c>
      <c r="H293" s="4">
        <v>4119</v>
      </c>
      <c r="I293" s="4">
        <v>4011</v>
      </c>
      <c r="J293" s="4">
        <v>3988</v>
      </c>
      <c r="K293" s="4">
        <v>4014</v>
      </c>
      <c r="L293" s="4">
        <v>18061</v>
      </c>
      <c r="M293" s="4">
        <v>3814</v>
      </c>
      <c r="N293" s="4">
        <v>3711</v>
      </c>
      <c r="O293" s="4">
        <v>3636</v>
      </c>
      <c r="P293" s="4">
        <v>3517</v>
      </c>
      <c r="Q293" s="4">
        <v>3383</v>
      </c>
      <c r="R293" s="4">
        <v>18612</v>
      </c>
      <c r="S293" s="4">
        <v>3639</v>
      </c>
      <c r="T293" s="4">
        <v>3563</v>
      </c>
      <c r="U293" s="4">
        <v>3779</v>
      </c>
      <c r="V293" s="4">
        <v>3778</v>
      </c>
      <c r="W293" s="4">
        <v>3853</v>
      </c>
      <c r="X293" s="4">
        <v>17912</v>
      </c>
      <c r="Y293" s="4">
        <v>3818</v>
      </c>
      <c r="Z293" s="4">
        <v>3888</v>
      </c>
      <c r="AA293" s="4">
        <v>4024</v>
      </c>
      <c r="AB293" s="4">
        <v>3459</v>
      </c>
      <c r="AC293" s="4">
        <v>2723</v>
      </c>
      <c r="AD293" s="4">
        <v>16119</v>
      </c>
      <c r="AE293" s="4">
        <v>2793</v>
      </c>
      <c r="AF293" s="4">
        <v>2949</v>
      </c>
      <c r="AG293" s="4">
        <v>3354</v>
      </c>
      <c r="AH293" s="4">
        <v>3571</v>
      </c>
      <c r="AI293" s="4">
        <v>3452</v>
      </c>
      <c r="AJ293" s="4">
        <v>17887</v>
      </c>
      <c r="AK293" s="4">
        <v>3503</v>
      </c>
      <c r="AL293" s="4">
        <v>3399</v>
      </c>
      <c r="AM293" s="4">
        <v>3526</v>
      </c>
      <c r="AN293" s="4">
        <v>3654</v>
      </c>
      <c r="AO293" s="4">
        <v>3805</v>
      </c>
      <c r="AP293" s="4">
        <v>21064</v>
      </c>
      <c r="AQ293" s="4">
        <v>4194</v>
      </c>
      <c r="AR293" s="4">
        <v>4363</v>
      </c>
      <c r="AS293" s="4">
        <v>4199</v>
      </c>
      <c r="AT293" s="4">
        <v>4125</v>
      </c>
      <c r="AU293" s="4">
        <v>4183</v>
      </c>
      <c r="AV293" s="4">
        <v>22214</v>
      </c>
      <c r="AW293" s="4">
        <v>4162</v>
      </c>
      <c r="AX293" s="4">
        <v>4424</v>
      </c>
      <c r="AY293" s="4">
        <v>4377</v>
      </c>
      <c r="AZ293" s="4">
        <v>4618</v>
      </c>
      <c r="BA293" s="4">
        <v>4633</v>
      </c>
      <c r="BB293" s="4">
        <v>24854</v>
      </c>
      <c r="BC293" s="4">
        <v>4980</v>
      </c>
      <c r="BD293" s="4">
        <v>4883</v>
      </c>
      <c r="BE293" s="4">
        <v>4914</v>
      </c>
      <c r="BF293" s="4">
        <v>5065</v>
      </c>
      <c r="BG293" s="4">
        <v>5012</v>
      </c>
      <c r="BH293" s="4">
        <v>24312</v>
      </c>
      <c r="BI293" s="4">
        <v>5053</v>
      </c>
      <c r="BJ293" s="4">
        <v>5012</v>
      </c>
      <c r="BK293" s="4">
        <v>5088</v>
      </c>
      <c r="BL293" s="4">
        <v>4632</v>
      </c>
      <c r="BM293" s="4">
        <v>4527</v>
      </c>
      <c r="BN293" s="4">
        <v>20684</v>
      </c>
      <c r="BO293" s="4">
        <v>4596</v>
      </c>
      <c r="BP293" s="4">
        <v>4195</v>
      </c>
      <c r="BQ293" s="4">
        <v>4121</v>
      </c>
      <c r="BR293" s="4">
        <v>3960</v>
      </c>
      <c r="BS293" s="4">
        <v>3812</v>
      </c>
      <c r="BT293" s="4">
        <v>17049</v>
      </c>
      <c r="BU293" s="4">
        <v>3615</v>
      </c>
      <c r="BV293" s="4">
        <v>3454</v>
      </c>
      <c r="BW293" s="4">
        <v>3394</v>
      </c>
      <c r="BX293" s="4">
        <v>3328</v>
      </c>
      <c r="BY293" s="4">
        <v>3258</v>
      </c>
      <c r="BZ293" s="4">
        <v>18492</v>
      </c>
      <c r="CA293" s="4">
        <v>3367</v>
      </c>
      <c r="CB293" s="4">
        <v>3469</v>
      </c>
      <c r="CC293" s="4">
        <v>3606</v>
      </c>
      <c r="CD293" s="4">
        <v>3964</v>
      </c>
      <c r="CE293" s="4">
        <v>4086</v>
      </c>
      <c r="CF293" s="4">
        <v>14177</v>
      </c>
      <c r="CG293" s="4">
        <v>3075</v>
      </c>
      <c r="CH293" s="4">
        <v>3087</v>
      </c>
      <c r="CI293" s="4">
        <v>2879</v>
      </c>
      <c r="CJ293" s="4">
        <v>2794</v>
      </c>
      <c r="CK293" s="4">
        <v>2342</v>
      </c>
      <c r="CL293" s="4">
        <v>11593</v>
      </c>
      <c r="CM293" s="4">
        <v>2258</v>
      </c>
      <c r="CN293" s="4">
        <v>2386</v>
      </c>
      <c r="CO293" s="4">
        <v>2380</v>
      </c>
      <c r="CP293" s="4">
        <v>2353</v>
      </c>
      <c r="CQ293" s="4">
        <v>2216</v>
      </c>
      <c r="CR293" s="4">
        <v>10224</v>
      </c>
      <c r="CS293" s="4">
        <v>2119</v>
      </c>
      <c r="CT293" s="4">
        <v>2031</v>
      </c>
      <c r="CU293" s="4">
        <v>1974</v>
      </c>
      <c r="CV293" s="4">
        <v>2030</v>
      </c>
      <c r="CW293" s="4">
        <v>2070</v>
      </c>
      <c r="CX293" s="4">
        <v>8228</v>
      </c>
      <c r="CY293" s="4">
        <v>1861</v>
      </c>
      <c r="CZ293" s="4">
        <v>1868</v>
      </c>
      <c r="DA293" s="4">
        <v>1683</v>
      </c>
      <c r="DB293" s="4">
        <v>1489</v>
      </c>
      <c r="DC293" s="4">
        <v>1327</v>
      </c>
      <c r="DD293" s="4">
        <v>5086</v>
      </c>
      <c r="DE293" s="4">
        <v>1248</v>
      </c>
      <c r="DF293" s="4">
        <v>1097</v>
      </c>
      <c r="DG293" s="4">
        <v>1011</v>
      </c>
      <c r="DH293" s="4">
        <v>899</v>
      </c>
      <c r="DI293" s="4">
        <v>831</v>
      </c>
      <c r="DJ293" s="4">
        <v>2120</v>
      </c>
      <c r="DK293" s="4">
        <v>798</v>
      </c>
      <c r="DL293" s="4">
        <v>525</v>
      </c>
      <c r="DM293" s="4">
        <v>314</v>
      </c>
      <c r="DN293" s="4">
        <v>251</v>
      </c>
      <c r="DO293" s="4">
        <v>232</v>
      </c>
      <c r="DP293" s="4">
        <v>541</v>
      </c>
      <c r="DQ293" s="4">
        <v>182</v>
      </c>
      <c r="DR293" s="4">
        <v>141</v>
      </c>
      <c r="DS293" s="4">
        <v>112</v>
      </c>
      <c r="DT293" s="4">
        <v>67</v>
      </c>
      <c r="DU293" s="4">
        <v>39</v>
      </c>
      <c r="DV293" s="4">
        <v>68</v>
      </c>
      <c r="DW293" s="4">
        <v>60586</v>
      </c>
      <c r="DX293" s="4">
        <v>68498</v>
      </c>
      <c r="DY293" s="4">
        <v>116232</v>
      </c>
      <c r="DZ293" s="4">
        <v>80537</v>
      </c>
      <c r="EA293" s="4">
        <v>52037</v>
      </c>
    </row>
    <row r="294" spans="1:131" ht="17.5" customHeight="1" x14ac:dyDescent="0.35">
      <c r="A294" s="2" t="s">
        <v>506</v>
      </c>
      <c r="D294" s="2" t="s">
        <v>507</v>
      </c>
      <c r="E294" s="4">
        <v>363378</v>
      </c>
      <c r="F294" s="4">
        <v>27972</v>
      </c>
      <c r="G294" s="4">
        <v>5730</v>
      </c>
      <c r="H294" s="4">
        <v>5662</v>
      </c>
      <c r="I294" s="4">
        <v>5535</v>
      </c>
      <c r="J294" s="4">
        <v>5619</v>
      </c>
      <c r="K294" s="4">
        <v>5426</v>
      </c>
      <c r="L294" s="4">
        <v>23096</v>
      </c>
      <c r="M294" s="4">
        <v>4937</v>
      </c>
      <c r="N294" s="4">
        <v>4843</v>
      </c>
      <c r="O294" s="4">
        <v>4608</v>
      </c>
      <c r="P294" s="4">
        <v>4394</v>
      </c>
      <c r="Q294" s="4">
        <v>4314</v>
      </c>
      <c r="R294" s="4">
        <v>23130</v>
      </c>
      <c r="S294" s="4">
        <v>4412</v>
      </c>
      <c r="T294" s="4">
        <v>4658</v>
      </c>
      <c r="U294" s="4">
        <v>4575</v>
      </c>
      <c r="V294" s="4">
        <v>4592</v>
      </c>
      <c r="W294" s="4">
        <v>4893</v>
      </c>
      <c r="X294" s="4">
        <v>23566</v>
      </c>
      <c r="Y294" s="4">
        <v>4912</v>
      </c>
      <c r="Z294" s="4">
        <v>4917</v>
      </c>
      <c r="AA294" s="4">
        <v>5017</v>
      </c>
      <c r="AB294" s="4">
        <v>4648</v>
      </c>
      <c r="AC294" s="4">
        <v>4072</v>
      </c>
      <c r="AD294" s="4">
        <v>23591</v>
      </c>
      <c r="AE294" s="4">
        <v>4177</v>
      </c>
      <c r="AF294" s="4">
        <v>4246</v>
      </c>
      <c r="AG294" s="4">
        <v>4725</v>
      </c>
      <c r="AH294" s="4">
        <v>5067</v>
      </c>
      <c r="AI294" s="4">
        <v>5376</v>
      </c>
      <c r="AJ294" s="4">
        <v>27692</v>
      </c>
      <c r="AK294" s="4">
        <v>5454</v>
      </c>
      <c r="AL294" s="4">
        <v>5253</v>
      </c>
      <c r="AM294" s="4">
        <v>5316</v>
      </c>
      <c r="AN294" s="4">
        <v>5694</v>
      </c>
      <c r="AO294" s="4">
        <v>5975</v>
      </c>
      <c r="AP294" s="4">
        <v>28642</v>
      </c>
      <c r="AQ294" s="4">
        <v>5963</v>
      </c>
      <c r="AR294" s="4">
        <v>5859</v>
      </c>
      <c r="AS294" s="4">
        <v>5907</v>
      </c>
      <c r="AT294" s="4">
        <v>5427</v>
      </c>
      <c r="AU294" s="4">
        <v>5486</v>
      </c>
      <c r="AV294" s="4">
        <v>26693</v>
      </c>
      <c r="AW294" s="4">
        <v>5533</v>
      </c>
      <c r="AX294" s="4">
        <v>5358</v>
      </c>
      <c r="AY294" s="4">
        <v>5070</v>
      </c>
      <c r="AZ294" s="4">
        <v>5256</v>
      </c>
      <c r="BA294" s="4">
        <v>5476</v>
      </c>
      <c r="BB294" s="4">
        <v>27104</v>
      </c>
      <c r="BC294" s="4">
        <v>5399</v>
      </c>
      <c r="BD294" s="4">
        <v>5316</v>
      </c>
      <c r="BE294" s="4">
        <v>5472</v>
      </c>
      <c r="BF294" s="4">
        <v>5393</v>
      </c>
      <c r="BG294" s="4">
        <v>5524</v>
      </c>
      <c r="BH294" s="4">
        <v>28528</v>
      </c>
      <c r="BI294" s="4">
        <v>5947</v>
      </c>
      <c r="BJ294" s="4">
        <v>5795</v>
      </c>
      <c r="BK294" s="4">
        <v>5801</v>
      </c>
      <c r="BL294" s="4">
        <v>5677</v>
      </c>
      <c r="BM294" s="4">
        <v>5308</v>
      </c>
      <c r="BN294" s="4">
        <v>23071</v>
      </c>
      <c r="BO294" s="4">
        <v>5072</v>
      </c>
      <c r="BP294" s="4">
        <v>4834</v>
      </c>
      <c r="BQ294" s="4">
        <v>4652</v>
      </c>
      <c r="BR294" s="4">
        <v>4347</v>
      </c>
      <c r="BS294" s="4">
        <v>4166</v>
      </c>
      <c r="BT294" s="4">
        <v>18889</v>
      </c>
      <c r="BU294" s="4">
        <v>4062</v>
      </c>
      <c r="BV294" s="4">
        <v>3908</v>
      </c>
      <c r="BW294" s="4">
        <v>3776</v>
      </c>
      <c r="BX294" s="4">
        <v>3568</v>
      </c>
      <c r="BY294" s="4">
        <v>3575</v>
      </c>
      <c r="BZ294" s="4">
        <v>17029</v>
      </c>
      <c r="CA294" s="4">
        <v>3292</v>
      </c>
      <c r="CB294" s="4">
        <v>3282</v>
      </c>
      <c r="CC294" s="4">
        <v>3346</v>
      </c>
      <c r="CD294" s="4">
        <v>3536</v>
      </c>
      <c r="CE294" s="4">
        <v>3573</v>
      </c>
      <c r="CF294" s="4">
        <v>12587</v>
      </c>
      <c r="CG294" s="4">
        <v>2747</v>
      </c>
      <c r="CH294" s="4">
        <v>2642</v>
      </c>
      <c r="CI294" s="4">
        <v>2558</v>
      </c>
      <c r="CJ294" s="4">
        <v>2524</v>
      </c>
      <c r="CK294" s="4">
        <v>2116</v>
      </c>
      <c r="CL294" s="4">
        <v>10568</v>
      </c>
      <c r="CM294" s="4">
        <v>2113</v>
      </c>
      <c r="CN294" s="4">
        <v>2151</v>
      </c>
      <c r="CO294" s="4">
        <v>2145</v>
      </c>
      <c r="CP294" s="4">
        <v>2101</v>
      </c>
      <c r="CQ294" s="4">
        <v>2058</v>
      </c>
      <c r="CR294" s="4">
        <v>8920</v>
      </c>
      <c r="CS294" s="4">
        <v>1977</v>
      </c>
      <c r="CT294" s="4">
        <v>1893</v>
      </c>
      <c r="CU294" s="4">
        <v>1782</v>
      </c>
      <c r="CV294" s="4">
        <v>1613</v>
      </c>
      <c r="CW294" s="4">
        <v>1655</v>
      </c>
      <c r="CX294" s="4">
        <v>6398</v>
      </c>
      <c r="CY294" s="4">
        <v>1525</v>
      </c>
      <c r="CZ294" s="4">
        <v>1350</v>
      </c>
      <c r="DA294" s="4">
        <v>1237</v>
      </c>
      <c r="DB294" s="4">
        <v>1173</v>
      </c>
      <c r="DC294" s="4">
        <v>1113</v>
      </c>
      <c r="DD294" s="4">
        <v>3881</v>
      </c>
      <c r="DE294" s="4">
        <v>933</v>
      </c>
      <c r="DF294" s="4">
        <v>882</v>
      </c>
      <c r="DG294" s="4">
        <v>777</v>
      </c>
      <c r="DH294" s="4">
        <v>716</v>
      </c>
      <c r="DI294" s="4">
        <v>573</v>
      </c>
      <c r="DJ294" s="4">
        <v>1568</v>
      </c>
      <c r="DK294" s="4">
        <v>509</v>
      </c>
      <c r="DL294" s="4">
        <v>437</v>
      </c>
      <c r="DM294" s="4">
        <v>214</v>
      </c>
      <c r="DN294" s="4">
        <v>235</v>
      </c>
      <c r="DO294" s="4">
        <v>173</v>
      </c>
      <c r="DP294" s="4">
        <v>397</v>
      </c>
      <c r="DQ294" s="4">
        <v>134</v>
      </c>
      <c r="DR294" s="4">
        <v>105</v>
      </c>
      <c r="DS294" s="4">
        <v>72</v>
      </c>
      <c r="DT294" s="4">
        <v>57</v>
      </c>
      <c r="DU294" s="4">
        <v>29</v>
      </c>
      <c r="DV294" s="4">
        <v>56</v>
      </c>
      <c r="DW294" s="4">
        <v>79110</v>
      </c>
      <c r="DX294" s="4">
        <v>89044</v>
      </c>
      <c r="DY294" s="4">
        <v>152376</v>
      </c>
      <c r="DZ294" s="4">
        <v>87517</v>
      </c>
      <c r="EA294" s="4">
        <v>44375</v>
      </c>
    </row>
    <row r="295" spans="1:131" ht="17.5" customHeight="1" x14ac:dyDescent="0.35">
      <c r="A295" s="2" t="s">
        <v>508</v>
      </c>
      <c r="D295" s="2" t="s">
        <v>509</v>
      </c>
      <c r="E295" s="4">
        <v>338449</v>
      </c>
      <c r="F295" s="4">
        <v>25426</v>
      </c>
      <c r="G295" s="4">
        <v>5414</v>
      </c>
      <c r="H295" s="4">
        <v>5199</v>
      </c>
      <c r="I295" s="4">
        <v>4991</v>
      </c>
      <c r="J295" s="4">
        <v>5034</v>
      </c>
      <c r="K295" s="4">
        <v>4788</v>
      </c>
      <c r="L295" s="4">
        <v>20385</v>
      </c>
      <c r="M295" s="4">
        <v>4480</v>
      </c>
      <c r="N295" s="4">
        <v>4227</v>
      </c>
      <c r="O295" s="4">
        <v>3888</v>
      </c>
      <c r="P295" s="4">
        <v>3889</v>
      </c>
      <c r="Q295" s="4">
        <v>3901</v>
      </c>
      <c r="R295" s="4">
        <v>19043</v>
      </c>
      <c r="S295" s="4">
        <v>3775</v>
      </c>
      <c r="T295" s="4">
        <v>3841</v>
      </c>
      <c r="U295" s="4">
        <v>3819</v>
      </c>
      <c r="V295" s="4">
        <v>3793</v>
      </c>
      <c r="W295" s="4">
        <v>3815</v>
      </c>
      <c r="X295" s="4">
        <v>18673</v>
      </c>
      <c r="Y295" s="4">
        <v>4023</v>
      </c>
      <c r="Z295" s="4">
        <v>3707</v>
      </c>
      <c r="AA295" s="4">
        <v>4021</v>
      </c>
      <c r="AB295" s="4">
        <v>3567</v>
      </c>
      <c r="AC295" s="4">
        <v>3355</v>
      </c>
      <c r="AD295" s="4">
        <v>24552</v>
      </c>
      <c r="AE295" s="4">
        <v>3896</v>
      </c>
      <c r="AF295" s="4">
        <v>4142</v>
      </c>
      <c r="AG295" s="4">
        <v>4819</v>
      </c>
      <c r="AH295" s="4">
        <v>5720</v>
      </c>
      <c r="AI295" s="4">
        <v>5975</v>
      </c>
      <c r="AJ295" s="4">
        <v>33998</v>
      </c>
      <c r="AK295" s="4">
        <v>6550</v>
      </c>
      <c r="AL295" s="4">
        <v>6686</v>
      </c>
      <c r="AM295" s="4">
        <v>6664</v>
      </c>
      <c r="AN295" s="4">
        <v>6988</v>
      </c>
      <c r="AO295" s="4">
        <v>7110</v>
      </c>
      <c r="AP295" s="4">
        <v>33577</v>
      </c>
      <c r="AQ295" s="4">
        <v>7272</v>
      </c>
      <c r="AR295" s="4">
        <v>7001</v>
      </c>
      <c r="AS295" s="4">
        <v>6827</v>
      </c>
      <c r="AT295" s="4">
        <v>6314</v>
      </c>
      <c r="AU295" s="4">
        <v>6163</v>
      </c>
      <c r="AV295" s="4">
        <v>28371</v>
      </c>
      <c r="AW295" s="4">
        <v>5967</v>
      </c>
      <c r="AX295" s="4">
        <v>5872</v>
      </c>
      <c r="AY295" s="4">
        <v>5716</v>
      </c>
      <c r="AZ295" s="4">
        <v>5516</v>
      </c>
      <c r="BA295" s="4">
        <v>5300</v>
      </c>
      <c r="BB295" s="4">
        <v>25498</v>
      </c>
      <c r="BC295" s="4">
        <v>5281</v>
      </c>
      <c r="BD295" s="4">
        <v>5277</v>
      </c>
      <c r="BE295" s="4">
        <v>5131</v>
      </c>
      <c r="BF295" s="4">
        <v>4932</v>
      </c>
      <c r="BG295" s="4">
        <v>4877</v>
      </c>
      <c r="BH295" s="4">
        <v>22877</v>
      </c>
      <c r="BI295" s="4">
        <v>4879</v>
      </c>
      <c r="BJ295" s="4">
        <v>4811</v>
      </c>
      <c r="BK295" s="4">
        <v>4574</v>
      </c>
      <c r="BL295" s="4">
        <v>4404</v>
      </c>
      <c r="BM295" s="4">
        <v>4209</v>
      </c>
      <c r="BN295" s="4">
        <v>19007</v>
      </c>
      <c r="BO295" s="4">
        <v>4167</v>
      </c>
      <c r="BP295" s="4">
        <v>3843</v>
      </c>
      <c r="BQ295" s="4">
        <v>3804</v>
      </c>
      <c r="BR295" s="4">
        <v>3664</v>
      </c>
      <c r="BS295" s="4">
        <v>3529</v>
      </c>
      <c r="BT295" s="4">
        <v>16619</v>
      </c>
      <c r="BU295" s="4">
        <v>3523</v>
      </c>
      <c r="BV295" s="4">
        <v>3458</v>
      </c>
      <c r="BW295" s="4">
        <v>3366</v>
      </c>
      <c r="BX295" s="4">
        <v>3228</v>
      </c>
      <c r="BY295" s="4">
        <v>3044</v>
      </c>
      <c r="BZ295" s="4">
        <v>14196</v>
      </c>
      <c r="CA295" s="4">
        <v>2889</v>
      </c>
      <c r="CB295" s="4">
        <v>2820</v>
      </c>
      <c r="CC295" s="4">
        <v>2841</v>
      </c>
      <c r="CD295" s="4">
        <v>2850</v>
      </c>
      <c r="CE295" s="4">
        <v>2796</v>
      </c>
      <c r="CF295" s="4">
        <v>10387</v>
      </c>
      <c r="CG295" s="4">
        <v>2187</v>
      </c>
      <c r="CH295" s="4">
        <v>2214</v>
      </c>
      <c r="CI295" s="4">
        <v>2078</v>
      </c>
      <c r="CJ295" s="4">
        <v>2038</v>
      </c>
      <c r="CK295" s="4">
        <v>1870</v>
      </c>
      <c r="CL295" s="4">
        <v>9032</v>
      </c>
      <c r="CM295" s="4">
        <v>1777</v>
      </c>
      <c r="CN295" s="4">
        <v>1864</v>
      </c>
      <c r="CO295" s="4">
        <v>1867</v>
      </c>
      <c r="CP295" s="4">
        <v>1852</v>
      </c>
      <c r="CQ295" s="4">
        <v>1672</v>
      </c>
      <c r="CR295" s="4">
        <v>7268</v>
      </c>
      <c r="CS295" s="4">
        <v>1664</v>
      </c>
      <c r="CT295" s="4">
        <v>1544</v>
      </c>
      <c r="CU295" s="4">
        <v>1434</v>
      </c>
      <c r="CV295" s="4">
        <v>1336</v>
      </c>
      <c r="CW295" s="4">
        <v>1290</v>
      </c>
      <c r="CX295" s="4">
        <v>4884</v>
      </c>
      <c r="CY295" s="4">
        <v>1197</v>
      </c>
      <c r="CZ295" s="4">
        <v>1056</v>
      </c>
      <c r="DA295" s="4">
        <v>945</v>
      </c>
      <c r="DB295" s="4">
        <v>894</v>
      </c>
      <c r="DC295" s="4">
        <v>792</v>
      </c>
      <c r="DD295" s="4">
        <v>3023</v>
      </c>
      <c r="DE295" s="4">
        <v>779</v>
      </c>
      <c r="DF295" s="4">
        <v>658</v>
      </c>
      <c r="DG295" s="4">
        <v>609</v>
      </c>
      <c r="DH295" s="4">
        <v>525</v>
      </c>
      <c r="DI295" s="4">
        <v>452</v>
      </c>
      <c r="DJ295" s="4">
        <v>1222</v>
      </c>
      <c r="DK295" s="4">
        <v>453</v>
      </c>
      <c r="DL295" s="4">
        <v>338</v>
      </c>
      <c r="DM295" s="4">
        <v>157</v>
      </c>
      <c r="DN295" s="4">
        <v>152</v>
      </c>
      <c r="DO295" s="4">
        <v>122</v>
      </c>
      <c r="DP295" s="4">
        <v>332</v>
      </c>
      <c r="DQ295" s="4">
        <v>129</v>
      </c>
      <c r="DR295" s="4">
        <v>72</v>
      </c>
      <c r="DS295" s="4">
        <v>77</v>
      </c>
      <c r="DT295" s="4">
        <v>34</v>
      </c>
      <c r="DU295" s="4">
        <v>20</v>
      </c>
      <c r="DV295" s="4">
        <v>79</v>
      </c>
      <c r="DW295" s="4">
        <v>68877</v>
      </c>
      <c r="DX295" s="4">
        <v>76605</v>
      </c>
      <c r="DY295" s="4">
        <v>160646</v>
      </c>
      <c r="DZ295" s="4">
        <v>72699</v>
      </c>
      <c r="EA295" s="4">
        <v>36227</v>
      </c>
    </row>
    <row r="296" spans="1:131" ht="17.5" customHeight="1" x14ac:dyDescent="0.35">
      <c r="A296" s="2" t="s">
        <v>510</v>
      </c>
      <c r="D296" s="2" t="s">
        <v>511</v>
      </c>
      <c r="E296" s="4">
        <v>312466</v>
      </c>
      <c r="F296" s="4">
        <v>24513</v>
      </c>
      <c r="G296" s="4">
        <v>4995</v>
      </c>
      <c r="H296" s="4">
        <v>4886</v>
      </c>
      <c r="I296" s="4">
        <v>4893</v>
      </c>
      <c r="J296" s="4">
        <v>4973</v>
      </c>
      <c r="K296" s="4">
        <v>4766</v>
      </c>
      <c r="L296" s="4">
        <v>20930</v>
      </c>
      <c r="M296" s="4">
        <v>4663</v>
      </c>
      <c r="N296" s="4">
        <v>4302</v>
      </c>
      <c r="O296" s="4">
        <v>4082</v>
      </c>
      <c r="P296" s="4">
        <v>3965</v>
      </c>
      <c r="Q296" s="4">
        <v>3918</v>
      </c>
      <c r="R296" s="4">
        <v>20305</v>
      </c>
      <c r="S296" s="4">
        <v>4048</v>
      </c>
      <c r="T296" s="4">
        <v>3963</v>
      </c>
      <c r="U296" s="4">
        <v>4120</v>
      </c>
      <c r="V296" s="4">
        <v>4049</v>
      </c>
      <c r="W296" s="4">
        <v>4125</v>
      </c>
      <c r="X296" s="4">
        <v>20511</v>
      </c>
      <c r="Y296" s="4">
        <v>4253</v>
      </c>
      <c r="Z296" s="4">
        <v>4253</v>
      </c>
      <c r="AA296" s="4">
        <v>4294</v>
      </c>
      <c r="AB296" s="4">
        <v>3980</v>
      </c>
      <c r="AC296" s="4">
        <v>3731</v>
      </c>
      <c r="AD296" s="4">
        <v>21726</v>
      </c>
      <c r="AE296" s="4">
        <v>3924</v>
      </c>
      <c r="AF296" s="4">
        <v>4148</v>
      </c>
      <c r="AG296" s="4">
        <v>4361</v>
      </c>
      <c r="AH296" s="4">
        <v>4678</v>
      </c>
      <c r="AI296" s="4">
        <v>4615</v>
      </c>
      <c r="AJ296" s="4">
        <v>24957</v>
      </c>
      <c r="AK296" s="4">
        <v>4923</v>
      </c>
      <c r="AL296" s="4">
        <v>5070</v>
      </c>
      <c r="AM296" s="4">
        <v>4704</v>
      </c>
      <c r="AN296" s="4">
        <v>5070</v>
      </c>
      <c r="AO296" s="4">
        <v>5190</v>
      </c>
      <c r="AP296" s="4">
        <v>24129</v>
      </c>
      <c r="AQ296" s="4">
        <v>5055</v>
      </c>
      <c r="AR296" s="4">
        <v>4962</v>
      </c>
      <c r="AS296" s="4">
        <v>4936</v>
      </c>
      <c r="AT296" s="4">
        <v>4647</v>
      </c>
      <c r="AU296" s="4">
        <v>4529</v>
      </c>
      <c r="AV296" s="4">
        <v>22210</v>
      </c>
      <c r="AW296" s="4">
        <v>4321</v>
      </c>
      <c r="AX296" s="4">
        <v>4405</v>
      </c>
      <c r="AY296" s="4">
        <v>4415</v>
      </c>
      <c r="AZ296" s="4">
        <v>4631</v>
      </c>
      <c r="BA296" s="4">
        <v>4438</v>
      </c>
      <c r="BB296" s="4">
        <v>23846</v>
      </c>
      <c r="BC296" s="4">
        <v>4686</v>
      </c>
      <c r="BD296" s="4">
        <v>4766</v>
      </c>
      <c r="BE296" s="4">
        <v>4732</v>
      </c>
      <c r="BF296" s="4">
        <v>4790</v>
      </c>
      <c r="BG296" s="4">
        <v>4872</v>
      </c>
      <c r="BH296" s="4">
        <v>22897</v>
      </c>
      <c r="BI296" s="4">
        <v>4777</v>
      </c>
      <c r="BJ296" s="4">
        <v>4841</v>
      </c>
      <c r="BK296" s="4">
        <v>4531</v>
      </c>
      <c r="BL296" s="4">
        <v>4565</v>
      </c>
      <c r="BM296" s="4">
        <v>4183</v>
      </c>
      <c r="BN296" s="4">
        <v>18969</v>
      </c>
      <c r="BO296" s="4">
        <v>4106</v>
      </c>
      <c r="BP296" s="4">
        <v>3990</v>
      </c>
      <c r="BQ296" s="4">
        <v>3813</v>
      </c>
      <c r="BR296" s="4">
        <v>3642</v>
      </c>
      <c r="BS296" s="4">
        <v>3418</v>
      </c>
      <c r="BT296" s="4">
        <v>14988</v>
      </c>
      <c r="BU296" s="4">
        <v>3250</v>
      </c>
      <c r="BV296" s="4">
        <v>3117</v>
      </c>
      <c r="BW296" s="4">
        <v>3027</v>
      </c>
      <c r="BX296" s="4">
        <v>2811</v>
      </c>
      <c r="BY296" s="4">
        <v>2783</v>
      </c>
      <c r="BZ296" s="4">
        <v>13652</v>
      </c>
      <c r="CA296" s="4">
        <v>2750</v>
      </c>
      <c r="CB296" s="4">
        <v>2671</v>
      </c>
      <c r="CC296" s="4">
        <v>2654</v>
      </c>
      <c r="CD296" s="4">
        <v>2800</v>
      </c>
      <c r="CE296" s="4">
        <v>2777</v>
      </c>
      <c r="CF296" s="4">
        <v>11164</v>
      </c>
      <c r="CG296" s="4">
        <v>2433</v>
      </c>
      <c r="CH296" s="4">
        <v>2358</v>
      </c>
      <c r="CI296" s="4">
        <v>2328</v>
      </c>
      <c r="CJ296" s="4">
        <v>2128</v>
      </c>
      <c r="CK296" s="4">
        <v>1917</v>
      </c>
      <c r="CL296" s="4">
        <v>9228</v>
      </c>
      <c r="CM296" s="4">
        <v>1776</v>
      </c>
      <c r="CN296" s="4">
        <v>1998</v>
      </c>
      <c r="CO296" s="4">
        <v>1860</v>
      </c>
      <c r="CP296" s="4">
        <v>1830</v>
      </c>
      <c r="CQ296" s="4">
        <v>1764</v>
      </c>
      <c r="CR296" s="4">
        <v>7620</v>
      </c>
      <c r="CS296" s="4">
        <v>1677</v>
      </c>
      <c r="CT296" s="4">
        <v>1596</v>
      </c>
      <c r="CU296" s="4">
        <v>1527</v>
      </c>
      <c r="CV296" s="4">
        <v>1448</v>
      </c>
      <c r="CW296" s="4">
        <v>1372</v>
      </c>
      <c r="CX296" s="4">
        <v>5539</v>
      </c>
      <c r="CY296" s="4">
        <v>1347</v>
      </c>
      <c r="CZ296" s="4">
        <v>1229</v>
      </c>
      <c r="DA296" s="4">
        <v>1070</v>
      </c>
      <c r="DB296" s="4">
        <v>986</v>
      </c>
      <c r="DC296" s="4">
        <v>907</v>
      </c>
      <c r="DD296" s="4">
        <v>3449</v>
      </c>
      <c r="DE296" s="4">
        <v>834</v>
      </c>
      <c r="DF296" s="4">
        <v>799</v>
      </c>
      <c r="DG296" s="4">
        <v>661</v>
      </c>
      <c r="DH296" s="4">
        <v>623</v>
      </c>
      <c r="DI296" s="4">
        <v>532</v>
      </c>
      <c r="DJ296" s="4">
        <v>1398</v>
      </c>
      <c r="DK296" s="4">
        <v>432</v>
      </c>
      <c r="DL296" s="4">
        <v>380</v>
      </c>
      <c r="DM296" s="4">
        <v>242</v>
      </c>
      <c r="DN296" s="4">
        <v>175</v>
      </c>
      <c r="DO296" s="4">
        <v>169</v>
      </c>
      <c r="DP296" s="4">
        <v>386</v>
      </c>
      <c r="DQ296" s="4">
        <v>120</v>
      </c>
      <c r="DR296" s="4">
        <v>105</v>
      </c>
      <c r="DS296" s="4">
        <v>76</v>
      </c>
      <c r="DT296" s="4">
        <v>51</v>
      </c>
      <c r="DU296" s="4">
        <v>34</v>
      </c>
      <c r="DV296" s="4">
        <v>49</v>
      </c>
      <c r="DW296" s="4">
        <v>70001</v>
      </c>
      <c r="DX296" s="4">
        <v>78548</v>
      </c>
      <c r="DY296" s="4">
        <v>133126</v>
      </c>
      <c r="DZ296" s="4">
        <v>70506</v>
      </c>
      <c r="EA296" s="4">
        <v>38833</v>
      </c>
    </row>
    <row r="297" spans="1:131" ht="17.5" customHeight="1" x14ac:dyDescent="0.35">
      <c r="A297" s="2" t="s">
        <v>512</v>
      </c>
      <c r="D297" s="2" t="s">
        <v>513</v>
      </c>
      <c r="E297" s="4">
        <v>254557</v>
      </c>
      <c r="F297" s="4">
        <v>20945</v>
      </c>
      <c r="G297" s="4">
        <v>4307</v>
      </c>
      <c r="H297" s="4">
        <v>4293</v>
      </c>
      <c r="I297" s="4">
        <v>4282</v>
      </c>
      <c r="J297" s="4">
        <v>4173</v>
      </c>
      <c r="K297" s="4">
        <v>3890</v>
      </c>
      <c r="L297" s="4">
        <v>16325</v>
      </c>
      <c r="M297" s="4">
        <v>3886</v>
      </c>
      <c r="N297" s="4">
        <v>3422</v>
      </c>
      <c r="O297" s="4">
        <v>3135</v>
      </c>
      <c r="P297" s="4">
        <v>2928</v>
      </c>
      <c r="Q297" s="4">
        <v>2954</v>
      </c>
      <c r="R297" s="4">
        <v>14984</v>
      </c>
      <c r="S297" s="4">
        <v>2983</v>
      </c>
      <c r="T297" s="4">
        <v>3009</v>
      </c>
      <c r="U297" s="4">
        <v>2975</v>
      </c>
      <c r="V297" s="4">
        <v>2944</v>
      </c>
      <c r="W297" s="4">
        <v>3073</v>
      </c>
      <c r="X297" s="4">
        <v>16061</v>
      </c>
      <c r="Y297" s="4">
        <v>3140</v>
      </c>
      <c r="Z297" s="4">
        <v>2879</v>
      </c>
      <c r="AA297" s="4">
        <v>3099</v>
      </c>
      <c r="AB297" s="4">
        <v>3442</v>
      </c>
      <c r="AC297" s="4">
        <v>3501</v>
      </c>
      <c r="AD297" s="4">
        <v>19987</v>
      </c>
      <c r="AE297" s="4">
        <v>3608</v>
      </c>
      <c r="AF297" s="4">
        <v>3967</v>
      </c>
      <c r="AG297" s="4">
        <v>4077</v>
      </c>
      <c r="AH297" s="4">
        <v>4177</v>
      </c>
      <c r="AI297" s="4">
        <v>4158</v>
      </c>
      <c r="AJ297" s="4">
        <v>22113</v>
      </c>
      <c r="AK297" s="4">
        <v>4246</v>
      </c>
      <c r="AL297" s="4">
        <v>4266</v>
      </c>
      <c r="AM297" s="4">
        <v>4416</v>
      </c>
      <c r="AN297" s="4">
        <v>4548</v>
      </c>
      <c r="AO297" s="4">
        <v>4637</v>
      </c>
      <c r="AP297" s="4">
        <v>25213</v>
      </c>
      <c r="AQ297" s="4">
        <v>5171</v>
      </c>
      <c r="AR297" s="4">
        <v>5409</v>
      </c>
      <c r="AS297" s="4">
        <v>5118</v>
      </c>
      <c r="AT297" s="4">
        <v>4759</v>
      </c>
      <c r="AU297" s="4">
        <v>4756</v>
      </c>
      <c r="AV297" s="4">
        <v>21254</v>
      </c>
      <c r="AW297" s="4">
        <v>4335</v>
      </c>
      <c r="AX297" s="4">
        <v>4431</v>
      </c>
      <c r="AY297" s="4">
        <v>4255</v>
      </c>
      <c r="AZ297" s="4">
        <v>4189</v>
      </c>
      <c r="BA297" s="4">
        <v>4044</v>
      </c>
      <c r="BB297" s="4">
        <v>19118</v>
      </c>
      <c r="BC297" s="4">
        <v>4089</v>
      </c>
      <c r="BD297" s="4">
        <v>3820</v>
      </c>
      <c r="BE297" s="4">
        <v>3744</v>
      </c>
      <c r="BF297" s="4">
        <v>3735</v>
      </c>
      <c r="BG297" s="4">
        <v>3730</v>
      </c>
      <c r="BH297" s="4">
        <v>17134</v>
      </c>
      <c r="BI297" s="4">
        <v>3622</v>
      </c>
      <c r="BJ297" s="4">
        <v>3542</v>
      </c>
      <c r="BK297" s="4">
        <v>3454</v>
      </c>
      <c r="BL297" s="4">
        <v>3237</v>
      </c>
      <c r="BM297" s="4">
        <v>3279</v>
      </c>
      <c r="BN297" s="4">
        <v>14052</v>
      </c>
      <c r="BO297" s="4">
        <v>3129</v>
      </c>
      <c r="BP297" s="4">
        <v>2955</v>
      </c>
      <c r="BQ297" s="4">
        <v>2834</v>
      </c>
      <c r="BR297" s="4">
        <v>2684</v>
      </c>
      <c r="BS297" s="4">
        <v>2450</v>
      </c>
      <c r="BT297" s="4">
        <v>11083</v>
      </c>
      <c r="BU297" s="4">
        <v>2479</v>
      </c>
      <c r="BV297" s="4">
        <v>2290</v>
      </c>
      <c r="BW297" s="4">
        <v>2217</v>
      </c>
      <c r="BX297" s="4">
        <v>2097</v>
      </c>
      <c r="BY297" s="4">
        <v>2000</v>
      </c>
      <c r="BZ297" s="4">
        <v>10172</v>
      </c>
      <c r="CA297" s="4">
        <v>1878</v>
      </c>
      <c r="CB297" s="4">
        <v>2033</v>
      </c>
      <c r="CC297" s="4">
        <v>1911</v>
      </c>
      <c r="CD297" s="4">
        <v>2184</v>
      </c>
      <c r="CE297" s="4">
        <v>2166</v>
      </c>
      <c r="CF297" s="4">
        <v>7495</v>
      </c>
      <c r="CG297" s="4">
        <v>1690</v>
      </c>
      <c r="CH297" s="4">
        <v>1688</v>
      </c>
      <c r="CI297" s="4">
        <v>1455</v>
      </c>
      <c r="CJ297" s="4">
        <v>1382</v>
      </c>
      <c r="CK297" s="4">
        <v>1280</v>
      </c>
      <c r="CL297" s="4">
        <v>6180</v>
      </c>
      <c r="CM297" s="4">
        <v>1288</v>
      </c>
      <c r="CN297" s="4">
        <v>1312</v>
      </c>
      <c r="CO297" s="4">
        <v>1238</v>
      </c>
      <c r="CP297" s="4">
        <v>1192</v>
      </c>
      <c r="CQ297" s="4">
        <v>1150</v>
      </c>
      <c r="CR297" s="4">
        <v>4939</v>
      </c>
      <c r="CS297" s="4">
        <v>1155</v>
      </c>
      <c r="CT297" s="4">
        <v>1018</v>
      </c>
      <c r="CU297" s="4">
        <v>982</v>
      </c>
      <c r="CV297" s="4">
        <v>902</v>
      </c>
      <c r="CW297" s="4">
        <v>882</v>
      </c>
      <c r="CX297" s="4">
        <v>3753</v>
      </c>
      <c r="CY297" s="4">
        <v>900</v>
      </c>
      <c r="CZ297" s="4">
        <v>808</v>
      </c>
      <c r="DA297" s="4">
        <v>728</v>
      </c>
      <c r="DB297" s="4">
        <v>682</v>
      </c>
      <c r="DC297" s="4">
        <v>635</v>
      </c>
      <c r="DD297" s="4">
        <v>2452</v>
      </c>
      <c r="DE297" s="4">
        <v>605</v>
      </c>
      <c r="DF297" s="4">
        <v>558</v>
      </c>
      <c r="DG297" s="4">
        <v>467</v>
      </c>
      <c r="DH297" s="4">
        <v>437</v>
      </c>
      <c r="DI297" s="4">
        <v>385</v>
      </c>
      <c r="DJ297" s="4">
        <v>1038</v>
      </c>
      <c r="DK297" s="4">
        <v>383</v>
      </c>
      <c r="DL297" s="4">
        <v>278</v>
      </c>
      <c r="DM297" s="4">
        <v>150</v>
      </c>
      <c r="DN297" s="4">
        <v>117</v>
      </c>
      <c r="DO297" s="4">
        <v>110</v>
      </c>
      <c r="DP297" s="4">
        <v>223</v>
      </c>
      <c r="DQ297" s="4">
        <v>80</v>
      </c>
      <c r="DR297" s="4">
        <v>65</v>
      </c>
      <c r="DS297" s="4">
        <v>37</v>
      </c>
      <c r="DT297" s="4">
        <v>29</v>
      </c>
      <c r="DU297" s="4">
        <v>12</v>
      </c>
      <c r="DV297" s="4">
        <v>36</v>
      </c>
      <c r="DW297" s="4">
        <v>55394</v>
      </c>
      <c r="DX297" s="4">
        <v>61372</v>
      </c>
      <c r="DY297" s="4">
        <v>120606</v>
      </c>
      <c r="DZ297" s="4">
        <v>52441</v>
      </c>
      <c r="EA297" s="4">
        <v>26116</v>
      </c>
    </row>
    <row r="298" spans="1:131" ht="17.5" customHeight="1" x14ac:dyDescent="0.35">
      <c r="A298" s="2" t="s">
        <v>514</v>
      </c>
      <c r="D298" s="2" t="s">
        <v>515</v>
      </c>
      <c r="E298" s="4">
        <v>239056</v>
      </c>
      <c r="F298" s="4">
        <v>15916</v>
      </c>
      <c r="G298" s="4">
        <v>3215</v>
      </c>
      <c r="H298" s="4">
        <v>3218</v>
      </c>
      <c r="I298" s="4">
        <v>3225</v>
      </c>
      <c r="J298" s="4">
        <v>3220</v>
      </c>
      <c r="K298" s="4">
        <v>3038</v>
      </c>
      <c r="L298" s="4">
        <v>14421</v>
      </c>
      <c r="M298" s="4">
        <v>3072</v>
      </c>
      <c r="N298" s="4">
        <v>2944</v>
      </c>
      <c r="O298" s="4">
        <v>2991</v>
      </c>
      <c r="P298" s="4">
        <v>2779</v>
      </c>
      <c r="Q298" s="4">
        <v>2635</v>
      </c>
      <c r="R298" s="4">
        <v>14590</v>
      </c>
      <c r="S298" s="4">
        <v>2769</v>
      </c>
      <c r="T298" s="4">
        <v>2861</v>
      </c>
      <c r="U298" s="4">
        <v>2806</v>
      </c>
      <c r="V298" s="4">
        <v>3009</v>
      </c>
      <c r="W298" s="4">
        <v>3145</v>
      </c>
      <c r="X298" s="4">
        <v>15104</v>
      </c>
      <c r="Y298" s="4">
        <v>3131</v>
      </c>
      <c r="Z298" s="4">
        <v>3153</v>
      </c>
      <c r="AA298" s="4">
        <v>3451</v>
      </c>
      <c r="AB298" s="4">
        <v>3023</v>
      </c>
      <c r="AC298" s="4">
        <v>2346</v>
      </c>
      <c r="AD298" s="4">
        <v>16066</v>
      </c>
      <c r="AE298" s="4">
        <v>2462</v>
      </c>
      <c r="AF298" s="4">
        <v>2915</v>
      </c>
      <c r="AG298" s="4">
        <v>3362</v>
      </c>
      <c r="AH298" s="4">
        <v>3731</v>
      </c>
      <c r="AI298" s="4">
        <v>3596</v>
      </c>
      <c r="AJ298" s="4">
        <v>19345</v>
      </c>
      <c r="AK298" s="4">
        <v>3697</v>
      </c>
      <c r="AL298" s="4">
        <v>3966</v>
      </c>
      <c r="AM298" s="4">
        <v>3832</v>
      </c>
      <c r="AN298" s="4">
        <v>3814</v>
      </c>
      <c r="AO298" s="4">
        <v>4036</v>
      </c>
      <c r="AP298" s="4">
        <v>19608</v>
      </c>
      <c r="AQ298" s="4">
        <v>4160</v>
      </c>
      <c r="AR298" s="4">
        <v>4030</v>
      </c>
      <c r="AS298" s="4">
        <v>3900</v>
      </c>
      <c r="AT298" s="4">
        <v>3716</v>
      </c>
      <c r="AU298" s="4">
        <v>3802</v>
      </c>
      <c r="AV298" s="4">
        <v>17112</v>
      </c>
      <c r="AW298" s="4">
        <v>3395</v>
      </c>
      <c r="AX298" s="4">
        <v>3451</v>
      </c>
      <c r="AY298" s="4">
        <v>3385</v>
      </c>
      <c r="AZ298" s="4">
        <v>3466</v>
      </c>
      <c r="BA298" s="4">
        <v>3415</v>
      </c>
      <c r="BB298" s="4">
        <v>16638</v>
      </c>
      <c r="BC298" s="4">
        <v>3455</v>
      </c>
      <c r="BD298" s="4">
        <v>3252</v>
      </c>
      <c r="BE298" s="4">
        <v>3337</v>
      </c>
      <c r="BF298" s="4">
        <v>3334</v>
      </c>
      <c r="BG298" s="4">
        <v>3260</v>
      </c>
      <c r="BH298" s="4">
        <v>16338</v>
      </c>
      <c r="BI298" s="4">
        <v>3300</v>
      </c>
      <c r="BJ298" s="4">
        <v>3252</v>
      </c>
      <c r="BK298" s="4">
        <v>3304</v>
      </c>
      <c r="BL298" s="4">
        <v>3261</v>
      </c>
      <c r="BM298" s="4">
        <v>3221</v>
      </c>
      <c r="BN298" s="4">
        <v>15157</v>
      </c>
      <c r="BO298" s="4">
        <v>3176</v>
      </c>
      <c r="BP298" s="4">
        <v>3091</v>
      </c>
      <c r="BQ298" s="4">
        <v>3054</v>
      </c>
      <c r="BR298" s="4">
        <v>2891</v>
      </c>
      <c r="BS298" s="4">
        <v>2945</v>
      </c>
      <c r="BT298" s="4">
        <v>13084</v>
      </c>
      <c r="BU298" s="4">
        <v>2834</v>
      </c>
      <c r="BV298" s="4">
        <v>2774</v>
      </c>
      <c r="BW298" s="4">
        <v>2581</v>
      </c>
      <c r="BX298" s="4">
        <v>2500</v>
      </c>
      <c r="BY298" s="4">
        <v>2395</v>
      </c>
      <c r="BZ298" s="4">
        <v>12010</v>
      </c>
      <c r="CA298" s="4">
        <v>2499</v>
      </c>
      <c r="CB298" s="4">
        <v>2405</v>
      </c>
      <c r="CC298" s="4">
        <v>2319</v>
      </c>
      <c r="CD298" s="4">
        <v>2421</v>
      </c>
      <c r="CE298" s="4">
        <v>2366</v>
      </c>
      <c r="CF298" s="4">
        <v>9372</v>
      </c>
      <c r="CG298" s="4">
        <v>2041</v>
      </c>
      <c r="CH298" s="4">
        <v>2051</v>
      </c>
      <c r="CI298" s="4">
        <v>1907</v>
      </c>
      <c r="CJ298" s="4">
        <v>1785</v>
      </c>
      <c r="CK298" s="4">
        <v>1588</v>
      </c>
      <c r="CL298" s="4">
        <v>8048</v>
      </c>
      <c r="CM298" s="4">
        <v>1563</v>
      </c>
      <c r="CN298" s="4">
        <v>1723</v>
      </c>
      <c r="CO298" s="4">
        <v>1684</v>
      </c>
      <c r="CP298" s="4">
        <v>1550</v>
      </c>
      <c r="CQ298" s="4">
        <v>1528</v>
      </c>
      <c r="CR298" s="4">
        <v>6726</v>
      </c>
      <c r="CS298" s="4">
        <v>1486</v>
      </c>
      <c r="CT298" s="4">
        <v>1483</v>
      </c>
      <c r="CU298" s="4">
        <v>1385</v>
      </c>
      <c r="CV298" s="4">
        <v>1210</v>
      </c>
      <c r="CW298" s="4">
        <v>1162</v>
      </c>
      <c r="CX298" s="4">
        <v>4933</v>
      </c>
      <c r="CY298" s="4">
        <v>1184</v>
      </c>
      <c r="CZ298" s="4">
        <v>1136</v>
      </c>
      <c r="DA298" s="4">
        <v>936</v>
      </c>
      <c r="DB298" s="4">
        <v>893</v>
      </c>
      <c r="DC298" s="4">
        <v>784</v>
      </c>
      <c r="DD298" s="4">
        <v>2982</v>
      </c>
      <c r="DE298" s="4">
        <v>727</v>
      </c>
      <c r="DF298" s="4">
        <v>656</v>
      </c>
      <c r="DG298" s="4">
        <v>605</v>
      </c>
      <c r="DH298" s="4">
        <v>537</v>
      </c>
      <c r="DI298" s="4">
        <v>457</v>
      </c>
      <c r="DJ298" s="4">
        <v>1189</v>
      </c>
      <c r="DK298" s="4">
        <v>404</v>
      </c>
      <c r="DL298" s="4">
        <v>324</v>
      </c>
      <c r="DM298" s="4">
        <v>169</v>
      </c>
      <c r="DN298" s="4">
        <v>169</v>
      </c>
      <c r="DO298" s="4">
        <v>123</v>
      </c>
      <c r="DP298" s="4">
        <v>364</v>
      </c>
      <c r="DQ298" s="4">
        <v>110</v>
      </c>
      <c r="DR298" s="4">
        <v>105</v>
      </c>
      <c r="DS298" s="4">
        <v>64</v>
      </c>
      <c r="DT298" s="4">
        <v>50</v>
      </c>
      <c r="DU298" s="4">
        <v>35</v>
      </c>
      <c r="DV298" s="4">
        <v>53</v>
      </c>
      <c r="DW298" s="4">
        <v>48058</v>
      </c>
      <c r="DX298" s="4">
        <v>54662</v>
      </c>
      <c r="DY298" s="4">
        <v>100742</v>
      </c>
      <c r="DZ298" s="4">
        <v>56589</v>
      </c>
      <c r="EA298" s="4">
        <v>33667</v>
      </c>
    </row>
    <row r="299" spans="1:131" ht="17.5" customHeight="1" x14ac:dyDescent="0.35">
      <c r="A299" s="2" t="s">
        <v>516</v>
      </c>
      <c r="D299" s="2" t="s">
        <v>517</v>
      </c>
      <c r="E299" s="4">
        <v>237232</v>
      </c>
      <c r="F299" s="4">
        <v>13661</v>
      </c>
      <c r="G299" s="4">
        <v>2628</v>
      </c>
      <c r="H299" s="4">
        <v>2714</v>
      </c>
      <c r="I299" s="4">
        <v>2784</v>
      </c>
      <c r="J299" s="4">
        <v>2794</v>
      </c>
      <c r="K299" s="4">
        <v>2741</v>
      </c>
      <c r="L299" s="4">
        <v>13230</v>
      </c>
      <c r="M299" s="4">
        <v>2760</v>
      </c>
      <c r="N299" s="4">
        <v>2697</v>
      </c>
      <c r="O299" s="4">
        <v>2686</v>
      </c>
      <c r="P299" s="4">
        <v>2504</v>
      </c>
      <c r="Q299" s="4">
        <v>2583</v>
      </c>
      <c r="R299" s="4">
        <v>14365</v>
      </c>
      <c r="S299" s="4">
        <v>2667</v>
      </c>
      <c r="T299" s="4">
        <v>2863</v>
      </c>
      <c r="U299" s="4">
        <v>2941</v>
      </c>
      <c r="V299" s="4">
        <v>2852</v>
      </c>
      <c r="W299" s="4">
        <v>3042</v>
      </c>
      <c r="X299" s="4">
        <v>15358</v>
      </c>
      <c r="Y299" s="4">
        <v>3132</v>
      </c>
      <c r="Z299" s="4">
        <v>3243</v>
      </c>
      <c r="AA299" s="4">
        <v>3196</v>
      </c>
      <c r="AB299" s="4">
        <v>3086</v>
      </c>
      <c r="AC299" s="4">
        <v>2701</v>
      </c>
      <c r="AD299" s="4">
        <v>14976</v>
      </c>
      <c r="AE299" s="4">
        <v>2886</v>
      </c>
      <c r="AF299" s="4">
        <v>2868</v>
      </c>
      <c r="AG299" s="4">
        <v>3123</v>
      </c>
      <c r="AH299" s="4">
        <v>3131</v>
      </c>
      <c r="AI299" s="4">
        <v>2968</v>
      </c>
      <c r="AJ299" s="4">
        <v>14662</v>
      </c>
      <c r="AK299" s="4">
        <v>3010</v>
      </c>
      <c r="AL299" s="4">
        <v>2929</v>
      </c>
      <c r="AM299" s="4">
        <v>2901</v>
      </c>
      <c r="AN299" s="4">
        <v>2884</v>
      </c>
      <c r="AO299" s="4">
        <v>2938</v>
      </c>
      <c r="AP299" s="4">
        <v>14484</v>
      </c>
      <c r="AQ299" s="4">
        <v>3043</v>
      </c>
      <c r="AR299" s="4">
        <v>3008</v>
      </c>
      <c r="AS299" s="4">
        <v>2883</v>
      </c>
      <c r="AT299" s="4">
        <v>2639</v>
      </c>
      <c r="AU299" s="4">
        <v>2911</v>
      </c>
      <c r="AV299" s="4">
        <v>14734</v>
      </c>
      <c r="AW299" s="4">
        <v>2779</v>
      </c>
      <c r="AX299" s="4">
        <v>2890</v>
      </c>
      <c r="AY299" s="4">
        <v>2847</v>
      </c>
      <c r="AZ299" s="4">
        <v>3022</v>
      </c>
      <c r="BA299" s="4">
        <v>3196</v>
      </c>
      <c r="BB299" s="4">
        <v>17071</v>
      </c>
      <c r="BC299" s="4">
        <v>3298</v>
      </c>
      <c r="BD299" s="4">
        <v>3383</v>
      </c>
      <c r="BE299" s="4">
        <v>3381</v>
      </c>
      <c r="BF299" s="4">
        <v>3407</v>
      </c>
      <c r="BG299" s="4">
        <v>3602</v>
      </c>
      <c r="BH299" s="4">
        <v>17659</v>
      </c>
      <c r="BI299" s="4">
        <v>3563</v>
      </c>
      <c r="BJ299" s="4">
        <v>3597</v>
      </c>
      <c r="BK299" s="4">
        <v>3574</v>
      </c>
      <c r="BL299" s="4">
        <v>3531</v>
      </c>
      <c r="BM299" s="4">
        <v>3394</v>
      </c>
      <c r="BN299" s="4">
        <v>16520</v>
      </c>
      <c r="BO299" s="4">
        <v>3567</v>
      </c>
      <c r="BP299" s="4">
        <v>3368</v>
      </c>
      <c r="BQ299" s="4">
        <v>3335</v>
      </c>
      <c r="BR299" s="4">
        <v>3246</v>
      </c>
      <c r="BS299" s="4">
        <v>3004</v>
      </c>
      <c r="BT299" s="4">
        <v>13674</v>
      </c>
      <c r="BU299" s="4">
        <v>2823</v>
      </c>
      <c r="BV299" s="4">
        <v>2714</v>
      </c>
      <c r="BW299" s="4">
        <v>2795</v>
      </c>
      <c r="BX299" s="4">
        <v>2680</v>
      </c>
      <c r="BY299" s="4">
        <v>2662</v>
      </c>
      <c r="BZ299" s="4">
        <v>14561</v>
      </c>
      <c r="CA299" s="4">
        <v>2685</v>
      </c>
      <c r="CB299" s="4">
        <v>2704</v>
      </c>
      <c r="CC299" s="4">
        <v>2756</v>
      </c>
      <c r="CD299" s="4">
        <v>3170</v>
      </c>
      <c r="CE299" s="4">
        <v>3246</v>
      </c>
      <c r="CF299" s="4">
        <v>11053</v>
      </c>
      <c r="CG299" s="4">
        <v>2425</v>
      </c>
      <c r="CH299" s="4">
        <v>2348</v>
      </c>
      <c r="CI299" s="4">
        <v>2297</v>
      </c>
      <c r="CJ299" s="4">
        <v>2136</v>
      </c>
      <c r="CK299" s="4">
        <v>1847</v>
      </c>
      <c r="CL299" s="4">
        <v>9508</v>
      </c>
      <c r="CM299" s="4">
        <v>1830</v>
      </c>
      <c r="CN299" s="4">
        <v>1987</v>
      </c>
      <c r="CO299" s="4">
        <v>1902</v>
      </c>
      <c r="CP299" s="4">
        <v>1906</v>
      </c>
      <c r="CQ299" s="4">
        <v>1883</v>
      </c>
      <c r="CR299" s="4">
        <v>8719</v>
      </c>
      <c r="CS299" s="4">
        <v>1859</v>
      </c>
      <c r="CT299" s="4">
        <v>1807</v>
      </c>
      <c r="CU299" s="4">
        <v>1630</v>
      </c>
      <c r="CV299" s="4">
        <v>1748</v>
      </c>
      <c r="CW299" s="4">
        <v>1675</v>
      </c>
      <c r="CX299" s="4">
        <v>6941</v>
      </c>
      <c r="CY299" s="4">
        <v>1603</v>
      </c>
      <c r="CZ299" s="4">
        <v>1520</v>
      </c>
      <c r="DA299" s="4">
        <v>1436</v>
      </c>
      <c r="DB299" s="4">
        <v>1278</v>
      </c>
      <c r="DC299" s="4">
        <v>1104</v>
      </c>
      <c r="DD299" s="4">
        <v>4196</v>
      </c>
      <c r="DE299" s="4">
        <v>1030</v>
      </c>
      <c r="DF299" s="4">
        <v>947</v>
      </c>
      <c r="DG299" s="4">
        <v>859</v>
      </c>
      <c r="DH299" s="4">
        <v>746</v>
      </c>
      <c r="DI299" s="4">
        <v>614</v>
      </c>
      <c r="DJ299" s="4">
        <v>1501</v>
      </c>
      <c r="DK299" s="4">
        <v>532</v>
      </c>
      <c r="DL299" s="4">
        <v>408</v>
      </c>
      <c r="DM299" s="4">
        <v>225</v>
      </c>
      <c r="DN299" s="4">
        <v>185</v>
      </c>
      <c r="DO299" s="4">
        <v>151</v>
      </c>
      <c r="DP299" s="4">
        <v>312</v>
      </c>
      <c r="DQ299" s="4">
        <v>98</v>
      </c>
      <c r="DR299" s="4">
        <v>83</v>
      </c>
      <c r="DS299" s="4">
        <v>66</v>
      </c>
      <c r="DT299" s="4">
        <v>43</v>
      </c>
      <c r="DU299" s="4">
        <v>22</v>
      </c>
      <c r="DV299" s="4">
        <v>47</v>
      </c>
      <c r="DW299" s="4">
        <v>44388</v>
      </c>
      <c r="DX299" s="4">
        <v>50827</v>
      </c>
      <c r="DY299" s="4">
        <v>88153</v>
      </c>
      <c r="DZ299" s="4">
        <v>62414</v>
      </c>
      <c r="EA299" s="4">
        <v>42277</v>
      </c>
    </row>
    <row r="300" spans="1:131" ht="17.5" customHeight="1" x14ac:dyDescent="0.35">
      <c r="A300" s="2" t="s">
        <v>518</v>
      </c>
      <c r="D300" s="2" t="s">
        <v>519</v>
      </c>
      <c r="E300" s="4">
        <v>273936</v>
      </c>
      <c r="F300" s="4">
        <v>19704</v>
      </c>
      <c r="G300" s="4">
        <v>3947</v>
      </c>
      <c r="H300" s="4">
        <v>4146</v>
      </c>
      <c r="I300" s="4">
        <v>3854</v>
      </c>
      <c r="J300" s="4">
        <v>4016</v>
      </c>
      <c r="K300" s="4">
        <v>3741</v>
      </c>
      <c r="L300" s="4">
        <v>16915</v>
      </c>
      <c r="M300" s="4">
        <v>3743</v>
      </c>
      <c r="N300" s="4">
        <v>3424</v>
      </c>
      <c r="O300" s="4">
        <v>3327</v>
      </c>
      <c r="P300" s="4">
        <v>3230</v>
      </c>
      <c r="Q300" s="4">
        <v>3191</v>
      </c>
      <c r="R300" s="4">
        <v>16877</v>
      </c>
      <c r="S300" s="4">
        <v>3248</v>
      </c>
      <c r="T300" s="4">
        <v>3407</v>
      </c>
      <c r="U300" s="4">
        <v>3373</v>
      </c>
      <c r="V300" s="4">
        <v>3498</v>
      </c>
      <c r="W300" s="4">
        <v>3351</v>
      </c>
      <c r="X300" s="4">
        <v>19033</v>
      </c>
      <c r="Y300" s="4">
        <v>3397</v>
      </c>
      <c r="Z300" s="4">
        <v>3534</v>
      </c>
      <c r="AA300" s="4">
        <v>3693</v>
      </c>
      <c r="AB300" s="4">
        <v>3900</v>
      </c>
      <c r="AC300" s="4">
        <v>4509</v>
      </c>
      <c r="AD300" s="4">
        <v>21934</v>
      </c>
      <c r="AE300" s="4">
        <v>4711</v>
      </c>
      <c r="AF300" s="4">
        <v>4463</v>
      </c>
      <c r="AG300" s="4">
        <v>4458</v>
      </c>
      <c r="AH300" s="4">
        <v>4179</v>
      </c>
      <c r="AI300" s="4">
        <v>4123</v>
      </c>
      <c r="AJ300" s="4">
        <v>20878</v>
      </c>
      <c r="AK300" s="4">
        <v>4124</v>
      </c>
      <c r="AL300" s="4">
        <v>4076</v>
      </c>
      <c r="AM300" s="4">
        <v>4177</v>
      </c>
      <c r="AN300" s="4">
        <v>4268</v>
      </c>
      <c r="AO300" s="4">
        <v>4233</v>
      </c>
      <c r="AP300" s="4">
        <v>21507</v>
      </c>
      <c r="AQ300" s="4">
        <v>4477</v>
      </c>
      <c r="AR300" s="4">
        <v>4455</v>
      </c>
      <c r="AS300" s="4">
        <v>4438</v>
      </c>
      <c r="AT300" s="4">
        <v>4171</v>
      </c>
      <c r="AU300" s="4">
        <v>3966</v>
      </c>
      <c r="AV300" s="4">
        <v>20012</v>
      </c>
      <c r="AW300" s="4">
        <v>4052</v>
      </c>
      <c r="AX300" s="4">
        <v>3902</v>
      </c>
      <c r="AY300" s="4">
        <v>4048</v>
      </c>
      <c r="AZ300" s="4">
        <v>3943</v>
      </c>
      <c r="BA300" s="4">
        <v>4067</v>
      </c>
      <c r="BB300" s="4">
        <v>19679</v>
      </c>
      <c r="BC300" s="4">
        <v>3897</v>
      </c>
      <c r="BD300" s="4">
        <v>3943</v>
      </c>
      <c r="BE300" s="4">
        <v>3866</v>
      </c>
      <c r="BF300" s="4">
        <v>4060</v>
      </c>
      <c r="BG300" s="4">
        <v>3913</v>
      </c>
      <c r="BH300" s="4">
        <v>19341</v>
      </c>
      <c r="BI300" s="4">
        <v>3969</v>
      </c>
      <c r="BJ300" s="4">
        <v>3990</v>
      </c>
      <c r="BK300" s="4">
        <v>3801</v>
      </c>
      <c r="BL300" s="4">
        <v>3816</v>
      </c>
      <c r="BM300" s="4">
        <v>3765</v>
      </c>
      <c r="BN300" s="4">
        <v>16567</v>
      </c>
      <c r="BO300" s="4">
        <v>3553</v>
      </c>
      <c r="BP300" s="4">
        <v>3414</v>
      </c>
      <c r="BQ300" s="4">
        <v>3309</v>
      </c>
      <c r="BR300" s="4">
        <v>3265</v>
      </c>
      <c r="BS300" s="4">
        <v>3026</v>
      </c>
      <c r="BT300" s="4">
        <v>13525</v>
      </c>
      <c r="BU300" s="4">
        <v>2976</v>
      </c>
      <c r="BV300" s="4">
        <v>2869</v>
      </c>
      <c r="BW300" s="4">
        <v>2637</v>
      </c>
      <c r="BX300" s="4">
        <v>2622</v>
      </c>
      <c r="BY300" s="4">
        <v>2421</v>
      </c>
      <c r="BZ300" s="4">
        <v>12786</v>
      </c>
      <c r="CA300" s="4">
        <v>2401</v>
      </c>
      <c r="CB300" s="4">
        <v>2494</v>
      </c>
      <c r="CC300" s="4">
        <v>2492</v>
      </c>
      <c r="CD300" s="4">
        <v>2732</v>
      </c>
      <c r="CE300" s="4">
        <v>2667</v>
      </c>
      <c r="CF300" s="4">
        <v>9635</v>
      </c>
      <c r="CG300" s="4">
        <v>2060</v>
      </c>
      <c r="CH300" s="4">
        <v>2121</v>
      </c>
      <c r="CI300" s="4">
        <v>1962</v>
      </c>
      <c r="CJ300" s="4">
        <v>1859</v>
      </c>
      <c r="CK300" s="4">
        <v>1633</v>
      </c>
      <c r="CL300" s="4">
        <v>8426</v>
      </c>
      <c r="CM300" s="4">
        <v>1626</v>
      </c>
      <c r="CN300" s="4">
        <v>1754</v>
      </c>
      <c r="CO300" s="4">
        <v>1655</v>
      </c>
      <c r="CP300" s="4">
        <v>1696</v>
      </c>
      <c r="CQ300" s="4">
        <v>1695</v>
      </c>
      <c r="CR300" s="4">
        <v>7246</v>
      </c>
      <c r="CS300" s="4">
        <v>1571</v>
      </c>
      <c r="CT300" s="4">
        <v>1576</v>
      </c>
      <c r="CU300" s="4">
        <v>1410</v>
      </c>
      <c r="CV300" s="4">
        <v>1392</v>
      </c>
      <c r="CW300" s="4">
        <v>1297</v>
      </c>
      <c r="CX300" s="4">
        <v>5179</v>
      </c>
      <c r="CY300" s="4">
        <v>1255</v>
      </c>
      <c r="CZ300" s="4">
        <v>1133</v>
      </c>
      <c r="DA300" s="4">
        <v>1031</v>
      </c>
      <c r="DB300" s="4">
        <v>913</v>
      </c>
      <c r="DC300" s="4">
        <v>847</v>
      </c>
      <c r="DD300" s="4">
        <v>3036</v>
      </c>
      <c r="DE300" s="4">
        <v>739</v>
      </c>
      <c r="DF300" s="4">
        <v>655</v>
      </c>
      <c r="DG300" s="4">
        <v>620</v>
      </c>
      <c r="DH300" s="4">
        <v>514</v>
      </c>
      <c r="DI300" s="4">
        <v>508</v>
      </c>
      <c r="DJ300" s="4">
        <v>1283</v>
      </c>
      <c r="DK300" s="4">
        <v>448</v>
      </c>
      <c r="DL300" s="4">
        <v>363</v>
      </c>
      <c r="DM300" s="4">
        <v>205</v>
      </c>
      <c r="DN300" s="4">
        <v>142</v>
      </c>
      <c r="DO300" s="4">
        <v>125</v>
      </c>
      <c r="DP300" s="4">
        <v>330</v>
      </c>
      <c r="DQ300" s="4">
        <v>113</v>
      </c>
      <c r="DR300" s="4">
        <v>84</v>
      </c>
      <c r="DS300" s="4">
        <v>52</v>
      </c>
      <c r="DT300" s="4">
        <v>43</v>
      </c>
      <c r="DU300" s="4">
        <v>38</v>
      </c>
      <c r="DV300" s="4">
        <v>43</v>
      </c>
      <c r="DW300" s="4">
        <v>56893</v>
      </c>
      <c r="DX300" s="4">
        <v>64120</v>
      </c>
      <c r="DY300" s="4">
        <v>119646</v>
      </c>
      <c r="DZ300" s="4">
        <v>62219</v>
      </c>
      <c r="EA300" s="4">
        <v>35178</v>
      </c>
    </row>
    <row r="301" spans="1:131" ht="17.5" customHeight="1" x14ac:dyDescent="0.35">
      <c r="A301" s="2" t="s">
        <v>520</v>
      </c>
      <c r="D301" s="2" t="s">
        <v>521</v>
      </c>
      <c r="E301" s="4">
        <v>253957</v>
      </c>
      <c r="F301" s="4">
        <v>19725</v>
      </c>
      <c r="G301" s="4">
        <v>4223</v>
      </c>
      <c r="H301" s="4">
        <v>4008</v>
      </c>
      <c r="I301" s="4">
        <v>4001</v>
      </c>
      <c r="J301" s="4">
        <v>3888</v>
      </c>
      <c r="K301" s="4">
        <v>3605</v>
      </c>
      <c r="L301" s="4">
        <v>14899</v>
      </c>
      <c r="M301" s="4">
        <v>3368</v>
      </c>
      <c r="N301" s="4">
        <v>3186</v>
      </c>
      <c r="O301" s="4">
        <v>2858</v>
      </c>
      <c r="P301" s="4">
        <v>2779</v>
      </c>
      <c r="Q301" s="4">
        <v>2708</v>
      </c>
      <c r="R301" s="4">
        <v>13945</v>
      </c>
      <c r="S301" s="4">
        <v>2743</v>
      </c>
      <c r="T301" s="4">
        <v>2740</v>
      </c>
      <c r="U301" s="4">
        <v>2724</v>
      </c>
      <c r="V301" s="4">
        <v>2931</v>
      </c>
      <c r="W301" s="4">
        <v>2807</v>
      </c>
      <c r="X301" s="4">
        <v>14677</v>
      </c>
      <c r="Y301" s="4">
        <v>2964</v>
      </c>
      <c r="Z301" s="4">
        <v>2956</v>
      </c>
      <c r="AA301" s="4">
        <v>2998</v>
      </c>
      <c r="AB301" s="4">
        <v>2863</v>
      </c>
      <c r="AC301" s="4">
        <v>2896</v>
      </c>
      <c r="AD301" s="4">
        <v>18612</v>
      </c>
      <c r="AE301" s="4">
        <v>2996</v>
      </c>
      <c r="AF301" s="4">
        <v>3254</v>
      </c>
      <c r="AG301" s="4">
        <v>3720</v>
      </c>
      <c r="AH301" s="4">
        <v>4317</v>
      </c>
      <c r="AI301" s="4">
        <v>4325</v>
      </c>
      <c r="AJ301" s="4">
        <v>26231</v>
      </c>
      <c r="AK301" s="4">
        <v>4957</v>
      </c>
      <c r="AL301" s="4">
        <v>5139</v>
      </c>
      <c r="AM301" s="4">
        <v>5075</v>
      </c>
      <c r="AN301" s="4">
        <v>5486</v>
      </c>
      <c r="AO301" s="4">
        <v>5574</v>
      </c>
      <c r="AP301" s="4">
        <v>25465</v>
      </c>
      <c r="AQ301" s="4">
        <v>5424</v>
      </c>
      <c r="AR301" s="4">
        <v>5381</v>
      </c>
      <c r="AS301" s="4">
        <v>5000</v>
      </c>
      <c r="AT301" s="4">
        <v>4926</v>
      </c>
      <c r="AU301" s="4">
        <v>4734</v>
      </c>
      <c r="AV301" s="4">
        <v>21144</v>
      </c>
      <c r="AW301" s="4">
        <v>4573</v>
      </c>
      <c r="AX301" s="4">
        <v>4393</v>
      </c>
      <c r="AY301" s="4">
        <v>4101</v>
      </c>
      <c r="AZ301" s="4">
        <v>4174</v>
      </c>
      <c r="BA301" s="4">
        <v>3903</v>
      </c>
      <c r="BB301" s="4">
        <v>18144</v>
      </c>
      <c r="BC301" s="4">
        <v>3827</v>
      </c>
      <c r="BD301" s="4">
        <v>3725</v>
      </c>
      <c r="BE301" s="4">
        <v>3541</v>
      </c>
      <c r="BF301" s="4">
        <v>3599</v>
      </c>
      <c r="BG301" s="4">
        <v>3452</v>
      </c>
      <c r="BH301" s="4">
        <v>16704</v>
      </c>
      <c r="BI301" s="4">
        <v>3552</v>
      </c>
      <c r="BJ301" s="4">
        <v>3461</v>
      </c>
      <c r="BK301" s="4">
        <v>3361</v>
      </c>
      <c r="BL301" s="4">
        <v>3228</v>
      </c>
      <c r="BM301" s="4">
        <v>3102</v>
      </c>
      <c r="BN301" s="4">
        <v>14502</v>
      </c>
      <c r="BO301" s="4">
        <v>3113</v>
      </c>
      <c r="BP301" s="4">
        <v>2924</v>
      </c>
      <c r="BQ301" s="4">
        <v>2926</v>
      </c>
      <c r="BR301" s="4">
        <v>2730</v>
      </c>
      <c r="BS301" s="4">
        <v>2809</v>
      </c>
      <c r="BT301" s="4">
        <v>12205</v>
      </c>
      <c r="BU301" s="4">
        <v>2566</v>
      </c>
      <c r="BV301" s="4">
        <v>2542</v>
      </c>
      <c r="BW301" s="4">
        <v>2385</v>
      </c>
      <c r="BX301" s="4">
        <v>2377</v>
      </c>
      <c r="BY301" s="4">
        <v>2335</v>
      </c>
      <c r="BZ301" s="4">
        <v>10845</v>
      </c>
      <c r="CA301" s="4">
        <v>2153</v>
      </c>
      <c r="CB301" s="4">
        <v>2270</v>
      </c>
      <c r="CC301" s="4">
        <v>2113</v>
      </c>
      <c r="CD301" s="4">
        <v>2160</v>
      </c>
      <c r="CE301" s="4">
        <v>2149</v>
      </c>
      <c r="CF301" s="4">
        <v>7916</v>
      </c>
      <c r="CG301" s="4">
        <v>1691</v>
      </c>
      <c r="CH301" s="4">
        <v>1711</v>
      </c>
      <c r="CI301" s="4">
        <v>1592</v>
      </c>
      <c r="CJ301" s="4">
        <v>1517</v>
      </c>
      <c r="CK301" s="4">
        <v>1405</v>
      </c>
      <c r="CL301" s="4">
        <v>6676</v>
      </c>
      <c r="CM301" s="4">
        <v>1321</v>
      </c>
      <c r="CN301" s="4">
        <v>1407</v>
      </c>
      <c r="CO301" s="4">
        <v>1387</v>
      </c>
      <c r="CP301" s="4">
        <v>1300</v>
      </c>
      <c r="CQ301" s="4">
        <v>1261</v>
      </c>
      <c r="CR301" s="4">
        <v>5297</v>
      </c>
      <c r="CS301" s="4">
        <v>1176</v>
      </c>
      <c r="CT301" s="4">
        <v>1112</v>
      </c>
      <c r="CU301" s="4">
        <v>1009</v>
      </c>
      <c r="CV301" s="4">
        <v>1048</v>
      </c>
      <c r="CW301" s="4">
        <v>952</v>
      </c>
      <c r="CX301" s="4">
        <v>3685</v>
      </c>
      <c r="CY301" s="4">
        <v>922</v>
      </c>
      <c r="CZ301" s="4">
        <v>828</v>
      </c>
      <c r="DA301" s="4">
        <v>691</v>
      </c>
      <c r="DB301" s="4">
        <v>627</v>
      </c>
      <c r="DC301" s="4">
        <v>617</v>
      </c>
      <c r="DD301" s="4">
        <v>2220</v>
      </c>
      <c r="DE301" s="4">
        <v>504</v>
      </c>
      <c r="DF301" s="4">
        <v>491</v>
      </c>
      <c r="DG301" s="4">
        <v>482</v>
      </c>
      <c r="DH301" s="4">
        <v>417</v>
      </c>
      <c r="DI301" s="4">
        <v>326</v>
      </c>
      <c r="DJ301" s="4">
        <v>826</v>
      </c>
      <c r="DK301" s="4">
        <v>284</v>
      </c>
      <c r="DL301" s="4">
        <v>227</v>
      </c>
      <c r="DM301" s="4">
        <v>124</v>
      </c>
      <c r="DN301" s="4">
        <v>113</v>
      </c>
      <c r="DO301" s="4">
        <v>78</v>
      </c>
      <c r="DP301" s="4">
        <v>211</v>
      </c>
      <c r="DQ301" s="4">
        <v>67</v>
      </c>
      <c r="DR301" s="4">
        <v>43</v>
      </c>
      <c r="DS301" s="4">
        <v>51</v>
      </c>
      <c r="DT301" s="4">
        <v>27</v>
      </c>
      <c r="DU301" s="4">
        <v>23</v>
      </c>
      <c r="DV301" s="4">
        <v>28</v>
      </c>
      <c r="DW301" s="4">
        <v>51533</v>
      </c>
      <c r="DX301" s="4">
        <v>57487</v>
      </c>
      <c r="DY301" s="4">
        <v>121309</v>
      </c>
      <c r="DZ301" s="4">
        <v>54256</v>
      </c>
      <c r="EA301" s="4">
        <v>26859</v>
      </c>
    </row>
    <row r="302" spans="1:131" ht="17.5" customHeight="1" x14ac:dyDescent="0.35">
      <c r="A302" s="2" t="s">
        <v>522</v>
      </c>
      <c r="D302" s="2" t="s">
        <v>523</v>
      </c>
      <c r="E302" s="4">
        <v>160060</v>
      </c>
      <c r="F302" s="4">
        <v>10964</v>
      </c>
      <c r="G302" s="4">
        <v>2317</v>
      </c>
      <c r="H302" s="4">
        <v>2181</v>
      </c>
      <c r="I302" s="4">
        <v>2276</v>
      </c>
      <c r="J302" s="4">
        <v>2182</v>
      </c>
      <c r="K302" s="4">
        <v>2008</v>
      </c>
      <c r="L302" s="4">
        <v>8966</v>
      </c>
      <c r="M302" s="4">
        <v>1928</v>
      </c>
      <c r="N302" s="4">
        <v>1865</v>
      </c>
      <c r="O302" s="4">
        <v>1854</v>
      </c>
      <c r="P302" s="4">
        <v>1631</v>
      </c>
      <c r="Q302" s="4">
        <v>1688</v>
      </c>
      <c r="R302" s="4">
        <v>8541</v>
      </c>
      <c r="S302" s="4">
        <v>1655</v>
      </c>
      <c r="T302" s="4">
        <v>1754</v>
      </c>
      <c r="U302" s="4">
        <v>1732</v>
      </c>
      <c r="V302" s="4">
        <v>1732</v>
      </c>
      <c r="W302" s="4">
        <v>1668</v>
      </c>
      <c r="X302" s="4">
        <v>9864</v>
      </c>
      <c r="Y302" s="4">
        <v>1799</v>
      </c>
      <c r="Z302" s="4">
        <v>1748</v>
      </c>
      <c r="AA302" s="4">
        <v>1674</v>
      </c>
      <c r="AB302" s="4">
        <v>1985</v>
      </c>
      <c r="AC302" s="4">
        <v>2658</v>
      </c>
      <c r="AD302" s="4">
        <v>13505</v>
      </c>
      <c r="AE302" s="4">
        <v>3001</v>
      </c>
      <c r="AF302" s="4">
        <v>2916</v>
      </c>
      <c r="AG302" s="4">
        <v>2711</v>
      </c>
      <c r="AH302" s="4">
        <v>2533</v>
      </c>
      <c r="AI302" s="4">
        <v>2344</v>
      </c>
      <c r="AJ302" s="4">
        <v>12358</v>
      </c>
      <c r="AK302" s="4">
        <v>2430</v>
      </c>
      <c r="AL302" s="4">
        <v>2263</v>
      </c>
      <c r="AM302" s="4">
        <v>2522</v>
      </c>
      <c r="AN302" s="4">
        <v>2588</v>
      </c>
      <c r="AO302" s="4">
        <v>2555</v>
      </c>
      <c r="AP302" s="4">
        <v>13356</v>
      </c>
      <c r="AQ302" s="4">
        <v>2746</v>
      </c>
      <c r="AR302" s="4">
        <v>2695</v>
      </c>
      <c r="AS302" s="4">
        <v>2627</v>
      </c>
      <c r="AT302" s="4">
        <v>2624</v>
      </c>
      <c r="AU302" s="4">
        <v>2664</v>
      </c>
      <c r="AV302" s="4">
        <v>13407</v>
      </c>
      <c r="AW302" s="4">
        <v>2739</v>
      </c>
      <c r="AX302" s="4">
        <v>2681</v>
      </c>
      <c r="AY302" s="4">
        <v>2634</v>
      </c>
      <c r="AZ302" s="4">
        <v>2690</v>
      </c>
      <c r="BA302" s="4">
        <v>2663</v>
      </c>
      <c r="BB302" s="4">
        <v>12157</v>
      </c>
      <c r="BC302" s="4">
        <v>2485</v>
      </c>
      <c r="BD302" s="4">
        <v>2471</v>
      </c>
      <c r="BE302" s="4">
        <v>2451</v>
      </c>
      <c r="BF302" s="4">
        <v>2373</v>
      </c>
      <c r="BG302" s="4">
        <v>2377</v>
      </c>
      <c r="BH302" s="4">
        <v>11126</v>
      </c>
      <c r="BI302" s="4">
        <v>2356</v>
      </c>
      <c r="BJ302" s="4">
        <v>2320</v>
      </c>
      <c r="BK302" s="4">
        <v>2232</v>
      </c>
      <c r="BL302" s="4">
        <v>2191</v>
      </c>
      <c r="BM302" s="4">
        <v>2027</v>
      </c>
      <c r="BN302" s="4">
        <v>9504</v>
      </c>
      <c r="BO302" s="4">
        <v>2091</v>
      </c>
      <c r="BP302" s="4">
        <v>1958</v>
      </c>
      <c r="BQ302" s="4">
        <v>1934</v>
      </c>
      <c r="BR302" s="4">
        <v>1738</v>
      </c>
      <c r="BS302" s="4">
        <v>1783</v>
      </c>
      <c r="BT302" s="4">
        <v>7972</v>
      </c>
      <c r="BU302" s="4">
        <v>1623</v>
      </c>
      <c r="BV302" s="4">
        <v>1634</v>
      </c>
      <c r="BW302" s="4">
        <v>1667</v>
      </c>
      <c r="BX302" s="4">
        <v>1555</v>
      </c>
      <c r="BY302" s="4">
        <v>1493</v>
      </c>
      <c r="BZ302" s="4">
        <v>7982</v>
      </c>
      <c r="CA302" s="4">
        <v>1553</v>
      </c>
      <c r="CB302" s="4">
        <v>1536</v>
      </c>
      <c r="CC302" s="4">
        <v>1626</v>
      </c>
      <c r="CD302" s="4">
        <v>1621</v>
      </c>
      <c r="CE302" s="4">
        <v>1646</v>
      </c>
      <c r="CF302" s="4">
        <v>5694</v>
      </c>
      <c r="CG302" s="4">
        <v>1270</v>
      </c>
      <c r="CH302" s="4">
        <v>1190</v>
      </c>
      <c r="CI302" s="4">
        <v>1148</v>
      </c>
      <c r="CJ302" s="4">
        <v>1150</v>
      </c>
      <c r="CK302" s="4">
        <v>936</v>
      </c>
      <c r="CL302" s="4">
        <v>4547</v>
      </c>
      <c r="CM302" s="4">
        <v>948</v>
      </c>
      <c r="CN302" s="4">
        <v>943</v>
      </c>
      <c r="CO302" s="4">
        <v>919</v>
      </c>
      <c r="CP302" s="4">
        <v>845</v>
      </c>
      <c r="CQ302" s="4">
        <v>892</v>
      </c>
      <c r="CR302" s="4">
        <v>3753</v>
      </c>
      <c r="CS302" s="4">
        <v>784</v>
      </c>
      <c r="CT302" s="4">
        <v>759</v>
      </c>
      <c r="CU302" s="4">
        <v>746</v>
      </c>
      <c r="CV302" s="4">
        <v>738</v>
      </c>
      <c r="CW302" s="4">
        <v>726</v>
      </c>
      <c r="CX302" s="4">
        <v>3022</v>
      </c>
      <c r="CY302" s="4">
        <v>696</v>
      </c>
      <c r="CZ302" s="4">
        <v>670</v>
      </c>
      <c r="DA302" s="4">
        <v>609</v>
      </c>
      <c r="DB302" s="4">
        <v>568</v>
      </c>
      <c r="DC302" s="4">
        <v>479</v>
      </c>
      <c r="DD302" s="4">
        <v>2136</v>
      </c>
      <c r="DE302" s="4">
        <v>530</v>
      </c>
      <c r="DF302" s="4">
        <v>457</v>
      </c>
      <c r="DG302" s="4">
        <v>423</v>
      </c>
      <c r="DH302" s="4">
        <v>359</v>
      </c>
      <c r="DI302" s="4">
        <v>367</v>
      </c>
      <c r="DJ302" s="4">
        <v>937</v>
      </c>
      <c r="DK302" s="4">
        <v>332</v>
      </c>
      <c r="DL302" s="4">
        <v>256</v>
      </c>
      <c r="DM302" s="4">
        <v>129</v>
      </c>
      <c r="DN302" s="4">
        <v>113</v>
      </c>
      <c r="DO302" s="4">
        <v>107</v>
      </c>
      <c r="DP302" s="4">
        <v>243</v>
      </c>
      <c r="DQ302" s="4">
        <v>81</v>
      </c>
      <c r="DR302" s="4">
        <v>62</v>
      </c>
      <c r="DS302" s="4">
        <v>42</v>
      </c>
      <c r="DT302" s="4">
        <v>36</v>
      </c>
      <c r="DU302" s="4">
        <v>22</v>
      </c>
      <c r="DV302" s="4">
        <v>26</v>
      </c>
      <c r="DW302" s="4">
        <v>30270</v>
      </c>
      <c r="DX302" s="4">
        <v>33692</v>
      </c>
      <c r="DY302" s="4">
        <v>72848</v>
      </c>
      <c r="DZ302" s="4">
        <v>36584</v>
      </c>
      <c r="EA302" s="4">
        <v>20358</v>
      </c>
    </row>
    <row r="303" spans="1:131" ht="17.5" customHeight="1" x14ac:dyDescent="0.35">
      <c r="A303" s="2" t="s">
        <v>524</v>
      </c>
      <c r="D303" s="2" t="s">
        <v>525</v>
      </c>
      <c r="E303" s="4">
        <v>199693</v>
      </c>
      <c r="F303" s="4">
        <v>14830</v>
      </c>
      <c r="G303" s="4">
        <v>3204</v>
      </c>
      <c r="H303" s="4">
        <v>3136</v>
      </c>
      <c r="I303" s="4">
        <v>2853</v>
      </c>
      <c r="J303" s="4">
        <v>2878</v>
      </c>
      <c r="K303" s="4">
        <v>2759</v>
      </c>
      <c r="L303" s="4">
        <v>11407</v>
      </c>
      <c r="M303" s="4">
        <v>2537</v>
      </c>
      <c r="N303" s="4">
        <v>2405</v>
      </c>
      <c r="O303" s="4">
        <v>2283</v>
      </c>
      <c r="P303" s="4">
        <v>2059</v>
      </c>
      <c r="Q303" s="4">
        <v>2123</v>
      </c>
      <c r="R303" s="4">
        <v>10474</v>
      </c>
      <c r="S303" s="4">
        <v>2116</v>
      </c>
      <c r="T303" s="4">
        <v>2055</v>
      </c>
      <c r="U303" s="4">
        <v>2075</v>
      </c>
      <c r="V303" s="4">
        <v>2093</v>
      </c>
      <c r="W303" s="4">
        <v>2135</v>
      </c>
      <c r="X303" s="4">
        <v>10409</v>
      </c>
      <c r="Y303" s="4">
        <v>2142</v>
      </c>
      <c r="Z303" s="4">
        <v>2177</v>
      </c>
      <c r="AA303" s="4">
        <v>2241</v>
      </c>
      <c r="AB303" s="4">
        <v>2131</v>
      </c>
      <c r="AC303" s="4">
        <v>1718</v>
      </c>
      <c r="AD303" s="4">
        <v>12452</v>
      </c>
      <c r="AE303" s="4">
        <v>1749</v>
      </c>
      <c r="AF303" s="4">
        <v>2101</v>
      </c>
      <c r="AG303" s="4">
        <v>2517</v>
      </c>
      <c r="AH303" s="4">
        <v>3001</v>
      </c>
      <c r="AI303" s="4">
        <v>3084</v>
      </c>
      <c r="AJ303" s="4">
        <v>19877</v>
      </c>
      <c r="AK303" s="4">
        <v>3562</v>
      </c>
      <c r="AL303" s="4">
        <v>3864</v>
      </c>
      <c r="AM303" s="4">
        <v>4003</v>
      </c>
      <c r="AN303" s="4">
        <v>4182</v>
      </c>
      <c r="AO303" s="4">
        <v>4266</v>
      </c>
      <c r="AP303" s="4">
        <v>20904</v>
      </c>
      <c r="AQ303" s="4">
        <v>4424</v>
      </c>
      <c r="AR303" s="4">
        <v>4381</v>
      </c>
      <c r="AS303" s="4">
        <v>4234</v>
      </c>
      <c r="AT303" s="4">
        <v>3889</v>
      </c>
      <c r="AU303" s="4">
        <v>3976</v>
      </c>
      <c r="AV303" s="4">
        <v>17255</v>
      </c>
      <c r="AW303" s="4">
        <v>3643</v>
      </c>
      <c r="AX303" s="4">
        <v>3542</v>
      </c>
      <c r="AY303" s="4">
        <v>3392</v>
      </c>
      <c r="AZ303" s="4">
        <v>3429</v>
      </c>
      <c r="BA303" s="4">
        <v>3249</v>
      </c>
      <c r="BB303" s="4">
        <v>15504</v>
      </c>
      <c r="BC303" s="4">
        <v>3203</v>
      </c>
      <c r="BD303" s="4">
        <v>3097</v>
      </c>
      <c r="BE303" s="4">
        <v>3125</v>
      </c>
      <c r="BF303" s="4">
        <v>3101</v>
      </c>
      <c r="BG303" s="4">
        <v>2978</v>
      </c>
      <c r="BH303" s="4">
        <v>14039</v>
      </c>
      <c r="BI303" s="4">
        <v>2972</v>
      </c>
      <c r="BJ303" s="4">
        <v>2816</v>
      </c>
      <c r="BK303" s="4">
        <v>2873</v>
      </c>
      <c r="BL303" s="4">
        <v>2781</v>
      </c>
      <c r="BM303" s="4">
        <v>2597</v>
      </c>
      <c r="BN303" s="4">
        <v>11294</v>
      </c>
      <c r="BO303" s="4">
        <v>2430</v>
      </c>
      <c r="BP303" s="4">
        <v>2372</v>
      </c>
      <c r="BQ303" s="4">
        <v>2217</v>
      </c>
      <c r="BR303" s="4">
        <v>2147</v>
      </c>
      <c r="BS303" s="4">
        <v>2128</v>
      </c>
      <c r="BT303" s="4">
        <v>9349</v>
      </c>
      <c r="BU303" s="4">
        <v>2060</v>
      </c>
      <c r="BV303" s="4">
        <v>1888</v>
      </c>
      <c r="BW303" s="4">
        <v>1831</v>
      </c>
      <c r="BX303" s="4">
        <v>1764</v>
      </c>
      <c r="BY303" s="4">
        <v>1806</v>
      </c>
      <c r="BZ303" s="4">
        <v>8777</v>
      </c>
      <c r="CA303" s="4">
        <v>1734</v>
      </c>
      <c r="CB303" s="4">
        <v>1744</v>
      </c>
      <c r="CC303" s="4">
        <v>1765</v>
      </c>
      <c r="CD303" s="4">
        <v>1825</v>
      </c>
      <c r="CE303" s="4">
        <v>1709</v>
      </c>
      <c r="CF303" s="4">
        <v>6374</v>
      </c>
      <c r="CG303" s="4">
        <v>1394</v>
      </c>
      <c r="CH303" s="4">
        <v>1403</v>
      </c>
      <c r="CI303" s="4">
        <v>1259</v>
      </c>
      <c r="CJ303" s="4">
        <v>1180</v>
      </c>
      <c r="CK303" s="4">
        <v>1138</v>
      </c>
      <c r="CL303" s="4">
        <v>5506</v>
      </c>
      <c r="CM303" s="4">
        <v>1168</v>
      </c>
      <c r="CN303" s="4">
        <v>1126</v>
      </c>
      <c r="CO303" s="4">
        <v>1094</v>
      </c>
      <c r="CP303" s="4">
        <v>1095</v>
      </c>
      <c r="CQ303" s="4">
        <v>1023</v>
      </c>
      <c r="CR303" s="4">
        <v>4524</v>
      </c>
      <c r="CS303" s="4">
        <v>1009</v>
      </c>
      <c r="CT303" s="4">
        <v>891</v>
      </c>
      <c r="CU303" s="4">
        <v>872</v>
      </c>
      <c r="CV303" s="4">
        <v>930</v>
      </c>
      <c r="CW303" s="4">
        <v>822</v>
      </c>
      <c r="CX303" s="4">
        <v>3441</v>
      </c>
      <c r="CY303" s="4">
        <v>847</v>
      </c>
      <c r="CZ303" s="4">
        <v>738</v>
      </c>
      <c r="DA303" s="4">
        <v>652</v>
      </c>
      <c r="DB303" s="4">
        <v>654</v>
      </c>
      <c r="DC303" s="4">
        <v>550</v>
      </c>
      <c r="DD303" s="4">
        <v>2105</v>
      </c>
      <c r="DE303" s="4">
        <v>508</v>
      </c>
      <c r="DF303" s="4">
        <v>441</v>
      </c>
      <c r="DG303" s="4">
        <v>453</v>
      </c>
      <c r="DH303" s="4">
        <v>373</v>
      </c>
      <c r="DI303" s="4">
        <v>330</v>
      </c>
      <c r="DJ303" s="4">
        <v>889</v>
      </c>
      <c r="DK303" s="4">
        <v>285</v>
      </c>
      <c r="DL303" s="4">
        <v>264</v>
      </c>
      <c r="DM303" s="4">
        <v>127</v>
      </c>
      <c r="DN303" s="4">
        <v>109</v>
      </c>
      <c r="DO303" s="4">
        <v>104</v>
      </c>
      <c r="DP303" s="4">
        <v>248</v>
      </c>
      <c r="DQ303" s="4">
        <v>86</v>
      </c>
      <c r="DR303" s="4">
        <v>61</v>
      </c>
      <c r="DS303" s="4">
        <v>44</v>
      </c>
      <c r="DT303" s="4">
        <v>26</v>
      </c>
      <c r="DU303" s="4">
        <v>31</v>
      </c>
      <c r="DV303" s="4">
        <v>35</v>
      </c>
      <c r="DW303" s="4">
        <v>38853</v>
      </c>
      <c r="DX303" s="4">
        <v>43271</v>
      </c>
      <c r="DY303" s="4">
        <v>94259</v>
      </c>
      <c r="DZ303" s="4">
        <v>43459</v>
      </c>
      <c r="EA303" s="4">
        <v>23122</v>
      </c>
    </row>
    <row r="304" spans="1:131" ht="17.5" customHeight="1" x14ac:dyDescent="0.35">
      <c r="A304" s="2" t="s">
        <v>526</v>
      </c>
      <c r="D304" s="2" t="s">
        <v>527</v>
      </c>
      <c r="E304" s="4">
        <v>278970</v>
      </c>
      <c r="F304" s="4">
        <v>21666</v>
      </c>
      <c r="G304" s="4">
        <v>4318</v>
      </c>
      <c r="H304" s="4">
        <v>4459</v>
      </c>
      <c r="I304" s="4">
        <v>4225</v>
      </c>
      <c r="J304" s="4">
        <v>4385</v>
      </c>
      <c r="K304" s="4">
        <v>4279</v>
      </c>
      <c r="L304" s="4">
        <v>18924</v>
      </c>
      <c r="M304" s="4">
        <v>3874</v>
      </c>
      <c r="N304" s="4">
        <v>3891</v>
      </c>
      <c r="O304" s="4">
        <v>3796</v>
      </c>
      <c r="P304" s="4">
        <v>3693</v>
      </c>
      <c r="Q304" s="4">
        <v>3670</v>
      </c>
      <c r="R304" s="4">
        <v>18579</v>
      </c>
      <c r="S304" s="4">
        <v>3654</v>
      </c>
      <c r="T304" s="4">
        <v>3648</v>
      </c>
      <c r="U304" s="4">
        <v>3738</v>
      </c>
      <c r="V304" s="4">
        <v>3746</v>
      </c>
      <c r="W304" s="4">
        <v>3793</v>
      </c>
      <c r="X304" s="4">
        <v>17937</v>
      </c>
      <c r="Y304" s="4">
        <v>3689</v>
      </c>
      <c r="Z304" s="4">
        <v>3722</v>
      </c>
      <c r="AA304" s="4">
        <v>3805</v>
      </c>
      <c r="AB304" s="4">
        <v>3554</v>
      </c>
      <c r="AC304" s="4">
        <v>3167</v>
      </c>
      <c r="AD304" s="4">
        <v>18894</v>
      </c>
      <c r="AE304" s="4">
        <v>3170</v>
      </c>
      <c r="AF304" s="4">
        <v>3420</v>
      </c>
      <c r="AG304" s="4">
        <v>3807</v>
      </c>
      <c r="AH304" s="4">
        <v>4189</v>
      </c>
      <c r="AI304" s="4">
        <v>4308</v>
      </c>
      <c r="AJ304" s="4">
        <v>23814</v>
      </c>
      <c r="AK304" s="4">
        <v>4531</v>
      </c>
      <c r="AL304" s="4">
        <v>4726</v>
      </c>
      <c r="AM304" s="4">
        <v>4789</v>
      </c>
      <c r="AN304" s="4">
        <v>4986</v>
      </c>
      <c r="AO304" s="4">
        <v>4782</v>
      </c>
      <c r="AP304" s="4">
        <v>23935</v>
      </c>
      <c r="AQ304" s="4">
        <v>5026</v>
      </c>
      <c r="AR304" s="4">
        <v>5009</v>
      </c>
      <c r="AS304" s="4">
        <v>4777</v>
      </c>
      <c r="AT304" s="4">
        <v>4587</v>
      </c>
      <c r="AU304" s="4">
        <v>4536</v>
      </c>
      <c r="AV304" s="4">
        <v>20642</v>
      </c>
      <c r="AW304" s="4">
        <v>4278</v>
      </c>
      <c r="AX304" s="4">
        <v>4138</v>
      </c>
      <c r="AY304" s="4">
        <v>4210</v>
      </c>
      <c r="AZ304" s="4">
        <v>4003</v>
      </c>
      <c r="BA304" s="4">
        <v>4013</v>
      </c>
      <c r="BB304" s="4">
        <v>19654</v>
      </c>
      <c r="BC304" s="4">
        <v>4048</v>
      </c>
      <c r="BD304" s="4">
        <v>3935</v>
      </c>
      <c r="BE304" s="4">
        <v>3867</v>
      </c>
      <c r="BF304" s="4">
        <v>3982</v>
      </c>
      <c r="BG304" s="4">
        <v>3822</v>
      </c>
      <c r="BH304" s="4">
        <v>18561</v>
      </c>
      <c r="BI304" s="4">
        <v>3860</v>
      </c>
      <c r="BJ304" s="4">
        <v>3806</v>
      </c>
      <c r="BK304" s="4">
        <v>3762</v>
      </c>
      <c r="BL304" s="4">
        <v>3682</v>
      </c>
      <c r="BM304" s="4">
        <v>3451</v>
      </c>
      <c r="BN304" s="4">
        <v>16456</v>
      </c>
      <c r="BO304" s="4">
        <v>3491</v>
      </c>
      <c r="BP304" s="4">
        <v>3406</v>
      </c>
      <c r="BQ304" s="4">
        <v>3260</v>
      </c>
      <c r="BR304" s="4">
        <v>3227</v>
      </c>
      <c r="BS304" s="4">
        <v>3072</v>
      </c>
      <c r="BT304" s="4">
        <v>13945</v>
      </c>
      <c r="BU304" s="4">
        <v>2973</v>
      </c>
      <c r="BV304" s="4">
        <v>2974</v>
      </c>
      <c r="BW304" s="4">
        <v>2765</v>
      </c>
      <c r="BX304" s="4">
        <v>2638</v>
      </c>
      <c r="BY304" s="4">
        <v>2595</v>
      </c>
      <c r="BZ304" s="4">
        <v>12578</v>
      </c>
      <c r="CA304" s="4">
        <v>2515</v>
      </c>
      <c r="CB304" s="4">
        <v>2545</v>
      </c>
      <c r="CC304" s="4">
        <v>2450</v>
      </c>
      <c r="CD304" s="4">
        <v>2537</v>
      </c>
      <c r="CE304" s="4">
        <v>2531</v>
      </c>
      <c r="CF304" s="4">
        <v>9165</v>
      </c>
      <c r="CG304" s="4">
        <v>1935</v>
      </c>
      <c r="CH304" s="4">
        <v>2006</v>
      </c>
      <c r="CI304" s="4">
        <v>1841</v>
      </c>
      <c r="CJ304" s="4">
        <v>1870</v>
      </c>
      <c r="CK304" s="4">
        <v>1513</v>
      </c>
      <c r="CL304" s="4">
        <v>7652</v>
      </c>
      <c r="CM304" s="4">
        <v>1515</v>
      </c>
      <c r="CN304" s="4">
        <v>1642</v>
      </c>
      <c r="CO304" s="4">
        <v>1584</v>
      </c>
      <c r="CP304" s="4">
        <v>1517</v>
      </c>
      <c r="CQ304" s="4">
        <v>1394</v>
      </c>
      <c r="CR304" s="4">
        <v>6449</v>
      </c>
      <c r="CS304" s="4">
        <v>1364</v>
      </c>
      <c r="CT304" s="4">
        <v>1377</v>
      </c>
      <c r="CU304" s="4">
        <v>1313</v>
      </c>
      <c r="CV304" s="4">
        <v>1204</v>
      </c>
      <c r="CW304" s="4">
        <v>1191</v>
      </c>
      <c r="CX304" s="4">
        <v>5104</v>
      </c>
      <c r="CY304" s="4">
        <v>1150</v>
      </c>
      <c r="CZ304" s="4">
        <v>1138</v>
      </c>
      <c r="DA304" s="4">
        <v>1000</v>
      </c>
      <c r="DB304" s="4">
        <v>944</v>
      </c>
      <c r="DC304" s="4">
        <v>872</v>
      </c>
      <c r="DD304" s="4">
        <v>3225</v>
      </c>
      <c r="DE304" s="4">
        <v>832</v>
      </c>
      <c r="DF304" s="4">
        <v>741</v>
      </c>
      <c r="DG304" s="4">
        <v>591</v>
      </c>
      <c r="DH304" s="4">
        <v>580</v>
      </c>
      <c r="DI304" s="4">
        <v>481</v>
      </c>
      <c r="DJ304" s="4">
        <v>1359</v>
      </c>
      <c r="DK304" s="4">
        <v>475</v>
      </c>
      <c r="DL304" s="4">
        <v>367</v>
      </c>
      <c r="DM304" s="4">
        <v>190</v>
      </c>
      <c r="DN304" s="4">
        <v>166</v>
      </c>
      <c r="DO304" s="4">
        <v>161</v>
      </c>
      <c r="DP304" s="4">
        <v>378</v>
      </c>
      <c r="DQ304" s="4">
        <v>119</v>
      </c>
      <c r="DR304" s="4">
        <v>91</v>
      </c>
      <c r="DS304" s="4">
        <v>65</v>
      </c>
      <c r="DT304" s="4">
        <v>68</v>
      </c>
      <c r="DU304" s="4">
        <v>35</v>
      </c>
      <c r="DV304" s="4">
        <v>53</v>
      </c>
      <c r="DW304" s="4">
        <v>62858</v>
      </c>
      <c r="DX304" s="4">
        <v>70385</v>
      </c>
      <c r="DY304" s="4">
        <v>121187</v>
      </c>
      <c r="DZ304" s="4">
        <v>61540</v>
      </c>
      <c r="EA304" s="4">
        <v>33385</v>
      </c>
    </row>
    <row r="305" spans="1:131" ht="17.5" customHeight="1" x14ac:dyDescent="0.35">
      <c r="A305" s="2" t="s">
        <v>528</v>
      </c>
      <c r="D305" s="2" t="s">
        <v>529</v>
      </c>
      <c r="E305" s="4">
        <v>186990</v>
      </c>
      <c r="F305" s="4">
        <v>14038</v>
      </c>
      <c r="G305" s="4">
        <v>2993</v>
      </c>
      <c r="H305" s="4">
        <v>2857</v>
      </c>
      <c r="I305" s="4">
        <v>2819</v>
      </c>
      <c r="J305" s="4">
        <v>2705</v>
      </c>
      <c r="K305" s="4">
        <v>2664</v>
      </c>
      <c r="L305" s="4">
        <v>11107</v>
      </c>
      <c r="M305" s="4">
        <v>2446</v>
      </c>
      <c r="N305" s="4">
        <v>2330</v>
      </c>
      <c r="O305" s="4">
        <v>2210</v>
      </c>
      <c r="P305" s="4">
        <v>2165</v>
      </c>
      <c r="Q305" s="4">
        <v>1956</v>
      </c>
      <c r="R305" s="4">
        <v>9827</v>
      </c>
      <c r="S305" s="4">
        <v>2005</v>
      </c>
      <c r="T305" s="4">
        <v>2060</v>
      </c>
      <c r="U305" s="4">
        <v>2038</v>
      </c>
      <c r="V305" s="4">
        <v>1925</v>
      </c>
      <c r="W305" s="4">
        <v>1799</v>
      </c>
      <c r="X305" s="4">
        <v>9085</v>
      </c>
      <c r="Y305" s="4">
        <v>1966</v>
      </c>
      <c r="Z305" s="4">
        <v>1800</v>
      </c>
      <c r="AA305" s="4">
        <v>1821</v>
      </c>
      <c r="AB305" s="4">
        <v>1823</v>
      </c>
      <c r="AC305" s="4">
        <v>1675</v>
      </c>
      <c r="AD305" s="4">
        <v>9145</v>
      </c>
      <c r="AE305" s="4">
        <v>1625</v>
      </c>
      <c r="AF305" s="4">
        <v>1542</v>
      </c>
      <c r="AG305" s="4">
        <v>1772</v>
      </c>
      <c r="AH305" s="4">
        <v>2008</v>
      </c>
      <c r="AI305" s="4">
        <v>2198</v>
      </c>
      <c r="AJ305" s="4">
        <v>12546</v>
      </c>
      <c r="AK305" s="4">
        <v>2126</v>
      </c>
      <c r="AL305" s="4">
        <v>2343</v>
      </c>
      <c r="AM305" s="4">
        <v>2512</v>
      </c>
      <c r="AN305" s="4">
        <v>2696</v>
      </c>
      <c r="AO305" s="4">
        <v>2869</v>
      </c>
      <c r="AP305" s="4">
        <v>16026</v>
      </c>
      <c r="AQ305" s="4">
        <v>3012</v>
      </c>
      <c r="AR305" s="4">
        <v>3133</v>
      </c>
      <c r="AS305" s="4">
        <v>3287</v>
      </c>
      <c r="AT305" s="4">
        <v>3322</v>
      </c>
      <c r="AU305" s="4">
        <v>3272</v>
      </c>
      <c r="AV305" s="4">
        <v>17433</v>
      </c>
      <c r="AW305" s="4">
        <v>3279</v>
      </c>
      <c r="AX305" s="4">
        <v>3574</v>
      </c>
      <c r="AY305" s="4">
        <v>3525</v>
      </c>
      <c r="AZ305" s="4">
        <v>3556</v>
      </c>
      <c r="BA305" s="4">
        <v>3499</v>
      </c>
      <c r="BB305" s="4">
        <v>15937</v>
      </c>
      <c r="BC305" s="4">
        <v>3304</v>
      </c>
      <c r="BD305" s="4">
        <v>3171</v>
      </c>
      <c r="BE305" s="4">
        <v>3180</v>
      </c>
      <c r="BF305" s="4">
        <v>3155</v>
      </c>
      <c r="BG305" s="4">
        <v>3127</v>
      </c>
      <c r="BH305" s="4">
        <v>14536</v>
      </c>
      <c r="BI305" s="4">
        <v>3086</v>
      </c>
      <c r="BJ305" s="4">
        <v>3040</v>
      </c>
      <c r="BK305" s="4">
        <v>2875</v>
      </c>
      <c r="BL305" s="4">
        <v>2837</v>
      </c>
      <c r="BM305" s="4">
        <v>2698</v>
      </c>
      <c r="BN305" s="4">
        <v>11805</v>
      </c>
      <c r="BO305" s="4">
        <v>2470</v>
      </c>
      <c r="BP305" s="4">
        <v>2445</v>
      </c>
      <c r="BQ305" s="4">
        <v>2380</v>
      </c>
      <c r="BR305" s="4">
        <v>2281</v>
      </c>
      <c r="BS305" s="4">
        <v>2229</v>
      </c>
      <c r="BT305" s="4">
        <v>10067</v>
      </c>
      <c r="BU305" s="4">
        <v>2100</v>
      </c>
      <c r="BV305" s="4">
        <v>2062</v>
      </c>
      <c r="BW305" s="4">
        <v>2027</v>
      </c>
      <c r="BX305" s="4">
        <v>1896</v>
      </c>
      <c r="BY305" s="4">
        <v>1982</v>
      </c>
      <c r="BZ305" s="4">
        <v>10142</v>
      </c>
      <c r="CA305" s="4">
        <v>1936</v>
      </c>
      <c r="CB305" s="4">
        <v>1886</v>
      </c>
      <c r="CC305" s="4">
        <v>1994</v>
      </c>
      <c r="CD305" s="4">
        <v>2181</v>
      </c>
      <c r="CE305" s="4">
        <v>2145</v>
      </c>
      <c r="CF305" s="4">
        <v>7406</v>
      </c>
      <c r="CG305" s="4">
        <v>1635</v>
      </c>
      <c r="CH305" s="4">
        <v>1670</v>
      </c>
      <c r="CI305" s="4">
        <v>1590</v>
      </c>
      <c r="CJ305" s="4">
        <v>1358</v>
      </c>
      <c r="CK305" s="4">
        <v>1153</v>
      </c>
      <c r="CL305" s="4">
        <v>5617</v>
      </c>
      <c r="CM305" s="4">
        <v>1201</v>
      </c>
      <c r="CN305" s="4">
        <v>1199</v>
      </c>
      <c r="CO305" s="4">
        <v>1160</v>
      </c>
      <c r="CP305" s="4">
        <v>1097</v>
      </c>
      <c r="CQ305" s="4">
        <v>960</v>
      </c>
      <c r="CR305" s="4">
        <v>4525</v>
      </c>
      <c r="CS305" s="4">
        <v>1014</v>
      </c>
      <c r="CT305" s="4">
        <v>907</v>
      </c>
      <c r="CU305" s="4">
        <v>863</v>
      </c>
      <c r="CV305" s="4">
        <v>904</v>
      </c>
      <c r="CW305" s="4">
        <v>837</v>
      </c>
      <c r="CX305" s="4">
        <v>3709</v>
      </c>
      <c r="CY305" s="4">
        <v>870</v>
      </c>
      <c r="CZ305" s="4">
        <v>771</v>
      </c>
      <c r="DA305" s="4">
        <v>670</v>
      </c>
      <c r="DB305" s="4">
        <v>704</v>
      </c>
      <c r="DC305" s="4">
        <v>694</v>
      </c>
      <c r="DD305" s="4">
        <v>2503</v>
      </c>
      <c r="DE305" s="4">
        <v>571</v>
      </c>
      <c r="DF305" s="4">
        <v>570</v>
      </c>
      <c r="DG305" s="4">
        <v>527</v>
      </c>
      <c r="DH305" s="4">
        <v>432</v>
      </c>
      <c r="DI305" s="4">
        <v>403</v>
      </c>
      <c r="DJ305" s="4">
        <v>1168</v>
      </c>
      <c r="DK305" s="4">
        <v>405</v>
      </c>
      <c r="DL305" s="4">
        <v>313</v>
      </c>
      <c r="DM305" s="4">
        <v>165</v>
      </c>
      <c r="DN305" s="4">
        <v>163</v>
      </c>
      <c r="DO305" s="4">
        <v>122</v>
      </c>
      <c r="DP305" s="4">
        <v>316</v>
      </c>
      <c r="DQ305" s="4">
        <v>107</v>
      </c>
      <c r="DR305" s="4">
        <v>80</v>
      </c>
      <c r="DS305" s="4">
        <v>70</v>
      </c>
      <c r="DT305" s="4">
        <v>41</v>
      </c>
      <c r="DU305" s="4">
        <v>18</v>
      </c>
      <c r="DV305" s="4">
        <v>52</v>
      </c>
      <c r="DW305" s="4">
        <v>36938</v>
      </c>
      <c r="DX305" s="4">
        <v>40559</v>
      </c>
      <c r="DY305" s="4">
        <v>78206</v>
      </c>
      <c r="DZ305" s="4">
        <v>46550</v>
      </c>
      <c r="EA305" s="4">
        <v>25296</v>
      </c>
    </row>
    <row r="306" spans="1:131" ht="17.5" customHeight="1" x14ac:dyDescent="0.35">
      <c r="A306" s="2" t="s">
        <v>530</v>
      </c>
      <c r="D306" s="2" t="s">
        <v>531</v>
      </c>
      <c r="E306" s="4">
        <v>190146</v>
      </c>
      <c r="F306" s="4">
        <v>12750</v>
      </c>
      <c r="G306" s="4">
        <v>2574</v>
      </c>
      <c r="H306" s="4">
        <v>2628</v>
      </c>
      <c r="I306" s="4">
        <v>2564</v>
      </c>
      <c r="J306" s="4">
        <v>2557</v>
      </c>
      <c r="K306" s="4">
        <v>2427</v>
      </c>
      <c r="L306" s="4">
        <v>11095</v>
      </c>
      <c r="M306" s="4">
        <v>2398</v>
      </c>
      <c r="N306" s="4">
        <v>2295</v>
      </c>
      <c r="O306" s="4">
        <v>2204</v>
      </c>
      <c r="P306" s="4">
        <v>2116</v>
      </c>
      <c r="Q306" s="4">
        <v>2082</v>
      </c>
      <c r="R306" s="4">
        <v>11673</v>
      </c>
      <c r="S306" s="4">
        <v>2218</v>
      </c>
      <c r="T306" s="4">
        <v>2339</v>
      </c>
      <c r="U306" s="4">
        <v>2246</v>
      </c>
      <c r="V306" s="4">
        <v>2458</v>
      </c>
      <c r="W306" s="4">
        <v>2412</v>
      </c>
      <c r="X306" s="4">
        <v>11487</v>
      </c>
      <c r="Y306" s="4">
        <v>2470</v>
      </c>
      <c r="Z306" s="4">
        <v>2506</v>
      </c>
      <c r="AA306" s="4">
        <v>2591</v>
      </c>
      <c r="AB306" s="4">
        <v>2155</v>
      </c>
      <c r="AC306" s="4">
        <v>1765</v>
      </c>
      <c r="AD306" s="4">
        <v>10657</v>
      </c>
      <c r="AE306" s="4">
        <v>1790</v>
      </c>
      <c r="AF306" s="4">
        <v>1912</v>
      </c>
      <c r="AG306" s="4">
        <v>2206</v>
      </c>
      <c r="AH306" s="4">
        <v>2361</v>
      </c>
      <c r="AI306" s="4">
        <v>2388</v>
      </c>
      <c r="AJ306" s="4">
        <v>13185</v>
      </c>
      <c r="AK306" s="4">
        <v>2434</v>
      </c>
      <c r="AL306" s="4">
        <v>2455</v>
      </c>
      <c r="AM306" s="4">
        <v>2566</v>
      </c>
      <c r="AN306" s="4">
        <v>2794</v>
      </c>
      <c r="AO306" s="4">
        <v>2936</v>
      </c>
      <c r="AP306" s="4">
        <v>14303</v>
      </c>
      <c r="AQ306" s="4">
        <v>2875</v>
      </c>
      <c r="AR306" s="4">
        <v>2972</v>
      </c>
      <c r="AS306" s="4">
        <v>2848</v>
      </c>
      <c r="AT306" s="4">
        <v>2742</v>
      </c>
      <c r="AU306" s="4">
        <v>2866</v>
      </c>
      <c r="AV306" s="4">
        <v>14737</v>
      </c>
      <c r="AW306" s="4">
        <v>2773</v>
      </c>
      <c r="AX306" s="4">
        <v>2954</v>
      </c>
      <c r="AY306" s="4">
        <v>2946</v>
      </c>
      <c r="AZ306" s="4">
        <v>2958</v>
      </c>
      <c r="BA306" s="4">
        <v>3106</v>
      </c>
      <c r="BB306" s="4">
        <v>15413</v>
      </c>
      <c r="BC306" s="4">
        <v>3051</v>
      </c>
      <c r="BD306" s="4">
        <v>2953</v>
      </c>
      <c r="BE306" s="4">
        <v>3031</v>
      </c>
      <c r="BF306" s="4">
        <v>3099</v>
      </c>
      <c r="BG306" s="4">
        <v>3279</v>
      </c>
      <c r="BH306" s="4">
        <v>14928</v>
      </c>
      <c r="BI306" s="4">
        <v>3155</v>
      </c>
      <c r="BJ306" s="4">
        <v>3149</v>
      </c>
      <c r="BK306" s="4">
        <v>3041</v>
      </c>
      <c r="BL306" s="4">
        <v>2905</v>
      </c>
      <c r="BM306" s="4">
        <v>2678</v>
      </c>
      <c r="BN306" s="4">
        <v>12274</v>
      </c>
      <c r="BO306" s="4">
        <v>2697</v>
      </c>
      <c r="BP306" s="4">
        <v>2562</v>
      </c>
      <c r="BQ306" s="4">
        <v>2481</v>
      </c>
      <c r="BR306" s="4">
        <v>2335</v>
      </c>
      <c r="BS306" s="4">
        <v>2199</v>
      </c>
      <c r="BT306" s="4">
        <v>10045</v>
      </c>
      <c r="BU306" s="4">
        <v>2189</v>
      </c>
      <c r="BV306" s="4">
        <v>2024</v>
      </c>
      <c r="BW306" s="4">
        <v>2070</v>
      </c>
      <c r="BX306" s="4">
        <v>1948</v>
      </c>
      <c r="BY306" s="4">
        <v>1814</v>
      </c>
      <c r="BZ306" s="4">
        <v>10366</v>
      </c>
      <c r="CA306" s="4">
        <v>1978</v>
      </c>
      <c r="CB306" s="4">
        <v>1898</v>
      </c>
      <c r="CC306" s="4">
        <v>1950</v>
      </c>
      <c r="CD306" s="4">
        <v>2159</v>
      </c>
      <c r="CE306" s="4">
        <v>2381</v>
      </c>
      <c r="CF306" s="4">
        <v>7563</v>
      </c>
      <c r="CG306" s="4">
        <v>1588</v>
      </c>
      <c r="CH306" s="4">
        <v>1744</v>
      </c>
      <c r="CI306" s="4">
        <v>1507</v>
      </c>
      <c r="CJ306" s="4">
        <v>1470</v>
      </c>
      <c r="CK306" s="4">
        <v>1254</v>
      </c>
      <c r="CL306" s="4">
        <v>6222</v>
      </c>
      <c r="CM306" s="4">
        <v>1174</v>
      </c>
      <c r="CN306" s="4">
        <v>1305</v>
      </c>
      <c r="CO306" s="4">
        <v>1284</v>
      </c>
      <c r="CP306" s="4">
        <v>1279</v>
      </c>
      <c r="CQ306" s="4">
        <v>1180</v>
      </c>
      <c r="CR306" s="4">
        <v>5345</v>
      </c>
      <c r="CS306" s="4">
        <v>1154</v>
      </c>
      <c r="CT306" s="4">
        <v>1163</v>
      </c>
      <c r="CU306" s="4">
        <v>996</v>
      </c>
      <c r="CV306" s="4">
        <v>1036</v>
      </c>
      <c r="CW306" s="4">
        <v>996</v>
      </c>
      <c r="CX306" s="4">
        <v>4103</v>
      </c>
      <c r="CY306" s="4">
        <v>933</v>
      </c>
      <c r="CZ306" s="4">
        <v>892</v>
      </c>
      <c r="DA306" s="4">
        <v>849</v>
      </c>
      <c r="DB306" s="4">
        <v>752</v>
      </c>
      <c r="DC306" s="4">
        <v>677</v>
      </c>
      <c r="DD306" s="4">
        <v>2637</v>
      </c>
      <c r="DE306" s="4">
        <v>640</v>
      </c>
      <c r="DF306" s="4">
        <v>609</v>
      </c>
      <c r="DG306" s="4">
        <v>520</v>
      </c>
      <c r="DH306" s="4">
        <v>442</v>
      </c>
      <c r="DI306" s="4">
        <v>426</v>
      </c>
      <c r="DJ306" s="4">
        <v>1020</v>
      </c>
      <c r="DK306" s="4">
        <v>372</v>
      </c>
      <c r="DL306" s="4">
        <v>264</v>
      </c>
      <c r="DM306" s="4">
        <v>159</v>
      </c>
      <c r="DN306" s="4">
        <v>107</v>
      </c>
      <c r="DO306" s="4">
        <v>118</v>
      </c>
      <c r="DP306" s="4">
        <v>295</v>
      </c>
      <c r="DQ306" s="4">
        <v>106</v>
      </c>
      <c r="DR306" s="4">
        <v>74</v>
      </c>
      <c r="DS306" s="4">
        <v>36</v>
      </c>
      <c r="DT306" s="4">
        <v>46</v>
      </c>
      <c r="DU306" s="4">
        <v>33</v>
      </c>
      <c r="DV306" s="4">
        <v>48</v>
      </c>
      <c r="DW306" s="4">
        <v>37988</v>
      </c>
      <c r="DX306" s="4">
        <v>43085</v>
      </c>
      <c r="DY306" s="4">
        <v>77312</v>
      </c>
      <c r="DZ306" s="4">
        <v>47613</v>
      </c>
      <c r="EA306" s="4">
        <v>27233</v>
      </c>
    </row>
    <row r="307" spans="1:131" ht="17.5" customHeight="1" x14ac:dyDescent="0.35">
      <c r="A307" s="2" t="s">
        <v>532</v>
      </c>
      <c r="D307" s="2" t="s">
        <v>533</v>
      </c>
      <c r="E307" s="4">
        <v>258249</v>
      </c>
      <c r="F307" s="4">
        <v>20839</v>
      </c>
      <c r="G307" s="4">
        <v>4403</v>
      </c>
      <c r="H307" s="4">
        <v>4228</v>
      </c>
      <c r="I307" s="4">
        <v>4198</v>
      </c>
      <c r="J307" s="4">
        <v>4047</v>
      </c>
      <c r="K307" s="4">
        <v>3963</v>
      </c>
      <c r="L307" s="4">
        <v>16463</v>
      </c>
      <c r="M307" s="4">
        <v>3569</v>
      </c>
      <c r="N307" s="4">
        <v>3401</v>
      </c>
      <c r="O307" s="4">
        <v>3389</v>
      </c>
      <c r="P307" s="4">
        <v>3089</v>
      </c>
      <c r="Q307" s="4">
        <v>3015</v>
      </c>
      <c r="R307" s="4">
        <v>14760</v>
      </c>
      <c r="S307" s="4">
        <v>3026</v>
      </c>
      <c r="T307" s="4">
        <v>2910</v>
      </c>
      <c r="U307" s="4">
        <v>2889</v>
      </c>
      <c r="V307" s="4">
        <v>2970</v>
      </c>
      <c r="W307" s="4">
        <v>2965</v>
      </c>
      <c r="X307" s="4">
        <v>15241</v>
      </c>
      <c r="Y307" s="4">
        <v>3056</v>
      </c>
      <c r="Z307" s="4">
        <v>3118</v>
      </c>
      <c r="AA307" s="4">
        <v>3116</v>
      </c>
      <c r="AB307" s="4">
        <v>3113</v>
      </c>
      <c r="AC307" s="4">
        <v>2838</v>
      </c>
      <c r="AD307" s="4">
        <v>20604</v>
      </c>
      <c r="AE307" s="4">
        <v>3544</v>
      </c>
      <c r="AF307" s="4">
        <v>3731</v>
      </c>
      <c r="AG307" s="4">
        <v>4113</v>
      </c>
      <c r="AH307" s="4">
        <v>4547</v>
      </c>
      <c r="AI307" s="4">
        <v>4669</v>
      </c>
      <c r="AJ307" s="4">
        <v>26508</v>
      </c>
      <c r="AK307" s="4">
        <v>5066</v>
      </c>
      <c r="AL307" s="4">
        <v>5411</v>
      </c>
      <c r="AM307" s="4">
        <v>5379</v>
      </c>
      <c r="AN307" s="4">
        <v>5285</v>
      </c>
      <c r="AO307" s="4">
        <v>5367</v>
      </c>
      <c r="AP307" s="4">
        <v>24168</v>
      </c>
      <c r="AQ307" s="4">
        <v>5197</v>
      </c>
      <c r="AR307" s="4">
        <v>5058</v>
      </c>
      <c r="AS307" s="4">
        <v>4744</v>
      </c>
      <c r="AT307" s="4">
        <v>4677</v>
      </c>
      <c r="AU307" s="4">
        <v>4492</v>
      </c>
      <c r="AV307" s="4">
        <v>21112</v>
      </c>
      <c r="AW307" s="4">
        <v>4378</v>
      </c>
      <c r="AX307" s="4">
        <v>4175</v>
      </c>
      <c r="AY307" s="4">
        <v>4140</v>
      </c>
      <c r="AZ307" s="4">
        <v>4143</v>
      </c>
      <c r="BA307" s="4">
        <v>4276</v>
      </c>
      <c r="BB307" s="4">
        <v>20243</v>
      </c>
      <c r="BC307" s="4">
        <v>4243</v>
      </c>
      <c r="BD307" s="4">
        <v>3931</v>
      </c>
      <c r="BE307" s="4">
        <v>4139</v>
      </c>
      <c r="BF307" s="4">
        <v>3965</v>
      </c>
      <c r="BG307" s="4">
        <v>3965</v>
      </c>
      <c r="BH307" s="4">
        <v>17340</v>
      </c>
      <c r="BI307" s="4">
        <v>3630</v>
      </c>
      <c r="BJ307" s="4">
        <v>3663</v>
      </c>
      <c r="BK307" s="4">
        <v>3432</v>
      </c>
      <c r="BL307" s="4">
        <v>3385</v>
      </c>
      <c r="BM307" s="4">
        <v>3230</v>
      </c>
      <c r="BN307" s="4">
        <v>14321</v>
      </c>
      <c r="BO307" s="4">
        <v>3084</v>
      </c>
      <c r="BP307" s="4">
        <v>2963</v>
      </c>
      <c r="BQ307" s="4">
        <v>3001</v>
      </c>
      <c r="BR307" s="4">
        <v>2671</v>
      </c>
      <c r="BS307" s="4">
        <v>2602</v>
      </c>
      <c r="BT307" s="4">
        <v>11301</v>
      </c>
      <c r="BU307" s="4">
        <v>2346</v>
      </c>
      <c r="BV307" s="4">
        <v>2352</v>
      </c>
      <c r="BW307" s="4">
        <v>2305</v>
      </c>
      <c r="BX307" s="4">
        <v>2236</v>
      </c>
      <c r="BY307" s="4">
        <v>2062</v>
      </c>
      <c r="BZ307" s="4">
        <v>9783</v>
      </c>
      <c r="CA307" s="4">
        <v>1991</v>
      </c>
      <c r="CB307" s="4">
        <v>1830</v>
      </c>
      <c r="CC307" s="4">
        <v>1933</v>
      </c>
      <c r="CD307" s="4">
        <v>1992</v>
      </c>
      <c r="CE307" s="4">
        <v>2037</v>
      </c>
      <c r="CF307" s="4">
        <v>7231</v>
      </c>
      <c r="CG307" s="4">
        <v>1552</v>
      </c>
      <c r="CH307" s="4">
        <v>1500</v>
      </c>
      <c r="CI307" s="4">
        <v>1420</v>
      </c>
      <c r="CJ307" s="4">
        <v>1491</v>
      </c>
      <c r="CK307" s="4">
        <v>1268</v>
      </c>
      <c r="CL307" s="4">
        <v>6182</v>
      </c>
      <c r="CM307" s="4">
        <v>1164</v>
      </c>
      <c r="CN307" s="4">
        <v>1302</v>
      </c>
      <c r="CO307" s="4">
        <v>1279</v>
      </c>
      <c r="CP307" s="4">
        <v>1236</v>
      </c>
      <c r="CQ307" s="4">
        <v>1201</v>
      </c>
      <c r="CR307" s="4">
        <v>4967</v>
      </c>
      <c r="CS307" s="4">
        <v>1171</v>
      </c>
      <c r="CT307" s="4">
        <v>984</v>
      </c>
      <c r="CU307" s="4">
        <v>990</v>
      </c>
      <c r="CV307" s="4">
        <v>931</v>
      </c>
      <c r="CW307" s="4">
        <v>891</v>
      </c>
      <c r="CX307" s="4">
        <v>3662</v>
      </c>
      <c r="CY307" s="4">
        <v>848</v>
      </c>
      <c r="CZ307" s="4">
        <v>790</v>
      </c>
      <c r="DA307" s="4">
        <v>733</v>
      </c>
      <c r="DB307" s="4">
        <v>665</v>
      </c>
      <c r="DC307" s="4">
        <v>626</v>
      </c>
      <c r="DD307" s="4">
        <v>2267</v>
      </c>
      <c r="DE307" s="4">
        <v>555</v>
      </c>
      <c r="DF307" s="4">
        <v>478</v>
      </c>
      <c r="DG307" s="4">
        <v>482</v>
      </c>
      <c r="DH307" s="4">
        <v>385</v>
      </c>
      <c r="DI307" s="4">
        <v>367</v>
      </c>
      <c r="DJ307" s="4">
        <v>976</v>
      </c>
      <c r="DK307" s="4">
        <v>340</v>
      </c>
      <c r="DL307" s="4">
        <v>249</v>
      </c>
      <c r="DM307" s="4">
        <v>149</v>
      </c>
      <c r="DN307" s="4">
        <v>114</v>
      </c>
      <c r="DO307" s="4">
        <v>124</v>
      </c>
      <c r="DP307" s="4">
        <v>243</v>
      </c>
      <c r="DQ307" s="4">
        <v>72</v>
      </c>
      <c r="DR307" s="4">
        <v>63</v>
      </c>
      <c r="DS307" s="4">
        <v>44</v>
      </c>
      <c r="DT307" s="4">
        <v>40</v>
      </c>
      <c r="DU307" s="4">
        <v>24</v>
      </c>
      <c r="DV307" s="4">
        <v>38</v>
      </c>
      <c r="DW307" s="4">
        <v>55118</v>
      </c>
      <c r="DX307" s="4">
        <v>61352</v>
      </c>
      <c r="DY307" s="4">
        <v>124820</v>
      </c>
      <c r="DZ307" s="4">
        <v>52745</v>
      </c>
      <c r="EA307" s="4">
        <v>25566</v>
      </c>
    </row>
    <row r="308" spans="1:131" ht="17.5" customHeight="1" x14ac:dyDescent="0.35">
      <c r="E308" s="30"/>
      <c r="F308" s="30"/>
      <c r="G308" s="31"/>
      <c r="H308" s="31"/>
      <c r="I308" s="31"/>
      <c r="J308" s="31"/>
      <c r="K308" s="31"/>
      <c r="L308" s="30"/>
      <c r="M308" s="31"/>
      <c r="N308" s="31"/>
      <c r="O308" s="31"/>
      <c r="P308" s="31"/>
      <c r="Q308" s="31"/>
      <c r="R308" s="30"/>
      <c r="S308" s="31"/>
      <c r="T308" s="31"/>
      <c r="U308" s="31"/>
      <c r="V308" s="31"/>
      <c r="W308" s="31"/>
      <c r="X308" s="30"/>
      <c r="Y308" s="31"/>
      <c r="Z308" s="31"/>
      <c r="AA308" s="31"/>
      <c r="AB308" s="31"/>
      <c r="AC308" s="31"/>
      <c r="AD308" s="30"/>
      <c r="AE308" s="31"/>
      <c r="AF308" s="31"/>
      <c r="AG308" s="31"/>
      <c r="AH308" s="31"/>
      <c r="AI308" s="31"/>
      <c r="AJ308" s="30"/>
      <c r="AK308" s="31"/>
      <c r="AL308" s="31"/>
      <c r="AM308" s="31"/>
      <c r="AN308" s="31"/>
      <c r="AO308" s="31"/>
      <c r="AP308" s="30"/>
      <c r="AQ308" s="31"/>
      <c r="AR308" s="31"/>
      <c r="AS308" s="31"/>
      <c r="AT308" s="31"/>
      <c r="AU308" s="31"/>
      <c r="AV308" s="30"/>
      <c r="AW308" s="31"/>
      <c r="AX308" s="31"/>
      <c r="AY308" s="31"/>
      <c r="AZ308" s="31"/>
      <c r="BA308" s="31"/>
      <c r="BB308" s="30"/>
      <c r="BC308" s="31"/>
      <c r="BD308" s="31"/>
      <c r="BE308" s="31"/>
      <c r="BF308" s="31"/>
      <c r="BG308" s="31"/>
      <c r="BH308" s="30"/>
      <c r="BI308" s="31"/>
      <c r="BJ308" s="31"/>
      <c r="BK308" s="31"/>
      <c r="BL308" s="31"/>
      <c r="BM308" s="31"/>
      <c r="BN308" s="30"/>
      <c r="BO308" s="31"/>
      <c r="BP308" s="31"/>
      <c r="BQ308" s="31"/>
      <c r="BR308" s="31"/>
      <c r="BS308" s="31"/>
      <c r="BT308" s="30"/>
      <c r="BU308" s="31"/>
      <c r="BV308" s="31"/>
      <c r="BW308" s="31"/>
      <c r="BX308" s="31"/>
      <c r="BY308" s="31"/>
      <c r="BZ308" s="30"/>
      <c r="CA308" s="31"/>
      <c r="CB308" s="31"/>
      <c r="CC308" s="31"/>
      <c r="CD308" s="31"/>
      <c r="CE308" s="31"/>
      <c r="CF308" s="30"/>
      <c r="CG308" s="31"/>
      <c r="CH308" s="31"/>
      <c r="CI308" s="31"/>
      <c r="CJ308" s="31"/>
      <c r="CK308" s="31"/>
      <c r="CL308" s="30"/>
      <c r="CM308" s="31"/>
      <c r="CN308" s="31"/>
      <c r="CO308" s="31"/>
      <c r="CP308" s="31"/>
      <c r="CQ308" s="31"/>
      <c r="CR308" s="30"/>
      <c r="CS308" s="31"/>
      <c r="CT308" s="31"/>
      <c r="CU308" s="31"/>
      <c r="CV308" s="31"/>
      <c r="CW308" s="31"/>
      <c r="CX308" s="30"/>
      <c r="CY308" s="31"/>
      <c r="CZ308" s="31"/>
      <c r="DA308" s="31"/>
      <c r="DB308" s="31"/>
      <c r="DC308" s="31"/>
      <c r="DD308" s="30"/>
      <c r="DE308" s="31"/>
      <c r="DF308" s="31"/>
      <c r="DG308" s="31"/>
      <c r="DH308" s="31"/>
      <c r="DI308" s="31"/>
      <c r="DJ308" s="30"/>
      <c r="DK308" s="31"/>
      <c r="DL308" s="31"/>
      <c r="DM308" s="31"/>
      <c r="DN308" s="31"/>
      <c r="DO308" s="31"/>
      <c r="DP308" s="30"/>
      <c r="DQ308" s="31"/>
      <c r="DR308" s="31"/>
      <c r="DS308" s="31"/>
      <c r="DT308" s="31"/>
      <c r="DU308" s="31"/>
      <c r="DW308" s="31"/>
      <c r="DX308" s="31"/>
      <c r="DY308" s="31"/>
      <c r="DZ308" s="31"/>
      <c r="EA308" s="31"/>
    </row>
    <row r="309" spans="1:131" s="3" customFormat="1" ht="17.5" customHeight="1" x14ac:dyDescent="0.35">
      <c r="A309" s="3" t="s">
        <v>534</v>
      </c>
      <c r="B309" s="3" t="s">
        <v>535</v>
      </c>
      <c r="E309" s="26">
        <v>8634750</v>
      </c>
      <c r="F309" s="26">
        <v>534235</v>
      </c>
      <c r="G309" s="26">
        <v>107555</v>
      </c>
      <c r="H309" s="26">
        <v>106913</v>
      </c>
      <c r="I309" s="26">
        <v>106423</v>
      </c>
      <c r="J309" s="26">
        <v>107546</v>
      </c>
      <c r="K309" s="26">
        <v>105798</v>
      </c>
      <c r="L309" s="26">
        <v>488058</v>
      </c>
      <c r="M309" s="26">
        <v>102864</v>
      </c>
      <c r="N309" s="26">
        <v>97841</v>
      </c>
      <c r="O309" s="26">
        <v>98622</v>
      </c>
      <c r="P309" s="26">
        <v>94259</v>
      </c>
      <c r="Q309" s="26">
        <v>94472</v>
      </c>
      <c r="R309" s="26">
        <v>512875</v>
      </c>
      <c r="S309" s="26">
        <v>97894</v>
      </c>
      <c r="T309" s="26">
        <v>101017</v>
      </c>
      <c r="U309" s="26">
        <v>103798</v>
      </c>
      <c r="V309" s="26">
        <v>105080</v>
      </c>
      <c r="W309" s="26">
        <v>105086</v>
      </c>
      <c r="X309" s="26">
        <v>541684</v>
      </c>
      <c r="Y309" s="26">
        <v>106916</v>
      </c>
      <c r="Z309" s="26">
        <v>108044</v>
      </c>
      <c r="AA309" s="26">
        <v>109568</v>
      </c>
      <c r="AB309" s="26">
        <v>108678</v>
      </c>
      <c r="AC309" s="26">
        <v>108478</v>
      </c>
      <c r="AD309" s="26">
        <v>534287</v>
      </c>
      <c r="AE309" s="26">
        <v>110037</v>
      </c>
      <c r="AF309" s="26">
        <v>107245</v>
      </c>
      <c r="AG309" s="26">
        <v>106219</v>
      </c>
      <c r="AH309" s="26">
        <v>107366</v>
      </c>
      <c r="AI309" s="26">
        <v>103420</v>
      </c>
      <c r="AJ309" s="26">
        <v>528057</v>
      </c>
      <c r="AK309" s="26">
        <v>105446</v>
      </c>
      <c r="AL309" s="26">
        <v>104918</v>
      </c>
      <c r="AM309" s="26">
        <v>104223</v>
      </c>
      <c r="AN309" s="26">
        <v>105461</v>
      </c>
      <c r="AO309" s="26">
        <v>108009</v>
      </c>
      <c r="AP309" s="26">
        <v>538471</v>
      </c>
      <c r="AQ309" s="26">
        <v>111247</v>
      </c>
      <c r="AR309" s="26">
        <v>111402</v>
      </c>
      <c r="AS309" s="26">
        <v>107033</v>
      </c>
      <c r="AT309" s="26">
        <v>103611</v>
      </c>
      <c r="AU309" s="26">
        <v>105178</v>
      </c>
      <c r="AV309" s="26">
        <v>578011</v>
      </c>
      <c r="AW309" s="26">
        <v>106719</v>
      </c>
      <c r="AX309" s="26">
        <v>110993</v>
      </c>
      <c r="AY309" s="26">
        <v>114595</v>
      </c>
      <c r="AZ309" s="26">
        <v>120792</v>
      </c>
      <c r="BA309" s="26">
        <v>124912</v>
      </c>
      <c r="BB309" s="26">
        <v>644796</v>
      </c>
      <c r="BC309" s="26">
        <v>127721</v>
      </c>
      <c r="BD309" s="26">
        <v>125132</v>
      </c>
      <c r="BE309" s="26">
        <v>128909</v>
      </c>
      <c r="BF309" s="26">
        <v>130137</v>
      </c>
      <c r="BG309" s="26">
        <v>132897</v>
      </c>
      <c r="BH309" s="26">
        <v>653258</v>
      </c>
      <c r="BI309" s="26">
        <v>133203</v>
      </c>
      <c r="BJ309" s="26">
        <v>134270</v>
      </c>
      <c r="BK309" s="26">
        <v>132262</v>
      </c>
      <c r="BL309" s="26">
        <v>128834</v>
      </c>
      <c r="BM309" s="26">
        <v>124689</v>
      </c>
      <c r="BN309" s="26">
        <v>567834</v>
      </c>
      <c r="BO309" s="26">
        <v>121102</v>
      </c>
      <c r="BP309" s="26">
        <v>115293</v>
      </c>
      <c r="BQ309" s="26">
        <v>114295</v>
      </c>
      <c r="BR309" s="26">
        <v>110856</v>
      </c>
      <c r="BS309" s="26">
        <v>106288</v>
      </c>
      <c r="BT309" s="26">
        <v>495765</v>
      </c>
      <c r="BU309" s="26">
        <v>101749</v>
      </c>
      <c r="BV309" s="26">
        <v>100570</v>
      </c>
      <c r="BW309" s="26">
        <v>99344</v>
      </c>
      <c r="BX309" s="26">
        <v>97796</v>
      </c>
      <c r="BY309" s="26">
        <v>96306</v>
      </c>
      <c r="BZ309" s="26">
        <v>535399</v>
      </c>
      <c r="CA309" s="26">
        <v>97071</v>
      </c>
      <c r="CB309" s="26">
        <v>100661</v>
      </c>
      <c r="CC309" s="26">
        <v>104632</v>
      </c>
      <c r="CD309" s="26">
        <v>115328</v>
      </c>
      <c r="CE309" s="26">
        <v>117707</v>
      </c>
      <c r="CF309" s="26">
        <v>424290</v>
      </c>
      <c r="CG309" s="26">
        <v>89321</v>
      </c>
      <c r="CH309" s="26">
        <v>94165</v>
      </c>
      <c r="CI309" s="26">
        <v>87266</v>
      </c>
      <c r="CJ309" s="26">
        <v>82590</v>
      </c>
      <c r="CK309" s="26">
        <v>70948</v>
      </c>
      <c r="CL309" s="26">
        <v>339405</v>
      </c>
      <c r="CM309" s="26">
        <v>67588</v>
      </c>
      <c r="CN309" s="26">
        <v>71073</v>
      </c>
      <c r="CO309" s="26">
        <v>69298</v>
      </c>
      <c r="CP309" s="26">
        <v>67225</v>
      </c>
      <c r="CQ309" s="26">
        <v>64221</v>
      </c>
      <c r="CR309" s="26">
        <v>282391</v>
      </c>
      <c r="CS309" s="26">
        <v>61658</v>
      </c>
      <c r="CT309" s="26">
        <v>58778</v>
      </c>
      <c r="CU309" s="26">
        <v>55086</v>
      </c>
      <c r="CV309" s="26">
        <v>53976</v>
      </c>
      <c r="CW309" s="26">
        <v>52893</v>
      </c>
      <c r="CX309" s="26">
        <v>218727</v>
      </c>
      <c r="CY309" s="26">
        <v>51208</v>
      </c>
      <c r="CZ309" s="26">
        <v>47232</v>
      </c>
      <c r="DA309" s="26">
        <v>43577</v>
      </c>
      <c r="DB309" s="26">
        <v>39534</v>
      </c>
      <c r="DC309" s="26">
        <v>37176</v>
      </c>
      <c r="DD309" s="26">
        <v>139576</v>
      </c>
      <c r="DE309" s="26">
        <v>33703</v>
      </c>
      <c r="DF309" s="26">
        <v>30318</v>
      </c>
      <c r="DG309" s="26">
        <v>27935</v>
      </c>
      <c r="DH309" s="26">
        <v>24904</v>
      </c>
      <c r="DI309" s="26">
        <v>22716</v>
      </c>
      <c r="DJ309" s="26">
        <v>59900</v>
      </c>
      <c r="DK309" s="26">
        <v>20964</v>
      </c>
      <c r="DL309" s="26">
        <v>15594</v>
      </c>
      <c r="DM309" s="26">
        <v>9290</v>
      </c>
      <c r="DN309" s="26">
        <v>7208</v>
      </c>
      <c r="DO309" s="26">
        <v>6844</v>
      </c>
      <c r="DP309" s="26">
        <v>15627</v>
      </c>
      <c r="DQ309" s="26">
        <v>5195</v>
      </c>
      <c r="DR309" s="26">
        <v>4107</v>
      </c>
      <c r="DS309" s="26">
        <v>2912</v>
      </c>
      <c r="DT309" s="26">
        <v>2093</v>
      </c>
      <c r="DU309" s="26">
        <v>1320</v>
      </c>
      <c r="DV309" s="26">
        <v>2104</v>
      </c>
      <c r="DW309" s="26">
        <v>1642084</v>
      </c>
      <c r="DX309" s="26">
        <v>1859696</v>
      </c>
      <c r="DY309" s="26">
        <v>3258390</v>
      </c>
      <c r="DZ309" s="26">
        <v>2252256</v>
      </c>
      <c r="EA309" s="26">
        <v>1482020</v>
      </c>
    </row>
    <row r="310" spans="1:131" ht="17.5" customHeight="1" x14ac:dyDescent="0.35">
      <c r="A310" s="3"/>
      <c r="B310" s="3"/>
      <c r="C310" s="3"/>
      <c r="D310" s="3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W310" s="31"/>
      <c r="DX310" s="31"/>
      <c r="DY310" s="31"/>
      <c r="DZ310" s="31"/>
      <c r="EA310" s="31"/>
    </row>
    <row r="311" spans="1:131" s="3" customFormat="1" ht="17.5" customHeight="1" x14ac:dyDescent="0.35">
      <c r="A311" s="3" t="s">
        <v>536</v>
      </c>
      <c r="C311" s="3" t="s">
        <v>537</v>
      </c>
      <c r="E311" s="26">
        <v>113205</v>
      </c>
      <c r="F311" s="26">
        <v>8027</v>
      </c>
      <c r="G311" s="26">
        <v>1585</v>
      </c>
      <c r="H311" s="26">
        <v>1672</v>
      </c>
      <c r="I311" s="26">
        <v>1655</v>
      </c>
      <c r="J311" s="26">
        <v>1601</v>
      </c>
      <c r="K311" s="26">
        <v>1514</v>
      </c>
      <c r="L311" s="26">
        <v>6745</v>
      </c>
      <c r="M311" s="26">
        <v>1455</v>
      </c>
      <c r="N311" s="26">
        <v>1394</v>
      </c>
      <c r="O311" s="26">
        <v>1369</v>
      </c>
      <c r="P311" s="26">
        <v>1270</v>
      </c>
      <c r="Q311" s="26">
        <v>1257</v>
      </c>
      <c r="R311" s="26">
        <v>7082</v>
      </c>
      <c r="S311" s="26">
        <v>1314</v>
      </c>
      <c r="T311" s="26">
        <v>1368</v>
      </c>
      <c r="U311" s="26">
        <v>1426</v>
      </c>
      <c r="V311" s="26">
        <v>1486</v>
      </c>
      <c r="W311" s="26">
        <v>1488</v>
      </c>
      <c r="X311" s="26">
        <v>7231</v>
      </c>
      <c r="Y311" s="26">
        <v>1608</v>
      </c>
      <c r="Z311" s="26">
        <v>1580</v>
      </c>
      <c r="AA311" s="26">
        <v>1618</v>
      </c>
      <c r="AB311" s="26">
        <v>1323</v>
      </c>
      <c r="AC311" s="26">
        <v>1102</v>
      </c>
      <c r="AD311" s="26">
        <v>6349</v>
      </c>
      <c r="AE311" s="26">
        <v>979</v>
      </c>
      <c r="AF311" s="26">
        <v>1101</v>
      </c>
      <c r="AG311" s="26">
        <v>1372</v>
      </c>
      <c r="AH311" s="26">
        <v>1432</v>
      </c>
      <c r="AI311" s="26">
        <v>1465</v>
      </c>
      <c r="AJ311" s="26">
        <v>7721</v>
      </c>
      <c r="AK311" s="26">
        <v>1526</v>
      </c>
      <c r="AL311" s="26">
        <v>1506</v>
      </c>
      <c r="AM311" s="26">
        <v>1543</v>
      </c>
      <c r="AN311" s="26">
        <v>1556</v>
      </c>
      <c r="AO311" s="26">
        <v>1590</v>
      </c>
      <c r="AP311" s="26">
        <v>8414</v>
      </c>
      <c r="AQ311" s="26">
        <v>1723</v>
      </c>
      <c r="AR311" s="26">
        <v>1748</v>
      </c>
      <c r="AS311" s="26">
        <v>1708</v>
      </c>
      <c r="AT311" s="26">
        <v>1613</v>
      </c>
      <c r="AU311" s="26">
        <v>1622</v>
      </c>
      <c r="AV311" s="26">
        <v>8792</v>
      </c>
      <c r="AW311" s="26">
        <v>1664</v>
      </c>
      <c r="AX311" s="26">
        <v>1675</v>
      </c>
      <c r="AY311" s="26">
        <v>1766</v>
      </c>
      <c r="AZ311" s="26">
        <v>1808</v>
      </c>
      <c r="BA311" s="26">
        <v>1879</v>
      </c>
      <c r="BB311" s="26">
        <v>9425</v>
      </c>
      <c r="BC311" s="26">
        <v>1950</v>
      </c>
      <c r="BD311" s="26">
        <v>1796</v>
      </c>
      <c r="BE311" s="26">
        <v>1863</v>
      </c>
      <c r="BF311" s="26">
        <v>1852</v>
      </c>
      <c r="BG311" s="26">
        <v>1964</v>
      </c>
      <c r="BH311" s="26">
        <v>9181</v>
      </c>
      <c r="BI311" s="26">
        <v>1890</v>
      </c>
      <c r="BJ311" s="26">
        <v>1828</v>
      </c>
      <c r="BK311" s="26">
        <v>1888</v>
      </c>
      <c r="BL311" s="26">
        <v>1805</v>
      </c>
      <c r="BM311" s="26">
        <v>1770</v>
      </c>
      <c r="BN311" s="26">
        <v>7911</v>
      </c>
      <c r="BO311" s="26">
        <v>1734</v>
      </c>
      <c r="BP311" s="26">
        <v>1623</v>
      </c>
      <c r="BQ311" s="26">
        <v>1573</v>
      </c>
      <c r="BR311" s="26">
        <v>1517</v>
      </c>
      <c r="BS311" s="26">
        <v>1464</v>
      </c>
      <c r="BT311" s="26">
        <v>6347</v>
      </c>
      <c r="BU311" s="26">
        <v>1364</v>
      </c>
      <c r="BV311" s="26">
        <v>1334</v>
      </c>
      <c r="BW311" s="26">
        <v>1221</v>
      </c>
      <c r="BX311" s="26">
        <v>1250</v>
      </c>
      <c r="BY311" s="26">
        <v>1178</v>
      </c>
      <c r="BZ311" s="26">
        <v>5833</v>
      </c>
      <c r="CA311" s="26">
        <v>1179</v>
      </c>
      <c r="CB311" s="26">
        <v>1095</v>
      </c>
      <c r="CC311" s="26">
        <v>1129</v>
      </c>
      <c r="CD311" s="26">
        <v>1244</v>
      </c>
      <c r="CE311" s="26">
        <v>1186</v>
      </c>
      <c r="CF311" s="26">
        <v>4213</v>
      </c>
      <c r="CG311" s="26">
        <v>937</v>
      </c>
      <c r="CH311" s="26">
        <v>940</v>
      </c>
      <c r="CI311" s="26">
        <v>850</v>
      </c>
      <c r="CJ311" s="26">
        <v>784</v>
      </c>
      <c r="CK311" s="26">
        <v>702</v>
      </c>
      <c r="CL311" s="26">
        <v>3307</v>
      </c>
      <c r="CM311" s="26">
        <v>610</v>
      </c>
      <c r="CN311" s="26">
        <v>717</v>
      </c>
      <c r="CO311" s="26">
        <v>675</v>
      </c>
      <c r="CP311" s="26">
        <v>679</v>
      </c>
      <c r="CQ311" s="26">
        <v>626</v>
      </c>
      <c r="CR311" s="26">
        <v>2789</v>
      </c>
      <c r="CS311" s="26">
        <v>652</v>
      </c>
      <c r="CT311" s="26">
        <v>601</v>
      </c>
      <c r="CU311" s="26">
        <v>562</v>
      </c>
      <c r="CV311" s="26">
        <v>506</v>
      </c>
      <c r="CW311" s="26">
        <v>468</v>
      </c>
      <c r="CX311" s="26">
        <v>1953</v>
      </c>
      <c r="CY311" s="26">
        <v>421</v>
      </c>
      <c r="CZ311" s="26">
        <v>456</v>
      </c>
      <c r="DA311" s="26">
        <v>386</v>
      </c>
      <c r="DB311" s="26">
        <v>368</v>
      </c>
      <c r="DC311" s="26">
        <v>322</v>
      </c>
      <c r="DD311" s="26">
        <v>1247</v>
      </c>
      <c r="DE311" s="26">
        <v>315</v>
      </c>
      <c r="DF311" s="26">
        <v>253</v>
      </c>
      <c r="DG311" s="26">
        <v>235</v>
      </c>
      <c r="DH311" s="26">
        <v>218</v>
      </c>
      <c r="DI311" s="26">
        <v>226</v>
      </c>
      <c r="DJ311" s="26">
        <v>513</v>
      </c>
      <c r="DK311" s="26">
        <v>186</v>
      </c>
      <c r="DL311" s="26">
        <v>141</v>
      </c>
      <c r="DM311" s="26">
        <v>71</v>
      </c>
      <c r="DN311" s="26">
        <v>64</v>
      </c>
      <c r="DO311" s="26">
        <v>51</v>
      </c>
      <c r="DP311" s="26">
        <v>116</v>
      </c>
      <c r="DQ311" s="26">
        <v>42</v>
      </c>
      <c r="DR311" s="26">
        <v>22</v>
      </c>
      <c r="DS311" s="26">
        <v>27</v>
      </c>
      <c r="DT311" s="26">
        <v>13</v>
      </c>
      <c r="DU311" s="26">
        <v>12</v>
      </c>
      <c r="DV311" s="26">
        <v>9</v>
      </c>
      <c r="DW311" s="26">
        <v>23462</v>
      </c>
      <c r="DX311" s="26">
        <v>26660</v>
      </c>
      <c r="DY311" s="26">
        <v>46324</v>
      </c>
      <c r="DZ311" s="26">
        <v>29272</v>
      </c>
      <c r="EA311" s="26">
        <v>14147</v>
      </c>
    </row>
    <row r="312" spans="1:131" s="3" customFormat="1" ht="17.5" customHeight="1" x14ac:dyDescent="0.35">
      <c r="A312" s="3" t="s">
        <v>538</v>
      </c>
      <c r="C312" s="3" t="s">
        <v>539</v>
      </c>
      <c r="E312" s="26">
        <v>273369</v>
      </c>
      <c r="F312" s="26">
        <v>15015</v>
      </c>
      <c r="G312" s="26">
        <v>3083</v>
      </c>
      <c r="H312" s="26">
        <v>3064</v>
      </c>
      <c r="I312" s="26">
        <v>2984</v>
      </c>
      <c r="J312" s="26">
        <v>3076</v>
      </c>
      <c r="K312" s="26">
        <v>2808</v>
      </c>
      <c r="L312" s="26">
        <v>13291</v>
      </c>
      <c r="M312" s="26">
        <v>2844</v>
      </c>
      <c r="N312" s="26">
        <v>2618</v>
      </c>
      <c r="O312" s="26">
        <v>2724</v>
      </c>
      <c r="P312" s="26">
        <v>2571</v>
      </c>
      <c r="Q312" s="26">
        <v>2534</v>
      </c>
      <c r="R312" s="26">
        <v>13412</v>
      </c>
      <c r="S312" s="26">
        <v>2728</v>
      </c>
      <c r="T312" s="26">
        <v>2586</v>
      </c>
      <c r="U312" s="26">
        <v>2679</v>
      </c>
      <c r="V312" s="26">
        <v>2717</v>
      </c>
      <c r="W312" s="26">
        <v>2702</v>
      </c>
      <c r="X312" s="26">
        <v>18039</v>
      </c>
      <c r="Y312" s="26">
        <v>2627</v>
      </c>
      <c r="Z312" s="26">
        <v>2663</v>
      </c>
      <c r="AA312" s="26">
        <v>2939</v>
      </c>
      <c r="AB312" s="26">
        <v>3890</v>
      </c>
      <c r="AC312" s="26">
        <v>5920</v>
      </c>
      <c r="AD312" s="26">
        <v>28129</v>
      </c>
      <c r="AE312" s="26">
        <v>6673</v>
      </c>
      <c r="AF312" s="26">
        <v>6184</v>
      </c>
      <c r="AG312" s="26">
        <v>5457</v>
      </c>
      <c r="AH312" s="26">
        <v>5140</v>
      </c>
      <c r="AI312" s="26">
        <v>4675</v>
      </c>
      <c r="AJ312" s="26">
        <v>22998</v>
      </c>
      <c r="AK312" s="26">
        <v>4569</v>
      </c>
      <c r="AL312" s="26">
        <v>4581</v>
      </c>
      <c r="AM312" s="26">
        <v>4460</v>
      </c>
      <c r="AN312" s="26">
        <v>4611</v>
      </c>
      <c r="AO312" s="26">
        <v>4777</v>
      </c>
      <c r="AP312" s="26">
        <v>21959</v>
      </c>
      <c r="AQ312" s="26">
        <v>4623</v>
      </c>
      <c r="AR312" s="26">
        <v>4614</v>
      </c>
      <c r="AS312" s="26">
        <v>4396</v>
      </c>
      <c r="AT312" s="26">
        <v>4215</v>
      </c>
      <c r="AU312" s="26">
        <v>4111</v>
      </c>
      <c r="AV312" s="26">
        <v>21789</v>
      </c>
      <c r="AW312" s="26">
        <v>4087</v>
      </c>
      <c r="AX312" s="26">
        <v>4086</v>
      </c>
      <c r="AY312" s="26">
        <v>4383</v>
      </c>
      <c r="AZ312" s="26">
        <v>4650</v>
      </c>
      <c r="BA312" s="26">
        <v>4583</v>
      </c>
      <c r="BB312" s="26">
        <v>21905</v>
      </c>
      <c r="BC312" s="26">
        <v>4512</v>
      </c>
      <c r="BD312" s="26">
        <v>4388</v>
      </c>
      <c r="BE312" s="26">
        <v>4340</v>
      </c>
      <c r="BF312" s="26">
        <v>4275</v>
      </c>
      <c r="BG312" s="26">
        <v>4390</v>
      </c>
      <c r="BH312" s="26">
        <v>20443</v>
      </c>
      <c r="BI312" s="26">
        <v>4393</v>
      </c>
      <c r="BJ312" s="26">
        <v>4349</v>
      </c>
      <c r="BK312" s="26">
        <v>4145</v>
      </c>
      <c r="BL312" s="26">
        <v>3928</v>
      </c>
      <c r="BM312" s="26">
        <v>3628</v>
      </c>
      <c r="BN312" s="26">
        <v>15345</v>
      </c>
      <c r="BO312" s="26">
        <v>3367</v>
      </c>
      <c r="BP312" s="26">
        <v>3265</v>
      </c>
      <c r="BQ312" s="26">
        <v>2987</v>
      </c>
      <c r="BR312" s="26">
        <v>3026</v>
      </c>
      <c r="BS312" s="26">
        <v>2700</v>
      </c>
      <c r="BT312" s="26">
        <v>12638</v>
      </c>
      <c r="BU312" s="26">
        <v>2645</v>
      </c>
      <c r="BV312" s="26">
        <v>2668</v>
      </c>
      <c r="BW312" s="26">
        <v>2531</v>
      </c>
      <c r="BX312" s="26">
        <v>2454</v>
      </c>
      <c r="BY312" s="26">
        <v>2340</v>
      </c>
      <c r="BZ312" s="26">
        <v>12714</v>
      </c>
      <c r="CA312" s="26">
        <v>2376</v>
      </c>
      <c r="CB312" s="26">
        <v>2458</v>
      </c>
      <c r="CC312" s="26">
        <v>2494</v>
      </c>
      <c r="CD312" s="26">
        <v>2729</v>
      </c>
      <c r="CE312" s="26">
        <v>2657</v>
      </c>
      <c r="CF312" s="26">
        <v>9535</v>
      </c>
      <c r="CG312" s="26">
        <v>2083</v>
      </c>
      <c r="CH312" s="26">
        <v>2104</v>
      </c>
      <c r="CI312" s="26">
        <v>1930</v>
      </c>
      <c r="CJ312" s="26">
        <v>1820</v>
      </c>
      <c r="CK312" s="26">
        <v>1598</v>
      </c>
      <c r="CL312" s="26">
        <v>7925</v>
      </c>
      <c r="CM312" s="26">
        <v>1598</v>
      </c>
      <c r="CN312" s="26">
        <v>1662</v>
      </c>
      <c r="CO312" s="26">
        <v>1584</v>
      </c>
      <c r="CP312" s="26">
        <v>1545</v>
      </c>
      <c r="CQ312" s="26">
        <v>1536</v>
      </c>
      <c r="CR312" s="26">
        <v>6676</v>
      </c>
      <c r="CS312" s="26">
        <v>1377</v>
      </c>
      <c r="CT312" s="26">
        <v>1363</v>
      </c>
      <c r="CU312" s="26">
        <v>1304</v>
      </c>
      <c r="CV312" s="26">
        <v>1335</v>
      </c>
      <c r="CW312" s="26">
        <v>1297</v>
      </c>
      <c r="CX312" s="26">
        <v>5572</v>
      </c>
      <c r="CY312" s="26">
        <v>1240</v>
      </c>
      <c r="CZ312" s="26">
        <v>1173</v>
      </c>
      <c r="DA312" s="26">
        <v>1074</v>
      </c>
      <c r="DB312" s="26">
        <v>1115</v>
      </c>
      <c r="DC312" s="26">
        <v>970</v>
      </c>
      <c r="DD312" s="26">
        <v>3758</v>
      </c>
      <c r="DE312" s="26">
        <v>922</v>
      </c>
      <c r="DF312" s="26">
        <v>802</v>
      </c>
      <c r="DG312" s="26">
        <v>716</v>
      </c>
      <c r="DH312" s="26">
        <v>678</v>
      </c>
      <c r="DI312" s="26">
        <v>640</v>
      </c>
      <c r="DJ312" s="26">
        <v>1700</v>
      </c>
      <c r="DK312" s="26">
        <v>569</v>
      </c>
      <c r="DL312" s="26">
        <v>448</v>
      </c>
      <c r="DM312" s="26">
        <v>275</v>
      </c>
      <c r="DN312" s="26">
        <v>209</v>
      </c>
      <c r="DO312" s="26">
        <v>199</v>
      </c>
      <c r="DP312" s="26">
        <v>457</v>
      </c>
      <c r="DQ312" s="26">
        <v>146</v>
      </c>
      <c r="DR312" s="26">
        <v>135</v>
      </c>
      <c r="DS312" s="26">
        <v>78</v>
      </c>
      <c r="DT312" s="26">
        <v>63</v>
      </c>
      <c r="DU312" s="26">
        <v>35</v>
      </c>
      <c r="DV312" s="26">
        <v>69</v>
      </c>
      <c r="DW312" s="26">
        <v>44345</v>
      </c>
      <c r="DX312" s="26">
        <v>49947</v>
      </c>
      <c r="DY312" s="26">
        <v>132192</v>
      </c>
      <c r="DZ312" s="26">
        <v>61140</v>
      </c>
      <c r="EA312" s="26">
        <v>35692</v>
      </c>
    </row>
    <row r="313" spans="1:131" s="3" customFormat="1" ht="17.5" customHeight="1" x14ac:dyDescent="0.35">
      <c r="A313" s="3" t="s">
        <v>540</v>
      </c>
      <c r="C313" s="3" t="s">
        <v>541</v>
      </c>
      <c r="E313" s="26">
        <v>138265</v>
      </c>
      <c r="F313" s="26">
        <v>6412</v>
      </c>
      <c r="G313" s="26">
        <v>1254</v>
      </c>
      <c r="H313" s="26">
        <v>1260</v>
      </c>
      <c r="I313" s="26">
        <v>1248</v>
      </c>
      <c r="J313" s="26">
        <v>1295</v>
      </c>
      <c r="K313" s="26">
        <v>1355</v>
      </c>
      <c r="L313" s="26">
        <v>6542</v>
      </c>
      <c r="M313" s="26">
        <v>1391</v>
      </c>
      <c r="N313" s="26">
        <v>1284</v>
      </c>
      <c r="O313" s="26">
        <v>1270</v>
      </c>
      <c r="P313" s="26">
        <v>1296</v>
      </c>
      <c r="Q313" s="26">
        <v>1301</v>
      </c>
      <c r="R313" s="26">
        <v>7968</v>
      </c>
      <c r="S313" s="26">
        <v>1512</v>
      </c>
      <c r="T313" s="26">
        <v>1522</v>
      </c>
      <c r="U313" s="26">
        <v>1603</v>
      </c>
      <c r="V313" s="26">
        <v>1646</v>
      </c>
      <c r="W313" s="26">
        <v>1685</v>
      </c>
      <c r="X313" s="26">
        <v>8190</v>
      </c>
      <c r="Y313" s="26">
        <v>1754</v>
      </c>
      <c r="Z313" s="26">
        <v>1726</v>
      </c>
      <c r="AA313" s="26">
        <v>1766</v>
      </c>
      <c r="AB313" s="26">
        <v>1563</v>
      </c>
      <c r="AC313" s="26">
        <v>1381</v>
      </c>
      <c r="AD313" s="26">
        <v>6808</v>
      </c>
      <c r="AE313" s="26">
        <v>1362</v>
      </c>
      <c r="AF313" s="26">
        <v>1233</v>
      </c>
      <c r="AG313" s="26">
        <v>1370</v>
      </c>
      <c r="AH313" s="26">
        <v>1433</v>
      </c>
      <c r="AI313" s="26">
        <v>1410</v>
      </c>
      <c r="AJ313" s="26">
        <v>6690</v>
      </c>
      <c r="AK313" s="26">
        <v>1448</v>
      </c>
      <c r="AL313" s="26">
        <v>1411</v>
      </c>
      <c r="AM313" s="26">
        <v>1331</v>
      </c>
      <c r="AN313" s="26">
        <v>1255</v>
      </c>
      <c r="AO313" s="26">
        <v>1245</v>
      </c>
      <c r="AP313" s="26">
        <v>6340</v>
      </c>
      <c r="AQ313" s="26">
        <v>1352</v>
      </c>
      <c r="AR313" s="26">
        <v>1337</v>
      </c>
      <c r="AS313" s="26">
        <v>1270</v>
      </c>
      <c r="AT313" s="26">
        <v>1187</v>
      </c>
      <c r="AU313" s="26">
        <v>1194</v>
      </c>
      <c r="AV313" s="26">
        <v>7313</v>
      </c>
      <c r="AW313" s="26">
        <v>1292</v>
      </c>
      <c r="AX313" s="26">
        <v>1368</v>
      </c>
      <c r="AY313" s="26">
        <v>1470</v>
      </c>
      <c r="AZ313" s="26">
        <v>1534</v>
      </c>
      <c r="BA313" s="26">
        <v>1649</v>
      </c>
      <c r="BB313" s="26">
        <v>9523</v>
      </c>
      <c r="BC313" s="26">
        <v>1776</v>
      </c>
      <c r="BD313" s="26">
        <v>1819</v>
      </c>
      <c r="BE313" s="26">
        <v>1889</v>
      </c>
      <c r="BF313" s="26">
        <v>1967</v>
      </c>
      <c r="BG313" s="26">
        <v>2072</v>
      </c>
      <c r="BH313" s="26">
        <v>10017</v>
      </c>
      <c r="BI313" s="26">
        <v>2002</v>
      </c>
      <c r="BJ313" s="26">
        <v>2096</v>
      </c>
      <c r="BK313" s="26">
        <v>2013</v>
      </c>
      <c r="BL313" s="26">
        <v>1969</v>
      </c>
      <c r="BM313" s="26">
        <v>1937</v>
      </c>
      <c r="BN313" s="26">
        <v>9307</v>
      </c>
      <c r="BO313" s="26">
        <v>1891</v>
      </c>
      <c r="BP313" s="26">
        <v>1892</v>
      </c>
      <c r="BQ313" s="26">
        <v>1929</v>
      </c>
      <c r="BR313" s="26">
        <v>1787</v>
      </c>
      <c r="BS313" s="26">
        <v>1808</v>
      </c>
      <c r="BT313" s="26">
        <v>9207</v>
      </c>
      <c r="BU313" s="26">
        <v>1836</v>
      </c>
      <c r="BV313" s="26">
        <v>1847</v>
      </c>
      <c r="BW313" s="26">
        <v>1882</v>
      </c>
      <c r="BX313" s="26">
        <v>1765</v>
      </c>
      <c r="BY313" s="26">
        <v>1877</v>
      </c>
      <c r="BZ313" s="26">
        <v>10994</v>
      </c>
      <c r="CA313" s="26">
        <v>1871</v>
      </c>
      <c r="CB313" s="26">
        <v>2002</v>
      </c>
      <c r="CC313" s="26">
        <v>2140</v>
      </c>
      <c r="CD313" s="26">
        <v>2374</v>
      </c>
      <c r="CE313" s="26">
        <v>2607</v>
      </c>
      <c r="CF313" s="26">
        <v>9742</v>
      </c>
      <c r="CG313" s="26">
        <v>2011</v>
      </c>
      <c r="CH313" s="26">
        <v>2125</v>
      </c>
      <c r="CI313" s="26">
        <v>1975</v>
      </c>
      <c r="CJ313" s="26">
        <v>1968</v>
      </c>
      <c r="CK313" s="26">
        <v>1663</v>
      </c>
      <c r="CL313" s="26">
        <v>7370</v>
      </c>
      <c r="CM313" s="26">
        <v>1469</v>
      </c>
      <c r="CN313" s="26">
        <v>1592</v>
      </c>
      <c r="CO313" s="26">
        <v>1511</v>
      </c>
      <c r="CP313" s="26">
        <v>1459</v>
      </c>
      <c r="CQ313" s="26">
        <v>1339</v>
      </c>
      <c r="CR313" s="26">
        <v>6048</v>
      </c>
      <c r="CS313" s="26">
        <v>1299</v>
      </c>
      <c r="CT313" s="26">
        <v>1248</v>
      </c>
      <c r="CU313" s="26">
        <v>1169</v>
      </c>
      <c r="CV313" s="26">
        <v>1135</v>
      </c>
      <c r="CW313" s="26">
        <v>1197</v>
      </c>
      <c r="CX313" s="26">
        <v>4724</v>
      </c>
      <c r="CY313" s="26">
        <v>1109</v>
      </c>
      <c r="CZ313" s="26">
        <v>1000</v>
      </c>
      <c r="DA313" s="26">
        <v>944</v>
      </c>
      <c r="DB313" s="26">
        <v>877</v>
      </c>
      <c r="DC313" s="26">
        <v>794</v>
      </c>
      <c r="DD313" s="26">
        <v>3257</v>
      </c>
      <c r="DE313" s="26">
        <v>774</v>
      </c>
      <c r="DF313" s="26">
        <v>693</v>
      </c>
      <c r="DG313" s="26">
        <v>648</v>
      </c>
      <c r="DH313" s="26">
        <v>600</v>
      </c>
      <c r="DI313" s="26">
        <v>542</v>
      </c>
      <c r="DJ313" s="26">
        <v>1351</v>
      </c>
      <c r="DK313" s="26">
        <v>466</v>
      </c>
      <c r="DL313" s="26">
        <v>371</v>
      </c>
      <c r="DM313" s="26">
        <v>181</v>
      </c>
      <c r="DN313" s="26">
        <v>167</v>
      </c>
      <c r="DO313" s="26">
        <v>166</v>
      </c>
      <c r="DP313" s="26">
        <v>410</v>
      </c>
      <c r="DQ313" s="26">
        <v>132</v>
      </c>
      <c r="DR313" s="26">
        <v>110</v>
      </c>
      <c r="DS313" s="26">
        <v>84</v>
      </c>
      <c r="DT313" s="26">
        <v>52</v>
      </c>
      <c r="DU313" s="26">
        <v>32</v>
      </c>
      <c r="DV313" s="26">
        <v>52</v>
      </c>
      <c r="DW313" s="26">
        <v>22676</v>
      </c>
      <c r="DX313" s="26">
        <v>26168</v>
      </c>
      <c r="DY313" s="26">
        <v>43110</v>
      </c>
      <c r="DZ313" s="26">
        <v>39525</v>
      </c>
      <c r="EA313" s="26">
        <v>32954</v>
      </c>
    </row>
    <row r="314" spans="1:131" s="3" customFormat="1" ht="17.5" customHeight="1" x14ac:dyDescent="0.35">
      <c r="A314" s="3" t="s">
        <v>542</v>
      </c>
      <c r="C314" s="3" t="s">
        <v>543</v>
      </c>
      <c r="E314" s="26">
        <v>263925</v>
      </c>
      <c r="F314" s="26">
        <v>17224</v>
      </c>
      <c r="G314" s="26">
        <v>3454</v>
      </c>
      <c r="H314" s="26">
        <v>3560</v>
      </c>
      <c r="I314" s="26">
        <v>3431</v>
      </c>
      <c r="J314" s="26">
        <v>3397</v>
      </c>
      <c r="K314" s="26">
        <v>3382</v>
      </c>
      <c r="L314" s="26">
        <v>15967</v>
      </c>
      <c r="M314" s="26">
        <v>3332</v>
      </c>
      <c r="N314" s="26">
        <v>3160</v>
      </c>
      <c r="O314" s="26">
        <v>3240</v>
      </c>
      <c r="P314" s="26">
        <v>3107</v>
      </c>
      <c r="Q314" s="26">
        <v>3128</v>
      </c>
      <c r="R314" s="26">
        <v>16765</v>
      </c>
      <c r="S314" s="26">
        <v>3236</v>
      </c>
      <c r="T314" s="26">
        <v>3265</v>
      </c>
      <c r="U314" s="26">
        <v>3347</v>
      </c>
      <c r="V314" s="26">
        <v>3455</v>
      </c>
      <c r="W314" s="26">
        <v>3462</v>
      </c>
      <c r="X314" s="26">
        <v>19031</v>
      </c>
      <c r="Y314" s="26">
        <v>3458</v>
      </c>
      <c r="Z314" s="26">
        <v>3650</v>
      </c>
      <c r="AA314" s="26">
        <v>3813</v>
      </c>
      <c r="AB314" s="26">
        <v>3847</v>
      </c>
      <c r="AC314" s="26">
        <v>4263</v>
      </c>
      <c r="AD314" s="26">
        <v>19041</v>
      </c>
      <c r="AE314" s="26">
        <v>4150</v>
      </c>
      <c r="AF314" s="26">
        <v>3778</v>
      </c>
      <c r="AG314" s="26">
        <v>3732</v>
      </c>
      <c r="AH314" s="26">
        <v>3732</v>
      </c>
      <c r="AI314" s="26">
        <v>3649</v>
      </c>
      <c r="AJ314" s="26">
        <v>17581</v>
      </c>
      <c r="AK314" s="26">
        <v>3659</v>
      </c>
      <c r="AL314" s="26">
        <v>3528</v>
      </c>
      <c r="AM314" s="26">
        <v>3534</v>
      </c>
      <c r="AN314" s="26">
        <v>3344</v>
      </c>
      <c r="AO314" s="26">
        <v>3516</v>
      </c>
      <c r="AP314" s="26">
        <v>17246</v>
      </c>
      <c r="AQ314" s="26">
        <v>3617</v>
      </c>
      <c r="AR314" s="26">
        <v>3639</v>
      </c>
      <c r="AS314" s="26">
        <v>3486</v>
      </c>
      <c r="AT314" s="26">
        <v>3160</v>
      </c>
      <c r="AU314" s="26">
        <v>3344</v>
      </c>
      <c r="AV314" s="26">
        <v>17313</v>
      </c>
      <c r="AW314" s="26">
        <v>3255</v>
      </c>
      <c r="AX314" s="26">
        <v>3368</v>
      </c>
      <c r="AY314" s="26">
        <v>3380</v>
      </c>
      <c r="AZ314" s="26">
        <v>3525</v>
      </c>
      <c r="BA314" s="26">
        <v>3785</v>
      </c>
      <c r="BB314" s="26">
        <v>19762</v>
      </c>
      <c r="BC314" s="26">
        <v>3889</v>
      </c>
      <c r="BD314" s="26">
        <v>3876</v>
      </c>
      <c r="BE314" s="26">
        <v>3973</v>
      </c>
      <c r="BF314" s="26">
        <v>3948</v>
      </c>
      <c r="BG314" s="26">
        <v>4076</v>
      </c>
      <c r="BH314" s="26">
        <v>19699</v>
      </c>
      <c r="BI314" s="26">
        <v>3958</v>
      </c>
      <c r="BJ314" s="26">
        <v>4079</v>
      </c>
      <c r="BK314" s="26">
        <v>3947</v>
      </c>
      <c r="BL314" s="26">
        <v>3954</v>
      </c>
      <c r="BM314" s="26">
        <v>3761</v>
      </c>
      <c r="BN314" s="26">
        <v>17205</v>
      </c>
      <c r="BO314" s="26">
        <v>3694</v>
      </c>
      <c r="BP314" s="26">
        <v>3507</v>
      </c>
      <c r="BQ314" s="26">
        <v>3417</v>
      </c>
      <c r="BR314" s="26">
        <v>3354</v>
      </c>
      <c r="BS314" s="26">
        <v>3233</v>
      </c>
      <c r="BT314" s="26">
        <v>14632</v>
      </c>
      <c r="BU314" s="26">
        <v>2945</v>
      </c>
      <c r="BV314" s="26">
        <v>2974</v>
      </c>
      <c r="BW314" s="26">
        <v>2945</v>
      </c>
      <c r="BX314" s="26">
        <v>2948</v>
      </c>
      <c r="BY314" s="26">
        <v>2820</v>
      </c>
      <c r="BZ314" s="26">
        <v>15454</v>
      </c>
      <c r="CA314" s="26">
        <v>2757</v>
      </c>
      <c r="CB314" s="26">
        <v>2931</v>
      </c>
      <c r="CC314" s="26">
        <v>3068</v>
      </c>
      <c r="CD314" s="26">
        <v>3315</v>
      </c>
      <c r="CE314" s="26">
        <v>3383</v>
      </c>
      <c r="CF314" s="26">
        <v>11597</v>
      </c>
      <c r="CG314" s="26">
        <v>2490</v>
      </c>
      <c r="CH314" s="26">
        <v>2661</v>
      </c>
      <c r="CI314" s="26">
        <v>2293</v>
      </c>
      <c r="CJ314" s="26">
        <v>2165</v>
      </c>
      <c r="CK314" s="26">
        <v>1988</v>
      </c>
      <c r="CL314" s="26">
        <v>9055</v>
      </c>
      <c r="CM314" s="26">
        <v>1799</v>
      </c>
      <c r="CN314" s="26">
        <v>1879</v>
      </c>
      <c r="CO314" s="26">
        <v>1912</v>
      </c>
      <c r="CP314" s="26">
        <v>1782</v>
      </c>
      <c r="CQ314" s="26">
        <v>1683</v>
      </c>
      <c r="CR314" s="26">
        <v>6997</v>
      </c>
      <c r="CS314" s="26">
        <v>1605</v>
      </c>
      <c r="CT314" s="26">
        <v>1492</v>
      </c>
      <c r="CU314" s="26">
        <v>1342</v>
      </c>
      <c r="CV314" s="26">
        <v>1334</v>
      </c>
      <c r="CW314" s="26">
        <v>1224</v>
      </c>
      <c r="CX314" s="26">
        <v>4949</v>
      </c>
      <c r="CY314" s="26">
        <v>1221</v>
      </c>
      <c r="CZ314" s="26">
        <v>1108</v>
      </c>
      <c r="DA314" s="26">
        <v>927</v>
      </c>
      <c r="DB314" s="26">
        <v>884</v>
      </c>
      <c r="DC314" s="26">
        <v>809</v>
      </c>
      <c r="DD314" s="26">
        <v>2915</v>
      </c>
      <c r="DE314" s="26">
        <v>729</v>
      </c>
      <c r="DF314" s="26">
        <v>645</v>
      </c>
      <c r="DG314" s="26">
        <v>560</v>
      </c>
      <c r="DH314" s="26">
        <v>486</v>
      </c>
      <c r="DI314" s="26">
        <v>495</v>
      </c>
      <c r="DJ314" s="26">
        <v>1186</v>
      </c>
      <c r="DK314" s="26">
        <v>418</v>
      </c>
      <c r="DL314" s="26">
        <v>310</v>
      </c>
      <c r="DM314" s="26">
        <v>197</v>
      </c>
      <c r="DN314" s="26">
        <v>141</v>
      </c>
      <c r="DO314" s="26">
        <v>120</v>
      </c>
      <c r="DP314" s="26">
        <v>266</v>
      </c>
      <c r="DQ314" s="26">
        <v>92</v>
      </c>
      <c r="DR314" s="26">
        <v>65</v>
      </c>
      <c r="DS314" s="26">
        <v>56</v>
      </c>
      <c r="DT314" s="26">
        <v>35</v>
      </c>
      <c r="DU314" s="26">
        <v>18</v>
      </c>
      <c r="DV314" s="26">
        <v>40</v>
      </c>
      <c r="DW314" s="26">
        <v>53414</v>
      </c>
      <c r="DX314" s="26">
        <v>60877</v>
      </c>
      <c r="DY314" s="26">
        <v>106516</v>
      </c>
      <c r="DZ314" s="26">
        <v>66990</v>
      </c>
      <c r="EA314" s="26">
        <v>37005</v>
      </c>
    </row>
    <row r="315" spans="1:131" s="3" customFormat="1" ht="17.5" customHeight="1" x14ac:dyDescent="0.35">
      <c r="A315" s="3" t="s">
        <v>544</v>
      </c>
      <c r="C315" s="3" t="s">
        <v>545</v>
      </c>
      <c r="E315" s="26">
        <v>248821</v>
      </c>
      <c r="F315" s="26">
        <v>19908</v>
      </c>
      <c r="G315" s="26">
        <v>4177</v>
      </c>
      <c r="H315" s="26">
        <v>3993</v>
      </c>
      <c r="I315" s="26">
        <v>3921</v>
      </c>
      <c r="J315" s="26">
        <v>3987</v>
      </c>
      <c r="K315" s="26">
        <v>3830</v>
      </c>
      <c r="L315" s="26">
        <v>16468</v>
      </c>
      <c r="M315" s="26">
        <v>3591</v>
      </c>
      <c r="N315" s="26">
        <v>3304</v>
      </c>
      <c r="O315" s="26">
        <v>3368</v>
      </c>
      <c r="P315" s="26">
        <v>3096</v>
      </c>
      <c r="Q315" s="26">
        <v>3109</v>
      </c>
      <c r="R315" s="26">
        <v>15805</v>
      </c>
      <c r="S315" s="26">
        <v>3176</v>
      </c>
      <c r="T315" s="26">
        <v>3121</v>
      </c>
      <c r="U315" s="26">
        <v>3202</v>
      </c>
      <c r="V315" s="26">
        <v>3132</v>
      </c>
      <c r="W315" s="26">
        <v>3174</v>
      </c>
      <c r="X315" s="26">
        <v>14720</v>
      </c>
      <c r="Y315" s="26">
        <v>3211</v>
      </c>
      <c r="Z315" s="26">
        <v>3145</v>
      </c>
      <c r="AA315" s="26">
        <v>3194</v>
      </c>
      <c r="AB315" s="26">
        <v>2789</v>
      </c>
      <c r="AC315" s="26">
        <v>2381</v>
      </c>
      <c r="AD315" s="26">
        <v>14056</v>
      </c>
      <c r="AE315" s="26">
        <v>2327</v>
      </c>
      <c r="AF315" s="26">
        <v>2452</v>
      </c>
      <c r="AG315" s="26">
        <v>2883</v>
      </c>
      <c r="AH315" s="26">
        <v>3203</v>
      </c>
      <c r="AI315" s="26">
        <v>3191</v>
      </c>
      <c r="AJ315" s="26">
        <v>19596</v>
      </c>
      <c r="AK315" s="26">
        <v>3723</v>
      </c>
      <c r="AL315" s="26">
        <v>3948</v>
      </c>
      <c r="AM315" s="26">
        <v>3867</v>
      </c>
      <c r="AN315" s="26">
        <v>3997</v>
      </c>
      <c r="AO315" s="26">
        <v>4061</v>
      </c>
      <c r="AP315" s="26">
        <v>20960</v>
      </c>
      <c r="AQ315" s="26">
        <v>4410</v>
      </c>
      <c r="AR315" s="26">
        <v>4216</v>
      </c>
      <c r="AS315" s="26">
        <v>4277</v>
      </c>
      <c r="AT315" s="26">
        <v>4001</v>
      </c>
      <c r="AU315" s="26">
        <v>4056</v>
      </c>
      <c r="AV315" s="26">
        <v>19498</v>
      </c>
      <c r="AW315" s="26">
        <v>3770</v>
      </c>
      <c r="AX315" s="26">
        <v>4056</v>
      </c>
      <c r="AY315" s="26">
        <v>3908</v>
      </c>
      <c r="AZ315" s="26">
        <v>3952</v>
      </c>
      <c r="BA315" s="26">
        <v>3812</v>
      </c>
      <c r="BB315" s="26">
        <v>19090</v>
      </c>
      <c r="BC315" s="26">
        <v>3879</v>
      </c>
      <c r="BD315" s="26">
        <v>3800</v>
      </c>
      <c r="BE315" s="26">
        <v>3734</v>
      </c>
      <c r="BF315" s="26">
        <v>3827</v>
      </c>
      <c r="BG315" s="26">
        <v>3850</v>
      </c>
      <c r="BH315" s="26">
        <v>17930</v>
      </c>
      <c r="BI315" s="26">
        <v>3724</v>
      </c>
      <c r="BJ315" s="26">
        <v>3728</v>
      </c>
      <c r="BK315" s="26">
        <v>3724</v>
      </c>
      <c r="BL315" s="26">
        <v>3445</v>
      </c>
      <c r="BM315" s="26">
        <v>3309</v>
      </c>
      <c r="BN315" s="26">
        <v>16011</v>
      </c>
      <c r="BO315" s="26">
        <v>3391</v>
      </c>
      <c r="BP315" s="26">
        <v>3262</v>
      </c>
      <c r="BQ315" s="26">
        <v>3282</v>
      </c>
      <c r="BR315" s="26">
        <v>3068</v>
      </c>
      <c r="BS315" s="26">
        <v>3008</v>
      </c>
      <c r="BT315" s="26">
        <v>14099</v>
      </c>
      <c r="BU315" s="26">
        <v>2855</v>
      </c>
      <c r="BV315" s="26">
        <v>2948</v>
      </c>
      <c r="BW315" s="26">
        <v>2761</v>
      </c>
      <c r="BX315" s="26">
        <v>2822</v>
      </c>
      <c r="BY315" s="26">
        <v>2713</v>
      </c>
      <c r="BZ315" s="26">
        <v>13169</v>
      </c>
      <c r="CA315" s="26">
        <v>2604</v>
      </c>
      <c r="CB315" s="26">
        <v>2723</v>
      </c>
      <c r="CC315" s="26">
        <v>2557</v>
      </c>
      <c r="CD315" s="26">
        <v>2686</v>
      </c>
      <c r="CE315" s="26">
        <v>2599</v>
      </c>
      <c r="CF315" s="26">
        <v>8872</v>
      </c>
      <c r="CG315" s="26">
        <v>1960</v>
      </c>
      <c r="CH315" s="26">
        <v>1921</v>
      </c>
      <c r="CI315" s="26">
        <v>1830</v>
      </c>
      <c r="CJ315" s="26">
        <v>1682</v>
      </c>
      <c r="CK315" s="26">
        <v>1479</v>
      </c>
      <c r="CL315" s="26">
        <v>6595</v>
      </c>
      <c r="CM315" s="26">
        <v>1393</v>
      </c>
      <c r="CN315" s="26">
        <v>1381</v>
      </c>
      <c r="CO315" s="26">
        <v>1353</v>
      </c>
      <c r="CP315" s="26">
        <v>1225</v>
      </c>
      <c r="CQ315" s="26">
        <v>1243</v>
      </c>
      <c r="CR315" s="26">
        <v>4884</v>
      </c>
      <c r="CS315" s="26">
        <v>1098</v>
      </c>
      <c r="CT315" s="26">
        <v>972</v>
      </c>
      <c r="CU315" s="26">
        <v>962</v>
      </c>
      <c r="CV315" s="26">
        <v>921</v>
      </c>
      <c r="CW315" s="26">
        <v>931</v>
      </c>
      <c r="CX315" s="26">
        <v>3610</v>
      </c>
      <c r="CY315" s="26">
        <v>882</v>
      </c>
      <c r="CZ315" s="26">
        <v>765</v>
      </c>
      <c r="DA315" s="26">
        <v>696</v>
      </c>
      <c r="DB315" s="26">
        <v>663</v>
      </c>
      <c r="DC315" s="26">
        <v>604</v>
      </c>
      <c r="DD315" s="26">
        <v>2371</v>
      </c>
      <c r="DE315" s="26">
        <v>545</v>
      </c>
      <c r="DF315" s="26">
        <v>563</v>
      </c>
      <c r="DG315" s="26">
        <v>473</v>
      </c>
      <c r="DH315" s="26">
        <v>430</v>
      </c>
      <c r="DI315" s="26">
        <v>360</v>
      </c>
      <c r="DJ315" s="26">
        <v>939</v>
      </c>
      <c r="DK315" s="26">
        <v>328</v>
      </c>
      <c r="DL315" s="26">
        <v>262</v>
      </c>
      <c r="DM315" s="26">
        <v>130</v>
      </c>
      <c r="DN315" s="26">
        <v>112</v>
      </c>
      <c r="DO315" s="26">
        <v>107</v>
      </c>
      <c r="DP315" s="26">
        <v>201</v>
      </c>
      <c r="DQ315" s="26">
        <v>74</v>
      </c>
      <c r="DR315" s="26">
        <v>65</v>
      </c>
      <c r="DS315" s="26">
        <v>29</v>
      </c>
      <c r="DT315" s="26">
        <v>17</v>
      </c>
      <c r="DU315" s="26">
        <v>16</v>
      </c>
      <c r="DV315" s="26">
        <v>39</v>
      </c>
      <c r="DW315" s="26">
        <v>55392</v>
      </c>
      <c r="DX315" s="26">
        <v>61731</v>
      </c>
      <c r="DY315" s="26">
        <v>104709</v>
      </c>
      <c r="DZ315" s="26">
        <v>61209</v>
      </c>
      <c r="EA315" s="26">
        <v>27511</v>
      </c>
    </row>
    <row r="316" spans="1:131" s="3" customFormat="1" ht="17.5" customHeight="1" x14ac:dyDescent="0.35">
      <c r="A316" s="3" t="s">
        <v>546</v>
      </c>
      <c r="C316" s="3" t="s">
        <v>547</v>
      </c>
      <c r="E316" s="26">
        <v>205056</v>
      </c>
      <c r="F316" s="26">
        <v>13548</v>
      </c>
      <c r="G316" s="26">
        <v>2820</v>
      </c>
      <c r="H316" s="26">
        <v>2874</v>
      </c>
      <c r="I316" s="26">
        <v>2650</v>
      </c>
      <c r="J316" s="26">
        <v>2619</v>
      </c>
      <c r="K316" s="26">
        <v>2585</v>
      </c>
      <c r="L316" s="26">
        <v>11031</v>
      </c>
      <c r="M316" s="26">
        <v>2438</v>
      </c>
      <c r="N316" s="26">
        <v>2274</v>
      </c>
      <c r="O316" s="26">
        <v>2258</v>
      </c>
      <c r="P316" s="26">
        <v>2066</v>
      </c>
      <c r="Q316" s="26">
        <v>1995</v>
      </c>
      <c r="R316" s="26">
        <v>10927</v>
      </c>
      <c r="S316" s="26">
        <v>2094</v>
      </c>
      <c r="T316" s="26">
        <v>2210</v>
      </c>
      <c r="U316" s="26">
        <v>2100</v>
      </c>
      <c r="V316" s="26">
        <v>2324</v>
      </c>
      <c r="W316" s="26">
        <v>2199</v>
      </c>
      <c r="X316" s="26">
        <v>15956</v>
      </c>
      <c r="Y316" s="26">
        <v>2294</v>
      </c>
      <c r="Z316" s="26">
        <v>2340</v>
      </c>
      <c r="AA316" s="26">
        <v>2288</v>
      </c>
      <c r="AB316" s="26">
        <v>3582</v>
      </c>
      <c r="AC316" s="26">
        <v>5452</v>
      </c>
      <c r="AD316" s="26">
        <v>22761</v>
      </c>
      <c r="AE316" s="26">
        <v>6012</v>
      </c>
      <c r="AF316" s="26">
        <v>5411</v>
      </c>
      <c r="AG316" s="26">
        <v>4319</v>
      </c>
      <c r="AH316" s="26">
        <v>3682</v>
      </c>
      <c r="AI316" s="26">
        <v>3337</v>
      </c>
      <c r="AJ316" s="26">
        <v>16991</v>
      </c>
      <c r="AK316" s="26">
        <v>3614</v>
      </c>
      <c r="AL316" s="26">
        <v>3590</v>
      </c>
      <c r="AM316" s="26">
        <v>3423</v>
      </c>
      <c r="AN316" s="26">
        <v>3222</v>
      </c>
      <c r="AO316" s="26">
        <v>3142</v>
      </c>
      <c r="AP316" s="26">
        <v>13860</v>
      </c>
      <c r="AQ316" s="26">
        <v>3057</v>
      </c>
      <c r="AR316" s="26">
        <v>2968</v>
      </c>
      <c r="AS316" s="26">
        <v>2722</v>
      </c>
      <c r="AT316" s="26">
        <v>2554</v>
      </c>
      <c r="AU316" s="26">
        <v>2559</v>
      </c>
      <c r="AV316" s="26">
        <v>13384</v>
      </c>
      <c r="AW316" s="26">
        <v>2571</v>
      </c>
      <c r="AX316" s="26">
        <v>2551</v>
      </c>
      <c r="AY316" s="26">
        <v>2625</v>
      </c>
      <c r="AZ316" s="26">
        <v>2829</v>
      </c>
      <c r="BA316" s="26">
        <v>2808</v>
      </c>
      <c r="BB316" s="26">
        <v>14280</v>
      </c>
      <c r="BC316" s="26">
        <v>2961</v>
      </c>
      <c r="BD316" s="26">
        <v>2845</v>
      </c>
      <c r="BE316" s="26">
        <v>2770</v>
      </c>
      <c r="BF316" s="26">
        <v>2860</v>
      </c>
      <c r="BG316" s="26">
        <v>2844</v>
      </c>
      <c r="BH316" s="26">
        <v>13848</v>
      </c>
      <c r="BI316" s="26">
        <v>2823</v>
      </c>
      <c r="BJ316" s="26">
        <v>2782</v>
      </c>
      <c r="BK316" s="26">
        <v>2784</v>
      </c>
      <c r="BL316" s="26">
        <v>2811</v>
      </c>
      <c r="BM316" s="26">
        <v>2648</v>
      </c>
      <c r="BN316" s="26">
        <v>11926</v>
      </c>
      <c r="BO316" s="26">
        <v>2610</v>
      </c>
      <c r="BP316" s="26">
        <v>2491</v>
      </c>
      <c r="BQ316" s="26">
        <v>2369</v>
      </c>
      <c r="BR316" s="26">
        <v>2239</v>
      </c>
      <c r="BS316" s="26">
        <v>2217</v>
      </c>
      <c r="BT316" s="26">
        <v>9312</v>
      </c>
      <c r="BU316" s="26">
        <v>1929</v>
      </c>
      <c r="BV316" s="26">
        <v>1918</v>
      </c>
      <c r="BW316" s="26">
        <v>1893</v>
      </c>
      <c r="BX316" s="26">
        <v>1790</v>
      </c>
      <c r="BY316" s="26">
        <v>1782</v>
      </c>
      <c r="BZ316" s="26">
        <v>9820</v>
      </c>
      <c r="CA316" s="26">
        <v>1746</v>
      </c>
      <c r="CB316" s="26">
        <v>1875</v>
      </c>
      <c r="CC316" s="26">
        <v>1937</v>
      </c>
      <c r="CD316" s="26">
        <v>2073</v>
      </c>
      <c r="CE316" s="26">
        <v>2189</v>
      </c>
      <c r="CF316" s="26">
        <v>7655</v>
      </c>
      <c r="CG316" s="26">
        <v>1724</v>
      </c>
      <c r="CH316" s="26">
        <v>1654</v>
      </c>
      <c r="CI316" s="26">
        <v>1459</v>
      </c>
      <c r="CJ316" s="26">
        <v>1507</v>
      </c>
      <c r="CK316" s="26">
        <v>1311</v>
      </c>
      <c r="CL316" s="26">
        <v>6206</v>
      </c>
      <c r="CM316" s="26">
        <v>1212</v>
      </c>
      <c r="CN316" s="26">
        <v>1339</v>
      </c>
      <c r="CO316" s="26">
        <v>1255</v>
      </c>
      <c r="CP316" s="26">
        <v>1261</v>
      </c>
      <c r="CQ316" s="26">
        <v>1139</v>
      </c>
      <c r="CR316" s="26">
        <v>5210</v>
      </c>
      <c r="CS316" s="26">
        <v>1169</v>
      </c>
      <c r="CT316" s="26">
        <v>1070</v>
      </c>
      <c r="CU316" s="26">
        <v>1027</v>
      </c>
      <c r="CV316" s="26">
        <v>991</v>
      </c>
      <c r="CW316" s="26">
        <v>953</v>
      </c>
      <c r="CX316" s="26">
        <v>4000</v>
      </c>
      <c r="CY316" s="26">
        <v>953</v>
      </c>
      <c r="CZ316" s="26">
        <v>881</v>
      </c>
      <c r="DA316" s="26">
        <v>817</v>
      </c>
      <c r="DB316" s="26">
        <v>705</v>
      </c>
      <c r="DC316" s="26">
        <v>644</v>
      </c>
      <c r="DD316" s="26">
        <v>2792</v>
      </c>
      <c r="DE316" s="26">
        <v>681</v>
      </c>
      <c r="DF316" s="26">
        <v>588</v>
      </c>
      <c r="DG316" s="26">
        <v>575</v>
      </c>
      <c r="DH316" s="26">
        <v>523</v>
      </c>
      <c r="DI316" s="26">
        <v>425</v>
      </c>
      <c r="DJ316" s="26">
        <v>1223</v>
      </c>
      <c r="DK316" s="26">
        <v>415</v>
      </c>
      <c r="DL316" s="26">
        <v>331</v>
      </c>
      <c r="DM316" s="26">
        <v>197</v>
      </c>
      <c r="DN316" s="26">
        <v>156</v>
      </c>
      <c r="DO316" s="26">
        <v>124</v>
      </c>
      <c r="DP316" s="26">
        <v>291</v>
      </c>
      <c r="DQ316" s="26">
        <v>98</v>
      </c>
      <c r="DR316" s="26">
        <v>78</v>
      </c>
      <c r="DS316" s="26">
        <v>65</v>
      </c>
      <c r="DT316" s="26">
        <v>32</v>
      </c>
      <c r="DU316" s="26">
        <v>18</v>
      </c>
      <c r="DV316" s="26">
        <v>35</v>
      </c>
      <c r="DW316" s="26">
        <v>37800</v>
      </c>
      <c r="DX316" s="26">
        <v>42428</v>
      </c>
      <c r="DY316" s="26">
        <v>94938</v>
      </c>
      <c r="DZ316" s="26">
        <v>44906</v>
      </c>
      <c r="EA316" s="26">
        <v>27412</v>
      </c>
    </row>
    <row r="317" spans="1:131" s="3" customFormat="1" ht="17.5" customHeight="1" x14ac:dyDescent="0.35">
      <c r="A317" s="3" t="s">
        <v>548</v>
      </c>
      <c r="C317" s="3" t="s">
        <v>549</v>
      </c>
      <c r="E317" s="26">
        <v>155698</v>
      </c>
      <c r="F317" s="26">
        <v>11937</v>
      </c>
      <c r="G317" s="26">
        <v>2601</v>
      </c>
      <c r="H317" s="26">
        <v>2446</v>
      </c>
      <c r="I317" s="26">
        <v>2408</v>
      </c>
      <c r="J317" s="26">
        <v>2368</v>
      </c>
      <c r="K317" s="26">
        <v>2114</v>
      </c>
      <c r="L317" s="26">
        <v>8556</v>
      </c>
      <c r="M317" s="26">
        <v>1950</v>
      </c>
      <c r="N317" s="26">
        <v>1788</v>
      </c>
      <c r="O317" s="26">
        <v>1725</v>
      </c>
      <c r="P317" s="26">
        <v>1580</v>
      </c>
      <c r="Q317" s="26">
        <v>1513</v>
      </c>
      <c r="R317" s="26">
        <v>7968</v>
      </c>
      <c r="S317" s="26">
        <v>1562</v>
      </c>
      <c r="T317" s="26">
        <v>1624</v>
      </c>
      <c r="U317" s="26">
        <v>1561</v>
      </c>
      <c r="V317" s="26">
        <v>1571</v>
      </c>
      <c r="W317" s="26">
        <v>1650</v>
      </c>
      <c r="X317" s="26">
        <v>9809</v>
      </c>
      <c r="Y317" s="26">
        <v>1655</v>
      </c>
      <c r="Z317" s="26">
        <v>1639</v>
      </c>
      <c r="AA317" s="26">
        <v>1640</v>
      </c>
      <c r="AB317" s="26">
        <v>2029</v>
      </c>
      <c r="AC317" s="26">
        <v>2846</v>
      </c>
      <c r="AD317" s="26">
        <v>14574</v>
      </c>
      <c r="AE317" s="26">
        <v>3370</v>
      </c>
      <c r="AF317" s="26">
        <v>3091</v>
      </c>
      <c r="AG317" s="26">
        <v>2630</v>
      </c>
      <c r="AH317" s="26">
        <v>2727</v>
      </c>
      <c r="AI317" s="26">
        <v>2756</v>
      </c>
      <c r="AJ317" s="26">
        <v>15113</v>
      </c>
      <c r="AK317" s="26">
        <v>2954</v>
      </c>
      <c r="AL317" s="26">
        <v>2999</v>
      </c>
      <c r="AM317" s="26">
        <v>3017</v>
      </c>
      <c r="AN317" s="26">
        <v>3084</v>
      </c>
      <c r="AO317" s="26">
        <v>3059</v>
      </c>
      <c r="AP317" s="26">
        <v>15244</v>
      </c>
      <c r="AQ317" s="26">
        <v>3259</v>
      </c>
      <c r="AR317" s="26">
        <v>3425</v>
      </c>
      <c r="AS317" s="26">
        <v>2994</v>
      </c>
      <c r="AT317" s="26">
        <v>2801</v>
      </c>
      <c r="AU317" s="26">
        <v>2765</v>
      </c>
      <c r="AV317" s="26">
        <v>12158</v>
      </c>
      <c r="AW317" s="26">
        <v>2514</v>
      </c>
      <c r="AX317" s="26">
        <v>2496</v>
      </c>
      <c r="AY317" s="26">
        <v>2383</v>
      </c>
      <c r="AZ317" s="26">
        <v>2394</v>
      </c>
      <c r="BA317" s="26">
        <v>2371</v>
      </c>
      <c r="BB317" s="26">
        <v>11104</v>
      </c>
      <c r="BC317" s="26">
        <v>2345</v>
      </c>
      <c r="BD317" s="26">
        <v>2256</v>
      </c>
      <c r="BE317" s="26">
        <v>2156</v>
      </c>
      <c r="BF317" s="26">
        <v>2173</v>
      </c>
      <c r="BG317" s="26">
        <v>2174</v>
      </c>
      <c r="BH317" s="26">
        <v>9910</v>
      </c>
      <c r="BI317" s="26">
        <v>2041</v>
      </c>
      <c r="BJ317" s="26">
        <v>2096</v>
      </c>
      <c r="BK317" s="26">
        <v>2009</v>
      </c>
      <c r="BL317" s="26">
        <v>1913</v>
      </c>
      <c r="BM317" s="26">
        <v>1851</v>
      </c>
      <c r="BN317" s="26">
        <v>8269</v>
      </c>
      <c r="BO317" s="26">
        <v>1839</v>
      </c>
      <c r="BP317" s="26">
        <v>1675</v>
      </c>
      <c r="BQ317" s="26">
        <v>1690</v>
      </c>
      <c r="BR317" s="26">
        <v>1588</v>
      </c>
      <c r="BS317" s="26">
        <v>1477</v>
      </c>
      <c r="BT317" s="26">
        <v>6851</v>
      </c>
      <c r="BU317" s="26">
        <v>1460</v>
      </c>
      <c r="BV317" s="26">
        <v>1428</v>
      </c>
      <c r="BW317" s="26">
        <v>1364</v>
      </c>
      <c r="BX317" s="26">
        <v>1366</v>
      </c>
      <c r="BY317" s="26">
        <v>1233</v>
      </c>
      <c r="BZ317" s="26">
        <v>6373</v>
      </c>
      <c r="CA317" s="26">
        <v>1189</v>
      </c>
      <c r="CB317" s="26">
        <v>1223</v>
      </c>
      <c r="CC317" s="26">
        <v>1269</v>
      </c>
      <c r="CD317" s="26">
        <v>1398</v>
      </c>
      <c r="CE317" s="26">
        <v>1294</v>
      </c>
      <c r="CF317" s="26">
        <v>4902</v>
      </c>
      <c r="CG317" s="26">
        <v>1025</v>
      </c>
      <c r="CH317" s="26">
        <v>1064</v>
      </c>
      <c r="CI317" s="26">
        <v>1038</v>
      </c>
      <c r="CJ317" s="26">
        <v>910</v>
      </c>
      <c r="CK317" s="26">
        <v>865</v>
      </c>
      <c r="CL317" s="26">
        <v>4156</v>
      </c>
      <c r="CM317" s="26">
        <v>845</v>
      </c>
      <c r="CN317" s="26">
        <v>856</v>
      </c>
      <c r="CO317" s="26">
        <v>827</v>
      </c>
      <c r="CP317" s="26">
        <v>839</v>
      </c>
      <c r="CQ317" s="26">
        <v>789</v>
      </c>
      <c r="CR317" s="26">
        <v>3396</v>
      </c>
      <c r="CS317" s="26">
        <v>742</v>
      </c>
      <c r="CT317" s="26">
        <v>706</v>
      </c>
      <c r="CU317" s="26">
        <v>686</v>
      </c>
      <c r="CV317" s="26">
        <v>629</v>
      </c>
      <c r="CW317" s="26">
        <v>633</v>
      </c>
      <c r="CX317" s="26">
        <v>2736</v>
      </c>
      <c r="CY317" s="26">
        <v>608</v>
      </c>
      <c r="CZ317" s="26">
        <v>558</v>
      </c>
      <c r="DA317" s="26">
        <v>561</v>
      </c>
      <c r="DB317" s="26">
        <v>510</v>
      </c>
      <c r="DC317" s="26">
        <v>499</v>
      </c>
      <c r="DD317" s="26">
        <v>1704</v>
      </c>
      <c r="DE317" s="26">
        <v>391</v>
      </c>
      <c r="DF317" s="26">
        <v>372</v>
      </c>
      <c r="DG317" s="26">
        <v>345</v>
      </c>
      <c r="DH317" s="26">
        <v>301</v>
      </c>
      <c r="DI317" s="26">
        <v>295</v>
      </c>
      <c r="DJ317" s="26">
        <v>721</v>
      </c>
      <c r="DK317" s="26">
        <v>267</v>
      </c>
      <c r="DL317" s="26">
        <v>192</v>
      </c>
      <c r="DM317" s="26">
        <v>111</v>
      </c>
      <c r="DN317" s="26">
        <v>84</v>
      </c>
      <c r="DO317" s="26">
        <v>67</v>
      </c>
      <c r="DP317" s="26">
        <v>183</v>
      </c>
      <c r="DQ317" s="26">
        <v>67</v>
      </c>
      <c r="DR317" s="26">
        <v>44</v>
      </c>
      <c r="DS317" s="26">
        <v>26</v>
      </c>
      <c r="DT317" s="26">
        <v>28</v>
      </c>
      <c r="DU317" s="26">
        <v>18</v>
      </c>
      <c r="DV317" s="26">
        <v>34</v>
      </c>
      <c r="DW317" s="26">
        <v>30116</v>
      </c>
      <c r="DX317" s="26">
        <v>33395</v>
      </c>
      <c r="DY317" s="26">
        <v>76347</v>
      </c>
      <c r="DZ317" s="26">
        <v>31403</v>
      </c>
      <c r="EA317" s="26">
        <v>17832</v>
      </c>
    </row>
    <row r="318" spans="1:131" s="3" customFormat="1" ht="17.5" customHeight="1" x14ac:dyDescent="0.35">
      <c r="A318" s="3" t="s">
        <v>550</v>
      </c>
      <c r="C318" s="3" t="s">
        <v>551</v>
      </c>
      <c r="E318" s="26">
        <v>140205</v>
      </c>
      <c r="F318" s="26">
        <v>12777</v>
      </c>
      <c r="G318" s="26">
        <v>2663</v>
      </c>
      <c r="H318" s="26">
        <v>2668</v>
      </c>
      <c r="I318" s="26">
        <v>2490</v>
      </c>
      <c r="J318" s="26">
        <v>2500</v>
      </c>
      <c r="K318" s="26">
        <v>2456</v>
      </c>
      <c r="L318" s="26">
        <v>9994</v>
      </c>
      <c r="M318" s="26">
        <v>2308</v>
      </c>
      <c r="N318" s="26">
        <v>2034</v>
      </c>
      <c r="O318" s="26">
        <v>1934</v>
      </c>
      <c r="P318" s="26">
        <v>1897</v>
      </c>
      <c r="Q318" s="26">
        <v>1821</v>
      </c>
      <c r="R318" s="26">
        <v>9034</v>
      </c>
      <c r="S318" s="26">
        <v>1809</v>
      </c>
      <c r="T318" s="26">
        <v>1820</v>
      </c>
      <c r="U318" s="26">
        <v>1752</v>
      </c>
      <c r="V318" s="26">
        <v>1797</v>
      </c>
      <c r="W318" s="26">
        <v>1856</v>
      </c>
      <c r="X318" s="26">
        <v>8574</v>
      </c>
      <c r="Y318" s="26">
        <v>1755</v>
      </c>
      <c r="Z318" s="26">
        <v>1858</v>
      </c>
      <c r="AA318" s="26">
        <v>1806</v>
      </c>
      <c r="AB318" s="26">
        <v>1620</v>
      </c>
      <c r="AC318" s="26">
        <v>1535</v>
      </c>
      <c r="AD318" s="26">
        <v>9574</v>
      </c>
      <c r="AE318" s="26">
        <v>1590</v>
      </c>
      <c r="AF318" s="26">
        <v>1729</v>
      </c>
      <c r="AG318" s="26">
        <v>1900</v>
      </c>
      <c r="AH318" s="26">
        <v>2067</v>
      </c>
      <c r="AI318" s="26">
        <v>2288</v>
      </c>
      <c r="AJ318" s="26">
        <v>13351</v>
      </c>
      <c r="AK318" s="26">
        <v>2437</v>
      </c>
      <c r="AL318" s="26">
        <v>2544</v>
      </c>
      <c r="AM318" s="26">
        <v>2664</v>
      </c>
      <c r="AN318" s="26">
        <v>2900</v>
      </c>
      <c r="AO318" s="26">
        <v>2806</v>
      </c>
      <c r="AP318" s="26">
        <v>14201</v>
      </c>
      <c r="AQ318" s="26">
        <v>3061</v>
      </c>
      <c r="AR318" s="26">
        <v>2974</v>
      </c>
      <c r="AS318" s="26">
        <v>2860</v>
      </c>
      <c r="AT318" s="26">
        <v>2629</v>
      </c>
      <c r="AU318" s="26">
        <v>2677</v>
      </c>
      <c r="AV318" s="26">
        <v>11608</v>
      </c>
      <c r="AW318" s="26">
        <v>2469</v>
      </c>
      <c r="AX318" s="26">
        <v>2304</v>
      </c>
      <c r="AY318" s="26">
        <v>2235</v>
      </c>
      <c r="AZ318" s="26">
        <v>2351</v>
      </c>
      <c r="BA318" s="26">
        <v>2249</v>
      </c>
      <c r="BB318" s="26">
        <v>10093</v>
      </c>
      <c r="BC318" s="26">
        <v>2095</v>
      </c>
      <c r="BD318" s="26">
        <v>2032</v>
      </c>
      <c r="BE318" s="26">
        <v>2085</v>
      </c>
      <c r="BF318" s="26">
        <v>2000</v>
      </c>
      <c r="BG318" s="26">
        <v>1881</v>
      </c>
      <c r="BH318" s="26">
        <v>8993</v>
      </c>
      <c r="BI318" s="26">
        <v>1944</v>
      </c>
      <c r="BJ318" s="26">
        <v>1858</v>
      </c>
      <c r="BK318" s="26">
        <v>1670</v>
      </c>
      <c r="BL318" s="26">
        <v>1751</v>
      </c>
      <c r="BM318" s="26">
        <v>1770</v>
      </c>
      <c r="BN318" s="26">
        <v>7631</v>
      </c>
      <c r="BO318" s="26">
        <v>1634</v>
      </c>
      <c r="BP318" s="26">
        <v>1548</v>
      </c>
      <c r="BQ318" s="26">
        <v>1532</v>
      </c>
      <c r="BR318" s="26">
        <v>1500</v>
      </c>
      <c r="BS318" s="26">
        <v>1417</v>
      </c>
      <c r="BT318" s="26">
        <v>6391</v>
      </c>
      <c r="BU318" s="26">
        <v>1370</v>
      </c>
      <c r="BV318" s="26">
        <v>1355</v>
      </c>
      <c r="BW318" s="26">
        <v>1259</v>
      </c>
      <c r="BX318" s="26">
        <v>1211</v>
      </c>
      <c r="BY318" s="26">
        <v>1196</v>
      </c>
      <c r="BZ318" s="26">
        <v>5160</v>
      </c>
      <c r="CA318" s="26">
        <v>1110</v>
      </c>
      <c r="CB318" s="26">
        <v>1086</v>
      </c>
      <c r="CC318" s="26">
        <v>1004</v>
      </c>
      <c r="CD318" s="26">
        <v>1016</v>
      </c>
      <c r="CE318" s="26">
        <v>944</v>
      </c>
      <c r="CF318" s="26">
        <v>3536</v>
      </c>
      <c r="CG318" s="26">
        <v>727</v>
      </c>
      <c r="CH318" s="26">
        <v>733</v>
      </c>
      <c r="CI318" s="26">
        <v>717</v>
      </c>
      <c r="CJ318" s="26">
        <v>741</v>
      </c>
      <c r="CK318" s="26">
        <v>618</v>
      </c>
      <c r="CL318" s="26">
        <v>3101</v>
      </c>
      <c r="CM318" s="26">
        <v>663</v>
      </c>
      <c r="CN318" s="26">
        <v>706</v>
      </c>
      <c r="CO318" s="26">
        <v>584</v>
      </c>
      <c r="CP318" s="26">
        <v>583</v>
      </c>
      <c r="CQ318" s="26">
        <v>565</v>
      </c>
      <c r="CR318" s="26">
        <v>2626</v>
      </c>
      <c r="CS318" s="26">
        <v>562</v>
      </c>
      <c r="CT318" s="26">
        <v>547</v>
      </c>
      <c r="CU318" s="26">
        <v>539</v>
      </c>
      <c r="CV318" s="26">
        <v>514</v>
      </c>
      <c r="CW318" s="26">
        <v>464</v>
      </c>
      <c r="CX318" s="26">
        <v>1879</v>
      </c>
      <c r="CY318" s="26">
        <v>495</v>
      </c>
      <c r="CZ318" s="26">
        <v>410</v>
      </c>
      <c r="DA318" s="26">
        <v>353</v>
      </c>
      <c r="DB318" s="26">
        <v>333</v>
      </c>
      <c r="DC318" s="26">
        <v>288</v>
      </c>
      <c r="DD318" s="26">
        <v>1103</v>
      </c>
      <c r="DE318" s="26">
        <v>295</v>
      </c>
      <c r="DF318" s="26">
        <v>256</v>
      </c>
      <c r="DG318" s="26">
        <v>191</v>
      </c>
      <c r="DH318" s="26">
        <v>175</v>
      </c>
      <c r="DI318" s="26">
        <v>186</v>
      </c>
      <c r="DJ318" s="26">
        <v>467</v>
      </c>
      <c r="DK318" s="26">
        <v>172</v>
      </c>
      <c r="DL318" s="26">
        <v>134</v>
      </c>
      <c r="DM318" s="26">
        <v>76</v>
      </c>
      <c r="DN318" s="26">
        <v>50</v>
      </c>
      <c r="DO318" s="26">
        <v>35</v>
      </c>
      <c r="DP318" s="26">
        <v>96</v>
      </c>
      <c r="DQ318" s="26">
        <v>24</v>
      </c>
      <c r="DR318" s="26">
        <v>33</v>
      </c>
      <c r="DS318" s="26">
        <v>17</v>
      </c>
      <c r="DT318" s="26">
        <v>15</v>
      </c>
      <c r="DU318" s="26">
        <v>7</v>
      </c>
      <c r="DV318" s="26">
        <v>16</v>
      </c>
      <c r="DW318" s="26">
        <v>33560</v>
      </c>
      <c r="DX318" s="26">
        <v>37224</v>
      </c>
      <c r="DY318" s="26">
        <v>65646</v>
      </c>
      <c r="DZ318" s="26">
        <v>28175</v>
      </c>
      <c r="EA318" s="26">
        <v>12824</v>
      </c>
    </row>
    <row r="319" spans="1:131" s="3" customFormat="1" ht="17.5" customHeight="1" x14ac:dyDescent="0.35">
      <c r="A319" s="3" t="s">
        <v>552</v>
      </c>
      <c r="C319" s="3" t="s">
        <v>553</v>
      </c>
      <c r="E319" s="26">
        <v>236882</v>
      </c>
      <c r="F319" s="26">
        <v>15407</v>
      </c>
      <c r="G319" s="26">
        <v>3385</v>
      </c>
      <c r="H319" s="26">
        <v>3148</v>
      </c>
      <c r="I319" s="26">
        <v>3068</v>
      </c>
      <c r="J319" s="26">
        <v>2970</v>
      </c>
      <c r="K319" s="26">
        <v>2836</v>
      </c>
      <c r="L319" s="26">
        <v>11847</v>
      </c>
      <c r="M319" s="26">
        <v>2668</v>
      </c>
      <c r="N319" s="26">
        <v>2366</v>
      </c>
      <c r="O319" s="26">
        <v>2372</v>
      </c>
      <c r="P319" s="26">
        <v>2202</v>
      </c>
      <c r="Q319" s="26">
        <v>2239</v>
      </c>
      <c r="R319" s="26">
        <v>11555</v>
      </c>
      <c r="S319" s="26">
        <v>2210</v>
      </c>
      <c r="T319" s="26">
        <v>2252</v>
      </c>
      <c r="U319" s="26">
        <v>2342</v>
      </c>
      <c r="V319" s="26">
        <v>2360</v>
      </c>
      <c r="W319" s="26">
        <v>2391</v>
      </c>
      <c r="X319" s="26">
        <v>17942</v>
      </c>
      <c r="Y319" s="26">
        <v>2539</v>
      </c>
      <c r="Z319" s="26">
        <v>2440</v>
      </c>
      <c r="AA319" s="26">
        <v>2361</v>
      </c>
      <c r="AB319" s="26">
        <v>4113</v>
      </c>
      <c r="AC319" s="26">
        <v>6489</v>
      </c>
      <c r="AD319" s="26">
        <v>29384</v>
      </c>
      <c r="AE319" s="26">
        <v>7459</v>
      </c>
      <c r="AF319" s="26">
        <v>7002</v>
      </c>
      <c r="AG319" s="26">
        <v>5526</v>
      </c>
      <c r="AH319" s="26">
        <v>4957</v>
      </c>
      <c r="AI319" s="26">
        <v>4440</v>
      </c>
      <c r="AJ319" s="26">
        <v>21785</v>
      </c>
      <c r="AK319" s="26">
        <v>4504</v>
      </c>
      <c r="AL319" s="26">
        <v>4472</v>
      </c>
      <c r="AM319" s="26">
        <v>4243</v>
      </c>
      <c r="AN319" s="26">
        <v>4299</v>
      </c>
      <c r="AO319" s="26">
        <v>4267</v>
      </c>
      <c r="AP319" s="26">
        <v>18600</v>
      </c>
      <c r="AQ319" s="26">
        <v>4200</v>
      </c>
      <c r="AR319" s="26">
        <v>4082</v>
      </c>
      <c r="AS319" s="26">
        <v>3665</v>
      </c>
      <c r="AT319" s="26">
        <v>3376</v>
      </c>
      <c r="AU319" s="26">
        <v>3277</v>
      </c>
      <c r="AV319" s="26">
        <v>15686</v>
      </c>
      <c r="AW319" s="26">
        <v>3304</v>
      </c>
      <c r="AX319" s="26">
        <v>3103</v>
      </c>
      <c r="AY319" s="26">
        <v>3141</v>
      </c>
      <c r="AZ319" s="26">
        <v>3115</v>
      </c>
      <c r="BA319" s="26">
        <v>3023</v>
      </c>
      <c r="BB319" s="26">
        <v>14602</v>
      </c>
      <c r="BC319" s="26">
        <v>3094</v>
      </c>
      <c r="BD319" s="26">
        <v>2847</v>
      </c>
      <c r="BE319" s="26">
        <v>2817</v>
      </c>
      <c r="BF319" s="26">
        <v>2865</v>
      </c>
      <c r="BG319" s="26">
        <v>2979</v>
      </c>
      <c r="BH319" s="26">
        <v>14797</v>
      </c>
      <c r="BI319" s="26">
        <v>2986</v>
      </c>
      <c r="BJ319" s="26">
        <v>3096</v>
      </c>
      <c r="BK319" s="26">
        <v>2931</v>
      </c>
      <c r="BL319" s="26">
        <v>2930</v>
      </c>
      <c r="BM319" s="26">
        <v>2854</v>
      </c>
      <c r="BN319" s="26">
        <v>12716</v>
      </c>
      <c r="BO319" s="26">
        <v>2597</v>
      </c>
      <c r="BP319" s="26">
        <v>2537</v>
      </c>
      <c r="BQ319" s="26">
        <v>2605</v>
      </c>
      <c r="BR319" s="26">
        <v>2555</v>
      </c>
      <c r="BS319" s="26">
        <v>2422</v>
      </c>
      <c r="BT319" s="26">
        <v>10839</v>
      </c>
      <c r="BU319" s="26">
        <v>2265</v>
      </c>
      <c r="BV319" s="26">
        <v>2182</v>
      </c>
      <c r="BW319" s="26">
        <v>2191</v>
      </c>
      <c r="BX319" s="26">
        <v>2128</v>
      </c>
      <c r="BY319" s="26">
        <v>2073</v>
      </c>
      <c r="BZ319" s="26">
        <v>10946</v>
      </c>
      <c r="CA319" s="26">
        <v>2152</v>
      </c>
      <c r="CB319" s="26">
        <v>2149</v>
      </c>
      <c r="CC319" s="26">
        <v>2135</v>
      </c>
      <c r="CD319" s="26">
        <v>2208</v>
      </c>
      <c r="CE319" s="26">
        <v>2302</v>
      </c>
      <c r="CF319" s="26">
        <v>8647</v>
      </c>
      <c r="CG319" s="26">
        <v>1894</v>
      </c>
      <c r="CH319" s="26">
        <v>1864</v>
      </c>
      <c r="CI319" s="26">
        <v>1707</v>
      </c>
      <c r="CJ319" s="26">
        <v>1672</v>
      </c>
      <c r="CK319" s="26">
        <v>1510</v>
      </c>
      <c r="CL319" s="26">
        <v>6796</v>
      </c>
      <c r="CM319" s="26">
        <v>1360</v>
      </c>
      <c r="CN319" s="26">
        <v>1392</v>
      </c>
      <c r="CO319" s="26">
        <v>1373</v>
      </c>
      <c r="CP319" s="26">
        <v>1401</v>
      </c>
      <c r="CQ319" s="26">
        <v>1270</v>
      </c>
      <c r="CR319" s="26">
        <v>5902</v>
      </c>
      <c r="CS319" s="26">
        <v>1218</v>
      </c>
      <c r="CT319" s="26">
        <v>1156</v>
      </c>
      <c r="CU319" s="26">
        <v>1131</v>
      </c>
      <c r="CV319" s="26">
        <v>1172</v>
      </c>
      <c r="CW319" s="26">
        <v>1225</v>
      </c>
      <c r="CX319" s="26">
        <v>4759</v>
      </c>
      <c r="CY319" s="26">
        <v>1098</v>
      </c>
      <c r="CZ319" s="26">
        <v>990</v>
      </c>
      <c r="DA319" s="26">
        <v>996</v>
      </c>
      <c r="DB319" s="26">
        <v>855</v>
      </c>
      <c r="DC319" s="26">
        <v>820</v>
      </c>
      <c r="DD319" s="26">
        <v>3084</v>
      </c>
      <c r="DE319" s="26">
        <v>745</v>
      </c>
      <c r="DF319" s="26">
        <v>691</v>
      </c>
      <c r="DG319" s="26">
        <v>609</v>
      </c>
      <c r="DH319" s="26">
        <v>540</v>
      </c>
      <c r="DI319" s="26">
        <v>499</v>
      </c>
      <c r="DJ319" s="26">
        <v>1263</v>
      </c>
      <c r="DK319" s="26">
        <v>442</v>
      </c>
      <c r="DL319" s="26">
        <v>307</v>
      </c>
      <c r="DM319" s="26">
        <v>216</v>
      </c>
      <c r="DN319" s="26">
        <v>150</v>
      </c>
      <c r="DO319" s="26">
        <v>148</v>
      </c>
      <c r="DP319" s="26">
        <v>284</v>
      </c>
      <c r="DQ319" s="26">
        <v>107</v>
      </c>
      <c r="DR319" s="26">
        <v>80</v>
      </c>
      <c r="DS319" s="26">
        <v>48</v>
      </c>
      <c r="DT319" s="26">
        <v>26</v>
      </c>
      <c r="DU319" s="26">
        <v>23</v>
      </c>
      <c r="DV319" s="26">
        <v>41</v>
      </c>
      <c r="DW319" s="26">
        <v>41348</v>
      </c>
      <c r="DX319" s="26">
        <v>46149</v>
      </c>
      <c r="DY319" s="26">
        <v>115460</v>
      </c>
      <c r="DZ319" s="26">
        <v>49298</v>
      </c>
      <c r="EA319" s="26">
        <v>30776</v>
      </c>
    </row>
    <row r="320" spans="1:131" s="3" customFormat="1" ht="17.5" customHeight="1" x14ac:dyDescent="0.35">
      <c r="A320" s="3" t="s">
        <v>554</v>
      </c>
      <c r="C320" s="3" t="s">
        <v>555</v>
      </c>
      <c r="E320" s="26">
        <v>153822</v>
      </c>
      <c r="F320" s="26">
        <v>10065</v>
      </c>
      <c r="G320" s="26">
        <v>2075</v>
      </c>
      <c r="H320" s="26">
        <v>1968</v>
      </c>
      <c r="I320" s="26">
        <v>2005</v>
      </c>
      <c r="J320" s="26">
        <v>2085</v>
      </c>
      <c r="K320" s="26">
        <v>1932</v>
      </c>
      <c r="L320" s="26">
        <v>9017</v>
      </c>
      <c r="M320" s="26">
        <v>1905</v>
      </c>
      <c r="N320" s="26">
        <v>1763</v>
      </c>
      <c r="O320" s="26">
        <v>1844</v>
      </c>
      <c r="P320" s="26">
        <v>1795</v>
      </c>
      <c r="Q320" s="26">
        <v>1710</v>
      </c>
      <c r="R320" s="26">
        <v>9914</v>
      </c>
      <c r="S320" s="26">
        <v>1878</v>
      </c>
      <c r="T320" s="26">
        <v>2004</v>
      </c>
      <c r="U320" s="26">
        <v>1936</v>
      </c>
      <c r="V320" s="26">
        <v>2009</v>
      </c>
      <c r="W320" s="26">
        <v>2087</v>
      </c>
      <c r="X320" s="26">
        <v>9633</v>
      </c>
      <c r="Y320" s="26">
        <v>2095</v>
      </c>
      <c r="Z320" s="26">
        <v>2188</v>
      </c>
      <c r="AA320" s="26">
        <v>2115</v>
      </c>
      <c r="AB320" s="26">
        <v>1857</v>
      </c>
      <c r="AC320" s="26">
        <v>1378</v>
      </c>
      <c r="AD320" s="26">
        <v>7341</v>
      </c>
      <c r="AE320" s="26">
        <v>1258</v>
      </c>
      <c r="AF320" s="26">
        <v>1306</v>
      </c>
      <c r="AG320" s="26">
        <v>1527</v>
      </c>
      <c r="AH320" s="26">
        <v>1624</v>
      </c>
      <c r="AI320" s="26">
        <v>1626</v>
      </c>
      <c r="AJ320" s="26">
        <v>8506</v>
      </c>
      <c r="AK320" s="26">
        <v>1643</v>
      </c>
      <c r="AL320" s="26">
        <v>1578</v>
      </c>
      <c r="AM320" s="26">
        <v>1732</v>
      </c>
      <c r="AN320" s="26">
        <v>1689</v>
      </c>
      <c r="AO320" s="26">
        <v>1864</v>
      </c>
      <c r="AP320" s="26">
        <v>9306</v>
      </c>
      <c r="AQ320" s="26">
        <v>1842</v>
      </c>
      <c r="AR320" s="26">
        <v>1878</v>
      </c>
      <c r="AS320" s="26">
        <v>1817</v>
      </c>
      <c r="AT320" s="26">
        <v>1855</v>
      </c>
      <c r="AU320" s="26">
        <v>1914</v>
      </c>
      <c r="AV320" s="26">
        <v>11109</v>
      </c>
      <c r="AW320" s="26">
        <v>2055</v>
      </c>
      <c r="AX320" s="26">
        <v>2046</v>
      </c>
      <c r="AY320" s="26">
        <v>2289</v>
      </c>
      <c r="AZ320" s="26">
        <v>2315</v>
      </c>
      <c r="BA320" s="26">
        <v>2404</v>
      </c>
      <c r="BB320" s="26">
        <v>12595</v>
      </c>
      <c r="BC320" s="26">
        <v>2582</v>
      </c>
      <c r="BD320" s="26">
        <v>2367</v>
      </c>
      <c r="BE320" s="26">
        <v>2573</v>
      </c>
      <c r="BF320" s="26">
        <v>2512</v>
      </c>
      <c r="BG320" s="26">
        <v>2561</v>
      </c>
      <c r="BH320" s="26">
        <v>12486</v>
      </c>
      <c r="BI320" s="26">
        <v>2540</v>
      </c>
      <c r="BJ320" s="26">
        <v>2524</v>
      </c>
      <c r="BK320" s="26">
        <v>2537</v>
      </c>
      <c r="BL320" s="26">
        <v>2474</v>
      </c>
      <c r="BM320" s="26">
        <v>2411</v>
      </c>
      <c r="BN320" s="26">
        <v>10965</v>
      </c>
      <c r="BO320" s="26">
        <v>2298</v>
      </c>
      <c r="BP320" s="26">
        <v>2176</v>
      </c>
      <c r="BQ320" s="26">
        <v>2240</v>
      </c>
      <c r="BR320" s="26">
        <v>2179</v>
      </c>
      <c r="BS320" s="26">
        <v>2072</v>
      </c>
      <c r="BT320" s="26">
        <v>9506</v>
      </c>
      <c r="BU320" s="26">
        <v>1974</v>
      </c>
      <c r="BV320" s="26">
        <v>1908</v>
      </c>
      <c r="BW320" s="26">
        <v>1864</v>
      </c>
      <c r="BX320" s="26">
        <v>1895</v>
      </c>
      <c r="BY320" s="26">
        <v>1865</v>
      </c>
      <c r="BZ320" s="26">
        <v>9753</v>
      </c>
      <c r="CA320" s="26">
        <v>1910</v>
      </c>
      <c r="CB320" s="26">
        <v>1819</v>
      </c>
      <c r="CC320" s="26">
        <v>1862</v>
      </c>
      <c r="CD320" s="26">
        <v>2097</v>
      </c>
      <c r="CE320" s="26">
        <v>2065</v>
      </c>
      <c r="CF320" s="26">
        <v>7406</v>
      </c>
      <c r="CG320" s="26">
        <v>1627</v>
      </c>
      <c r="CH320" s="26">
        <v>1674</v>
      </c>
      <c r="CI320" s="26">
        <v>1533</v>
      </c>
      <c r="CJ320" s="26">
        <v>1390</v>
      </c>
      <c r="CK320" s="26">
        <v>1182</v>
      </c>
      <c r="CL320" s="26">
        <v>5543</v>
      </c>
      <c r="CM320" s="26">
        <v>1205</v>
      </c>
      <c r="CN320" s="26">
        <v>1129</v>
      </c>
      <c r="CO320" s="26">
        <v>1146</v>
      </c>
      <c r="CP320" s="26">
        <v>1064</v>
      </c>
      <c r="CQ320" s="26">
        <v>999</v>
      </c>
      <c r="CR320" s="26">
        <v>4337</v>
      </c>
      <c r="CS320" s="26">
        <v>964</v>
      </c>
      <c r="CT320" s="26">
        <v>907</v>
      </c>
      <c r="CU320" s="26">
        <v>856</v>
      </c>
      <c r="CV320" s="26">
        <v>801</v>
      </c>
      <c r="CW320" s="26">
        <v>809</v>
      </c>
      <c r="CX320" s="26">
        <v>3253</v>
      </c>
      <c r="CY320" s="26">
        <v>800</v>
      </c>
      <c r="CZ320" s="26">
        <v>713</v>
      </c>
      <c r="DA320" s="26">
        <v>640</v>
      </c>
      <c r="DB320" s="26">
        <v>558</v>
      </c>
      <c r="DC320" s="26">
        <v>542</v>
      </c>
      <c r="DD320" s="26">
        <v>2065</v>
      </c>
      <c r="DE320" s="26">
        <v>534</v>
      </c>
      <c r="DF320" s="26">
        <v>439</v>
      </c>
      <c r="DG320" s="26">
        <v>403</v>
      </c>
      <c r="DH320" s="26">
        <v>391</v>
      </c>
      <c r="DI320" s="26">
        <v>298</v>
      </c>
      <c r="DJ320" s="26">
        <v>795</v>
      </c>
      <c r="DK320" s="26">
        <v>269</v>
      </c>
      <c r="DL320" s="26">
        <v>233</v>
      </c>
      <c r="DM320" s="26">
        <v>116</v>
      </c>
      <c r="DN320" s="26">
        <v>103</v>
      </c>
      <c r="DO320" s="26">
        <v>74</v>
      </c>
      <c r="DP320" s="26">
        <v>204</v>
      </c>
      <c r="DQ320" s="26">
        <v>60</v>
      </c>
      <c r="DR320" s="26">
        <v>63</v>
      </c>
      <c r="DS320" s="26">
        <v>36</v>
      </c>
      <c r="DT320" s="26">
        <v>30</v>
      </c>
      <c r="DU320" s="26">
        <v>15</v>
      </c>
      <c r="DV320" s="26">
        <v>23</v>
      </c>
      <c r="DW320" s="26">
        <v>31091</v>
      </c>
      <c r="DX320" s="26">
        <v>35394</v>
      </c>
      <c r="DY320" s="26">
        <v>56395</v>
      </c>
      <c r="DZ320" s="26">
        <v>42710</v>
      </c>
      <c r="EA320" s="26">
        <v>23626</v>
      </c>
    </row>
    <row r="321" spans="1:131" s="3" customFormat="1" ht="17.5" customHeight="1" x14ac:dyDescent="0.35">
      <c r="A321" s="3" t="s">
        <v>556</v>
      </c>
      <c r="C321" s="3" t="s">
        <v>557</v>
      </c>
      <c r="E321" s="26">
        <v>144560</v>
      </c>
      <c r="F321" s="26">
        <v>9365</v>
      </c>
      <c r="G321" s="26">
        <v>1835</v>
      </c>
      <c r="H321" s="26">
        <v>1936</v>
      </c>
      <c r="I321" s="26">
        <v>1912</v>
      </c>
      <c r="J321" s="26">
        <v>1838</v>
      </c>
      <c r="K321" s="26">
        <v>1844</v>
      </c>
      <c r="L321" s="26">
        <v>8584</v>
      </c>
      <c r="M321" s="26">
        <v>1830</v>
      </c>
      <c r="N321" s="26">
        <v>1715</v>
      </c>
      <c r="O321" s="26">
        <v>1707</v>
      </c>
      <c r="P321" s="26">
        <v>1695</v>
      </c>
      <c r="Q321" s="26">
        <v>1637</v>
      </c>
      <c r="R321" s="26">
        <v>8863</v>
      </c>
      <c r="S321" s="26">
        <v>1684</v>
      </c>
      <c r="T321" s="26">
        <v>1723</v>
      </c>
      <c r="U321" s="26">
        <v>1740</v>
      </c>
      <c r="V321" s="26">
        <v>1867</v>
      </c>
      <c r="W321" s="26">
        <v>1849</v>
      </c>
      <c r="X321" s="26">
        <v>8343</v>
      </c>
      <c r="Y321" s="26">
        <v>1848</v>
      </c>
      <c r="Z321" s="26">
        <v>1977</v>
      </c>
      <c r="AA321" s="26">
        <v>1933</v>
      </c>
      <c r="AB321" s="26">
        <v>1570</v>
      </c>
      <c r="AC321" s="26">
        <v>1015</v>
      </c>
      <c r="AD321" s="26">
        <v>7111</v>
      </c>
      <c r="AE321" s="26">
        <v>1115</v>
      </c>
      <c r="AF321" s="26">
        <v>1271</v>
      </c>
      <c r="AG321" s="26">
        <v>1495</v>
      </c>
      <c r="AH321" s="26">
        <v>1564</v>
      </c>
      <c r="AI321" s="26">
        <v>1666</v>
      </c>
      <c r="AJ321" s="26">
        <v>8841</v>
      </c>
      <c r="AK321" s="26">
        <v>1711</v>
      </c>
      <c r="AL321" s="26">
        <v>1761</v>
      </c>
      <c r="AM321" s="26">
        <v>1760</v>
      </c>
      <c r="AN321" s="26">
        <v>1663</v>
      </c>
      <c r="AO321" s="26">
        <v>1946</v>
      </c>
      <c r="AP321" s="26">
        <v>9678</v>
      </c>
      <c r="AQ321" s="26">
        <v>1928</v>
      </c>
      <c r="AR321" s="26">
        <v>1952</v>
      </c>
      <c r="AS321" s="26">
        <v>1876</v>
      </c>
      <c r="AT321" s="26">
        <v>1942</v>
      </c>
      <c r="AU321" s="26">
        <v>1980</v>
      </c>
      <c r="AV321" s="26">
        <v>10626</v>
      </c>
      <c r="AW321" s="26">
        <v>1956</v>
      </c>
      <c r="AX321" s="26">
        <v>2119</v>
      </c>
      <c r="AY321" s="26">
        <v>2078</v>
      </c>
      <c r="AZ321" s="26">
        <v>2201</v>
      </c>
      <c r="BA321" s="26">
        <v>2272</v>
      </c>
      <c r="BB321" s="26">
        <v>11645</v>
      </c>
      <c r="BC321" s="26">
        <v>2376</v>
      </c>
      <c r="BD321" s="26">
        <v>2272</v>
      </c>
      <c r="BE321" s="26">
        <v>2362</v>
      </c>
      <c r="BF321" s="26">
        <v>2309</v>
      </c>
      <c r="BG321" s="26">
        <v>2326</v>
      </c>
      <c r="BH321" s="26">
        <v>11195</v>
      </c>
      <c r="BI321" s="26">
        <v>2321</v>
      </c>
      <c r="BJ321" s="26">
        <v>2317</v>
      </c>
      <c r="BK321" s="26">
        <v>2169</v>
      </c>
      <c r="BL321" s="26">
        <v>2251</v>
      </c>
      <c r="BM321" s="26">
        <v>2137</v>
      </c>
      <c r="BN321" s="26">
        <v>9379</v>
      </c>
      <c r="BO321" s="26">
        <v>2072</v>
      </c>
      <c r="BP321" s="26">
        <v>1878</v>
      </c>
      <c r="BQ321" s="26">
        <v>1878</v>
      </c>
      <c r="BR321" s="26">
        <v>1862</v>
      </c>
      <c r="BS321" s="26">
        <v>1689</v>
      </c>
      <c r="BT321" s="26">
        <v>8161</v>
      </c>
      <c r="BU321" s="26">
        <v>1624</v>
      </c>
      <c r="BV321" s="26">
        <v>1641</v>
      </c>
      <c r="BW321" s="26">
        <v>1632</v>
      </c>
      <c r="BX321" s="26">
        <v>1607</v>
      </c>
      <c r="BY321" s="26">
        <v>1657</v>
      </c>
      <c r="BZ321" s="26">
        <v>8692</v>
      </c>
      <c r="CA321" s="26">
        <v>1560</v>
      </c>
      <c r="CB321" s="26">
        <v>1638</v>
      </c>
      <c r="CC321" s="26">
        <v>1677</v>
      </c>
      <c r="CD321" s="26">
        <v>1950</v>
      </c>
      <c r="CE321" s="26">
        <v>1867</v>
      </c>
      <c r="CF321" s="26">
        <v>6943</v>
      </c>
      <c r="CG321" s="26">
        <v>1447</v>
      </c>
      <c r="CH321" s="26">
        <v>1589</v>
      </c>
      <c r="CI321" s="26">
        <v>1445</v>
      </c>
      <c r="CJ321" s="26">
        <v>1350</v>
      </c>
      <c r="CK321" s="26">
        <v>1112</v>
      </c>
      <c r="CL321" s="26">
        <v>5481</v>
      </c>
      <c r="CM321" s="26">
        <v>1066</v>
      </c>
      <c r="CN321" s="26">
        <v>1197</v>
      </c>
      <c r="CO321" s="26">
        <v>1091</v>
      </c>
      <c r="CP321" s="26">
        <v>1108</v>
      </c>
      <c r="CQ321" s="26">
        <v>1019</v>
      </c>
      <c r="CR321" s="26">
        <v>4617</v>
      </c>
      <c r="CS321" s="26">
        <v>980</v>
      </c>
      <c r="CT321" s="26">
        <v>967</v>
      </c>
      <c r="CU321" s="26">
        <v>917</v>
      </c>
      <c r="CV321" s="26">
        <v>912</v>
      </c>
      <c r="CW321" s="26">
        <v>841</v>
      </c>
      <c r="CX321" s="26">
        <v>3547</v>
      </c>
      <c r="CY321" s="26">
        <v>877</v>
      </c>
      <c r="CZ321" s="26">
        <v>765</v>
      </c>
      <c r="DA321" s="26">
        <v>682</v>
      </c>
      <c r="DB321" s="26">
        <v>636</v>
      </c>
      <c r="DC321" s="26">
        <v>587</v>
      </c>
      <c r="DD321" s="26">
        <v>2243</v>
      </c>
      <c r="DE321" s="26">
        <v>533</v>
      </c>
      <c r="DF321" s="26">
        <v>491</v>
      </c>
      <c r="DG321" s="26">
        <v>450</v>
      </c>
      <c r="DH321" s="26">
        <v>413</v>
      </c>
      <c r="DI321" s="26">
        <v>356</v>
      </c>
      <c r="DJ321" s="26">
        <v>957</v>
      </c>
      <c r="DK321" s="26">
        <v>312</v>
      </c>
      <c r="DL321" s="26">
        <v>254</v>
      </c>
      <c r="DM321" s="26">
        <v>154</v>
      </c>
      <c r="DN321" s="26">
        <v>117</v>
      </c>
      <c r="DO321" s="26">
        <v>120</v>
      </c>
      <c r="DP321" s="26">
        <v>263</v>
      </c>
      <c r="DQ321" s="26">
        <v>92</v>
      </c>
      <c r="DR321" s="26">
        <v>59</v>
      </c>
      <c r="DS321" s="26">
        <v>44</v>
      </c>
      <c r="DT321" s="26">
        <v>47</v>
      </c>
      <c r="DU321" s="26">
        <v>21</v>
      </c>
      <c r="DV321" s="26">
        <v>26</v>
      </c>
      <c r="DW321" s="26">
        <v>28660</v>
      </c>
      <c r="DX321" s="26">
        <v>32570</v>
      </c>
      <c r="DY321" s="26">
        <v>54396</v>
      </c>
      <c r="DZ321" s="26">
        <v>37427</v>
      </c>
      <c r="EA321" s="26">
        <v>24077</v>
      </c>
    </row>
    <row r="322" spans="1:131" s="3" customFormat="1" ht="17.5" customHeight="1" x14ac:dyDescent="0.35">
      <c r="A322" s="3" t="s">
        <v>558</v>
      </c>
      <c r="C322" s="3" t="s">
        <v>559</v>
      </c>
      <c r="E322" s="26">
        <v>154380</v>
      </c>
      <c r="F322" s="26">
        <v>10031</v>
      </c>
      <c r="G322" s="26">
        <v>2009</v>
      </c>
      <c r="H322" s="26">
        <v>1913</v>
      </c>
      <c r="I322" s="26">
        <v>2016</v>
      </c>
      <c r="J322" s="26">
        <v>2072</v>
      </c>
      <c r="K322" s="26">
        <v>2021</v>
      </c>
      <c r="L322" s="26">
        <v>9551</v>
      </c>
      <c r="M322" s="26">
        <v>1926</v>
      </c>
      <c r="N322" s="26">
        <v>1936</v>
      </c>
      <c r="O322" s="26">
        <v>1896</v>
      </c>
      <c r="P322" s="26">
        <v>1901</v>
      </c>
      <c r="Q322" s="26">
        <v>1892</v>
      </c>
      <c r="R322" s="26">
        <v>9740</v>
      </c>
      <c r="S322" s="26">
        <v>1869</v>
      </c>
      <c r="T322" s="26">
        <v>1999</v>
      </c>
      <c r="U322" s="26">
        <v>2035</v>
      </c>
      <c r="V322" s="26">
        <v>1953</v>
      </c>
      <c r="W322" s="26">
        <v>1884</v>
      </c>
      <c r="X322" s="26">
        <v>9487</v>
      </c>
      <c r="Y322" s="26">
        <v>2048</v>
      </c>
      <c r="Z322" s="26">
        <v>2043</v>
      </c>
      <c r="AA322" s="26">
        <v>2047</v>
      </c>
      <c r="AB322" s="26">
        <v>1855</v>
      </c>
      <c r="AC322" s="26">
        <v>1494</v>
      </c>
      <c r="AD322" s="26">
        <v>7428</v>
      </c>
      <c r="AE322" s="26">
        <v>1303</v>
      </c>
      <c r="AF322" s="26">
        <v>1305</v>
      </c>
      <c r="AG322" s="26">
        <v>1560</v>
      </c>
      <c r="AH322" s="26">
        <v>1687</v>
      </c>
      <c r="AI322" s="26">
        <v>1573</v>
      </c>
      <c r="AJ322" s="26">
        <v>8071</v>
      </c>
      <c r="AK322" s="26">
        <v>1668</v>
      </c>
      <c r="AL322" s="26">
        <v>1607</v>
      </c>
      <c r="AM322" s="26">
        <v>1527</v>
      </c>
      <c r="AN322" s="26">
        <v>1591</v>
      </c>
      <c r="AO322" s="26">
        <v>1678</v>
      </c>
      <c r="AP322" s="26">
        <v>9782</v>
      </c>
      <c r="AQ322" s="26">
        <v>1874</v>
      </c>
      <c r="AR322" s="26">
        <v>1921</v>
      </c>
      <c r="AS322" s="26">
        <v>1862</v>
      </c>
      <c r="AT322" s="26">
        <v>1985</v>
      </c>
      <c r="AU322" s="26">
        <v>2140</v>
      </c>
      <c r="AV322" s="26">
        <v>11499</v>
      </c>
      <c r="AW322" s="26">
        <v>2085</v>
      </c>
      <c r="AX322" s="26">
        <v>2256</v>
      </c>
      <c r="AY322" s="26">
        <v>2281</v>
      </c>
      <c r="AZ322" s="26">
        <v>2462</v>
      </c>
      <c r="BA322" s="26">
        <v>2415</v>
      </c>
      <c r="BB322" s="26">
        <v>12460</v>
      </c>
      <c r="BC322" s="26">
        <v>2456</v>
      </c>
      <c r="BD322" s="26">
        <v>2497</v>
      </c>
      <c r="BE322" s="26">
        <v>2440</v>
      </c>
      <c r="BF322" s="26">
        <v>2490</v>
      </c>
      <c r="BG322" s="26">
        <v>2577</v>
      </c>
      <c r="BH322" s="26">
        <v>12780</v>
      </c>
      <c r="BI322" s="26">
        <v>2517</v>
      </c>
      <c r="BJ322" s="26">
        <v>2603</v>
      </c>
      <c r="BK322" s="26">
        <v>2618</v>
      </c>
      <c r="BL322" s="26">
        <v>2507</v>
      </c>
      <c r="BM322" s="26">
        <v>2535</v>
      </c>
      <c r="BN322" s="26">
        <v>11173</v>
      </c>
      <c r="BO322" s="26">
        <v>2437</v>
      </c>
      <c r="BP322" s="26">
        <v>2235</v>
      </c>
      <c r="BQ322" s="26">
        <v>2215</v>
      </c>
      <c r="BR322" s="26">
        <v>2245</v>
      </c>
      <c r="BS322" s="26">
        <v>2041</v>
      </c>
      <c r="BT322" s="26">
        <v>9163</v>
      </c>
      <c r="BU322" s="26">
        <v>1889</v>
      </c>
      <c r="BV322" s="26">
        <v>1888</v>
      </c>
      <c r="BW322" s="26">
        <v>1809</v>
      </c>
      <c r="BX322" s="26">
        <v>1771</v>
      </c>
      <c r="BY322" s="26">
        <v>1806</v>
      </c>
      <c r="BZ322" s="26">
        <v>9426</v>
      </c>
      <c r="CA322" s="26">
        <v>1716</v>
      </c>
      <c r="CB322" s="26">
        <v>1787</v>
      </c>
      <c r="CC322" s="26">
        <v>1815</v>
      </c>
      <c r="CD322" s="26">
        <v>2060</v>
      </c>
      <c r="CE322" s="26">
        <v>2048</v>
      </c>
      <c r="CF322" s="26">
        <v>7337</v>
      </c>
      <c r="CG322" s="26">
        <v>1519</v>
      </c>
      <c r="CH322" s="26">
        <v>1633</v>
      </c>
      <c r="CI322" s="26">
        <v>1534</v>
      </c>
      <c r="CJ322" s="26">
        <v>1370</v>
      </c>
      <c r="CK322" s="26">
        <v>1281</v>
      </c>
      <c r="CL322" s="26">
        <v>5715</v>
      </c>
      <c r="CM322" s="26">
        <v>1124</v>
      </c>
      <c r="CN322" s="26">
        <v>1175</v>
      </c>
      <c r="CO322" s="26">
        <v>1187</v>
      </c>
      <c r="CP322" s="26">
        <v>1129</v>
      </c>
      <c r="CQ322" s="26">
        <v>1100</v>
      </c>
      <c r="CR322" s="26">
        <v>4637</v>
      </c>
      <c r="CS322" s="26">
        <v>1021</v>
      </c>
      <c r="CT322" s="26">
        <v>976</v>
      </c>
      <c r="CU322" s="26">
        <v>909</v>
      </c>
      <c r="CV322" s="26">
        <v>874</v>
      </c>
      <c r="CW322" s="26">
        <v>857</v>
      </c>
      <c r="CX322" s="26">
        <v>3154</v>
      </c>
      <c r="CY322" s="26">
        <v>814</v>
      </c>
      <c r="CZ322" s="26">
        <v>692</v>
      </c>
      <c r="DA322" s="26">
        <v>649</v>
      </c>
      <c r="DB322" s="26">
        <v>544</v>
      </c>
      <c r="DC322" s="26">
        <v>455</v>
      </c>
      <c r="DD322" s="26">
        <v>1896</v>
      </c>
      <c r="DE322" s="26">
        <v>471</v>
      </c>
      <c r="DF322" s="26">
        <v>387</v>
      </c>
      <c r="DG322" s="26">
        <v>398</v>
      </c>
      <c r="DH322" s="26">
        <v>326</v>
      </c>
      <c r="DI322" s="26">
        <v>314</v>
      </c>
      <c r="DJ322" s="26">
        <v>789</v>
      </c>
      <c r="DK322" s="26">
        <v>286</v>
      </c>
      <c r="DL322" s="26">
        <v>195</v>
      </c>
      <c r="DM322" s="26">
        <v>131</v>
      </c>
      <c r="DN322" s="26">
        <v>78</v>
      </c>
      <c r="DO322" s="26">
        <v>99</v>
      </c>
      <c r="DP322" s="26">
        <v>228</v>
      </c>
      <c r="DQ322" s="26">
        <v>77</v>
      </c>
      <c r="DR322" s="26">
        <v>70</v>
      </c>
      <c r="DS322" s="26">
        <v>37</v>
      </c>
      <c r="DT322" s="26">
        <v>25</v>
      </c>
      <c r="DU322" s="26">
        <v>19</v>
      </c>
      <c r="DV322" s="26">
        <v>33</v>
      </c>
      <c r="DW322" s="26">
        <v>31370</v>
      </c>
      <c r="DX322" s="26">
        <v>35460</v>
      </c>
      <c r="DY322" s="26">
        <v>56679</v>
      </c>
      <c r="DZ322" s="26">
        <v>42542</v>
      </c>
      <c r="EA322" s="26">
        <v>23789</v>
      </c>
    </row>
    <row r="323" spans="1:131" ht="17.5" customHeight="1" x14ac:dyDescent="0.35">
      <c r="A323" s="3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W323" s="31"/>
      <c r="DX323" s="31"/>
      <c r="DY323" s="31"/>
      <c r="DZ323" s="31"/>
      <c r="EA323" s="31"/>
    </row>
    <row r="324" spans="1:131" s="3" customFormat="1" ht="17.5" customHeight="1" x14ac:dyDescent="0.35">
      <c r="A324" s="3" t="s">
        <v>560</v>
      </c>
      <c r="C324" s="3" t="s">
        <v>561</v>
      </c>
      <c r="E324" s="26">
        <v>505283</v>
      </c>
      <c r="F324" s="26">
        <v>31832</v>
      </c>
      <c r="G324" s="26">
        <v>6297</v>
      </c>
      <c r="H324" s="26">
        <v>6131</v>
      </c>
      <c r="I324" s="26">
        <v>6418</v>
      </c>
      <c r="J324" s="26">
        <v>6546</v>
      </c>
      <c r="K324" s="26">
        <v>6440</v>
      </c>
      <c r="L324" s="26">
        <v>30939</v>
      </c>
      <c r="M324" s="26">
        <v>6305</v>
      </c>
      <c r="N324" s="26">
        <v>6275</v>
      </c>
      <c r="O324" s="26">
        <v>6219</v>
      </c>
      <c r="P324" s="26">
        <v>6041</v>
      </c>
      <c r="Q324" s="26">
        <v>6099</v>
      </c>
      <c r="R324" s="26">
        <v>32552</v>
      </c>
      <c r="S324" s="26">
        <v>6253</v>
      </c>
      <c r="T324" s="26">
        <v>6605</v>
      </c>
      <c r="U324" s="26">
        <v>6588</v>
      </c>
      <c r="V324" s="26">
        <v>6507</v>
      </c>
      <c r="W324" s="26">
        <v>6599</v>
      </c>
      <c r="X324" s="26">
        <v>31168</v>
      </c>
      <c r="Y324" s="26">
        <v>6726</v>
      </c>
      <c r="Z324" s="26">
        <v>6758</v>
      </c>
      <c r="AA324" s="26">
        <v>6738</v>
      </c>
      <c r="AB324" s="26">
        <v>5934</v>
      </c>
      <c r="AC324" s="26">
        <v>5012</v>
      </c>
      <c r="AD324" s="26">
        <v>25974</v>
      </c>
      <c r="AE324" s="26">
        <v>4862</v>
      </c>
      <c r="AF324" s="26">
        <v>4974</v>
      </c>
      <c r="AG324" s="26">
        <v>5318</v>
      </c>
      <c r="AH324" s="26">
        <v>5487</v>
      </c>
      <c r="AI324" s="26">
        <v>5333</v>
      </c>
      <c r="AJ324" s="26">
        <v>27607</v>
      </c>
      <c r="AK324" s="26">
        <v>5522</v>
      </c>
      <c r="AL324" s="26">
        <v>5384</v>
      </c>
      <c r="AM324" s="26">
        <v>5407</v>
      </c>
      <c r="AN324" s="26">
        <v>5627</v>
      </c>
      <c r="AO324" s="26">
        <v>5667</v>
      </c>
      <c r="AP324" s="26">
        <v>29919</v>
      </c>
      <c r="AQ324" s="26">
        <v>5991</v>
      </c>
      <c r="AR324" s="26">
        <v>6038</v>
      </c>
      <c r="AS324" s="26">
        <v>5886</v>
      </c>
      <c r="AT324" s="26">
        <v>5911</v>
      </c>
      <c r="AU324" s="26">
        <v>6093</v>
      </c>
      <c r="AV324" s="26">
        <v>33913</v>
      </c>
      <c r="AW324" s="26">
        <v>6129</v>
      </c>
      <c r="AX324" s="26">
        <v>6386</v>
      </c>
      <c r="AY324" s="26">
        <v>6753</v>
      </c>
      <c r="AZ324" s="26">
        <v>7168</v>
      </c>
      <c r="BA324" s="26">
        <v>7477</v>
      </c>
      <c r="BB324" s="26">
        <v>39565</v>
      </c>
      <c r="BC324" s="26">
        <v>7774</v>
      </c>
      <c r="BD324" s="26">
        <v>7615</v>
      </c>
      <c r="BE324" s="26">
        <v>7832</v>
      </c>
      <c r="BF324" s="26">
        <v>7992</v>
      </c>
      <c r="BG324" s="26">
        <v>8352</v>
      </c>
      <c r="BH324" s="26">
        <v>40464</v>
      </c>
      <c r="BI324" s="26">
        <v>8167</v>
      </c>
      <c r="BJ324" s="26">
        <v>8360</v>
      </c>
      <c r="BK324" s="26">
        <v>8295</v>
      </c>
      <c r="BL324" s="26">
        <v>7945</v>
      </c>
      <c r="BM324" s="26">
        <v>7697</v>
      </c>
      <c r="BN324" s="26">
        <v>35538</v>
      </c>
      <c r="BO324" s="26">
        <v>7661</v>
      </c>
      <c r="BP324" s="26">
        <v>7173</v>
      </c>
      <c r="BQ324" s="26">
        <v>7145</v>
      </c>
      <c r="BR324" s="26">
        <v>6894</v>
      </c>
      <c r="BS324" s="26">
        <v>6665</v>
      </c>
      <c r="BT324" s="26">
        <v>30419</v>
      </c>
      <c r="BU324" s="26">
        <v>6391</v>
      </c>
      <c r="BV324" s="26">
        <v>6200</v>
      </c>
      <c r="BW324" s="26">
        <v>6041</v>
      </c>
      <c r="BX324" s="26">
        <v>6010</v>
      </c>
      <c r="BY324" s="26">
        <v>5777</v>
      </c>
      <c r="BZ324" s="26">
        <v>31242</v>
      </c>
      <c r="CA324" s="26">
        <v>5678</v>
      </c>
      <c r="CB324" s="26">
        <v>6005</v>
      </c>
      <c r="CC324" s="26">
        <v>6107</v>
      </c>
      <c r="CD324" s="26">
        <v>6761</v>
      </c>
      <c r="CE324" s="26">
        <v>6691</v>
      </c>
      <c r="CF324" s="26">
        <v>24689</v>
      </c>
      <c r="CG324" s="26">
        <v>5020</v>
      </c>
      <c r="CH324" s="26">
        <v>5573</v>
      </c>
      <c r="CI324" s="26">
        <v>5187</v>
      </c>
      <c r="CJ324" s="26">
        <v>4802</v>
      </c>
      <c r="CK324" s="26">
        <v>4107</v>
      </c>
      <c r="CL324" s="26">
        <v>20001</v>
      </c>
      <c r="CM324" s="26">
        <v>4032</v>
      </c>
      <c r="CN324" s="26">
        <v>4186</v>
      </c>
      <c r="CO324" s="26">
        <v>4066</v>
      </c>
      <c r="CP324" s="26">
        <v>3908</v>
      </c>
      <c r="CQ324" s="26">
        <v>3809</v>
      </c>
      <c r="CR324" s="26">
        <v>16317</v>
      </c>
      <c r="CS324" s="26">
        <v>3642</v>
      </c>
      <c r="CT324" s="26">
        <v>3462</v>
      </c>
      <c r="CU324" s="26">
        <v>3182</v>
      </c>
      <c r="CV324" s="26">
        <v>3030</v>
      </c>
      <c r="CW324" s="26">
        <v>3001</v>
      </c>
      <c r="CX324" s="26">
        <v>11932</v>
      </c>
      <c r="CY324" s="26">
        <v>2808</v>
      </c>
      <c r="CZ324" s="26">
        <v>2615</v>
      </c>
      <c r="DA324" s="26">
        <v>2392</v>
      </c>
      <c r="DB324" s="26">
        <v>2153</v>
      </c>
      <c r="DC324" s="26">
        <v>1964</v>
      </c>
      <c r="DD324" s="26">
        <v>7287</v>
      </c>
      <c r="DE324" s="26">
        <v>1781</v>
      </c>
      <c r="DF324" s="26">
        <v>1574</v>
      </c>
      <c r="DG324" s="26">
        <v>1488</v>
      </c>
      <c r="DH324" s="26">
        <v>1315</v>
      </c>
      <c r="DI324" s="26">
        <v>1129</v>
      </c>
      <c r="DJ324" s="26">
        <v>2992</v>
      </c>
      <c r="DK324" s="26">
        <v>1026</v>
      </c>
      <c r="DL324" s="26">
        <v>771</v>
      </c>
      <c r="DM324" s="26">
        <v>476</v>
      </c>
      <c r="DN324" s="26">
        <v>346</v>
      </c>
      <c r="DO324" s="26">
        <v>373</v>
      </c>
      <c r="DP324" s="26">
        <v>829</v>
      </c>
      <c r="DQ324" s="26">
        <v>262</v>
      </c>
      <c r="DR324" s="26">
        <v>231</v>
      </c>
      <c r="DS324" s="26">
        <v>163</v>
      </c>
      <c r="DT324" s="26">
        <v>115</v>
      </c>
      <c r="DU324" s="26">
        <v>58</v>
      </c>
      <c r="DV324" s="26">
        <v>104</v>
      </c>
      <c r="DW324" s="26">
        <v>102049</v>
      </c>
      <c r="DX324" s="26">
        <v>115545</v>
      </c>
      <c r="DY324" s="26">
        <v>181420</v>
      </c>
      <c r="DZ324" s="26">
        <v>137663</v>
      </c>
      <c r="EA324" s="26">
        <v>84151</v>
      </c>
    </row>
    <row r="325" spans="1:131" ht="17.5" customHeight="1" x14ac:dyDescent="0.35">
      <c r="A325" s="2" t="s">
        <v>562</v>
      </c>
      <c r="D325" s="2" t="s">
        <v>563</v>
      </c>
      <c r="E325" s="4">
        <v>174137</v>
      </c>
      <c r="F325" s="4">
        <v>11345</v>
      </c>
      <c r="G325" s="4">
        <v>2246</v>
      </c>
      <c r="H325" s="4">
        <v>2182</v>
      </c>
      <c r="I325" s="4">
        <v>2282</v>
      </c>
      <c r="J325" s="4">
        <v>2324</v>
      </c>
      <c r="K325" s="4">
        <v>2311</v>
      </c>
      <c r="L325" s="4">
        <v>10544</v>
      </c>
      <c r="M325" s="4">
        <v>2137</v>
      </c>
      <c r="N325" s="4">
        <v>2200</v>
      </c>
      <c r="O325" s="4">
        <v>2138</v>
      </c>
      <c r="P325" s="4">
        <v>2042</v>
      </c>
      <c r="Q325" s="4">
        <v>2027</v>
      </c>
      <c r="R325" s="4">
        <v>11267</v>
      </c>
      <c r="S325" s="4">
        <v>2160</v>
      </c>
      <c r="T325" s="4">
        <v>2242</v>
      </c>
      <c r="U325" s="4">
        <v>2301</v>
      </c>
      <c r="V325" s="4">
        <v>2237</v>
      </c>
      <c r="W325" s="4">
        <v>2327</v>
      </c>
      <c r="X325" s="4">
        <v>10884</v>
      </c>
      <c r="Y325" s="4">
        <v>2414</v>
      </c>
      <c r="Z325" s="4">
        <v>2379</v>
      </c>
      <c r="AA325" s="4">
        <v>2355</v>
      </c>
      <c r="AB325" s="4">
        <v>2054</v>
      </c>
      <c r="AC325" s="4">
        <v>1682</v>
      </c>
      <c r="AD325" s="4">
        <v>8763</v>
      </c>
      <c r="AE325" s="4">
        <v>1672</v>
      </c>
      <c r="AF325" s="4">
        <v>1662</v>
      </c>
      <c r="AG325" s="4">
        <v>1760</v>
      </c>
      <c r="AH325" s="4">
        <v>1864</v>
      </c>
      <c r="AI325" s="4">
        <v>1805</v>
      </c>
      <c r="AJ325" s="4">
        <v>9872</v>
      </c>
      <c r="AK325" s="4">
        <v>2004</v>
      </c>
      <c r="AL325" s="4">
        <v>1976</v>
      </c>
      <c r="AM325" s="4">
        <v>1842</v>
      </c>
      <c r="AN325" s="4">
        <v>2043</v>
      </c>
      <c r="AO325" s="4">
        <v>2007</v>
      </c>
      <c r="AP325" s="4">
        <v>10928</v>
      </c>
      <c r="AQ325" s="4">
        <v>2219</v>
      </c>
      <c r="AR325" s="4">
        <v>2218</v>
      </c>
      <c r="AS325" s="4">
        <v>2169</v>
      </c>
      <c r="AT325" s="4">
        <v>2073</v>
      </c>
      <c r="AU325" s="4">
        <v>2249</v>
      </c>
      <c r="AV325" s="4">
        <v>12149</v>
      </c>
      <c r="AW325" s="4">
        <v>2202</v>
      </c>
      <c r="AX325" s="4">
        <v>2318</v>
      </c>
      <c r="AY325" s="4">
        <v>2448</v>
      </c>
      <c r="AZ325" s="4">
        <v>2531</v>
      </c>
      <c r="BA325" s="4">
        <v>2650</v>
      </c>
      <c r="BB325" s="4">
        <v>14083</v>
      </c>
      <c r="BC325" s="4">
        <v>2771</v>
      </c>
      <c r="BD325" s="4">
        <v>2663</v>
      </c>
      <c r="BE325" s="4">
        <v>2842</v>
      </c>
      <c r="BF325" s="4">
        <v>2789</v>
      </c>
      <c r="BG325" s="4">
        <v>3018</v>
      </c>
      <c r="BH325" s="4">
        <v>14497</v>
      </c>
      <c r="BI325" s="4">
        <v>3009</v>
      </c>
      <c r="BJ325" s="4">
        <v>2995</v>
      </c>
      <c r="BK325" s="4">
        <v>2989</v>
      </c>
      <c r="BL325" s="4">
        <v>2818</v>
      </c>
      <c r="BM325" s="4">
        <v>2686</v>
      </c>
      <c r="BN325" s="4">
        <v>12564</v>
      </c>
      <c r="BO325" s="4">
        <v>2755</v>
      </c>
      <c r="BP325" s="4">
        <v>2531</v>
      </c>
      <c r="BQ325" s="4">
        <v>2531</v>
      </c>
      <c r="BR325" s="4">
        <v>2424</v>
      </c>
      <c r="BS325" s="4">
        <v>2323</v>
      </c>
      <c r="BT325" s="4">
        <v>10464</v>
      </c>
      <c r="BU325" s="4">
        <v>2202</v>
      </c>
      <c r="BV325" s="4">
        <v>2110</v>
      </c>
      <c r="BW325" s="4">
        <v>2134</v>
      </c>
      <c r="BX325" s="4">
        <v>2075</v>
      </c>
      <c r="BY325" s="4">
        <v>1943</v>
      </c>
      <c r="BZ325" s="4">
        <v>10741</v>
      </c>
      <c r="CA325" s="4">
        <v>1996</v>
      </c>
      <c r="CB325" s="4">
        <v>2032</v>
      </c>
      <c r="CC325" s="4">
        <v>2228</v>
      </c>
      <c r="CD325" s="4">
        <v>2303</v>
      </c>
      <c r="CE325" s="4">
        <v>2182</v>
      </c>
      <c r="CF325" s="4">
        <v>7930</v>
      </c>
      <c r="CG325" s="4">
        <v>1643</v>
      </c>
      <c r="CH325" s="4">
        <v>1797</v>
      </c>
      <c r="CI325" s="4">
        <v>1678</v>
      </c>
      <c r="CJ325" s="4">
        <v>1467</v>
      </c>
      <c r="CK325" s="4">
        <v>1345</v>
      </c>
      <c r="CL325" s="4">
        <v>6279</v>
      </c>
      <c r="CM325" s="4">
        <v>1317</v>
      </c>
      <c r="CN325" s="4">
        <v>1358</v>
      </c>
      <c r="CO325" s="4">
        <v>1228</v>
      </c>
      <c r="CP325" s="4">
        <v>1181</v>
      </c>
      <c r="CQ325" s="4">
        <v>1195</v>
      </c>
      <c r="CR325" s="4">
        <v>4901</v>
      </c>
      <c r="CS325" s="4">
        <v>1123</v>
      </c>
      <c r="CT325" s="4">
        <v>1038</v>
      </c>
      <c r="CU325" s="4">
        <v>951</v>
      </c>
      <c r="CV325" s="4">
        <v>922</v>
      </c>
      <c r="CW325" s="4">
        <v>867</v>
      </c>
      <c r="CX325" s="4">
        <v>3575</v>
      </c>
      <c r="CY325" s="4">
        <v>836</v>
      </c>
      <c r="CZ325" s="4">
        <v>759</v>
      </c>
      <c r="DA325" s="4">
        <v>728</v>
      </c>
      <c r="DB325" s="4">
        <v>657</v>
      </c>
      <c r="DC325" s="4">
        <v>595</v>
      </c>
      <c r="DD325" s="4">
        <v>2173</v>
      </c>
      <c r="DE325" s="4">
        <v>507</v>
      </c>
      <c r="DF325" s="4">
        <v>470</v>
      </c>
      <c r="DG325" s="4">
        <v>426</v>
      </c>
      <c r="DH325" s="4">
        <v>425</v>
      </c>
      <c r="DI325" s="4">
        <v>345</v>
      </c>
      <c r="DJ325" s="4">
        <v>898</v>
      </c>
      <c r="DK325" s="4">
        <v>314</v>
      </c>
      <c r="DL325" s="4">
        <v>232</v>
      </c>
      <c r="DM325" s="4">
        <v>150</v>
      </c>
      <c r="DN325" s="4">
        <v>102</v>
      </c>
      <c r="DO325" s="4">
        <v>100</v>
      </c>
      <c r="DP325" s="4">
        <v>250</v>
      </c>
      <c r="DQ325" s="4">
        <v>85</v>
      </c>
      <c r="DR325" s="4">
        <v>71</v>
      </c>
      <c r="DS325" s="4">
        <v>43</v>
      </c>
      <c r="DT325" s="4">
        <v>33</v>
      </c>
      <c r="DU325" s="4">
        <v>18</v>
      </c>
      <c r="DV325" s="4">
        <v>30</v>
      </c>
      <c r="DW325" s="4">
        <v>35570</v>
      </c>
      <c r="DX325" s="4">
        <v>40304</v>
      </c>
      <c r="DY325" s="4">
        <v>64265</v>
      </c>
      <c r="DZ325" s="4">
        <v>48266</v>
      </c>
      <c r="EA325" s="4">
        <v>26036</v>
      </c>
    </row>
    <row r="326" spans="1:131" ht="17.5" customHeight="1" x14ac:dyDescent="0.35">
      <c r="A326" s="2" t="s">
        <v>564</v>
      </c>
      <c r="D326" s="2" t="s">
        <v>565</v>
      </c>
      <c r="E326" s="4">
        <v>92635</v>
      </c>
      <c r="F326" s="4">
        <v>5473</v>
      </c>
      <c r="G326" s="4">
        <v>1084</v>
      </c>
      <c r="H326" s="4">
        <v>1053</v>
      </c>
      <c r="I326" s="4">
        <v>1049</v>
      </c>
      <c r="J326" s="4">
        <v>1162</v>
      </c>
      <c r="K326" s="4">
        <v>1125</v>
      </c>
      <c r="L326" s="4">
        <v>5860</v>
      </c>
      <c r="M326" s="4">
        <v>1147</v>
      </c>
      <c r="N326" s="4">
        <v>1092</v>
      </c>
      <c r="O326" s="4">
        <v>1271</v>
      </c>
      <c r="P326" s="4">
        <v>1168</v>
      </c>
      <c r="Q326" s="4">
        <v>1182</v>
      </c>
      <c r="R326" s="4">
        <v>6339</v>
      </c>
      <c r="S326" s="4">
        <v>1186</v>
      </c>
      <c r="T326" s="4">
        <v>1279</v>
      </c>
      <c r="U326" s="4">
        <v>1352</v>
      </c>
      <c r="V326" s="4">
        <v>1256</v>
      </c>
      <c r="W326" s="4">
        <v>1266</v>
      </c>
      <c r="X326" s="4">
        <v>5559</v>
      </c>
      <c r="Y326" s="4">
        <v>1284</v>
      </c>
      <c r="Z326" s="4">
        <v>1274</v>
      </c>
      <c r="AA326" s="4">
        <v>1250</v>
      </c>
      <c r="AB326" s="4">
        <v>1040</v>
      </c>
      <c r="AC326" s="4">
        <v>711</v>
      </c>
      <c r="AD326" s="4">
        <v>3693</v>
      </c>
      <c r="AE326" s="4">
        <v>610</v>
      </c>
      <c r="AF326" s="4">
        <v>705</v>
      </c>
      <c r="AG326" s="4">
        <v>767</v>
      </c>
      <c r="AH326" s="4">
        <v>848</v>
      </c>
      <c r="AI326" s="4">
        <v>763</v>
      </c>
      <c r="AJ326" s="4">
        <v>3706</v>
      </c>
      <c r="AK326" s="4">
        <v>749</v>
      </c>
      <c r="AL326" s="4">
        <v>731</v>
      </c>
      <c r="AM326" s="4">
        <v>717</v>
      </c>
      <c r="AN326" s="4">
        <v>747</v>
      </c>
      <c r="AO326" s="4">
        <v>762</v>
      </c>
      <c r="AP326" s="4">
        <v>4400</v>
      </c>
      <c r="AQ326" s="4">
        <v>880</v>
      </c>
      <c r="AR326" s="4">
        <v>822</v>
      </c>
      <c r="AS326" s="4">
        <v>852</v>
      </c>
      <c r="AT326" s="4">
        <v>936</v>
      </c>
      <c r="AU326" s="4">
        <v>910</v>
      </c>
      <c r="AV326" s="4">
        <v>5718</v>
      </c>
      <c r="AW326" s="4">
        <v>985</v>
      </c>
      <c r="AX326" s="4">
        <v>1051</v>
      </c>
      <c r="AY326" s="4">
        <v>1131</v>
      </c>
      <c r="AZ326" s="4">
        <v>1229</v>
      </c>
      <c r="BA326" s="4">
        <v>1322</v>
      </c>
      <c r="BB326" s="4">
        <v>7006</v>
      </c>
      <c r="BC326" s="4">
        <v>1373</v>
      </c>
      <c r="BD326" s="4">
        <v>1312</v>
      </c>
      <c r="BE326" s="4">
        <v>1313</v>
      </c>
      <c r="BF326" s="4">
        <v>1472</v>
      </c>
      <c r="BG326" s="4">
        <v>1536</v>
      </c>
      <c r="BH326" s="4">
        <v>7785</v>
      </c>
      <c r="BI326" s="4">
        <v>1529</v>
      </c>
      <c r="BJ326" s="4">
        <v>1621</v>
      </c>
      <c r="BK326" s="4">
        <v>1580</v>
      </c>
      <c r="BL326" s="4">
        <v>1592</v>
      </c>
      <c r="BM326" s="4">
        <v>1463</v>
      </c>
      <c r="BN326" s="4">
        <v>7072</v>
      </c>
      <c r="BO326" s="4">
        <v>1462</v>
      </c>
      <c r="BP326" s="4">
        <v>1414</v>
      </c>
      <c r="BQ326" s="4">
        <v>1448</v>
      </c>
      <c r="BR326" s="4">
        <v>1378</v>
      </c>
      <c r="BS326" s="4">
        <v>1370</v>
      </c>
      <c r="BT326" s="4">
        <v>5792</v>
      </c>
      <c r="BU326" s="4">
        <v>1285</v>
      </c>
      <c r="BV326" s="4">
        <v>1159</v>
      </c>
      <c r="BW326" s="4">
        <v>1117</v>
      </c>
      <c r="BX326" s="4">
        <v>1119</v>
      </c>
      <c r="BY326" s="4">
        <v>1112</v>
      </c>
      <c r="BZ326" s="4">
        <v>6264</v>
      </c>
      <c r="CA326" s="4">
        <v>1079</v>
      </c>
      <c r="CB326" s="4">
        <v>1236</v>
      </c>
      <c r="CC326" s="4">
        <v>1161</v>
      </c>
      <c r="CD326" s="4">
        <v>1394</v>
      </c>
      <c r="CE326" s="4">
        <v>1394</v>
      </c>
      <c r="CF326" s="4">
        <v>5130</v>
      </c>
      <c r="CG326" s="4">
        <v>1051</v>
      </c>
      <c r="CH326" s="4">
        <v>1171</v>
      </c>
      <c r="CI326" s="4">
        <v>1091</v>
      </c>
      <c r="CJ326" s="4">
        <v>979</v>
      </c>
      <c r="CK326" s="4">
        <v>838</v>
      </c>
      <c r="CL326" s="4">
        <v>4202</v>
      </c>
      <c r="CM326" s="4">
        <v>834</v>
      </c>
      <c r="CN326" s="4">
        <v>823</v>
      </c>
      <c r="CO326" s="4">
        <v>865</v>
      </c>
      <c r="CP326" s="4">
        <v>867</v>
      </c>
      <c r="CQ326" s="4">
        <v>813</v>
      </c>
      <c r="CR326" s="4">
        <v>3581</v>
      </c>
      <c r="CS326" s="4">
        <v>814</v>
      </c>
      <c r="CT326" s="4">
        <v>760</v>
      </c>
      <c r="CU326" s="4">
        <v>676</v>
      </c>
      <c r="CV326" s="4">
        <v>628</v>
      </c>
      <c r="CW326" s="4">
        <v>703</v>
      </c>
      <c r="CX326" s="4">
        <v>2560</v>
      </c>
      <c r="CY326" s="4">
        <v>614</v>
      </c>
      <c r="CZ326" s="4">
        <v>537</v>
      </c>
      <c r="DA326" s="4">
        <v>506</v>
      </c>
      <c r="DB326" s="4">
        <v>447</v>
      </c>
      <c r="DC326" s="4">
        <v>456</v>
      </c>
      <c r="DD326" s="4">
        <v>1635</v>
      </c>
      <c r="DE326" s="4">
        <v>435</v>
      </c>
      <c r="DF326" s="4">
        <v>372</v>
      </c>
      <c r="DG326" s="4">
        <v>339</v>
      </c>
      <c r="DH326" s="4">
        <v>269</v>
      </c>
      <c r="DI326" s="4">
        <v>220</v>
      </c>
      <c r="DJ326" s="4">
        <v>651</v>
      </c>
      <c r="DK326" s="4">
        <v>214</v>
      </c>
      <c r="DL326" s="4">
        <v>164</v>
      </c>
      <c r="DM326" s="4">
        <v>98</v>
      </c>
      <c r="DN326" s="4">
        <v>90</v>
      </c>
      <c r="DO326" s="4">
        <v>85</v>
      </c>
      <c r="DP326" s="4">
        <v>181</v>
      </c>
      <c r="DQ326" s="4">
        <v>63</v>
      </c>
      <c r="DR326" s="4">
        <v>47</v>
      </c>
      <c r="DS326" s="4">
        <v>37</v>
      </c>
      <c r="DT326" s="4">
        <v>25</v>
      </c>
      <c r="DU326" s="4">
        <v>9</v>
      </c>
      <c r="DV326" s="4">
        <v>28</v>
      </c>
      <c r="DW326" s="4">
        <v>18956</v>
      </c>
      <c r="DX326" s="4">
        <v>21480</v>
      </c>
      <c r="DY326" s="4">
        <v>28798</v>
      </c>
      <c r="DZ326" s="4">
        <v>26913</v>
      </c>
      <c r="EA326" s="4">
        <v>17968</v>
      </c>
    </row>
    <row r="327" spans="1:131" ht="17.5" customHeight="1" x14ac:dyDescent="0.35">
      <c r="A327" s="2" t="s">
        <v>566</v>
      </c>
      <c r="D327" s="2" t="s">
        <v>567</v>
      </c>
      <c r="E327" s="4">
        <v>66867</v>
      </c>
      <c r="F327" s="4">
        <v>3931</v>
      </c>
      <c r="G327" s="4">
        <v>712</v>
      </c>
      <c r="H327" s="4">
        <v>774</v>
      </c>
      <c r="I327" s="4">
        <v>774</v>
      </c>
      <c r="J327" s="4">
        <v>834</v>
      </c>
      <c r="K327" s="4">
        <v>837</v>
      </c>
      <c r="L327" s="4">
        <v>3817</v>
      </c>
      <c r="M327" s="4">
        <v>759</v>
      </c>
      <c r="N327" s="4">
        <v>766</v>
      </c>
      <c r="O327" s="4">
        <v>766</v>
      </c>
      <c r="P327" s="4">
        <v>738</v>
      </c>
      <c r="Q327" s="4">
        <v>788</v>
      </c>
      <c r="R327" s="4">
        <v>4090</v>
      </c>
      <c r="S327" s="4">
        <v>780</v>
      </c>
      <c r="T327" s="4">
        <v>829</v>
      </c>
      <c r="U327" s="4">
        <v>836</v>
      </c>
      <c r="V327" s="4">
        <v>816</v>
      </c>
      <c r="W327" s="4">
        <v>829</v>
      </c>
      <c r="X327" s="4">
        <v>3897</v>
      </c>
      <c r="Y327" s="4">
        <v>828</v>
      </c>
      <c r="Z327" s="4">
        <v>842</v>
      </c>
      <c r="AA327" s="4">
        <v>894</v>
      </c>
      <c r="AB327" s="4">
        <v>758</v>
      </c>
      <c r="AC327" s="4">
        <v>575</v>
      </c>
      <c r="AD327" s="4">
        <v>3114</v>
      </c>
      <c r="AE327" s="4">
        <v>472</v>
      </c>
      <c r="AF327" s="4">
        <v>561</v>
      </c>
      <c r="AG327" s="4">
        <v>643</v>
      </c>
      <c r="AH327" s="4">
        <v>726</v>
      </c>
      <c r="AI327" s="4">
        <v>712</v>
      </c>
      <c r="AJ327" s="4">
        <v>3414</v>
      </c>
      <c r="AK327" s="4">
        <v>703</v>
      </c>
      <c r="AL327" s="4">
        <v>620</v>
      </c>
      <c r="AM327" s="4">
        <v>711</v>
      </c>
      <c r="AN327" s="4">
        <v>689</v>
      </c>
      <c r="AO327" s="4">
        <v>691</v>
      </c>
      <c r="AP327" s="4">
        <v>3464</v>
      </c>
      <c r="AQ327" s="4">
        <v>652</v>
      </c>
      <c r="AR327" s="4">
        <v>714</v>
      </c>
      <c r="AS327" s="4">
        <v>683</v>
      </c>
      <c r="AT327" s="4">
        <v>703</v>
      </c>
      <c r="AU327" s="4">
        <v>712</v>
      </c>
      <c r="AV327" s="4">
        <v>4057</v>
      </c>
      <c r="AW327" s="4">
        <v>754</v>
      </c>
      <c r="AX327" s="4">
        <v>758</v>
      </c>
      <c r="AY327" s="4">
        <v>769</v>
      </c>
      <c r="AZ327" s="4">
        <v>846</v>
      </c>
      <c r="BA327" s="4">
        <v>930</v>
      </c>
      <c r="BB327" s="4">
        <v>5202</v>
      </c>
      <c r="BC327" s="4">
        <v>991</v>
      </c>
      <c r="BD327" s="4">
        <v>974</v>
      </c>
      <c r="BE327" s="4">
        <v>1061</v>
      </c>
      <c r="BF327" s="4">
        <v>1065</v>
      </c>
      <c r="BG327" s="4">
        <v>1111</v>
      </c>
      <c r="BH327" s="4">
        <v>5412</v>
      </c>
      <c r="BI327" s="4">
        <v>1036</v>
      </c>
      <c r="BJ327" s="4">
        <v>1093</v>
      </c>
      <c r="BK327" s="4">
        <v>1109</v>
      </c>
      <c r="BL327" s="4">
        <v>1070</v>
      </c>
      <c r="BM327" s="4">
        <v>1104</v>
      </c>
      <c r="BN327" s="4">
        <v>5002</v>
      </c>
      <c r="BO327" s="4">
        <v>1090</v>
      </c>
      <c r="BP327" s="4">
        <v>1021</v>
      </c>
      <c r="BQ327" s="4">
        <v>994</v>
      </c>
      <c r="BR327" s="4">
        <v>935</v>
      </c>
      <c r="BS327" s="4">
        <v>962</v>
      </c>
      <c r="BT327" s="4">
        <v>4233</v>
      </c>
      <c r="BU327" s="4">
        <v>863</v>
      </c>
      <c r="BV327" s="4">
        <v>909</v>
      </c>
      <c r="BW327" s="4">
        <v>815</v>
      </c>
      <c r="BX327" s="4">
        <v>842</v>
      </c>
      <c r="BY327" s="4">
        <v>804</v>
      </c>
      <c r="BZ327" s="4">
        <v>4283</v>
      </c>
      <c r="CA327" s="4">
        <v>766</v>
      </c>
      <c r="CB327" s="4">
        <v>795</v>
      </c>
      <c r="CC327" s="4">
        <v>837</v>
      </c>
      <c r="CD327" s="4">
        <v>955</v>
      </c>
      <c r="CE327" s="4">
        <v>930</v>
      </c>
      <c r="CF327" s="4">
        <v>3437</v>
      </c>
      <c r="CG327" s="4">
        <v>727</v>
      </c>
      <c r="CH327" s="4">
        <v>742</v>
      </c>
      <c r="CI327" s="4">
        <v>739</v>
      </c>
      <c r="CJ327" s="4">
        <v>666</v>
      </c>
      <c r="CK327" s="4">
        <v>563</v>
      </c>
      <c r="CL327" s="4">
        <v>3115</v>
      </c>
      <c r="CM327" s="4">
        <v>651</v>
      </c>
      <c r="CN327" s="4">
        <v>633</v>
      </c>
      <c r="CO327" s="4">
        <v>647</v>
      </c>
      <c r="CP327" s="4">
        <v>601</v>
      </c>
      <c r="CQ327" s="4">
        <v>583</v>
      </c>
      <c r="CR327" s="4">
        <v>2477</v>
      </c>
      <c r="CS327" s="4">
        <v>527</v>
      </c>
      <c r="CT327" s="4">
        <v>545</v>
      </c>
      <c r="CU327" s="4">
        <v>482</v>
      </c>
      <c r="CV327" s="4">
        <v>472</v>
      </c>
      <c r="CW327" s="4">
        <v>451</v>
      </c>
      <c r="CX327" s="4">
        <v>2001</v>
      </c>
      <c r="CY327" s="4">
        <v>468</v>
      </c>
      <c r="CZ327" s="4">
        <v>471</v>
      </c>
      <c r="DA327" s="4">
        <v>401</v>
      </c>
      <c r="DB327" s="4">
        <v>369</v>
      </c>
      <c r="DC327" s="4">
        <v>292</v>
      </c>
      <c r="DD327" s="4">
        <v>1234</v>
      </c>
      <c r="DE327" s="4">
        <v>318</v>
      </c>
      <c r="DF327" s="4">
        <v>240</v>
      </c>
      <c r="DG327" s="4">
        <v>249</v>
      </c>
      <c r="DH327" s="4">
        <v>223</v>
      </c>
      <c r="DI327" s="4">
        <v>204</v>
      </c>
      <c r="DJ327" s="4">
        <v>525</v>
      </c>
      <c r="DK327" s="4">
        <v>183</v>
      </c>
      <c r="DL327" s="4">
        <v>122</v>
      </c>
      <c r="DM327" s="4">
        <v>101</v>
      </c>
      <c r="DN327" s="4">
        <v>52</v>
      </c>
      <c r="DO327" s="4">
        <v>67</v>
      </c>
      <c r="DP327" s="4">
        <v>144</v>
      </c>
      <c r="DQ327" s="4">
        <v>49</v>
      </c>
      <c r="DR327" s="4">
        <v>39</v>
      </c>
      <c r="DS327" s="4">
        <v>25</v>
      </c>
      <c r="DT327" s="4">
        <v>22</v>
      </c>
      <c r="DU327" s="4">
        <v>9</v>
      </c>
      <c r="DV327" s="4">
        <v>18</v>
      </c>
      <c r="DW327" s="4">
        <v>12666</v>
      </c>
      <c r="DX327" s="4">
        <v>14402</v>
      </c>
      <c r="DY327" s="4">
        <v>22320</v>
      </c>
      <c r="DZ327" s="4">
        <v>18930</v>
      </c>
      <c r="EA327" s="4">
        <v>12951</v>
      </c>
    </row>
    <row r="328" spans="1:131" ht="17.5" customHeight="1" x14ac:dyDescent="0.35">
      <c r="A328" s="2" t="s">
        <v>568</v>
      </c>
      <c r="D328" s="2" t="s">
        <v>569</v>
      </c>
      <c r="E328" s="4">
        <v>171644</v>
      </c>
      <c r="F328" s="4">
        <v>11083</v>
      </c>
      <c r="G328" s="4">
        <v>2255</v>
      </c>
      <c r="H328" s="4">
        <v>2122</v>
      </c>
      <c r="I328" s="4">
        <v>2313</v>
      </c>
      <c r="J328" s="4">
        <v>2226</v>
      </c>
      <c r="K328" s="4">
        <v>2167</v>
      </c>
      <c r="L328" s="4">
        <v>10718</v>
      </c>
      <c r="M328" s="4">
        <v>2262</v>
      </c>
      <c r="N328" s="4">
        <v>2217</v>
      </c>
      <c r="O328" s="4">
        <v>2044</v>
      </c>
      <c r="P328" s="4">
        <v>2093</v>
      </c>
      <c r="Q328" s="4">
        <v>2102</v>
      </c>
      <c r="R328" s="4">
        <v>10856</v>
      </c>
      <c r="S328" s="4">
        <v>2127</v>
      </c>
      <c r="T328" s="4">
        <v>2255</v>
      </c>
      <c r="U328" s="4">
        <v>2099</v>
      </c>
      <c r="V328" s="4">
        <v>2198</v>
      </c>
      <c r="W328" s="4">
        <v>2177</v>
      </c>
      <c r="X328" s="4">
        <v>10828</v>
      </c>
      <c r="Y328" s="4">
        <v>2200</v>
      </c>
      <c r="Z328" s="4">
        <v>2263</v>
      </c>
      <c r="AA328" s="4">
        <v>2239</v>
      </c>
      <c r="AB328" s="4">
        <v>2082</v>
      </c>
      <c r="AC328" s="4">
        <v>2044</v>
      </c>
      <c r="AD328" s="4">
        <v>10404</v>
      </c>
      <c r="AE328" s="4">
        <v>2108</v>
      </c>
      <c r="AF328" s="4">
        <v>2046</v>
      </c>
      <c r="AG328" s="4">
        <v>2148</v>
      </c>
      <c r="AH328" s="4">
        <v>2049</v>
      </c>
      <c r="AI328" s="4">
        <v>2053</v>
      </c>
      <c r="AJ328" s="4">
        <v>10615</v>
      </c>
      <c r="AK328" s="4">
        <v>2066</v>
      </c>
      <c r="AL328" s="4">
        <v>2057</v>
      </c>
      <c r="AM328" s="4">
        <v>2137</v>
      </c>
      <c r="AN328" s="4">
        <v>2148</v>
      </c>
      <c r="AO328" s="4">
        <v>2207</v>
      </c>
      <c r="AP328" s="4">
        <v>11127</v>
      </c>
      <c r="AQ328" s="4">
        <v>2240</v>
      </c>
      <c r="AR328" s="4">
        <v>2284</v>
      </c>
      <c r="AS328" s="4">
        <v>2182</v>
      </c>
      <c r="AT328" s="4">
        <v>2199</v>
      </c>
      <c r="AU328" s="4">
        <v>2222</v>
      </c>
      <c r="AV328" s="4">
        <v>11989</v>
      </c>
      <c r="AW328" s="4">
        <v>2188</v>
      </c>
      <c r="AX328" s="4">
        <v>2259</v>
      </c>
      <c r="AY328" s="4">
        <v>2405</v>
      </c>
      <c r="AZ328" s="4">
        <v>2562</v>
      </c>
      <c r="BA328" s="4">
        <v>2575</v>
      </c>
      <c r="BB328" s="4">
        <v>13274</v>
      </c>
      <c r="BC328" s="4">
        <v>2639</v>
      </c>
      <c r="BD328" s="4">
        <v>2666</v>
      </c>
      <c r="BE328" s="4">
        <v>2616</v>
      </c>
      <c r="BF328" s="4">
        <v>2666</v>
      </c>
      <c r="BG328" s="4">
        <v>2687</v>
      </c>
      <c r="BH328" s="4">
        <v>12770</v>
      </c>
      <c r="BI328" s="4">
        <v>2593</v>
      </c>
      <c r="BJ328" s="4">
        <v>2651</v>
      </c>
      <c r="BK328" s="4">
        <v>2617</v>
      </c>
      <c r="BL328" s="4">
        <v>2465</v>
      </c>
      <c r="BM328" s="4">
        <v>2444</v>
      </c>
      <c r="BN328" s="4">
        <v>10900</v>
      </c>
      <c r="BO328" s="4">
        <v>2354</v>
      </c>
      <c r="BP328" s="4">
        <v>2207</v>
      </c>
      <c r="BQ328" s="4">
        <v>2172</v>
      </c>
      <c r="BR328" s="4">
        <v>2157</v>
      </c>
      <c r="BS328" s="4">
        <v>2010</v>
      </c>
      <c r="BT328" s="4">
        <v>9930</v>
      </c>
      <c r="BU328" s="4">
        <v>2041</v>
      </c>
      <c r="BV328" s="4">
        <v>2022</v>
      </c>
      <c r="BW328" s="4">
        <v>1975</v>
      </c>
      <c r="BX328" s="4">
        <v>1974</v>
      </c>
      <c r="BY328" s="4">
        <v>1918</v>
      </c>
      <c r="BZ328" s="4">
        <v>9954</v>
      </c>
      <c r="CA328" s="4">
        <v>1837</v>
      </c>
      <c r="CB328" s="4">
        <v>1942</v>
      </c>
      <c r="CC328" s="4">
        <v>1881</v>
      </c>
      <c r="CD328" s="4">
        <v>2109</v>
      </c>
      <c r="CE328" s="4">
        <v>2185</v>
      </c>
      <c r="CF328" s="4">
        <v>8192</v>
      </c>
      <c r="CG328" s="4">
        <v>1599</v>
      </c>
      <c r="CH328" s="4">
        <v>1863</v>
      </c>
      <c r="CI328" s="4">
        <v>1679</v>
      </c>
      <c r="CJ328" s="4">
        <v>1690</v>
      </c>
      <c r="CK328" s="4">
        <v>1361</v>
      </c>
      <c r="CL328" s="4">
        <v>6405</v>
      </c>
      <c r="CM328" s="4">
        <v>1230</v>
      </c>
      <c r="CN328" s="4">
        <v>1372</v>
      </c>
      <c r="CO328" s="4">
        <v>1326</v>
      </c>
      <c r="CP328" s="4">
        <v>1259</v>
      </c>
      <c r="CQ328" s="4">
        <v>1218</v>
      </c>
      <c r="CR328" s="4">
        <v>5358</v>
      </c>
      <c r="CS328" s="4">
        <v>1178</v>
      </c>
      <c r="CT328" s="4">
        <v>1119</v>
      </c>
      <c r="CU328" s="4">
        <v>1073</v>
      </c>
      <c r="CV328" s="4">
        <v>1008</v>
      </c>
      <c r="CW328" s="4">
        <v>980</v>
      </c>
      <c r="CX328" s="4">
        <v>3796</v>
      </c>
      <c r="CY328" s="4">
        <v>890</v>
      </c>
      <c r="CZ328" s="4">
        <v>848</v>
      </c>
      <c r="DA328" s="4">
        <v>757</v>
      </c>
      <c r="DB328" s="4">
        <v>680</v>
      </c>
      <c r="DC328" s="4">
        <v>621</v>
      </c>
      <c r="DD328" s="4">
        <v>2245</v>
      </c>
      <c r="DE328" s="4">
        <v>521</v>
      </c>
      <c r="DF328" s="4">
        <v>492</v>
      </c>
      <c r="DG328" s="4">
        <v>474</v>
      </c>
      <c r="DH328" s="4">
        <v>398</v>
      </c>
      <c r="DI328" s="4">
        <v>360</v>
      </c>
      <c r="DJ328" s="4">
        <v>918</v>
      </c>
      <c r="DK328" s="4">
        <v>315</v>
      </c>
      <c r="DL328" s="4">
        <v>253</v>
      </c>
      <c r="DM328" s="4">
        <v>127</v>
      </c>
      <c r="DN328" s="4">
        <v>102</v>
      </c>
      <c r="DO328" s="4">
        <v>121</v>
      </c>
      <c r="DP328" s="4">
        <v>254</v>
      </c>
      <c r="DQ328" s="4">
        <v>65</v>
      </c>
      <c r="DR328" s="4">
        <v>74</v>
      </c>
      <c r="DS328" s="4">
        <v>58</v>
      </c>
      <c r="DT328" s="4">
        <v>35</v>
      </c>
      <c r="DU328" s="4">
        <v>22</v>
      </c>
      <c r="DV328" s="4">
        <v>28</v>
      </c>
      <c r="DW328" s="4">
        <v>34857</v>
      </c>
      <c r="DX328" s="4">
        <v>39359</v>
      </c>
      <c r="DY328" s="4">
        <v>66037</v>
      </c>
      <c r="DZ328" s="4">
        <v>43554</v>
      </c>
      <c r="EA328" s="4">
        <v>27196</v>
      </c>
    </row>
    <row r="329" spans="1:131" ht="17.5" customHeight="1" x14ac:dyDescent="0.35"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W329" s="31"/>
      <c r="DX329" s="31"/>
      <c r="DY329" s="31"/>
      <c r="DZ329" s="31"/>
      <c r="EA329" s="31"/>
    </row>
    <row r="330" spans="1:131" s="3" customFormat="1" ht="17.5" customHeight="1" x14ac:dyDescent="0.35">
      <c r="A330" s="3" t="s">
        <v>570</v>
      </c>
      <c r="C330" s="3" t="s">
        <v>571</v>
      </c>
      <c r="E330" s="26">
        <v>526671</v>
      </c>
      <c r="F330" s="26">
        <v>27456</v>
      </c>
      <c r="G330" s="26">
        <v>5394</v>
      </c>
      <c r="H330" s="26">
        <v>5390</v>
      </c>
      <c r="I330" s="26">
        <v>5446</v>
      </c>
      <c r="J330" s="26">
        <v>5630</v>
      </c>
      <c r="K330" s="26">
        <v>5596</v>
      </c>
      <c r="L330" s="26">
        <v>27064</v>
      </c>
      <c r="M330" s="26">
        <v>5583</v>
      </c>
      <c r="N330" s="26">
        <v>5384</v>
      </c>
      <c r="O330" s="26">
        <v>5448</v>
      </c>
      <c r="P330" s="26">
        <v>5350</v>
      </c>
      <c r="Q330" s="26">
        <v>5299</v>
      </c>
      <c r="R330" s="26">
        <v>30390</v>
      </c>
      <c r="S330" s="26">
        <v>5630</v>
      </c>
      <c r="T330" s="26">
        <v>5836</v>
      </c>
      <c r="U330" s="26">
        <v>6185</v>
      </c>
      <c r="V330" s="26">
        <v>6428</v>
      </c>
      <c r="W330" s="26">
        <v>6311</v>
      </c>
      <c r="X330" s="26">
        <v>31435</v>
      </c>
      <c r="Y330" s="26">
        <v>6246</v>
      </c>
      <c r="Z330" s="26">
        <v>6574</v>
      </c>
      <c r="AA330" s="26">
        <v>6711</v>
      </c>
      <c r="AB330" s="26">
        <v>6201</v>
      </c>
      <c r="AC330" s="26">
        <v>5703</v>
      </c>
      <c r="AD330" s="26">
        <v>26479</v>
      </c>
      <c r="AE330" s="26">
        <v>5488</v>
      </c>
      <c r="AF330" s="26">
        <v>5106</v>
      </c>
      <c r="AG330" s="26">
        <v>5237</v>
      </c>
      <c r="AH330" s="26">
        <v>5496</v>
      </c>
      <c r="AI330" s="26">
        <v>5152</v>
      </c>
      <c r="AJ330" s="26">
        <v>25818</v>
      </c>
      <c r="AK330" s="26">
        <v>5187</v>
      </c>
      <c r="AL330" s="26">
        <v>5155</v>
      </c>
      <c r="AM330" s="26">
        <v>5141</v>
      </c>
      <c r="AN330" s="26">
        <v>5128</v>
      </c>
      <c r="AO330" s="26">
        <v>5207</v>
      </c>
      <c r="AP330" s="26">
        <v>24779</v>
      </c>
      <c r="AQ330" s="26">
        <v>5115</v>
      </c>
      <c r="AR330" s="26">
        <v>5114</v>
      </c>
      <c r="AS330" s="26">
        <v>4987</v>
      </c>
      <c r="AT330" s="26">
        <v>4739</v>
      </c>
      <c r="AU330" s="26">
        <v>4824</v>
      </c>
      <c r="AV330" s="26">
        <v>29290</v>
      </c>
      <c r="AW330" s="26">
        <v>5111</v>
      </c>
      <c r="AX330" s="26">
        <v>5554</v>
      </c>
      <c r="AY330" s="26">
        <v>5637</v>
      </c>
      <c r="AZ330" s="26">
        <v>6294</v>
      </c>
      <c r="BA330" s="26">
        <v>6694</v>
      </c>
      <c r="BB330" s="26">
        <v>36694</v>
      </c>
      <c r="BC330" s="26">
        <v>6894</v>
      </c>
      <c r="BD330" s="26">
        <v>6933</v>
      </c>
      <c r="BE330" s="26">
        <v>7326</v>
      </c>
      <c r="BF330" s="26">
        <v>7643</v>
      </c>
      <c r="BG330" s="26">
        <v>7898</v>
      </c>
      <c r="BH330" s="26">
        <v>39399</v>
      </c>
      <c r="BI330" s="26">
        <v>7809</v>
      </c>
      <c r="BJ330" s="26">
        <v>8096</v>
      </c>
      <c r="BK330" s="26">
        <v>8057</v>
      </c>
      <c r="BL330" s="26">
        <v>7774</v>
      </c>
      <c r="BM330" s="26">
        <v>7663</v>
      </c>
      <c r="BN330" s="26">
        <v>35389</v>
      </c>
      <c r="BO330" s="26">
        <v>7241</v>
      </c>
      <c r="BP330" s="26">
        <v>7114</v>
      </c>
      <c r="BQ330" s="26">
        <v>7242</v>
      </c>
      <c r="BR330" s="26">
        <v>6938</v>
      </c>
      <c r="BS330" s="26">
        <v>6854</v>
      </c>
      <c r="BT330" s="26">
        <v>33193</v>
      </c>
      <c r="BU330" s="26">
        <v>6663</v>
      </c>
      <c r="BV330" s="26">
        <v>6555</v>
      </c>
      <c r="BW330" s="26">
        <v>6669</v>
      </c>
      <c r="BX330" s="26">
        <v>6676</v>
      </c>
      <c r="BY330" s="26">
        <v>6630</v>
      </c>
      <c r="BZ330" s="26">
        <v>39522</v>
      </c>
      <c r="CA330" s="26">
        <v>6898</v>
      </c>
      <c r="CB330" s="26">
        <v>7180</v>
      </c>
      <c r="CC330" s="26">
        <v>7602</v>
      </c>
      <c r="CD330" s="26">
        <v>8772</v>
      </c>
      <c r="CE330" s="26">
        <v>9070</v>
      </c>
      <c r="CF330" s="26">
        <v>32496</v>
      </c>
      <c r="CG330" s="26">
        <v>6795</v>
      </c>
      <c r="CH330" s="26">
        <v>7159</v>
      </c>
      <c r="CI330" s="26">
        <v>6698</v>
      </c>
      <c r="CJ330" s="26">
        <v>6283</v>
      </c>
      <c r="CK330" s="26">
        <v>5561</v>
      </c>
      <c r="CL330" s="26">
        <v>26270</v>
      </c>
      <c r="CM330" s="26">
        <v>5084</v>
      </c>
      <c r="CN330" s="26">
        <v>5442</v>
      </c>
      <c r="CO330" s="26">
        <v>5455</v>
      </c>
      <c r="CP330" s="26">
        <v>5216</v>
      </c>
      <c r="CQ330" s="26">
        <v>5073</v>
      </c>
      <c r="CR330" s="26">
        <v>22607</v>
      </c>
      <c r="CS330" s="26">
        <v>4876</v>
      </c>
      <c r="CT330" s="26">
        <v>4670</v>
      </c>
      <c r="CU330" s="26">
        <v>4486</v>
      </c>
      <c r="CV330" s="26">
        <v>4280</v>
      </c>
      <c r="CW330" s="26">
        <v>4295</v>
      </c>
      <c r="CX330" s="26">
        <v>18524</v>
      </c>
      <c r="CY330" s="26">
        <v>4258</v>
      </c>
      <c r="CZ330" s="26">
        <v>3852</v>
      </c>
      <c r="DA330" s="26">
        <v>3747</v>
      </c>
      <c r="DB330" s="26">
        <v>3339</v>
      </c>
      <c r="DC330" s="26">
        <v>3328</v>
      </c>
      <c r="DD330" s="26">
        <v>12349</v>
      </c>
      <c r="DE330" s="26">
        <v>2934</v>
      </c>
      <c r="DF330" s="26">
        <v>2668</v>
      </c>
      <c r="DG330" s="26">
        <v>2458</v>
      </c>
      <c r="DH330" s="26">
        <v>2252</v>
      </c>
      <c r="DI330" s="26">
        <v>2037</v>
      </c>
      <c r="DJ330" s="26">
        <v>5742</v>
      </c>
      <c r="DK330" s="26">
        <v>2016</v>
      </c>
      <c r="DL330" s="26">
        <v>1470</v>
      </c>
      <c r="DM330" s="26">
        <v>889</v>
      </c>
      <c r="DN330" s="26">
        <v>687</v>
      </c>
      <c r="DO330" s="26">
        <v>680</v>
      </c>
      <c r="DP330" s="26">
        <v>1536</v>
      </c>
      <c r="DQ330" s="26">
        <v>504</v>
      </c>
      <c r="DR330" s="26">
        <v>410</v>
      </c>
      <c r="DS330" s="26">
        <v>292</v>
      </c>
      <c r="DT330" s="26">
        <v>183</v>
      </c>
      <c r="DU330" s="26">
        <v>147</v>
      </c>
      <c r="DV330" s="26">
        <v>239</v>
      </c>
      <c r="DW330" s="26">
        <v>91156</v>
      </c>
      <c r="DX330" s="26">
        <v>104441</v>
      </c>
      <c r="DY330" s="26">
        <v>168249</v>
      </c>
      <c r="DZ330" s="26">
        <v>147503</v>
      </c>
      <c r="EA330" s="26">
        <v>119763</v>
      </c>
    </row>
    <row r="331" spans="1:131" ht="17.5" customHeight="1" x14ac:dyDescent="0.35">
      <c r="A331" s="2" t="s">
        <v>572</v>
      </c>
      <c r="D331" s="2" t="s">
        <v>573</v>
      </c>
      <c r="E331" s="4">
        <v>99412</v>
      </c>
      <c r="F331" s="4">
        <v>5327</v>
      </c>
      <c r="G331" s="4">
        <v>1085</v>
      </c>
      <c r="H331" s="4">
        <v>1124</v>
      </c>
      <c r="I331" s="4">
        <v>1031</v>
      </c>
      <c r="J331" s="4">
        <v>1021</v>
      </c>
      <c r="K331" s="4">
        <v>1066</v>
      </c>
      <c r="L331" s="4">
        <v>4867</v>
      </c>
      <c r="M331" s="4">
        <v>991</v>
      </c>
      <c r="N331" s="4">
        <v>962</v>
      </c>
      <c r="O331" s="4">
        <v>1025</v>
      </c>
      <c r="P331" s="4">
        <v>920</v>
      </c>
      <c r="Q331" s="4">
        <v>969</v>
      </c>
      <c r="R331" s="4">
        <v>5380</v>
      </c>
      <c r="S331" s="4">
        <v>1004</v>
      </c>
      <c r="T331" s="4">
        <v>978</v>
      </c>
      <c r="U331" s="4">
        <v>1091</v>
      </c>
      <c r="V331" s="4">
        <v>1182</v>
      </c>
      <c r="W331" s="4">
        <v>1125</v>
      </c>
      <c r="X331" s="4">
        <v>6251</v>
      </c>
      <c r="Y331" s="4">
        <v>1147</v>
      </c>
      <c r="Z331" s="4">
        <v>1235</v>
      </c>
      <c r="AA331" s="4">
        <v>1252</v>
      </c>
      <c r="AB331" s="4">
        <v>1242</v>
      </c>
      <c r="AC331" s="4">
        <v>1375</v>
      </c>
      <c r="AD331" s="4">
        <v>6093</v>
      </c>
      <c r="AE331" s="4">
        <v>1405</v>
      </c>
      <c r="AF331" s="4">
        <v>1247</v>
      </c>
      <c r="AG331" s="4">
        <v>1134</v>
      </c>
      <c r="AH331" s="4">
        <v>1149</v>
      </c>
      <c r="AI331" s="4">
        <v>1158</v>
      </c>
      <c r="AJ331" s="4">
        <v>6063</v>
      </c>
      <c r="AK331" s="4">
        <v>1206</v>
      </c>
      <c r="AL331" s="4">
        <v>1197</v>
      </c>
      <c r="AM331" s="4">
        <v>1209</v>
      </c>
      <c r="AN331" s="4">
        <v>1223</v>
      </c>
      <c r="AO331" s="4">
        <v>1228</v>
      </c>
      <c r="AP331" s="4">
        <v>5712</v>
      </c>
      <c r="AQ331" s="4">
        <v>1215</v>
      </c>
      <c r="AR331" s="4">
        <v>1192</v>
      </c>
      <c r="AS331" s="4">
        <v>1153</v>
      </c>
      <c r="AT331" s="4">
        <v>1082</v>
      </c>
      <c r="AU331" s="4">
        <v>1070</v>
      </c>
      <c r="AV331" s="4">
        <v>5924</v>
      </c>
      <c r="AW331" s="4">
        <v>1100</v>
      </c>
      <c r="AX331" s="4">
        <v>1131</v>
      </c>
      <c r="AY331" s="4">
        <v>1146</v>
      </c>
      <c r="AZ331" s="4">
        <v>1216</v>
      </c>
      <c r="BA331" s="4">
        <v>1331</v>
      </c>
      <c r="BB331" s="4">
        <v>6559</v>
      </c>
      <c r="BC331" s="4">
        <v>1292</v>
      </c>
      <c r="BD331" s="4">
        <v>1205</v>
      </c>
      <c r="BE331" s="4">
        <v>1302</v>
      </c>
      <c r="BF331" s="4">
        <v>1353</v>
      </c>
      <c r="BG331" s="4">
        <v>1407</v>
      </c>
      <c r="BH331" s="4">
        <v>6742</v>
      </c>
      <c r="BI331" s="4">
        <v>1355</v>
      </c>
      <c r="BJ331" s="4">
        <v>1344</v>
      </c>
      <c r="BK331" s="4">
        <v>1412</v>
      </c>
      <c r="BL331" s="4">
        <v>1331</v>
      </c>
      <c r="BM331" s="4">
        <v>1300</v>
      </c>
      <c r="BN331" s="4">
        <v>6008</v>
      </c>
      <c r="BO331" s="4">
        <v>1275</v>
      </c>
      <c r="BP331" s="4">
        <v>1183</v>
      </c>
      <c r="BQ331" s="4">
        <v>1236</v>
      </c>
      <c r="BR331" s="4">
        <v>1166</v>
      </c>
      <c r="BS331" s="4">
        <v>1148</v>
      </c>
      <c r="BT331" s="4">
        <v>5544</v>
      </c>
      <c r="BU331" s="4">
        <v>1105</v>
      </c>
      <c r="BV331" s="4">
        <v>1084</v>
      </c>
      <c r="BW331" s="4">
        <v>1114</v>
      </c>
      <c r="BX331" s="4">
        <v>1087</v>
      </c>
      <c r="BY331" s="4">
        <v>1154</v>
      </c>
      <c r="BZ331" s="4">
        <v>6639</v>
      </c>
      <c r="CA331" s="4">
        <v>1135</v>
      </c>
      <c r="CB331" s="4">
        <v>1236</v>
      </c>
      <c r="CC331" s="4">
        <v>1279</v>
      </c>
      <c r="CD331" s="4">
        <v>1506</v>
      </c>
      <c r="CE331" s="4">
        <v>1483</v>
      </c>
      <c r="CF331" s="4">
        <v>5350</v>
      </c>
      <c r="CG331" s="4">
        <v>1159</v>
      </c>
      <c r="CH331" s="4">
        <v>1167</v>
      </c>
      <c r="CI331" s="4">
        <v>1095</v>
      </c>
      <c r="CJ331" s="4">
        <v>1001</v>
      </c>
      <c r="CK331" s="4">
        <v>928</v>
      </c>
      <c r="CL331" s="4">
        <v>4735</v>
      </c>
      <c r="CM331" s="4">
        <v>873</v>
      </c>
      <c r="CN331" s="4">
        <v>926</v>
      </c>
      <c r="CO331" s="4">
        <v>1024</v>
      </c>
      <c r="CP331" s="4">
        <v>962</v>
      </c>
      <c r="CQ331" s="4">
        <v>950</v>
      </c>
      <c r="CR331" s="4">
        <v>4223</v>
      </c>
      <c r="CS331" s="4">
        <v>873</v>
      </c>
      <c r="CT331" s="4">
        <v>849</v>
      </c>
      <c r="CU331" s="4">
        <v>801</v>
      </c>
      <c r="CV331" s="4">
        <v>823</v>
      </c>
      <c r="CW331" s="4">
        <v>877</v>
      </c>
      <c r="CX331" s="4">
        <v>3797</v>
      </c>
      <c r="CY331" s="4">
        <v>870</v>
      </c>
      <c r="CZ331" s="4">
        <v>750</v>
      </c>
      <c r="DA331" s="4">
        <v>765</v>
      </c>
      <c r="DB331" s="4">
        <v>678</v>
      </c>
      <c r="DC331" s="4">
        <v>734</v>
      </c>
      <c r="DD331" s="4">
        <v>2586</v>
      </c>
      <c r="DE331" s="4">
        <v>610</v>
      </c>
      <c r="DF331" s="4">
        <v>565</v>
      </c>
      <c r="DG331" s="4">
        <v>501</v>
      </c>
      <c r="DH331" s="4">
        <v>481</v>
      </c>
      <c r="DI331" s="4">
        <v>429</v>
      </c>
      <c r="DJ331" s="4">
        <v>1211</v>
      </c>
      <c r="DK331" s="4">
        <v>419</v>
      </c>
      <c r="DL331" s="4">
        <v>337</v>
      </c>
      <c r="DM331" s="4">
        <v>184</v>
      </c>
      <c r="DN331" s="4">
        <v>136</v>
      </c>
      <c r="DO331" s="4">
        <v>135</v>
      </c>
      <c r="DP331" s="4">
        <v>347</v>
      </c>
      <c r="DQ331" s="4">
        <v>126</v>
      </c>
      <c r="DR331" s="4">
        <v>82</v>
      </c>
      <c r="DS331" s="4">
        <v>64</v>
      </c>
      <c r="DT331" s="4">
        <v>39</v>
      </c>
      <c r="DU331" s="4">
        <v>36</v>
      </c>
      <c r="DV331" s="4">
        <v>54</v>
      </c>
      <c r="DW331" s="4">
        <v>16721</v>
      </c>
      <c r="DX331" s="4">
        <v>19208</v>
      </c>
      <c r="DY331" s="4">
        <v>35455</v>
      </c>
      <c r="DZ331" s="4">
        <v>24933</v>
      </c>
      <c r="EA331" s="4">
        <v>22303</v>
      </c>
    </row>
    <row r="332" spans="1:131" ht="17.5" customHeight="1" x14ac:dyDescent="0.35">
      <c r="A332" s="2" t="s">
        <v>574</v>
      </c>
      <c r="D332" s="2" t="s">
        <v>575</v>
      </c>
      <c r="E332" s="4">
        <v>90254</v>
      </c>
      <c r="F332" s="4">
        <v>5570</v>
      </c>
      <c r="G332" s="4">
        <v>1142</v>
      </c>
      <c r="H332" s="4">
        <v>1118</v>
      </c>
      <c r="I332" s="4">
        <v>1136</v>
      </c>
      <c r="J332" s="4">
        <v>1109</v>
      </c>
      <c r="K332" s="4">
        <v>1065</v>
      </c>
      <c r="L332" s="4">
        <v>4772</v>
      </c>
      <c r="M332" s="4">
        <v>1056</v>
      </c>
      <c r="N332" s="4">
        <v>959</v>
      </c>
      <c r="O332" s="4">
        <v>910</v>
      </c>
      <c r="P332" s="4">
        <v>952</v>
      </c>
      <c r="Q332" s="4">
        <v>895</v>
      </c>
      <c r="R332" s="4">
        <v>5317</v>
      </c>
      <c r="S332" s="4">
        <v>990</v>
      </c>
      <c r="T332" s="4">
        <v>1022</v>
      </c>
      <c r="U332" s="4">
        <v>1057</v>
      </c>
      <c r="V332" s="4">
        <v>1140</v>
      </c>
      <c r="W332" s="4">
        <v>1108</v>
      </c>
      <c r="X332" s="4">
        <v>5759</v>
      </c>
      <c r="Y332" s="4">
        <v>1107</v>
      </c>
      <c r="Z332" s="4">
        <v>1150</v>
      </c>
      <c r="AA332" s="4">
        <v>1208</v>
      </c>
      <c r="AB332" s="4">
        <v>1136</v>
      </c>
      <c r="AC332" s="4">
        <v>1158</v>
      </c>
      <c r="AD332" s="4">
        <v>5769</v>
      </c>
      <c r="AE332" s="4">
        <v>1188</v>
      </c>
      <c r="AF332" s="4">
        <v>1126</v>
      </c>
      <c r="AG332" s="4">
        <v>1116</v>
      </c>
      <c r="AH332" s="4">
        <v>1214</v>
      </c>
      <c r="AI332" s="4">
        <v>1125</v>
      </c>
      <c r="AJ332" s="4">
        <v>5621</v>
      </c>
      <c r="AK332" s="4">
        <v>1124</v>
      </c>
      <c r="AL332" s="4">
        <v>1113</v>
      </c>
      <c r="AM332" s="4">
        <v>1183</v>
      </c>
      <c r="AN332" s="4">
        <v>1037</v>
      </c>
      <c r="AO332" s="4">
        <v>1164</v>
      </c>
      <c r="AP332" s="4">
        <v>5217</v>
      </c>
      <c r="AQ332" s="4">
        <v>1128</v>
      </c>
      <c r="AR332" s="4">
        <v>1067</v>
      </c>
      <c r="AS332" s="4">
        <v>1062</v>
      </c>
      <c r="AT332" s="4">
        <v>1015</v>
      </c>
      <c r="AU332" s="4">
        <v>945</v>
      </c>
      <c r="AV332" s="4">
        <v>5732</v>
      </c>
      <c r="AW332" s="4">
        <v>1090</v>
      </c>
      <c r="AX332" s="4">
        <v>1148</v>
      </c>
      <c r="AY332" s="4">
        <v>1064</v>
      </c>
      <c r="AZ332" s="4">
        <v>1195</v>
      </c>
      <c r="BA332" s="4">
        <v>1235</v>
      </c>
      <c r="BB332" s="4">
        <v>6728</v>
      </c>
      <c r="BC332" s="4">
        <v>1350</v>
      </c>
      <c r="BD332" s="4">
        <v>1257</v>
      </c>
      <c r="BE332" s="4">
        <v>1367</v>
      </c>
      <c r="BF332" s="4">
        <v>1341</v>
      </c>
      <c r="BG332" s="4">
        <v>1413</v>
      </c>
      <c r="BH332" s="4">
        <v>6772</v>
      </c>
      <c r="BI332" s="4">
        <v>1397</v>
      </c>
      <c r="BJ332" s="4">
        <v>1395</v>
      </c>
      <c r="BK332" s="4">
        <v>1421</v>
      </c>
      <c r="BL332" s="4">
        <v>1328</v>
      </c>
      <c r="BM332" s="4">
        <v>1231</v>
      </c>
      <c r="BN332" s="4">
        <v>6109</v>
      </c>
      <c r="BO332" s="4">
        <v>1268</v>
      </c>
      <c r="BP332" s="4">
        <v>1279</v>
      </c>
      <c r="BQ332" s="4">
        <v>1182</v>
      </c>
      <c r="BR332" s="4">
        <v>1202</v>
      </c>
      <c r="BS332" s="4">
        <v>1178</v>
      </c>
      <c r="BT332" s="4">
        <v>5395</v>
      </c>
      <c r="BU332" s="4">
        <v>1076</v>
      </c>
      <c r="BV332" s="4">
        <v>1064</v>
      </c>
      <c r="BW332" s="4">
        <v>1150</v>
      </c>
      <c r="BX332" s="4">
        <v>1053</v>
      </c>
      <c r="BY332" s="4">
        <v>1052</v>
      </c>
      <c r="BZ332" s="4">
        <v>6092</v>
      </c>
      <c r="CA332" s="4">
        <v>1079</v>
      </c>
      <c r="CB332" s="4">
        <v>1092</v>
      </c>
      <c r="CC332" s="4">
        <v>1233</v>
      </c>
      <c r="CD332" s="4">
        <v>1342</v>
      </c>
      <c r="CE332" s="4">
        <v>1346</v>
      </c>
      <c r="CF332" s="4">
        <v>4525</v>
      </c>
      <c r="CG332" s="4">
        <v>962</v>
      </c>
      <c r="CH332" s="4">
        <v>1059</v>
      </c>
      <c r="CI332" s="4">
        <v>891</v>
      </c>
      <c r="CJ332" s="4">
        <v>865</v>
      </c>
      <c r="CK332" s="4">
        <v>748</v>
      </c>
      <c r="CL332" s="4">
        <v>3424</v>
      </c>
      <c r="CM332" s="4">
        <v>703</v>
      </c>
      <c r="CN332" s="4">
        <v>697</v>
      </c>
      <c r="CO332" s="4">
        <v>657</v>
      </c>
      <c r="CP332" s="4">
        <v>706</v>
      </c>
      <c r="CQ332" s="4">
        <v>661</v>
      </c>
      <c r="CR332" s="4">
        <v>2824</v>
      </c>
      <c r="CS332" s="4">
        <v>645</v>
      </c>
      <c r="CT332" s="4">
        <v>556</v>
      </c>
      <c r="CU332" s="4">
        <v>591</v>
      </c>
      <c r="CV332" s="4">
        <v>537</v>
      </c>
      <c r="CW332" s="4">
        <v>495</v>
      </c>
      <c r="CX332" s="4">
        <v>2212</v>
      </c>
      <c r="CY332" s="4">
        <v>505</v>
      </c>
      <c r="CZ332" s="4">
        <v>439</v>
      </c>
      <c r="DA332" s="4">
        <v>465</v>
      </c>
      <c r="DB332" s="4">
        <v>400</v>
      </c>
      <c r="DC332" s="4">
        <v>403</v>
      </c>
      <c r="DD332" s="4">
        <v>1515</v>
      </c>
      <c r="DE332" s="4">
        <v>330</v>
      </c>
      <c r="DF332" s="4">
        <v>317</v>
      </c>
      <c r="DG332" s="4">
        <v>307</v>
      </c>
      <c r="DH332" s="4">
        <v>291</v>
      </c>
      <c r="DI332" s="4">
        <v>270</v>
      </c>
      <c r="DJ332" s="4">
        <v>656</v>
      </c>
      <c r="DK332" s="4">
        <v>255</v>
      </c>
      <c r="DL332" s="4">
        <v>159</v>
      </c>
      <c r="DM332" s="4">
        <v>76</v>
      </c>
      <c r="DN332" s="4">
        <v>86</v>
      </c>
      <c r="DO332" s="4">
        <v>80</v>
      </c>
      <c r="DP332" s="4">
        <v>214</v>
      </c>
      <c r="DQ332" s="4">
        <v>69</v>
      </c>
      <c r="DR332" s="4">
        <v>52</v>
      </c>
      <c r="DS332" s="4">
        <v>44</v>
      </c>
      <c r="DT332" s="4">
        <v>27</v>
      </c>
      <c r="DU332" s="4">
        <v>22</v>
      </c>
      <c r="DV332" s="4">
        <v>31</v>
      </c>
      <c r="DW332" s="4">
        <v>16766</v>
      </c>
      <c r="DX332" s="4">
        <v>19124</v>
      </c>
      <c r="DY332" s="4">
        <v>33719</v>
      </c>
      <c r="DZ332" s="4">
        <v>24368</v>
      </c>
      <c r="EA332" s="4">
        <v>15401</v>
      </c>
    </row>
    <row r="333" spans="1:131" ht="17.5" customHeight="1" x14ac:dyDescent="0.35">
      <c r="A333" s="2" t="s">
        <v>576</v>
      </c>
      <c r="D333" s="2" t="s">
        <v>577</v>
      </c>
      <c r="E333" s="4">
        <v>97502</v>
      </c>
      <c r="F333" s="4">
        <v>5052</v>
      </c>
      <c r="G333" s="4">
        <v>966</v>
      </c>
      <c r="H333" s="4">
        <v>989</v>
      </c>
      <c r="I333" s="4">
        <v>1025</v>
      </c>
      <c r="J333" s="4">
        <v>1035</v>
      </c>
      <c r="K333" s="4">
        <v>1037</v>
      </c>
      <c r="L333" s="4">
        <v>5229</v>
      </c>
      <c r="M333" s="4">
        <v>1032</v>
      </c>
      <c r="N333" s="4">
        <v>1081</v>
      </c>
      <c r="O333" s="4">
        <v>1045</v>
      </c>
      <c r="P333" s="4">
        <v>1062</v>
      </c>
      <c r="Q333" s="4">
        <v>1009</v>
      </c>
      <c r="R333" s="4">
        <v>5551</v>
      </c>
      <c r="S333" s="4">
        <v>1083</v>
      </c>
      <c r="T333" s="4">
        <v>1094</v>
      </c>
      <c r="U333" s="4">
        <v>1090</v>
      </c>
      <c r="V333" s="4">
        <v>1137</v>
      </c>
      <c r="W333" s="4">
        <v>1147</v>
      </c>
      <c r="X333" s="4">
        <v>5579</v>
      </c>
      <c r="Y333" s="4">
        <v>1136</v>
      </c>
      <c r="Z333" s="4">
        <v>1162</v>
      </c>
      <c r="AA333" s="4">
        <v>1204</v>
      </c>
      <c r="AB333" s="4">
        <v>1084</v>
      </c>
      <c r="AC333" s="4">
        <v>993</v>
      </c>
      <c r="AD333" s="4">
        <v>4679</v>
      </c>
      <c r="AE333" s="4">
        <v>907</v>
      </c>
      <c r="AF333" s="4">
        <v>888</v>
      </c>
      <c r="AG333" s="4">
        <v>965</v>
      </c>
      <c r="AH333" s="4">
        <v>1025</v>
      </c>
      <c r="AI333" s="4">
        <v>894</v>
      </c>
      <c r="AJ333" s="4">
        <v>4596</v>
      </c>
      <c r="AK333" s="4">
        <v>964</v>
      </c>
      <c r="AL333" s="4">
        <v>846</v>
      </c>
      <c r="AM333" s="4">
        <v>909</v>
      </c>
      <c r="AN333" s="4">
        <v>945</v>
      </c>
      <c r="AO333" s="4">
        <v>932</v>
      </c>
      <c r="AP333" s="4">
        <v>4534</v>
      </c>
      <c r="AQ333" s="4">
        <v>942</v>
      </c>
      <c r="AR333" s="4">
        <v>937</v>
      </c>
      <c r="AS333" s="4">
        <v>874</v>
      </c>
      <c r="AT333" s="4">
        <v>844</v>
      </c>
      <c r="AU333" s="4">
        <v>937</v>
      </c>
      <c r="AV333" s="4">
        <v>5478</v>
      </c>
      <c r="AW333" s="4">
        <v>938</v>
      </c>
      <c r="AX333" s="4">
        <v>1024</v>
      </c>
      <c r="AY333" s="4">
        <v>1048</v>
      </c>
      <c r="AZ333" s="4">
        <v>1208</v>
      </c>
      <c r="BA333" s="4">
        <v>1260</v>
      </c>
      <c r="BB333" s="4">
        <v>6895</v>
      </c>
      <c r="BC333" s="4">
        <v>1226</v>
      </c>
      <c r="BD333" s="4">
        <v>1343</v>
      </c>
      <c r="BE333" s="4">
        <v>1365</v>
      </c>
      <c r="BF333" s="4">
        <v>1472</v>
      </c>
      <c r="BG333" s="4">
        <v>1489</v>
      </c>
      <c r="BH333" s="4">
        <v>7498</v>
      </c>
      <c r="BI333" s="4">
        <v>1458</v>
      </c>
      <c r="BJ333" s="4">
        <v>1619</v>
      </c>
      <c r="BK333" s="4">
        <v>1446</v>
      </c>
      <c r="BL333" s="4">
        <v>1459</v>
      </c>
      <c r="BM333" s="4">
        <v>1516</v>
      </c>
      <c r="BN333" s="4">
        <v>6652</v>
      </c>
      <c r="BO333" s="4">
        <v>1365</v>
      </c>
      <c r="BP333" s="4">
        <v>1296</v>
      </c>
      <c r="BQ333" s="4">
        <v>1396</v>
      </c>
      <c r="BR333" s="4">
        <v>1336</v>
      </c>
      <c r="BS333" s="4">
        <v>1259</v>
      </c>
      <c r="BT333" s="4">
        <v>6391</v>
      </c>
      <c r="BU333" s="4">
        <v>1251</v>
      </c>
      <c r="BV333" s="4">
        <v>1284</v>
      </c>
      <c r="BW333" s="4">
        <v>1237</v>
      </c>
      <c r="BX333" s="4">
        <v>1318</v>
      </c>
      <c r="BY333" s="4">
        <v>1301</v>
      </c>
      <c r="BZ333" s="4">
        <v>7214</v>
      </c>
      <c r="CA333" s="4">
        <v>1275</v>
      </c>
      <c r="CB333" s="4">
        <v>1381</v>
      </c>
      <c r="CC333" s="4">
        <v>1390</v>
      </c>
      <c r="CD333" s="4">
        <v>1548</v>
      </c>
      <c r="CE333" s="4">
        <v>1620</v>
      </c>
      <c r="CF333" s="4">
        <v>5981</v>
      </c>
      <c r="CG333" s="4">
        <v>1264</v>
      </c>
      <c r="CH333" s="4">
        <v>1245</v>
      </c>
      <c r="CI333" s="4">
        <v>1282</v>
      </c>
      <c r="CJ333" s="4">
        <v>1185</v>
      </c>
      <c r="CK333" s="4">
        <v>1005</v>
      </c>
      <c r="CL333" s="4">
        <v>4908</v>
      </c>
      <c r="CM333" s="4">
        <v>976</v>
      </c>
      <c r="CN333" s="4">
        <v>1042</v>
      </c>
      <c r="CO333" s="4">
        <v>1022</v>
      </c>
      <c r="CP333" s="4">
        <v>932</v>
      </c>
      <c r="CQ333" s="4">
        <v>936</v>
      </c>
      <c r="CR333" s="4">
        <v>4271</v>
      </c>
      <c r="CS333" s="4">
        <v>915</v>
      </c>
      <c r="CT333" s="4">
        <v>885</v>
      </c>
      <c r="CU333" s="4">
        <v>823</v>
      </c>
      <c r="CV333" s="4">
        <v>824</v>
      </c>
      <c r="CW333" s="4">
        <v>824</v>
      </c>
      <c r="CX333" s="4">
        <v>3460</v>
      </c>
      <c r="CY333" s="4">
        <v>785</v>
      </c>
      <c r="CZ333" s="4">
        <v>757</v>
      </c>
      <c r="DA333" s="4">
        <v>684</v>
      </c>
      <c r="DB333" s="4">
        <v>628</v>
      </c>
      <c r="DC333" s="4">
        <v>606</v>
      </c>
      <c r="DD333" s="4">
        <v>2232</v>
      </c>
      <c r="DE333" s="4">
        <v>541</v>
      </c>
      <c r="DF333" s="4">
        <v>490</v>
      </c>
      <c r="DG333" s="4">
        <v>417</v>
      </c>
      <c r="DH333" s="4">
        <v>415</v>
      </c>
      <c r="DI333" s="4">
        <v>369</v>
      </c>
      <c r="DJ333" s="4">
        <v>1011</v>
      </c>
      <c r="DK333" s="4">
        <v>359</v>
      </c>
      <c r="DL333" s="4">
        <v>237</v>
      </c>
      <c r="DM333" s="4">
        <v>172</v>
      </c>
      <c r="DN333" s="4">
        <v>115</v>
      </c>
      <c r="DO333" s="4">
        <v>128</v>
      </c>
      <c r="DP333" s="4">
        <v>258</v>
      </c>
      <c r="DQ333" s="4">
        <v>73</v>
      </c>
      <c r="DR333" s="4">
        <v>75</v>
      </c>
      <c r="DS333" s="4">
        <v>56</v>
      </c>
      <c r="DT333" s="4">
        <v>33</v>
      </c>
      <c r="DU333" s="4">
        <v>21</v>
      </c>
      <c r="DV333" s="4">
        <v>33</v>
      </c>
      <c r="DW333" s="4">
        <v>16968</v>
      </c>
      <c r="DX333" s="4">
        <v>19334</v>
      </c>
      <c r="DY333" s="4">
        <v>30625</v>
      </c>
      <c r="DZ333" s="4">
        <v>27755</v>
      </c>
      <c r="EA333" s="4">
        <v>22154</v>
      </c>
    </row>
    <row r="334" spans="1:131" ht="17.5" customHeight="1" x14ac:dyDescent="0.35">
      <c r="A334" s="2" t="s">
        <v>578</v>
      </c>
      <c r="D334" s="2" t="s">
        <v>579</v>
      </c>
      <c r="E334" s="4">
        <v>90588</v>
      </c>
      <c r="F334" s="4">
        <v>3999</v>
      </c>
      <c r="G334" s="4">
        <v>818</v>
      </c>
      <c r="H334" s="4">
        <v>769</v>
      </c>
      <c r="I334" s="4">
        <v>761</v>
      </c>
      <c r="J334" s="4">
        <v>842</v>
      </c>
      <c r="K334" s="4">
        <v>809</v>
      </c>
      <c r="L334" s="4">
        <v>4096</v>
      </c>
      <c r="M334" s="4">
        <v>840</v>
      </c>
      <c r="N334" s="4">
        <v>833</v>
      </c>
      <c r="O334" s="4">
        <v>815</v>
      </c>
      <c r="P334" s="4">
        <v>800</v>
      </c>
      <c r="Q334" s="4">
        <v>808</v>
      </c>
      <c r="R334" s="4">
        <v>5119</v>
      </c>
      <c r="S334" s="4">
        <v>894</v>
      </c>
      <c r="T334" s="4">
        <v>970</v>
      </c>
      <c r="U334" s="4">
        <v>1056</v>
      </c>
      <c r="V334" s="4">
        <v>1068</v>
      </c>
      <c r="W334" s="4">
        <v>1131</v>
      </c>
      <c r="X334" s="4">
        <v>5038</v>
      </c>
      <c r="Y334" s="4">
        <v>1015</v>
      </c>
      <c r="Z334" s="4">
        <v>1108</v>
      </c>
      <c r="AA334" s="4">
        <v>1129</v>
      </c>
      <c r="AB334" s="4">
        <v>985</v>
      </c>
      <c r="AC334" s="4">
        <v>801</v>
      </c>
      <c r="AD334" s="4">
        <v>3632</v>
      </c>
      <c r="AE334" s="4">
        <v>732</v>
      </c>
      <c r="AF334" s="4">
        <v>701</v>
      </c>
      <c r="AG334" s="4">
        <v>761</v>
      </c>
      <c r="AH334" s="4">
        <v>735</v>
      </c>
      <c r="AI334" s="4">
        <v>703</v>
      </c>
      <c r="AJ334" s="4">
        <v>3377</v>
      </c>
      <c r="AK334" s="4">
        <v>676</v>
      </c>
      <c r="AL334" s="4">
        <v>693</v>
      </c>
      <c r="AM334" s="4">
        <v>682</v>
      </c>
      <c r="AN334" s="4">
        <v>668</v>
      </c>
      <c r="AO334" s="4">
        <v>658</v>
      </c>
      <c r="AP334" s="4">
        <v>3184</v>
      </c>
      <c r="AQ334" s="4">
        <v>623</v>
      </c>
      <c r="AR334" s="4">
        <v>695</v>
      </c>
      <c r="AS334" s="4">
        <v>657</v>
      </c>
      <c r="AT334" s="4">
        <v>604</v>
      </c>
      <c r="AU334" s="4">
        <v>605</v>
      </c>
      <c r="AV334" s="4">
        <v>4110</v>
      </c>
      <c r="AW334" s="4">
        <v>710</v>
      </c>
      <c r="AX334" s="4">
        <v>742</v>
      </c>
      <c r="AY334" s="4">
        <v>795</v>
      </c>
      <c r="AZ334" s="4">
        <v>901</v>
      </c>
      <c r="BA334" s="4">
        <v>962</v>
      </c>
      <c r="BB334" s="4">
        <v>5732</v>
      </c>
      <c r="BC334" s="4">
        <v>1039</v>
      </c>
      <c r="BD334" s="4">
        <v>1090</v>
      </c>
      <c r="BE334" s="4">
        <v>1171</v>
      </c>
      <c r="BF334" s="4">
        <v>1204</v>
      </c>
      <c r="BG334" s="4">
        <v>1228</v>
      </c>
      <c r="BH334" s="4">
        <v>6545</v>
      </c>
      <c r="BI334" s="4">
        <v>1301</v>
      </c>
      <c r="BJ334" s="4">
        <v>1309</v>
      </c>
      <c r="BK334" s="4">
        <v>1324</v>
      </c>
      <c r="BL334" s="4">
        <v>1305</v>
      </c>
      <c r="BM334" s="4">
        <v>1306</v>
      </c>
      <c r="BN334" s="4">
        <v>6014</v>
      </c>
      <c r="BO334" s="4">
        <v>1159</v>
      </c>
      <c r="BP334" s="4">
        <v>1214</v>
      </c>
      <c r="BQ334" s="4">
        <v>1250</v>
      </c>
      <c r="BR334" s="4">
        <v>1187</v>
      </c>
      <c r="BS334" s="4">
        <v>1204</v>
      </c>
      <c r="BT334" s="4">
        <v>6017</v>
      </c>
      <c r="BU334" s="4">
        <v>1191</v>
      </c>
      <c r="BV334" s="4">
        <v>1195</v>
      </c>
      <c r="BW334" s="4">
        <v>1215</v>
      </c>
      <c r="BX334" s="4">
        <v>1241</v>
      </c>
      <c r="BY334" s="4">
        <v>1175</v>
      </c>
      <c r="BZ334" s="4">
        <v>7962</v>
      </c>
      <c r="CA334" s="4">
        <v>1344</v>
      </c>
      <c r="CB334" s="4">
        <v>1430</v>
      </c>
      <c r="CC334" s="4">
        <v>1484</v>
      </c>
      <c r="CD334" s="4">
        <v>1758</v>
      </c>
      <c r="CE334" s="4">
        <v>1946</v>
      </c>
      <c r="CF334" s="4">
        <v>6696</v>
      </c>
      <c r="CG334" s="4">
        <v>1366</v>
      </c>
      <c r="CH334" s="4">
        <v>1499</v>
      </c>
      <c r="CI334" s="4">
        <v>1381</v>
      </c>
      <c r="CJ334" s="4">
        <v>1280</v>
      </c>
      <c r="CK334" s="4">
        <v>1170</v>
      </c>
      <c r="CL334" s="4">
        <v>5569</v>
      </c>
      <c r="CM334" s="4">
        <v>1067</v>
      </c>
      <c r="CN334" s="4">
        <v>1175</v>
      </c>
      <c r="CO334" s="4">
        <v>1116</v>
      </c>
      <c r="CP334" s="4">
        <v>1104</v>
      </c>
      <c r="CQ334" s="4">
        <v>1107</v>
      </c>
      <c r="CR334" s="4">
        <v>4839</v>
      </c>
      <c r="CS334" s="4">
        <v>1053</v>
      </c>
      <c r="CT334" s="4">
        <v>1019</v>
      </c>
      <c r="CU334" s="4">
        <v>988</v>
      </c>
      <c r="CV334" s="4">
        <v>871</v>
      </c>
      <c r="CW334" s="4">
        <v>908</v>
      </c>
      <c r="CX334" s="4">
        <v>4035</v>
      </c>
      <c r="CY334" s="4">
        <v>896</v>
      </c>
      <c r="CZ334" s="4">
        <v>845</v>
      </c>
      <c r="DA334" s="4">
        <v>835</v>
      </c>
      <c r="DB334" s="4">
        <v>717</v>
      </c>
      <c r="DC334" s="4">
        <v>742</v>
      </c>
      <c r="DD334" s="4">
        <v>2836</v>
      </c>
      <c r="DE334" s="4">
        <v>678</v>
      </c>
      <c r="DF334" s="4">
        <v>602</v>
      </c>
      <c r="DG334" s="4">
        <v>581</v>
      </c>
      <c r="DH334" s="4">
        <v>499</v>
      </c>
      <c r="DI334" s="4">
        <v>476</v>
      </c>
      <c r="DJ334" s="4">
        <v>1358</v>
      </c>
      <c r="DK334" s="4">
        <v>473</v>
      </c>
      <c r="DL334" s="4">
        <v>351</v>
      </c>
      <c r="DM334" s="4">
        <v>197</v>
      </c>
      <c r="DN334" s="4">
        <v>166</v>
      </c>
      <c r="DO334" s="4">
        <v>171</v>
      </c>
      <c r="DP334" s="4">
        <v>364</v>
      </c>
      <c r="DQ334" s="4">
        <v>120</v>
      </c>
      <c r="DR334" s="4">
        <v>94</v>
      </c>
      <c r="DS334" s="4">
        <v>71</v>
      </c>
      <c r="DT334" s="4">
        <v>43</v>
      </c>
      <c r="DU334" s="4">
        <v>36</v>
      </c>
      <c r="DV334" s="4">
        <v>66</v>
      </c>
      <c r="DW334" s="4">
        <v>14229</v>
      </c>
      <c r="DX334" s="4">
        <v>16466</v>
      </c>
      <c r="DY334" s="4">
        <v>24058</v>
      </c>
      <c r="DZ334" s="4">
        <v>26538</v>
      </c>
      <c r="EA334" s="4">
        <v>25763</v>
      </c>
    </row>
    <row r="335" spans="1:131" ht="17.5" customHeight="1" x14ac:dyDescent="0.35">
      <c r="A335" s="2" t="s">
        <v>580</v>
      </c>
      <c r="D335" s="2" t="s">
        <v>581</v>
      </c>
      <c r="E335" s="4">
        <v>148915</v>
      </c>
      <c r="F335" s="4">
        <v>7508</v>
      </c>
      <c r="G335" s="4">
        <v>1383</v>
      </c>
      <c r="H335" s="4">
        <v>1390</v>
      </c>
      <c r="I335" s="4">
        <v>1493</v>
      </c>
      <c r="J335" s="4">
        <v>1623</v>
      </c>
      <c r="K335" s="4">
        <v>1619</v>
      </c>
      <c r="L335" s="4">
        <v>8100</v>
      </c>
      <c r="M335" s="4">
        <v>1664</v>
      </c>
      <c r="N335" s="4">
        <v>1549</v>
      </c>
      <c r="O335" s="4">
        <v>1653</v>
      </c>
      <c r="P335" s="4">
        <v>1616</v>
      </c>
      <c r="Q335" s="4">
        <v>1618</v>
      </c>
      <c r="R335" s="4">
        <v>9023</v>
      </c>
      <c r="S335" s="4">
        <v>1659</v>
      </c>
      <c r="T335" s="4">
        <v>1772</v>
      </c>
      <c r="U335" s="4">
        <v>1891</v>
      </c>
      <c r="V335" s="4">
        <v>1901</v>
      </c>
      <c r="W335" s="4">
        <v>1800</v>
      </c>
      <c r="X335" s="4">
        <v>8808</v>
      </c>
      <c r="Y335" s="4">
        <v>1841</v>
      </c>
      <c r="Z335" s="4">
        <v>1919</v>
      </c>
      <c r="AA335" s="4">
        <v>1918</v>
      </c>
      <c r="AB335" s="4">
        <v>1754</v>
      </c>
      <c r="AC335" s="4">
        <v>1376</v>
      </c>
      <c r="AD335" s="4">
        <v>6306</v>
      </c>
      <c r="AE335" s="4">
        <v>1256</v>
      </c>
      <c r="AF335" s="4">
        <v>1144</v>
      </c>
      <c r="AG335" s="4">
        <v>1261</v>
      </c>
      <c r="AH335" s="4">
        <v>1373</v>
      </c>
      <c r="AI335" s="4">
        <v>1272</v>
      </c>
      <c r="AJ335" s="4">
        <v>6161</v>
      </c>
      <c r="AK335" s="4">
        <v>1217</v>
      </c>
      <c r="AL335" s="4">
        <v>1306</v>
      </c>
      <c r="AM335" s="4">
        <v>1158</v>
      </c>
      <c r="AN335" s="4">
        <v>1255</v>
      </c>
      <c r="AO335" s="4">
        <v>1225</v>
      </c>
      <c r="AP335" s="4">
        <v>6132</v>
      </c>
      <c r="AQ335" s="4">
        <v>1207</v>
      </c>
      <c r="AR335" s="4">
        <v>1223</v>
      </c>
      <c r="AS335" s="4">
        <v>1241</v>
      </c>
      <c r="AT335" s="4">
        <v>1194</v>
      </c>
      <c r="AU335" s="4">
        <v>1267</v>
      </c>
      <c r="AV335" s="4">
        <v>8046</v>
      </c>
      <c r="AW335" s="4">
        <v>1273</v>
      </c>
      <c r="AX335" s="4">
        <v>1509</v>
      </c>
      <c r="AY335" s="4">
        <v>1584</v>
      </c>
      <c r="AZ335" s="4">
        <v>1774</v>
      </c>
      <c r="BA335" s="4">
        <v>1906</v>
      </c>
      <c r="BB335" s="4">
        <v>10780</v>
      </c>
      <c r="BC335" s="4">
        <v>1987</v>
      </c>
      <c r="BD335" s="4">
        <v>2038</v>
      </c>
      <c r="BE335" s="4">
        <v>2121</v>
      </c>
      <c r="BF335" s="4">
        <v>2273</v>
      </c>
      <c r="BG335" s="4">
        <v>2361</v>
      </c>
      <c r="BH335" s="4">
        <v>11842</v>
      </c>
      <c r="BI335" s="4">
        <v>2298</v>
      </c>
      <c r="BJ335" s="4">
        <v>2429</v>
      </c>
      <c r="BK335" s="4">
        <v>2454</v>
      </c>
      <c r="BL335" s="4">
        <v>2351</v>
      </c>
      <c r="BM335" s="4">
        <v>2310</v>
      </c>
      <c r="BN335" s="4">
        <v>10606</v>
      </c>
      <c r="BO335" s="4">
        <v>2174</v>
      </c>
      <c r="BP335" s="4">
        <v>2142</v>
      </c>
      <c r="BQ335" s="4">
        <v>2178</v>
      </c>
      <c r="BR335" s="4">
        <v>2047</v>
      </c>
      <c r="BS335" s="4">
        <v>2065</v>
      </c>
      <c r="BT335" s="4">
        <v>9846</v>
      </c>
      <c r="BU335" s="4">
        <v>2040</v>
      </c>
      <c r="BV335" s="4">
        <v>1928</v>
      </c>
      <c r="BW335" s="4">
        <v>1953</v>
      </c>
      <c r="BX335" s="4">
        <v>1977</v>
      </c>
      <c r="BY335" s="4">
        <v>1948</v>
      </c>
      <c r="BZ335" s="4">
        <v>11615</v>
      </c>
      <c r="CA335" s="4">
        <v>2065</v>
      </c>
      <c r="CB335" s="4">
        <v>2041</v>
      </c>
      <c r="CC335" s="4">
        <v>2216</v>
      </c>
      <c r="CD335" s="4">
        <v>2618</v>
      </c>
      <c r="CE335" s="4">
        <v>2675</v>
      </c>
      <c r="CF335" s="4">
        <v>9944</v>
      </c>
      <c r="CG335" s="4">
        <v>2044</v>
      </c>
      <c r="CH335" s="4">
        <v>2189</v>
      </c>
      <c r="CI335" s="4">
        <v>2049</v>
      </c>
      <c r="CJ335" s="4">
        <v>1952</v>
      </c>
      <c r="CK335" s="4">
        <v>1710</v>
      </c>
      <c r="CL335" s="4">
        <v>7634</v>
      </c>
      <c r="CM335" s="4">
        <v>1465</v>
      </c>
      <c r="CN335" s="4">
        <v>1602</v>
      </c>
      <c r="CO335" s="4">
        <v>1636</v>
      </c>
      <c r="CP335" s="4">
        <v>1512</v>
      </c>
      <c r="CQ335" s="4">
        <v>1419</v>
      </c>
      <c r="CR335" s="4">
        <v>6450</v>
      </c>
      <c r="CS335" s="4">
        <v>1390</v>
      </c>
      <c r="CT335" s="4">
        <v>1361</v>
      </c>
      <c r="CU335" s="4">
        <v>1283</v>
      </c>
      <c r="CV335" s="4">
        <v>1225</v>
      </c>
      <c r="CW335" s="4">
        <v>1191</v>
      </c>
      <c r="CX335" s="4">
        <v>5020</v>
      </c>
      <c r="CY335" s="4">
        <v>1202</v>
      </c>
      <c r="CZ335" s="4">
        <v>1061</v>
      </c>
      <c r="DA335" s="4">
        <v>998</v>
      </c>
      <c r="DB335" s="4">
        <v>916</v>
      </c>
      <c r="DC335" s="4">
        <v>843</v>
      </c>
      <c r="DD335" s="4">
        <v>3180</v>
      </c>
      <c r="DE335" s="4">
        <v>775</v>
      </c>
      <c r="DF335" s="4">
        <v>694</v>
      </c>
      <c r="DG335" s="4">
        <v>652</v>
      </c>
      <c r="DH335" s="4">
        <v>566</v>
      </c>
      <c r="DI335" s="4">
        <v>493</v>
      </c>
      <c r="DJ335" s="4">
        <v>1506</v>
      </c>
      <c r="DK335" s="4">
        <v>510</v>
      </c>
      <c r="DL335" s="4">
        <v>386</v>
      </c>
      <c r="DM335" s="4">
        <v>260</v>
      </c>
      <c r="DN335" s="4">
        <v>184</v>
      </c>
      <c r="DO335" s="4">
        <v>166</v>
      </c>
      <c r="DP335" s="4">
        <v>353</v>
      </c>
      <c r="DQ335" s="4">
        <v>116</v>
      </c>
      <c r="DR335" s="4">
        <v>107</v>
      </c>
      <c r="DS335" s="4">
        <v>57</v>
      </c>
      <c r="DT335" s="4">
        <v>41</v>
      </c>
      <c r="DU335" s="4">
        <v>32</v>
      </c>
      <c r="DV335" s="4">
        <v>55</v>
      </c>
      <c r="DW335" s="4">
        <v>26472</v>
      </c>
      <c r="DX335" s="4">
        <v>30309</v>
      </c>
      <c r="DY335" s="4">
        <v>44392</v>
      </c>
      <c r="DZ335" s="4">
        <v>43909</v>
      </c>
      <c r="EA335" s="4">
        <v>34142</v>
      </c>
    </row>
    <row r="336" spans="1:131" ht="17.5" customHeight="1" x14ac:dyDescent="0.35"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W336" s="31"/>
      <c r="DX336" s="31"/>
      <c r="DY336" s="31"/>
      <c r="DZ336" s="31"/>
      <c r="EA336" s="31"/>
    </row>
    <row r="337" spans="1:131" s="3" customFormat="1" ht="17.5" customHeight="1" x14ac:dyDescent="0.35">
      <c r="A337" s="3" t="s">
        <v>582</v>
      </c>
      <c r="C337" s="3" t="s">
        <v>583</v>
      </c>
      <c r="E337" s="26">
        <v>1317788</v>
      </c>
      <c r="F337" s="26">
        <v>77307</v>
      </c>
      <c r="G337" s="26">
        <v>15354</v>
      </c>
      <c r="H337" s="26">
        <v>15377</v>
      </c>
      <c r="I337" s="26">
        <v>15333</v>
      </c>
      <c r="J337" s="26">
        <v>15688</v>
      </c>
      <c r="K337" s="26">
        <v>15555</v>
      </c>
      <c r="L337" s="26">
        <v>73264</v>
      </c>
      <c r="M337" s="26">
        <v>15168</v>
      </c>
      <c r="N337" s="26">
        <v>14833</v>
      </c>
      <c r="O337" s="26">
        <v>14817</v>
      </c>
      <c r="P337" s="26">
        <v>14007</v>
      </c>
      <c r="Q337" s="26">
        <v>14439</v>
      </c>
      <c r="R337" s="26">
        <v>78870</v>
      </c>
      <c r="S337" s="26">
        <v>15068</v>
      </c>
      <c r="T337" s="26">
        <v>15504</v>
      </c>
      <c r="U337" s="26">
        <v>16096</v>
      </c>
      <c r="V337" s="26">
        <v>16049</v>
      </c>
      <c r="W337" s="26">
        <v>16153</v>
      </c>
      <c r="X337" s="26">
        <v>80021</v>
      </c>
      <c r="Y337" s="26">
        <v>16964</v>
      </c>
      <c r="Z337" s="26">
        <v>16574</v>
      </c>
      <c r="AA337" s="26">
        <v>17182</v>
      </c>
      <c r="AB337" s="26">
        <v>15781</v>
      </c>
      <c r="AC337" s="26">
        <v>13520</v>
      </c>
      <c r="AD337" s="26">
        <v>71399</v>
      </c>
      <c r="AE337" s="26">
        <v>13796</v>
      </c>
      <c r="AF337" s="26">
        <v>13921</v>
      </c>
      <c r="AG337" s="26">
        <v>14288</v>
      </c>
      <c r="AH337" s="26">
        <v>14951</v>
      </c>
      <c r="AI337" s="26">
        <v>14443</v>
      </c>
      <c r="AJ337" s="26">
        <v>71087</v>
      </c>
      <c r="AK337" s="26">
        <v>14037</v>
      </c>
      <c r="AL337" s="26">
        <v>13916</v>
      </c>
      <c r="AM337" s="26">
        <v>13962</v>
      </c>
      <c r="AN337" s="26">
        <v>14478</v>
      </c>
      <c r="AO337" s="26">
        <v>14694</v>
      </c>
      <c r="AP337" s="26">
        <v>73961</v>
      </c>
      <c r="AQ337" s="26">
        <v>15114</v>
      </c>
      <c r="AR337" s="26">
        <v>15146</v>
      </c>
      <c r="AS337" s="26">
        <v>14632</v>
      </c>
      <c r="AT337" s="26">
        <v>14294</v>
      </c>
      <c r="AU337" s="26">
        <v>14775</v>
      </c>
      <c r="AV337" s="26">
        <v>86557</v>
      </c>
      <c r="AW337" s="26">
        <v>15554</v>
      </c>
      <c r="AX337" s="26">
        <v>16455</v>
      </c>
      <c r="AY337" s="26">
        <v>17098</v>
      </c>
      <c r="AZ337" s="26">
        <v>18287</v>
      </c>
      <c r="BA337" s="26">
        <v>19163</v>
      </c>
      <c r="BB337" s="26">
        <v>98543</v>
      </c>
      <c r="BC337" s="26">
        <v>19489</v>
      </c>
      <c r="BD337" s="26">
        <v>18842</v>
      </c>
      <c r="BE337" s="26">
        <v>19875</v>
      </c>
      <c r="BF337" s="26">
        <v>19885</v>
      </c>
      <c r="BG337" s="26">
        <v>20452</v>
      </c>
      <c r="BH337" s="26">
        <v>103845</v>
      </c>
      <c r="BI337" s="26">
        <v>20920</v>
      </c>
      <c r="BJ337" s="26">
        <v>21363</v>
      </c>
      <c r="BK337" s="26">
        <v>21060</v>
      </c>
      <c r="BL337" s="26">
        <v>20514</v>
      </c>
      <c r="BM337" s="26">
        <v>19988</v>
      </c>
      <c r="BN337" s="26">
        <v>91735</v>
      </c>
      <c r="BO337" s="26">
        <v>19621</v>
      </c>
      <c r="BP337" s="26">
        <v>18560</v>
      </c>
      <c r="BQ337" s="26">
        <v>18526</v>
      </c>
      <c r="BR337" s="26">
        <v>17767</v>
      </c>
      <c r="BS337" s="26">
        <v>17261</v>
      </c>
      <c r="BT337" s="26">
        <v>79748</v>
      </c>
      <c r="BU337" s="26">
        <v>16292</v>
      </c>
      <c r="BV337" s="26">
        <v>16139</v>
      </c>
      <c r="BW337" s="26">
        <v>16070</v>
      </c>
      <c r="BX337" s="26">
        <v>15704</v>
      </c>
      <c r="BY337" s="26">
        <v>15543</v>
      </c>
      <c r="BZ337" s="26">
        <v>88079</v>
      </c>
      <c r="CA337" s="26">
        <v>15742</v>
      </c>
      <c r="CB337" s="26">
        <v>16337</v>
      </c>
      <c r="CC337" s="26">
        <v>17355</v>
      </c>
      <c r="CD337" s="26">
        <v>18996</v>
      </c>
      <c r="CE337" s="26">
        <v>19649</v>
      </c>
      <c r="CF337" s="26">
        <v>70645</v>
      </c>
      <c r="CG337" s="26">
        <v>14920</v>
      </c>
      <c r="CH337" s="26">
        <v>15778</v>
      </c>
      <c r="CI337" s="26">
        <v>14475</v>
      </c>
      <c r="CJ337" s="26">
        <v>13723</v>
      </c>
      <c r="CK337" s="26">
        <v>11749</v>
      </c>
      <c r="CL337" s="26">
        <v>56319</v>
      </c>
      <c r="CM337" s="26">
        <v>11221</v>
      </c>
      <c r="CN337" s="26">
        <v>11840</v>
      </c>
      <c r="CO337" s="26">
        <v>11466</v>
      </c>
      <c r="CP337" s="26">
        <v>11162</v>
      </c>
      <c r="CQ337" s="26">
        <v>10630</v>
      </c>
      <c r="CR337" s="26">
        <v>46487</v>
      </c>
      <c r="CS337" s="26">
        <v>10230</v>
      </c>
      <c r="CT337" s="26">
        <v>9781</v>
      </c>
      <c r="CU337" s="26">
        <v>9013</v>
      </c>
      <c r="CV337" s="26">
        <v>8874</v>
      </c>
      <c r="CW337" s="26">
        <v>8589</v>
      </c>
      <c r="CX337" s="26">
        <v>35685</v>
      </c>
      <c r="CY337" s="26">
        <v>8385</v>
      </c>
      <c r="CZ337" s="26">
        <v>7693</v>
      </c>
      <c r="DA337" s="26">
        <v>7073</v>
      </c>
      <c r="DB337" s="26">
        <v>6450</v>
      </c>
      <c r="DC337" s="26">
        <v>6084</v>
      </c>
      <c r="DD337" s="26">
        <v>22233</v>
      </c>
      <c r="DE337" s="26">
        <v>5381</v>
      </c>
      <c r="DF337" s="26">
        <v>4811</v>
      </c>
      <c r="DG337" s="26">
        <v>4470</v>
      </c>
      <c r="DH337" s="26">
        <v>4050</v>
      </c>
      <c r="DI337" s="26">
        <v>3521</v>
      </c>
      <c r="DJ337" s="26">
        <v>9247</v>
      </c>
      <c r="DK337" s="26">
        <v>3259</v>
      </c>
      <c r="DL337" s="26">
        <v>2346</v>
      </c>
      <c r="DM337" s="26">
        <v>1454</v>
      </c>
      <c r="DN337" s="26">
        <v>1118</v>
      </c>
      <c r="DO337" s="26">
        <v>1070</v>
      </c>
      <c r="DP337" s="26">
        <v>2444</v>
      </c>
      <c r="DQ337" s="26">
        <v>837</v>
      </c>
      <c r="DR337" s="26">
        <v>589</v>
      </c>
      <c r="DS337" s="26">
        <v>466</v>
      </c>
      <c r="DT337" s="26">
        <v>343</v>
      </c>
      <c r="DU337" s="26">
        <v>209</v>
      </c>
      <c r="DV337" s="26">
        <v>312</v>
      </c>
      <c r="DW337" s="26">
        <v>246405</v>
      </c>
      <c r="DX337" s="26">
        <v>280161</v>
      </c>
      <c r="DY337" s="26">
        <v>464604</v>
      </c>
      <c r="DZ337" s="26">
        <v>363407</v>
      </c>
      <c r="EA337" s="26">
        <v>243372</v>
      </c>
    </row>
    <row r="338" spans="1:131" ht="17.5" customHeight="1" x14ac:dyDescent="0.35">
      <c r="A338" s="2" t="s">
        <v>584</v>
      </c>
      <c r="D338" s="2" t="s">
        <v>585</v>
      </c>
      <c r="E338" s="4">
        <v>167799</v>
      </c>
      <c r="F338" s="4">
        <v>11355</v>
      </c>
      <c r="G338" s="4">
        <v>2357</v>
      </c>
      <c r="H338" s="4">
        <v>2296</v>
      </c>
      <c r="I338" s="4">
        <v>2144</v>
      </c>
      <c r="J338" s="4">
        <v>2323</v>
      </c>
      <c r="K338" s="4">
        <v>2235</v>
      </c>
      <c r="L338" s="4">
        <v>9947</v>
      </c>
      <c r="M338" s="4">
        <v>2110</v>
      </c>
      <c r="N338" s="4">
        <v>1967</v>
      </c>
      <c r="O338" s="4">
        <v>2008</v>
      </c>
      <c r="P338" s="4">
        <v>1934</v>
      </c>
      <c r="Q338" s="4">
        <v>1928</v>
      </c>
      <c r="R338" s="4">
        <v>10369</v>
      </c>
      <c r="S338" s="4">
        <v>1964</v>
      </c>
      <c r="T338" s="4">
        <v>2176</v>
      </c>
      <c r="U338" s="4">
        <v>2133</v>
      </c>
      <c r="V338" s="4">
        <v>2056</v>
      </c>
      <c r="W338" s="4">
        <v>2040</v>
      </c>
      <c r="X338" s="4">
        <v>9610</v>
      </c>
      <c r="Y338" s="4">
        <v>2181</v>
      </c>
      <c r="Z338" s="4">
        <v>2031</v>
      </c>
      <c r="AA338" s="4">
        <v>2056</v>
      </c>
      <c r="AB338" s="4">
        <v>1822</v>
      </c>
      <c r="AC338" s="4">
        <v>1520</v>
      </c>
      <c r="AD338" s="4">
        <v>8910</v>
      </c>
      <c r="AE338" s="4">
        <v>1432</v>
      </c>
      <c r="AF338" s="4">
        <v>1599</v>
      </c>
      <c r="AG338" s="4">
        <v>1824</v>
      </c>
      <c r="AH338" s="4">
        <v>1981</v>
      </c>
      <c r="AI338" s="4">
        <v>2074</v>
      </c>
      <c r="AJ338" s="4">
        <v>11034</v>
      </c>
      <c r="AK338" s="4">
        <v>2060</v>
      </c>
      <c r="AL338" s="4">
        <v>2123</v>
      </c>
      <c r="AM338" s="4">
        <v>2153</v>
      </c>
      <c r="AN338" s="4">
        <v>2397</v>
      </c>
      <c r="AO338" s="4">
        <v>2301</v>
      </c>
      <c r="AP338" s="4">
        <v>11448</v>
      </c>
      <c r="AQ338" s="4">
        <v>2350</v>
      </c>
      <c r="AR338" s="4">
        <v>2302</v>
      </c>
      <c r="AS338" s="4">
        <v>2296</v>
      </c>
      <c r="AT338" s="4">
        <v>2244</v>
      </c>
      <c r="AU338" s="4">
        <v>2256</v>
      </c>
      <c r="AV338" s="4">
        <v>12379</v>
      </c>
      <c r="AW338" s="4">
        <v>2342</v>
      </c>
      <c r="AX338" s="4">
        <v>2389</v>
      </c>
      <c r="AY338" s="4">
        <v>2416</v>
      </c>
      <c r="AZ338" s="4">
        <v>2569</v>
      </c>
      <c r="BA338" s="4">
        <v>2663</v>
      </c>
      <c r="BB338" s="4">
        <v>13687</v>
      </c>
      <c r="BC338" s="4">
        <v>2723</v>
      </c>
      <c r="BD338" s="4">
        <v>2654</v>
      </c>
      <c r="BE338" s="4">
        <v>2825</v>
      </c>
      <c r="BF338" s="4">
        <v>2756</v>
      </c>
      <c r="BG338" s="4">
        <v>2729</v>
      </c>
      <c r="BH338" s="4">
        <v>13738</v>
      </c>
      <c r="BI338" s="4">
        <v>2787</v>
      </c>
      <c r="BJ338" s="4">
        <v>2898</v>
      </c>
      <c r="BK338" s="4">
        <v>2769</v>
      </c>
      <c r="BL338" s="4">
        <v>2656</v>
      </c>
      <c r="BM338" s="4">
        <v>2628</v>
      </c>
      <c r="BN338" s="4">
        <v>11439</v>
      </c>
      <c r="BO338" s="4">
        <v>2497</v>
      </c>
      <c r="BP338" s="4">
        <v>2402</v>
      </c>
      <c r="BQ338" s="4">
        <v>2258</v>
      </c>
      <c r="BR338" s="4">
        <v>2159</v>
      </c>
      <c r="BS338" s="4">
        <v>2123</v>
      </c>
      <c r="BT338" s="4">
        <v>9543</v>
      </c>
      <c r="BU338" s="4">
        <v>1896</v>
      </c>
      <c r="BV338" s="4">
        <v>1949</v>
      </c>
      <c r="BW338" s="4">
        <v>1951</v>
      </c>
      <c r="BX338" s="4">
        <v>1901</v>
      </c>
      <c r="BY338" s="4">
        <v>1846</v>
      </c>
      <c r="BZ338" s="4">
        <v>10189</v>
      </c>
      <c r="CA338" s="4">
        <v>1870</v>
      </c>
      <c r="CB338" s="4">
        <v>1964</v>
      </c>
      <c r="CC338" s="4">
        <v>2018</v>
      </c>
      <c r="CD338" s="4">
        <v>2174</v>
      </c>
      <c r="CE338" s="4">
        <v>2163</v>
      </c>
      <c r="CF338" s="4">
        <v>7700</v>
      </c>
      <c r="CG338" s="4">
        <v>1660</v>
      </c>
      <c r="CH338" s="4">
        <v>1713</v>
      </c>
      <c r="CI338" s="4">
        <v>1572</v>
      </c>
      <c r="CJ338" s="4">
        <v>1509</v>
      </c>
      <c r="CK338" s="4">
        <v>1246</v>
      </c>
      <c r="CL338" s="4">
        <v>5747</v>
      </c>
      <c r="CM338" s="4">
        <v>1186</v>
      </c>
      <c r="CN338" s="4">
        <v>1232</v>
      </c>
      <c r="CO338" s="4">
        <v>1213</v>
      </c>
      <c r="CP338" s="4">
        <v>1113</v>
      </c>
      <c r="CQ338" s="4">
        <v>1003</v>
      </c>
      <c r="CR338" s="4">
        <v>4583</v>
      </c>
      <c r="CS338" s="4">
        <v>1087</v>
      </c>
      <c r="CT338" s="4">
        <v>951</v>
      </c>
      <c r="CU338" s="4">
        <v>868</v>
      </c>
      <c r="CV338" s="4">
        <v>854</v>
      </c>
      <c r="CW338" s="4">
        <v>823</v>
      </c>
      <c r="CX338" s="4">
        <v>3223</v>
      </c>
      <c r="CY338" s="4">
        <v>789</v>
      </c>
      <c r="CZ338" s="4">
        <v>676</v>
      </c>
      <c r="DA338" s="4">
        <v>614</v>
      </c>
      <c r="DB338" s="4">
        <v>600</v>
      </c>
      <c r="DC338" s="4">
        <v>544</v>
      </c>
      <c r="DD338" s="4">
        <v>1945</v>
      </c>
      <c r="DE338" s="4">
        <v>456</v>
      </c>
      <c r="DF338" s="4">
        <v>410</v>
      </c>
      <c r="DG338" s="4">
        <v>403</v>
      </c>
      <c r="DH338" s="4">
        <v>373</v>
      </c>
      <c r="DI338" s="4">
        <v>303</v>
      </c>
      <c r="DJ338" s="4">
        <v>738</v>
      </c>
      <c r="DK338" s="4">
        <v>244</v>
      </c>
      <c r="DL338" s="4">
        <v>208</v>
      </c>
      <c r="DM338" s="4">
        <v>125</v>
      </c>
      <c r="DN338" s="4">
        <v>87</v>
      </c>
      <c r="DO338" s="4">
        <v>74</v>
      </c>
      <c r="DP338" s="4">
        <v>194</v>
      </c>
      <c r="DQ338" s="4">
        <v>68</v>
      </c>
      <c r="DR338" s="4">
        <v>45</v>
      </c>
      <c r="DS338" s="4">
        <v>36</v>
      </c>
      <c r="DT338" s="4">
        <v>35</v>
      </c>
      <c r="DU338" s="4">
        <v>10</v>
      </c>
      <c r="DV338" s="4">
        <v>21</v>
      </c>
      <c r="DW338" s="4">
        <v>33852</v>
      </c>
      <c r="DX338" s="4">
        <v>37939</v>
      </c>
      <c r="DY338" s="4">
        <v>64887</v>
      </c>
      <c r="DZ338" s="4">
        <v>44909</v>
      </c>
      <c r="EA338" s="4">
        <v>24151</v>
      </c>
    </row>
    <row r="339" spans="1:131" ht="17.5" customHeight="1" x14ac:dyDescent="0.35">
      <c r="A339" s="2" t="s">
        <v>586</v>
      </c>
      <c r="D339" s="2" t="s">
        <v>587</v>
      </c>
      <c r="E339" s="4">
        <v>115608</v>
      </c>
      <c r="F339" s="4">
        <v>6209</v>
      </c>
      <c r="G339" s="4">
        <v>1187</v>
      </c>
      <c r="H339" s="4">
        <v>1188</v>
      </c>
      <c r="I339" s="4">
        <v>1218</v>
      </c>
      <c r="J339" s="4">
        <v>1290</v>
      </c>
      <c r="K339" s="4">
        <v>1326</v>
      </c>
      <c r="L339" s="4">
        <v>6512</v>
      </c>
      <c r="M339" s="4">
        <v>1277</v>
      </c>
      <c r="N339" s="4">
        <v>1317</v>
      </c>
      <c r="O339" s="4">
        <v>1280</v>
      </c>
      <c r="P339" s="4">
        <v>1263</v>
      </c>
      <c r="Q339" s="4">
        <v>1375</v>
      </c>
      <c r="R339" s="4">
        <v>7305</v>
      </c>
      <c r="S339" s="4">
        <v>1347</v>
      </c>
      <c r="T339" s="4">
        <v>1380</v>
      </c>
      <c r="U339" s="4">
        <v>1517</v>
      </c>
      <c r="V339" s="4">
        <v>1513</v>
      </c>
      <c r="W339" s="4">
        <v>1548</v>
      </c>
      <c r="X339" s="4">
        <v>7331</v>
      </c>
      <c r="Y339" s="4">
        <v>1563</v>
      </c>
      <c r="Z339" s="4">
        <v>1572</v>
      </c>
      <c r="AA339" s="4">
        <v>1680</v>
      </c>
      <c r="AB339" s="4">
        <v>1485</v>
      </c>
      <c r="AC339" s="4">
        <v>1031</v>
      </c>
      <c r="AD339" s="4">
        <v>5382</v>
      </c>
      <c r="AE339" s="4">
        <v>1061</v>
      </c>
      <c r="AF339" s="4">
        <v>1054</v>
      </c>
      <c r="AG339" s="4">
        <v>1062</v>
      </c>
      <c r="AH339" s="4">
        <v>1123</v>
      </c>
      <c r="AI339" s="4">
        <v>1082</v>
      </c>
      <c r="AJ339" s="4">
        <v>5101</v>
      </c>
      <c r="AK339" s="4">
        <v>1027</v>
      </c>
      <c r="AL339" s="4">
        <v>1022</v>
      </c>
      <c r="AM339" s="4">
        <v>1004</v>
      </c>
      <c r="AN339" s="4">
        <v>1005</v>
      </c>
      <c r="AO339" s="4">
        <v>1043</v>
      </c>
      <c r="AP339" s="4">
        <v>5497</v>
      </c>
      <c r="AQ339" s="4">
        <v>1081</v>
      </c>
      <c r="AR339" s="4">
        <v>1115</v>
      </c>
      <c r="AS339" s="4">
        <v>1087</v>
      </c>
      <c r="AT339" s="4">
        <v>1062</v>
      </c>
      <c r="AU339" s="4">
        <v>1152</v>
      </c>
      <c r="AV339" s="4">
        <v>7006</v>
      </c>
      <c r="AW339" s="4">
        <v>1201</v>
      </c>
      <c r="AX339" s="4">
        <v>1328</v>
      </c>
      <c r="AY339" s="4">
        <v>1377</v>
      </c>
      <c r="AZ339" s="4">
        <v>1496</v>
      </c>
      <c r="BA339" s="4">
        <v>1604</v>
      </c>
      <c r="BB339" s="4">
        <v>8762</v>
      </c>
      <c r="BC339" s="4">
        <v>1679</v>
      </c>
      <c r="BD339" s="4">
        <v>1630</v>
      </c>
      <c r="BE339" s="4">
        <v>1827</v>
      </c>
      <c r="BF339" s="4">
        <v>1806</v>
      </c>
      <c r="BG339" s="4">
        <v>1820</v>
      </c>
      <c r="BH339" s="4">
        <v>9639</v>
      </c>
      <c r="BI339" s="4">
        <v>1884</v>
      </c>
      <c r="BJ339" s="4">
        <v>1918</v>
      </c>
      <c r="BK339" s="4">
        <v>2004</v>
      </c>
      <c r="BL339" s="4">
        <v>1959</v>
      </c>
      <c r="BM339" s="4">
        <v>1874</v>
      </c>
      <c r="BN339" s="4">
        <v>8772</v>
      </c>
      <c r="BO339" s="4">
        <v>1881</v>
      </c>
      <c r="BP339" s="4">
        <v>1769</v>
      </c>
      <c r="BQ339" s="4">
        <v>1731</v>
      </c>
      <c r="BR339" s="4">
        <v>1733</v>
      </c>
      <c r="BS339" s="4">
        <v>1658</v>
      </c>
      <c r="BT339" s="4">
        <v>7553</v>
      </c>
      <c r="BU339" s="4">
        <v>1584</v>
      </c>
      <c r="BV339" s="4">
        <v>1589</v>
      </c>
      <c r="BW339" s="4">
        <v>1455</v>
      </c>
      <c r="BX339" s="4">
        <v>1462</v>
      </c>
      <c r="BY339" s="4">
        <v>1463</v>
      </c>
      <c r="BZ339" s="4">
        <v>8236</v>
      </c>
      <c r="CA339" s="4">
        <v>1481</v>
      </c>
      <c r="CB339" s="4">
        <v>1520</v>
      </c>
      <c r="CC339" s="4">
        <v>1652</v>
      </c>
      <c r="CD339" s="4">
        <v>1769</v>
      </c>
      <c r="CE339" s="4">
        <v>1814</v>
      </c>
      <c r="CF339" s="4">
        <v>6647</v>
      </c>
      <c r="CG339" s="4">
        <v>1411</v>
      </c>
      <c r="CH339" s="4">
        <v>1483</v>
      </c>
      <c r="CI339" s="4">
        <v>1362</v>
      </c>
      <c r="CJ339" s="4">
        <v>1283</v>
      </c>
      <c r="CK339" s="4">
        <v>1108</v>
      </c>
      <c r="CL339" s="4">
        <v>5159</v>
      </c>
      <c r="CM339" s="4">
        <v>1028</v>
      </c>
      <c r="CN339" s="4">
        <v>1098</v>
      </c>
      <c r="CO339" s="4">
        <v>1048</v>
      </c>
      <c r="CP339" s="4">
        <v>999</v>
      </c>
      <c r="CQ339" s="4">
        <v>986</v>
      </c>
      <c r="CR339" s="4">
        <v>4122</v>
      </c>
      <c r="CS339" s="4">
        <v>920</v>
      </c>
      <c r="CT339" s="4">
        <v>858</v>
      </c>
      <c r="CU339" s="4">
        <v>810</v>
      </c>
      <c r="CV339" s="4">
        <v>775</v>
      </c>
      <c r="CW339" s="4">
        <v>759</v>
      </c>
      <c r="CX339" s="4">
        <v>3191</v>
      </c>
      <c r="CY339" s="4">
        <v>745</v>
      </c>
      <c r="CZ339" s="4">
        <v>683</v>
      </c>
      <c r="DA339" s="4">
        <v>637</v>
      </c>
      <c r="DB339" s="4">
        <v>596</v>
      </c>
      <c r="DC339" s="4">
        <v>530</v>
      </c>
      <c r="DD339" s="4">
        <v>2045</v>
      </c>
      <c r="DE339" s="4">
        <v>512</v>
      </c>
      <c r="DF339" s="4">
        <v>432</v>
      </c>
      <c r="DG339" s="4">
        <v>418</v>
      </c>
      <c r="DH339" s="4">
        <v>360</v>
      </c>
      <c r="DI339" s="4">
        <v>323</v>
      </c>
      <c r="DJ339" s="4">
        <v>867</v>
      </c>
      <c r="DK339" s="4">
        <v>324</v>
      </c>
      <c r="DL339" s="4">
        <v>197</v>
      </c>
      <c r="DM339" s="4">
        <v>141</v>
      </c>
      <c r="DN339" s="4">
        <v>104</v>
      </c>
      <c r="DO339" s="4">
        <v>101</v>
      </c>
      <c r="DP339" s="4">
        <v>242</v>
      </c>
      <c r="DQ339" s="4">
        <v>79</v>
      </c>
      <c r="DR339" s="4">
        <v>50</v>
      </c>
      <c r="DS339" s="4">
        <v>55</v>
      </c>
      <c r="DT339" s="4">
        <v>32</v>
      </c>
      <c r="DU339" s="4">
        <v>26</v>
      </c>
      <c r="DV339" s="4">
        <v>30</v>
      </c>
      <c r="DW339" s="4">
        <v>21589</v>
      </c>
      <c r="DX339" s="4">
        <v>24841</v>
      </c>
      <c r="DY339" s="4">
        <v>37516</v>
      </c>
      <c r="DZ339" s="4">
        <v>34200</v>
      </c>
      <c r="EA339" s="4">
        <v>22303</v>
      </c>
    </row>
    <row r="340" spans="1:131" ht="17.5" customHeight="1" x14ac:dyDescent="0.35">
      <c r="A340" s="2" t="s">
        <v>588</v>
      </c>
      <c r="D340" s="2" t="s">
        <v>589</v>
      </c>
      <c r="E340" s="4">
        <v>125199</v>
      </c>
      <c r="F340" s="4">
        <v>7737</v>
      </c>
      <c r="G340" s="4">
        <v>1536</v>
      </c>
      <c r="H340" s="4">
        <v>1601</v>
      </c>
      <c r="I340" s="4">
        <v>1554</v>
      </c>
      <c r="J340" s="4">
        <v>1549</v>
      </c>
      <c r="K340" s="4">
        <v>1497</v>
      </c>
      <c r="L340" s="4">
        <v>6983</v>
      </c>
      <c r="M340" s="4">
        <v>1532</v>
      </c>
      <c r="N340" s="4">
        <v>1424</v>
      </c>
      <c r="O340" s="4">
        <v>1361</v>
      </c>
      <c r="P340" s="4">
        <v>1358</v>
      </c>
      <c r="Q340" s="4">
        <v>1308</v>
      </c>
      <c r="R340" s="4">
        <v>7399</v>
      </c>
      <c r="S340" s="4">
        <v>1416</v>
      </c>
      <c r="T340" s="4">
        <v>1436</v>
      </c>
      <c r="U340" s="4">
        <v>1495</v>
      </c>
      <c r="V340" s="4">
        <v>1545</v>
      </c>
      <c r="W340" s="4">
        <v>1507</v>
      </c>
      <c r="X340" s="4">
        <v>7527</v>
      </c>
      <c r="Y340" s="4">
        <v>1598</v>
      </c>
      <c r="Z340" s="4">
        <v>1597</v>
      </c>
      <c r="AA340" s="4">
        <v>1608</v>
      </c>
      <c r="AB340" s="4">
        <v>1406</v>
      </c>
      <c r="AC340" s="4">
        <v>1318</v>
      </c>
      <c r="AD340" s="4">
        <v>7269</v>
      </c>
      <c r="AE340" s="4">
        <v>1422</v>
      </c>
      <c r="AF340" s="4">
        <v>1326</v>
      </c>
      <c r="AG340" s="4">
        <v>1531</v>
      </c>
      <c r="AH340" s="4">
        <v>1510</v>
      </c>
      <c r="AI340" s="4">
        <v>1480</v>
      </c>
      <c r="AJ340" s="4">
        <v>7295</v>
      </c>
      <c r="AK340" s="4">
        <v>1443</v>
      </c>
      <c r="AL340" s="4">
        <v>1385</v>
      </c>
      <c r="AM340" s="4">
        <v>1507</v>
      </c>
      <c r="AN340" s="4">
        <v>1456</v>
      </c>
      <c r="AO340" s="4">
        <v>1504</v>
      </c>
      <c r="AP340" s="4">
        <v>7848</v>
      </c>
      <c r="AQ340" s="4">
        <v>1551</v>
      </c>
      <c r="AR340" s="4">
        <v>1675</v>
      </c>
      <c r="AS340" s="4">
        <v>1529</v>
      </c>
      <c r="AT340" s="4">
        <v>1527</v>
      </c>
      <c r="AU340" s="4">
        <v>1566</v>
      </c>
      <c r="AV340" s="4">
        <v>8645</v>
      </c>
      <c r="AW340" s="4">
        <v>1657</v>
      </c>
      <c r="AX340" s="4">
        <v>1649</v>
      </c>
      <c r="AY340" s="4">
        <v>1662</v>
      </c>
      <c r="AZ340" s="4">
        <v>1814</v>
      </c>
      <c r="BA340" s="4">
        <v>1863</v>
      </c>
      <c r="BB340" s="4">
        <v>9351</v>
      </c>
      <c r="BC340" s="4">
        <v>1837</v>
      </c>
      <c r="BD340" s="4">
        <v>1873</v>
      </c>
      <c r="BE340" s="4">
        <v>1846</v>
      </c>
      <c r="BF340" s="4">
        <v>1895</v>
      </c>
      <c r="BG340" s="4">
        <v>1900</v>
      </c>
      <c r="BH340" s="4">
        <v>9750</v>
      </c>
      <c r="BI340" s="4">
        <v>1982</v>
      </c>
      <c r="BJ340" s="4">
        <v>2045</v>
      </c>
      <c r="BK340" s="4">
        <v>2008</v>
      </c>
      <c r="BL340" s="4">
        <v>1856</v>
      </c>
      <c r="BM340" s="4">
        <v>1859</v>
      </c>
      <c r="BN340" s="4">
        <v>8843</v>
      </c>
      <c r="BO340" s="4">
        <v>1850</v>
      </c>
      <c r="BP340" s="4">
        <v>1800</v>
      </c>
      <c r="BQ340" s="4">
        <v>1845</v>
      </c>
      <c r="BR340" s="4">
        <v>1680</v>
      </c>
      <c r="BS340" s="4">
        <v>1668</v>
      </c>
      <c r="BT340" s="4">
        <v>7647</v>
      </c>
      <c r="BU340" s="4">
        <v>1566</v>
      </c>
      <c r="BV340" s="4">
        <v>1543</v>
      </c>
      <c r="BW340" s="4">
        <v>1614</v>
      </c>
      <c r="BX340" s="4">
        <v>1485</v>
      </c>
      <c r="BY340" s="4">
        <v>1439</v>
      </c>
      <c r="BZ340" s="4">
        <v>8074</v>
      </c>
      <c r="CA340" s="4">
        <v>1469</v>
      </c>
      <c r="CB340" s="4">
        <v>1551</v>
      </c>
      <c r="CC340" s="4">
        <v>1621</v>
      </c>
      <c r="CD340" s="4">
        <v>1739</v>
      </c>
      <c r="CE340" s="4">
        <v>1694</v>
      </c>
      <c r="CF340" s="4">
        <v>5980</v>
      </c>
      <c r="CG340" s="4">
        <v>1268</v>
      </c>
      <c r="CH340" s="4">
        <v>1340</v>
      </c>
      <c r="CI340" s="4">
        <v>1261</v>
      </c>
      <c r="CJ340" s="4">
        <v>1129</v>
      </c>
      <c r="CK340" s="4">
        <v>982</v>
      </c>
      <c r="CL340" s="4">
        <v>4951</v>
      </c>
      <c r="CM340" s="4">
        <v>1001</v>
      </c>
      <c r="CN340" s="4">
        <v>1014</v>
      </c>
      <c r="CO340" s="4">
        <v>1018</v>
      </c>
      <c r="CP340" s="4">
        <v>988</v>
      </c>
      <c r="CQ340" s="4">
        <v>930</v>
      </c>
      <c r="CR340" s="4">
        <v>3974</v>
      </c>
      <c r="CS340" s="4">
        <v>881</v>
      </c>
      <c r="CT340" s="4">
        <v>823</v>
      </c>
      <c r="CU340" s="4">
        <v>790</v>
      </c>
      <c r="CV340" s="4">
        <v>762</v>
      </c>
      <c r="CW340" s="4">
        <v>718</v>
      </c>
      <c r="CX340" s="4">
        <v>3136</v>
      </c>
      <c r="CY340" s="4">
        <v>753</v>
      </c>
      <c r="CZ340" s="4">
        <v>693</v>
      </c>
      <c r="DA340" s="4">
        <v>595</v>
      </c>
      <c r="DB340" s="4">
        <v>553</v>
      </c>
      <c r="DC340" s="4">
        <v>542</v>
      </c>
      <c r="DD340" s="4">
        <v>1838</v>
      </c>
      <c r="DE340" s="4">
        <v>460</v>
      </c>
      <c r="DF340" s="4">
        <v>405</v>
      </c>
      <c r="DG340" s="4">
        <v>352</v>
      </c>
      <c r="DH340" s="4">
        <v>325</v>
      </c>
      <c r="DI340" s="4">
        <v>296</v>
      </c>
      <c r="DJ340" s="4">
        <v>765</v>
      </c>
      <c r="DK340" s="4">
        <v>284</v>
      </c>
      <c r="DL340" s="4">
        <v>189</v>
      </c>
      <c r="DM340" s="4">
        <v>117</v>
      </c>
      <c r="DN340" s="4">
        <v>84</v>
      </c>
      <c r="DO340" s="4">
        <v>91</v>
      </c>
      <c r="DP340" s="4">
        <v>159</v>
      </c>
      <c r="DQ340" s="4">
        <v>57</v>
      </c>
      <c r="DR340" s="4">
        <v>34</v>
      </c>
      <c r="DS340" s="4">
        <v>33</v>
      </c>
      <c r="DT340" s="4">
        <v>20</v>
      </c>
      <c r="DU340" s="4">
        <v>15</v>
      </c>
      <c r="DV340" s="4">
        <v>28</v>
      </c>
      <c r="DW340" s="4">
        <v>23717</v>
      </c>
      <c r="DX340" s="4">
        <v>26922</v>
      </c>
      <c r="DY340" s="4">
        <v>46337</v>
      </c>
      <c r="DZ340" s="4">
        <v>34314</v>
      </c>
      <c r="EA340" s="4">
        <v>20831</v>
      </c>
    </row>
    <row r="341" spans="1:131" ht="17.5" customHeight="1" x14ac:dyDescent="0.35">
      <c r="A341" s="2" t="s">
        <v>590</v>
      </c>
      <c r="D341" s="2" t="s">
        <v>591</v>
      </c>
      <c r="E341" s="4">
        <v>111581</v>
      </c>
      <c r="F341" s="4">
        <v>5578</v>
      </c>
      <c r="G341" s="4">
        <v>1087</v>
      </c>
      <c r="H341" s="4">
        <v>1080</v>
      </c>
      <c r="I341" s="4">
        <v>1106</v>
      </c>
      <c r="J341" s="4">
        <v>1146</v>
      </c>
      <c r="K341" s="4">
        <v>1159</v>
      </c>
      <c r="L341" s="4">
        <v>5798</v>
      </c>
      <c r="M341" s="4">
        <v>1097</v>
      </c>
      <c r="N341" s="4">
        <v>1177</v>
      </c>
      <c r="O341" s="4">
        <v>1232</v>
      </c>
      <c r="P341" s="4">
        <v>1105</v>
      </c>
      <c r="Q341" s="4">
        <v>1187</v>
      </c>
      <c r="R341" s="4">
        <v>6696</v>
      </c>
      <c r="S341" s="4">
        <v>1290</v>
      </c>
      <c r="T341" s="4">
        <v>1318</v>
      </c>
      <c r="U341" s="4">
        <v>1373</v>
      </c>
      <c r="V341" s="4">
        <v>1326</v>
      </c>
      <c r="W341" s="4">
        <v>1389</v>
      </c>
      <c r="X341" s="4">
        <v>6683</v>
      </c>
      <c r="Y341" s="4">
        <v>1356</v>
      </c>
      <c r="Z341" s="4">
        <v>1460</v>
      </c>
      <c r="AA341" s="4">
        <v>1414</v>
      </c>
      <c r="AB341" s="4">
        <v>1338</v>
      </c>
      <c r="AC341" s="4">
        <v>1115</v>
      </c>
      <c r="AD341" s="4">
        <v>5761</v>
      </c>
      <c r="AE341" s="4">
        <v>1120</v>
      </c>
      <c r="AF341" s="4">
        <v>1104</v>
      </c>
      <c r="AG341" s="4">
        <v>1156</v>
      </c>
      <c r="AH341" s="4">
        <v>1205</v>
      </c>
      <c r="AI341" s="4">
        <v>1176</v>
      </c>
      <c r="AJ341" s="4">
        <v>5406</v>
      </c>
      <c r="AK341" s="4">
        <v>1088</v>
      </c>
      <c r="AL341" s="4">
        <v>1066</v>
      </c>
      <c r="AM341" s="4">
        <v>1060</v>
      </c>
      <c r="AN341" s="4">
        <v>1097</v>
      </c>
      <c r="AO341" s="4">
        <v>1095</v>
      </c>
      <c r="AP341" s="4">
        <v>5474</v>
      </c>
      <c r="AQ341" s="4">
        <v>1146</v>
      </c>
      <c r="AR341" s="4">
        <v>1099</v>
      </c>
      <c r="AS341" s="4">
        <v>1103</v>
      </c>
      <c r="AT341" s="4">
        <v>1017</v>
      </c>
      <c r="AU341" s="4">
        <v>1109</v>
      </c>
      <c r="AV341" s="4">
        <v>6985</v>
      </c>
      <c r="AW341" s="4">
        <v>1205</v>
      </c>
      <c r="AX341" s="4">
        <v>1264</v>
      </c>
      <c r="AY341" s="4">
        <v>1369</v>
      </c>
      <c r="AZ341" s="4">
        <v>1523</v>
      </c>
      <c r="BA341" s="4">
        <v>1624</v>
      </c>
      <c r="BB341" s="4">
        <v>8584</v>
      </c>
      <c r="BC341" s="4">
        <v>1732</v>
      </c>
      <c r="BD341" s="4">
        <v>1589</v>
      </c>
      <c r="BE341" s="4">
        <v>1725</v>
      </c>
      <c r="BF341" s="4">
        <v>1777</v>
      </c>
      <c r="BG341" s="4">
        <v>1761</v>
      </c>
      <c r="BH341" s="4">
        <v>8990</v>
      </c>
      <c r="BI341" s="4">
        <v>1836</v>
      </c>
      <c r="BJ341" s="4">
        <v>1795</v>
      </c>
      <c r="BK341" s="4">
        <v>1842</v>
      </c>
      <c r="BL341" s="4">
        <v>1774</v>
      </c>
      <c r="BM341" s="4">
        <v>1743</v>
      </c>
      <c r="BN341" s="4">
        <v>8053</v>
      </c>
      <c r="BO341" s="4">
        <v>1750</v>
      </c>
      <c r="BP341" s="4">
        <v>1640</v>
      </c>
      <c r="BQ341" s="4">
        <v>1679</v>
      </c>
      <c r="BR341" s="4">
        <v>1541</v>
      </c>
      <c r="BS341" s="4">
        <v>1443</v>
      </c>
      <c r="BT341" s="4">
        <v>6961</v>
      </c>
      <c r="BU341" s="4">
        <v>1482</v>
      </c>
      <c r="BV341" s="4">
        <v>1404</v>
      </c>
      <c r="BW341" s="4">
        <v>1345</v>
      </c>
      <c r="BX341" s="4">
        <v>1367</v>
      </c>
      <c r="BY341" s="4">
        <v>1363</v>
      </c>
      <c r="BZ341" s="4">
        <v>7836</v>
      </c>
      <c r="CA341" s="4">
        <v>1345</v>
      </c>
      <c r="CB341" s="4">
        <v>1419</v>
      </c>
      <c r="CC341" s="4">
        <v>1546</v>
      </c>
      <c r="CD341" s="4">
        <v>1692</v>
      </c>
      <c r="CE341" s="4">
        <v>1834</v>
      </c>
      <c r="CF341" s="4">
        <v>6577</v>
      </c>
      <c r="CG341" s="4">
        <v>1384</v>
      </c>
      <c r="CH341" s="4">
        <v>1458</v>
      </c>
      <c r="CI341" s="4">
        <v>1379</v>
      </c>
      <c r="CJ341" s="4">
        <v>1275</v>
      </c>
      <c r="CK341" s="4">
        <v>1081</v>
      </c>
      <c r="CL341" s="4">
        <v>5244</v>
      </c>
      <c r="CM341" s="4">
        <v>1050</v>
      </c>
      <c r="CN341" s="4">
        <v>1135</v>
      </c>
      <c r="CO341" s="4">
        <v>1011</v>
      </c>
      <c r="CP341" s="4">
        <v>1052</v>
      </c>
      <c r="CQ341" s="4">
        <v>996</v>
      </c>
      <c r="CR341" s="4">
        <v>4491</v>
      </c>
      <c r="CS341" s="4">
        <v>990</v>
      </c>
      <c r="CT341" s="4">
        <v>943</v>
      </c>
      <c r="CU341" s="4">
        <v>862</v>
      </c>
      <c r="CV341" s="4">
        <v>850</v>
      </c>
      <c r="CW341" s="4">
        <v>846</v>
      </c>
      <c r="CX341" s="4">
        <v>3387</v>
      </c>
      <c r="CY341" s="4">
        <v>815</v>
      </c>
      <c r="CZ341" s="4">
        <v>771</v>
      </c>
      <c r="DA341" s="4">
        <v>655</v>
      </c>
      <c r="DB341" s="4">
        <v>560</v>
      </c>
      <c r="DC341" s="4">
        <v>586</v>
      </c>
      <c r="DD341" s="4">
        <v>2024</v>
      </c>
      <c r="DE341" s="4">
        <v>497</v>
      </c>
      <c r="DF341" s="4">
        <v>433</v>
      </c>
      <c r="DG341" s="4">
        <v>372</v>
      </c>
      <c r="DH341" s="4">
        <v>361</v>
      </c>
      <c r="DI341" s="4">
        <v>361</v>
      </c>
      <c r="DJ341" s="4">
        <v>803</v>
      </c>
      <c r="DK341" s="4">
        <v>297</v>
      </c>
      <c r="DL341" s="4">
        <v>207</v>
      </c>
      <c r="DM341" s="4">
        <v>109</v>
      </c>
      <c r="DN341" s="4">
        <v>104</v>
      </c>
      <c r="DO341" s="4">
        <v>86</v>
      </c>
      <c r="DP341" s="4">
        <v>228</v>
      </c>
      <c r="DQ341" s="4">
        <v>67</v>
      </c>
      <c r="DR341" s="4">
        <v>73</v>
      </c>
      <c r="DS341" s="4">
        <v>39</v>
      </c>
      <c r="DT341" s="4">
        <v>31</v>
      </c>
      <c r="DU341" s="4">
        <v>18</v>
      </c>
      <c r="DV341" s="4">
        <v>22</v>
      </c>
      <c r="DW341" s="4">
        <v>19428</v>
      </c>
      <c r="DX341" s="4">
        <v>22302</v>
      </c>
      <c r="DY341" s="4">
        <v>37537</v>
      </c>
      <c r="DZ341" s="4">
        <v>31840</v>
      </c>
      <c r="EA341" s="4">
        <v>22776</v>
      </c>
    </row>
    <row r="342" spans="1:131" ht="17.5" customHeight="1" x14ac:dyDescent="0.35">
      <c r="A342" s="2" t="s">
        <v>592</v>
      </c>
      <c r="D342" s="2" t="s">
        <v>593</v>
      </c>
      <c r="E342" s="4">
        <v>82622</v>
      </c>
      <c r="F342" s="4">
        <v>5425</v>
      </c>
      <c r="G342" s="4">
        <v>1085</v>
      </c>
      <c r="H342" s="4">
        <v>1123</v>
      </c>
      <c r="I342" s="4">
        <v>1058</v>
      </c>
      <c r="J342" s="4">
        <v>1102</v>
      </c>
      <c r="K342" s="4">
        <v>1057</v>
      </c>
      <c r="L342" s="4">
        <v>4725</v>
      </c>
      <c r="M342" s="4">
        <v>1003</v>
      </c>
      <c r="N342" s="4">
        <v>987</v>
      </c>
      <c r="O342" s="4">
        <v>940</v>
      </c>
      <c r="P342" s="4">
        <v>920</v>
      </c>
      <c r="Q342" s="4">
        <v>875</v>
      </c>
      <c r="R342" s="4">
        <v>4936</v>
      </c>
      <c r="S342" s="4">
        <v>1013</v>
      </c>
      <c r="T342" s="4">
        <v>1015</v>
      </c>
      <c r="U342" s="4">
        <v>1010</v>
      </c>
      <c r="V342" s="4">
        <v>933</v>
      </c>
      <c r="W342" s="4">
        <v>965</v>
      </c>
      <c r="X342" s="4">
        <v>5110</v>
      </c>
      <c r="Y342" s="4">
        <v>1134</v>
      </c>
      <c r="Z342" s="4">
        <v>1029</v>
      </c>
      <c r="AA342" s="4">
        <v>1032</v>
      </c>
      <c r="AB342" s="4">
        <v>1084</v>
      </c>
      <c r="AC342" s="4">
        <v>831</v>
      </c>
      <c r="AD342" s="4">
        <v>4979</v>
      </c>
      <c r="AE342" s="4">
        <v>952</v>
      </c>
      <c r="AF342" s="4">
        <v>961</v>
      </c>
      <c r="AG342" s="4">
        <v>1013</v>
      </c>
      <c r="AH342" s="4">
        <v>1008</v>
      </c>
      <c r="AI342" s="4">
        <v>1045</v>
      </c>
      <c r="AJ342" s="4">
        <v>5405</v>
      </c>
      <c r="AK342" s="4">
        <v>1032</v>
      </c>
      <c r="AL342" s="4">
        <v>1116</v>
      </c>
      <c r="AM342" s="4">
        <v>1023</v>
      </c>
      <c r="AN342" s="4">
        <v>1120</v>
      </c>
      <c r="AO342" s="4">
        <v>1114</v>
      </c>
      <c r="AP342" s="4">
        <v>4954</v>
      </c>
      <c r="AQ342" s="4">
        <v>1033</v>
      </c>
      <c r="AR342" s="4">
        <v>1022</v>
      </c>
      <c r="AS342" s="4">
        <v>984</v>
      </c>
      <c r="AT342" s="4">
        <v>909</v>
      </c>
      <c r="AU342" s="4">
        <v>1006</v>
      </c>
      <c r="AV342" s="4">
        <v>5430</v>
      </c>
      <c r="AW342" s="4">
        <v>967</v>
      </c>
      <c r="AX342" s="4">
        <v>1003</v>
      </c>
      <c r="AY342" s="4">
        <v>1105</v>
      </c>
      <c r="AZ342" s="4">
        <v>1156</v>
      </c>
      <c r="BA342" s="4">
        <v>1199</v>
      </c>
      <c r="BB342" s="4">
        <v>5942</v>
      </c>
      <c r="BC342" s="4">
        <v>1204</v>
      </c>
      <c r="BD342" s="4">
        <v>1157</v>
      </c>
      <c r="BE342" s="4">
        <v>1196</v>
      </c>
      <c r="BF342" s="4">
        <v>1177</v>
      </c>
      <c r="BG342" s="4">
        <v>1208</v>
      </c>
      <c r="BH342" s="4">
        <v>6147</v>
      </c>
      <c r="BI342" s="4">
        <v>1176</v>
      </c>
      <c r="BJ342" s="4">
        <v>1291</v>
      </c>
      <c r="BK342" s="4">
        <v>1241</v>
      </c>
      <c r="BL342" s="4">
        <v>1198</v>
      </c>
      <c r="BM342" s="4">
        <v>1241</v>
      </c>
      <c r="BN342" s="4">
        <v>5688</v>
      </c>
      <c r="BO342" s="4">
        <v>1209</v>
      </c>
      <c r="BP342" s="4">
        <v>1149</v>
      </c>
      <c r="BQ342" s="4">
        <v>1182</v>
      </c>
      <c r="BR342" s="4">
        <v>1090</v>
      </c>
      <c r="BS342" s="4">
        <v>1058</v>
      </c>
      <c r="BT342" s="4">
        <v>4603</v>
      </c>
      <c r="BU342" s="4">
        <v>979</v>
      </c>
      <c r="BV342" s="4">
        <v>901</v>
      </c>
      <c r="BW342" s="4">
        <v>947</v>
      </c>
      <c r="BX342" s="4">
        <v>896</v>
      </c>
      <c r="BY342" s="4">
        <v>880</v>
      </c>
      <c r="BZ342" s="4">
        <v>5172</v>
      </c>
      <c r="CA342" s="4">
        <v>888</v>
      </c>
      <c r="CB342" s="4">
        <v>963</v>
      </c>
      <c r="CC342" s="4">
        <v>1039</v>
      </c>
      <c r="CD342" s="4">
        <v>1137</v>
      </c>
      <c r="CE342" s="4">
        <v>1145</v>
      </c>
      <c r="CF342" s="4">
        <v>3948</v>
      </c>
      <c r="CG342" s="4">
        <v>877</v>
      </c>
      <c r="CH342" s="4">
        <v>889</v>
      </c>
      <c r="CI342" s="4">
        <v>752</v>
      </c>
      <c r="CJ342" s="4">
        <v>772</v>
      </c>
      <c r="CK342" s="4">
        <v>658</v>
      </c>
      <c r="CL342" s="4">
        <v>3255</v>
      </c>
      <c r="CM342" s="4">
        <v>589</v>
      </c>
      <c r="CN342" s="4">
        <v>686</v>
      </c>
      <c r="CO342" s="4">
        <v>646</v>
      </c>
      <c r="CP342" s="4">
        <v>673</v>
      </c>
      <c r="CQ342" s="4">
        <v>661</v>
      </c>
      <c r="CR342" s="4">
        <v>2858</v>
      </c>
      <c r="CS342" s="4">
        <v>613</v>
      </c>
      <c r="CT342" s="4">
        <v>580</v>
      </c>
      <c r="CU342" s="4">
        <v>552</v>
      </c>
      <c r="CV342" s="4">
        <v>553</v>
      </c>
      <c r="CW342" s="4">
        <v>560</v>
      </c>
      <c r="CX342" s="4">
        <v>2054</v>
      </c>
      <c r="CY342" s="4">
        <v>501</v>
      </c>
      <c r="CZ342" s="4">
        <v>478</v>
      </c>
      <c r="DA342" s="4">
        <v>386</v>
      </c>
      <c r="DB342" s="4">
        <v>357</v>
      </c>
      <c r="DC342" s="4">
        <v>332</v>
      </c>
      <c r="DD342" s="4">
        <v>1327</v>
      </c>
      <c r="DE342" s="4">
        <v>337</v>
      </c>
      <c r="DF342" s="4">
        <v>261</v>
      </c>
      <c r="DG342" s="4">
        <v>285</v>
      </c>
      <c r="DH342" s="4">
        <v>244</v>
      </c>
      <c r="DI342" s="4">
        <v>200</v>
      </c>
      <c r="DJ342" s="4">
        <v>514</v>
      </c>
      <c r="DK342" s="4">
        <v>181</v>
      </c>
      <c r="DL342" s="4">
        <v>122</v>
      </c>
      <c r="DM342" s="4">
        <v>91</v>
      </c>
      <c r="DN342" s="4">
        <v>54</v>
      </c>
      <c r="DO342" s="4">
        <v>66</v>
      </c>
      <c r="DP342" s="4">
        <v>131</v>
      </c>
      <c r="DQ342" s="4">
        <v>46</v>
      </c>
      <c r="DR342" s="4">
        <v>42</v>
      </c>
      <c r="DS342" s="4">
        <v>20</v>
      </c>
      <c r="DT342" s="4">
        <v>10</v>
      </c>
      <c r="DU342" s="4">
        <v>13</v>
      </c>
      <c r="DV342" s="4">
        <v>19</v>
      </c>
      <c r="DW342" s="4">
        <v>16220</v>
      </c>
      <c r="DX342" s="4">
        <v>18281</v>
      </c>
      <c r="DY342" s="4">
        <v>30686</v>
      </c>
      <c r="DZ342" s="4">
        <v>21610</v>
      </c>
      <c r="EA342" s="4">
        <v>14106</v>
      </c>
    </row>
    <row r="343" spans="1:131" ht="17.5" customHeight="1" x14ac:dyDescent="0.35">
      <c r="A343" s="2" t="s">
        <v>594</v>
      </c>
      <c r="D343" s="2" t="s">
        <v>595</v>
      </c>
      <c r="E343" s="4">
        <v>91033</v>
      </c>
      <c r="F343" s="4">
        <v>5663</v>
      </c>
      <c r="G343" s="4">
        <v>1100</v>
      </c>
      <c r="H343" s="4">
        <v>1105</v>
      </c>
      <c r="I343" s="4">
        <v>1095</v>
      </c>
      <c r="J343" s="4">
        <v>1199</v>
      </c>
      <c r="K343" s="4">
        <v>1164</v>
      </c>
      <c r="L343" s="4">
        <v>5734</v>
      </c>
      <c r="M343" s="4">
        <v>1195</v>
      </c>
      <c r="N343" s="4">
        <v>1201</v>
      </c>
      <c r="O343" s="4">
        <v>1131</v>
      </c>
      <c r="P343" s="4">
        <v>1070</v>
      </c>
      <c r="Q343" s="4">
        <v>1137</v>
      </c>
      <c r="R343" s="4">
        <v>5795</v>
      </c>
      <c r="S343" s="4">
        <v>1187</v>
      </c>
      <c r="T343" s="4">
        <v>1073</v>
      </c>
      <c r="U343" s="4">
        <v>1212</v>
      </c>
      <c r="V343" s="4">
        <v>1171</v>
      </c>
      <c r="W343" s="4">
        <v>1152</v>
      </c>
      <c r="X343" s="4">
        <v>5188</v>
      </c>
      <c r="Y343" s="4">
        <v>1160</v>
      </c>
      <c r="Z343" s="4">
        <v>1142</v>
      </c>
      <c r="AA343" s="4">
        <v>1166</v>
      </c>
      <c r="AB343" s="4">
        <v>982</v>
      </c>
      <c r="AC343" s="4">
        <v>738</v>
      </c>
      <c r="AD343" s="4">
        <v>4261</v>
      </c>
      <c r="AE343" s="4">
        <v>695</v>
      </c>
      <c r="AF343" s="4">
        <v>811</v>
      </c>
      <c r="AG343" s="4">
        <v>856</v>
      </c>
      <c r="AH343" s="4">
        <v>930</v>
      </c>
      <c r="AI343" s="4">
        <v>969</v>
      </c>
      <c r="AJ343" s="4">
        <v>4542</v>
      </c>
      <c r="AK343" s="4">
        <v>875</v>
      </c>
      <c r="AL343" s="4">
        <v>878</v>
      </c>
      <c r="AM343" s="4">
        <v>912</v>
      </c>
      <c r="AN343" s="4">
        <v>897</v>
      </c>
      <c r="AO343" s="4">
        <v>980</v>
      </c>
      <c r="AP343" s="4">
        <v>5296</v>
      </c>
      <c r="AQ343" s="4">
        <v>1021</v>
      </c>
      <c r="AR343" s="4">
        <v>1084</v>
      </c>
      <c r="AS343" s="4">
        <v>1039</v>
      </c>
      <c r="AT343" s="4">
        <v>1071</v>
      </c>
      <c r="AU343" s="4">
        <v>1081</v>
      </c>
      <c r="AV343" s="4">
        <v>6959</v>
      </c>
      <c r="AW343" s="4">
        <v>1235</v>
      </c>
      <c r="AX343" s="4">
        <v>1321</v>
      </c>
      <c r="AY343" s="4">
        <v>1393</v>
      </c>
      <c r="AZ343" s="4">
        <v>1445</v>
      </c>
      <c r="BA343" s="4">
        <v>1565</v>
      </c>
      <c r="BB343" s="4">
        <v>7373</v>
      </c>
      <c r="BC343" s="4">
        <v>1515</v>
      </c>
      <c r="BD343" s="4">
        <v>1375</v>
      </c>
      <c r="BE343" s="4">
        <v>1437</v>
      </c>
      <c r="BF343" s="4">
        <v>1488</v>
      </c>
      <c r="BG343" s="4">
        <v>1558</v>
      </c>
      <c r="BH343" s="4">
        <v>7653</v>
      </c>
      <c r="BI343" s="4">
        <v>1593</v>
      </c>
      <c r="BJ343" s="4">
        <v>1559</v>
      </c>
      <c r="BK343" s="4">
        <v>1586</v>
      </c>
      <c r="BL343" s="4">
        <v>1515</v>
      </c>
      <c r="BM343" s="4">
        <v>1400</v>
      </c>
      <c r="BN343" s="4">
        <v>6316</v>
      </c>
      <c r="BO343" s="4">
        <v>1417</v>
      </c>
      <c r="BP343" s="4">
        <v>1281</v>
      </c>
      <c r="BQ343" s="4">
        <v>1239</v>
      </c>
      <c r="BR343" s="4">
        <v>1194</v>
      </c>
      <c r="BS343" s="4">
        <v>1185</v>
      </c>
      <c r="BT343" s="4">
        <v>5354</v>
      </c>
      <c r="BU343" s="4">
        <v>1089</v>
      </c>
      <c r="BV343" s="4">
        <v>1085</v>
      </c>
      <c r="BW343" s="4">
        <v>1095</v>
      </c>
      <c r="BX343" s="4">
        <v>1058</v>
      </c>
      <c r="BY343" s="4">
        <v>1027</v>
      </c>
      <c r="BZ343" s="4">
        <v>5881</v>
      </c>
      <c r="CA343" s="4">
        <v>1034</v>
      </c>
      <c r="CB343" s="4">
        <v>1064</v>
      </c>
      <c r="CC343" s="4">
        <v>1147</v>
      </c>
      <c r="CD343" s="4">
        <v>1293</v>
      </c>
      <c r="CE343" s="4">
        <v>1343</v>
      </c>
      <c r="CF343" s="4">
        <v>4732</v>
      </c>
      <c r="CG343" s="4">
        <v>979</v>
      </c>
      <c r="CH343" s="4">
        <v>1056</v>
      </c>
      <c r="CI343" s="4">
        <v>985</v>
      </c>
      <c r="CJ343" s="4">
        <v>934</v>
      </c>
      <c r="CK343" s="4">
        <v>778</v>
      </c>
      <c r="CL343" s="4">
        <v>3692</v>
      </c>
      <c r="CM343" s="4">
        <v>766</v>
      </c>
      <c r="CN343" s="4">
        <v>797</v>
      </c>
      <c r="CO343" s="4">
        <v>762</v>
      </c>
      <c r="CP343" s="4">
        <v>708</v>
      </c>
      <c r="CQ343" s="4">
        <v>659</v>
      </c>
      <c r="CR343" s="4">
        <v>2782</v>
      </c>
      <c r="CS343" s="4">
        <v>641</v>
      </c>
      <c r="CT343" s="4">
        <v>594</v>
      </c>
      <c r="CU343" s="4">
        <v>566</v>
      </c>
      <c r="CV343" s="4">
        <v>522</v>
      </c>
      <c r="CW343" s="4">
        <v>459</v>
      </c>
      <c r="CX343" s="4">
        <v>1970</v>
      </c>
      <c r="CY343" s="4">
        <v>433</v>
      </c>
      <c r="CZ343" s="4">
        <v>438</v>
      </c>
      <c r="DA343" s="4">
        <v>404</v>
      </c>
      <c r="DB343" s="4">
        <v>352</v>
      </c>
      <c r="DC343" s="4">
        <v>343</v>
      </c>
      <c r="DD343" s="4">
        <v>1209</v>
      </c>
      <c r="DE343" s="4">
        <v>312</v>
      </c>
      <c r="DF343" s="4">
        <v>257</v>
      </c>
      <c r="DG343" s="4">
        <v>230</v>
      </c>
      <c r="DH343" s="4">
        <v>230</v>
      </c>
      <c r="DI343" s="4">
        <v>180</v>
      </c>
      <c r="DJ343" s="4">
        <v>487</v>
      </c>
      <c r="DK343" s="4">
        <v>177</v>
      </c>
      <c r="DL343" s="4">
        <v>124</v>
      </c>
      <c r="DM343" s="4">
        <v>67</v>
      </c>
      <c r="DN343" s="4">
        <v>66</v>
      </c>
      <c r="DO343" s="4">
        <v>53</v>
      </c>
      <c r="DP343" s="4">
        <v>133</v>
      </c>
      <c r="DQ343" s="4">
        <v>32</v>
      </c>
      <c r="DR343" s="4">
        <v>29</v>
      </c>
      <c r="DS343" s="4">
        <v>36</v>
      </c>
      <c r="DT343" s="4">
        <v>22</v>
      </c>
      <c r="DU343" s="4">
        <v>14</v>
      </c>
      <c r="DV343" s="4">
        <v>13</v>
      </c>
      <c r="DW343" s="4">
        <v>18352</v>
      </c>
      <c r="DX343" s="4">
        <v>20660</v>
      </c>
      <c r="DY343" s="4">
        <v>32459</v>
      </c>
      <c r="DZ343" s="4">
        <v>25204</v>
      </c>
      <c r="EA343" s="4">
        <v>15018</v>
      </c>
    </row>
    <row r="344" spans="1:131" ht="17.5" customHeight="1" x14ac:dyDescent="0.35">
      <c r="A344" s="2" t="s">
        <v>596</v>
      </c>
      <c r="D344" s="2" t="s">
        <v>597</v>
      </c>
      <c r="E344" s="4">
        <v>120684</v>
      </c>
      <c r="F344" s="4">
        <v>6710</v>
      </c>
      <c r="G344" s="4">
        <v>1305</v>
      </c>
      <c r="H344" s="4">
        <v>1361</v>
      </c>
      <c r="I344" s="4">
        <v>1393</v>
      </c>
      <c r="J344" s="4">
        <v>1311</v>
      </c>
      <c r="K344" s="4">
        <v>1340</v>
      </c>
      <c r="L344" s="4">
        <v>6392</v>
      </c>
      <c r="M344" s="4">
        <v>1311</v>
      </c>
      <c r="N344" s="4">
        <v>1305</v>
      </c>
      <c r="O344" s="4">
        <v>1328</v>
      </c>
      <c r="P344" s="4">
        <v>1207</v>
      </c>
      <c r="Q344" s="4">
        <v>1241</v>
      </c>
      <c r="R344" s="4">
        <v>7195</v>
      </c>
      <c r="S344" s="4">
        <v>1309</v>
      </c>
      <c r="T344" s="4">
        <v>1395</v>
      </c>
      <c r="U344" s="4">
        <v>1486</v>
      </c>
      <c r="V344" s="4">
        <v>1469</v>
      </c>
      <c r="W344" s="4">
        <v>1536</v>
      </c>
      <c r="X344" s="4">
        <v>7615</v>
      </c>
      <c r="Y344" s="4">
        <v>1580</v>
      </c>
      <c r="Z344" s="4">
        <v>1525</v>
      </c>
      <c r="AA344" s="4">
        <v>1620</v>
      </c>
      <c r="AB344" s="4">
        <v>1541</v>
      </c>
      <c r="AC344" s="4">
        <v>1349</v>
      </c>
      <c r="AD344" s="4">
        <v>6798</v>
      </c>
      <c r="AE344" s="4">
        <v>1373</v>
      </c>
      <c r="AF344" s="4">
        <v>1363</v>
      </c>
      <c r="AG344" s="4">
        <v>1319</v>
      </c>
      <c r="AH344" s="4">
        <v>1408</v>
      </c>
      <c r="AI344" s="4">
        <v>1335</v>
      </c>
      <c r="AJ344" s="4">
        <v>6444</v>
      </c>
      <c r="AK344" s="4">
        <v>1374</v>
      </c>
      <c r="AL344" s="4">
        <v>1280</v>
      </c>
      <c r="AM344" s="4">
        <v>1249</v>
      </c>
      <c r="AN344" s="4">
        <v>1287</v>
      </c>
      <c r="AO344" s="4">
        <v>1254</v>
      </c>
      <c r="AP344" s="4">
        <v>5891</v>
      </c>
      <c r="AQ344" s="4">
        <v>1282</v>
      </c>
      <c r="AR344" s="4">
        <v>1203</v>
      </c>
      <c r="AS344" s="4">
        <v>1177</v>
      </c>
      <c r="AT344" s="4">
        <v>1119</v>
      </c>
      <c r="AU344" s="4">
        <v>1110</v>
      </c>
      <c r="AV344" s="4">
        <v>6676</v>
      </c>
      <c r="AW344" s="4">
        <v>1156</v>
      </c>
      <c r="AX344" s="4">
        <v>1236</v>
      </c>
      <c r="AY344" s="4">
        <v>1310</v>
      </c>
      <c r="AZ344" s="4">
        <v>1462</v>
      </c>
      <c r="BA344" s="4">
        <v>1512</v>
      </c>
      <c r="BB344" s="4">
        <v>8434</v>
      </c>
      <c r="BC344" s="4">
        <v>1558</v>
      </c>
      <c r="BD344" s="4">
        <v>1625</v>
      </c>
      <c r="BE344" s="4">
        <v>1739</v>
      </c>
      <c r="BF344" s="4">
        <v>1690</v>
      </c>
      <c r="BG344" s="4">
        <v>1822</v>
      </c>
      <c r="BH344" s="4">
        <v>8906</v>
      </c>
      <c r="BI344" s="4">
        <v>1706</v>
      </c>
      <c r="BJ344" s="4">
        <v>1850</v>
      </c>
      <c r="BK344" s="4">
        <v>1852</v>
      </c>
      <c r="BL344" s="4">
        <v>1767</v>
      </c>
      <c r="BM344" s="4">
        <v>1731</v>
      </c>
      <c r="BN344" s="4">
        <v>8485</v>
      </c>
      <c r="BO344" s="4">
        <v>1756</v>
      </c>
      <c r="BP344" s="4">
        <v>1743</v>
      </c>
      <c r="BQ344" s="4">
        <v>1737</v>
      </c>
      <c r="BR344" s="4">
        <v>1652</v>
      </c>
      <c r="BS344" s="4">
        <v>1597</v>
      </c>
      <c r="BT344" s="4">
        <v>7517</v>
      </c>
      <c r="BU344" s="4">
        <v>1534</v>
      </c>
      <c r="BV344" s="4">
        <v>1562</v>
      </c>
      <c r="BW344" s="4">
        <v>1519</v>
      </c>
      <c r="BX344" s="4">
        <v>1459</v>
      </c>
      <c r="BY344" s="4">
        <v>1443</v>
      </c>
      <c r="BZ344" s="4">
        <v>8196</v>
      </c>
      <c r="CA344" s="4">
        <v>1425</v>
      </c>
      <c r="CB344" s="4">
        <v>1496</v>
      </c>
      <c r="CC344" s="4">
        <v>1685</v>
      </c>
      <c r="CD344" s="4">
        <v>1720</v>
      </c>
      <c r="CE344" s="4">
        <v>1870</v>
      </c>
      <c r="CF344" s="4">
        <v>7011</v>
      </c>
      <c r="CG344" s="4">
        <v>1503</v>
      </c>
      <c r="CH344" s="4">
        <v>1564</v>
      </c>
      <c r="CI344" s="4">
        <v>1394</v>
      </c>
      <c r="CJ344" s="4">
        <v>1387</v>
      </c>
      <c r="CK344" s="4">
        <v>1163</v>
      </c>
      <c r="CL344" s="4">
        <v>5854</v>
      </c>
      <c r="CM344" s="4">
        <v>1171</v>
      </c>
      <c r="CN344" s="4">
        <v>1157</v>
      </c>
      <c r="CO344" s="4">
        <v>1285</v>
      </c>
      <c r="CP344" s="4">
        <v>1125</v>
      </c>
      <c r="CQ344" s="4">
        <v>1116</v>
      </c>
      <c r="CR344" s="4">
        <v>5147</v>
      </c>
      <c r="CS344" s="4">
        <v>1070</v>
      </c>
      <c r="CT344" s="4">
        <v>1060</v>
      </c>
      <c r="CU344" s="4">
        <v>981</v>
      </c>
      <c r="CV344" s="4">
        <v>1012</v>
      </c>
      <c r="CW344" s="4">
        <v>1024</v>
      </c>
      <c r="CX344" s="4">
        <v>3987</v>
      </c>
      <c r="CY344" s="4">
        <v>982</v>
      </c>
      <c r="CZ344" s="4">
        <v>852</v>
      </c>
      <c r="DA344" s="4">
        <v>787</v>
      </c>
      <c r="DB344" s="4">
        <v>721</v>
      </c>
      <c r="DC344" s="4">
        <v>645</v>
      </c>
      <c r="DD344" s="4">
        <v>2254</v>
      </c>
      <c r="DE344" s="4">
        <v>515</v>
      </c>
      <c r="DF344" s="4">
        <v>494</v>
      </c>
      <c r="DG344" s="4">
        <v>471</v>
      </c>
      <c r="DH344" s="4">
        <v>405</v>
      </c>
      <c r="DI344" s="4">
        <v>369</v>
      </c>
      <c r="DJ344" s="4">
        <v>900</v>
      </c>
      <c r="DK344" s="4">
        <v>307</v>
      </c>
      <c r="DL344" s="4">
        <v>256</v>
      </c>
      <c r="DM344" s="4">
        <v>139</v>
      </c>
      <c r="DN344" s="4">
        <v>111</v>
      </c>
      <c r="DO344" s="4">
        <v>87</v>
      </c>
      <c r="DP344" s="4">
        <v>244</v>
      </c>
      <c r="DQ344" s="4">
        <v>79</v>
      </c>
      <c r="DR344" s="4">
        <v>60</v>
      </c>
      <c r="DS344" s="4">
        <v>38</v>
      </c>
      <c r="DT344" s="4">
        <v>49</v>
      </c>
      <c r="DU344" s="4">
        <v>18</v>
      </c>
      <c r="DV344" s="4">
        <v>28</v>
      </c>
      <c r="DW344" s="4">
        <v>21877</v>
      </c>
      <c r="DX344" s="4">
        <v>25022</v>
      </c>
      <c r="DY344" s="4">
        <v>40278</v>
      </c>
      <c r="DZ344" s="4">
        <v>33104</v>
      </c>
      <c r="EA344" s="4">
        <v>25425</v>
      </c>
    </row>
    <row r="345" spans="1:131" ht="17.5" customHeight="1" x14ac:dyDescent="0.35">
      <c r="A345" s="2" t="s">
        <v>598</v>
      </c>
      <c r="D345" s="2" t="s">
        <v>599</v>
      </c>
      <c r="E345" s="4">
        <v>176462</v>
      </c>
      <c r="F345" s="4">
        <v>8592</v>
      </c>
      <c r="G345" s="4">
        <v>1722</v>
      </c>
      <c r="H345" s="4">
        <v>1677</v>
      </c>
      <c r="I345" s="4">
        <v>1735</v>
      </c>
      <c r="J345" s="4">
        <v>1714</v>
      </c>
      <c r="K345" s="4">
        <v>1744</v>
      </c>
      <c r="L345" s="4">
        <v>8512</v>
      </c>
      <c r="M345" s="4">
        <v>1664</v>
      </c>
      <c r="N345" s="4">
        <v>1710</v>
      </c>
      <c r="O345" s="4">
        <v>1726</v>
      </c>
      <c r="P345" s="4">
        <v>1677</v>
      </c>
      <c r="Q345" s="4">
        <v>1735</v>
      </c>
      <c r="R345" s="4">
        <v>9665</v>
      </c>
      <c r="S345" s="4">
        <v>1843</v>
      </c>
      <c r="T345" s="4">
        <v>1896</v>
      </c>
      <c r="U345" s="4">
        <v>1962</v>
      </c>
      <c r="V345" s="4">
        <v>2011</v>
      </c>
      <c r="W345" s="4">
        <v>1953</v>
      </c>
      <c r="X345" s="4">
        <v>9726</v>
      </c>
      <c r="Y345" s="4">
        <v>2179</v>
      </c>
      <c r="Z345" s="4">
        <v>1944</v>
      </c>
      <c r="AA345" s="4">
        <v>2044</v>
      </c>
      <c r="AB345" s="4">
        <v>1890</v>
      </c>
      <c r="AC345" s="4">
        <v>1669</v>
      </c>
      <c r="AD345" s="4">
        <v>8146</v>
      </c>
      <c r="AE345" s="4">
        <v>1542</v>
      </c>
      <c r="AF345" s="4">
        <v>1558</v>
      </c>
      <c r="AG345" s="4">
        <v>1657</v>
      </c>
      <c r="AH345" s="4">
        <v>1787</v>
      </c>
      <c r="AI345" s="4">
        <v>1602</v>
      </c>
      <c r="AJ345" s="4">
        <v>7544</v>
      </c>
      <c r="AK345" s="4">
        <v>1525</v>
      </c>
      <c r="AL345" s="4">
        <v>1489</v>
      </c>
      <c r="AM345" s="4">
        <v>1451</v>
      </c>
      <c r="AN345" s="4">
        <v>1559</v>
      </c>
      <c r="AO345" s="4">
        <v>1520</v>
      </c>
      <c r="AP345" s="4">
        <v>7840</v>
      </c>
      <c r="AQ345" s="4">
        <v>1607</v>
      </c>
      <c r="AR345" s="4">
        <v>1603</v>
      </c>
      <c r="AS345" s="4">
        <v>1559</v>
      </c>
      <c r="AT345" s="4">
        <v>1484</v>
      </c>
      <c r="AU345" s="4">
        <v>1587</v>
      </c>
      <c r="AV345" s="4">
        <v>9664</v>
      </c>
      <c r="AW345" s="4">
        <v>1622</v>
      </c>
      <c r="AX345" s="4">
        <v>1841</v>
      </c>
      <c r="AY345" s="4">
        <v>1946</v>
      </c>
      <c r="AZ345" s="4">
        <v>2064</v>
      </c>
      <c r="BA345" s="4">
        <v>2191</v>
      </c>
      <c r="BB345" s="4">
        <v>11681</v>
      </c>
      <c r="BC345" s="4">
        <v>2282</v>
      </c>
      <c r="BD345" s="4">
        <v>2179</v>
      </c>
      <c r="BE345" s="4">
        <v>2413</v>
      </c>
      <c r="BF345" s="4">
        <v>2318</v>
      </c>
      <c r="BG345" s="4">
        <v>2489</v>
      </c>
      <c r="BH345" s="4">
        <v>13216</v>
      </c>
      <c r="BI345" s="4">
        <v>2651</v>
      </c>
      <c r="BJ345" s="4">
        <v>2679</v>
      </c>
      <c r="BK345" s="4">
        <v>2650</v>
      </c>
      <c r="BL345" s="4">
        <v>2680</v>
      </c>
      <c r="BM345" s="4">
        <v>2556</v>
      </c>
      <c r="BN345" s="4">
        <v>12097</v>
      </c>
      <c r="BO345" s="4">
        <v>2522</v>
      </c>
      <c r="BP345" s="4">
        <v>2314</v>
      </c>
      <c r="BQ345" s="4">
        <v>2577</v>
      </c>
      <c r="BR345" s="4">
        <v>2375</v>
      </c>
      <c r="BS345" s="4">
        <v>2309</v>
      </c>
      <c r="BT345" s="4">
        <v>11748</v>
      </c>
      <c r="BU345" s="4">
        <v>2297</v>
      </c>
      <c r="BV345" s="4">
        <v>2304</v>
      </c>
      <c r="BW345" s="4">
        <v>2357</v>
      </c>
      <c r="BX345" s="4">
        <v>2396</v>
      </c>
      <c r="BY345" s="4">
        <v>2394</v>
      </c>
      <c r="BZ345" s="4">
        <v>13889</v>
      </c>
      <c r="CA345" s="4">
        <v>2406</v>
      </c>
      <c r="CB345" s="4">
        <v>2498</v>
      </c>
      <c r="CC345" s="4">
        <v>2685</v>
      </c>
      <c r="CD345" s="4">
        <v>3086</v>
      </c>
      <c r="CE345" s="4">
        <v>3214</v>
      </c>
      <c r="CF345" s="4">
        <v>11741</v>
      </c>
      <c r="CG345" s="4">
        <v>2386</v>
      </c>
      <c r="CH345" s="4">
        <v>2630</v>
      </c>
      <c r="CI345" s="4">
        <v>2409</v>
      </c>
      <c r="CJ345" s="4">
        <v>2292</v>
      </c>
      <c r="CK345" s="4">
        <v>2024</v>
      </c>
      <c r="CL345" s="4">
        <v>9685</v>
      </c>
      <c r="CM345" s="4">
        <v>1900</v>
      </c>
      <c r="CN345" s="4">
        <v>2043</v>
      </c>
      <c r="CO345" s="4">
        <v>1866</v>
      </c>
      <c r="CP345" s="4">
        <v>1972</v>
      </c>
      <c r="CQ345" s="4">
        <v>1904</v>
      </c>
      <c r="CR345" s="4">
        <v>8428</v>
      </c>
      <c r="CS345" s="4">
        <v>1786</v>
      </c>
      <c r="CT345" s="4">
        <v>1792</v>
      </c>
      <c r="CU345" s="4">
        <v>1650</v>
      </c>
      <c r="CV345" s="4">
        <v>1650</v>
      </c>
      <c r="CW345" s="4">
        <v>1550</v>
      </c>
      <c r="CX345" s="4">
        <v>6956</v>
      </c>
      <c r="CY345" s="4">
        <v>1616</v>
      </c>
      <c r="CZ345" s="4">
        <v>1437</v>
      </c>
      <c r="DA345" s="4">
        <v>1422</v>
      </c>
      <c r="DB345" s="4">
        <v>1246</v>
      </c>
      <c r="DC345" s="4">
        <v>1235</v>
      </c>
      <c r="DD345" s="4">
        <v>4681</v>
      </c>
      <c r="DE345" s="4">
        <v>1113</v>
      </c>
      <c r="DF345" s="4">
        <v>1063</v>
      </c>
      <c r="DG345" s="4">
        <v>942</v>
      </c>
      <c r="DH345" s="4">
        <v>826</v>
      </c>
      <c r="DI345" s="4">
        <v>737</v>
      </c>
      <c r="DJ345" s="4">
        <v>2059</v>
      </c>
      <c r="DK345" s="4">
        <v>726</v>
      </c>
      <c r="DL345" s="4">
        <v>536</v>
      </c>
      <c r="DM345" s="4">
        <v>303</v>
      </c>
      <c r="DN345" s="4">
        <v>242</v>
      </c>
      <c r="DO345" s="4">
        <v>252</v>
      </c>
      <c r="DP345" s="4">
        <v>524</v>
      </c>
      <c r="DQ345" s="4">
        <v>196</v>
      </c>
      <c r="DR345" s="4">
        <v>114</v>
      </c>
      <c r="DS345" s="4">
        <v>92</v>
      </c>
      <c r="DT345" s="4">
        <v>70</v>
      </c>
      <c r="DU345" s="4">
        <v>52</v>
      </c>
      <c r="DV345" s="4">
        <v>68</v>
      </c>
      <c r="DW345" s="4">
        <v>28948</v>
      </c>
      <c r="DX345" s="4">
        <v>32936</v>
      </c>
      <c r="DY345" s="4">
        <v>52422</v>
      </c>
      <c r="DZ345" s="4">
        <v>50950</v>
      </c>
      <c r="EA345" s="4">
        <v>44142</v>
      </c>
    </row>
    <row r="346" spans="1:131" ht="17.5" customHeight="1" x14ac:dyDescent="0.35">
      <c r="A346" s="2" t="s">
        <v>600</v>
      </c>
      <c r="D346" s="2" t="s">
        <v>601</v>
      </c>
      <c r="E346" s="4">
        <v>93807</v>
      </c>
      <c r="F346" s="4">
        <v>6747</v>
      </c>
      <c r="G346" s="4">
        <v>1407</v>
      </c>
      <c r="H346" s="4">
        <v>1415</v>
      </c>
      <c r="I346" s="4">
        <v>1320</v>
      </c>
      <c r="J346" s="4">
        <v>1297</v>
      </c>
      <c r="K346" s="4">
        <v>1308</v>
      </c>
      <c r="L346" s="4">
        <v>5568</v>
      </c>
      <c r="M346" s="4">
        <v>1245</v>
      </c>
      <c r="N346" s="4">
        <v>1184</v>
      </c>
      <c r="O346" s="4">
        <v>1121</v>
      </c>
      <c r="P346" s="4">
        <v>988</v>
      </c>
      <c r="Q346" s="4">
        <v>1030</v>
      </c>
      <c r="R346" s="4">
        <v>5440</v>
      </c>
      <c r="S346" s="4">
        <v>1021</v>
      </c>
      <c r="T346" s="4">
        <v>1082</v>
      </c>
      <c r="U346" s="4">
        <v>1111</v>
      </c>
      <c r="V346" s="4">
        <v>1128</v>
      </c>
      <c r="W346" s="4">
        <v>1098</v>
      </c>
      <c r="X346" s="4">
        <v>6016</v>
      </c>
      <c r="Y346" s="4">
        <v>1198</v>
      </c>
      <c r="Z346" s="4">
        <v>1299</v>
      </c>
      <c r="AA346" s="4">
        <v>1233</v>
      </c>
      <c r="AB346" s="4">
        <v>1230</v>
      </c>
      <c r="AC346" s="4">
        <v>1056</v>
      </c>
      <c r="AD346" s="4">
        <v>6682</v>
      </c>
      <c r="AE346" s="4">
        <v>1207</v>
      </c>
      <c r="AF346" s="4">
        <v>1285</v>
      </c>
      <c r="AG346" s="4">
        <v>1313</v>
      </c>
      <c r="AH346" s="4">
        <v>1408</v>
      </c>
      <c r="AI346" s="4">
        <v>1469</v>
      </c>
      <c r="AJ346" s="4">
        <v>7282</v>
      </c>
      <c r="AK346" s="4">
        <v>1342</v>
      </c>
      <c r="AL346" s="4">
        <v>1395</v>
      </c>
      <c r="AM346" s="4">
        <v>1451</v>
      </c>
      <c r="AN346" s="4">
        <v>1496</v>
      </c>
      <c r="AO346" s="4">
        <v>1598</v>
      </c>
      <c r="AP346" s="4">
        <v>7494</v>
      </c>
      <c r="AQ346" s="4">
        <v>1639</v>
      </c>
      <c r="AR346" s="4">
        <v>1550</v>
      </c>
      <c r="AS346" s="4">
        <v>1456</v>
      </c>
      <c r="AT346" s="4">
        <v>1434</v>
      </c>
      <c r="AU346" s="4">
        <v>1415</v>
      </c>
      <c r="AV346" s="4">
        <v>7610</v>
      </c>
      <c r="AW346" s="4">
        <v>1483</v>
      </c>
      <c r="AX346" s="4">
        <v>1514</v>
      </c>
      <c r="AY346" s="4">
        <v>1489</v>
      </c>
      <c r="AZ346" s="4">
        <v>1563</v>
      </c>
      <c r="BA346" s="4">
        <v>1561</v>
      </c>
      <c r="BB346" s="4">
        <v>7475</v>
      </c>
      <c r="BC346" s="4">
        <v>1491</v>
      </c>
      <c r="BD346" s="4">
        <v>1529</v>
      </c>
      <c r="BE346" s="4">
        <v>1476</v>
      </c>
      <c r="BF346" s="4">
        <v>1480</v>
      </c>
      <c r="BG346" s="4">
        <v>1499</v>
      </c>
      <c r="BH346" s="4">
        <v>7201</v>
      </c>
      <c r="BI346" s="4">
        <v>1556</v>
      </c>
      <c r="BJ346" s="4">
        <v>1506</v>
      </c>
      <c r="BK346" s="4">
        <v>1405</v>
      </c>
      <c r="BL346" s="4">
        <v>1412</v>
      </c>
      <c r="BM346" s="4">
        <v>1322</v>
      </c>
      <c r="BN346" s="4">
        <v>5665</v>
      </c>
      <c r="BO346" s="4">
        <v>1257</v>
      </c>
      <c r="BP346" s="4">
        <v>1192</v>
      </c>
      <c r="BQ346" s="4">
        <v>1111</v>
      </c>
      <c r="BR346" s="4">
        <v>1043</v>
      </c>
      <c r="BS346" s="4">
        <v>1062</v>
      </c>
      <c r="BT346" s="4">
        <v>4572</v>
      </c>
      <c r="BU346" s="4">
        <v>954</v>
      </c>
      <c r="BV346" s="4">
        <v>939</v>
      </c>
      <c r="BW346" s="4">
        <v>944</v>
      </c>
      <c r="BX346" s="4">
        <v>864</v>
      </c>
      <c r="BY346" s="4">
        <v>871</v>
      </c>
      <c r="BZ346" s="4">
        <v>4611</v>
      </c>
      <c r="CA346" s="4">
        <v>865</v>
      </c>
      <c r="CB346" s="4">
        <v>839</v>
      </c>
      <c r="CC346" s="4">
        <v>914</v>
      </c>
      <c r="CD346" s="4">
        <v>987</v>
      </c>
      <c r="CE346" s="4">
        <v>1006</v>
      </c>
      <c r="CF346" s="4">
        <v>3476</v>
      </c>
      <c r="CG346" s="4">
        <v>726</v>
      </c>
      <c r="CH346" s="4">
        <v>744</v>
      </c>
      <c r="CI346" s="4">
        <v>736</v>
      </c>
      <c r="CJ346" s="4">
        <v>673</v>
      </c>
      <c r="CK346" s="4">
        <v>597</v>
      </c>
      <c r="CL346" s="4">
        <v>2766</v>
      </c>
      <c r="CM346" s="4">
        <v>579</v>
      </c>
      <c r="CN346" s="4">
        <v>548</v>
      </c>
      <c r="CO346" s="4">
        <v>589</v>
      </c>
      <c r="CP346" s="4">
        <v>520</v>
      </c>
      <c r="CQ346" s="4">
        <v>530</v>
      </c>
      <c r="CR346" s="4">
        <v>2043</v>
      </c>
      <c r="CS346" s="4">
        <v>447</v>
      </c>
      <c r="CT346" s="4">
        <v>444</v>
      </c>
      <c r="CU346" s="4">
        <v>400</v>
      </c>
      <c r="CV346" s="4">
        <v>387</v>
      </c>
      <c r="CW346" s="4">
        <v>365</v>
      </c>
      <c r="CX346" s="4">
        <v>1583</v>
      </c>
      <c r="CY346" s="4">
        <v>357</v>
      </c>
      <c r="CZ346" s="4">
        <v>355</v>
      </c>
      <c r="DA346" s="4">
        <v>297</v>
      </c>
      <c r="DB346" s="4">
        <v>298</v>
      </c>
      <c r="DC346" s="4">
        <v>276</v>
      </c>
      <c r="DD346" s="4">
        <v>1015</v>
      </c>
      <c r="DE346" s="4">
        <v>252</v>
      </c>
      <c r="DF346" s="4">
        <v>211</v>
      </c>
      <c r="DG346" s="4">
        <v>207</v>
      </c>
      <c r="DH346" s="4">
        <v>210</v>
      </c>
      <c r="DI346" s="4">
        <v>135</v>
      </c>
      <c r="DJ346" s="4">
        <v>410</v>
      </c>
      <c r="DK346" s="4">
        <v>140</v>
      </c>
      <c r="DL346" s="4">
        <v>98</v>
      </c>
      <c r="DM346" s="4">
        <v>70</v>
      </c>
      <c r="DN346" s="4">
        <v>47</v>
      </c>
      <c r="DO346" s="4">
        <v>55</v>
      </c>
      <c r="DP346" s="4">
        <v>132</v>
      </c>
      <c r="DQ346" s="4">
        <v>50</v>
      </c>
      <c r="DR346" s="4">
        <v>31</v>
      </c>
      <c r="DS346" s="4">
        <v>33</v>
      </c>
      <c r="DT346" s="4">
        <v>12</v>
      </c>
      <c r="DU346" s="4">
        <v>6</v>
      </c>
      <c r="DV346" s="4">
        <v>19</v>
      </c>
      <c r="DW346" s="4">
        <v>18953</v>
      </c>
      <c r="DX346" s="4">
        <v>21485</v>
      </c>
      <c r="DY346" s="4">
        <v>41361</v>
      </c>
      <c r="DZ346" s="4">
        <v>22049</v>
      </c>
      <c r="EA346" s="4">
        <v>11444</v>
      </c>
    </row>
    <row r="347" spans="1:131" ht="17.5" customHeight="1" x14ac:dyDescent="0.35">
      <c r="A347" s="2" t="s">
        <v>602</v>
      </c>
      <c r="D347" s="2" t="s">
        <v>603</v>
      </c>
      <c r="E347" s="4">
        <v>116398</v>
      </c>
      <c r="F347" s="4">
        <v>6711</v>
      </c>
      <c r="G347" s="4">
        <v>1322</v>
      </c>
      <c r="H347" s="4">
        <v>1301</v>
      </c>
      <c r="I347" s="4">
        <v>1403</v>
      </c>
      <c r="J347" s="4">
        <v>1383</v>
      </c>
      <c r="K347" s="4">
        <v>1302</v>
      </c>
      <c r="L347" s="4">
        <v>6596</v>
      </c>
      <c r="M347" s="4">
        <v>1388</v>
      </c>
      <c r="N347" s="4">
        <v>1274</v>
      </c>
      <c r="O347" s="4">
        <v>1352</v>
      </c>
      <c r="P347" s="4">
        <v>1265</v>
      </c>
      <c r="Q347" s="4">
        <v>1317</v>
      </c>
      <c r="R347" s="4">
        <v>7117</v>
      </c>
      <c r="S347" s="4">
        <v>1360</v>
      </c>
      <c r="T347" s="4">
        <v>1405</v>
      </c>
      <c r="U347" s="4">
        <v>1442</v>
      </c>
      <c r="V347" s="4">
        <v>1424</v>
      </c>
      <c r="W347" s="4">
        <v>1486</v>
      </c>
      <c r="X347" s="4">
        <v>7081</v>
      </c>
      <c r="Y347" s="4">
        <v>1560</v>
      </c>
      <c r="Z347" s="4">
        <v>1443</v>
      </c>
      <c r="AA347" s="4">
        <v>1608</v>
      </c>
      <c r="AB347" s="4">
        <v>1348</v>
      </c>
      <c r="AC347" s="4">
        <v>1122</v>
      </c>
      <c r="AD347" s="4">
        <v>5694</v>
      </c>
      <c r="AE347" s="4">
        <v>1046</v>
      </c>
      <c r="AF347" s="4">
        <v>1099</v>
      </c>
      <c r="AG347" s="4">
        <v>1159</v>
      </c>
      <c r="AH347" s="4">
        <v>1277</v>
      </c>
      <c r="AI347" s="4">
        <v>1113</v>
      </c>
      <c r="AJ347" s="4">
        <v>5399</v>
      </c>
      <c r="AK347" s="4">
        <v>1129</v>
      </c>
      <c r="AL347" s="4">
        <v>1068</v>
      </c>
      <c r="AM347" s="4">
        <v>1031</v>
      </c>
      <c r="AN347" s="4">
        <v>1058</v>
      </c>
      <c r="AO347" s="4">
        <v>1113</v>
      </c>
      <c r="AP347" s="4">
        <v>5988</v>
      </c>
      <c r="AQ347" s="4">
        <v>1216</v>
      </c>
      <c r="AR347" s="4">
        <v>1202</v>
      </c>
      <c r="AS347" s="4">
        <v>1156</v>
      </c>
      <c r="AT347" s="4">
        <v>1174</v>
      </c>
      <c r="AU347" s="4">
        <v>1240</v>
      </c>
      <c r="AV347" s="4">
        <v>7712</v>
      </c>
      <c r="AW347" s="4">
        <v>1417</v>
      </c>
      <c r="AX347" s="4">
        <v>1461</v>
      </c>
      <c r="AY347" s="4">
        <v>1531</v>
      </c>
      <c r="AZ347" s="4">
        <v>1644</v>
      </c>
      <c r="BA347" s="4">
        <v>1659</v>
      </c>
      <c r="BB347" s="4">
        <v>8966</v>
      </c>
      <c r="BC347" s="4">
        <v>1817</v>
      </c>
      <c r="BD347" s="4">
        <v>1721</v>
      </c>
      <c r="BE347" s="4">
        <v>1757</v>
      </c>
      <c r="BF347" s="4">
        <v>1764</v>
      </c>
      <c r="BG347" s="4">
        <v>1907</v>
      </c>
      <c r="BH347" s="4">
        <v>9706</v>
      </c>
      <c r="BI347" s="4">
        <v>1960</v>
      </c>
      <c r="BJ347" s="4">
        <v>2010</v>
      </c>
      <c r="BK347" s="4">
        <v>1924</v>
      </c>
      <c r="BL347" s="4">
        <v>1897</v>
      </c>
      <c r="BM347" s="4">
        <v>1915</v>
      </c>
      <c r="BN347" s="4">
        <v>8392</v>
      </c>
      <c r="BO347" s="4">
        <v>1760</v>
      </c>
      <c r="BP347" s="4">
        <v>1725</v>
      </c>
      <c r="BQ347" s="4">
        <v>1681</v>
      </c>
      <c r="BR347" s="4">
        <v>1640</v>
      </c>
      <c r="BS347" s="4">
        <v>1586</v>
      </c>
      <c r="BT347" s="4">
        <v>7316</v>
      </c>
      <c r="BU347" s="4">
        <v>1512</v>
      </c>
      <c r="BV347" s="4">
        <v>1471</v>
      </c>
      <c r="BW347" s="4">
        <v>1457</v>
      </c>
      <c r="BX347" s="4">
        <v>1453</v>
      </c>
      <c r="BY347" s="4">
        <v>1423</v>
      </c>
      <c r="BZ347" s="4">
        <v>8323</v>
      </c>
      <c r="CA347" s="4">
        <v>1473</v>
      </c>
      <c r="CB347" s="4">
        <v>1617</v>
      </c>
      <c r="CC347" s="4">
        <v>1578</v>
      </c>
      <c r="CD347" s="4">
        <v>1782</v>
      </c>
      <c r="CE347" s="4">
        <v>1873</v>
      </c>
      <c r="CF347" s="4">
        <v>6640</v>
      </c>
      <c r="CG347" s="4">
        <v>1389</v>
      </c>
      <c r="CH347" s="4">
        <v>1477</v>
      </c>
      <c r="CI347" s="4">
        <v>1368</v>
      </c>
      <c r="CJ347" s="4">
        <v>1298</v>
      </c>
      <c r="CK347" s="4">
        <v>1108</v>
      </c>
      <c r="CL347" s="4">
        <v>4995</v>
      </c>
      <c r="CM347" s="4">
        <v>956</v>
      </c>
      <c r="CN347" s="4">
        <v>1047</v>
      </c>
      <c r="CO347" s="4">
        <v>1022</v>
      </c>
      <c r="CP347" s="4">
        <v>1022</v>
      </c>
      <c r="CQ347" s="4">
        <v>948</v>
      </c>
      <c r="CR347" s="4">
        <v>4013</v>
      </c>
      <c r="CS347" s="4">
        <v>905</v>
      </c>
      <c r="CT347" s="4">
        <v>915</v>
      </c>
      <c r="CU347" s="4">
        <v>748</v>
      </c>
      <c r="CV347" s="4">
        <v>716</v>
      </c>
      <c r="CW347" s="4">
        <v>729</v>
      </c>
      <c r="CX347" s="4">
        <v>2912</v>
      </c>
      <c r="CY347" s="4">
        <v>663</v>
      </c>
      <c r="CZ347" s="4">
        <v>644</v>
      </c>
      <c r="DA347" s="4">
        <v>587</v>
      </c>
      <c r="DB347" s="4">
        <v>534</v>
      </c>
      <c r="DC347" s="4">
        <v>484</v>
      </c>
      <c r="DD347" s="4">
        <v>1826</v>
      </c>
      <c r="DE347" s="4">
        <v>447</v>
      </c>
      <c r="DF347" s="4">
        <v>376</v>
      </c>
      <c r="DG347" s="4">
        <v>395</v>
      </c>
      <c r="DH347" s="4">
        <v>313</v>
      </c>
      <c r="DI347" s="4">
        <v>295</v>
      </c>
      <c r="DJ347" s="4">
        <v>791</v>
      </c>
      <c r="DK347" s="4">
        <v>278</v>
      </c>
      <c r="DL347" s="4">
        <v>186</v>
      </c>
      <c r="DM347" s="4">
        <v>136</v>
      </c>
      <c r="DN347" s="4">
        <v>96</v>
      </c>
      <c r="DO347" s="4">
        <v>95</v>
      </c>
      <c r="DP347" s="4">
        <v>196</v>
      </c>
      <c r="DQ347" s="4">
        <v>72</v>
      </c>
      <c r="DR347" s="4">
        <v>48</v>
      </c>
      <c r="DS347" s="4">
        <v>41</v>
      </c>
      <c r="DT347" s="4">
        <v>23</v>
      </c>
      <c r="DU347" s="4">
        <v>12</v>
      </c>
      <c r="DV347" s="4">
        <v>24</v>
      </c>
      <c r="DW347" s="4">
        <v>21984</v>
      </c>
      <c r="DX347" s="4">
        <v>25035</v>
      </c>
      <c r="DY347" s="4">
        <v>39280</v>
      </c>
      <c r="DZ347" s="4">
        <v>33737</v>
      </c>
      <c r="EA347" s="4">
        <v>21397</v>
      </c>
    </row>
    <row r="348" spans="1:131" ht="17.5" customHeight="1" x14ac:dyDescent="0.35">
      <c r="A348" s="2" t="s">
        <v>604</v>
      </c>
      <c r="D348" s="2" t="s">
        <v>605</v>
      </c>
      <c r="E348" s="4">
        <v>116595</v>
      </c>
      <c r="F348" s="4">
        <v>6580</v>
      </c>
      <c r="G348" s="4">
        <v>1246</v>
      </c>
      <c r="H348" s="4">
        <v>1230</v>
      </c>
      <c r="I348" s="4">
        <v>1307</v>
      </c>
      <c r="J348" s="4">
        <v>1374</v>
      </c>
      <c r="K348" s="4">
        <v>1423</v>
      </c>
      <c r="L348" s="4">
        <v>6497</v>
      </c>
      <c r="M348" s="4">
        <v>1346</v>
      </c>
      <c r="N348" s="4">
        <v>1287</v>
      </c>
      <c r="O348" s="4">
        <v>1338</v>
      </c>
      <c r="P348" s="4">
        <v>1220</v>
      </c>
      <c r="Q348" s="4">
        <v>1306</v>
      </c>
      <c r="R348" s="4">
        <v>6953</v>
      </c>
      <c r="S348" s="4">
        <v>1318</v>
      </c>
      <c r="T348" s="4">
        <v>1328</v>
      </c>
      <c r="U348" s="4">
        <v>1355</v>
      </c>
      <c r="V348" s="4">
        <v>1473</v>
      </c>
      <c r="W348" s="4">
        <v>1479</v>
      </c>
      <c r="X348" s="4">
        <v>8134</v>
      </c>
      <c r="Y348" s="4">
        <v>1455</v>
      </c>
      <c r="Z348" s="4">
        <v>1532</v>
      </c>
      <c r="AA348" s="4">
        <v>1721</v>
      </c>
      <c r="AB348" s="4">
        <v>1655</v>
      </c>
      <c r="AC348" s="4">
        <v>1771</v>
      </c>
      <c r="AD348" s="4">
        <v>7517</v>
      </c>
      <c r="AE348" s="4">
        <v>1946</v>
      </c>
      <c r="AF348" s="4">
        <v>1761</v>
      </c>
      <c r="AG348" s="4">
        <v>1398</v>
      </c>
      <c r="AH348" s="4">
        <v>1314</v>
      </c>
      <c r="AI348" s="4">
        <v>1098</v>
      </c>
      <c r="AJ348" s="4">
        <v>5635</v>
      </c>
      <c r="AK348" s="4">
        <v>1142</v>
      </c>
      <c r="AL348" s="4">
        <v>1094</v>
      </c>
      <c r="AM348" s="4">
        <v>1121</v>
      </c>
      <c r="AN348" s="4">
        <v>1106</v>
      </c>
      <c r="AO348" s="4">
        <v>1172</v>
      </c>
      <c r="AP348" s="4">
        <v>6231</v>
      </c>
      <c r="AQ348" s="4">
        <v>1188</v>
      </c>
      <c r="AR348" s="4">
        <v>1291</v>
      </c>
      <c r="AS348" s="4">
        <v>1246</v>
      </c>
      <c r="AT348" s="4">
        <v>1253</v>
      </c>
      <c r="AU348" s="4">
        <v>1253</v>
      </c>
      <c r="AV348" s="4">
        <v>7491</v>
      </c>
      <c r="AW348" s="4">
        <v>1269</v>
      </c>
      <c r="AX348" s="4">
        <v>1449</v>
      </c>
      <c r="AY348" s="4">
        <v>1500</v>
      </c>
      <c r="AZ348" s="4">
        <v>1551</v>
      </c>
      <c r="BA348" s="4">
        <v>1722</v>
      </c>
      <c r="BB348" s="4">
        <v>8288</v>
      </c>
      <c r="BC348" s="4">
        <v>1651</v>
      </c>
      <c r="BD348" s="4">
        <v>1510</v>
      </c>
      <c r="BE348" s="4">
        <v>1634</v>
      </c>
      <c r="BF348" s="4">
        <v>1734</v>
      </c>
      <c r="BG348" s="4">
        <v>1759</v>
      </c>
      <c r="BH348" s="4">
        <v>8899</v>
      </c>
      <c r="BI348" s="4">
        <v>1789</v>
      </c>
      <c r="BJ348" s="4">
        <v>1812</v>
      </c>
      <c r="BK348" s="4">
        <v>1779</v>
      </c>
      <c r="BL348" s="4">
        <v>1800</v>
      </c>
      <c r="BM348" s="4">
        <v>1719</v>
      </c>
      <c r="BN348" s="4">
        <v>7985</v>
      </c>
      <c r="BO348" s="4">
        <v>1722</v>
      </c>
      <c r="BP348" s="4">
        <v>1545</v>
      </c>
      <c r="BQ348" s="4">
        <v>1486</v>
      </c>
      <c r="BR348" s="4">
        <v>1660</v>
      </c>
      <c r="BS348" s="4">
        <v>1572</v>
      </c>
      <c r="BT348" s="4">
        <v>6934</v>
      </c>
      <c r="BU348" s="4">
        <v>1399</v>
      </c>
      <c r="BV348" s="4">
        <v>1392</v>
      </c>
      <c r="BW348" s="4">
        <v>1386</v>
      </c>
      <c r="BX348" s="4">
        <v>1363</v>
      </c>
      <c r="BY348" s="4">
        <v>1394</v>
      </c>
      <c r="BZ348" s="4">
        <v>7672</v>
      </c>
      <c r="CA348" s="4">
        <v>1486</v>
      </c>
      <c r="CB348" s="4">
        <v>1406</v>
      </c>
      <c r="CC348" s="4">
        <v>1470</v>
      </c>
      <c r="CD348" s="4">
        <v>1617</v>
      </c>
      <c r="CE348" s="4">
        <v>1693</v>
      </c>
      <c r="CF348" s="4">
        <v>6193</v>
      </c>
      <c r="CG348" s="4">
        <v>1337</v>
      </c>
      <c r="CH348" s="4">
        <v>1424</v>
      </c>
      <c r="CI348" s="4">
        <v>1257</v>
      </c>
      <c r="CJ348" s="4">
        <v>1171</v>
      </c>
      <c r="CK348" s="4">
        <v>1004</v>
      </c>
      <c r="CL348" s="4">
        <v>4971</v>
      </c>
      <c r="CM348" s="4">
        <v>995</v>
      </c>
      <c r="CN348" s="4">
        <v>1083</v>
      </c>
      <c r="CO348" s="4">
        <v>1006</v>
      </c>
      <c r="CP348" s="4">
        <v>990</v>
      </c>
      <c r="CQ348" s="4">
        <v>897</v>
      </c>
      <c r="CR348" s="4">
        <v>4046</v>
      </c>
      <c r="CS348" s="4">
        <v>890</v>
      </c>
      <c r="CT348" s="4">
        <v>821</v>
      </c>
      <c r="CU348" s="4">
        <v>786</v>
      </c>
      <c r="CV348" s="4">
        <v>793</v>
      </c>
      <c r="CW348" s="4">
        <v>756</v>
      </c>
      <c r="CX348" s="4">
        <v>3286</v>
      </c>
      <c r="CY348" s="4">
        <v>731</v>
      </c>
      <c r="CZ348" s="4">
        <v>666</v>
      </c>
      <c r="DA348" s="4">
        <v>689</v>
      </c>
      <c r="DB348" s="4">
        <v>633</v>
      </c>
      <c r="DC348" s="4">
        <v>567</v>
      </c>
      <c r="DD348" s="4">
        <v>2069</v>
      </c>
      <c r="DE348" s="4">
        <v>480</v>
      </c>
      <c r="DF348" s="4">
        <v>469</v>
      </c>
      <c r="DG348" s="4">
        <v>395</v>
      </c>
      <c r="DH348" s="4">
        <v>403</v>
      </c>
      <c r="DI348" s="4">
        <v>322</v>
      </c>
      <c r="DJ348" s="4">
        <v>913</v>
      </c>
      <c r="DK348" s="4">
        <v>301</v>
      </c>
      <c r="DL348" s="4">
        <v>223</v>
      </c>
      <c r="DM348" s="4">
        <v>156</v>
      </c>
      <c r="DN348" s="4">
        <v>123</v>
      </c>
      <c r="DO348" s="4">
        <v>110</v>
      </c>
      <c r="DP348" s="4">
        <v>261</v>
      </c>
      <c r="DQ348" s="4">
        <v>91</v>
      </c>
      <c r="DR348" s="4">
        <v>63</v>
      </c>
      <c r="DS348" s="4">
        <v>43</v>
      </c>
      <c r="DT348" s="4">
        <v>39</v>
      </c>
      <c r="DU348" s="4">
        <v>25</v>
      </c>
      <c r="DV348" s="4">
        <v>40</v>
      </c>
      <c r="DW348" s="4">
        <v>21485</v>
      </c>
      <c r="DX348" s="4">
        <v>24738</v>
      </c>
      <c r="DY348" s="4">
        <v>41841</v>
      </c>
      <c r="DZ348" s="4">
        <v>31490</v>
      </c>
      <c r="EA348" s="4">
        <v>21779</v>
      </c>
    </row>
    <row r="349" spans="1:131" ht="17.5" customHeight="1" x14ac:dyDescent="0.35"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W349" s="31"/>
      <c r="DX349" s="31"/>
      <c r="DY349" s="31"/>
      <c r="DZ349" s="31"/>
      <c r="EA349" s="31"/>
    </row>
    <row r="350" spans="1:131" s="3" customFormat="1" ht="17.5" customHeight="1" x14ac:dyDescent="0.35">
      <c r="A350" s="3" t="s">
        <v>606</v>
      </c>
      <c r="C350" s="3" t="s">
        <v>607</v>
      </c>
      <c r="E350" s="26">
        <v>1463740</v>
      </c>
      <c r="F350" s="26">
        <v>89076</v>
      </c>
      <c r="G350" s="26">
        <v>17752</v>
      </c>
      <c r="H350" s="26">
        <v>17753</v>
      </c>
      <c r="I350" s="26">
        <v>17801</v>
      </c>
      <c r="J350" s="26">
        <v>17853</v>
      </c>
      <c r="K350" s="26">
        <v>17917</v>
      </c>
      <c r="L350" s="26">
        <v>84147</v>
      </c>
      <c r="M350" s="26">
        <v>17712</v>
      </c>
      <c r="N350" s="26">
        <v>16604</v>
      </c>
      <c r="O350" s="26">
        <v>16912</v>
      </c>
      <c r="P350" s="26">
        <v>16315</v>
      </c>
      <c r="Q350" s="26">
        <v>16604</v>
      </c>
      <c r="R350" s="26">
        <v>91396</v>
      </c>
      <c r="S350" s="26">
        <v>17027</v>
      </c>
      <c r="T350" s="26">
        <v>17718</v>
      </c>
      <c r="U350" s="26">
        <v>18548</v>
      </c>
      <c r="V350" s="26">
        <v>19133</v>
      </c>
      <c r="W350" s="26">
        <v>18970</v>
      </c>
      <c r="X350" s="26">
        <v>95986</v>
      </c>
      <c r="Y350" s="26">
        <v>18935</v>
      </c>
      <c r="Z350" s="26">
        <v>19505</v>
      </c>
      <c r="AA350" s="26">
        <v>19754</v>
      </c>
      <c r="AB350" s="26">
        <v>19246</v>
      </c>
      <c r="AC350" s="26">
        <v>18546</v>
      </c>
      <c r="AD350" s="26">
        <v>87679</v>
      </c>
      <c r="AE350" s="26">
        <v>18135</v>
      </c>
      <c r="AF350" s="26">
        <v>17641</v>
      </c>
      <c r="AG350" s="26">
        <v>17547</v>
      </c>
      <c r="AH350" s="26">
        <v>17367</v>
      </c>
      <c r="AI350" s="26">
        <v>16989</v>
      </c>
      <c r="AJ350" s="26">
        <v>83297</v>
      </c>
      <c r="AK350" s="26">
        <v>17101</v>
      </c>
      <c r="AL350" s="26">
        <v>16852</v>
      </c>
      <c r="AM350" s="26">
        <v>16351</v>
      </c>
      <c r="AN350" s="26">
        <v>16233</v>
      </c>
      <c r="AO350" s="26">
        <v>16760</v>
      </c>
      <c r="AP350" s="26">
        <v>82634</v>
      </c>
      <c r="AQ350" s="26">
        <v>17421</v>
      </c>
      <c r="AR350" s="26">
        <v>17143</v>
      </c>
      <c r="AS350" s="26">
        <v>16435</v>
      </c>
      <c r="AT350" s="26">
        <v>15693</v>
      </c>
      <c r="AU350" s="26">
        <v>15942</v>
      </c>
      <c r="AV350" s="26">
        <v>91695</v>
      </c>
      <c r="AW350" s="26">
        <v>16590</v>
      </c>
      <c r="AX350" s="26">
        <v>17361</v>
      </c>
      <c r="AY350" s="26">
        <v>18233</v>
      </c>
      <c r="AZ350" s="26">
        <v>19234</v>
      </c>
      <c r="BA350" s="26">
        <v>20277</v>
      </c>
      <c r="BB350" s="26">
        <v>108557</v>
      </c>
      <c r="BC350" s="26">
        <v>21205</v>
      </c>
      <c r="BD350" s="26">
        <v>21089</v>
      </c>
      <c r="BE350" s="26">
        <v>21795</v>
      </c>
      <c r="BF350" s="26">
        <v>21841</v>
      </c>
      <c r="BG350" s="26">
        <v>22627</v>
      </c>
      <c r="BH350" s="26">
        <v>109558</v>
      </c>
      <c r="BI350" s="26">
        <v>22651</v>
      </c>
      <c r="BJ350" s="26">
        <v>22475</v>
      </c>
      <c r="BK350" s="26">
        <v>21944</v>
      </c>
      <c r="BL350" s="26">
        <v>21536</v>
      </c>
      <c r="BM350" s="26">
        <v>20952</v>
      </c>
      <c r="BN350" s="26">
        <v>95436</v>
      </c>
      <c r="BO350" s="26">
        <v>20082</v>
      </c>
      <c r="BP350" s="26">
        <v>19394</v>
      </c>
      <c r="BQ350" s="26">
        <v>19276</v>
      </c>
      <c r="BR350" s="26">
        <v>18711</v>
      </c>
      <c r="BS350" s="26">
        <v>17973</v>
      </c>
      <c r="BT350" s="26">
        <v>85489</v>
      </c>
      <c r="BU350" s="26">
        <v>17326</v>
      </c>
      <c r="BV350" s="26">
        <v>17254</v>
      </c>
      <c r="BW350" s="26">
        <v>17295</v>
      </c>
      <c r="BX350" s="26">
        <v>16885</v>
      </c>
      <c r="BY350" s="26">
        <v>16729</v>
      </c>
      <c r="BZ350" s="26">
        <v>96484</v>
      </c>
      <c r="CA350" s="26">
        <v>17065</v>
      </c>
      <c r="CB350" s="26">
        <v>17718</v>
      </c>
      <c r="CC350" s="26">
        <v>18741</v>
      </c>
      <c r="CD350" s="26">
        <v>21145</v>
      </c>
      <c r="CE350" s="26">
        <v>21815</v>
      </c>
      <c r="CF350" s="26">
        <v>76787</v>
      </c>
      <c r="CG350" s="26">
        <v>16118</v>
      </c>
      <c r="CH350" s="26">
        <v>17089</v>
      </c>
      <c r="CI350" s="26">
        <v>15857</v>
      </c>
      <c r="CJ350" s="26">
        <v>14928</v>
      </c>
      <c r="CK350" s="26">
        <v>12795</v>
      </c>
      <c r="CL350" s="26">
        <v>60730</v>
      </c>
      <c r="CM350" s="26">
        <v>12073</v>
      </c>
      <c r="CN350" s="26">
        <v>12747</v>
      </c>
      <c r="CO350" s="26">
        <v>12430</v>
      </c>
      <c r="CP350" s="26">
        <v>11955</v>
      </c>
      <c r="CQ350" s="26">
        <v>11525</v>
      </c>
      <c r="CR350" s="26">
        <v>49532</v>
      </c>
      <c r="CS350" s="26">
        <v>10768</v>
      </c>
      <c r="CT350" s="26">
        <v>10413</v>
      </c>
      <c r="CU350" s="26">
        <v>9626</v>
      </c>
      <c r="CV350" s="26">
        <v>9514</v>
      </c>
      <c r="CW350" s="26">
        <v>9211</v>
      </c>
      <c r="CX350" s="26">
        <v>38416</v>
      </c>
      <c r="CY350" s="26">
        <v>8961</v>
      </c>
      <c r="CZ350" s="26">
        <v>8399</v>
      </c>
      <c r="DA350" s="26">
        <v>7624</v>
      </c>
      <c r="DB350" s="26">
        <v>6948</v>
      </c>
      <c r="DC350" s="26">
        <v>6484</v>
      </c>
      <c r="DD350" s="26">
        <v>23683</v>
      </c>
      <c r="DE350" s="26">
        <v>5730</v>
      </c>
      <c r="DF350" s="26">
        <v>5201</v>
      </c>
      <c r="DG350" s="26">
        <v>4712</v>
      </c>
      <c r="DH350" s="26">
        <v>4135</v>
      </c>
      <c r="DI350" s="26">
        <v>3905</v>
      </c>
      <c r="DJ350" s="26">
        <v>10298</v>
      </c>
      <c r="DK350" s="26">
        <v>3652</v>
      </c>
      <c r="DL350" s="26">
        <v>2748</v>
      </c>
      <c r="DM350" s="26">
        <v>1584</v>
      </c>
      <c r="DN350" s="26">
        <v>1188</v>
      </c>
      <c r="DO350" s="26">
        <v>1126</v>
      </c>
      <c r="DP350" s="26">
        <v>2521</v>
      </c>
      <c r="DQ350" s="26">
        <v>867</v>
      </c>
      <c r="DR350" s="26">
        <v>671</v>
      </c>
      <c r="DS350" s="26">
        <v>456</v>
      </c>
      <c r="DT350" s="26">
        <v>313</v>
      </c>
      <c r="DU350" s="26">
        <v>214</v>
      </c>
      <c r="DV350" s="26">
        <v>339</v>
      </c>
      <c r="DW350" s="26">
        <v>283554</v>
      </c>
      <c r="DX350" s="26">
        <v>322813</v>
      </c>
      <c r="DY350" s="26">
        <v>530913</v>
      </c>
      <c r="DZ350" s="26">
        <v>386967</v>
      </c>
      <c r="EA350" s="26">
        <v>262306</v>
      </c>
    </row>
    <row r="351" spans="1:131" ht="17.5" customHeight="1" x14ac:dyDescent="0.35">
      <c r="A351" s="2" t="s">
        <v>608</v>
      </c>
      <c r="D351" s="2" t="s">
        <v>609</v>
      </c>
      <c r="E351" s="4">
        <v>117956</v>
      </c>
      <c r="F351" s="4">
        <v>7771</v>
      </c>
      <c r="G351" s="4">
        <v>1497</v>
      </c>
      <c r="H351" s="4">
        <v>1521</v>
      </c>
      <c r="I351" s="4">
        <v>1585</v>
      </c>
      <c r="J351" s="4">
        <v>1569</v>
      </c>
      <c r="K351" s="4">
        <v>1599</v>
      </c>
      <c r="L351" s="4">
        <v>7358</v>
      </c>
      <c r="M351" s="4">
        <v>1411</v>
      </c>
      <c r="N351" s="4">
        <v>1449</v>
      </c>
      <c r="O351" s="4">
        <v>1501</v>
      </c>
      <c r="P351" s="4">
        <v>1484</v>
      </c>
      <c r="Q351" s="4">
        <v>1513</v>
      </c>
      <c r="R351" s="4">
        <v>7838</v>
      </c>
      <c r="S351" s="4">
        <v>1500</v>
      </c>
      <c r="T351" s="4">
        <v>1539</v>
      </c>
      <c r="U351" s="4">
        <v>1607</v>
      </c>
      <c r="V351" s="4">
        <v>1594</v>
      </c>
      <c r="W351" s="4">
        <v>1598</v>
      </c>
      <c r="X351" s="4">
        <v>7621</v>
      </c>
      <c r="Y351" s="4">
        <v>1578</v>
      </c>
      <c r="Z351" s="4">
        <v>1588</v>
      </c>
      <c r="AA351" s="4">
        <v>1576</v>
      </c>
      <c r="AB351" s="4">
        <v>1567</v>
      </c>
      <c r="AC351" s="4">
        <v>1312</v>
      </c>
      <c r="AD351" s="4">
        <v>6245</v>
      </c>
      <c r="AE351" s="4">
        <v>1170</v>
      </c>
      <c r="AF351" s="4">
        <v>1224</v>
      </c>
      <c r="AG351" s="4">
        <v>1219</v>
      </c>
      <c r="AH351" s="4">
        <v>1297</v>
      </c>
      <c r="AI351" s="4">
        <v>1335</v>
      </c>
      <c r="AJ351" s="4">
        <v>6470</v>
      </c>
      <c r="AK351" s="4">
        <v>1368</v>
      </c>
      <c r="AL351" s="4">
        <v>1265</v>
      </c>
      <c r="AM351" s="4">
        <v>1271</v>
      </c>
      <c r="AN351" s="4">
        <v>1335</v>
      </c>
      <c r="AO351" s="4">
        <v>1231</v>
      </c>
      <c r="AP351" s="4">
        <v>6548</v>
      </c>
      <c r="AQ351" s="4">
        <v>1324</v>
      </c>
      <c r="AR351" s="4">
        <v>1309</v>
      </c>
      <c r="AS351" s="4">
        <v>1357</v>
      </c>
      <c r="AT351" s="4">
        <v>1269</v>
      </c>
      <c r="AU351" s="4">
        <v>1289</v>
      </c>
      <c r="AV351" s="4">
        <v>7559</v>
      </c>
      <c r="AW351" s="4">
        <v>1352</v>
      </c>
      <c r="AX351" s="4">
        <v>1457</v>
      </c>
      <c r="AY351" s="4">
        <v>1500</v>
      </c>
      <c r="AZ351" s="4">
        <v>1590</v>
      </c>
      <c r="BA351" s="4">
        <v>1660</v>
      </c>
      <c r="BB351" s="4">
        <v>9483</v>
      </c>
      <c r="BC351" s="4">
        <v>1814</v>
      </c>
      <c r="BD351" s="4">
        <v>1879</v>
      </c>
      <c r="BE351" s="4">
        <v>1938</v>
      </c>
      <c r="BF351" s="4">
        <v>1985</v>
      </c>
      <c r="BG351" s="4">
        <v>1867</v>
      </c>
      <c r="BH351" s="4">
        <v>9196</v>
      </c>
      <c r="BI351" s="4">
        <v>1942</v>
      </c>
      <c r="BJ351" s="4">
        <v>1858</v>
      </c>
      <c r="BK351" s="4">
        <v>1837</v>
      </c>
      <c r="BL351" s="4">
        <v>1816</v>
      </c>
      <c r="BM351" s="4">
        <v>1743</v>
      </c>
      <c r="BN351" s="4">
        <v>7471</v>
      </c>
      <c r="BO351" s="4">
        <v>1624</v>
      </c>
      <c r="BP351" s="4">
        <v>1491</v>
      </c>
      <c r="BQ351" s="4">
        <v>1500</v>
      </c>
      <c r="BR351" s="4">
        <v>1465</v>
      </c>
      <c r="BS351" s="4">
        <v>1391</v>
      </c>
      <c r="BT351" s="4">
        <v>6749</v>
      </c>
      <c r="BU351" s="4">
        <v>1390</v>
      </c>
      <c r="BV351" s="4">
        <v>1367</v>
      </c>
      <c r="BW351" s="4">
        <v>1304</v>
      </c>
      <c r="BX351" s="4">
        <v>1325</v>
      </c>
      <c r="BY351" s="4">
        <v>1363</v>
      </c>
      <c r="BZ351" s="4">
        <v>7679</v>
      </c>
      <c r="CA351" s="4">
        <v>1326</v>
      </c>
      <c r="CB351" s="4">
        <v>1427</v>
      </c>
      <c r="CC351" s="4">
        <v>1484</v>
      </c>
      <c r="CD351" s="4">
        <v>1713</v>
      </c>
      <c r="CE351" s="4">
        <v>1729</v>
      </c>
      <c r="CF351" s="4">
        <v>6195</v>
      </c>
      <c r="CG351" s="4">
        <v>1265</v>
      </c>
      <c r="CH351" s="4">
        <v>1468</v>
      </c>
      <c r="CI351" s="4">
        <v>1273</v>
      </c>
      <c r="CJ351" s="4">
        <v>1212</v>
      </c>
      <c r="CK351" s="4">
        <v>977</v>
      </c>
      <c r="CL351" s="4">
        <v>4614</v>
      </c>
      <c r="CM351" s="4">
        <v>943</v>
      </c>
      <c r="CN351" s="4">
        <v>958</v>
      </c>
      <c r="CO351" s="4">
        <v>964</v>
      </c>
      <c r="CP351" s="4">
        <v>875</v>
      </c>
      <c r="CQ351" s="4">
        <v>874</v>
      </c>
      <c r="CR351" s="4">
        <v>3697</v>
      </c>
      <c r="CS351" s="4">
        <v>811</v>
      </c>
      <c r="CT351" s="4">
        <v>724</v>
      </c>
      <c r="CU351" s="4">
        <v>743</v>
      </c>
      <c r="CV351" s="4">
        <v>692</v>
      </c>
      <c r="CW351" s="4">
        <v>727</v>
      </c>
      <c r="CX351" s="4">
        <v>2729</v>
      </c>
      <c r="CY351" s="4">
        <v>662</v>
      </c>
      <c r="CZ351" s="4">
        <v>597</v>
      </c>
      <c r="DA351" s="4">
        <v>542</v>
      </c>
      <c r="DB351" s="4">
        <v>468</v>
      </c>
      <c r="DC351" s="4">
        <v>460</v>
      </c>
      <c r="DD351" s="4">
        <v>1792</v>
      </c>
      <c r="DE351" s="4">
        <v>440</v>
      </c>
      <c r="DF351" s="4">
        <v>392</v>
      </c>
      <c r="DG351" s="4">
        <v>367</v>
      </c>
      <c r="DH351" s="4">
        <v>304</v>
      </c>
      <c r="DI351" s="4">
        <v>289</v>
      </c>
      <c r="DJ351" s="4">
        <v>728</v>
      </c>
      <c r="DK351" s="4">
        <v>263</v>
      </c>
      <c r="DL351" s="4">
        <v>174</v>
      </c>
      <c r="DM351" s="4">
        <v>98</v>
      </c>
      <c r="DN351" s="4">
        <v>100</v>
      </c>
      <c r="DO351" s="4">
        <v>93</v>
      </c>
      <c r="DP351" s="4">
        <v>177</v>
      </c>
      <c r="DQ351" s="4">
        <v>59</v>
      </c>
      <c r="DR351" s="4">
        <v>47</v>
      </c>
      <c r="DS351" s="4">
        <v>37</v>
      </c>
      <c r="DT351" s="4">
        <v>14</v>
      </c>
      <c r="DU351" s="4">
        <v>20</v>
      </c>
      <c r="DV351" s="4">
        <v>36</v>
      </c>
      <c r="DW351" s="4">
        <v>24545</v>
      </c>
      <c r="DX351" s="4">
        <v>27709</v>
      </c>
      <c r="DY351" s="4">
        <v>42348</v>
      </c>
      <c r="DZ351" s="4">
        <v>31095</v>
      </c>
      <c r="EA351" s="4">
        <v>19968</v>
      </c>
    </row>
    <row r="352" spans="1:131" ht="17.5" customHeight="1" x14ac:dyDescent="0.35">
      <c r="A352" s="2" t="s">
        <v>610</v>
      </c>
      <c r="D352" s="2" t="s">
        <v>611</v>
      </c>
      <c r="E352" s="4">
        <v>151145</v>
      </c>
      <c r="F352" s="4">
        <v>7514</v>
      </c>
      <c r="G352" s="4">
        <v>1547</v>
      </c>
      <c r="H352" s="4">
        <v>1492</v>
      </c>
      <c r="I352" s="4">
        <v>1505</v>
      </c>
      <c r="J352" s="4">
        <v>1444</v>
      </c>
      <c r="K352" s="4">
        <v>1526</v>
      </c>
      <c r="L352" s="4">
        <v>7506</v>
      </c>
      <c r="M352" s="4">
        <v>1585</v>
      </c>
      <c r="N352" s="4">
        <v>1462</v>
      </c>
      <c r="O352" s="4">
        <v>1486</v>
      </c>
      <c r="P352" s="4">
        <v>1505</v>
      </c>
      <c r="Q352" s="4">
        <v>1468</v>
      </c>
      <c r="R352" s="4">
        <v>8393</v>
      </c>
      <c r="S352" s="4">
        <v>1537</v>
      </c>
      <c r="T352" s="4">
        <v>1611</v>
      </c>
      <c r="U352" s="4">
        <v>1666</v>
      </c>
      <c r="V352" s="4">
        <v>1775</v>
      </c>
      <c r="W352" s="4">
        <v>1804</v>
      </c>
      <c r="X352" s="4">
        <v>13309</v>
      </c>
      <c r="Y352" s="4">
        <v>1761</v>
      </c>
      <c r="Z352" s="4">
        <v>1815</v>
      </c>
      <c r="AA352" s="4">
        <v>1841</v>
      </c>
      <c r="AB352" s="4">
        <v>3066</v>
      </c>
      <c r="AC352" s="4">
        <v>4826</v>
      </c>
      <c r="AD352" s="4">
        <v>16222</v>
      </c>
      <c r="AE352" s="4">
        <v>5068</v>
      </c>
      <c r="AF352" s="4">
        <v>3992</v>
      </c>
      <c r="AG352" s="4">
        <v>2955</v>
      </c>
      <c r="AH352" s="4">
        <v>2280</v>
      </c>
      <c r="AI352" s="4">
        <v>1927</v>
      </c>
      <c r="AJ352" s="4">
        <v>8658</v>
      </c>
      <c r="AK352" s="4">
        <v>1875</v>
      </c>
      <c r="AL352" s="4">
        <v>1899</v>
      </c>
      <c r="AM352" s="4">
        <v>1696</v>
      </c>
      <c r="AN352" s="4">
        <v>1648</v>
      </c>
      <c r="AO352" s="4">
        <v>1540</v>
      </c>
      <c r="AP352" s="4">
        <v>7258</v>
      </c>
      <c r="AQ352" s="4">
        <v>1545</v>
      </c>
      <c r="AR352" s="4">
        <v>1526</v>
      </c>
      <c r="AS352" s="4">
        <v>1442</v>
      </c>
      <c r="AT352" s="4">
        <v>1387</v>
      </c>
      <c r="AU352" s="4">
        <v>1358</v>
      </c>
      <c r="AV352" s="4">
        <v>7878</v>
      </c>
      <c r="AW352" s="4">
        <v>1461</v>
      </c>
      <c r="AX352" s="4">
        <v>1494</v>
      </c>
      <c r="AY352" s="4">
        <v>1571</v>
      </c>
      <c r="AZ352" s="4">
        <v>1620</v>
      </c>
      <c r="BA352" s="4">
        <v>1732</v>
      </c>
      <c r="BB352" s="4">
        <v>9506</v>
      </c>
      <c r="BC352" s="4">
        <v>1872</v>
      </c>
      <c r="BD352" s="4">
        <v>1827</v>
      </c>
      <c r="BE352" s="4">
        <v>1925</v>
      </c>
      <c r="BF352" s="4">
        <v>1890</v>
      </c>
      <c r="BG352" s="4">
        <v>1992</v>
      </c>
      <c r="BH352" s="4">
        <v>9686</v>
      </c>
      <c r="BI352" s="4">
        <v>1968</v>
      </c>
      <c r="BJ352" s="4">
        <v>2006</v>
      </c>
      <c r="BK352" s="4">
        <v>1929</v>
      </c>
      <c r="BL352" s="4">
        <v>1903</v>
      </c>
      <c r="BM352" s="4">
        <v>1880</v>
      </c>
      <c r="BN352" s="4">
        <v>8727</v>
      </c>
      <c r="BO352" s="4">
        <v>1777</v>
      </c>
      <c r="BP352" s="4">
        <v>1766</v>
      </c>
      <c r="BQ352" s="4">
        <v>1830</v>
      </c>
      <c r="BR352" s="4">
        <v>1693</v>
      </c>
      <c r="BS352" s="4">
        <v>1661</v>
      </c>
      <c r="BT352" s="4">
        <v>8387</v>
      </c>
      <c r="BU352" s="4">
        <v>1735</v>
      </c>
      <c r="BV352" s="4">
        <v>1684</v>
      </c>
      <c r="BW352" s="4">
        <v>1616</v>
      </c>
      <c r="BX352" s="4">
        <v>1707</v>
      </c>
      <c r="BY352" s="4">
        <v>1645</v>
      </c>
      <c r="BZ352" s="4">
        <v>9656</v>
      </c>
      <c r="CA352" s="4">
        <v>1705</v>
      </c>
      <c r="CB352" s="4">
        <v>1772</v>
      </c>
      <c r="CC352" s="4">
        <v>1887</v>
      </c>
      <c r="CD352" s="4">
        <v>2073</v>
      </c>
      <c r="CE352" s="4">
        <v>2219</v>
      </c>
      <c r="CF352" s="4">
        <v>7950</v>
      </c>
      <c r="CG352" s="4">
        <v>1716</v>
      </c>
      <c r="CH352" s="4">
        <v>1727</v>
      </c>
      <c r="CI352" s="4">
        <v>1599</v>
      </c>
      <c r="CJ352" s="4">
        <v>1570</v>
      </c>
      <c r="CK352" s="4">
        <v>1338</v>
      </c>
      <c r="CL352" s="4">
        <v>6391</v>
      </c>
      <c r="CM352" s="4">
        <v>1235</v>
      </c>
      <c r="CN352" s="4">
        <v>1395</v>
      </c>
      <c r="CO352" s="4">
        <v>1278</v>
      </c>
      <c r="CP352" s="4">
        <v>1293</v>
      </c>
      <c r="CQ352" s="4">
        <v>1190</v>
      </c>
      <c r="CR352" s="4">
        <v>5198</v>
      </c>
      <c r="CS352" s="4">
        <v>1152</v>
      </c>
      <c r="CT352" s="4">
        <v>1095</v>
      </c>
      <c r="CU352" s="4">
        <v>1010</v>
      </c>
      <c r="CV352" s="4">
        <v>988</v>
      </c>
      <c r="CW352" s="4">
        <v>953</v>
      </c>
      <c r="CX352" s="4">
        <v>4342</v>
      </c>
      <c r="CY352" s="4">
        <v>1001</v>
      </c>
      <c r="CZ352" s="4">
        <v>936</v>
      </c>
      <c r="DA352" s="4">
        <v>882</v>
      </c>
      <c r="DB352" s="4">
        <v>791</v>
      </c>
      <c r="DC352" s="4">
        <v>732</v>
      </c>
      <c r="DD352" s="4">
        <v>2921</v>
      </c>
      <c r="DE352" s="4">
        <v>703</v>
      </c>
      <c r="DF352" s="4">
        <v>643</v>
      </c>
      <c r="DG352" s="4">
        <v>590</v>
      </c>
      <c r="DH352" s="4">
        <v>518</v>
      </c>
      <c r="DI352" s="4">
        <v>467</v>
      </c>
      <c r="DJ352" s="4">
        <v>1271</v>
      </c>
      <c r="DK352" s="4">
        <v>462</v>
      </c>
      <c r="DL352" s="4">
        <v>325</v>
      </c>
      <c r="DM352" s="4">
        <v>181</v>
      </c>
      <c r="DN352" s="4">
        <v>156</v>
      </c>
      <c r="DO352" s="4">
        <v>147</v>
      </c>
      <c r="DP352" s="4">
        <v>331</v>
      </c>
      <c r="DQ352" s="4">
        <v>118</v>
      </c>
      <c r="DR352" s="4">
        <v>78</v>
      </c>
      <c r="DS352" s="4">
        <v>66</v>
      </c>
      <c r="DT352" s="4">
        <v>43</v>
      </c>
      <c r="DU352" s="4">
        <v>26</v>
      </c>
      <c r="DV352" s="4">
        <v>41</v>
      </c>
      <c r="DW352" s="4">
        <v>25174</v>
      </c>
      <c r="DX352" s="4">
        <v>28830</v>
      </c>
      <c r="DY352" s="4">
        <v>61070</v>
      </c>
      <c r="DZ352" s="4">
        <v>36456</v>
      </c>
      <c r="EA352" s="4">
        <v>28445</v>
      </c>
    </row>
    <row r="353" spans="1:131" ht="17.5" customHeight="1" x14ac:dyDescent="0.35">
      <c r="A353" s="2" t="s">
        <v>612</v>
      </c>
      <c r="D353" s="2" t="s">
        <v>613</v>
      </c>
      <c r="E353" s="4">
        <v>97365</v>
      </c>
      <c r="F353" s="4">
        <v>6765</v>
      </c>
      <c r="G353" s="4">
        <v>1428</v>
      </c>
      <c r="H353" s="4">
        <v>1422</v>
      </c>
      <c r="I353" s="4">
        <v>1317</v>
      </c>
      <c r="J353" s="4">
        <v>1326</v>
      </c>
      <c r="K353" s="4">
        <v>1272</v>
      </c>
      <c r="L353" s="4">
        <v>5979</v>
      </c>
      <c r="M353" s="4">
        <v>1287</v>
      </c>
      <c r="N353" s="4">
        <v>1234</v>
      </c>
      <c r="O353" s="4">
        <v>1210</v>
      </c>
      <c r="P353" s="4">
        <v>1159</v>
      </c>
      <c r="Q353" s="4">
        <v>1089</v>
      </c>
      <c r="R353" s="4">
        <v>5922</v>
      </c>
      <c r="S353" s="4">
        <v>1143</v>
      </c>
      <c r="T353" s="4">
        <v>1173</v>
      </c>
      <c r="U353" s="4">
        <v>1180</v>
      </c>
      <c r="V353" s="4">
        <v>1187</v>
      </c>
      <c r="W353" s="4">
        <v>1239</v>
      </c>
      <c r="X353" s="4">
        <v>6005</v>
      </c>
      <c r="Y353" s="4">
        <v>1357</v>
      </c>
      <c r="Z353" s="4">
        <v>1237</v>
      </c>
      <c r="AA353" s="4">
        <v>1224</v>
      </c>
      <c r="AB353" s="4">
        <v>1134</v>
      </c>
      <c r="AC353" s="4">
        <v>1053</v>
      </c>
      <c r="AD353" s="4">
        <v>6199</v>
      </c>
      <c r="AE353" s="4">
        <v>995</v>
      </c>
      <c r="AF353" s="4">
        <v>1203</v>
      </c>
      <c r="AG353" s="4">
        <v>1183</v>
      </c>
      <c r="AH353" s="4">
        <v>1407</v>
      </c>
      <c r="AI353" s="4">
        <v>1411</v>
      </c>
      <c r="AJ353" s="4">
        <v>7081</v>
      </c>
      <c r="AK353" s="4">
        <v>1435</v>
      </c>
      <c r="AL353" s="4">
        <v>1404</v>
      </c>
      <c r="AM353" s="4">
        <v>1336</v>
      </c>
      <c r="AN353" s="4">
        <v>1394</v>
      </c>
      <c r="AO353" s="4">
        <v>1512</v>
      </c>
      <c r="AP353" s="4">
        <v>7123</v>
      </c>
      <c r="AQ353" s="4">
        <v>1556</v>
      </c>
      <c r="AR353" s="4">
        <v>1469</v>
      </c>
      <c r="AS353" s="4">
        <v>1414</v>
      </c>
      <c r="AT353" s="4">
        <v>1351</v>
      </c>
      <c r="AU353" s="4">
        <v>1333</v>
      </c>
      <c r="AV353" s="4">
        <v>7067</v>
      </c>
      <c r="AW353" s="4">
        <v>1324</v>
      </c>
      <c r="AX353" s="4">
        <v>1379</v>
      </c>
      <c r="AY353" s="4">
        <v>1419</v>
      </c>
      <c r="AZ353" s="4">
        <v>1418</v>
      </c>
      <c r="BA353" s="4">
        <v>1527</v>
      </c>
      <c r="BB353" s="4">
        <v>7651</v>
      </c>
      <c r="BC353" s="4">
        <v>1495</v>
      </c>
      <c r="BD353" s="4">
        <v>1546</v>
      </c>
      <c r="BE353" s="4">
        <v>1590</v>
      </c>
      <c r="BF353" s="4">
        <v>1489</v>
      </c>
      <c r="BG353" s="4">
        <v>1531</v>
      </c>
      <c r="BH353" s="4">
        <v>7332</v>
      </c>
      <c r="BI353" s="4">
        <v>1528</v>
      </c>
      <c r="BJ353" s="4">
        <v>1543</v>
      </c>
      <c r="BK353" s="4">
        <v>1453</v>
      </c>
      <c r="BL353" s="4">
        <v>1410</v>
      </c>
      <c r="BM353" s="4">
        <v>1398</v>
      </c>
      <c r="BN353" s="4">
        <v>6132</v>
      </c>
      <c r="BO353" s="4">
        <v>1307</v>
      </c>
      <c r="BP353" s="4">
        <v>1313</v>
      </c>
      <c r="BQ353" s="4">
        <v>1196</v>
      </c>
      <c r="BR353" s="4">
        <v>1189</v>
      </c>
      <c r="BS353" s="4">
        <v>1127</v>
      </c>
      <c r="BT353" s="4">
        <v>5064</v>
      </c>
      <c r="BU353" s="4">
        <v>1083</v>
      </c>
      <c r="BV353" s="4">
        <v>1066</v>
      </c>
      <c r="BW353" s="4">
        <v>1042</v>
      </c>
      <c r="BX353" s="4">
        <v>936</v>
      </c>
      <c r="BY353" s="4">
        <v>937</v>
      </c>
      <c r="BZ353" s="4">
        <v>5093</v>
      </c>
      <c r="CA353" s="4">
        <v>960</v>
      </c>
      <c r="CB353" s="4">
        <v>951</v>
      </c>
      <c r="CC353" s="4">
        <v>972</v>
      </c>
      <c r="CD353" s="4">
        <v>1110</v>
      </c>
      <c r="CE353" s="4">
        <v>1100</v>
      </c>
      <c r="CF353" s="4">
        <v>3890</v>
      </c>
      <c r="CG353" s="4">
        <v>800</v>
      </c>
      <c r="CH353" s="4">
        <v>844</v>
      </c>
      <c r="CI353" s="4">
        <v>783</v>
      </c>
      <c r="CJ353" s="4">
        <v>799</v>
      </c>
      <c r="CK353" s="4">
        <v>664</v>
      </c>
      <c r="CL353" s="4">
        <v>3208</v>
      </c>
      <c r="CM353" s="4">
        <v>627</v>
      </c>
      <c r="CN353" s="4">
        <v>645</v>
      </c>
      <c r="CO353" s="4">
        <v>658</v>
      </c>
      <c r="CP353" s="4">
        <v>683</v>
      </c>
      <c r="CQ353" s="4">
        <v>595</v>
      </c>
      <c r="CR353" s="4">
        <v>2843</v>
      </c>
      <c r="CS353" s="4">
        <v>576</v>
      </c>
      <c r="CT353" s="4">
        <v>587</v>
      </c>
      <c r="CU353" s="4">
        <v>568</v>
      </c>
      <c r="CV353" s="4">
        <v>543</v>
      </c>
      <c r="CW353" s="4">
        <v>569</v>
      </c>
      <c r="CX353" s="4">
        <v>2134</v>
      </c>
      <c r="CY353" s="4">
        <v>497</v>
      </c>
      <c r="CZ353" s="4">
        <v>476</v>
      </c>
      <c r="DA353" s="4">
        <v>412</v>
      </c>
      <c r="DB353" s="4">
        <v>374</v>
      </c>
      <c r="DC353" s="4">
        <v>375</v>
      </c>
      <c r="DD353" s="4">
        <v>1240</v>
      </c>
      <c r="DE353" s="4">
        <v>315</v>
      </c>
      <c r="DF353" s="4">
        <v>277</v>
      </c>
      <c r="DG353" s="4">
        <v>230</v>
      </c>
      <c r="DH353" s="4">
        <v>213</v>
      </c>
      <c r="DI353" s="4">
        <v>205</v>
      </c>
      <c r="DJ353" s="4">
        <v>493</v>
      </c>
      <c r="DK353" s="4">
        <v>171</v>
      </c>
      <c r="DL353" s="4">
        <v>147</v>
      </c>
      <c r="DM353" s="4">
        <v>91</v>
      </c>
      <c r="DN353" s="4">
        <v>37</v>
      </c>
      <c r="DO353" s="4">
        <v>47</v>
      </c>
      <c r="DP353" s="4">
        <v>126</v>
      </c>
      <c r="DQ353" s="4">
        <v>47</v>
      </c>
      <c r="DR353" s="4">
        <v>29</v>
      </c>
      <c r="DS353" s="4">
        <v>14</v>
      </c>
      <c r="DT353" s="4">
        <v>28</v>
      </c>
      <c r="DU353" s="4">
        <v>8</v>
      </c>
      <c r="DV353" s="4">
        <v>18</v>
      </c>
      <c r="DW353" s="4">
        <v>20023</v>
      </c>
      <c r="DX353" s="4">
        <v>22484</v>
      </c>
      <c r="DY353" s="4">
        <v>39769</v>
      </c>
      <c r="DZ353" s="4">
        <v>23621</v>
      </c>
      <c r="EA353" s="4">
        <v>13952</v>
      </c>
    </row>
    <row r="354" spans="1:131" ht="17.5" customHeight="1" x14ac:dyDescent="0.35">
      <c r="A354" s="2" t="s">
        <v>614</v>
      </c>
      <c r="D354" s="2" t="s">
        <v>615</v>
      </c>
      <c r="E354" s="4">
        <v>111674</v>
      </c>
      <c r="F354" s="4">
        <v>6259</v>
      </c>
      <c r="G354" s="4">
        <v>1243</v>
      </c>
      <c r="H354" s="4">
        <v>1232</v>
      </c>
      <c r="I354" s="4">
        <v>1267</v>
      </c>
      <c r="J354" s="4">
        <v>1273</v>
      </c>
      <c r="K354" s="4">
        <v>1244</v>
      </c>
      <c r="L354" s="4">
        <v>5879</v>
      </c>
      <c r="M354" s="4">
        <v>1256</v>
      </c>
      <c r="N354" s="4">
        <v>1134</v>
      </c>
      <c r="O354" s="4">
        <v>1177</v>
      </c>
      <c r="P354" s="4">
        <v>1163</v>
      </c>
      <c r="Q354" s="4">
        <v>1149</v>
      </c>
      <c r="R354" s="4">
        <v>6657</v>
      </c>
      <c r="S354" s="4">
        <v>1167</v>
      </c>
      <c r="T354" s="4">
        <v>1226</v>
      </c>
      <c r="U354" s="4">
        <v>1392</v>
      </c>
      <c r="V354" s="4">
        <v>1412</v>
      </c>
      <c r="W354" s="4">
        <v>1460</v>
      </c>
      <c r="X354" s="4">
        <v>7005</v>
      </c>
      <c r="Y354" s="4">
        <v>1497</v>
      </c>
      <c r="Z354" s="4">
        <v>1442</v>
      </c>
      <c r="AA354" s="4">
        <v>1517</v>
      </c>
      <c r="AB354" s="4">
        <v>1374</v>
      </c>
      <c r="AC354" s="4">
        <v>1175</v>
      </c>
      <c r="AD354" s="4">
        <v>5844</v>
      </c>
      <c r="AE354" s="4">
        <v>1168</v>
      </c>
      <c r="AF354" s="4">
        <v>1135</v>
      </c>
      <c r="AG354" s="4">
        <v>1184</v>
      </c>
      <c r="AH354" s="4">
        <v>1202</v>
      </c>
      <c r="AI354" s="4">
        <v>1155</v>
      </c>
      <c r="AJ354" s="4">
        <v>5891</v>
      </c>
      <c r="AK354" s="4">
        <v>1235</v>
      </c>
      <c r="AL354" s="4">
        <v>1214</v>
      </c>
      <c r="AM354" s="4">
        <v>1182</v>
      </c>
      <c r="AN354" s="4">
        <v>1138</v>
      </c>
      <c r="AO354" s="4">
        <v>1122</v>
      </c>
      <c r="AP354" s="4">
        <v>5729</v>
      </c>
      <c r="AQ354" s="4">
        <v>1239</v>
      </c>
      <c r="AR354" s="4">
        <v>1207</v>
      </c>
      <c r="AS354" s="4">
        <v>1141</v>
      </c>
      <c r="AT354" s="4">
        <v>1021</v>
      </c>
      <c r="AU354" s="4">
        <v>1121</v>
      </c>
      <c r="AV354" s="4">
        <v>6328</v>
      </c>
      <c r="AW354" s="4">
        <v>1170</v>
      </c>
      <c r="AX354" s="4">
        <v>1119</v>
      </c>
      <c r="AY354" s="4">
        <v>1249</v>
      </c>
      <c r="AZ354" s="4">
        <v>1354</v>
      </c>
      <c r="BA354" s="4">
        <v>1436</v>
      </c>
      <c r="BB354" s="4">
        <v>7878</v>
      </c>
      <c r="BC354" s="4">
        <v>1570</v>
      </c>
      <c r="BD354" s="4">
        <v>1515</v>
      </c>
      <c r="BE354" s="4">
        <v>1537</v>
      </c>
      <c r="BF354" s="4">
        <v>1570</v>
      </c>
      <c r="BG354" s="4">
        <v>1686</v>
      </c>
      <c r="BH354" s="4">
        <v>8422</v>
      </c>
      <c r="BI354" s="4">
        <v>1747</v>
      </c>
      <c r="BJ354" s="4">
        <v>1711</v>
      </c>
      <c r="BK354" s="4">
        <v>1660</v>
      </c>
      <c r="BL354" s="4">
        <v>1636</v>
      </c>
      <c r="BM354" s="4">
        <v>1668</v>
      </c>
      <c r="BN354" s="4">
        <v>7751</v>
      </c>
      <c r="BO354" s="4">
        <v>1591</v>
      </c>
      <c r="BP354" s="4">
        <v>1496</v>
      </c>
      <c r="BQ354" s="4">
        <v>1609</v>
      </c>
      <c r="BR354" s="4">
        <v>1552</v>
      </c>
      <c r="BS354" s="4">
        <v>1503</v>
      </c>
      <c r="BT354" s="4">
        <v>7290</v>
      </c>
      <c r="BU354" s="4">
        <v>1450</v>
      </c>
      <c r="BV354" s="4">
        <v>1496</v>
      </c>
      <c r="BW354" s="4">
        <v>1505</v>
      </c>
      <c r="BX354" s="4">
        <v>1415</v>
      </c>
      <c r="BY354" s="4">
        <v>1424</v>
      </c>
      <c r="BZ354" s="4">
        <v>8224</v>
      </c>
      <c r="CA354" s="4">
        <v>1454</v>
      </c>
      <c r="CB354" s="4">
        <v>1446</v>
      </c>
      <c r="CC354" s="4">
        <v>1655</v>
      </c>
      <c r="CD354" s="4">
        <v>1804</v>
      </c>
      <c r="CE354" s="4">
        <v>1865</v>
      </c>
      <c r="CF354" s="4">
        <v>6725</v>
      </c>
      <c r="CG354" s="4">
        <v>1409</v>
      </c>
      <c r="CH354" s="4">
        <v>1537</v>
      </c>
      <c r="CI354" s="4">
        <v>1395</v>
      </c>
      <c r="CJ354" s="4">
        <v>1258</v>
      </c>
      <c r="CK354" s="4">
        <v>1126</v>
      </c>
      <c r="CL354" s="4">
        <v>5196</v>
      </c>
      <c r="CM354" s="4">
        <v>1003</v>
      </c>
      <c r="CN354" s="4">
        <v>1090</v>
      </c>
      <c r="CO354" s="4">
        <v>1067</v>
      </c>
      <c r="CP354" s="4">
        <v>1058</v>
      </c>
      <c r="CQ354" s="4">
        <v>978</v>
      </c>
      <c r="CR354" s="4">
        <v>4149</v>
      </c>
      <c r="CS354" s="4">
        <v>954</v>
      </c>
      <c r="CT354" s="4">
        <v>869</v>
      </c>
      <c r="CU354" s="4">
        <v>751</v>
      </c>
      <c r="CV354" s="4">
        <v>817</v>
      </c>
      <c r="CW354" s="4">
        <v>758</v>
      </c>
      <c r="CX354" s="4">
        <v>3254</v>
      </c>
      <c r="CY354" s="4">
        <v>740</v>
      </c>
      <c r="CZ354" s="4">
        <v>710</v>
      </c>
      <c r="DA354" s="4">
        <v>652</v>
      </c>
      <c r="DB354" s="4">
        <v>627</v>
      </c>
      <c r="DC354" s="4">
        <v>525</v>
      </c>
      <c r="DD354" s="4">
        <v>2022</v>
      </c>
      <c r="DE354" s="4">
        <v>464</v>
      </c>
      <c r="DF354" s="4">
        <v>481</v>
      </c>
      <c r="DG354" s="4">
        <v>401</v>
      </c>
      <c r="DH354" s="4">
        <v>355</v>
      </c>
      <c r="DI354" s="4">
        <v>321</v>
      </c>
      <c r="DJ354" s="4">
        <v>923</v>
      </c>
      <c r="DK354" s="4">
        <v>321</v>
      </c>
      <c r="DL354" s="4">
        <v>250</v>
      </c>
      <c r="DM354" s="4">
        <v>147</v>
      </c>
      <c r="DN354" s="4">
        <v>109</v>
      </c>
      <c r="DO354" s="4">
        <v>96</v>
      </c>
      <c r="DP354" s="4">
        <v>224</v>
      </c>
      <c r="DQ354" s="4">
        <v>66</v>
      </c>
      <c r="DR354" s="4">
        <v>61</v>
      </c>
      <c r="DS354" s="4">
        <v>42</v>
      </c>
      <c r="DT354" s="4">
        <v>27</v>
      </c>
      <c r="DU354" s="4">
        <v>28</v>
      </c>
      <c r="DV354" s="4">
        <v>24</v>
      </c>
      <c r="DW354" s="4">
        <v>20292</v>
      </c>
      <c r="DX354" s="4">
        <v>23251</v>
      </c>
      <c r="DY354" s="4">
        <v>37178</v>
      </c>
      <c r="DZ354" s="4">
        <v>31687</v>
      </c>
      <c r="EA354" s="4">
        <v>22517</v>
      </c>
    </row>
    <row r="355" spans="1:131" ht="17.5" customHeight="1" x14ac:dyDescent="0.35">
      <c r="A355" s="2" t="s">
        <v>616</v>
      </c>
      <c r="D355" s="2" t="s">
        <v>617</v>
      </c>
      <c r="E355" s="4">
        <v>101720</v>
      </c>
      <c r="F355" s="4">
        <v>6647</v>
      </c>
      <c r="G355" s="4">
        <v>1302</v>
      </c>
      <c r="H355" s="4">
        <v>1356</v>
      </c>
      <c r="I355" s="4">
        <v>1313</v>
      </c>
      <c r="J355" s="4">
        <v>1374</v>
      </c>
      <c r="K355" s="4">
        <v>1302</v>
      </c>
      <c r="L355" s="4">
        <v>6275</v>
      </c>
      <c r="M355" s="4">
        <v>1417</v>
      </c>
      <c r="N355" s="4">
        <v>1215</v>
      </c>
      <c r="O355" s="4">
        <v>1262</v>
      </c>
      <c r="P355" s="4">
        <v>1142</v>
      </c>
      <c r="Q355" s="4">
        <v>1239</v>
      </c>
      <c r="R355" s="4">
        <v>6529</v>
      </c>
      <c r="S355" s="4">
        <v>1213</v>
      </c>
      <c r="T355" s="4">
        <v>1269</v>
      </c>
      <c r="U355" s="4">
        <v>1291</v>
      </c>
      <c r="V355" s="4">
        <v>1409</v>
      </c>
      <c r="W355" s="4">
        <v>1347</v>
      </c>
      <c r="X355" s="4">
        <v>6723</v>
      </c>
      <c r="Y355" s="4">
        <v>1305</v>
      </c>
      <c r="Z355" s="4">
        <v>1454</v>
      </c>
      <c r="AA355" s="4">
        <v>1488</v>
      </c>
      <c r="AB355" s="4">
        <v>1284</v>
      </c>
      <c r="AC355" s="4">
        <v>1192</v>
      </c>
      <c r="AD355" s="4">
        <v>6502</v>
      </c>
      <c r="AE355" s="4">
        <v>1157</v>
      </c>
      <c r="AF355" s="4">
        <v>1211</v>
      </c>
      <c r="AG355" s="4">
        <v>1323</v>
      </c>
      <c r="AH355" s="4">
        <v>1412</v>
      </c>
      <c r="AI355" s="4">
        <v>1399</v>
      </c>
      <c r="AJ355" s="4">
        <v>6618</v>
      </c>
      <c r="AK355" s="4">
        <v>1384</v>
      </c>
      <c r="AL355" s="4">
        <v>1307</v>
      </c>
      <c r="AM355" s="4">
        <v>1325</v>
      </c>
      <c r="AN355" s="4">
        <v>1279</v>
      </c>
      <c r="AO355" s="4">
        <v>1323</v>
      </c>
      <c r="AP355" s="4">
        <v>6369</v>
      </c>
      <c r="AQ355" s="4">
        <v>1376</v>
      </c>
      <c r="AR355" s="4">
        <v>1273</v>
      </c>
      <c r="AS355" s="4">
        <v>1262</v>
      </c>
      <c r="AT355" s="4">
        <v>1192</v>
      </c>
      <c r="AU355" s="4">
        <v>1266</v>
      </c>
      <c r="AV355" s="4">
        <v>6638</v>
      </c>
      <c r="AW355" s="4">
        <v>1259</v>
      </c>
      <c r="AX355" s="4">
        <v>1292</v>
      </c>
      <c r="AY355" s="4">
        <v>1252</v>
      </c>
      <c r="AZ355" s="4">
        <v>1392</v>
      </c>
      <c r="BA355" s="4">
        <v>1443</v>
      </c>
      <c r="BB355" s="4">
        <v>7666</v>
      </c>
      <c r="BC355" s="4">
        <v>1514</v>
      </c>
      <c r="BD355" s="4">
        <v>1488</v>
      </c>
      <c r="BE355" s="4">
        <v>1578</v>
      </c>
      <c r="BF355" s="4">
        <v>1461</v>
      </c>
      <c r="BG355" s="4">
        <v>1625</v>
      </c>
      <c r="BH355" s="4">
        <v>7584</v>
      </c>
      <c r="BI355" s="4">
        <v>1572</v>
      </c>
      <c r="BJ355" s="4">
        <v>1444</v>
      </c>
      <c r="BK355" s="4">
        <v>1537</v>
      </c>
      <c r="BL355" s="4">
        <v>1568</v>
      </c>
      <c r="BM355" s="4">
        <v>1463</v>
      </c>
      <c r="BN355" s="4">
        <v>6437</v>
      </c>
      <c r="BO355" s="4">
        <v>1395</v>
      </c>
      <c r="BP355" s="4">
        <v>1312</v>
      </c>
      <c r="BQ355" s="4">
        <v>1300</v>
      </c>
      <c r="BR355" s="4">
        <v>1252</v>
      </c>
      <c r="BS355" s="4">
        <v>1178</v>
      </c>
      <c r="BT355" s="4">
        <v>5568</v>
      </c>
      <c r="BU355" s="4">
        <v>1151</v>
      </c>
      <c r="BV355" s="4">
        <v>1146</v>
      </c>
      <c r="BW355" s="4">
        <v>1128</v>
      </c>
      <c r="BX355" s="4">
        <v>1076</v>
      </c>
      <c r="BY355" s="4">
        <v>1067</v>
      </c>
      <c r="BZ355" s="4">
        <v>5874</v>
      </c>
      <c r="CA355" s="4">
        <v>1072</v>
      </c>
      <c r="CB355" s="4">
        <v>1019</v>
      </c>
      <c r="CC355" s="4">
        <v>1121</v>
      </c>
      <c r="CD355" s="4">
        <v>1271</v>
      </c>
      <c r="CE355" s="4">
        <v>1391</v>
      </c>
      <c r="CF355" s="4">
        <v>4631</v>
      </c>
      <c r="CG355" s="4">
        <v>991</v>
      </c>
      <c r="CH355" s="4">
        <v>986</v>
      </c>
      <c r="CI355" s="4">
        <v>934</v>
      </c>
      <c r="CJ355" s="4">
        <v>951</v>
      </c>
      <c r="CK355" s="4">
        <v>769</v>
      </c>
      <c r="CL355" s="4">
        <v>3886</v>
      </c>
      <c r="CM355" s="4">
        <v>757</v>
      </c>
      <c r="CN355" s="4">
        <v>808</v>
      </c>
      <c r="CO355" s="4">
        <v>801</v>
      </c>
      <c r="CP355" s="4">
        <v>760</v>
      </c>
      <c r="CQ355" s="4">
        <v>760</v>
      </c>
      <c r="CR355" s="4">
        <v>3350</v>
      </c>
      <c r="CS355" s="4">
        <v>718</v>
      </c>
      <c r="CT355" s="4">
        <v>705</v>
      </c>
      <c r="CU355" s="4">
        <v>676</v>
      </c>
      <c r="CV355" s="4">
        <v>661</v>
      </c>
      <c r="CW355" s="4">
        <v>590</v>
      </c>
      <c r="CX355" s="4">
        <v>2375</v>
      </c>
      <c r="CY355" s="4">
        <v>541</v>
      </c>
      <c r="CZ355" s="4">
        <v>534</v>
      </c>
      <c r="DA355" s="4">
        <v>462</v>
      </c>
      <c r="DB355" s="4">
        <v>436</v>
      </c>
      <c r="DC355" s="4">
        <v>402</v>
      </c>
      <c r="DD355" s="4">
        <v>1348</v>
      </c>
      <c r="DE355" s="4">
        <v>349</v>
      </c>
      <c r="DF355" s="4">
        <v>296</v>
      </c>
      <c r="DG355" s="4">
        <v>258</v>
      </c>
      <c r="DH355" s="4">
        <v>227</v>
      </c>
      <c r="DI355" s="4">
        <v>218</v>
      </c>
      <c r="DJ355" s="4">
        <v>553</v>
      </c>
      <c r="DK355" s="4">
        <v>189</v>
      </c>
      <c r="DL355" s="4">
        <v>156</v>
      </c>
      <c r="DM355" s="4">
        <v>82</v>
      </c>
      <c r="DN355" s="4">
        <v>68</v>
      </c>
      <c r="DO355" s="4">
        <v>58</v>
      </c>
      <c r="DP355" s="4">
        <v>129</v>
      </c>
      <c r="DQ355" s="4">
        <v>46</v>
      </c>
      <c r="DR355" s="4">
        <v>41</v>
      </c>
      <c r="DS355" s="4">
        <v>20</v>
      </c>
      <c r="DT355" s="4">
        <v>15</v>
      </c>
      <c r="DU355" s="4">
        <v>7</v>
      </c>
      <c r="DV355" s="4">
        <v>18</v>
      </c>
      <c r="DW355" s="4">
        <v>20756</v>
      </c>
      <c r="DX355" s="4">
        <v>23698</v>
      </c>
      <c r="DY355" s="4">
        <v>39211</v>
      </c>
      <c r="DZ355" s="4">
        <v>25463</v>
      </c>
      <c r="EA355" s="4">
        <v>16290</v>
      </c>
    </row>
    <row r="356" spans="1:131" ht="17.5" customHeight="1" x14ac:dyDescent="0.35">
      <c r="A356" s="2" t="s">
        <v>618</v>
      </c>
      <c r="D356" s="2" t="s">
        <v>619</v>
      </c>
      <c r="E356" s="4">
        <v>155143</v>
      </c>
      <c r="F356" s="4">
        <v>9553</v>
      </c>
      <c r="G356" s="4">
        <v>1970</v>
      </c>
      <c r="H356" s="4">
        <v>1921</v>
      </c>
      <c r="I356" s="4">
        <v>1848</v>
      </c>
      <c r="J356" s="4">
        <v>1947</v>
      </c>
      <c r="K356" s="4">
        <v>1867</v>
      </c>
      <c r="L356" s="4">
        <v>8785</v>
      </c>
      <c r="M356" s="4">
        <v>1875</v>
      </c>
      <c r="N356" s="4">
        <v>1709</v>
      </c>
      <c r="O356" s="4">
        <v>1822</v>
      </c>
      <c r="P356" s="4">
        <v>1694</v>
      </c>
      <c r="Q356" s="4">
        <v>1685</v>
      </c>
      <c r="R356" s="4">
        <v>9443</v>
      </c>
      <c r="S356" s="4">
        <v>1812</v>
      </c>
      <c r="T356" s="4">
        <v>1910</v>
      </c>
      <c r="U356" s="4">
        <v>1893</v>
      </c>
      <c r="V356" s="4">
        <v>1898</v>
      </c>
      <c r="W356" s="4">
        <v>1930</v>
      </c>
      <c r="X356" s="4">
        <v>9271</v>
      </c>
      <c r="Y356" s="4">
        <v>1886</v>
      </c>
      <c r="Z356" s="4">
        <v>1971</v>
      </c>
      <c r="AA356" s="4">
        <v>2046</v>
      </c>
      <c r="AB356" s="4">
        <v>1810</v>
      </c>
      <c r="AC356" s="4">
        <v>1558</v>
      </c>
      <c r="AD356" s="4">
        <v>8633</v>
      </c>
      <c r="AE356" s="4">
        <v>1437</v>
      </c>
      <c r="AF356" s="4">
        <v>1653</v>
      </c>
      <c r="AG356" s="4">
        <v>1732</v>
      </c>
      <c r="AH356" s="4">
        <v>1877</v>
      </c>
      <c r="AI356" s="4">
        <v>1934</v>
      </c>
      <c r="AJ356" s="4">
        <v>9641</v>
      </c>
      <c r="AK356" s="4">
        <v>1900</v>
      </c>
      <c r="AL356" s="4">
        <v>1977</v>
      </c>
      <c r="AM356" s="4">
        <v>1855</v>
      </c>
      <c r="AN356" s="4">
        <v>1975</v>
      </c>
      <c r="AO356" s="4">
        <v>1934</v>
      </c>
      <c r="AP356" s="4">
        <v>9582</v>
      </c>
      <c r="AQ356" s="4">
        <v>2060</v>
      </c>
      <c r="AR356" s="4">
        <v>1999</v>
      </c>
      <c r="AS356" s="4">
        <v>1916</v>
      </c>
      <c r="AT356" s="4">
        <v>1776</v>
      </c>
      <c r="AU356" s="4">
        <v>1831</v>
      </c>
      <c r="AV356" s="4">
        <v>10212</v>
      </c>
      <c r="AW356" s="4">
        <v>1859</v>
      </c>
      <c r="AX356" s="4">
        <v>1968</v>
      </c>
      <c r="AY356" s="4">
        <v>2046</v>
      </c>
      <c r="AZ356" s="4">
        <v>2131</v>
      </c>
      <c r="BA356" s="4">
        <v>2208</v>
      </c>
      <c r="BB356" s="4">
        <v>11910</v>
      </c>
      <c r="BC356" s="4">
        <v>2329</v>
      </c>
      <c r="BD356" s="4">
        <v>2358</v>
      </c>
      <c r="BE356" s="4">
        <v>2367</v>
      </c>
      <c r="BF356" s="4">
        <v>2398</v>
      </c>
      <c r="BG356" s="4">
        <v>2458</v>
      </c>
      <c r="BH356" s="4">
        <v>11852</v>
      </c>
      <c r="BI356" s="4">
        <v>2545</v>
      </c>
      <c r="BJ356" s="4">
        <v>2467</v>
      </c>
      <c r="BK356" s="4">
        <v>2370</v>
      </c>
      <c r="BL356" s="4">
        <v>2255</v>
      </c>
      <c r="BM356" s="4">
        <v>2215</v>
      </c>
      <c r="BN356" s="4">
        <v>10300</v>
      </c>
      <c r="BO356" s="4">
        <v>2162</v>
      </c>
      <c r="BP356" s="4">
        <v>2140</v>
      </c>
      <c r="BQ356" s="4">
        <v>2097</v>
      </c>
      <c r="BR356" s="4">
        <v>2006</v>
      </c>
      <c r="BS356" s="4">
        <v>1895</v>
      </c>
      <c r="BT356" s="4">
        <v>9246</v>
      </c>
      <c r="BU356" s="4">
        <v>1940</v>
      </c>
      <c r="BV356" s="4">
        <v>1864</v>
      </c>
      <c r="BW356" s="4">
        <v>1821</v>
      </c>
      <c r="BX356" s="4">
        <v>1803</v>
      </c>
      <c r="BY356" s="4">
        <v>1818</v>
      </c>
      <c r="BZ356" s="4">
        <v>10201</v>
      </c>
      <c r="CA356" s="4">
        <v>1774</v>
      </c>
      <c r="CB356" s="4">
        <v>1893</v>
      </c>
      <c r="CC356" s="4">
        <v>1968</v>
      </c>
      <c r="CD356" s="4">
        <v>2224</v>
      </c>
      <c r="CE356" s="4">
        <v>2342</v>
      </c>
      <c r="CF356" s="4">
        <v>7997</v>
      </c>
      <c r="CG356" s="4">
        <v>1711</v>
      </c>
      <c r="CH356" s="4">
        <v>1728</v>
      </c>
      <c r="CI356" s="4">
        <v>1700</v>
      </c>
      <c r="CJ356" s="4">
        <v>1503</v>
      </c>
      <c r="CK356" s="4">
        <v>1355</v>
      </c>
      <c r="CL356" s="4">
        <v>6272</v>
      </c>
      <c r="CM356" s="4">
        <v>1225</v>
      </c>
      <c r="CN356" s="4">
        <v>1315</v>
      </c>
      <c r="CO356" s="4">
        <v>1304</v>
      </c>
      <c r="CP356" s="4">
        <v>1224</v>
      </c>
      <c r="CQ356" s="4">
        <v>1204</v>
      </c>
      <c r="CR356" s="4">
        <v>4993</v>
      </c>
      <c r="CS356" s="4">
        <v>1102</v>
      </c>
      <c r="CT356" s="4">
        <v>1055</v>
      </c>
      <c r="CU356" s="4">
        <v>957</v>
      </c>
      <c r="CV356" s="4">
        <v>926</v>
      </c>
      <c r="CW356" s="4">
        <v>953</v>
      </c>
      <c r="CX356" s="4">
        <v>3738</v>
      </c>
      <c r="CY356" s="4">
        <v>898</v>
      </c>
      <c r="CZ356" s="4">
        <v>829</v>
      </c>
      <c r="DA356" s="4">
        <v>730</v>
      </c>
      <c r="DB356" s="4">
        <v>663</v>
      </c>
      <c r="DC356" s="4">
        <v>618</v>
      </c>
      <c r="DD356" s="4">
        <v>2285</v>
      </c>
      <c r="DE356" s="4">
        <v>582</v>
      </c>
      <c r="DF356" s="4">
        <v>452</v>
      </c>
      <c r="DG356" s="4">
        <v>452</v>
      </c>
      <c r="DH356" s="4">
        <v>431</v>
      </c>
      <c r="DI356" s="4">
        <v>368</v>
      </c>
      <c r="DJ356" s="4">
        <v>961</v>
      </c>
      <c r="DK356" s="4">
        <v>359</v>
      </c>
      <c r="DL356" s="4">
        <v>254</v>
      </c>
      <c r="DM356" s="4">
        <v>153</v>
      </c>
      <c r="DN356" s="4">
        <v>109</v>
      </c>
      <c r="DO356" s="4">
        <v>86</v>
      </c>
      <c r="DP356" s="4">
        <v>239</v>
      </c>
      <c r="DQ356" s="4">
        <v>84</v>
      </c>
      <c r="DR356" s="4">
        <v>73</v>
      </c>
      <c r="DS356" s="4">
        <v>34</v>
      </c>
      <c r="DT356" s="4">
        <v>28</v>
      </c>
      <c r="DU356" s="4">
        <v>20</v>
      </c>
      <c r="DV356" s="4">
        <v>29</v>
      </c>
      <c r="DW356" s="4">
        <v>29667</v>
      </c>
      <c r="DX356" s="4">
        <v>33684</v>
      </c>
      <c r="DY356" s="4">
        <v>57363</v>
      </c>
      <c r="DZ356" s="4">
        <v>41599</v>
      </c>
      <c r="EA356" s="4">
        <v>26514</v>
      </c>
    </row>
    <row r="357" spans="1:131" ht="17.5" customHeight="1" x14ac:dyDescent="0.35">
      <c r="A357" s="2" t="s">
        <v>620</v>
      </c>
      <c r="D357" s="2" t="s">
        <v>621</v>
      </c>
      <c r="E357" s="4">
        <v>114893</v>
      </c>
      <c r="F357" s="4">
        <v>6976</v>
      </c>
      <c r="G357" s="4">
        <v>1357</v>
      </c>
      <c r="H357" s="4">
        <v>1394</v>
      </c>
      <c r="I357" s="4">
        <v>1360</v>
      </c>
      <c r="J357" s="4">
        <v>1424</v>
      </c>
      <c r="K357" s="4">
        <v>1441</v>
      </c>
      <c r="L357" s="4">
        <v>6933</v>
      </c>
      <c r="M357" s="4">
        <v>1476</v>
      </c>
      <c r="N357" s="4">
        <v>1400</v>
      </c>
      <c r="O357" s="4">
        <v>1385</v>
      </c>
      <c r="P357" s="4">
        <v>1301</v>
      </c>
      <c r="Q357" s="4">
        <v>1371</v>
      </c>
      <c r="R357" s="4">
        <v>7093</v>
      </c>
      <c r="S357" s="4">
        <v>1321</v>
      </c>
      <c r="T357" s="4">
        <v>1462</v>
      </c>
      <c r="U357" s="4">
        <v>1493</v>
      </c>
      <c r="V357" s="4">
        <v>1412</v>
      </c>
      <c r="W357" s="4">
        <v>1405</v>
      </c>
      <c r="X357" s="4">
        <v>6877</v>
      </c>
      <c r="Y357" s="4">
        <v>1410</v>
      </c>
      <c r="Z357" s="4">
        <v>1596</v>
      </c>
      <c r="AA357" s="4">
        <v>1584</v>
      </c>
      <c r="AB357" s="4">
        <v>1310</v>
      </c>
      <c r="AC357" s="4">
        <v>977</v>
      </c>
      <c r="AD357" s="4">
        <v>5232</v>
      </c>
      <c r="AE357" s="4">
        <v>885</v>
      </c>
      <c r="AF357" s="4">
        <v>969</v>
      </c>
      <c r="AG357" s="4">
        <v>1143</v>
      </c>
      <c r="AH357" s="4">
        <v>1129</v>
      </c>
      <c r="AI357" s="4">
        <v>1106</v>
      </c>
      <c r="AJ357" s="4">
        <v>5234</v>
      </c>
      <c r="AK357" s="4">
        <v>1032</v>
      </c>
      <c r="AL357" s="4">
        <v>1103</v>
      </c>
      <c r="AM357" s="4">
        <v>1005</v>
      </c>
      <c r="AN357" s="4">
        <v>974</v>
      </c>
      <c r="AO357" s="4">
        <v>1120</v>
      </c>
      <c r="AP357" s="4">
        <v>6263</v>
      </c>
      <c r="AQ357" s="4">
        <v>1225</v>
      </c>
      <c r="AR357" s="4">
        <v>1304</v>
      </c>
      <c r="AS357" s="4">
        <v>1220</v>
      </c>
      <c r="AT357" s="4">
        <v>1246</v>
      </c>
      <c r="AU357" s="4">
        <v>1268</v>
      </c>
      <c r="AV357" s="4">
        <v>7374</v>
      </c>
      <c r="AW357" s="4">
        <v>1298</v>
      </c>
      <c r="AX357" s="4">
        <v>1423</v>
      </c>
      <c r="AY357" s="4">
        <v>1510</v>
      </c>
      <c r="AZ357" s="4">
        <v>1524</v>
      </c>
      <c r="BA357" s="4">
        <v>1619</v>
      </c>
      <c r="BB357" s="4">
        <v>8740</v>
      </c>
      <c r="BC357" s="4">
        <v>1681</v>
      </c>
      <c r="BD357" s="4">
        <v>1661</v>
      </c>
      <c r="BE357" s="4">
        <v>1728</v>
      </c>
      <c r="BF357" s="4">
        <v>1794</v>
      </c>
      <c r="BG357" s="4">
        <v>1876</v>
      </c>
      <c r="BH357" s="4">
        <v>9084</v>
      </c>
      <c r="BI357" s="4">
        <v>1925</v>
      </c>
      <c r="BJ357" s="4">
        <v>1869</v>
      </c>
      <c r="BK357" s="4">
        <v>1823</v>
      </c>
      <c r="BL357" s="4">
        <v>1744</v>
      </c>
      <c r="BM357" s="4">
        <v>1723</v>
      </c>
      <c r="BN357" s="4">
        <v>8030</v>
      </c>
      <c r="BO357" s="4">
        <v>1734</v>
      </c>
      <c r="BP357" s="4">
        <v>1583</v>
      </c>
      <c r="BQ357" s="4">
        <v>1583</v>
      </c>
      <c r="BR357" s="4">
        <v>1591</v>
      </c>
      <c r="BS357" s="4">
        <v>1539</v>
      </c>
      <c r="BT357" s="4">
        <v>7202</v>
      </c>
      <c r="BU357" s="4">
        <v>1399</v>
      </c>
      <c r="BV357" s="4">
        <v>1422</v>
      </c>
      <c r="BW357" s="4">
        <v>1514</v>
      </c>
      <c r="BX357" s="4">
        <v>1425</v>
      </c>
      <c r="BY357" s="4">
        <v>1442</v>
      </c>
      <c r="BZ357" s="4">
        <v>8188</v>
      </c>
      <c r="CA357" s="4">
        <v>1494</v>
      </c>
      <c r="CB357" s="4">
        <v>1514</v>
      </c>
      <c r="CC357" s="4">
        <v>1587</v>
      </c>
      <c r="CD357" s="4">
        <v>1755</v>
      </c>
      <c r="CE357" s="4">
        <v>1838</v>
      </c>
      <c r="CF357" s="4">
        <v>6318</v>
      </c>
      <c r="CG357" s="4">
        <v>1402</v>
      </c>
      <c r="CH357" s="4">
        <v>1362</v>
      </c>
      <c r="CI357" s="4">
        <v>1296</v>
      </c>
      <c r="CJ357" s="4">
        <v>1253</v>
      </c>
      <c r="CK357" s="4">
        <v>1005</v>
      </c>
      <c r="CL357" s="4">
        <v>4966</v>
      </c>
      <c r="CM357" s="4">
        <v>1014</v>
      </c>
      <c r="CN357" s="4">
        <v>1008</v>
      </c>
      <c r="CO357" s="4">
        <v>1010</v>
      </c>
      <c r="CP357" s="4">
        <v>929</v>
      </c>
      <c r="CQ357" s="4">
        <v>1005</v>
      </c>
      <c r="CR357" s="4">
        <v>4194</v>
      </c>
      <c r="CS357" s="4">
        <v>890</v>
      </c>
      <c r="CT357" s="4">
        <v>870</v>
      </c>
      <c r="CU357" s="4">
        <v>845</v>
      </c>
      <c r="CV357" s="4">
        <v>776</v>
      </c>
      <c r="CW357" s="4">
        <v>813</v>
      </c>
      <c r="CX357" s="4">
        <v>3252</v>
      </c>
      <c r="CY357" s="4">
        <v>772</v>
      </c>
      <c r="CZ357" s="4">
        <v>746</v>
      </c>
      <c r="DA357" s="4">
        <v>625</v>
      </c>
      <c r="DB357" s="4">
        <v>602</v>
      </c>
      <c r="DC357" s="4">
        <v>507</v>
      </c>
      <c r="DD357" s="4">
        <v>1908</v>
      </c>
      <c r="DE357" s="4">
        <v>503</v>
      </c>
      <c r="DF357" s="4">
        <v>401</v>
      </c>
      <c r="DG357" s="4">
        <v>358</v>
      </c>
      <c r="DH357" s="4">
        <v>325</v>
      </c>
      <c r="DI357" s="4">
        <v>321</v>
      </c>
      <c r="DJ357" s="4">
        <v>834</v>
      </c>
      <c r="DK357" s="4">
        <v>300</v>
      </c>
      <c r="DL357" s="4">
        <v>219</v>
      </c>
      <c r="DM357" s="4">
        <v>131</v>
      </c>
      <c r="DN357" s="4">
        <v>89</v>
      </c>
      <c r="DO357" s="4">
        <v>95</v>
      </c>
      <c r="DP357" s="4">
        <v>166</v>
      </c>
      <c r="DQ357" s="4">
        <v>59</v>
      </c>
      <c r="DR357" s="4">
        <v>38</v>
      </c>
      <c r="DS357" s="4">
        <v>34</v>
      </c>
      <c r="DT357" s="4">
        <v>18</v>
      </c>
      <c r="DU357" s="4">
        <v>17</v>
      </c>
      <c r="DV357" s="4">
        <v>29</v>
      </c>
      <c r="DW357" s="4">
        <v>22412</v>
      </c>
      <c r="DX357" s="4">
        <v>25592</v>
      </c>
      <c r="DY357" s="4">
        <v>38310</v>
      </c>
      <c r="DZ357" s="4">
        <v>32504</v>
      </c>
      <c r="EA357" s="4">
        <v>21667</v>
      </c>
    </row>
    <row r="358" spans="1:131" ht="17.5" customHeight="1" x14ac:dyDescent="0.35">
      <c r="A358" s="2" t="s">
        <v>622</v>
      </c>
      <c r="D358" s="2" t="s">
        <v>623</v>
      </c>
      <c r="E358" s="4">
        <v>107969</v>
      </c>
      <c r="F358" s="4">
        <v>5996</v>
      </c>
      <c r="G358" s="4">
        <v>1194</v>
      </c>
      <c r="H358" s="4">
        <v>1209</v>
      </c>
      <c r="I358" s="4">
        <v>1241</v>
      </c>
      <c r="J358" s="4">
        <v>1142</v>
      </c>
      <c r="K358" s="4">
        <v>1210</v>
      </c>
      <c r="L358" s="4">
        <v>5575</v>
      </c>
      <c r="M358" s="4">
        <v>1143</v>
      </c>
      <c r="N358" s="4">
        <v>1085</v>
      </c>
      <c r="O358" s="4">
        <v>1105</v>
      </c>
      <c r="P358" s="4">
        <v>1095</v>
      </c>
      <c r="Q358" s="4">
        <v>1147</v>
      </c>
      <c r="R358" s="4">
        <v>6331</v>
      </c>
      <c r="S358" s="4">
        <v>1177</v>
      </c>
      <c r="T358" s="4">
        <v>1260</v>
      </c>
      <c r="U358" s="4">
        <v>1261</v>
      </c>
      <c r="V358" s="4">
        <v>1361</v>
      </c>
      <c r="W358" s="4">
        <v>1272</v>
      </c>
      <c r="X358" s="4">
        <v>6590</v>
      </c>
      <c r="Y358" s="4">
        <v>1307</v>
      </c>
      <c r="Z358" s="4">
        <v>1359</v>
      </c>
      <c r="AA358" s="4">
        <v>1437</v>
      </c>
      <c r="AB358" s="4">
        <v>1305</v>
      </c>
      <c r="AC358" s="4">
        <v>1182</v>
      </c>
      <c r="AD358" s="4">
        <v>6200</v>
      </c>
      <c r="AE358" s="4">
        <v>1213</v>
      </c>
      <c r="AF358" s="4">
        <v>1238</v>
      </c>
      <c r="AG358" s="4">
        <v>1293</v>
      </c>
      <c r="AH358" s="4">
        <v>1231</v>
      </c>
      <c r="AI358" s="4">
        <v>1225</v>
      </c>
      <c r="AJ358" s="4">
        <v>5591</v>
      </c>
      <c r="AK358" s="4">
        <v>1107</v>
      </c>
      <c r="AL358" s="4">
        <v>1090</v>
      </c>
      <c r="AM358" s="4">
        <v>1122</v>
      </c>
      <c r="AN358" s="4">
        <v>1105</v>
      </c>
      <c r="AO358" s="4">
        <v>1167</v>
      </c>
      <c r="AP358" s="4">
        <v>5601</v>
      </c>
      <c r="AQ358" s="4">
        <v>1211</v>
      </c>
      <c r="AR358" s="4">
        <v>1171</v>
      </c>
      <c r="AS358" s="4">
        <v>1121</v>
      </c>
      <c r="AT358" s="4">
        <v>1054</v>
      </c>
      <c r="AU358" s="4">
        <v>1044</v>
      </c>
      <c r="AV358" s="4">
        <v>6234</v>
      </c>
      <c r="AW358" s="4">
        <v>1142</v>
      </c>
      <c r="AX358" s="4">
        <v>1164</v>
      </c>
      <c r="AY358" s="4">
        <v>1208</v>
      </c>
      <c r="AZ358" s="4">
        <v>1291</v>
      </c>
      <c r="BA358" s="4">
        <v>1429</v>
      </c>
      <c r="BB358" s="4">
        <v>7697</v>
      </c>
      <c r="BC358" s="4">
        <v>1500</v>
      </c>
      <c r="BD358" s="4">
        <v>1497</v>
      </c>
      <c r="BE358" s="4">
        <v>1561</v>
      </c>
      <c r="BF358" s="4">
        <v>1531</v>
      </c>
      <c r="BG358" s="4">
        <v>1608</v>
      </c>
      <c r="BH358" s="4">
        <v>7815</v>
      </c>
      <c r="BI358" s="4">
        <v>1617</v>
      </c>
      <c r="BJ358" s="4">
        <v>1597</v>
      </c>
      <c r="BK358" s="4">
        <v>1529</v>
      </c>
      <c r="BL358" s="4">
        <v>1598</v>
      </c>
      <c r="BM358" s="4">
        <v>1474</v>
      </c>
      <c r="BN358" s="4">
        <v>7166</v>
      </c>
      <c r="BO358" s="4">
        <v>1501</v>
      </c>
      <c r="BP358" s="4">
        <v>1423</v>
      </c>
      <c r="BQ358" s="4">
        <v>1437</v>
      </c>
      <c r="BR358" s="4">
        <v>1439</v>
      </c>
      <c r="BS358" s="4">
        <v>1366</v>
      </c>
      <c r="BT358" s="4">
        <v>6616</v>
      </c>
      <c r="BU358" s="4">
        <v>1292</v>
      </c>
      <c r="BV358" s="4">
        <v>1231</v>
      </c>
      <c r="BW358" s="4">
        <v>1340</v>
      </c>
      <c r="BX358" s="4">
        <v>1373</v>
      </c>
      <c r="BY358" s="4">
        <v>1380</v>
      </c>
      <c r="BZ358" s="4">
        <v>8142</v>
      </c>
      <c r="CA358" s="4">
        <v>1408</v>
      </c>
      <c r="CB358" s="4">
        <v>1485</v>
      </c>
      <c r="CC358" s="4">
        <v>1550</v>
      </c>
      <c r="CD358" s="4">
        <v>1819</v>
      </c>
      <c r="CE358" s="4">
        <v>1880</v>
      </c>
      <c r="CF358" s="4">
        <v>6418</v>
      </c>
      <c r="CG358" s="4">
        <v>1341</v>
      </c>
      <c r="CH358" s="4">
        <v>1429</v>
      </c>
      <c r="CI358" s="4">
        <v>1331</v>
      </c>
      <c r="CJ358" s="4">
        <v>1233</v>
      </c>
      <c r="CK358" s="4">
        <v>1084</v>
      </c>
      <c r="CL358" s="4">
        <v>5175</v>
      </c>
      <c r="CM358" s="4">
        <v>1034</v>
      </c>
      <c r="CN358" s="4">
        <v>1108</v>
      </c>
      <c r="CO358" s="4">
        <v>1046</v>
      </c>
      <c r="CP358" s="4">
        <v>997</v>
      </c>
      <c r="CQ358" s="4">
        <v>990</v>
      </c>
      <c r="CR358" s="4">
        <v>4124</v>
      </c>
      <c r="CS358" s="4">
        <v>876</v>
      </c>
      <c r="CT358" s="4">
        <v>876</v>
      </c>
      <c r="CU358" s="4">
        <v>796</v>
      </c>
      <c r="CV358" s="4">
        <v>832</v>
      </c>
      <c r="CW358" s="4">
        <v>744</v>
      </c>
      <c r="CX358" s="4">
        <v>3289</v>
      </c>
      <c r="CY358" s="4">
        <v>759</v>
      </c>
      <c r="CZ358" s="4">
        <v>670</v>
      </c>
      <c r="DA358" s="4">
        <v>703</v>
      </c>
      <c r="DB358" s="4">
        <v>557</v>
      </c>
      <c r="DC358" s="4">
        <v>600</v>
      </c>
      <c r="DD358" s="4">
        <v>2141</v>
      </c>
      <c r="DE358" s="4">
        <v>501</v>
      </c>
      <c r="DF358" s="4">
        <v>444</v>
      </c>
      <c r="DG358" s="4">
        <v>468</v>
      </c>
      <c r="DH358" s="4">
        <v>364</v>
      </c>
      <c r="DI358" s="4">
        <v>364</v>
      </c>
      <c r="DJ358" s="4">
        <v>999</v>
      </c>
      <c r="DK358" s="4">
        <v>342</v>
      </c>
      <c r="DL358" s="4">
        <v>270</v>
      </c>
      <c r="DM358" s="4">
        <v>168</v>
      </c>
      <c r="DN358" s="4">
        <v>111</v>
      </c>
      <c r="DO358" s="4">
        <v>108</v>
      </c>
      <c r="DP358" s="4">
        <v>240</v>
      </c>
      <c r="DQ358" s="4">
        <v>83</v>
      </c>
      <c r="DR358" s="4">
        <v>64</v>
      </c>
      <c r="DS358" s="4">
        <v>42</v>
      </c>
      <c r="DT358" s="4">
        <v>37</v>
      </c>
      <c r="DU358" s="4">
        <v>14</v>
      </c>
      <c r="DV358" s="4">
        <v>29</v>
      </c>
      <c r="DW358" s="4">
        <v>19209</v>
      </c>
      <c r="DX358" s="4">
        <v>22005</v>
      </c>
      <c r="DY358" s="4">
        <v>36606</v>
      </c>
      <c r="DZ358" s="4">
        <v>29739</v>
      </c>
      <c r="EA358" s="4">
        <v>22415</v>
      </c>
    </row>
    <row r="359" spans="1:131" ht="17.5" customHeight="1" x14ac:dyDescent="0.35">
      <c r="A359" s="2" t="s">
        <v>624</v>
      </c>
      <c r="D359" s="2" t="s">
        <v>625</v>
      </c>
      <c r="E359" s="4">
        <v>135835</v>
      </c>
      <c r="F359" s="4">
        <v>8747</v>
      </c>
      <c r="G359" s="4">
        <v>1774</v>
      </c>
      <c r="H359" s="4">
        <v>1758</v>
      </c>
      <c r="I359" s="4">
        <v>1728</v>
      </c>
      <c r="J359" s="4">
        <v>1751</v>
      </c>
      <c r="K359" s="4">
        <v>1736</v>
      </c>
      <c r="L359" s="4">
        <v>7972</v>
      </c>
      <c r="M359" s="4">
        <v>1721</v>
      </c>
      <c r="N359" s="4">
        <v>1540</v>
      </c>
      <c r="O359" s="4">
        <v>1538</v>
      </c>
      <c r="P359" s="4">
        <v>1575</v>
      </c>
      <c r="Q359" s="4">
        <v>1598</v>
      </c>
      <c r="R359" s="4">
        <v>8780</v>
      </c>
      <c r="S359" s="4">
        <v>1587</v>
      </c>
      <c r="T359" s="4">
        <v>1726</v>
      </c>
      <c r="U359" s="4">
        <v>1792</v>
      </c>
      <c r="V359" s="4">
        <v>1836</v>
      </c>
      <c r="W359" s="4">
        <v>1839</v>
      </c>
      <c r="X359" s="4">
        <v>8710</v>
      </c>
      <c r="Y359" s="4">
        <v>1797</v>
      </c>
      <c r="Z359" s="4">
        <v>1851</v>
      </c>
      <c r="AA359" s="4">
        <v>1813</v>
      </c>
      <c r="AB359" s="4">
        <v>1738</v>
      </c>
      <c r="AC359" s="4">
        <v>1511</v>
      </c>
      <c r="AD359" s="4">
        <v>7790</v>
      </c>
      <c r="AE359" s="4">
        <v>1465</v>
      </c>
      <c r="AF359" s="4">
        <v>1535</v>
      </c>
      <c r="AG359" s="4">
        <v>1590</v>
      </c>
      <c r="AH359" s="4">
        <v>1592</v>
      </c>
      <c r="AI359" s="4">
        <v>1608</v>
      </c>
      <c r="AJ359" s="4">
        <v>8180</v>
      </c>
      <c r="AK359" s="4">
        <v>1605</v>
      </c>
      <c r="AL359" s="4">
        <v>1658</v>
      </c>
      <c r="AM359" s="4">
        <v>1665</v>
      </c>
      <c r="AN359" s="4">
        <v>1570</v>
      </c>
      <c r="AO359" s="4">
        <v>1682</v>
      </c>
      <c r="AP359" s="4">
        <v>7775</v>
      </c>
      <c r="AQ359" s="4">
        <v>1676</v>
      </c>
      <c r="AR359" s="4">
        <v>1684</v>
      </c>
      <c r="AS359" s="4">
        <v>1521</v>
      </c>
      <c r="AT359" s="4">
        <v>1394</v>
      </c>
      <c r="AU359" s="4">
        <v>1500</v>
      </c>
      <c r="AV359" s="4">
        <v>8495</v>
      </c>
      <c r="AW359" s="4">
        <v>1543</v>
      </c>
      <c r="AX359" s="4">
        <v>1577</v>
      </c>
      <c r="AY359" s="4">
        <v>1673</v>
      </c>
      <c r="AZ359" s="4">
        <v>1810</v>
      </c>
      <c r="BA359" s="4">
        <v>1892</v>
      </c>
      <c r="BB359" s="4">
        <v>10072</v>
      </c>
      <c r="BC359" s="4">
        <v>1953</v>
      </c>
      <c r="BD359" s="4">
        <v>1920</v>
      </c>
      <c r="BE359" s="4">
        <v>2055</v>
      </c>
      <c r="BF359" s="4">
        <v>2068</v>
      </c>
      <c r="BG359" s="4">
        <v>2076</v>
      </c>
      <c r="BH359" s="4">
        <v>10502</v>
      </c>
      <c r="BI359" s="4">
        <v>2163</v>
      </c>
      <c r="BJ359" s="4">
        <v>2185</v>
      </c>
      <c r="BK359" s="4">
        <v>2146</v>
      </c>
      <c r="BL359" s="4">
        <v>2025</v>
      </c>
      <c r="BM359" s="4">
        <v>1983</v>
      </c>
      <c r="BN359" s="4">
        <v>8979</v>
      </c>
      <c r="BO359" s="4">
        <v>1849</v>
      </c>
      <c r="BP359" s="4">
        <v>1895</v>
      </c>
      <c r="BQ359" s="4">
        <v>1792</v>
      </c>
      <c r="BR359" s="4">
        <v>1766</v>
      </c>
      <c r="BS359" s="4">
        <v>1677</v>
      </c>
      <c r="BT359" s="4">
        <v>7986</v>
      </c>
      <c r="BU359" s="4">
        <v>1676</v>
      </c>
      <c r="BV359" s="4">
        <v>1600</v>
      </c>
      <c r="BW359" s="4">
        <v>1664</v>
      </c>
      <c r="BX359" s="4">
        <v>1526</v>
      </c>
      <c r="BY359" s="4">
        <v>1520</v>
      </c>
      <c r="BZ359" s="4">
        <v>9224</v>
      </c>
      <c r="CA359" s="4">
        <v>1612</v>
      </c>
      <c r="CB359" s="4">
        <v>1774</v>
      </c>
      <c r="CC359" s="4">
        <v>1801</v>
      </c>
      <c r="CD359" s="4">
        <v>1995</v>
      </c>
      <c r="CE359" s="4">
        <v>2042</v>
      </c>
      <c r="CF359" s="4">
        <v>7180</v>
      </c>
      <c r="CG359" s="4">
        <v>1520</v>
      </c>
      <c r="CH359" s="4">
        <v>1679</v>
      </c>
      <c r="CI359" s="4">
        <v>1502</v>
      </c>
      <c r="CJ359" s="4">
        <v>1319</v>
      </c>
      <c r="CK359" s="4">
        <v>1160</v>
      </c>
      <c r="CL359" s="4">
        <v>5511</v>
      </c>
      <c r="CM359" s="4">
        <v>1132</v>
      </c>
      <c r="CN359" s="4">
        <v>1192</v>
      </c>
      <c r="CO359" s="4">
        <v>1148</v>
      </c>
      <c r="CP359" s="4">
        <v>1071</v>
      </c>
      <c r="CQ359" s="4">
        <v>968</v>
      </c>
      <c r="CR359" s="4">
        <v>4168</v>
      </c>
      <c r="CS359" s="4">
        <v>958</v>
      </c>
      <c r="CT359" s="4">
        <v>900</v>
      </c>
      <c r="CU359" s="4">
        <v>778</v>
      </c>
      <c r="CV359" s="4">
        <v>767</v>
      </c>
      <c r="CW359" s="4">
        <v>765</v>
      </c>
      <c r="CX359" s="4">
        <v>3105</v>
      </c>
      <c r="CY359" s="4">
        <v>733</v>
      </c>
      <c r="CZ359" s="4">
        <v>691</v>
      </c>
      <c r="DA359" s="4">
        <v>600</v>
      </c>
      <c r="DB359" s="4">
        <v>564</v>
      </c>
      <c r="DC359" s="4">
        <v>517</v>
      </c>
      <c r="DD359" s="4">
        <v>1744</v>
      </c>
      <c r="DE359" s="4">
        <v>404</v>
      </c>
      <c r="DF359" s="4">
        <v>398</v>
      </c>
      <c r="DG359" s="4">
        <v>354</v>
      </c>
      <c r="DH359" s="4">
        <v>285</v>
      </c>
      <c r="DI359" s="4">
        <v>303</v>
      </c>
      <c r="DJ359" s="4">
        <v>739</v>
      </c>
      <c r="DK359" s="4">
        <v>273</v>
      </c>
      <c r="DL359" s="4">
        <v>212</v>
      </c>
      <c r="DM359" s="4">
        <v>103</v>
      </c>
      <c r="DN359" s="4">
        <v>92</v>
      </c>
      <c r="DO359" s="4">
        <v>59</v>
      </c>
      <c r="DP359" s="4">
        <v>160</v>
      </c>
      <c r="DQ359" s="4">
        <v>52</v>
      </c>
      <c r="DR359" s="4">
        <v>36</v>
      </c>
      <c r="DS359" s="4">
        <v>28</v>
      </c>
      <c r="DT359" s="4">
        <v>27</v>
      </c>
      <c r="DU359" s="4">
        <v>17</v>
      </c>
      <c r="DV359" s="4">
        <v>16</v>
      </c>
      <c r="DW359" s="4">
        <v>27296</v>
      </c>
      <c r="DX359" s="4">
        <v>30960</v>
      </c>
      <c r="DY359" s="4">
        <v>49225</v>
      </c>
      <c r="DZ359" s="4">
        <v>36691</v>
      </c>
      <c r="EA359" s="4">
        <v>22623</v>
      </c>
    </row>
    <row r="360" spans="1:131" ht="17.5" customHeight="1" x14ac:dyDescent="0.35">
      <c r="A360" s="2" t="s">
        <v>626</v>
      </c>
      <c r="D360" s="2" t="s">
        <v>627</v>
      </c>
      <c r="E360" s="4">
        <v>134186</v>
      </c>
      <c r="F360" s="4">
        <v>8093</v>
      </c>
      <c r="G360" s="4">
        <v>1634</v>
      </c>
      <c r="H360" s="4">
        <v>1568</v>
      </c>
      <c r="I360" s="4">
        <v>1629</v>
      </c>
      <c r="J360" s="4">
        <v>1630</v>
      </c>
      <c r="K360" s="4">
        <v>1632</v>
      </c>
      <c r="L360" s="4">
        <v>7241</v>
      </c>
      <c r="M360" s="4">
        <v>1536</v>
      </c>
      <c r="N360" s="4">
        <v>1437</v>
      </c>
      <c r="O360" s="4">
        <v>1463</v>
      </c>
      <c r="P360" s="4">
        <v>1352</v>
      </c>
      <c r="Q360" s="4">
        <v>1453</v>
      </c>
      <c r="R360" s="4">
        <v>8570</v>
      </c>
      <c r="S360" s="4">
        <v>1557</v>
      </c>
      <c r="T360" s="4">
        <v>1598</v>
      </c>
      <c r="U360" s="4">
        <v>1770</v>
      </c>
      <c r="V360" s="4">
        <v>1828</v>
      </c>
      <c r="W360" s="4">
        <v>1817</v>
      </c>
      <c r="X360" s="4">
        <v>8593</v>
      </c>
      <c r="Y360" s="4">
        <v>1726</v>
      </c>
      <c r="Z360" s="4">
        <v>1660</v>
      </c>
      <c r="AA360" s="4">
        <v>1813</v>
      </c>
      <c r="AB360" s="4">
        <v>1760</v>
      </c>
      <c r="AC360" s="4">
        <v>1634</v>
      </c>
      <c r="AD360" s="4">
        <v>7396</v>
      </c>
      <c r="AE360" s="4">
        <v>1552</v>
      </c>
      <c r="AF360" s="4">
        <v>1384</v>
      </c>
      <c r="AG360" s="4">
        <v>1528</v>
      </c>
      <c r="AH360" s="4">
        <v>1475</v>
      </c>
      <c r="AI360" s="4">
        <v>1457</v>
      </c>
      <c r="AJ360" s="4">
        <v>7320</v>
      </c>
      <c r="AK360" s="4">
        <v>1529</v>
      </c>
      <c r="AL360" s="4">
        <v>1437</v>
      </c>
      <c r="AM360" s="4">
        <v>1500</v>
      </c>
      <c r="AN360" s="4">
        <v>1346</v>
      </c>
      <c r="AO360" s="4">
        <v>1508</v>
      </c>
      <c r="AP360" s="4">
        <v>6813</v>
      </c>
      <c r="AQ360" s="4">
        <v>1455</v>
      </c>
      <c r="AR360" s="4">
        <v>1430</v>
      </c>
      <c r="AS360" s="4">
        <v>1362</v>
      </c>
      <c r="AT360" s="4">
        <v>1285</v>
      </c>
      <c r="AU360" s="4">
        <v>1281</v>
      </c>
      <c r="AV360" s="4">
        <v>7347</v>
      </c>
      <c r="AW360" s="4">
        <v>1326</v>
      </c>
      <c r="AX360" s="4">
        <v>1414</v>
      </c>
      <c r="AY360" s="4">
        <v>1399</v>
      </c>
      <c r="AZ360" s="4">
        <v>1568</v>
      </c>
      <c r="BA360" s="4">
        <v>1640</v>
      </c>
      <c r="BB360" s="4">
        <v>8932</v>
      </c>
      <c r="BC360" s="4">
        <v>1784</v>
      </c>
      <c r="BD360" s="4">
        <v>1691</v>
      </c>
      <c r="BE360" s="4">
        <v>1793</v>
      </c>
      <c r="BF360" s="4">
        <v>1794</v>
      </c>
      <c r="BG360" s="4">
        <v>1870</v>
      </c>
      <c r="BH360" s="4">
        <v>9346</v>
      </c>
      <c r="BI360" s="4">
        <v>1838</v>
      </c>
      <c r="BJ360" s="4">
        <v>1913</v>
      </c>
      <c r="BK360" s="4">
        <v>1836</v>
      </c>
      <c r="BL360" s="4">
        <v>1913</v>
      </c>
      <c r="BM360" s="4">
        <v>1846</v>
      </c>
      <c r="BN360" s="4">
        <v>8461</v>
      </c>
      <c r="BO360" s="4">
        <v>1767</v>
      </c>
      <c r="BP360" s="4">
        <v>1704</v>
      </c>
      <c r="BQ360" s="4">
        <v>1669</v>
      </c>
      <c r="BR360" s="4">
        <v>1658</v>
      </c>
      <c r="BS360" s="4">
        <v>1663</v>
      </c>
      <c r="BT360" s="4">
        <v>8080</v>
      </c>
      <c r="BU360" s="4">
        <v>1602</v>
      </c>
      <c r="BV360" s="4">
        <v>1571</v>
      </c>
      <c r="BW360" s="4">
        <v>1680</v>
      </c>
      <c r="BX360" s="4">
        <v>1631</v>
      </c>
      <c r="BY360" s="4">
        <v>1596</v>
      </c>
      <c r="BZ360" s="4">
        <v>9581</v>
      </c>
      <c r="CA360" s="4">
        <v>1735</v>
      </c>
      <c r="CB360" s="4">
        <v>1699</v>
      </c>
      <c r="CC360" s="4">
        <v>1840</v>
      </c>
      <c r="CD360" s="4">
        <v>2159</v>
      </c>
      <c r="CE360" s="4">
        <v>2148</v>
      </c>
      <c r="CF360" s="4">
        <v>7908</v>
      </c>
      <c r="CG360" s="4">
        <v>1638</v>
      </c>
      <c r="CH360" s="4">
        <v>1768</v>
      </c>
      <c r="CI360" s="4">
        <v>1599</v>
      </c>
      <c r="CJ360" s="4">
        <v>1534</v>
      </c>
      <c r="CK360" s="4">
        <v>1369</v>
      </c>
      <c r="CL360" s="4">
        <v>6401</v>
      </c>
      <c r="CM360" s="4">
        <v>1265</v>
      </c>
      <c r="CN360" s="4">
        <v>1313</v>
      </c>
      <c r="CO360" s="4">
        <v>1301</v>
      </c>
      <c r="CP360" s="4">
        <v>1267</v>
      </c>
      <c r="CQ360" s="4">
        <v>1255</v>
      </c>
      <c r="CR360" s="4">
        <v>5238</v>
      </c>
      <c r="CS360" s="4">
        <v>1114</v>
      </c>
      <c r="CT360" s="4">
        <v>1116</v>
      </c>
      <c r="CU360" s="4">
        <v>983</v>
      </c>
      <c r="CV360" s="4">
        <v>1051</v>
      </c>
      <c r="CW360" s="4">
        <v>974</v>
      </c>
      <c r="CX360" s="4">
        <v>4333</v>
      </c>
      <c r="CY360" s="4">
        <v>1011</v>
      </c>
      <c r="CZ360" s="4">
        <v>891</v>
      </c>
      <c r="DA360" s="4">
        <v>907</v>
      </c>
      <c r="DB360" s="4">
        <v>772</v>
      </c>
      <c r="DC360" s="4">
        <v>752</v>
      </c>
      <c r="DD360" s="4">
        <v>2866</v>
      </c>
      <c r="DE360" s="4">
        <v>675</v>
      </c>
      <c r="DF360" s="4">
        <v>648</v>
      </c>
      <c r="DG360" s="4">
        <v>567</v>
      </c>
      <c r="DH360" s="4">
        <v>512</v>
      </c>
      <c r="DI360" s="4">
        <v>464</v>
      </c>
      <c r="DJ360" s="4">
        <v>1297</v>
      </c>
      <c r="DK360" s="4">
        <v>468</v>
      </c>
      <c r="DL360" s="4">
        <v>341</v>
      </c>
      <c r="DM360" s="4">
        <v>185</v>
      </c>
      <c r="DN360" s="4">
        <v>145</v>
      </c>
      <c r="DO360" s="4">
        <v>158</v>
      </c>
      <c r="DP360" s="4">
        <v>328</v>
      </c>
      <c r="DQ360" s="4">
        <v>105</v>
      </c>
      <c r="DR360" s="4">
        <v>98</v>
      </c>
      <c r="DS360" s="4">
        <v>63</v>
      </c>
      <c r="DT360" s="4">
        <v>35</v>
      </c>
      <c r="DU360" s="4">
        <v>27</v>
      </c>
      <c r="DV360" s="4">
        <v>42</v>
      </c>
      <c r="DW360" s="4">
        <v>25630</v>
      </c>
      <c r="DX360" s="4">
        <v>29103</v>
      </c>
      <c r="DY360" s="4">
        <v>44675</v>
      </c>
      <c r="DZ360" s="4">
        <v>35468</v>
      </c>
      <c r="EA360" s="4">
        <v>28413</v>
      </c>
    </row>
    <row r="361" spans="1:131" ht="17.5" customHeight="1" x14ac:dyDescent="0.35">
      <c r="A361" s="2" t="s">
        <v>628</v>
      </c>
      <c r="D361" s="2" t="s">
        <v>629</v>
      </c>
      <c r="E361" s="4">
        <v>120805</v>
      </c>
      <c r="F361" s="4">
        <v>7447</v>
      </c>
      <c r="G361" s="4">
        <v>1377</v>
      </c>
      <c r="H361" s="4">
        <v>1451</v>
      </c>
      <c r="I361" s="4">
        <v>1542</v>
      </c>
      <c r="J361" s="4">
        <v>1537</v>
      </c>
      <c r="K361" s="4">
        <v>1540</v>
      </c>
      <c r="L361" s="4">
        <v>7668</v>
      </c>
      <c r="M361" s="4">
        <v>1591</v>
      </c>
      <c r="N361" s="4">
        <v>1546</v>
      </c>
      <c r="O361" s="4">
        <v>1528</v>
      </c>
      <c r="P361" s="4">
        <v>1494</v>
      </c>
      <c r="Q361" s="4">
        <v>1509</v>
      </c>
      <c r="R361" s="4">
        <v>8169</v>
      </c>
      <c r="S361" s="4">
        <v>1574</v>
      </c>
      <c r="T361" s="4">
        <v>1591</v>
      </c>
      <c r="U361" s="4">
        <v>1607</v>
      </c>
      <c r="V361" s="4">
        <v>1734</v>
      </c>
      <c r="W361" s="4">
        <v>1663</v>
      </c>
      <c r="X361" s="4">
        <v>8078</v>
      </c>
      <c r="Y361" s="4">
        <v>1700</v>
      </c>
      <c r="Z361" s="4">
        <v>1813</v>
      </c>
      <c r="AA361" s="4">
        <v>1831</v>
      </c>
      <c r="AB361" s="4">
        <v>1548</v>
      </c>
      <c r="AC361" s="4">
        <v>1186</v>
      </c>
      <c r="AD361" s="4">
        <v>5841</v>
      </c>
      <c r="AE361" s="4">
        <v>1099</v>
      </c>
      <c r="AF361" s="4">
        <v>1076</v>
      </c>
      <c r="AG361" s="4">
        <v>1233</v>
      </c>
      <c r="AH361" s="4">
        <v>1200</v>
      </c>
      <c r="AI361" s="4">
        <v>1233</v>
      </c>
      <c r="AJ361" s="4">
        <v>5804</v>
      </c>
      <c r="AK361" s="4">
        <v>1216</v>
      </c>
      <c r="AL361" s="4">
        <v>1119</v>
      </c>
      <c r="AM361" s="4">
        <v>1122</v>
      </c>
      <c r="AN361" s="4">
        <v>1122</v>
      </c>
      <c r="AO361" s="4">
        <v>1225</v>
      </c>
      <c r="AP361" s="4">
        <v>6599</v>
      </c>
      <c r="AQ361" s="4">
        <v>1288</v>
      </c>
      <c r="AR361" s="4">
        <v>1318</v>
      </c>
      <c r="AS361" s="4">
        <v>1308</v>
      </c>
      <c r="AT361" s="4">
        <v>1390</v>
      </c>
      <c r="AU361" s="4">
        <v>1295</v>
      </c>
      <c r="AV361" s="4">
        <v>8450</v>
      </c>
      <c r="AW361" s="4">
        <v>1449</v>
      </c>
      <c r="AX361" s="4">
        <v>1562</v>
      </c>
      <c r="AY361" s="4">
        <v>1735</v>
      </c>
      <c r="AZ361" s="4">
        <v>1787</v>
      </c>
      <c r="BA361" s="4">
        <v>1917</v>
      </c>
      <c r="BB361" s="4">
        <v>9831</v>
      </c>
      <c r="BC361" s="4">
        <v>1925</v>
      </c>
      <c r="BD361" s="4">
        <v>1968</v>
      </c>
      <c r="BE361" s="4">
        <v>1888</v>
      </c>
      <c r="BF361" s="4">
        <v>1996</v>
      </c>
      <c r="BG361" s="4">
        <v>2054</v>
      </c>
      <c r="BH361" s="4">
        <v>9668</v>
      </c>
      <c r="BI361" s="4">
        <v>1976</v>
      </c>
      <c r="BJ361" s="4">
        <v>1974</v>
      </c>
      <c r="BK361" s="4">
        <v>1946</v>
      </c>
      <c r="BL361" s="4">
        <v>1897</v>
      </c>
      <c r="BM361" s="4">
        <v>1875</v>
      </c>
      <c r="BN361" s="4">
        <v>8330</v>
      </c>
      <c r="BO361" s="4">
        <v>1746</v>
      </c>
      <c r="BP361" s="4">
        <v>1741</v>
      </c>
      <c r="BQ361" s="4">
        <v>1697</v>
      </c>
      <c r="BR361" s="4">
        <v>1596</v>
      </c>
      <c r="BS361" s="4">
        <v>1550</v>
      </c>
      <c r="BT361" s="4">
        <v>6900</v>
      </c>
      <c r="BU361" s="4">
        <v>1396</v>
      </c>
      <c r="BV361" s="4">
        <v>1422</v>
      </c>
      <c r="BW361" s="4">
        <v>1333</v>
      </c>
      <c r="BX361" s="4">
        <v>1413</v>
      </c>
      <c r="BY361" s="4">
        <v>1336</v>
      </c>
      <c r="BZ361" s="4">
        <v>7593</v>
      </c>
      <c r="CA361" s="4">
        <v>1289</v>
      </c>
      <c r="CB361" s="4">
        <v>1398</v>
      </c>
      <c r="CC361" s="4">
        <v>1447</v>
      </c>
      <c r="CD361" s="4">
        <v>1706</v>
      </c>
      <c r="CE361" s="4">
        <v>1753</v>
      </c>
      <c r="CF361" s="4">
        <v>6088</v>
      </c>
      <c r="CG361" s="4">
        <v>1185</v>
      </c>
      <c r="CH361" s="4">
        <v>1340</v>
      </c>
      <c r="CI361" s="4">
        <v>1298</v>
      </c>
      <c r="CJ361" s="4">
        <v>1238</v>
      </c>
      <c r="CK361" s="4">
        <v>1027</v>
      </c>
      <c r="CL361" s="4">
        <v>4953</v>
      </c>
      <c r="CM361" s="4">
        <v>1004</v>
      </c>
      <c r="CN361" s="4">
        <v>1008</v>
      </c>
      <c r="CO361" s="4">
        <v>1017</v>
      </c>
      <c r="CP361" s="4">
        <v>975</v>
      </c>
      <c r="CQ361" s="4">
        <v>949</v>
      </c>
      <c r="CR361" s="4">
        <v>4033</v>
      </c>
      <c r="CS361" s="4">
        <v>875</v>
      </c>
      <c r="CT361" s="4">
        <v>890</v>
      </c>
      <c r="CU361" s="4">
        <v>818</v>
      </c>
      <c r="CV361" s="4">
        <v>762</v>
      </c>
      <c r="CW361" s="4">
        <v>688</v>
      </c>
      <c r="CX361" s="4">
        <v>2917</v>
      </c>
      <c r="CY361" s="4">
        <v>670</v>
      </c>
      <c r="CZ361" s="4">
        <v>693</v>
      </c>
      <c r="DA361" s="4">
        <v>532</v>
      </c>
      <c r="DB361" s="4">
        <v>527</v>
      </c>
      <c r="DC361" s="4">
        <v>495</v>
      </c>
      <c r="DD361" s="4">
        <v>1580</v>
      </c>
      <c r="DE361" s="4">
        <v>385</v>
      </c>
      <c r="DF361" s="4">
        <v>341</v>
      </c>
      <c r="DG361" s="4">
        <v>320</v>
      </c>
      <c r="DH361" s="4">
        <v>275</v>
      </c>
      <c r="DI361" s="4">
        <v>259</v>
      </c>
      <c r="DJ361" s="4">
        <v>669</v>
      </c>
      <c r="DK361" s="4">
        <v>229</v>
      </c>
      <c r="DL361" s="4">
        <v>186</v>
      </c>
      <c r="DM361" s="4">
        <v>97</v>
      </c>
      <c r="DN361" s="4">
        <v>66</v>
      </c>
      <c r="DO361" s="4">
        <v>91</v>
      </c>
      <c r="DP361" s="4">
        <v>162</v>
      </c>
      <c r="DQ361" s="4">
        <v>55</v>
      </c>
      <c r="DR361" s="4">
        <v>49</v>
      </c>
      <c r="DS361" s="4">
        <v>30</v>
      </c>
      <c r="DT361" s="4">
        <v>14</v>
      </c>
      <c r="DU361" s="4">
        <v>14</v>
      </c>
      <c r="DV361" s="4">
        <v>25</v>
      </c>
      <c r="DW361" s="4">
        <v>24984</v>
      </c>
      <c r="DX361" s="4">
        <v>28628</v>
      </c>
      <c r="DY361" s="4">
        <v>42903</v>
      </c>
      <c r="DZ361" s="4">
        <v>32491</v>
      </c>
      <c r="EA361" s="4">
        <v>20427</v>
      </c>
    </row>
    <row r="362" spans="1:131" ht="17.5" customHeight="1" x14ac:dyDescent="0.35">
      <c r="A362" s="2" t="s">
        <v>630</v>
      </c>
      <c r="D362" s="2" t="s">
        <v>631</v>
      </c>
      <c r="E362" s="4">
        <v>115049</v>
      </c>
      <c r="F362" s="4">
        <v>7308</v>
      </c>
      <c r="G362" s="4">
        <v>1429</v>
      </c>
      <c r="H362" s="4">
        <v>1429</v>
      </c>
      <c r="I362" s="4">
        <v>1466</v>
      </c>
      <c r="J362" s="4">
        <v>1436</v>
      </c>
      <c r="K362" s="4">
        <v>1548</v>
      </c>
      <c r="L362" s="4">
        <v>6976</v>
      </c>
      <c r="M362" s="4">
        <v>1414</v>
      </c>
      <c r="N362" s="4">
        <v>1393</v>
      </c>
      <c r="O362" s="4">
        <v>1435</v>
      </c>
      <c r="P362" s="4">
        <v>1351</v>
      </c>
      <c r="Q362" s="4">
        <v>1383</v>
      </c>
      <c r="R362" s="4">
        <v>7671</v>
      </c>
      <c r="S362" s="4">
        <v>1439</v>
      </c>
      <c r="T362" s="4">
        <v>1353</v>
      </c>
      <c r="U362" s="4">
        <v>1596</v>
      </c>
      <c r="V362" s="4">
        <v>1687</v>
      </c>
      <c r="W362" s="4">
        <v>1596</v>
      </c>
      <c r="X362" s="4">
        <v>7204</v>
      </c>
      <c r="Y362" s="4">
        <v>1611</v>
      </c>
      <c r="Z362" s="4">
        <v>1719</v>
      </c>
      <c r="AA362" s="4">
        <v>1584</v>
      </c>
      <c r="AB362" s="4">
        <v>1350</v>
      </c>
      <c r="AC362" s="4">
        <v>940</v>
      </c>
      <c r="AD362" s="4">
        <v>5575</v>
      </c>
      <c r="AE362" s="4">
        <v>926</v>
      </c>
      <c r="AF362" s="4">
        <v>1021</v>
      </c>
      <c r="AG362" s="4">
        <v>1164</v>
      </c>
      <c r="AH362" s="4">
        <v>1265</v>
      </c>
      <c r="AI362" s="4">
        <v>1199</v>
      </c>
      <c r="AJ362" s="4">
        <v>6809</v>
      </c>
      <c r="AK362" s="4">
        <v>1415</v>
      </c>
      <c r="AL362" s="4">
        <v>1379</v>
      </c>
      <c r="AM362" s="4">
        <v>1272</v>
      </c>
      <c r="AN362" s="4">
        <v>1347</v>
      </c>
      <c r="AO362" s="4">
        <v>1396</v>
      </c>
      <c r="AP362" s="4">
        <v>6974</v>
      </c>
      <c r="AQ362" s="4">
        <v>1466</v>
      </c>
      <c r="AR362" s="4">
        <v>1453</v>
      </c>
      <c r="AS362" s="4">
        <v>1371</v>
      </c>
      <c r="AT362" s="4">
        <v>1328</v>
      </c>
      <c r="AU362" s="4">
        <v>1356</v>
      </c>
      <c r="AV362" s="4">
        <v>8113</v>
      </c>
      <c r="AW362" s="4">
        <v>1407</v>
      </c>
      <c r="AX362" s="4">
        <v>1512</v>
      </c>
      <c r="AY362" s="4">
        <v>1671</v>
      </c>
      <c r="AZ362" s="4">
        <v>1749</v>
      </c>
      <c r="BA362" s="4">
        <v>1774</v>
      </c>
      <c r="BB362" s="4">
        <v>9191</v>
      </c>
      <c r="BC362" s="4">
        <v>1768</v>
      </c>
      <c r="BD362" s="4">
        <v>1739</v>
      </c>
      <c r="BE362" s="4">
        <v>1835</v>
      </c>
      <c r="BF362" s="4">
        <v>1865</v>
      </c>
      <c r="BG362" s="4">
        <v>1984</v>
      </c>
      <c r="BH362" s="4">
        <v>9071</v>
      </c>
      <c r="BI362" s="4">
        <v>1830</v>
      </c>
      <c r="BJ362" s="4">
        <v>1908</v>
      </c>
      <c r="BK362" s="4">
        <v>1878</v>
      </c>
      <c r="BL362" s="4">
        <v>1771</v>
      </c>
      <c r="BM362" s="4">
        <v>1684</v>
      </c>
      <c r="BN362" s="4">
        <v>7652</v>
      </c>
      <c r="BO362" s="4">
        <v>1629</v>
      </c>
      <c r="BP362" s="4">
        <v>1530</v>
      </c>
      <c r="BQ362" s="4">
        <v>1566</v>
      </c>
      <c r="BR362" s="4">
        <v>1504</v>
      </c>
      <c r="BS362" s="4">
        <v>1423</v>
      </c>
      <c r="BT362" s="4">
        <v>6401</v>
      </c>
      <c r="BU362" s="4">
        <v>1212</v>
      </c>
      <c r="BV362" s="4">
        <v>1385</v>
      </c>
      <c r="BW362" s="4">
        <v>1348</v>
      </c>
      <c r="BX362" s="4">
        <v>1255</v>
      </c>
      <c r="BY362" s="4">
        <v>1201</v>
      </c>
      <c r="BZ362" s="4">
        <v>7029</v>
      </c>
      <c r="CA362" s="4">
        <v>1236</v>
      </c>
      <c r="CB362" s="4">
        <v>1340</v>
      </c>
      <c r="CC362" s="4">
        <v>1429</v>
      </c>
      <c r="CD362" s="4">
        <v>1516</v>
      </c>
      <c r="CE362" s="4">
        <v>1508</v>
      </c>
      <c r="CF362" s="4">
        <v>5487</v>
      </c>
      <c r="CG362" s="4">
        <v>1140</v>
      </c>
      <c r="CH362" s="4">
        <v>1221</v>
      </c>
      <c r="CI362" s="4">
        <v>1147</v>
      </c>
      <c r="CJ362" s="4">
        <v>1058</v>
      </c>
      <c r="CK362" s="4">
        <v>921</v>
      </c>
      <c r="CL362" s="4">
        <v>4157</v>
      </c>
      <c r="CM362" s="4">
        <v>834</v>
      </c>
      <c r="CN362" s="4">
        <v>907</v>
      </c>
      <c r="CO362" s="4">
        <v>836</v>
      </c>
      <c r="CP362" s="4">
        <v>823</v>
      </c>
      <c r="CQ362" s="4">
        <v>757</v>
      </c>
      <c r="CR362" s="4">
        <v>3545</v>
      </c>
      <c r="CS362" s="4">
        <v>742</v>
      </c>
      <c r="CT362" s="4">
        <v>726</v>
      </c>
      <c r="CU362" s="4">
        <v>701</v>
      </c>
      <c r="CV362" s="4">
        <v>699</v>
      </c>
      <c r="CW362" s="4">
        <v>677</v>
      </c>
      <c r="CX362" s="4">
        <v>2948</v>
      </c>
      <c r="CY362" s="4">
        <v>677</v>
      </c>
      <c r="CZ362" s="4">
        <v>626</v>
      </c>
      <c r="DA362" s="4">
        <v>577</v>
      </c>
      <c r="DB362" s="4">
        <v>567</v>
      </c>
      <c r="DC362" s="4">
        <v>501</v>
      </c>
      <c r="DD362" s="4">
        <v>1836</v>
      </c>
      <c r="DE362" s="4">
        <v>409</v>
      </c>
      <c r="DF362" s="4">
        <v>428</v>
      </c>
      <c r="DG362" s="4">
        <v>347</v>
      </c>
      <c r="DH362" s="4">
        <v>326</v>
      </c>
      <c r="DI362" s="4">
        <v>326</v>
      </c>
      <c r="DJ362" s="4">
        <v>831</v>
      </c>
      <c r="DK362" s="4">
        <v>275</v>
      </c>
      <c r="DL362" s="4">
        <v>214</v>
      </c>
      <c r="DM362" s="4">
        <v>148</v>
      </c>
      <c r="DN362" s="4">
        <v>106</v>
      </c>
      <c r="DO362" s="4">
        <v>88</v>
      </c>
      <c r="DP362" s="4">
        <v>239</v>
      </c>
      <c r="DQ362" s="4">
        <v>93</v>
      </c>
      <c r="DR362" s="4">
        <v>57</v>
      </c>
      <c r="DS362" s="4">
        <v>46</v>
      </c>
      <c r="DT362" s="4">
        <v>27</v>
      </c>
      <c r="DU362" s="4">
        <v>16</v>
      </c>
      <c r="DV362" s="4">
        <v>32</v>
      </c>
      <c r="DW362" s="4">
        <v>23566</v>
      </c>
      <c r="DX362" s="4">
        <v>26869</v>
      </c>
      <c r="DY362" s="4">
        <v>42255</v>
      </c>
      <c r="DZ362" s="4">
        <v>30153</v>
      </c>
      <c r="EA362" s="4">
        <v>19075</v>
      </c>
    </row>
    <row r="363" spans="1:131" ht="17.5" customHeight="1" x14ac:dyDescent="0.35"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W363" s="30"/>
      <c r="DX363" s="30"/>
      <c r="DY363" s="30"/>
      <c r="DZ363" s="30"/>
      <c r="EA363" s="30"/>
    </row>
    <row r="364" spans="1:131" s="3" customFormat="1" ht="17.5" customHeight="1" x14ac:dyDescent="0.35">
      <c r="A364" s="3" t="s">
        <v>632</v>
      </c>
      <c r="C364" s="3" t="s">
        <v>633</v>
      </c>
      <c r="E364" s="26">
        <v>653798</v>
      </c>
      <c r="F364" s="26">
        <v>41056</v>
      </c>
      <c r="G364" s="26">
        <v>8614</v>
      </c>
      <c r="H364" s="26">
        <v>8143</v>
      </c>
      <c r="I364" s="26">
        <v>7996</v>
      </c>
      <c r="J364" s="26">
        <v>8220</v>
      </c>
      <c r="K364" s="26">
        <v>8083</v>
      </c>
      <c r="L364" s="26">
        <v>36031</v>
      </c>
      <c r="M364" s="26">
        <v>7669</v>
      </c>
      <c r="N364" s="26">
        <v>7286</v>
      </c>
      <c r="O364" s="26">
        <v>7226</v>
      </c>
      <c r="P364" s="26">
        <v>6989</v>
      </c>
      <c r="Q364" s="26">
        <v>6861</v>
      </c>
      <c r="R364" s="26">
        <v>37335</v>
      </c>
      <c r="S364" s="26">
        <v>7159</v>
      </c>
      <c r="T364" s="26">
        <v>7496</v>
      </c>
      <c r="U364" s="26">
        <v>7467</v>
      </c>
      <c r="V364" s="26">
        <v>7649</v>
      </c>
      <c r="W364" s="26">
        <v>7564</v>
      </c>
      <c r="X364" s="26">
        <v>42476</v>
      </c>
      <c r="Y364" s="26">
        <v>7818</v>
      </c>
      <c r="Z364" s="26">
        <v>7775</v>
      </c>
      <c r="AA364" s="26">
        <v>7946</v>
      </c>
      <c r="AB364" s="26">
        <v>8812</v>
      </c>
      <c r="AC364" s="26">
        <v>10125</v>
      </c>
      <c r="AD364" s="26">
        <v>47593</v>
      </c>
      <c r="AE364" s="26">
        <v>10199</v>
      </c>
      <c r="AF364" s="26">
        <v>9938</v>
      </c>
      <c r="AG364" s="26">
        <v>9318</v>
      </c>
      <c r="AH364" s="26">
        <v>9166</v>
      </c>
      <c r="AI364" s="26">
        <v>8972</v>
      </c>
      <c r="AJ364" s="26">
        <v>46830</v>
      </c>
      <c r="AK364" s="26">
        <v>9425</v>
      </c>
      <c r="AL364" s="26">
        <v>9334</v>
      </c>
      <c r="AM364" s="26">
        <v>9388</v>
      </c>
      <c r="AN364" s="26">
        <v>9449</v>
      </c>
      <c r="AO364" s="26">
        <v>9234</v>
      </c>
      <c r="AP364" s="26">
        <v>43631</v>
      </c>
      <c r="AQ364" s="26">
        <v>9091</v>
      </c>
      <c r="AR364" s="26">
        <v>9031</v>
      </c>
      <c r="AS364" s="26">
        <v>8766</v>
      </c>
      <c r="AT364" s="26">
        <v>8489</v>
      </c>
      <c r="AU364" s="26">
        <v>8254</v>
      </c>
      <c r="AV364" s="26">
        <v>43858</v>
      </c>
      <c r="AW364" s="26">
        <v>8084</v>
      </c>
      <c r="AX364" s="26">
        <v>8422</v>
      </c>
      <c r="AY364" s="26">
        <v>8736</v>
      </c>
      <c r="AZ364" s="26">
        <v>9199</v>
      </c>
      <c r="BA364" s="26">
        <v>9417</v>
      </c>
      <c r="BB364" s="26">
        <v>47791</v>
      </c>
      <c r="BC364" s="26">
        <v>9383</v>
      </c>
      <c r="BD364" s="26">
        <v>9423</v>
      </c>
      <c r="BE364" s="26">
        <v>9592</v>
      </c>
      <c r="BF364" s="26">
        <v>9668</v>
      </c>
      <c r="BG364" s="26">
        <v>9725</v>
      </c>
      <c r="BH364" s="26">
        <v>48193</v>
      </c>
      <c r="BI364" s="26">
        <v>9853</v>
      </c>
      <c r="BJ364" s="26">
        <v>9847</v>
      </c>
      <c r="BK364" s="26">
        <v>9885</v>
      </c>
      <c r="BL364" s="26">
        <v>9531</v>
      </c>
      <c r="BM364" s="26">
        <v>9077</v>
      </c>
      <c r="BN364" s="26">
        <v>41266</v>
      </c>
      <c r="BO364" s="26">
        <v>8880</v>
      </c>
      <c r="BP364" s="26">
        <v>8520</v>
      </c>
      <c r="BQ364" s="26">
        <v>8141</v>
      </c>
      <c r="BR364" s="26">
        <v>8052</v>
      </c>
      <c r="BS364" s="26">
        <v>7673</v>
      </c>
      <c r="BT364" s="26">
        <v>35982</v>
      </c>
      <c r="BU364" s="26">
        <v>7451</v>
      </c>
      <c r="BV364" s="26">
        <v>7223</v>
      </c>
      <c r="BW364" s="26">
        <v>7303</v>
      </c>
      <c r="BX364" s="26">
        <v>7042</v>
      </c>
      <c r="BY364" s="26">
        <v>6963</v>
      </c>
      <c r="BZ364" s="26">
        <v>38014</v>
      </c>
      <c r="CA364" s="26">
        <v>7287</v>
      </c>
      <c r="CB364" s="26">
        <v>7384</v>
      </c>
      <c r="CC364" s="26">
        <v>7482</v>
      </c>
      <c r="CD364" s="26">
        <v>7884</v>
      </c>
      <c r="CE364" s="26">
        <v>7977</v>
      </c>
      <c r="CF364" s="26">
        <v>30156</v>
      </c>
      <c r="CG364" s="26">
        <v>6179</v>
      </c>
      <c r="CH364" s="26">
        <v>6737</v>
      </c>
      <c r="CI364" s="26">
        <v>6245</v>
      </c>
      <c r="CJ364" s="26">
        <v>5961</v>
      </c>
      <c r="CK364" s="26">
        <v>5034</v>
      </c>
      <c r="CL364" s="26">
        <v>24266</v>
      </c>
      <c r="CM364" s="26">
        <v>4915</v>
      </c>
      <c r="CN364" s="26">
        <v>5089</v>
      </c>
      <c r="CO364" s="26">
        <v>4968</v>
      </c>
      <c r="CP364" s="26">
        <v>4792</v>
      </c>
      <c r="CQ364" s="26">
        <v>4502</v>
      </c>
      <c r="CR364" s="26">
        <v>19686</v>
      </c>
      <c r="CS364" s="26">
        <v>4383</v>
      </c>
      <c r="CT364" s="26">
        <v>4164</v>
      </c>
      <c r="CU364" s="26">
        <v>3755</v>
      </c>
      <c r="CV364" s="26">
        <v>3770</v>
      </c>
      <c r="CW364" s="26">
        <v>3614</v>
      </c>
      <c r="CX364" s="26">
        <v>14951</v>
      </c>
      <c r="CY364" s="26">
        <v>3545</v>
      </c>
      <c r="CZ364" s="26">
        <v>3198</v>
      </c>
      <c r="DA364" s="26">
        <v>3020</v>
      </c>
      <c r="DB364" s="26">
        <v>2600</v>
      </c>
      <c r="DC364" s="26">
        <v>2588</v>
      </c>
      <c r="DD364" s="26">
        <v>9523</v>
      </c>
      <c r="DE364" s="26">
        <v>2302</v>
      </c>
      <c r="DF364" s="26">
        <v>2016</v>
      </c>
      <c r="DG364" s="26">
        <v>1894</v>
      </c>
      <c r="DH364" s="26">
        <v>1700</v>
      </c>
      <c r="DI364" s="26">
        <v>1611</v>
      </c>
      <c r="DJ364" s="26">
        <v>3994</v>
      </c>
      <c r="DK364" s="26">
        <v>1424</v>
      </c>
      <c r="DL364" s="26">
        <v>980</v>
      </c>
      <c r="DM364" s="26">
        <v>620</v>
      </c>
      <c r="DN364" s="26">
        <v>513</v>
      </c>
      <c r="DO364" s="26">
        <v>457</v>
      </c>
      <c r="DP364" s="26">
        <v>1028</v>
      </c>
      <c r="DQ364" s="26">
        <v>335</v>
      </c>
      <c r="DR364" s="26">
        <v>283</v>
      </c>
      <c r="DS364" s="26">
        <v>178</v>
      </c>
      <c r="DT364" s="26">
        <v>144</v>
      </c>
      <c r="DU364" s="26">
        <v>88</v>
      </c>
      <c r="DV364" s="26">
        <v>138</v>
      </c>
      <c r="DW364" s="26">
        <v>122240</v>
      </c>
      <c r="DX364" s="26">
        <v>137961</v>
      </c>
      <c r="DY364" s="26">
        <v>264361</v>
      </c>
      <c r="DZ364" s="26">
        <v>163455</v>
      </c>
      <c r="EA364" s="26">
        <v>103742</v>
      </c>
    </row>
    <row r="365" spans="1:131" ht="17.5" customHeight="1" x14ac:dyDescent="0.35">
      <c r="A365" s="2" t="s">
        <v>634</v>
      </c>
      <c r="D365" s="2" t="s">
        <v>635</v>
      </c>
      <c r="E365" s="4">
        <v>141868</v>
      </c>
      <c r="F365" s="4">
        <v>9819</v>
      </c>
      <c r="G365" s="4">
        <v>1975</v>
      </c>
      <c r="H365" s="4">
        <v>1982</v>
      </c>
      <c r="I365" s="4">
        <v>1929</v>
      </c>
      <c r="J365" s="4">
        <v>2009</v>
      </c>
      <c r="K365" s="4">
        <v>1924</v>
      </c>
      <c r="L365" s="4">
        <v>8296</v>
      </c>
      <c r="M365" s="4">
        <v>1799</v>
      </c>
      <c r="N365" s="4">
        <v>1725</v>
      </c>
      <c r="O365" s="4">
        <v>1646</v>
      </c>
      <c r="P365" s="4">
        <v>1592</v>
      </c>
      <c r="Q365" s="4">
        <v>1534</v>
      </c>
      <c r="R365" s="4">
        <v>8588</v>
      </c>
      <c r="S365" s="4">
        <v>1651</v>
      </c>
      <c r="T365" s="4">
        <v>1722</v>
      </c>
      <c r="U365" s="4">
        <v>1746</v>
      </c>
      <c r="V365" s="4">
        <v>1733</v>
      </c>
      <c r="W365" s="4">
        <v>1736</v>
      </c>
      <c r="X365" s="4">
        <v>8408</v>
      </c>
      <c r="Y365" s="4">
        <v>1743</v>
      </c>
      <c r="Z365" s="4">
        <v>1793</v>
      </c>
      <c r="AA365" s="4">
        <v>1748</v>
      </c>
      <c r="AB365" s="4">
        <v>1702</v>
      </c>
      <c r="AC365" s="4">
        <v>1422</v>
      </c>
      <c r="AD365" s="4">
        <v>7590</v>
      </c>
      <c r="AE365" s="4">
        <v>1288</v>
      </c>
      <c r="AF365" s="4">
        <v>1374</v>
      </c>
      <c r="AG365" s="4">
        <v>1530</v>
      </c>
      <c r="AH365" s="4">
        <v>1673</v>
      </c>
      <c r="AI365" s="4">
        <v>1725</v>
      </c>
      <c r="AJ365" s="4">
        <v>9577</v>
      </c>
      <c r="AK365" s="4">
        <v>1852</v>
      </c>
      <c r="AL365" s="4">
        <v>1913</v>
      </c>
      <c r="AM365" s="4">
        <v>1872</v>
      </c>
      <c r="AN365" s="4">
        <v>1975</v>
      </c>
      <c r="AO365" s="4">
        <v>1965</v>
      </c>
      <c r="AP365" s="4">
        <v>9713</v>
      </c>
      <c r="AQ365" s="4">
        <v>2037</v>
      </c>
      <c r="AR365" s="4">
        <v>2001</v>
      </c>
      <c r="AS365" s="4">
        <v>1987</v>
      </c>
      <c r="AT365" s="4">
        <v>1842</v>
      </c>
      <c r="AU365" s="4">
        <v>1846</v>
      </c>
      <c r="AV365" s="4">
        <v>10145</v>
      </c>
      <c r="AW365" s="4">
        <v>1839</v>
      </c>
      <c r="AX365" s="4">
        <v>1941</v>
      </c>
      <c r="AY365" s="4">
        <v>2046</v>
      </c>
      <c r="AZ365" s="4">
        <v>2143</v>
      </c>
      <c r="BA365" s="4">
        <v>2176</v>
      </c>
      <c r="BB365" s="4">
        <v>11116</v>
      </c>
      <c r="BC365" s="4">
        <v>2137</v>
      </c>
      <c r="BD365" s="4">
        <v>2233</v>
      </c>
      <c r="BE365" s="4">
        <v>2225</v>
      </c>
      <c r="BF365" s="4">
        <v>2231</v>
      </c>
      <c r="BG365" s="4">
        <v>2290</v>
      </c>
      <c r="BH365" s="4">
        <v>11104</v>
      </c>
      <c r="BI365" s="4">
        <v>2332</v>
      </c>
      <c r="BJ365" s="4">
        <v>2255</v>
      </c>
      <c r="BK365" s="4">
        <v>2234</v>
      </c>
      <c r="BL365" s="4">
        <v>2212</v>
      </c>
      <c r="BM365" s="4">
        <v>2071</v>
      </c>
      <c r="BN365" s="4">
        <v>9284</v>
      </c>
      <c r="BO365" s="4">
        <v>2027</v>
      </c>
      <c r="BP365" s="4">
        <v>1947</v>
      </c>
      <c r="BQ365" s="4">
        <v>1792</v>
      </c>
      <c r="BR365" s="4">
        <v>1770</v>
      </c>
      <c r="BS365" s="4">
        <v>1748</v>
      </c>
      <c r="BT365" s="4">
        <v>8088</v>
      </c>
      <c r="BU365" s="4">
        <v>1688</v>
      </c>
      <c r="BV365" s="4">
        <v>1643</v>
      </c>
      <c r="BW365" s="4">
        <v>1577</v>
      </c>
      <c r="BX365" s="4">
        <v>1582</v>
      </c>
      <c r="BY365" s="4">
        <v>1598</v>
      </c>
      <c r="BZ365" s="4">
        <v>8441</v>
      </c>
      <c r="CA365" s="4">
        <v>1593</v>
      </c>
      <c r="CB365" s="4">
        <v>1667</v>
      </c>
      <c r="CC365" s="4">
        <v>1688</v>
      </c>
      <c r="CD365" s="4">
        <v>1765</v>
      </c>
      <c r="CE365" s="4">
        <v>1728</v>
      </c>
      <c r="CF365" s="4">
        <v>6316</v>
      </c>
      <c r="CG365" s="4">
        <v>1253</v>
      </c>
      <c r="CH365" s="4">
        <v>1404</v>
      </c>
      <c r="CI365" s="4">
        <v>1318</v>
      </c>
      <c r="CJ365" s="4">
        <v>1285</v>
      </c>
      <c r="CK365" s="4">
        <v>1056</v>
      </c>
      <c r="CL365" s="4">
        <v>5230</v>
      </c>
      <c r="CM365" s="4">
        <v>1073</v>
      </c>
      <c r="CN365" s="4">
        <v>1051</v>
      </c>
      <c r="CO365" s="4">
        <v>1071</v>
      </c>
      <c r="CP365" s="4">
        <v>1070</v>
      </c>
      <c r="CQ365" s="4">
        <v>965</v>
      </c>
      <c r="CR365" s="4">
        <v>4205</v>
      </c>
      <c r="CS365" s="4">
        <v>941</v>
      </c>
      <c r="CT365" s="4">
        <v>902</v>
      </c>
      <c r="CU365" s="4">
        <v>814</v>
      </c>
      <c r="CV365" s="4">
        <v>771</v>
      </c>
      <c r="CW365" s="4">
        <v>777</v>
      </c>
      <c r="CX365" s="4">
        <v>3129</v>
      </c>
      <c r="CY365" s="4">
        <v>772</v>
      </c>
      <c r="CZ365" s="4">
        <v>688</v>
      </c>
      <c r="DA365" s="4">
        <v>628</v>
      </c>
      <c r="DB365" s="4">
        <v>528</v>
      </c>
      <c r="DC365" s="4">
        <v>513</v>
      </c>
      <c r="DD365" s="4">
        <v>1851</v>
      </c>
      <c r="DE365" s="4">
        <v>485</v>
      </c>
      <c r="DF365" s="4">
        <v>369</v>
      </c>
      <c r="DG365" s="4">
        <v>335</v>
      </c>
      <c r="DH365" s="4">
        <v>330</v>
      </c>
      <c r="DI365" s="4">
        <v>332</v>
      </c>
      <c r="DJ365" s="4">
        <v>752</v>
      </c>
      <c r="DK365" s="4">
        <v>278</v>
      </c>
      <c r="DL365" s="4">
        <v>167</v>
      </c>
      <c r="DM365" s="4">
        <v>118</v>
      </c>
      <c r="DN365" s="4">
        <v>109</v>
      </c>
      <c r="DO365" s="4">
        <v>80</v>
      </c>
      <c r="DP365" s="4">
        <v>191</v>
      </c>
      <c r="DQ365" s="4">
        <v>52</v>
      </c>
      <c r="DR365" s="4">
        <v>59</v>
      </c>
      <c r="DS365" s="4">
        <v>42</v>
      </c>
      <c r="DT365" s="4">
        <v>25</v>
      </c>
      <c r="DU365" s="4">
        <v>13</v>
      </c>
      <c r="DV365" s="4">
        <v>25</v>
      </c>
      <c r="DW365" s="4">
        <v>28446</v>
      </c>
      <c r="DX365" s="4">
        <v>31987</v>
      </c>
      <c r="DY365" s="4">
        <v>54806</v>
      </c>
      <c r="DZ365" s="4">
        <v>36917</v>
      </c>
      <c r="EA365" s="4">
        <v>21699</v>
      </c>
    </row>
    <row r="366" spans="1:131" ht="17.5" customHeight="1" x14ac:dyDescent="0.35">
      <c r="A366" s="2" t="s">
        <v>636</v>
      </c>
      <c r="D366" s="2" t="s">
        <v>637</v>
      </c>
      <c r="E366" s="4">
        <v>151906</v>
      </c>
      <c r="F366" s="4">
        <v>9251</v>
      </c>
      <c r="G366" s="4">
        <v>2104</v>
      </c>
      <c r="H366" s="4">
        <v>1848</v>
      </c>
      <c r="I366" s="4">
        <v>1805</v>
      </c>
      <c r="J366" s="4">
        <v>1759</v>
      </c>
      <c r="K366" s="4">
        <v>1735</v>
      </c>
      <c r="L366" s="4">
        <v>7406</v>
      </c>
      <c r="M366" s="4">
        <v>1607</v>
      </c>
      <c r="N366" s="4">
        <v>1519</v>
      </c>
      <c r="O366" s="4">
        <v>1419</v>
      </c>
      <c r="P366" s="4">
        <v>1443</v>
      </c>
      <c r="Q366" s="4">
        <v>1418</v>
      </c>
      <c r="R366" s="4">
        <v>7114</v>
      </c>
      <c r="S366" s="4">
        <v>1370</v>
      </c>
      <c r="T366" s="4">
        <v>1457</v>
      </c>
      <c r="U366" s="4">
        <v>1456</v>
      </c>
      <c r="V366" s="4">
        <v>1420</v>
      </c>
      <c r="W366" s="4">
        <v>1411</v>
      </c>
      <c r="X366" s="4">
        <v>12912</v>
      </c>
      <c r="Y366" s="4">
        <v>1410</v>
      </c>
      <c r="Z366" s="4">
        <v>1507</v>
      </c>
      <c r="AA366" s="4">
        <v>1693</v>
      </c>
      <c r="AB366" s="4">
        <v>3023</v>
      </c>
      <c r="AC366" s="4">
        <v>5279</v>
      </c>
      <c r="AD366" s="4">
        <v>22554</v>
      </c>
      <c r="AE366" s="4">
        <v>5849</v>
      </c>
      <c r="AF366" s="4">
        <v>5346</v>
      </c>
      <c r="AG366" s="4">
        <v>4244</v>
      </c>
      <c r="AH366" s="4">
        <v>3683</v>
      </c>
      <c r="AI366" s="4">
        <v>3432</v>
      </c>
      <c r="AJ366" s="4">
        <v>17096</v>
      </c>
      <c r="AK366" s="4">
        <v>3678</v>
      </c>
      <c r="AL366" s="4">
        <v>3487</v>
      </c>
      <c r="AM366" s="4">
        <v>3421</v>
      </c>
      <c r="AN366" s="4">
        <v>3340</v>
      </c>
      <c r="AO366" s="4">
        <v>3170</v>
      </c>
      <c r="AP366" s="4">
        <v>12863</v>
      </c>
      <c r="AQ366" s="4">
        <v>2831</v>
      </c>
      <c r="AR366" s="4">
        <v>2726</v>
      </c>
      <c r="AS366" s="4">
        <v>2526</v>
      </c>
      <c r="AT366" s="4">
        <v>2489</v>
      </c>
      <c r="AU366" s="4">
        <v>2291</v>
      </c>
      <c r="AV366" s="4">
        <v>9623</v>
      </c>
      <c r="AW366" s="4">
        <v>1978</v>
      </c>
      <c r="AX366" s="4">
        <v>1938</v>
      </c>
      <c r="AY366" s="4">
        <v>1875</v>
      </c>
      <c r="AZ366" s="4">
        <v>1922</v>
      </c>
      <c r="BA366" s="4">
        <v>1910</v>
      </c>
      <c r="BB366" s="4">
        <v>8854</v>
      </c>
      <c r="BC366" s="4">
        <v>1782</v>
      </c>
      <c r="BD366" s="4">
        <v>1832</v>
      </c>
      <c r="BE366" s="4">
        <v>1791</v>
      </c>
      <c r="BF366" s="4">
        <v>1779</v>
      </c>
      <c r="BG366" s="4">
        <v>1670</v>
      </c>
      <c r="BH366" s="4">
        <v>8494</v>
      </c>
      <c r="BI366" s="4">
        <v>1761</v>
      </c>
      <c r="BJ366" s="4">
        <v>1717</v>
      </c>
      <c r="BK366" s="4">
        <v>1805</v>
      </c>
      <c r="BL366" s="4">
        <v>1666</v>
      </c>
      <c r="BM366" s="4">
        <v>1545</v>
      </c>
      <c r="BN366" s="4">
        <v>7027</v>
      </c>
      <c r="BO366" s="4">
        <v>1445</v>
      </c>
      <c r="BP366" s="4">
        <v>1482</v>
      </c>
      <c r="BQ366" s="4">
        <v>1393</v>
      </c>
      <c r="BR366" s="4">
        <v>1365</v>
      </c>
      <c r="BS366" s="4">
        <v>1342</v>
      </c>
      <c r="BT366" s="4">
        <v>6148</v>
      </c>
      <c r="BU366" s="4">
        <v>1265</v>
      </c>
      <c r="BV366" s="4">
        <v>1197</v>
      </c>
      <c r="BW366" s="4">
        <v>1291</v>
      </c>
      <c r="BX366" s="4">
        <v>1229</v>
      </c>
      <c r="BY366" s="4">
        <v>1166</v>
      </c>
      <c r="BZ366" s="4">
        <v>5924</v>
      </c>
      <c r="CA366" s="4">
        <v>1214</v>
      </c>
      <c r="CB366" s="4">
        <v>1195</v>
      </c>
      <c r="CC366" s="4">
        <v>1175</v>
      </c>
      <c r="CD366" s="4">
        <v>1149</v>
      </c>
      <c r="CE366" s="4">
        <v>1191</v>
      </c>
      <c r="CF366" s="4">
        <v>4583</v>
      </c>
      <c r="CG366" s="4">
        <v>915</v>
      </c>
      <c r="CH366" s="4">
        <v>1025</v>
      </c>
      <c r="CI366" s="4">
        <v>943</v>
      </c>
      <c r="CJ366" s="4">
        <v>895</v>
      </c>
      <c r="CK366" s="4">
        <v>805</v>
      </c>
      <c r="CL366" s="4">
        <v>3769</v>
      </c>
      <c r="CM366" s="4">
        <v>748</v>
      </c>
      <c r="CN366" s="4">
        <v>806</v>
      </c>
      <c r="CO366" s="4">
        <v>770</v>
      </c>
      <c r="CP366" s="4">
        <v>729</v>
      </c>
      <c r="CQ366" s="4">
        <v>716</v>
      </c>
      <c r="CR366" s="4">
        <v>3066</v>
      </c>
      <c r="CS366" s="4">
        <v>655</v>
      </c>
      <c r="CT366" s="4">
        <v>653</v>
      </c>
      <c r="CU366" s="4">
        <v>579</v>
      </c>
      <c r="CV366" s="4">
        <v>597</v>
      </c>
      <c r="CW366" s="4">
        <v>582</v>
      </c>
      <c r="CX366" s="4">
        <v>2525</v>
      </c>
      <c r="CY366" s="4">
        <v>594</v>
      </c>
      <c r="CZ366" s="4">
        <v>520</v>
      </c>
      <c r="DA366" s="4">
        <v>505</v>
      </c>
      <c r="DB366" s="4">
        <v>463</v>
      </c>
      <c r="DC366" s="4">
        <v>443</v>
      </c>
      <c r="DD366" s="4">
        <v>1742</v>
      </c>
      <c r="DE366" s="4">
        <v>413</v>
      </c>
      <c r="DF366" s="4">
        <v>361</v>
      </c>
      <c r="DG366" s="4">
        <v>348</v>
      </c>
      <c r="DH366" s="4">
        <v>320</v>
      </c>
      <c r="DI366" s="4">
        <v>300</v>
      </c>
      <c r="DJ366" s="4">
        <v>720</v>
      </c>
      <c r="DK366" s="4">
        <v>263</v>
      </c>
      <c r="DL366" s="4">
        <v>163</v>
      </c>
      <c r="DM366" s="4">
        <v>119</v>
      </c>
      <c r="DN366" s="4">
        <v>89</v>
      </c>
      <c r="DO366" s="4">
        <v>86</v>
      </c>
      <c r="DP366" s="4">
        <v>215</v>
      </c>
      <c r="DQ366" s="4">
        <v>70</v>
      </c>
      <c r="DR366" s="4">
        <v>63</v>
      </c>
      <c r="DS366" s="4">
        <v>25</v>
      </c>
      <c r="DT366" s="4">
        <v>34</v>
      </c>
      <c r="DU366" s="4">
        <v>23</v>
      </c>
      <c r="DV366" s="4">
        <v>20</v>
      </c>
      <c r="DW366" s="4">
        <v>25181</v>
      </c>
      <c r="DX366" s="4">
        <v>28381</v>
      </c>
      <c r="DY366" s="4">
        <v>82492</v>
      </c>
      <c r="DZ366" s="4">
        <v>27593</v>
      </c>
      <c r="EA366" s="4">
        <v>16640</v>
      </c>
    </row>
    <row r="367" spans="1:131" ht="17.5" customHeight="1" x14ac:dyDescent="0.35">
      <c r="A367" s="2" t="s">
        <v>638</v>
      </c>
      <c r="D367" s="2" t="s">
        <v>639</v>
      </c>
      <c r="E367" s="4">
        <v>134257</v>
      </c>
      <c r="F367" s="4">
        <v>8213</v>
      </c>
      <c r="G367" s="4">
        <v>1703</v>
      </c>
      <c r="H367" s="4">
        <v>1589</v>
      </c>
      <c r="I367" s="4">
        <v>1541</v>
      </c>
      <c r="J367" s="4">
        <v>1718</v>
      </c>
      <c r="K367" s="4">
        <v>1662</v>
      </c>
      <c r="L367" s="4">
        <v>7843</v>
      </c>
      <c r="M367" s="4">
        <v>1709</v>
      </c>
      <c r="N367" s="4">
        <v>1527</v>
      </c>
      <c r="O367" s="4">
        <v>1573</v>
      </c>
      <c r="P367" s="4">
        <v>1526</v>
      </c>
      <c r="Q367" s="4">
        <v>1508</v>
      </c>
      <c r="R367" s="4">
        <v>8210</v>
      </c>
      <c r="S367" s="4">
        <v>1572</v>
      </c>
      <c r="T367" s="4">
        <v>1653</v>
      </c>
      <c r="U367" s="4">
        <v>1642</v>
      </c>
      <c r="V367" s="4">
        <v>1666</v>
      </c>
      <c r="W367" s="4">
        <v>1677</v>
      </c>
      <c r="X367" s="4">
        <v>7741</v>
      </c>
      <c r="Y367" s="4">
        <v>1759</v>
      </c>
      <c r="Z367" s="4">
        <v>1625</v>
      </c>
      <c r="AA367" s="4">
        <v>1637</v>
      </c>
      <c r="AB367" s="4">
        <v>1455</v>
      </c>
      <c r="AC367" s="4">
        <v>1265</v>
      </c>
      <c r="AD367" s="4">
        <v>6214</v>
      </c>
      <c r="AE367" s="4">
        <v>1069</v>
      </c>
      <c r="AF367" s="4">
        <v>1139</v>
      </c>
      <c r="AG367" s="4">
        <v>1280</v>
      </c>
      <c r="AH367" s="4">
        <v>1375</v>
      </c>
      <c r="AI367" s="4">
        <v>1351</v>
      </c>
      <c r="AJ367" s="4">
        <v>7155</v>
      </c>
      <c r="AK367" s="4">
        <v>1391</v>
      </c>
      <c r="AL367" s="4">
        <v>1430</v>
      </c>
      <c r="AM367" s="4">
        <v>1491</v>
      </c>
      <c r="AN367" s="4">
        <v>1437</v>
      </c>
      <c r="AO367" s="4">
        <v>1406</v>
      </c>
      <c r="AP367" s="4">
        <v>7561</v>
      </c>
      <c r="AQ367" s="4">
        <v>1502</v>
      </c>
      <c r="AR367" s="4">
        <v>1578</v>
      </c>
      <c r="AS367" s="4">
        <v>1511</v>
      </c>
      <c r="AT367" s="4">
        <v>1490</v>
      </c>
      <c r="AU367" s="4">
        <v>1480</v>
      </c>
      <c r="AV367" s="4">
        <v>9212</v>
      </c>
      <c r="AW367" s="4">
        <v>1630</v>
      </c>
      <c r="AX367" s="4">
        <v>1779</v>
      </c>
      <c r="AY367" s="4">
        <v>1833</v>
      </c>
      <c r="AZ367" s="4">
        <v>1937</v>
      </c>
      <c r="BA367" s="4">
        <v>2033</v>
      </c>
      <c r="BB367" s="4">
        <v>10807</v>
      </c>
      <c r="BC367" s="4">
        <v>2059</v>
      </c>
      <c r="BD367" s="4">
        <v>2102</v>
      </c>
      <c r="BE367" s="4">
        <v>2158</v>
      </c>
      <c r="BF367" s="4">
        <v>2221</v>
      </c>
      <c r="BG367" s="4">
        <v>2267</v>
      </c>
      <c r="BH367" s="4">
        <v>10763</v>
      </c>
      <c r="BI367" s="4">
        <v>2220</v>
      </c>
      <c r="BJ367" s="4">
        <v>2220</v>
      </c>
      <c r="BK367" s="4">
        <v>2202</v>
      </c>
      <c r="BL367" s="4">
        <v>2111</v>
      </c>
      <c r="BM367" s="4">
        <v>2010</v>
      </c>
      <c r="BN367" s="4">
        <v>9353</v>
      </c>
      <c r="BO367" s="4">
        <v>2047</v>
      </c>
      <c r="BP367" s="4">
        <v>1924</v>
      </c>
      <c r="BQ367" s="4">
        <v>1839</v>
      </c>
      <c r="BR367" s="4">
        <v>1833</v>
      </c>
      <c r="BS367" s="4">
        <v>1710</v>
      </c>
      <c r="BT367" s="4">
        <v>8083</v>
      </c>
      <c r="BU367" s="4">
        <v>1665</v>
      </c>
      <c r="BV367" s="4">
        <v>1649</v>
      </c>
      <c r="BW367" s="4">
        <v>1658</v>
      </c>
      <c r="BX367" s="4">
        <v>1588</v>
      </c>
      <c r="BY367" s="4">
        <v>1523</v>
      </c>
      <c r="BZ367" s="4">
        <v>8722</v>
      </c>
      <c r="CA367" s="4">
        <v>1665</v>
      </c>
      <c r="CB367" s="4">
        <v>1621</v>
      </c>
      <c r="CC367" s="4">
        <v>1694</v>
      </c>
      <c r="CD367" s="4">
        <v>1814</v>
      </c>
      <c r="CE367" s="4">
        <v>1928</v>
      </c>
      <c r="CF367" s="4">
        <v>7255</v>
      </c>
      <c r="CG367" s="4">
        <v>1558</v>
      </c>
      <c r="CH367" s="4">
        <v>1607</v>
      </c>
      <c r="CI367" s="4">
        <v>1526</v>
      </c>
      <c r="CJ367" s="4">
        <v>1396</v>
      </c>
      <c r="CK367" s="4">
        <v>1168</v>
      </c>
      <c r="CL367" s="4">
        <v>5785</v>
      </c>
      <c r="CM367" s="4">
        <v>1177</v>
      </c>
      <c r="CN367" s="4">
        <v>1223</v>
      </c>
      <c r="CO367" s="4">
        <v>1183</v>
      </c>
      <c r="CP367" s="4">
        <v>1164</v>
      </c>
      <c r="CQ367" s="4">
        <v>1038</v>
      </c>
      <c r="CR367" s="4">
        <v>4591</v>
      </c>
      <c r="CS367" s="4">
        <v>1031</v>
      </c>
      <c r="CT367" s="4">
        <v>993</v>
      </c>
      <c r="CU367" s="4">
        <v>851</v>
      </c>
      <c r="CV367" s="4">
        <v>887</v>
      </c>
      <c r="CW367" s="4">
        <v>829</v>
      </c>
      <c r="CX367" s="4">
        <v>3374</v>
      </c>
      <c r="CY367" s="4">
        <v>757</v>
      </c>
      <c r="CZ367" s="4">
        <v>724</v>
      </c>
      <c r="DA367" s="4">
        <v>692</v>
      </c>
      <c r="DB367" s="4">
        <v>605</v>
      </c>
      <c r="DC367" s="4">
        <v>596</v>
      </c>
      <c r="DD367" s="4">
        <v>2195</v>
      </c>
      <c r="DE367" s="4">
        <v>518</v>
      </c>
      <c r="DF367" s="4">
        <v>469</v>
      </c>
      <c r="DG367" s="4">
        <v>467</v>
      </c>
      <c r="DH367" s="4">
        <v>384</v>
      </c>
      <c r="DI367" s="4">
        <v>357</v>
      </c>
      <c r="DJ367" s="4">
        <v>927</v>
      </c>
      <c r="DK367" s="4">
        <v>322</v>
      </c>
      <c r="DL367" s="4">
        <v>223</v>
      </c>
      <c r="DM367" s="4">
        <v>144</v>
      </c>
      <c r="DN367" s="4">
        <v>134</v>
      </c>
      <c r="DO367" s="4">
        <v>104</v>
      </c>
      <c r="DP367" s="4">
        <v>215</v>
      </c>
      <c r="DQ367" s="4">
        <v>86</v>
      </c>
      <c r="DR367" s="4">
        <v>48</v>
      </c>
      <c r="DS367" s="4">
        <v>36</v>
      </c>
      <c r="DT367" s="4">
        <v>28</v>
      </c>
      <c r="DU367" s="4">
        <v>17</v>
      </c>
      <c r="DV367" s="4">
        <v>38</v>
      </c>
      <c r="DW367" s="4">
        <v>26025</v>
      </c>
      <c r="DX367" s="4">
        <v>29287</v>
      </c>
      <c r="DY367" s="4">
        <v>46931</v>
      </c>
      <c r="DZ367" s="4">
        <v>36921</v>
      </c>
      <c r="EA367" s="4">
        <v>24380</v>
      </c>
    </row>
    <row r="368" spans="1:131" ht="17.5" customHeight="1" x14ac:dyDescent="0.35">
      <c r="A368" s="2" t="s">
        <v>640</v>
      </c>
      <c r="D368" s="2" t="s">
        <v>641</v>
      </c>
      <c r="E368" s="4">
        <v>120988</v>
      </c>
      <c r="F368" s="4">
        <v>7411</v>
      </c>
      <c r="G368" s="4">
        <v>1537</v>
      </c>
      <c r="H368" s="4">
        <v>1417</v>
      </c>
      <c r="I368" s="4">
        <v>1500</v>
      </c>
      <c r="J368" s="4">
        <v>1464</v>
      </c>
      <c r="K368" s="4">
        <v>1493</v>
      </c>
      <c r="L368" s="4">
        <v>6727</v>
      </c>
      <c r="M368" s="4">
        <v>1385</v>
      </c>
      <c r="N368" s="4">
        <v>1370</v>
      </c>
      <c r="O368" s="4">
        <v>1373</v>
      </c>
      <c r="P368" s="4">
        <v>1305</v>
      </c>
      <c r="Q368" s="4">
        <v>1294</v>
      </c>
      <c r="R368" s="4">
        <v>7367</v>
      </c>
      <c r="S368" s="4">
        <v>1429</v>
      </c>
      <c r="T368" s="4">
        <v>1458</v>
      </c>
      <c r="U368" s="4">
        <v>1421</v>
      </c>
      <c r="V368" s="4">
        <v>1527</v>
      </c>
      <c r="W368" s="4">
        <v>1532</v>
      </c>
      <c r="X368" s="4">
        <v>7417</v>
      </c>
      <c r="Y368" s="4">
        <v>1616</v>
      </c>
      <c r="Z368" s="4">
        <v>1577</v>
      </c>
      <c r="AA368" s="4">
        <v>1611</v>
      </c>
      <c r="AB368" s="4">
        <v>1458</v>
      </c>
      <c r="AC368" s="4">
        <v>1155</v>
      </c>
      <c r="AD368" s="4">
        <v>5927</v>
      </c>
      <c r="AE368" s="4">
        <v>1036</v>
      </c>
      <c r="AF368" s="4">
        <v>1059</v>
      </c>
      <c r="AG368" s="4">
        <v>1205</v>
      </c>
      <c r="AH368" s="4">
        <v>1284</v>
      </c>
      <c r="AI368" s="4">
        <v>1343</v>
      </c>
      <c r="AJ368" s="4">
        <v>6959</v>
      </c>
      <c r="AK368" s="4">
        <v>1372</v>
      </c>
      <c r="AL368" s="4">
        <v>1355</v>
      </c>
      <c r="AM368" s="4">
        <v>1361</v>
      </c>
      <c r="AN368" s="4">
        <v>1447</v>
      </c>
      <c r="AO368" s="4">
        <v>1424</v>
      </c>
      <c r="AP368" s="4">
        <v>7332</v>
      </c>
      <c r="AQ368" s="4">
        <v>1446</v>
      </c>
      <c r="AR368" s="4">
        <v>1469</v>
      </c>
      <c r="AS368" s="4">
        <v>1483</v>
      </c>
      <c r="AT368" s="4">
        <v>1496</v>
      </c>
      <c r="AU368" s="4">
        <v>1438</v>
      </c>
      <c r="AV368" s="4">
        <v>7899</v>
      </c>
      <c r="AW368" s="4">
        <v>1420</v>
      </c>
      <c r="AX368" s="4">
        <v>1493</v>
      </c>
      <c r="AY368" s="4">
        <v>1592</v>
      </c>
      <c r="AZ368" s="4">
        <v>1694</v>
      </c>
      <c r="BA368" s="4">
        <v>1700</v>
      </c>
      <c r="BB368" s="4">
        <v>8946</v>
      </c>
      <c r="BC368" s="4">
        <v>1751</v>
      </c>
      <c r="BD368" s="4">
        <v>1728</v>
      </c>
      <c r="BE368" s="4">
        <v>1811</v>
      </c>
      <c r="BF368" s="4">
        <v>1843</v>
      </c>
      <c r="BG368" s="4">
        <v>1813</v>
      </c>
      <c r="BH368" s="4">
        <v>9404</v>
      </c>
      <c r="BI368" s="4">
        <v>1891</v>
      </c>
      <c r="BJ368" s="4">
        <v>1954</v>
      </c>
      <c r="BK368" s="4">
        <v>1873</v>
      </c>
      <c r="BL368" s="4">
        <v>1884</v>
      </c>
      <c r="BM368" s="4">
        <v>1802</v>
      </c>
      <c r="BN368" s="4">
        <v>8418</v>
      </c>
      <c r="BO368" s="4">
        <v>1799</v>
      </c>
      <c r="BP368" s="4">
        <v>1693</v>
      </c>
      <c r="BQ368" s="4">
        <v>1741</v>
      </c>
      <c r="BR368" s="4">
        <v>1668</v>
      </c>
      <c r="BS368" s="4">
        <v>1517</v>
      </c>
      <c r="BT368" s="4">
        <v>7440</v>
      </c>
      <c r="BU368" s="4">
        <v>1556</v>
      </c>
      <c r="BV368" s="4">
        <v>1451</v>
      </c>
      <c r="BW368" s="4">
        <v>1541</v>
      </c>
      <c r="BX368" s="4">
        <v>1421</v>
      </c>
      <c r="BY368" s="4">
        <v>1471</v>
      </c>
      <c r="BZ368" s="4">
        <v>7980</v>
      </c>
      <c r="CA368" s="4">
        <v>1513</v>
      </c>
      <c r="CB368" s="4">
        <v>1540</v>
      </c>
      <c r="CC368" s="4">
        <v>1555</v>
      </c>
      <c r="CD368" s="4">
        <v>1684</v>
      </c>
      <c r="CE368" s="4">
        <v>1688</v>
      </c>
      <c r="CF368" s="4">
        <v>6317</v>
      </c>
      <c r="CG368" s="4">
        <v>1262</v>
      </c>
      <c r="CH368" s="4">
        <v>1417</v>
      </c>
      <c r="CI368" s="4">
        <v>1329</v>
      </c>
      <c r="CJ368" s="4">
        <v>1222</v>
      </c>
      <c r="CK368" s="4">
        <v>1087</v>
      </c>
      <c r="CL368" s="4">
        <v>5054</v>
      </c>
      <c r="CM368" s="4">
        <v>999</v>
      </c>
      <c r="CN368" s="4">
        <v>1058</v>
      </c>
      <c r="CO368" s="4">
        <v>1042</v>
      </c>
      <c r="CP368" s="4">
        <v>988</v>
      </c>
      <c r="CQ368" s="4">
        <v>967</v>
      </c>
      <c r="CR368" s="4">
        <v>4205</v>
      </c>
      <c r="CS368" s="4">
        <v>931</v>
      </c>
      <c r="CT368" s="4">
        <v>883</v>
      </c>
      <c r="CU368" s="4">
        <v>795</v>
      </c>
      <c r="CV368" s="4">
        <v>837</v>
      </c>
      <c r="CW368" s="4">
        <v>759</v>
      </c>
      <c r="CX368" s="4">
        <v>3133</v>
      </c>
      <c r="CY368" s="4">
        <v>771</v>
      </c>
      <c r="CZ368" s="4">
        <v>677</v>
      </c>
      <c r="DA368" s="4">
        <v>583</v>
      </c>
      <c r="DB368" s="4">
        <v>539</v>
      </c>
      <c r="DC368" s="4">
        <v>563</v>
      </c>
      <c r="DD368" s="4">
        <v>1979</v>
      </c>
      <c r="DE368" s="4">
        <v>486</v>
      </c>
      <c r="DF368" s="4">
        <v>420</v>
      </c>
      <c r="DG368" s="4">
        <v>356</v>
      </c>
      <c r="DH368" s="4">
        <v>374</v>
      </c>
      <c r="DI368" s="4">
        <v>343</v>
      </c>
      <c r="DJ368" s="4">
        <v>826</v>
      </c>
      <c r="DK368" s="4">
        <v>299</v>
      </c>
      <c r="DL368" s="4">
        <v>224</v>
      </c>
      <c r="DM368" s="4">
        <v>127</v>
      </c>
      <c r="DN368" s="4">
        <v>97</v>
      </c>
      <c r="DO368" s="4">
        <v>79</v>
      </c>
      <c r="DP368" s="4">
        <v>214</v>
      </c>
      <c r="DQ368" s="4">
        <v>69</v>
      </c>
      <c r="DR368" s="4">
        <v>61</v>
      </c>
      <c r="DS368" s="4">
        <v>38</v>
      </c>
      <c r="DT368" s="4">
        <v>30</v>
      </c>
      <c r="DU368" s="4">
        <v>16</v>
      </c>
      <c r="DV368" s="4">
        <v>33</v>
      </c>
      <c r="DW368" s="4">
        <v>23121</v>
      </c>
      <c r="DX368" s="4">
        <v>26309</v>
      </c>
      <c r="DY368" s="4">
        <v>42864</v>
      </c>
      <c r="DZ368" s="4">
        <v>33242</v>
      </c>
      <c r="EA368" s="4">
        <v>21761</v>
      </c>
    </row>
    <row r="369" spans="1:131" ht="17.5" customHeight="1" x14ac:dyDescent="0.35">
      <c r="A369" s="2" t="s">
        <v>642</v>
      </c>
      <c r="D369" s="2" t="s">
        <v>643</v>
      </c>
      <c r="E369" s="4">
        <v>104779</v>
      </c>
      <c r="F369" s="4">
        <v>6362</v>
      </c>
      <c r="G369" s="4">
        <v>1295</v>
      </c>
      <c r="H369" s="4">
        <v>1307</v>
      </c>
      <c r="I369" s="4">
        <v>1221</v>
      </c>
      <c r="J369" s="4">
        <v>1270</v>
      </c>
      <c r="K369" s="4">
        <v>1269</v>
      </c>
      <c r="L369" s="4">
        <v>5759</v>
      </c>
      <c r="M369" s="4">
        <v>1169</v>
      </c>
      <c r="N369" s="4">
        <v>1145</v>
      </c>
      <c r="O369" s="4">
        <v>1215</v>
      </c>
      <c r="P369" s="4">
        <v>1123</v>
      </c>
      <c r="Q369" s="4">
        <v>1107</v>
      </c>
      <c r="R369" s="4">
        <v>6056</v>
      </c>
      <c r="S369" s="4">
        <v>1137</v>
      </c>
      <c r="T369" s="4">
        <v>1206</v>
      </c>
      <c r="U369" s="4">
        <v>1202</v>
      </c>
      <c r="V369" s="4">
        <v>1303</v>
      </c>
      <c r="W369" s="4">
        <v>1208</v>
      </c>
      <c r="X369" s="4">
        <v>5998</v>
      </c>
      <c r="Y369" s="4">
        <v>1290</v>
      </c>
      <c r="Z369" s="4">
        <v>1273</v>
      </c>
      <c r="AA369" s="4">
        <v>1257</v>
      </c>
      <c r="AB369" s="4">
        <v>1174</v>
      </c>
      <c r="AC369" s="4">
        <v>1004</v>
      </c>
      <c r="AD369" s="4">
        <v>5308</v>
      </c>
      <c r="AE369" s="4">
        <v>957</v>
      </c>
      <c r="AF369" s="4">
        <v>1020</v>
      </c>
      <c r="AG369" s="4">
        <v>1059</v>
      </c>
      <c r="AH369" s="4">
        <v>1151</v>
      </c>
      <c r="AI369" s="4">
        <v>1121</v>
      </c>
      <c r="AJ369" s="4">
        <v>6043</v>
      </c>
      <c r="AK369" s="4">
        <v>1132</v>
      </c>
      <c r="AL369" s="4">
        <v>1149</v>
      </c>
      <c r="AM369" s="4">
        <v>1243</v>
      </c>
      <c r="AN369" s="4">
        <v>1250</v>
      </c>
      <c r="AO369" s="4">
        <v>1269</v>
      </c>
      <c r="AP369" s="4">
        <v>6162</v>
      </c>
      <c r="AQ369" s="4">
        <v>1275</v>
      </c>
      <c r="AR369" s="4">
        <v>1257</v>
      </c>
      <c r="AS369" s="4">
        <v>1259</v>
      </c>
      <c r="AT369" s="4">
        <v>1172</v>
      </c>
      <c r="AU369" s="4">
        <v>1199</v>
      </c>
      <c r="AV369" s="4">
        <v>6979</v>
      </c>
      <c r="AW369" s="4">
        <v>1217</v>
      </c>
      <c r="AX369" s="4">
        <v>1271</v>
      </c>
      <c r="AY369" s="4">
        <v>1390</v>
      </c>
      <c r="AZ369" s="4">
        <v>1503</v>
      </c>
      <c r="BA369" s="4">
        <v>1598</v>
      </c>
      <c r="BB369" s="4">
        <v>8068</v>
      </c>
      <c r="BC369" s="4">
        <v>1654</v>
      </c>
      <c r="BD369" s="4">
        <v>1528</v>
      </c>
      <c r="BE369" s="4">
        <v>1607</v>
      </c>
      <c r="BF369" s="4">
        <v>1594</v>
      </c>
      <c r="BG369" s="4">
        <v>1685</v>
      </c>
      <c r="BH369" s="4">
        <v>8428</v>
      </c>
      <c r="BI369" s="4">
        <v>1649</v>
      </c>
      <c r="BJ369" s="4">
        <v>1701</v>
      </c>
      <c r="BK369" s="4">
        <v>1771</v>
      </c>
      <c r="BL369" s="4">
        <v>1658</v>
      </c>
      <c r="BM369" s="4">
        <v>1649</v>
      </c>
      <c r="BN369" s="4">
        <v>7184</v>
      </c>
      <c r="BO369" s="4">
        <v>1562</v>
      </c>
      <c r="BP369" s="4">
        <v>1474</v>
      </c>
      <c r="BQ369" s="4">
        <v>1376</v>
      </c>
      <c r="BR369" s="4">
        <v>1416</v>
      </c>
      <c r="BS369" s="4">
        <v>1356</v>
      </c>
      <c r="BT369" s="4">
        <v>6223</v>
      </c>
      <c r="BU369" s="4">
        <v>1277</v>
      </c>
      <c r="BV369" s="4">
        <v>1283</v>
      </c>
      <c r="BW369" s="4">
        <v>1236</v>
      </c>
      <c r="BX369" s="4">
        <v>1222</v>
      </c>
      <c r="BY369" s="4">
        <v>1205</v>
      </c>
      <c r="BZ369" s="4">
        <v>6947</v>
      </c>
      <c r="CA369" s="4">
        <v>1302</v>
      </c>
      <c r="CB369" s="4">
        <v>1361</v>
      </c>
      <c r="CC369" s="4">
        <v>1370</v>
      </c>
      <c r="CD369" s="4">
        <v>1472</v>
      </c>
      <c r="CE369" s="4">
        <v>1442</v>
      </c>
      <c r="CF369" s="4">
        <v>5685</v>
      </c>
      <c r="CG369" s="4">
        <v>1191</v>
      </c>
      <c r="CH369" s="4">
        <v>1284</v>
      </c>
      <c r="CI369" s="4">
        <v>1129</v>
      </c>
      <c r="CJ369" s="4">
        <v>1163</v>
      </c>
      <c r="CK369" s="4">
        <v>918</v>
      </c>
      <c r="CL369" s="4">
        <v>4428</v>
      </c>
      <c r="CM369" s="4">
        <v>918</v>
      </c>
      <c r="CN369" s="4">
        <v>951</v>
      </c>
      <c r="CO369" s="4">
        <v>902</v>
      </c>
      <c r="CP369" s="4">
        <v>841</v>
      </c>
      <c r="CQ369" s="4">
        <v>816</v>
      </c>
      <c r="CR369" s="4">
        <v>3619</v>
      </c>
      <c r="CS369" s="4">
        <v>825</v>
      </c>
      <c r="CT369" s="4">
        <v>733</v>
      </c>
      <c r="CU369" s="4">
        <v>716</v>
      </c>
      <c r="CV369" s="4">
        <v>678</v>
      </c>
      <c r="CW369" s="4">
        <v>667</v>
      </c>
      <c r="CX369" s="4">
        <v>2790</v>
      </c>
      <c r="CY369" s="4">
        <v>651</v>
      </c>
      <c r="CZ369" s="4">
        <v>589</v>
      </c>
      <c r="DA369" s="4">
        <v>612</v>
      </c>
      <c r="DB369" s="4">
        <v>465</v>
      </c>
      <c r="DC369" s="4">
        <v>473</v>
      </c>
      <c r="DD369" s="4">
        <v>1756</v>
      </c>
      <c r="DE369" s="4">
        <v>400</v>
      </c>
      <c r="DF369" s="4">
        <v>397</v>
      </c>
      <c r="DG369" s="4">
        <v>388</v>
      </c>
      <c r="DH369" s="4">
        <v>292</v>
      </c>
      <c r="DI369" s="4">
        <v>279</v>
      </c>
      <c r="DJ369" s="4">
        <v>769</v>
      </c>
      <c r="DK369" s="4">
        <v>262</v>
      </c>
      <c r="DL369" s="4">
        <v>203</v>
      </c>
      <c r="DM369" s="4">
        <v>112</v>
      </c>
      <c r="DN369" s="4">
        <v>84</v>
      </c>
      <c r="DO369" s="4">
        <v>108</v>
      </c>
      <c r="DP369" s="4">
        <v>193</v>
      </c>
      <c r="DQ369" s="4">
        <v>58</v>
      </c>
      <c r="DR369" s="4">
        <v>52</v>
      </c>
      <c r="DS369" s="4">
        <v>37</v>
      </c>
      <c r="DT369" s="4">
        <v>27</v>
      </c>
      <c r="DU369" s="4">
        <v>19</v>
      </c>
      <c r="DV369" s="4">
        <v>22</v>
      </c>
      <c r="DW369" s="4">
        <v>19467</v>
      </c>
      <c r="DX369" s="4">
        <v>21997</v>
      </c>
      <c r="DY369" s="4">
        <v>37268</v>
      </c>
      <c r="DZ369" s="4">
        <v>28782</v>
      </c>
      <c r="EA369" s="4">
        <v>19262</v>
      </c>
    </row>
    <row r="370" spans="1:131" ht="17.5" customHeight="1" x14ac:dyDescent="0.35">
      <c r="E370" s="30"/>
      <c r="F370" s="30"/>
      <c r="G370" s="31"/>
      <c r="H370" s="31"/>
      <c r="I370" s="31"/>
      <c r="J370" s="31"/>
      <c r="K370" s="31"/>
      <c r="L370" s="30"/>
      <c r="M370" s="31"/>
      <c r="N370" s="31"/>
      <c r="O370" s="31"/>
      <c r="P370" s="31"/>
      <c r="Q370" s="31"/>
      <c r="R370" s="30"/>
      <c r="S370" s="31"/>
      <c r="T370" s="31"/>
      <c r="U370" s="31"/>
      <c r="V370" s="31"/>
      <c r="W370" s="31"/>
      <c r="X370" s="30"/>
      <c r="Y370" s="31"/>
      <c r="Z370" s="31"/>
      <c r="AA370" s="31"/>
      <c r="AB370" s="31"/>
      <c r="AC370" s="31"/>
      <c r="AD370" s="30"/>
      <c r="AE370" s="31"/>
      <c r="AF370" s="31"/>
      <c r="AG370" s="31"/>
      <c r="AH370" s="31"/>
      <c r="AI370" s="31"/>
      <c r="AJ370" s="30"/>
      <c r="AK370" s="31"/>
      <c r="AL370" s="31"/>
      <c r="AM370" s="31"/>
      <c r="AN370" s="31"/>
      <c r="AO370" s="31"/>
      <c r="AP370" s="30"/>
      <c r="AQ370" s="31"/>
      <c r="AR370" s="31"/>
      <c r="AS370" s="31"/>
      <c r="AT370" s="31"/>
      <c r="AU370" s="31"/>
      <c r="AV370" s="30"/>
      <c r="AW370" s="31"/>
      <c r="AX370" s="31"/>
      <c r="AY370" s="31"/>
      <c r="AZ370" s="31"/>
      <c r="BA370" s="31"/>
      <c r="BB370" s="30"/>
      <c r="BC370" s="31"/>
      <c r="BD370" s="31"/>
      <c r="BE370" s="31"/>
      <c r="BF370" s="31"/>
      <c r="BG370" s="31"/>
      <c r="BH370" s="30"/>
      <c r="BI370" s="31"/>
      <c r="BJ370" s="31"/>
      <c r="BK370" s="31"/>
      <c r="BL370" s="31"/>
      <c r="BM370" s="31"/>
      <c r="BN370" s="30"/>
      <c r="BO370" s="31"/>
      <c r="BP370" s="31"/>
      <c r="BQ370" s="31"/>
      <c r="BR370" s="31"/>
      <c r="BS370" s="31"/>
      <c r="BT370" s="30"/>
      <c r="BU370" s="31"/>
      <c r="BV370" s="31"/>
      <c r="BW370" s="31"/>
      <c r="BX370" s="31"/>
      <c r="BY370" s="31"/>
      <c r="BZ370" s="30"/>
      <c r="CA370" s="31"/>
      <c r="CB370" s="31"/>
      <c r="CC370" s="31"/>
      <c r="CD370" s="31"/>
      <c r="CE370" s="31"/>
      <c r="CF370" s="30"/>
      <c r="CG370" s="31"/>
      <c r="CH370" s="31"/>
      <c r="CI370" s="31"/>
      <c r="CJ370" s="31"/>
      <c r="CK370" s="31"/>
      <c r="CL370" s="30"/>
      <c r="CM370" s="31"/>
      <c r="CN370" s="31"/>
      <c r="CO370" s="31"/>
      <c r="CP370" s="31"/>
      <c r="CQ370" s="31"/>
      <c r="CR370" s="30"/>
      <c r="CS370" s="31"/>
      <c r="CT370" s="31"/>
      <c r="CU370" s="31"/>
      <c r="CV370" s="31"/>
      <c r="CW370" s="31"/>
      <c r="CX370" s="30"/>
      <c r="CY370" s="31"/>
      <c r="CZ370" s="31"/>
      <c r="DA370" s="31"/>
      <c r="DB370" s="31"/>
      <c r="DC370" s="31"/>
      <c r="DD370" s="30"/>
      <c r="DE370" s="31"/>
      <c r="DF370" s="31"/>
      <c r="DG370" s="31"/>
      <c r="DH370" s="31"/>
      <c r="DI370" s="31"/>
      <c r="DJ370" s="30"/>
      <c r="DK370" s="31"/>
      <c r="DL370" s="31"/>
      <c r="DM370" s="31"/>
      <c r="DN370" s="31"/>
      <c r="DO370" s="31"/>
      <c r="DP370" s="30"/>
      <c r="DQ370" s="31"/>
      <c r="DR370" s="31"/>
      <c r="DS370" s="31"/>
      <c r="DT370" s="31"/>
      <c r="DU370" s="31"/>
      <c r="DW370" s="31"/>
      <c r="DX370" s="31"/>
      <c r="DY370" s="31"/>
      <c r="DZ370" s="31"/>
      <c r="EA370" s="31"/>
    </row>
    <row r="371" spans="1:131" s="3" customFormat="1" ht="17.5" customHeight="1" x14ac:dyDescent="0.35">
      <c r="A371" s="3" t="s">
        <v>644</v>
      </c>
      <c r="C371" s="3" t="s">
        <v>645</v>
      </c>
      <c r="E371" s="26">
        <v>1132390</v>
      </c>
      <c r="F371" s="26">
        <v>71306</v>
      </c>
      <c r="G371" s="26">
        <v>14033</v>
      </c>
      <c r="H371" s="26">
        <v>14220</v>
      </c>
      <c r="I371" s="26">
        <v>14325</v>
      </c>
      <c r="J371" s="26">
        <v>14533</v>
      </c>
      <c r="K371" s="26">
        <v>14195</v>
      </c>
      <c r="L371" s="26">
        <v>65841</v>
      </c>
      <c r="M371" s="26">
        <v>13857</v>
      </c>
      <c r="N371" s="26">
        <v>13190</v>
      </c>
      <c r="O371" s="26">
        <v>13485</v>
      </c>
      <c r="P371" s="26">
        <v>12643</v>
      </c>
      <c r="Q371" s="26">
        <v>12666</v>
      </c>
      <c r="R371" s="26">
        <v>67566</v>
      </c>
      <c r="S371" s="26">
        <v>13065</v>
      </c>
      <c r="T371" s="26">
        <v>13345</v>
      </c>
      <c r="U371" s="26">
        <v>13878</v>
      </c>
      <c r="V371" s="26">
        <v>13637</v>
      </c>
      <c r="W371" s="26">
        <v>13641</v>
      </c>
      <c r="X371" s="26">
        <v>67676</v>
      </c>
      <c r="Y371" s="26">
        <v>13778</v>
      </c>
      <c r="Z371" s="26">
        <v>14065</v>
      </c>
      <c r="AA371" s="26">
        <v>14080</v>
      </c>
      <c r="AB371" s="26">
        <v>13537</v>
      </c>
      <c r="AC371" s="26">
        <v>12216</v>
      </c>
      <c r="AD371" s="26">
        <v>61519</v>
      </c>
      <c r="AE371" s="26">
        <v>11974</v>
      </c>
      <c r="AF371" s="26">
        <v>11932</v>
      </c>
      <c r="AG371" s="26">
        <v>12516</v>
      </c>
      <c r="AH371" s="26">
        <v>12946</v>
      </c>
      <c r="AI371" s="26">
        <v>12151</v>
      </c>
      <c r="AJ371" s="26">
        <v>62154</v>
      </c>
      <c r="AK371" s="26">
        <v>12180</v>
      </c>
      <c r="AL371" s="26">
        <v>12147</v>
      </c>
      <c r="AM371" s="26">
        <v>12111</v>
      </c>
      <c r="AN371" s="26">
        <v>12524</v>
      </c>
      <c r="AO371" s="26">
        <v>13192</v>
      </c>
      <c r="AP371" s="26">
        <v>71859</v>
      </c>
      <c r="AQ371" s="26">
        <v>14032</v>
      </c>
      <c r="AR371" s="26">
        <v>14550</v>
      </c>
      <c r="AS371" s="26">
        <v>14244</v>
      </c>
      <c r="AT371" s="26">
        <v>14320</v>
      </c>
      <c r="AU371" s="26">
        <v>14713</v>
      </c>
      <c r="AV371" s="26">
        <v>81033</v>
      </c>
      <c r="AW371" s="26">
        <v>15122</v>
      </c>
      <c r="AX371" s="26">
        <v>15684</v>
      </c>
      <c r="AY371" s="26">
        <v>15975</v>
      </c>
      <c r="AZ371" s="26">
        <v>16859</v>
      </c>
      <c r="BA371" s="26">
        <v>17393</v>
      </c>
      <c r="BB371" s="26">
        <v>87659</v>
      </c>
      <c r="BC371" s="26">
        <v>17458</v>
      </c>
      <c r="BD371" s="26">
        <v>17024</v>
      </c>
      <c r="BE371" s="26">
        <v>17430</v>
      </c>
      <c r="BF371" s="26">
        <v>17806</v>
      </c>
      <c r="BG371" s="26">
        <v>17941</v>
      </c>
      <c r="BH371" s="26">
        <v>89727</v>
      </c>
      <c r="BI371" s="26">
        <v>18339</v>
      </c>
      <c r="BJ371" s="26">
        <v>18248</v>
      </c>
      <c r="BK371" s="26">
        <v>18186</v>
      </c>
      <c r="BL371" s="26">
        <v>17888</v>
      </c>
      <c r="BM371" s="26">
        <v>17066</v>
      </c>
      <c r="BN371" s="26">
        <v>76646</v>
      </c>
      <c r="BO371" s="26">
        <v>16644</v>
      </c>
      <c r="BP371" s="26">
        <v>15634</v>
      </c>
      <c r="BQ371" s="26">
        <v>15282</v>
      </c>
      <c r="BR371" s="26">
        <v>14984</v>
      </c>
      <c r="BS371" s="26">
        <v>14102</v>
      </c>
      <c r="BT371" s="26">
        <v>65559</v>
      </c>
      <c r="BU371" s="26">
        <v>13656</v>
      </c>
      <c r="BV371" s="26">
        <v>13330</v>
      </c>
      <c r="BW371" s="26">
        <v>13064</v>
      </c>
      <c r="BX371" s="26">
        <v>12787</v>
      </c>
      <c r="BY371" s="26">
        <v>12722</v>
      </c>
      <c r="BZ371" s="26">
        <v>69379</v>
      </c>
      <c r="CA371" s="26">
        <v>12646</v>
      </c>
      <c r="CB371" s="26">
        <v>13232</v>
      </c>
      <c r="CC371" s="26">
        <v>13564</v>
      </c>
      <c r="CD371" s="26">
        <v>14855</v>
      </c>
      <c r="CE371" s="26">
        <v>15082</v>
      </c>
      <c r="CF371" s="26">
        <v>54273</v>
      </c>
      <c r="CG371" s="26">
        <v>11553</v>
      </c>
      <c r="CH371" s="26">
        <v>11939</v>
      </c>
      <c r="CI371" s="26">
        <v>11308</v>
      </c>
      <c r="CJ371" s="26">
        <v>10566</v>
      </c>
      <c r="CK371" s="26">
        <v>8907</v>
      </c>
      <c r="CL371" s="26">
        <v>43566</v>
      </c>
      <c r="CM371" s="26">
        <v>8687</v>
      </c>
      <c r="CN371" s="26">
        <v>8988</v>
      </c>
      <c r="CO371" s="26">
        <v>8938</v>
      </c>
      <c r="CP371" s="26">
        <v>8660</v>
      </c>
      <c r="CQ371" s="26">
        <v>8293</v>
      </c>
      <c r="CR371" s="26">
        <v>37650</v>
      </c>
      <c r="CS371" s="26">
        <v>8207</v>
      </c>
      <c r="CT371" s="26">
        <v>7644</v>
      </c>
      <c r="CU371" s="26">
        <v>7365</v>
      </c>
      <c r="CV371" s="26">
        <v>7286</v>
      </c>
      <c r="CW371" s="26">
        <v>7148</v>
      </c>
      <c r="CX371" s="26">
        <v>28934</v>
      </c>
      <c r="CY371" s="26">
        <v>6665</v>
      </c>
      <c r="CZ371" s="26">
        <v>6350</v>
      </c>
      <c r="DA371" s="26">
        <v>5722</v>
      </c>
      <c r="DB371" s="26">
        <v>5252</v>
      </c>
      <c r="DC371" s="26">
        <v>4945</v>
      </c>
      <c r="DD371" s="26">
        <v>19135</v>
      </c>
      <c r="DE371" s="26">
        <v>4575</v>
      </c>
      <c r="DF371" s="26">
        <v>4208</v>
      </c>
      <c r="DG371" s="26">
        <v>3866</v>
      </c>
      <c r="DH371" s="26">
        <v>3432</v>
      </c>
      <c r="DI371" s="26">
        <v>3054</v>
      </c>
      <c r="DJ371" s="26">
        <v>8412</v>
      </c>
      <c r="DK371" s="26">
        <v>2911</v>
      </c>
      <c r="DL371" s="26">
        <v>2142</v>
      </c>
      <c r="DM371" s="26">
        <v>1323</v>
      </c>
      <c r="DN371" s="26">
        <v>1042</v>
      </c>
      <c r="DO371" s="26">
        <v>994</v>
      </c>
      <c r="DP371" s="26">
        <v>2208</v>
      </c>
      <c r="DQ371" s="26">
        <v>684</v>
      </c>
      <c r="DR371" s="26">
        <v>595</v>
      </c>
      <c r="DS371" s="26">
        <v>443</v>
      </c>
      <c r="DT371" s="26">
        <v>285</v>
      </c>
      <c r="DU371" s="26">
        <v>201</v>
      </c>
      <c r="DV371" s="26">
        <v>288</v>
      </c>
      <c r="DW371" s="26">
        <v>218491</v>
      </c>
      <c r="DX371" s="26">
        <v>246636</v>
      </c>
      <c r="DY371" s="26">
        <v>418122</v>
      </c>
      <c r="DZ371" s="26">
        <v>301311</v>
      </c>
      <c r="EA371" s="26">
        <v>194466</v>
      </c>
    </row>
    <row r="372" spans="1:131" ht="17.5" customHeight="1" x14ac:dyDescent="0.35">
      <c r="A372" s="2" t="s">
        <v>646</v>
      </c>
      <c r="D372" s="2" t="s">
        <v>647</v>
      </c>
      <c r="E372" s="4">
        <v>130875</v>
      </c>
      <c r="F372" s="4">
        <v>9358</v>
      </c>
      <c r="G372" s="4">
        <v>1885</v>
      </c>
      <c r="H372" s="4">
        <v>1865</v>
      </c>
      <c r="I372" s="4">
        <v>1841</v>
      </c>
      <c r="J372" s="4">
        <v>1884</v>
      </c>
      <c r="K372" s="4">
        <v>1883</v>
      </c>
      <c r="L372" s="4">
        <v>8639</v>
      </c>
      <c r="M372" s="4">
        <v>1853</v>
      </c>
      <c r="N372" s="4">
        <v>1733</v>
      </c>
      <c r="O372" s="4">
        <v>1736</v>
      </c>
      <c r="P372" s="4">
        <v>1628</v>
      </c>
      <c r="Q372" s="4">
        <v>1689</v>
      </c>
      <c r="R372" s="4">
        <v>8315</v>
      </c>
      <c r="S372" s="4">
        <v>1658</v>
      </c>
      <c r="T372" s="4">
        <v>1703</v>
      </c>
      <c r="U372" s="4">
        <v>1675</v>
      </c>
      <c r="V372" s="4">
        <v>1666</v>
      </c>
      <c r="W372" s="4">
        <v>1613</v>
      </c>
      <c r="X372" s="4">
        <v>7155</v>
      </c>
      <c r="Y372" s="4">
        <v>1558</v>
      </c>
      <c r="Z372" s="4">
        <v>1607</v>
      </c>
      <c r="AA372" s="4">
        <v>1651</v>
      </c>
      <c r="AB372" s="4">
        <v>1416</v>
      </c>
      <c r="AC372" s="4">
        <v>923</v>
      </c>
      <c r="AD372" s="4">
        <v>5109</v>
      </c>
      <c r="AE372" s="4">
        <v>795</v>
      </c>
      <c r="AF372" s="4">
        <v>937</v>
      </c>
      <c r="AG372" s="4">
        <v>1030</v>
      </c>
      <c r="AH372" s="4">
        <v>1200</v>
      </c>
      <c r="AI372" s="4">
        <v>1147</v>
      </c>
      <c r="AJ372" s="4">
        <v>6036</v>
      </c>
      <c r="AK372" s="4">
        <v>1120</v>
      </c>
      <c r="AL372" s="4">
        <v>1138</v>
      </c>
      <c r="AM372" s="4">
        <v>1187</v>
      </c>
      <c r="AN372" s="4">
        <v>1276</v>
      </c>
      <c r="AO372" s="4">
        <v>1315</v>
      </c>
      <c r="AP372" s="4">
        <v>8430</v>
      </c>
      <c r="AQ372" s="4">
        <v>1506</v>
      </c>
      <c r="AR372" s="4">
        <v>1550</v>
      </c>
      <c r="AS372" s="4">
        <v>1660</v>
      </c>
      <c r="AT372" s="4">
        <v>1780</v>
      </c>
      <c r="AU372" s="4">
        <v>1934</v>
      </c>
      <c r="AV372" s="4">
        <v>10219</v>
      </c>
      <c r="AW372" s="4">
        <v>1914</v>
      </c>
      <c r="AX372" s="4">
        <v>1960</v>
      </c>
      <c r="AY372" s="4">
        <v>2070</v>
      </c>
      <c r="AZ372" s="4">
        <v>2156</v>
      </c>
      <c r="BA372" s="4">
        <v>2119</v>
      </c>
      <c r="BB372" s="4">
        <v>10958</v>
      </c>
      <c r="BC372" s="4">
        <v>2229</v>
      </c>
      <c r="BD372" s="4">
        <v>2102</v>
      </c>
      <c r="BE372" s="4">
        <v>2207</v>
      </c>
      <c r="BF372" s="4">
        <v>2224</v>
      </c>
      <c r="BG372" s="4">
        <v>2196</v>
      </c>
      <c r="BH372" s="4">
        <v>11045</v>
      </c>
      <c r="BI372" s="4">
        <v>2245</v>
      </c>
      <c r="BJ372" s="4">
        <v>2348</v>
      </c>
      <c r="BK372" s="4">
        <v>2161</v>
      </c>
      <c r="BL372" s="4">
        <v>2222</v>
      </c>
      <c r="BM372" s="4">
        <v>2069</v>
      </c>
      <c r="BN372" s="4">
        <v>9006</v>
      </c>
      <c r="BO372" s="4">
        <v>2013</v>
      </c>
      <c r="BP372" s="4">
        <v>1873</v>
      </c>
      <c r="BQ372" s="4">
        <v>1821</v>
      </c>
      <c r="BR372" s="4">
        <v>1715</v>
      </c>
      <c r="BS372" s="4">
        <v>1584</v>
      </c>
      <c r="BT372" s="4">
        <v>7419</v>
      </c>
      <c r="BU372" s="4">
        <v>1527</v>
      </c>
      <c r="BV372" s="4">
        <v>1483</v>
      </c>
      <c r="BW372" s="4">
        <v>1468</v>
      </c>
      <c r="BX372" s="4">
        <v>1476</v>
      </c>
      <c r="BY372" s="4">
        <v>1465</v>
      </c>
      <c r="BZ372" s="4">
        <v>7668</v>
      </c>
      <c r="CA372" s="4">
        <v>1433</v>
      </c>
      <c r="CB372" s="4">
        <v>1419</v>
      </c>
      <c r="CC372" s="4">
        <v>1528</v>
      </c>
      <c r="CD372" s="4">
        <v>1631</v>
      </c>
      <c r="CE372" s="4">
        <v>1657</v>
      </c>
      <c r="CF372" s="4">
        <v>5818</v>
      </c>
      <c r="CG372" s="4">
        <v>1265</v>
      </c>
      <c r="CH372" s="4">
        <v>1269</v>
      </c>
      <c r="CI372" s="4">
        <v>1208</v>
      </c>
      <c r="CJ372" s="4">
        <v>1129</v>
      </c>
      <c r="CK372" s="4">
        <v>947</v>
      </c>
      <c r="CL372" s="4">
        <v>4722</v>
      </c>
      <c r="CM372" s="4">
        <v>937</v>
      </c>
      <c r="CN372" s="4">
        <v>963</v>
      </c>
      <c r="CO372" s="4">
        <v>984</v>
      </c>
      <c r="CP372" s="4">
        <v>956</v>
      </c>
      <c r="CQ372" s="4">
        <v>882</v>
      </c>
      <c r="CR372" s="4">
        <v>4043</v>
      </c>
      <c r="CS372" s="4">
        <v>887</v>
      </c>
      <c r="CT372" s="4">
        <v>846</v>
      </c>
      <c r="CU372" s="4">
        <v>775</v>
      </c>
      <c r="CV372" s="4">
        <v>752</v>
      </c>
      <c r="CW372" s="4">
        <v>783</v>
      </c>
      <c r="CX372" s="4">
        <v>3273</v>
      </c>
      <c r="CY372" s="4">
        <v>743</v>
      </c>
      <c r="CZ372" s="4">
        <v>666</v>
      </c>
      <c r="DA372" s="4">
        <v>675</v>
      </c>
      <c r="DB372" s="4">
        <v>597</v>
      </c>
      <c r="DC372" s="4">
        <v>592</v>
      </c>
      <c r="DD372" s="4">
        <v>2344</v>
      </c>
      <c r="DE372" s="4">
        <v>537</v>
      </c>
      <c r="DF372" s="4">
        <v>488</v>
      </c>
      <c r="DG372" s="4">
        <v>476</v>
      </c>
      <c r="DH372" s="4">
        <v>429</v>
      </c>
      <c r="DI372" s="4">
        <v>414</v>
      </c>
      <c r="DJ372" s="4">
        <v>1030</v>
      </c>
      <c r="DK372" s="4">
        <v>366</v>
      </c>
      <c r="DL372" s="4">
        <v>245</v>
      </c>
      <c r="DM372" s="4">
        <v>167</v>
      </c>
      <c r="DN372" s="4">
        <v>129</v>
      </c>
      <c r="DO372" s="4">
        <v>123</v>
      </c>
      <c r="DP372" s="4">
        <v>246</v>
      </c>
      <c r="DQ372" s="4">
        <v>72</v>
      </c>
      <c r="DR372" s="4">
        <v>57</v>
      </c>
      <c r="DS372" s="4">
        <v>50</v>
      </c>
      <c r="DT372" s="4">
        <v>41</v>
      </c>
      <c r="DU372" s="4">
        <v>26</v>
      </c>
      <c r="DV372" s="4">
        <v>42</v>
      </c>
      <c r="DW372" s="4">
        <v>27870</v>
      </c>
      <c r="DX372" s="4">
        <v>31128</v>
      </c>
      <c r="DY372" s="4">
        <v>46349</v>
      </c>
      <c r="DZ372" s="4">
        <v>35138</v>
      </c>
      <c r="EA372" s="4">
        <v>21518</v>
      </c>
    </row>
    <row r="373" spans="1:131" ht="17.5" customHeight="1" x14ac:dyDescent="0.35">
      <c r="A373" s="2" t="s">
        <v>648</v>
      </c>
      <c r="D373" s="2" t="s">
        <v>649</v>
      </c>
      <c r="E373" s="4">
        <v>75102</v>
      </c>
      <c r="F373" s="4">
        <v>4628</v>
      </c>
      <c r="G373" s="4">
        <v>882</v>
      </c>
      <c r="H373" s="4">
        <v>942</v>
      </c>
      <c r="I373" s="4">
        <v>954</v>
      </c>
      <c r="J373" s="4">
        <v>936</v>
      </c>
      <c r="K373" s="4">
        <v>914</v>
      </c>
      <c r="L373" s="4">
        <v>4415</v>
      </c>
      <c r="M373" s="4">
        <v>955</v>
      </c>
      <c r="N373" s="4">
        <v>883</v>
      </c>
      <c r="O373" s="4">
        <v>851</v>
      </c>
      <c r="P373" s="4">
        <v>880</v>
      </c>
      <c r="Q373" s="4">
        <v>846</v>
      </c>
      <c r="R373" s="4">
        <v>4737</v>
      </c>
      <c r="S373" s="4">
        <v>929</v>
      </c>
      <c r="T373" s="4">
        <v>941</v>
      </c>
      <c r="U373" s="4">
        <v>979</v>
      </c>
      <c r="V373" s="4">
        <v>928</v>
      </c>
      <c r="W373" s="4">
        <v>960</v>
      </c>
      <c r="X373" s="4">
        <v>4684</v>
      </c>
      <c r="Y373" s="4">
        <v>951</v>
      </c>
      <c r="Z373" s="4">
        <v>1019</v>
      </c>
      <c r="AA373" s="4">
        <v>969</v>
      </c>
      <c r="AB373" s="4">
        <v>933</v>
      </c>
      <c r="AC373" s="4">
        <v>812</v>
      </c>
      <c r="AD373" s="4">
        <v>4182</v>
      </c>
      <c r="AE373" s="4">
        <v>836</v>
      </c>
      <c r="AF373" s="4">
        <v>809</v>
      </c>
      <c r="AG373" s="4">
        <v>811</v>
      </c>
      <c r="AH373" s="4">
        <v>874</v>
      </c>
      <c r="AI373" s="4">
        <v>852</v>
      </c>
      <c r="AJ373" s="4">
        <v>3952</v>
      </c>
      <c r="AK373" s="4">
        <v>779</v>
      </c>
      <c r="AL373" s="4">
        <v>767</v>
      </c>
      <c r="AM373" s="4">
        <v>780</v>
      </c>
      <c r="AN373" s="4">
        <v>765</v>
      </c>
      <c r="AO373" s="4">
        <v>861</v>
      </c>
      <c r="AP373" s="4">
        <v>4640</v>
      </c>
      <c r="AQ373" s="4">
        <v>850</v>
      </c>
      <c r="AR373" s="4">
        <v>971</v>
      </c>
      <c r="AS373" s="4">
        <v>931</v>
      </c>
      <c r="AT373" s="4">
        <v>951</v>
      </c>
      <c r="AU373" s="4">
        <v>937</v>
      </c>
      <c r="AV373" s="4">
        <v>5368</v>
      </c>
      <c r="AW373" s="4">
        <v>969</v>
      </c>
      <c r="AX373" s="4">
        <v>1018</v>
      </c>
      <c r="AY373" s="4">
        <v>1059</v>
      </c>
      <c r="AZ373" s="4">
        <v>1201</v>
      </c>
      <c r="BA373" s="4">
        <v>1121</v>
      </c>
      <c r="BB373" s="4">
        <v>5904</v>
      </c>
      <c r="BC373" s="4">
        <v>1177</v>
      </c>
      <c r="BD373" s="4">
        <v>1089</v>
      </c>
      <c r="BE373" s="4">
        <v>1192</v>
      </c>
      <c r="BF373" s="4">
        <v>1200</v>
      </c>
      <c r="BG373" s="4">
        <v>1246</v>
      </c>
      <c r="BH373" s="4">
        <v>6005</v>
      </c>
      <c r="BI373" s="4">
        <v>1201</v>
      </c>
      <c r="BJ373" s="4">
        <v>1195</v>
      </c>
      <c r="BK373" s="4">
        <v>1221</v>
      </c>
      <c r="BL373" s="4">
        <v>1244</v>
      </c>
      <c r="BM373" s="4">
        <v>1144</v>
      </c>
      <c r="BN373" s="4">
        <v>4972</v>
      </c>
      <c r="BO373" s="4">
        <v>1102</v>
      </c>
      <c r="BP373" s="4">
        <v>1024</v>
      </c>
      <c r="BQ373" s="4">
        <v>986</v>
      </c>
      <c r="BR373" s="4">
        <v>932</v>
      </c>
      <c r="BS373" s="4">
        <v>928</v>
      </c>
      <c r="BT373" s="4">
        <v>4274</v>
      </c>
      <c r="BU373" s="4">
        <v>884</v>
      </c>
      <c r="BV373" s="4">
        <v>875</v>
      </c>
      <c r="BW373" s="4">
        <v>785</v>
      </c>
      <c r="BX373" s="4">
        <v>860</v>
      </c>
      <c r="BY373" s="4">
        <v>870</v>
      </c>
      <c r="BZ373" s="4">
        <v>4766</v>
      </c>
      <c r="CA373" s="4">
        <v>896</v>
      </c>
      <c r="CB373" s="4">
        <v>917</v>
      </c>
      <c r="CC373" s="4">
        <v>947</v>
      </c>
      <c r="CD373" s="4">
        <v>961</v>
      </c>
      <c r="CE373" s="4">
        <v>1045</v>
      </c>
      <c r="CF373" s="4">
        <v>3502</v>
      </c>
      <c r="CG373" s="4">
        <v>727</v>
      </c>
      <c r="CH373" s="4">
        <v>797</v>
      </c>
      <c r="CI373" s="4">
        <v>705</v>
      </c>
      <c r="CJ373" s="4">
        <v>685</v>
      </c>
      <c r="CK373" s="4">
        <v>588</v>
      </c>
      <c r="CL373" s="4">
        <v>2872</v>
      </c>
      <c r="CM373" s="4">
        <v>598</v>
      </c>
      <c r="CN373" s="4">
        <v>593</v>
      </c>
      <c r="CO373" s="4">
        <v>582</v>
      </c>
      <c r="CP373" s="4">
        <v>573</v>
      </c>
      <c r="CQ373" s="4">
        <v>526</v>
      </c>
      <c r="CR373" s="4">
        <v>2416</v>
      </c>
      <c r="CS373" s="4">
        <v>528</v>
      </c>
      <c r="CT373" s="4">
        <v>483</v>
      </c>
      <c r="CU373" s="4">
        <v>454</v>
      </c>
      <c r="CV373" s="4">
        <v>484</v>
      </c>
      <c r="CW373" s="4">
        <v>467</v>
      </c>
      <c r="CX373" s="4">
        <v>1851</v>
      </c>
      <c r="CY373" s="4">
        <v>446</v>
      </c>
      <c r="CZ373" s="4">
        <v>400</v>
      </c>
      <c r="DA373" s="4">
        <v>339</v>
      </c>
      <c r="DB373" s="4">
        <v>353</v>
      </c>
      <c r="DC373" s="4">
        <v>313</v>
      </c>
      <c r="DD373" s="4">
        <v>1249</v>
      </c>
      <c r="DE373" s="4">
        <v>302</v>
      </c>
      <c r="DF373" s="4">
        <v>295</v>
      </c>
      <c r="DG373" s="4">
        <v>250</v>
      </c>
      <c r="DH373" s="4">
        <v>207</v>
      </c>
      <c r="DI373" s="4">
        <v>195</v>
      </c>
      <c r="DJ373" s="4">
        <v>509</v>
      </c>
      <c r="DK373" s="4">
        <v>185</v>
      </c>
      <c r="DL373" s="4">
        <v>137</v>
      </c>
      <c r="DM373" s="4">
        <v>66</v>
      </c>
      <c r="DN373" s="4">
        <v>56</v>
      </c>
      <c r="DO373" s="4">
        <v>65</v>
      </c>
      <c r="DP373" s="4">
        <v>160</v>
      </c>
      <c r="DQ373" s="4">
        <v>45</v>
      </c>
      <c r="DR373" s="4">
        <v>52</v>
      </c>
      <c r="DS373" s="4">
        <v>29</v>
      </c>
      <c r="DT373" s="4">
        <v>17</v>
      </c>
      <c r="DU373" s="4">
        <v>17</v>
      </c>
      <c r="DV373" s="4">
        <v>16</v>
      </c>
      <c r="DW373" s="4">
        <v>14731</v>
      </c>
      <c r="DX373" s="4">
        <v>16719</v>
      </c>
      <c r="DY373" s="4">
        <v>27779</v>
      </c>
      <c r="DZ373" s="4">
        <v>20017</v>
      </c>
      <c r="EA373" s="4">
        <v>12575</v>
      </c>
    </row>
    <row r="374" spans="1:131" ht="17.5" customHeight="1" x14ac:dyDescent="0.35">
      <c r="A374" s="2" t="s">
        <v>650</v>
      </c>
      <c r="D374" s="2" t="s">
        <v>651</v>
      </c>
      <c r="E374" s="4">
        <v>137183</v>
      </c>
      <c r="F374" s="4">
        <v>8110</v>
      </c>
      <c r="G374" s="4">
        <v>1618</v>
      </c>
      <c r="H374" s="4">
        <v>1602</v>
      </c>
      <c r="I374" s="4">
        <v>1610</v>
      </c>
      <c r="J374" s="4">
        <v>1692</v>
      </c>
      <c r="K374" s="4">
        <v>1588</v>
      </c>
      <c r="L374" s="4">
        <v>7525</v>
      </c>
      <c r="M374" s="4">
        <v>1565</v>
      </c>
      <c r="N374" s="4">
        <v>1570</v>
      </c>
      <c r="O374" s="4">
        <v>1528</v>
      </c>
      <c r="P374" s="4">
        <v>1444</v>
      </c>
      <c r="Q374" s="4">
        <v>1418</v>
      </c>
      <c r="R374" s="4">
        <v>7466</v>
      </c>
      <c r="S374" s="4">
        <v>1419</v>
      </c>
      <c r="T374" s="4">
        <v>1516</v>
      </c>
      <c r="U374" s="4">
        <v>1552</v>
      </c>
      <c r="V374" s="4">
        <v>1518</v>
      </c>
      <c r="W374" s="4">
        <v>1461</v>
      </c>
      <c r="X374" s="4">
        <v>8947</v>
      </c>
      <c r="Y374" s="4">
        <v>1493</v>
      </c>
      <c r="Z374" s="4">
        <v>1478</v>
      </c>
      <c r="AA374" s="4">
        <v>1533</v>
      </c>
      <c r="AB374" s="4">
        <v>1942</v>
      </c>
      <c r="AC374" s="4">
        <v>2501</v>
      </c>
      <c r="AD374" s="4">
        <v>11292</v>
      </c>
      <c r="AE374" s="4">
        <v>2566</v>
      </c>
      <c r="AF374" s="4">
        <v>2321</v>
      </c>
      <c r="AG374" s="4">
        <v>2377</v>
      </c>
      <c r="AH374" s="4">
        <v>2112</v>
      </c>
      <c r="AI374" s="4">
        <v>1916</v>
      </c>
      <c r="AJ374" s="4">
        <v>9268</v>
      </c>
      <c r="AK374" s="4">
        <v>1888</v>
      </c>
      <c r="AL374" s="4">
        <v>1858</v>
      </c>
      <c r="AM374" s="4">
        <v>1805</v>
      </c>
      <c r="AN374" s="4">
        <v>1880</v>
      </c>
      <c r="AO374" s="4">
        <v>1837</v>
      </c>
      <c r="AP374" s="4">
        <v>9210</v>
      </c>
      <c r="AQ374" s="4">
        <v>1926</v>
      </c>
      <c r="AR374" s="4">
        <v>1896</v>
      </c>
      <c r="AS374" s="4">
        <v>1813</v>
      </c>
      <c r="AT374" s="4">
        <v>1784</v>
      </c>
      <c r="AU374" s="4">
        <v>1791</v>
      </c>
      <c r="AV374" s="4">
        <v>9752</v>
      </c>
      <c r="AW374" s="4">
        <v>1878</v>
      </c>
      <c r="AX374" s="4">
        <v>1887</v>
      </c>
      <c r="AY374" s="4">
        <v>1956</v>
      </c>
      <c r="AZ374" s="4">
        <v>2005</v>
      </c>
      <c r="BA374" s="4">
        <v>2026</v>
      </c>
      <c r="BB374" s="4">
        <v>9795</v>
      </c>
      <c r="BC374" s="4">
        <v>1953</v>
      </c>
      <c r="BD374" s="4">
        <v>1951</v>
      </c>
      <c r="BE374" s="4">
        <v>1969</v>
      </c>
      <c r="BF374" s="4">
        <v>2020</v>
      </c>
      <c r="BG374" s="4">
        <v>1902</v>
      </c>
      <c r="BH374" s="4">
        <v>10063</v>
      </c>
      <c r="BI374" s="4">
        <v>2030</v>
      </c>
      <c r="BJ374" s="4">
        <v>2097</v>
      </c>
      <c r="BK374" s="4">
        <v>2076</v>
      </c>
      <c r="BL374" s="4">
        <v>1963</v>
      </c>
      <c r="BM374" s="4">
        <v>1897</v>
      </c>
      <c r="BN374" s="4">
        <v>8779</v>
      </c>
      <c r="BO374" s="4">
        <v>1848</v>
      </c>
      <c r="BP374" s="4">
        <v>1773</v>
      </c>
      <c r="BQ374" s="4">
        <v>1749</v>
      </c>
      <c r="BR374" s="4">
        <v>1768</v>
      </c>
      <c r="BS374" s="4">
        <v>1641</v>
      </c>
      <c r="BT374" s="4">
        <v>7652</v>
      </c>
      <c r="BU374" s="4">
        <v>1590</v>
      </c>
      <c r="BV374" s="4">
        <v>1637</v>
      </c>
      <c r="BW374" s="4">
        <v>1504</v>
      </c>
      <c r="BX374" s="4">
        <v>1482</v>
      </c>
      <c r="BY374" s="4">
        <v>1439</v>
      </c>
      <c r="BZ374" s="4">
        <v>7931</v>
      </c>
      <c r="CA374" s="4">
        <v>1437</v>
      </c>
      <c r="CB374" s="4">
        <v>1545</v>
      </c>
      <c r="CC374" s="4">
        <v>1557</v>
      </c>
      <c r="CD374" s="4">
        <v>1707</v>
      </c>
      <c r="CE374" s="4">
        <v>1685</v>
      </c>
      <c r="CF374" s="4">
        <v>5966</v>
      </c>
      <c r="CG374" s="4">
        <v>1288</v>
      </c>
      <c r="CH374" s="4">
        <v>1360</v>
      </c>
      <c r="CI374" s="4">
        <v>1233</v>
      </c>
      <c r="CJ374" s="4">
        <v>1114</v>
      </c>
      <c r="CK374" s="4">
        <v>971</v>
      </c>
      <c r="CL374" s="4">
        <v>4892</v>
      </c>
      <c r="CM374" s="4">
        <v>946</v>
      </c>
      <c r="CN374" s="4">
        <v>980</v>
      </c>
      <c r="CO374" s="4">
        <v>1045</v>
      </c>
      <c r="CP374" s="4">
        <v>964</v>
      </c>
      <c r="CQ374" s="4">
        <v>957</v>
      </c>
      <c r="CR374" s="4">
        <v>4134</v>
      </c>
      <c r="CS374" s="4">
        <v>892</v>
      </c>
      <c r="CT374" s="4">
        <v>840</v>
      </c>
      <c r="CU374" s="4">
        <v>827</v>
      </c>
      <c r="CV374" s="4">
        <v>784</v>
      </c>
      <c r="CW374" s="4">
        <v>791</v>
      </c>
      <c r="CX374" s="4">
        <v>3195</v>
      </c>
      <c r="CY374" s="4">
        <v>727</v>
      </c>
      <c r="CZ374" s="4">
        <v>725</v>
      </c>
      <c r="DA374" s="4">
        <v>635</v>
      </c>
      <c r="DB374" s="4">
        <v>558</v>
      </c>
      <c r="DC374" s="4">
        <v>550</v>
      </c>
      <c r="DD374" s="4">
        <v>2020</v>
      </c>
      <c r="DE374" s="4">
        <v>491</v>
      </c>
      <c r="DF374" s="4">
        <v>437</v>
      </c>
      <c r="DG374" s="4">
        <v>420</v>
      </c>
      <c r="DH374" s="4">
        <v>382</v>
      </c>
      <c r="DI374" s="4">
        <v>290</v>
      </c>
      <c r="DJ374" s="4">
        <v>912</v>
      </c>
      <c r="DK374" s="4">
        <v>297</v>
      </c>
      <c r="DL374" s="4">
        <v>244</v>
      </c>
      <c r="DM374" s="4">
        <v>137</v>
      </c>
      <c r="DN374" s="4">
        <v>115</v>
      </c>
      <c r="DO374" s="4">
        <v>119</v>
      </c>
      <c r="DP374" s="4">
        <v>242</v>
      </c>
      <c r="DQ374" s="4">
        <v>80</v>
      </c>
      <c r="DR374" s="4">
        <v>69</v>
      </c>
      <c r="DS374" s="4">
        <v>45</v>
      </c>
      <c r="DT374" s="4">
        <v>33</v>
      </c>
      <c r="DU374" s="4">
        <v>15</v>
      </c>
      <c r="DV374" s="4">
        <v>32</v>
      </c>
      <c r="DW374" s="4">
        <v>24594</v>
      </c>
      <c r="DX374" s="4">
        <v>27605</v>
      </c>
      <c r="DY374" s="4">
        <v>56771</v>
      </c>
      <c r="DZ374" s="4">
        <v>34425</v>
      </c>
      <c r="EA374" s="4">
        <v>21393</v>
      </c>
    </row>
    <row r="375" spans="1:131" ht="17.5" customHeight="1" x14ac:dyDescent="0.35">
      <c r="A375" s="2" t="s">
        <v>652</v>
      </c>
      <c r="D375" s="2" t="s">
        <v>653</v>
      </c>
      <c r="E375" s="4">
        <v>85375</v>
      </c>
      <c r="F375" s="4">
        <v>4604</v>
      </c>
      <c r="G375" s="4">
        <v>884</v>
      </c>
      <c r="H375" s="4">
        <v>924</v>
      </c>
      <c r="I375" s="4">
        <v>901</v>
      </c>
      <c r="J375" s="4">
        <v>968</v>
      </c>
      <c r="K375" s="4">
        <v>927</v>
      </c>
      <c r="L375" s="4">
        <v>4732</v>
      </c>
      <c r="M375" s="4">
        <v>930</v>
      </c>
      <c r="N375" s="4">
        <v>908</v>
      </c>
      <c r="O375" s="4">
        <v>1001</v>
      </c>
      <c r="P375" s="4">
        <v>896</v>
      </c>
      <c r="Q375" s="4">
        <v>997</v>
      </c>
      <c r="R375" s="4">
        <v>5348</v>
      </c>
      <c r="S375" s="4">
        <v>951</v>
      </c>
      <c r="T375" s="4">
        <v>1096</v>
      </c>
      <c r="U375" s="4">
        <v>1097</v>
      </c>
      <c r="V375" s="4">
        <v>1095</v>
      </c>
      <c r="W375" s="4">
        <v>1109</v>
      </c>
      <c r="X375" s="4">
        <v>5012</v>
      </c>
      <c r="Y375" s="4">
        <v>1111</v>
      </c>
      <c r="Z375" s="4">
        <v>1171</v>
      </c>
      <c r="AA375" s="4">
        <v>1100</v>
      </c>
      <c r="AB375" s="4">
        <v>933</v>
      </c>
      <c r="AC375" s="4">
        <v>697</v>
      </c>
      <c r="AD375" s="4">
        <v>3559</v>
      </c>
      <c r="AE375" s="4">
        <v>582</v>
      </c>
      <c r="AF375" s="4">
        <v>590</v>
      </c>
      <c r="AG375" s="4">
        <v>762</v>
      </c>
      <c r="AH375" s="4">
        <v>847</v>
      </c>
      <c r="AI375" s="4">
        <v>778</v>
      </c>
      <c r="AJ375" s="4">
        <v>3753</v>
      </c>
      <c r="AK375" s="4">
        <v>792</v>
      </c>
      <c r="AL375" s="4">
        <v>751</v>
      </c>
      <c r="AM375" s="4">
        <v>708</v>
      </c>
      <c r="AN375" s="4">
        <v>756</v>
      </c>
      <c r="AO375" s="4">
        <v>746</v>
      </c>
      <c r="AP375" s="4">
        <v>4330</v>
      </c>
      <c r="AQ375" s="4">
        <v>861</v>
      </c>
      <c r="AR375" s="4">
        <v>830</v>
      </c>
      <c r="AS375" s="4">
        <v>846</v>
      </c>
      <c r="AT375" s="4">
        <v>889</v>
      </c>
      <c r="AU375" s="4">
        <v>904</v>
      </c>
      <c r="AV375" s="4">
        <v>5269</v>
      </c>
      <c r="AW375" s="4">
        <v>985</v>
      </c>
      <c r="AX375" s="4">
        <v>1016</v>
      </c>
      <c r="AY375" s="4">
        <v>965</v>
      </c>
      <c r="AZ375" s="4">
        <v>1051</v>
      </c>
      <c r="BA375" s="4">
        <v>1252</v>
      </c>
      <c r="BB375" s="4">
        <v>6502</v>
      </c>
      <c r="BC375" s="4">
        <v>1264</v>
      </c>
      <c r="BD375" s="4">
        <v>1199</v>
      </c>
      <c r="BE375" s="4">
        <v>1274</v>
      </c>
      <c r="BF375" s="4">
        <v>1345</v>
      </c>
      <c r="BG375" s="4">
        <v>1420</v>
      </c>
      <c r="BH375" s="4">
        <v>7019</v>
      </c>
      <c r="BI375" s="4">
        <v>1456</v>
      </c>
      <c r="BJ375" s="4">
        <v>1403</v>
      </c>
      <c r="BK375" s="4">
        <v>1453</v>
      </c>
      <c r="BL375" s="4">
        <v>1367</v>
      </c>
      <c r="BM375" s="4">
        <v>1340</v>
      </c>
      <c r="BN375" s="4">
        <v>6191</v>
      </c>
      <c r="BO375" s="4">
        <v>1332</v>
      </c>
      <c r="BP375" s="4">
        <v>1297</v>
      </c>
      <c r="BQ375" s="4">
        <v>1236</v>
      </c>
      <c r="BR375" s="4">
        <v>1178</v>
      </c>
      <c r="BS375" s="4">
        <v>1148</v>
      </c>
      <c r="BT375" s="4">
        <v>5452</v>
      </c>
      <c r="BU375" s="4">
        <v>1145</v>
      </c>
      <c r="BV375" s="4">
        <v>1076</v>
      </c>
      <c r="BW375" s="4">
        <v>1101</v>
      </c>
      <c r="BX375" s="4">
        <v>1076</v>
      </c>
      <c r="BY375" s="4">
        <v>1054</v>
      </c>
      <c r="BZ375" s="4">
        <v>5930</v>
      </c>
      <c r="CA375" s="4">
        <v>995</v>
      </c>
      <c r="CB375" s="4">
        <v>1175</v>
      </c>
      <c r="CC375" s="4">
        <v>1091</v>
      </c>
      <c r="CD375" s="4">
        <v>1293</v>
      </c>
      <c r="CE375" s="4">
        <v>1376</v>
      </c>
      <c r="CF375" s="4">
        <v>4957</v>
      </c>
      <c r="CG375" s="4">
        <v>1098</v>
      </c>
      <c r="CH375" s="4">
        <v>1083</v>
      </c>
      <c r="CI375" s="4">
        <v>1023</v>
      </c>
      <c r="CJ375" s="4">
        <v>957</v>
      </c>
      <c r="CK375" s="4">
        <v>796</v>
      </c>
      <c r="CL375" s="4">
        <v>3915</v>
      </c>
      <c r="CM375" s="4">
        <v>742</v>
      </c>
      <c r="CN375" s="4">
        <v>835</v>
      </c>
      <c r="CO375" s="4">
        <v>821</v>
      </c>
      <c r="CP375" s="4">
        <v>789</v>
      </c>
      <c r="CQ375" s="4">
        <v>728</v>
      </c>
      <c r="CR375" s="4">
        <v>3457</v>
      </c>
      <c r="CS375" s="4">
        <v>724</v>
      </c>
      <c r="CT375" s="4">
        <v>712</v>
      </c>
      <c r="CU375" s="4">
        <v>664</v>
      </c>
      <c r="CV375" s="4">
        <v>702</v>
      </c>
      <c r="CW375" s="4">
        <v>655</v>
      </c>
      <c r="CX375" s="4">
        <v>2660</v>
      </c>
      <c r="CY375" s="4">
        <v>599</v>
      </c>
      <c r="CZ375" s="4">
        <v>583</v>
      </c>
      <c r="DA375" s="4">
        <v>514</v>
      </c>
      <c r="DB375" s="4">
        <v>497</v>
      </c>
      <c r="DC375" s="4">
        <v>467</v>
      </c>
      <c r="DD375" s="4">
        <v>1704</v>
      </c>
      <c r="DE375" s="4">
        <v>411</v>
      </c>
      <c r="DF375" s="4">
        <v>364</v>
      </c>
      <c r="DG375" s="4">
        <v>349</v>
      </c>
      <c r="DH375" s="4">
        <v>304</v>
      </c>
      <c r="DI375" s="4">
        <v>276</v>
      </c>
      <c r="DJ375" s="4">
        <v>765</v>
      </c>
      <c r="DK375" s="4">
        <v>256</v>
      </c>
      <c r="DL375" s="4">
        <v>194</v>
      </c>
      <c r="DM375" s="4">
        <v>119</v>
      </c>
      <c r="DN375" s="4">
        <v>102</v>
      </c>
      <c r="DO375" s="4">
        <v>94</v>
      </c>
      <c r="DP375" s="4">
        <v>193</v>
      </c>
      <c r="DQ375" s="4">
        <v>61</v>
      </c>
      <c r="DR375" s="4">
        <v>56</v>
      </c>
      <c r="DS375" s="4">
        <v>37</v>
      </c>
      <c r="DT375" s="4">
        <v>23</v>
      </c>
      <c r="DU375" s="4">
        <v>16</v>
      </c>
      <c r="DV375" s="4">
        <v>23</v>
      </c>
      <c r="DW375" s="4">
        <v>15795</v>
      </c>
      <c r="DX375" s="4">
        <v>18066</v>
      </c>
      <c r="DY375" s="4">
        <v>27314</v>
      </c>
      <c r="DZ375" s="4">
        <v>24592</v>
      </c>
      <c r="EA375" s="4">
        <v>17674</v>
      </c>
    </row>
    <row r="376" spans="1:131" ht="17.5" customHeight="1" x14ac:dyDescent="0.35">
      <c r="A376" s="2" t="s">
        <v>654</v>
      </c>
      <c r="D376" s="2" t="s">
        <v>655</v>
      </c>
      <c r="E376" s="4">
        <v>137835</v>
      </c>
      <c r="F376" s="4">
        <v>9153</v>
      </c>
      <c r="G376" s="4">
        <v>1816</v>
      </c>
      <c r="H376" s="4">
        <v>1850</v>
      </c>
      <c r="I376" s="4">
        <v>1853</v>
      </c>
      <c r="J376" s="4">
        <v>1827</v>
      </c>
      <c r="K376" s="4">
        <v>1807</v>
      </c>
      <c r="L376" s="4">
        <v>8091</v>
      </c>
      <c r="M376" s="4">
        <v>1712</v>
      </c>
      <c r="N376" s="4">
        <v>1542</v>
      </c>
      <c r="O376" s="4">
        <v>1724</v>
      </c>
      <c r="P376" s="4">
        <v>1586</v>
      </c>
      <c r="Q376" s="4">
        <v>1527</v>
      </c>
      <c r="R376" s="4">
        <v>8218</v>
      </c>
      <c r="S376" s="4">
        <v>1612</v>
      </c>
      <c r="T376" s="4">
        <v>1635</v>
      </c>
      <c r="U376" s="4">
        <v>1672</v>
      </c>
      <c r="V376" s="4">
        <v>1630</v>
      </c>
      <c r="W376" s="4">
        <v>1669</v>
      </c>
      <c r="X376" s="4">
        <v>7676</v>
      </c>
      <c r="Y376" s="4">
        <v>1648</v>
      </c>
      <c r="Z376" s="4">
        <v>1689</v>
      </c>
      <c r="AA376" s="4">
        <v>1633</v>
      </c>
      <c r="AB376" s="4">
        <v>1496</v>
      </c>
      <c r="AC376" s="4">
        <v>1210</v>
      </c>
      <c r="AD376" s="4">
        <v>6965</v>
      </c>
      <c r="AE376" s="4">
        <v>1161</v>
      </c>
      <c r="AF376" s="4">
        <v>1294</v>
      </c>
      <c r="AG376" s="4">
        <v>1408</v>
      </c>
      <c r="AH376" s="4">
        <v>1600</v>
      </c>
      <c r="AI376" s="4">
        <v>1502</v>
      </c>
      <c r="AJ376" s="4">
        <v>8147</v>
      </c>
      <c r="AK376" s="4">
        <v>1620</v>
      </c>
      <c r="AL376" s="4">
        <v>1644</v>
      </c>
      <c r="AM376" s="4">
        <v>1556</v>
      </c>
      <c r="AN376" s="4">
        <v>1545</v>
      </c>
      <c r="AO376" s="4">
        <v>1782</v>
      </c>
      <c r="AP376" s="4">
        <v>9676</v>
      </c>
      <c r="AQ376" s="4">
        <v>1876</v>
      </c>
      <c r="AR376" s="4">
        <v>1943</v>
      </c>
      <c r="AS376" s="4">
        <v>1972</v>
      </c>
      <c r="AT376" s="4">
        <v>1938</v>
      </c>
      <c r="AU376" s="4">
        <v>1947</v>
      </c>
      <c r="AV376" s="4">
        <v>10118</v>
      </c>
      <c r="AW376" s="4">
        <v>1936</v>
      </c>
      <c r="AX376" s="4">
        <v>1961</v>
      </c>
      <c r="AY376" s="4">
        <v>2000</v>
      </c>
      <c r="AZ376" s="4">
        <v>2037</v>
      </c>
      <c r="BA376" s="4">
        <v>2184</v>
      </c>
      <c r="BB376" s="4">
        <v>10703</v>
      </c>
      <c r="BC376" s="4">
        <v>2122</v>
      </c>
      <c r="BD376" s="4">
        <v>2081</v>
      </c>
      <c r="BE376" s="4">
        <v>2109</v>
      </c>
      <c r="BF376" s="4">
        <v>2162</v>
      </c>
      <c r="BG376" s="4">
        <v>2229</v>
      </c>
      <c r="BH376" s="4">
        <v>10946</v>
      </c>
      <c r="BI376" s="4">
        <v>2316</v>
      </c>
      <c r="BJ376" s="4">
        <v>2202</v>
      </c>
      <c r="BK376" s="4">
        <v>2183</v>
      </c>
      <c r="BL376" s="4">
        <v>2168</v>
      </c>
      <c r="BM376" s="4">
        <v>2077</v>
      </c>
      <c r="BN376" s="4">
        <v>9110</v>
      </c>
      <c r="BO376" s="4">
        <v>1946</v>
      </c>
      <c r="BP376" s="4">
        <v>1849</v>
      </c>
      <c r="BQ376" s="4">
        <v>1859</v>
      </c>
      <c r="BR376" s="4">
        <v>1777</v>
      </c>
      <c r="BS376" s="4">
        <v>1679</v>
      </c>
      <c r="BT376" s="4">
        <v>7833</v>
      </c>
      <c r="BU376" s="4">
        <v>1591</v>
      </c>
      <c r="BV376" s="4">
        <v>1580</v>
      </c>
      <c r="BW376" s="4">
        <v>1592</v>
      </c>
      <c r="BX376" s="4">
        <v>1491</v>
      </c>
      <c r="BY376" s="4">
        <v>1579</v>
      </c>
      <c r="BZ376" s="4">
        <v>8466</v>
      </c>
      <c r="CA376" s="4">
        <v>1567</v>
      </c>
      <c r="CB376" s="4">
        <v>1621</v>
      </c>
      <c r="CC376" s="4">
        <v>1644</v>
      </c>
      <c r="CD376" s="4">
        <v>1838</v>
      </c>
      <c r="CE376" s="4">
        <v>1796</v>
      </c>
      <c r="CF376" s="4">
        <v>6263</v>
      </c>
      <c r="CG376" s="4">
        <v>1321</v>
      </c>
      <c r="CH376" s="4">
        <v>1409</v>
      </c>
      <c r="CI376" s="4">
        <v>1274</v>
      </c>
      <c r="CJ376" s="4">
        <v>1231</v>
      </c>
      <c r="CK376" s="4">
        <v>1028</v>
      </c>
      <c r="CL376" s="4">
        <v>4918</v>
      </c>
      <c r="CM376" s="4">
        <v>966</v>
      </c>
      <c r="CN376" s="4">
        <v>995</v>
      </c>
      <c r="CO376" s="4">
        <v>1042</v>
      </c>
      <c r="CP376" s="4">
        <v>958</v>
      </c>
      <c r="CQ376" s="4">
        <v>957</v>
      </c>
      <c r="CR376" s="4">
        <v>4282</v>
      </c>
      <c r="CS376" s="4">
        <v>874</v>
      </c>
      <c r="CT376" s="4">
        <v>883</v>
      </c>
      <c r="CU376" s="4">
        <v>868</v>
      </c>
      <c r="CV376" s="4">
        <v>813</v>
      </c>
      <c r="CW376" s="4">
        <v>844</v>
      </c>
      <c r="CX376" s="4">
        <v>3419</v>
      </c>
      <c r="CY376" s="4">
        <v>745</v>
      </c>
      <c r="CZ376" s="4">
        <v>772</v>
      </c>
      <c r="DA376" s="4">
        <v>668</v>
      </c>
      <c r="DB376" s="4">
        <v>624</v>
      </c>
      <c r="DC376" s="4">
        <v>610</v>
      </c>
      <c r="DD376" s="4">
        <v>2427</v>
      </c>
      <c r="DE376" s="4">
        <v>593</v>
      </c>
      <c r="DF376" s="4">
        <v>515</v>
      </c>
      <c r="DG376" s="4">
        <v>484</v>
      </c>
      <c r="DH376" s="4">
        <v>450</v>
      </c>
      <c r="DI376" s="4">
        <v>385</v>
      </c>
      <c r="DJ376" s="4">
        <v>1111</v>
      </c>
      <c r="DK376" s="4">
        <v>384</v>
      </c>
      <c r="DL376" s="4">
        <v>277</v>
      </c>
      <c r="DM376" s="4">
        <v>192</v>
      </c>
      <c r="DN376" s="4">
        <v>143</v>
      </c>
      <c r="DO376" s="4">
        <v>115</v>
      </c>
      <c r="DP376" s="4">
        <v>268</v>
      </c>
      <c r="DQ376" s="4">
        <v>93</v>
      </c>
      <c r="DR376" s="4">
        <v>71</v>
      </c>
      <c r="DS376" s="4">
        <v>46</v>
      </c>
      <c r="DT376" s="4">
        <v>30</v>
      </c>
      <c r="DU376" s="4">
        <v>28</v>
      </c>
      <c r="DV376" s="4">
        <v>45</v>
      </c>
      <c r="DW376" s="4">
        <v>27110</v>
      </c>
      <c r="DX376" s="4">
        <v>30432</v>
      </c>
      <c r="DY376" s="4">
        <v>51637</v>
      </c>
      <c r="DZ376" s="4">
        <v>36355</v>
      </c>
      <c r="EA376" s="4">
        <v>22733</v>
      </c>
    </row>
    <row r="377" spans="1:131" ht="17.5" customHeight="1" x14ac:dyDescent="0.35">
      <c r="A377" s="2" t="s">
        <v>656</v>
      </c>
      <c r="D377" s="2" t="s">
        <v>657</v>
      </c>
      <c r="E377" s="4">
        <v>80510</v>
      </c>
      <c r="F377" s="4">
        <v>4802</v>
      </c>
      <c r="G377" s="4">
        <v>982</v>
      </c>
      <c r="H377" s="4">
        <v>963</v>
      </c>
      <c r="I377" s="4">
        <v>970</v>
      </c>
      <c r="J377" s="4">
        <v>975</v>
      </c>
      <c r="K377" s="4">
        <v>912</v>
      </c>
      <c r="L377" s="4">
        <v>4068</v>
      </c>
      <c r="M377" s="4">
        <v>869</v>
      </c>
      <c r="N377" s="4">
        <v>801</v>
      </c>
      <c r="O377" s="4">
        <v>861</v>
      </c>
      <c r="P377" s="4">
        <v>809</v>
      </c>
      <c r="Q377" s="4">
        <v>728</v>
      </c>
      <c r="R377" s="4">
        <v>4147</v>
      </c>
      <c r="S377" s="4">
        <v>841</v>
      </c>
      <c r="T377" s="4">
        <v>824</v>
      </c>
      <c r="U377" s="4">
        <v>835</v>
      </c>
      <c r="V377" s="4">
        <v>845</v>
      </c>
      <c r="W377" s="4">
        <v>802</v>
      </c>
      <c r="X377" s="4">
        <v>5461</v>
      </c>
      <c r="Y377" s="4">
        <v>840</v>
      </c>
      <c r="Z377" s="4">
        <v>806</v>
      </c>
      <c r="AA377" s="4">
        <v>902</v>
      </c>
      <c r="AB377" s="4">
        <v>1203</v>
      </c>
      <c r="AC377" s="4">
        <v>1710</v>
      </c>
      <c r="AD377" s="4">
        <v>6967</v>
      </c>
      <c r="AE377" s="4">
        <v>1926</v>
      </c>
      <c r="AF377" s="4">
        <v>1714</v>
      </c>
      <c r="AG377" s="4">
        <v>1301</v>
      </c>
      <c r="AH377" s="4">
        <v>1052</v>
      </c>
      <c r="AI377" s="4">
        <v>974</v>
      </c>
      <c r="AJ377" s="4">
        <v>4512</v>
      </c>
      <c r="AK377" s="4">
        <v>900</v>
      </c>
      <c r="AL377" s="4">
        <v>930</v>
      </c>
      <c r="AM377" s="4">
        <v>836</v>
      </c>
      <c r="AN377" s="4">
        <v>902</v>
      </c>
      <c r="AO377" s="4">
        <v>944</v>
      </c>
      <c r="AP377" s="4">
        <v>5137</v>
      </c>
      <c r="AQ377" s="4">
        <v>1038</v>
      </c>
      <c r="AR377" s="4">
        <v>1056</v>
      </c>
      <c r="AS377" s="4">
        <v>1028</v>
      </c>
      <c r="AT377" s="4">
        <v>1019</v>
      </c>
      <c r="AU377" s="4">
        <v>996</v>
      </c>
      <c r="AV377" s="4">
        <v>5789</v>
      </c>
      <c r="AW377" s="4">
        <v>1140</v>
      </c>
      <c r="AX377" s="4">
        <v>1102</v>
      </c>
      <c r="AY377" s="4">
        <v>1167</v>
      </c>
      <c r="AZ377" s="4">
        <v>1221</v>
      </c>
      <c r="BA377" s="4">
        <v>1159</v>
      </c>
      <c r="BB377" s="4">
        <v>5832</v>
      </c>
      <c r="BC377" s="4">
        <v>1093</v>
      </c>
      <c r="BD377" s="4">
        <v>1224</v>
      </c>
      <c r="BE377" s="4">
        <v>1149</v>
      </c>
      <c r="BF377" s="4">
        <v>1184</v>
      </c>
      <c r="BG377" s="4">
        <v>1182</v>
      </c>
      <c r="BH377" s="4">
        <v>6021</v>
      </c>
      <c r="BI377" s="4">
        <v>1180</v>
      </c>
      <c r="BJ377" s="4">
        <v>1225</v>
      </c>
      <c r="BK377" s="4">
        <v>1264</v>
      </c>
      <c r="BL377" s="4">
        <v>1229</v>
      </c>
      <c r="BM377" s="4">
        <v>1123</v>
      </c>
      <c r="BN377" s="4">
        <v>5277</v>
      </c>
      <c r="BO377" s="4">
        <v>1181</v>
      </c>
      <c r="BP377" s="4">
        <v>1083</v>
      </c>
      <c r="BQ377" s="4">
        <v>1026</v>
      </c>
      <c r="BR377" s="4">
        <v>1062</v>
      </c>
      <c r="BS377" s="4">
        <v>925</v>
      </c>
      <c r="BT377" s="4">
        <v>4412</v>
      </c>
      <c r="BU377" s="4">
        <v>945</v>
      </c>
      <c r="BV377" s="4">
        <v>915</v>
      </c>
      <c r="BW377" s="4">
        <v>895</v>
      </c>
      <c r="BX377" s="4">
        <v>831</v>
      </c>
      <c r="BY377" s="4">
        <v>826</v>
      </c>
      <c r="BZ377" s="4">
        <v>4617</v>
      </c>
      <c r="CA377" s="4">
        <v>802</v>
      </c>
      <c r="CB377" s="4">
        <v>877</v>
      </c>
      <c r="CC377" s="4">
        <v>937</v>
      </c>
      <c r="CD377" s="4">
        <v>977</v>
      </c>
      <c r="CE377" s="4">
        <v>1024</v>
      </c>
      <c r="CF377" s="4">
        <v>3664</v>
      </c>
      <c r="CG377" s="4">
        <v>781</v>
      </c>
      <c r="CH377" s="4">
        <v>772</v>
      </c>
      <c r="CI377" s="4">
        <v>756</v>
      </c>
      <c r="CJ377" s="4">
        <v>746</v>
      </c>
      <c r="CK377" s="4">
        <v>609</v>
      </c>
      <c r="CL377" s="4">
        <v>2944</v>
      </c>
      <c r="CM377" s="4">
        <v>602</v>
      </c>
      <c r="CN377" s="4">
        <v>626</v>
      </c>
      <c r="CO377" s="4">
        <v>598</v>
      </c>
      <c r="CP377" s="4">
        <v>606</v>
      </c>
      <c r="CQ377" s="4">
        <v>512</v>
      </c>
      <c r="CR377" s="4">
        <v>2757</v>
      </c>
      <c r="CS377" s="4">
        <v>599</v>
      </c>
      <c r="CT377" s="4">
        <v>585</v>
      </c>
      <c r="CU377" s="4">
        <v>547</v>
      </c>
      <c r="CV377" s="4">
        <v>524</v>
      </c>
      <c r="CW377" s="4">
        <v>502</v>
      </c>
      <c r="CX377" s="4">
        <v>2046</v>
      </c>
      <c r="CY377" s="4">
        <v>514</v>
      </c>
      <c r="CZ377" s="4">
        <v>459</v>
      </c>
      <c r="DA377" s="4">
        <v>403</v>
      </c>
      <c r="DB377" s="4">
        <v>381</v>
      </c>
      <c r="DC377" s="4">
        <v>289</v>
      </c>
      <c r="DD377" s="4">
        <v>1350</v>
      </c>
      <c r="DE377" s="4">
        <v>320</v>
      </c>
      <c r="DF377" s="4">
        <v>279</v>
      </c>
      <c r="DG377" s="4">
        <v>281</v>
      </c>
      <c r="DH377" s="4">
        <v>255</v>
      </c>
      <c r="DI377" s="4">
        <v>215</v>
      </c>
      <c r="DJ377" s="4">
        <v>534</v>
      </c>
      <c r="DK377" s="4">
        <v>189</v>
      </c>
      <c r="DL377" s="4">
        <v>135</v>
      </c>
      <c r="DM377" s="4">
        <v>84</v>
      </c>
      <c r="DN377" s="4">
        <v>71</v>
      </c>
      <c r="DO377" s="4">
        <v>55</v>
      </c>
      <c r="DP377" s="4">
        <v>159</v>
      </c>
      <c r="DQ377" s="4">
        <v>47</v>
      </c>
      <c r="DR377" s="4">
        <v>49</v>
      </c>
      <c r="DS377" s="4">
        <v>27</v>
      </c>
      <c r="DT377" s="4">
        <v>24</v>
      </c>
      <c r="DU377" s="4">
        <v>12</v>
      </c>
      <c r="DV377" s="4">
        <v>14</v>
      </c>
      <c r="DW377" s="4">
        <v>13857</v>
      </c>
      <c r="DX377" s="4">
        <v>15565</v>
      </c>
      <c r="DY377" s="4">
        <v>32858</v>
      </c>
      <c r="DZ377" s="4">
        <v>20327</v>
      </c>
      <c r="EA377" s="4">
        <v>13468</v>
      </c>
    </row>
    <row r="378" spans="1:131" ht="17.5" customHeight="1" x14ac:dyDescent="0.35">
      <c r="A378" s="2" t="s">
        <v>658</v>
      </c>
      <c r="D378" s="2" t="s">
        <v>659</v>
      </c>
      <c r="E378" s="4">
        <v>95598</v>
      </c>
      <c r="F378" s="4">
        <v>6017</v>
      </c>
      <c r="G378" s="4">
        <v>1235</v>
      </c>
      <c r="H378" s="4">
        <v>1173</v>
      </c>
      <c r="I378" s="4">
        <v>1220</v>
      </c>
      <c r="J378" s="4">
        <v>1202</v>
      </c>
      <c r="K378" s="4">
        <v>1187</v>
      </c>
      <c r="L378" s="4">
        <v>5165</v>
      </c>
      <c r="M378" s="4">
        <v>1093</v>
      </c>
      <c r="N378" s="4">
        <v>1032</v>
      </c>
      <c r="O378" s="4">
        <v>1075</v>
      </c>
      <c r="P378" s="4">
        <v>1004</v>
      </c>
      <c r="Q378" s="4">
        <v>961</v>
      </c>
      <c r="R378" s="4">
        <v>5175</v>
      </c>
      <c r="S378" s="4">
        <v>993</v>
      </c>
      <c r="T378" s="4">
        <v>983</v>
      </c>
      <c r="U378" s="4">
        <v>1071</v>
      </c>
      <c r="V378" s="4">
        <v>1080</v>
      </c>
      <c r="W378" s="4">
        <v>1048</v>
      </c>
      <c r="X378" s="4">
        <v>5396</v>
      </c>
      <c r="Y378" s="4">
        <v>1152</v>
      </c>
      <c r="Z378" s="4">
        <v>1192</v>
      </c>
      <c r="AA378" s="4">
        <v>1068</v>
      </c>
      <c r="AB378" s="4">
        <v>1060</v>
      </c>
      <c r="AC378" s="4">
        <v>924</v>
      </c>
      <c r="AD378" s="4">
        <v>5179</v>
      </c>
      <c r="AE378" s="4">
        <v>931</v>
      </c>
      <c r="AF378" s="4">
        <v>995</v>
      </c>
      <c r="AG378" s="4">
        <v>1066</v>
      </c>
      <c r="AH378" s="4">
        <v>1104</v>
      </c>
      <c r="AI378" s="4">
        <v>1083</v>
      </c>
      <c r="AJ378" s="4">
        <v>5940</v>
      </c>
      <c r="AK378" s="4">
        <v>1125</v>
      </c>
      <c r="AL378" s="4">
        <v>1139</v>
      </c>
      <c r="AM378" s="4">
        <v>1120</v>
      </c>
      <c r="AN378" s="4">
        <v>1220</v>
      </c>
      <c r="AO378" s="4">
        <v>1336</v>
      </c>
      <c r="AP378" s="4">
        <v>6605</v>
      </c>
      <c r="AQ378" s="4">
        <v>1287</v>
      </c>
      <c r="AR378" s="4">
        <v>1396</v>
      </c>
      <c r="AS378" s="4">
        <v>1304</v>
      </c>
      <c r="AT378" s="4">
        <v>1297</v>
      </c>
      <c r="AU378" s="4">
        <v>1321</v>
      </c>
      <c r="AV378" s="4">
        <v>6653</v>
      </c>
      <c r="AW378" s="4">
        <v>1257</v>
      </c>
      <c r="AX378" s="4">
        <v>1323</v>
      </c>
      <c r="AY378" s="4">
        <v>1254</v>
      </c>
      <c r="AZ378" s="4">
        <v>1336</v>
      </c>
      <c r="BA378" s="4">
        <v>1483</v>
      </c>
      <c r="BB378" s="4">
        <v>7442</v>
      </c>
      <c r="BC378" s="4">
        <v>1496</v>
      </c>
      <c r="BD378" s="4">
        <v>1472</v>
      </c>
      <c r="BE378" s="4">
        <v>1499</v>
      </c>
      <c r="BF378" s="4">
        <v>1435</v>
      </c>
      <c r="BG378" s="4">
        <v>1540</v>
      </c>
      <c r="BH378" s="4">
        <v>7845</v>
      </c>
      <c r="BI378" s="4">
        <v>1604</v>
      </c>
      <c r="BJ378" s="4">
        <v>1542</v>
      </c>
      <c r="BK378" s="4">
        <v>1554</v>
      </c>
      <c r="BL378" s="4">
        <v>1604</v>
      </c>
      <c r="BM378" s="4">
        <v>1541</v>
      </c>
      <c r="BN378" s="4">
        <v>6471</v>
      </c>
      <c r="BO378" s="4">
        <v>1469</v>
      </c>
      <c r="BP378" s="4">
        <v>1334</v>
      </c>
      <c r="BQ378" s="4">
        <v>1278</v>
      </c>
      <c r="BR378" s="4">
        <v>1215</v>
      </c>
      <c r="BS378" s="4">
        <v>1175</v>
      </c>
      <c r="BT378" s="4">
        <v>5419</v>
      </c>
      <c r="BU378" s="4">
        <v>1155</v>
      </c>
      <c r="BV378" s="4">
        <v>1082</v>
      </c>
      <c r="BW378" s="4">
        <v>1063</v>
      </c>
      <c r="BX378" s="4">
        <v>1067</v>
      </c>
      <c r="BY378" s="4">
        <v>1052</v>
      </c>
      <c r="BZ378" s="4">
        <v>5611</v>
      </c>
      <c r="CA378" s="4">
        <v>1077</v>
      </c>
      <c r="CB378" s="4">
        <v>1048</v>
      </c>
      <c r="CC378" s="4">
        <v>1089</v>
      </c>
      <c r="CD378" s="4">
        <v>1152</v>
      </c>
      <c r="CE378" s="4">
        <v>1245</v>
      </c>
      <c r="CF378" s="4">
        <v>4537</v>
      </c>
      <c r="CG378" s="4">
        <v>944</v>
      </c>
      <c r="CH378" s="4">
        <v>978</v>
      </c>
      <c r="CI378" s="4">
        <v>946</v>
      </c>
      <c r="CJ378" s="4">
        <v>917</v>
      </c>
      <c r="CK378" s="4">
        <v>752</v>
      </c>
      <c r="CL378" s="4">
        <v>3970</v>
      </c>
      <c r="CM378" s="4">
        <v>795</v>
      </c>
      <c r="CN378" s="4">
        <v>851</v>
      </c>
      <c r="CO378" s="4">
        <v>746</v>
      </c>
      <c r="CP378" s="4">
        <v>774</v>
      </c>
      <c r="CQ378" s="4">
        <v>804</v>
      </c>
      <c r="CR378" s="4">
        <v>3332</v>
      </c>
      <c r="CS378" s="4">
        <v>733</v>
      </c>
      <c r="CT378" s="4">
        <v>652</v>
      </c>
      <c r="CU378" s="4">
        <v>609</v>
      </c>
      <c r="CV378" s="4">
        <v>674</v>
      </c>
      <c r="CW378" s="4">
        <v>664</v>
      </c>
      <c r="CX378" s="4">
        <v>2509</v>
      </c>
      <c r="CY378" s="4">
        <v>624</v>
      </c>
      <c r="CZ378" s="4">
        <v>537</v>
      </c>
      <c r="DA378" s="4">
        <v>487</v>
      </c>
      <c r="DB378" s="4">
        <v>458</v>
      </c>
      <c r="DC378" s="4">
        <v>403</v>
      </c>
      <c r="DD378" s="4">
        <v>1547</v>
      </c>
      <c r="DE378" s="4">
        <v>372</v>
      </c>
      <c r="DF378" s="4">
        <v>322</v>
      </c>
      <c r="DG378" s="4">
        <v>334</v>
      </c>
      <c r="DH378" s="4">
        <v>273</v>
      </c>
      <c r="DI378" s="4">
        <v>246</v>
      </c>
      <c r="DJ378" s="4">
        <v>632</v>
      </c>
      <c r="DK378" s="4">
        <v>249</v>
      </c>
      <c r="DL378" s="4">
        <v>153</v>
      </c>
      <c r="DM378" s="4">
        <v>106</v>
      </c>
      <c r="DN378" s="4">
        <v>62</v>
      </c>
      <c r="DO378" s="4">
        <v>62</v>
      </c>
      <c r="DP378" s="4">
        <v>135</v>
      </c>
      <c r="DQ378" s="4">
        <v>48</v>
      </c>
      <c r="DR378" s="4">
        <v>30</v>
      </c>
      <c r="DS378" s="4">
        <v>33</v>
      </c>
      <c r="DT378" s="4">
        <v>11</v>
      </c>
      <c r="DU378" s="4">
        <v>13</v>
      </c>
      <c r="DV378" s="4">
        <v>18</v>
      </c>
      <c r="DW378" s="4">
        <v>17509</v>
      </c>
      <c r="DX378" s="4">
        <v>19769</v>
      </c>
      <c r="DY378" s="4">
        <v>36063</v>
      </c>
      <c r="DZ378" s="4">
        <v>25346</v>
      </c>
      <c r="EA378" s="4">
        <v>16680</v>
      </c>
    </row>
    <row r="379" spans="1:131" ht="17.5" customHeight="1" x14ac:dyDescent="0.35">
      <c r="A379" s="2" t="s">
        <v>660</v>
      </c>
      <c r="D379" s="2" t="s">
        <v>661</v>
      </c>
      <c r="E379" s="4">
        <v>86144</v>
      </c>
      <c r="F379" s="4">
        <v>5129</v>
      </c>
      <c r="G379" s="4">
        <v>981</v>
      </c>
      <c r="H379" s="4">
        <v>1023</v>
      </c>
      <c r="I379" s="4">
        <v>1079</v>
      </c>
      <c r="J379" s="4">
        <v>1003</v>
      </c>
      <c r="K379" s="4">
        <v>1043</v>
      </c>
      <c r="L379" s="4">
        <v>5153</v>
      </c>
      <c r="M379" s="4">
        <v>1058</v>
      </c>
      <c r="N379" s="4">
        <v>1057</v>
      </c>
      <c r="O379" s="4">
        <v>1030</v>
      </c>
      <c r="P379" s="4">
        <v>982</v>
      </c>
      <c r="Q379" s="4">
        <v>1026</v>
      </c>
      <c r="R379" s="4">
        <v>5464</v>
      </c>
      <c r="S379" s="4">
        <v>1031</v>
      </c>
      <c r="T379" s="4">
        <v>1078</v>
      </c>
      <c r="U379" s="4">
        <v>1147</v>
      </c>
      <c r="V379" s="4">
        <v>1073</v>
      </c>
      <c r="W379" s="4">
        <v>1135</v>
      </c>
      <c r="X379" s="4">
        <v>5131</v>
      </c>
      <c r="Y379" s="4">
        <v>1096</v>
      </c>
      <c r="Z379" s="4">
        <v>1162</v>
      </c>
      <c r="AA379" s="4">
        <v>1126</v>
      </c>
      <c r="AB379" s="4">
        <v>1028</v>
      </c>
      <c r="AC379" s="4">
        <v>719</v>
      </c>
      <c r="AD379" s="4">
        <v>4207</v>
      </c>
      <c r="AE379" s="4">
        <v>668</v>
      </c>
      <c r="AF379" s="4">
        <v>782</v>
      </c>
      <c r="AG379" s="4">
        <v>881</v>
      </c>
      <c r="AH379" s="4">
        <v>990</v>
      </c>
      <c r="AI379" s="4">
        <v>886</v>
      </c>
      <c r="AJ379" s="4">
        <v>4581</v>
      </c>
      <c r="AK379" s="4">
        <v>890</v>
      </c>
      <c r="AL379" s="4">
        <v>844</v>
      </c>
      <c r="AM379" s="4">
        <v>925</v>
      </c>
      <c r="AN379" s="4">
        <v>961</v>
      </c>
      <c r="AO379" s="4">
        <v>961</v>
      </c>
      <c r="AP379" s="4">
        <v>5072</v>
      </c>
      <c r="AQ379" s="4">
        <v>1023</v>
      </c>
      <c r="AR379" s="4">
        <v>1061</v>
      </c>
      <c r="AS379" s="4">
        <v>1018</v>
      </c>
      <c r="AT379" s="4">
        <v>923</v>
      </c>
      <c r="AU379" s="4">
        <v>1047</v>
      </c>
      <c r="AV379" s="4">
        <v>6133</v>
      </c>
      <c r="AW379" s="4">
        <v>1053</v>
      </c>
      <c r="AX379" s="4">
        <v>1173</v>
      </c>
      <c r="AY379" s="4">
        <v>1190</v>
      </c>
      <c r="AZ379" s="4">
        <v>1325</v>
      </c>
      <c r="BA379" s="4">
        <v>1392</v>
      </c>
      <c r="BB379" s="4">
        <v>7101</v>
      </c>
      <c r="BC379" s="4">
        <v>1416</v>
      </c>
      <c r="BD379" s="4">
        <v>1406</v>
      </c>
      <c r="BE379" s="4">
        <v>1400</v>
      </c>
      <c r="BF379" s="4">
        <v>1433</v>
      </c>
      <c r="BG379" s="4">
        <v>1446</v>
      </c>
      <c r="BH379" s="4">
        <v>7144</v>
      </c>
      <c r="BI379" s="4">
        <v>1497</v>
      </c>
      <c r="BJ379" s="4">
        <v>1445</v>
      </c>
      <c r="BK379" s="4">
        <v>1420</v>
      </c>
      <c r="BL379" s="4">
        <v>1403</v>
      </c>
      <c r="BM379" s="4">
        <v>1379</v>
      </c>
      <c r="BN379" s="4">
        <v>6146</v>
      </c>
      <c r="BO379" s="4">
        <v>1341</v>
      </c>
      <c r="BP379" s="4">
        <v>1250</v>
      </c>
      <c r="BQ379" s="4">
        <v>1228</v>
      </c>
      <c r="BR379" s="4">
        <v>1197</v>
      </c>
      <c r="BS379" s="4">
        <v>1130</v>
      </c>
      <c r="BT379" s="4">
        <v>5191</v>
      </c>
      <c r="BU379" s="4">
        <v>1111</v>
      </c>
      <c r="BV379" s="4">
        <v>1080</v>
      </c>
      <c r="BW379" s="4">
        <v>1030</v>
      </c>
      <c r="BX379" s="4">
        <v>984</v>
      </c>
      <c r="BY379" s="4">
        <v>986</v>
      </c>
      <c r="BZ379" s="4">
        <v>5287</v>
      </c>
      <c r="CA379" s="4">
        <v>943</v>
      </c>
      <c r="CB379" s="4">
        <v>991</v>
      </c>
      <c r="CC379" s="4">
        <v>1025</v>
      </c>
      <c r="CD379" s="4">
        <v>1162</v>
      </c>
      <c r="CE379" s="4">
        <v>1166</v>
      </c>
      <c r="CF379" s="4">
        <v>4267</v>
      </c>
      <c r="CG379" s="4">
        <v>862</v>
      </c>
      <c r="CH379" s="4">
        <v>892</v>
      </c>
      <c r="CI379" s="4">
        <v>942</v>
      </c>
      <c r="CJ379" s="4">
        <v>848</v>
      </c>
      <c r="CK379" s="4">
        <v>723</v>
      </c>
      <c r="CL379" s="4">
        <v>3401</v>
      </c>
      <c r="CM379" s="4">
        <v>669</v>
      </c>
      <c r="CN379" s="4">
        <v>729</v>
      </c>
      <c r="CO379" s="4">
        <v>695</v>
      </c>
      <c r="CP379" s="4">
        <v>650</v>
      </c>
      <c r="CQ379" s="4">
        <v>658</v>
      </c>
      <c r="CR379" s="4">
        <v>2954</v>
      </c>
      <c r="CS379" s="4">
        <v>704</v>
      </c>
      <c r="CT379" s="4">
        <v>612</v>
      </c>
      <c r="CU379" s="4">
        <v>562</v>
      </c>
      <c r="CV379" s="4">
        <v>535</v>
      </c>
      <c r="CW379" s="4">
        <v>541</v>
      </c>
      <c r="CX379" s="4">
        <v>1955</v>
      </c>
      <c r="CY379" s="4">
        <v>468</v>
      </c>
      <c r="CZ379" s="4">
        <v>424</v>
      </c>
      <c r="DA379" s="4">
        <v>412</v>
      </c>
      <c r="DB379" s="4">
        <v>359</v>
      </c>
      <c r="DC379" s="4">
        <v>292</v>
      </c>
      <c r="DD379" s="4">
        <v>1182</v>
      </c>
      <c r="DE379" s="4">
        <v>305</v>
      </c>
      <c r="DF379" s="4">
        <v>271</v>
      </c>
      <c r="DG379" s="4">
        <v>223</v>
      </c>
      <c r="DH379" s="4">
        <v>203</v>
      </c>
      <c r="DI379" s="4">
        <v>180</v>
      </c>
      <c r="DJ379" s="4">
        <v>512</v>
      </c>
      <c r="DK379" s="4">
        <v>191</v>
      </c>
      <c r="DL379" s="4">
        <v>117</v>
      </c>
      <c r="DM379" s="4">
        <v>70</v>
      </c>
      <c r="DN379" s="4">
        <v>68</v>
      </c>
      <c r="DO379" s="4">
        <v>66</v>
      </c>
      <c r="DP379" s="4">
        <v>118</v>
      </c>
      <c r="DQ379" s="4">
        <v>32</v>
      </c>
      <c r="DR379" s="4">
        <v>29</v>
      </c>
      <c r="DS379" s="4">
        <v>33</v>
      </c>
      <c r="DT379" s="4">
        <v>12</v>
      </c>
      <c r="DU379" s="4">
        <v>12</v>
      </c>
      <c r="DV379" s="4">
        <v>16</v>
      </c>
      <c r="DW379" s="4">
        <v>16842</v>
      </c>
      <c r="DX379" s="4">
        <v>19130</v>
      </c>
      <c r="DY379" s="4">
        <v>31129</v>
      </c>
      <c r="DZ379" s="4">
        <v>23768</v>
      </c>
      <c r="EA379" s="4">
        <v>14405</v>
      </c>
    </row>
    <row r="380" spans="1:131" ht="17.5" customHeight="1" x14ac:dyDescent="0.35">
      <c r="A380" s="2" t="s">
        <v>662</v>
      </c>
      <c r="D380" s="2" t="s">
        <v>663</v>
      </c>
      <c r="E380" s="4">
        <v>82998</v>
      </c>
      <c r="F380" s="4">
        <v>4886</v>
      </c>
      <c r="G380" s="4">
        <v>913</v>
      </c>
      <c r="H380" s="4">
        <v>956</v>
      </c>
      <c r="I380" s="4">
        <v>987</v>
      </c>
      <c r="J380" s="4">
        <v>1029</v>
      </c>
      <c r="K380" s="4">
        <v>1001</v>
      </c>
      <c r="L380" s="4">
        <v>4715</v>
      </c>
      <c r="M380" s="4">
        <v>974</v>
      </c>
      <c r="N380" s="4">
        <v>947</v>
      </c>
      <c r="O380" s="4">
        <v>974</v>
      </c>
      <c r="P380" s="4">
        <v>931</v>
      </c>
      <c r="Q380" s="4">
        <v>889</v>
      </c>
      <c r="R380" s="4">
        <v>5391</v>
      </c>
      <c r="S380" s="4">
        <v>1020</v>
      </c>
      <c r="T380" s="4">
        <v>1014</v>
      </c>
      <c r="U380" s="4">
        <v>1117</v>
      </c>
      <c r="V380" s="4">
        <v>1092</v>
      </c>
      <c r="W380" s="4">
        <v>1148</v>
      </c>
      <c r="X380" s="4">
        <v>4984</v>
      </c>
      <c r="Y380" s="4">
        <v>1084</v>
      </c>
      <c r="Z380" s="4">
        <v>1138</v>
      </c>
      <c r="AA380" s="4">
        <v>1115</v>
      </c>
      <c r="AB380" s="4">
        <v>944</v>
      </c>
      <c r="AC380" s="4">
        <v>703</v>
      </c>
      <c r="AD380" s="4">
        <v>3997</v>
      </c>
      <c r="AE380" s="4">
        <v>675</v>
      </c>
      <c r="AF380" s="4">
        <v>749</v>
      </c>
      <c r="AG380" s="4">
        <v>823</v>
      </c>
      <c r="AH380" s="4">
        <v>909</v>
      </c>
      <c r="AI380" s="4">
        <v>841</v>
      </c>
      <c r="AJ380" s="4">
        <v>3905</v>
      </c>
      <c r="AK380" s="4">
        <v>766</v>
      </c>
      <c r="AL380" s="4">
        <v>775</v>
      </c>
      <c r="AM380" s="4">
        <v>776</v>
      </c>
      <c r="AN380" s="4">
        <v>757</v>
      </c>
      <c r="AO380" s="4">
        <v>831</v>
      </c>
      <c r="AP380" s="4">
        <v>4572</v>
      </c>
      <c r="AQ380" s="4">
        <v>879</v>
      </c>
      <c r="AR380" s="4">
        <v>979</v>
      </c>
      <c r="AS380" s="4">
        <v>901</v>
      </c>
      <c r="AT380" s="4">
        <v>898</v>
      </c>
      <c r="AU380" s="4">
        <v>915</v>
      </c>
      <c r="AV380" s="4">
        <v>5281</v>
      </c>
      <c r="AW380" s="4">
        <v>902</v>
      </c>
      <c r="AX380" s="4">
        <v>1029</v>
      </c>
      <c r="AY380" s="4">
        <v>1006</v>
      </c>
      <c r="AZ380" s="4">
        <v>1172</v>
      </c>
      <c r="BA380" s="4">
        <v>1172</v>
      </c>
      <c r="BB380" s="4">
        <v>6402</v>
      </c>
      <c r="BC380" s="4">
        <v>1214</v>
      </c>
      <c r="BD380" s="4">
        <v>1224</v>
      </c>
      <c r="BE380" s="4">
        <v>1253</v>
      </c>
      <c r="BF380" s="4">
        <v>1347</v>
      </c>
      <c r="BG380" s="4">
        <v>1364</v>
      </c>
      <c r="BH380" s="4">
        <v>6789</v>
      </c>
      <c r="BI380" s="4">
        <v>1355</v>
      </c>
      <c r="BJ380" s="4">
        <v>1333</v>
      </c>
      <c r="BK380" s="4">
        <v>1413</v>
      </c>
      <c r="BL380" s="4">
        <v>1349</v>
      </c>
      <c r="BM380" s="4">
        <v>1339</v>
      </c>
      <c r="BN380" s="4">
        <v>5900</v>
      </c>
      <c r="BO380" s="4">
        <v>1272</v>
      </c>
      <c r="BP380" s="4">
        <v>1138</v>
      </c>
      <c r="BQ380" s="4">
        <v>1194</v>
      </c>
      <c r="BR380" s="4">
        <v>1188</v>
      </c>
      <c r="BS380" s="4">
        <v>1108</v>
      </c>
      <c r="BT380" s="4">
        <v>5209</v>
      </c>
      <c r="BU380" s="4">
        <v>1054</v>
      </c>
      <c r="BV380" s="4">
        <v>1034</v>
      </c>
      <c r="BW380" s="4">
        <v>1078</v>
      </c>
      <c r="BX380" s="4">
        <v>1029</v>
      </c>
      <c r="BY380" s="4">
        <v>1014</v>
      </c>
      <c r="BZ380" s="4">
        <v>5612</v>
      </c>
      <c r="CA380" s="4">
        <v>984</v>
      </c>
      <c r="CB380" s="4">
        <v>1030</v>
      </c>
      <c r="CC380" s="4">
        <v>1100</v>
      </c>
      <c r="CD380" s="4">
        <v>1246</v>
      </c>
      <c r="CE380" s="4">
        <v>1252</v>
      </c>
      <c r="CF380" s="4">
        <v>4499</v>
      </c>
      <c r="CG380" s="4">
        <v>988</v>
      </c>
      <c r="CH380" s="4">
        <v>971</v>
      </c>
      <c r="CI380" s="4">
        <v>957</v>
      </c>
      <c r="CJ380" s="4">
        <v>870</v>
      </c>
      <c r="CK380" s="4">
        <v>713</v>
      </c>
      <c r="CL380" s="4">
        <v>3391</v>
      </c>
      <c r="CM380" s="4">
        <v>705</v>
      </c>
      <c r="CN380" s="4">
        <v>722</v>
      </c>
      <c r="CO380" s="4">
        <v>700</v>
      </c>
      <c r="CP380" s="4">
        <v>650</v>
      </c>
      <c r="CQ380" s="4">
        <v>614</v>
      </c>
      <c r="CR380" s="4">
        <v>2807</v>
      </c>
      <c r="CS380" s="4">
        <v>591</v>
      </c>
      <c r="CT380" s="4">
        <v>538</v>
      </c>
      <c r="CU380" s="4">
        <v>586</v>
      </c>
      <c r="CV380" s="4">
        <v>549</v>
      </c>
      <c r="CW380" s="4">
        <v>543</v>
      </c>
      <c r="CX380" s="4">
        <v>2367</v>
      </c>
      <c r="CY380" s="4">
        <v>499</v>
      </c>
      <c r="CZ380" s="4">
        <v>524</v>
      </c>
      <c r="DA380" s="4">
        <v>454</v>
      </c>
      <c r="DB380" s="4">
        <v>464</v>
      </c>
      <c r="DC380" s="4">
        <v>426</v>
      </c>
      <c r="DD380" s="4">
        <v>1417</v>
      </c>
      <c r="DE380" s="4">
        <v>327</v>
      </c>
      <c r="DF380" s="4">
        <v>353</v>
      </c>
      <c r="DG380" s="4">
        <v>300</v>
      </c>
      <c r="DH380" s="4">
        <v>251</v>
      </c>
      <c r="DI380" s="4">
        <v>186</v>
      </c>
      <c r="DJ380" s="4">
        <v>668</v>
      </c>
      <c r="DK380" s="4">
        <v>217</v>
      </c>
      <c r="DL380" s="4">
        <v>179</v>
      </c>
      <c r="DM380" s="4">
        <v>105</v>
      </c>
      <c r="DN380" s="4">
        <v>91</v>
      </c>
      <c r="DO380" s="4">
        <v>76</v>
      </c>
      <c r="DP380" s="4">
        <v>189</v>
      </c>
      <c r="DQ380" s="4">
        <v>58</v>
      </c>
      <c r="DR380" s="4">
        <v>47</v>
      </c>
      <c r="DS380" s="4">
        <v>44</v>
      </c>
      <c r="DT380" s="4">
        <v>21</v>
      </c>
      <c r="DU380" s="4">
        <v>19</v>
      </c>
      <c r="DV380" s="4">
        <v>17</v>
      </c>
      <c r="DW380" s="4">
        <v>16076</v>
      </c>
      <c r="DX380" s="4">
        <v>18329</v>
      </c>
      <c r="DY380" s="4">
        <v>28057</v>
      </c>
      <c r="DZ380" s="4">
        <v>23510</v>
      </c>
      <c r="EA380" s="4">
        <v>15355</v>
      </c>
    </row>
    <row r="381" spans="1:131" ht="17.5" customHeight="1" x14ac:dyDescent="0.35">
      <c r="A381" s="2" t="s">
        <v>664</v>
      </c>
      <c r="D381" s="2" t="s">
        <v>665</v>
      </c>
      <c r="E381" s="4">
        <v>121572</v>
      </c>
      <c r="F381" s="4">
        <v>7341</v>
      </c>
      <c r="G381" s="4">
        <v>1332</v>
      </c>
      <c r="H381" s="4">
        <v>1445</v>
      </c>
      <c r="I381" s="4">
        <v>1455</v>
      </c>
      <c r="J381" s="4">
        <v>1563</v>
      </c>
      <c r="K381" s="4">
        <v>1546</v>
      </c>
      <c r="L381" s="4">
        <v>7335</v>
      </c>
      <c r="M381" s="4">
        <v>1516</v>
      </c>
      <c r="N381" s="4">
        <v>1485</v>
      </c>
      <c r="O381" s="4">
        <v>1547</v>
      </c>
      <c r="P381" s="4">
        <v>1371</v>
      </c>
      <c r="Q381" s="4">
        <v>1416</v>
      </c>
      <c r="R381" s="4">
        <v>7727</v>
      </c>
      <c r="S381" s="4">
        <v>1461</v>
      </c>
      <c r="T381" s="4">
        <v>1493</v>
      </c>
      <c r="U381" s="4">
        <v>1572</v>
      </c>
      <c r="V381" s="4">
        <v>1577</v>
      </c>
      <c r="W381" s="4">
        <v>1624</v>
      </c>
      <c r="X381" s="4">
        <v>7910</v>
      </c>
      <c r="Y381" s="4">
        <v>1691</v>
      </c>
      <c r="Z381" s="4">
        <v>1698</v>
      </c>
      <c r="AA381" s="4">
        <v>1825</v>
      </c>
      <c r="AB381" s="4">
        <v>1539</v>
      </c>
      <c r="AC381" s="4">
        <v>1157</v>
      </c>
      <c r="AD381" s="4">
        <v>5101</v>
      </c>
      <c r="AE381" s="4">
        <v>1002</v>
      </c>
      <c r="AF381" s="4">
        <v>934</v>
      </c>
      <c r="AG381" s="4">
        <v>1031</v>
      </c>
      <c r="AH381" s="4">
        <v>1089</v>
      </c>
      <c r="AI381" s="4">
        <v>1045</v>
      </c>
      <c r="AJ381" s="4">
        <v>5248</v>
      </c>
      <c r="AK381" s="4">
        <v>1046</v>
      </c>
      <c r="AL381" s="4">
        <v>1010</v>
      </c>
      <c r="AM381" s="4">
        <v>1076</v>
      </c>
      <c r="AN381" s="4">
        <v>1046</v>
      </c>
      <c r="AO381" s="4">
        <v>1070</v>
      </c>
      <c r="AP381" s="4">
        <v>6384</v>
      </c>
      <c r="AQ381" s="4">
        <v>1178</v>
      </c>
      <c r="AR381" s="4">
        <v>1297</v>
      </c>
      <c r="AS381" s="4">
        <v>1217</v>
      </c>
      <c r="AT381" s="4">
        <v>1300</v>
      </c>
      <c r="AU381" s="4">
        <v>1392</v>
      </c>
      <c r="AV381" s="4">
        <v>8348</v>
      </c>
      <c r="AW381" s="4">
        <v>1431</v>
      </c>
      <c r="AX381" s="4">
        <v>1570</v>
      </c>
      <c r="AY381" s="4">
        <v>1675</v>
      </c>
      <c r="AZ381" s="4">
        <v>1768</v>
      </c>
      <c r="BA381" s="4">
        <v>1904</v>
      </c>
      <c r="BB381" s="4">
        <v>9333</v>
      </c>
      <c r="BC381" s="4">
        <v>1903</v>
      </c>
      <c r="BD381" s="4">
        <v>1791</v>
      </c>
      <c r="BE381" s="4">
        <v>1805</v>
      </c>
      <c r="BF381" s="4">
        <v>1948</v>
      </c>
      <c r="BG381" s="4">
        <v>1886</v>
      </c>
      <c r="BH381" s="4">
        <v>9432</v>
      </c>
      <c r="BI381" s="4">
        <v>1920</v>
      </c>
      <c r="BJ381" s="4">
        <v>1923</v>
      </c>
      <c r="BK381" s="4">
        <v>1936</v>
      </c>
      <c r="BL381" s="4">
        <v>1849</v>
      </c>
      <c r="BM381" s="4">
        <v>1804</v>
      </c>
      <c r="BN381" s="4">
        <v>8300</v>
      </c>
      <c r="BO381" s="4">
        <v>1758</v>
      </c>
      <c r="BP381" s="4">
        <v>1711</v>
      </c>
      <c r="BQ381" s="4">
        <v>1604</v>
      </c>
      <c r="BR381" s="4">
        <v>1662</v>
      </c>
      <c r="BS381" s="4">
        <v>1565</v>
      </c>
      <c r="BT381" s="4">
        <v>7255</v>
      </c>
      <c r="BU381" s="4">
        <v>1511</v>
      </c>
      <c r="BV381" s="4">
        <v>1450</v>
      </c>
      <c r="BW381" s="4">
        <v>1504</v>
      </c>
      <c r="BX381" s="4">
        <v>1381</v>
      </c>
      <c r="BY381" s="4">
        <v>1409</v>
      </c>
      <c r="BZ381" s="4">
        <v>8036</v>
      </c>
      <c r="CA381" s="4">
        <v>1466</v>
      </c>
      <c r="CB381" s="4">
        <v>1542</v>
      </c>
      <c r="CC381" s="4">
        <v>1560</v>
      </c>
      <c r="CD381" s="4">
        <v>1745</v>
      </c>
      <c r="CE381" s="4">
        <v>1723</v>
      </c>
      <c r="CF381" s="4">
        <v>6710</v>
      </c>
      <c r="CG381" s="4">
        <v>1387</v>
      </c>
      <c r="CH381" s="4">
        <v>1491</v>
      </c>
      <c r="CI381" s="4">
        <v>1433</v>
      </c>
      <c r="CJ381" s="4">
        <v>1326</v>
      </c>
      <c r="CK381" s="4">
        <v>1073</v>
      </c>
      <c r="CL381" s="4">
        <v>5251</v>
      </c>
      <c r="CM381" s="4">
        <v>1067</v>
      </c>
      <c r="CN381" s="4">
        <v>1046</v>
      </c>
      <c r="CO381" s="4">
        <v>1070</v>
      </c>
      <c r="CP381" s="4">
        <v>1072</v>
      </c>
      <c r="CQ381" s="4">
        <v>996</v>
      </c>
      <c r="CR381" s="4">
        <v>4585</v>
      </c>
      <c r="CS381" s="4">
        <v>1019</v>
      </c>
      <c r="CT381" s="4">
        <v>946</v>
      </c>
      <c r="CU381" s="4">
        <v>895</v>
      </c>
      <c r="CV381" s="4">
        <v>905</v>
      </c>
      <c r="CW381" s="4">
        <v>820</v>
      </c>
      <c r="CX381" s="4">
        <v>3405</v>
      </c>
      <c r="CY381" s="4">
        <v>766</v>
      </c>
      <c r="CZ381" s="4">
        <v>749</v>
      </c>
      <c r="DA381" s="4">
        <v>685</v>
      </c>
      <c r="DB381" s="4">
        <v>599</v>
      </c>
      <c r="DC381" s="4">
        <v>606</v>
      </c>
      <c r="DD381" s="4">
        <v>2368</v>
      </c>
      <c r="DE381" s="4">
        <v>552</v>
      </c>
      <c r="DF381" s="4">
        <v>516</v>
      </c>
      <c r="DG381" s="4">
        <v>469</v>
      </c>
      <c r="DH381" s="4">
        <v>418</v>
      </c>
      <c r="DI381" s="4">
        <v>413</v>
      </c>
      <c r="DJ381" s="4">
        <v>1129</v>
      </c>
      <c r="DK381" s="4">
        <v>367</v>
      </c>
      <c r="DL381" s="4">
        <v>307</v>
      </c>
      <c r="DM381" s="4">
        <v>180</v>
      </c>
      <c r="DN381" s="4">
        <v>133</v>
      </c>
      <c r="DO381" s="4">
        <v>142</v>
      </c>
      <c r="DP381" s="4">
        <v>335</v>
      </c>
      <c r="DQ381" s="4">
        <v>93</v>
      </c>
      <c r="DR381" s="4">
        <v>103</v>
      </c>
      <c r="DS381" s="4">
        <v>63</v>
      </c>
      <c r="DT381" s="4">
        <v>52</v>
      </c>
      <c r="DU381" s="4">
        <v>24</v>
      </c>
      <c r="DV381" s="4">
        <v>39</v>
      </c>
      <c r="DW381" s="4">
        <v>24094</v>
      </c>
      <c r="DX381" s="4">
        <v>27617</v>
      </c>
      <c r="DY381" s="4">
        <v>40633</v>
      </c>
      <c r="DZ381" s="4">
        <v>33023</v>
      </c>
      <c r="EA381" s="4">
        <v>23822</v>
      </c>
    </row>
    <row r="382" spans="1:131" ht="17.5" customHeight="1" x14ac:dyDescent="0.35">
      <c r="A382" s="2" t="s">
        <v>666</v>
      </c>
      <c r="D382" s="2" t="s">
        <v>667</v>
      </c>
      <c r="E382" s="4">
        <v>99198</v>
      </c>
      <c r="F382" s="4">
        <v>7278</v>
      </c>
      <c r="G382" s="4">
        <v>1505</v>
      </c>
      <c r="H382" s="4">
        <v>1477</v>
      </c>
      <c r="I382" s="4">
        <v>1455</v>
      </c>
      <c r="J382" s="4">
        <v>1454</v>
      </c>
      <c r="K382" s="4">
        <v>1387</v>
      </c>
      <c r="L382" s="4">
        <v>6003</v>
      </c>
      <c r="M382" s="4">
        <v>1332</v>
      </c>
      <c r="N382" s="4">
        <v>1232</v>
      </c>
      <c r="O382" s="4">
        <v>1158</v>
      </c>
      <c r="P382" s="4">
        <v>1112</v>
      </c>
      <c r="Q382" s="4">
        <v>1169</v>
      </c>
      <c r="R382" s="4">
        <v>5578</v>
      </c>
      <c r="S382" s="4">
        <v>1150</v>
      </c>
      <c r="T382" s="4">
        <v>1062</v>
      </c>
      <c r="U382" s="4">
        <v>1161</v>
      </c>
      <c r="V382" s="4">
        <v>1133</v>
      </c>
      <c r="W382" s="4">
        <v>1072</v>
      </c>
      <c r="X382" s="4">
        <v>5320</v>
      </c>
      <c r="Y382" s="4">
        <v>1154</v>
      </c>
      <c r="Z382" s="4">
        <v>1105</v>
      </c>
      <c r="AA382" s="4">
        <v>1158</v>
      </c>
      <c r="AB382" s="4">
        <v>1043</v>
      </c>
      <c r="AC382" s="4">
        <v>860</v>
      </c>
      <c r="AD382" s="4">
        <v>4961</v>
      </c>
      <c r="AE382" s="4">
        <v>832</v>
      </c>
      <c r="AF382" s="4">
        <v>807</v>
      </c>
      <c r="AG382" s="4">
        <v>1026</v>
      </c>
      <c r="AH382" s="4">
        <v>1169</v>
      </c>
      <c r="AI382" s="4">
        <v>1127</v>
      </c>
      <c r="AJ382" s="4">
        <v>6812</v>
      </c>
      <c r="AK382" s="4">
        <v>1254</v>
      </c>
      <c r="AL382" s="4">
        <v>1291</v>
      </c>
      <c r="AM382" s="4">
        <v>1342</v>
      </c>
      <c r="AN382" s="4">
        <v>1416</v>
      </c>
      <c r="AO382" s="4">
        <v>1509</v>
      </c>
      <c r="AP382" s="4">
        <v>7803</v>
      </c>
      <c r="AQ382" s="4">
        <v>1608</v>
      </c>
      <c r="AR382" s="4">
        <v>1571</v>
      </c>
      <c r="AS382" s="4">
        <v>1554</v>
      </c>
      <c r="AT382" s="4">
        <v>1541</v>
      </c>
      <c r="AU382" s="4">
        <v>1529</v>
      </c>
      <c r="AV382" s="4">
        <v>8103</v>
      </c>
      <c r="AW382" s="4">
        <v>1657</v>
      </c>
      <c r="AX382" s="4">
        <v>1645</v>
      </c>
      <c r="AY382" s="4">
        <v>1633</v>
      </c>
      <c r="AZ382" s="4">
        <v>1587</v>
      </c>
      <c r="BA382" s="4">
        <v>1581</v>
      </c>
      <c r="BB382" s="4">
        <v>7687</v>
      </c>
      <c r="BC382" s="4">
        <v>1591</v>
      </c>
      <c r="BD382" s="4">
        <v>1485</v>
      </c>
      <c r="BE382" s="4">
        <v>1573</v>
      </c>
      <c r="BF382" s="4">
        <v>1508</v>
      </c>
      <c r="BG382" s="4">
        <v>1530</v>
      </c>
      <c r="BH382" s="4">
        <v>7418</v>
      </c>
      <c r="BI382" s="4">
        <v>1535</v>
      </c>
      <c r="BJ382" s="4">
        <v>1535</v>
      </c>
      <c r="BK382" s="4">
        <v>1505</v>
      </c>
      <c r="BL382" s="4">
        <v>1490</v>
      </c>
      <c r="BM382" s="4">
        <v>1353</v>
      </c>
      <c r="BN382" s="4">
        <v>6494</v>
      </c>
      <c r="BO382" s="4">
        <v>1382</v>
      </c>
      <c r="BP382" s="4">
        <v>1302</v>
      </c>
      <c r="BQ382" s="4">
        <v>1301</v>
      </c>
      <c r="BR382" s="4">
        <v>1290</v>
      </c>
      <c r="BS382" s="4">
        <v>1219</v>
      </c>
      <c r="BT382" s="4">
        <v>5443</v>
      </c>
      <c r="BU382" s="4">
        <v>1143</v>
      </c>
      <c r="BV382" s="4">
        <v>1118</v>
      </c>
      <c r="BW382" s="4">
        <v>1044</v>
      </c>
      <c r="BX382" s="4">
        <v>1110</v>
      </c>
      <c r="BY382" s="4">
        <v>1028</v>
      </c>
      <c r="BZ382" s="4">
        <v>5455</v>
      </c>
      <c r="CA382" s="4">
        <v>1046</v>
      </c>
      <c r="CB382" s="4">
        <v>1067</v>
      </c>
      <c r="CC382" s="4">
        <v>1086</v>
      </c>
      <c r="CD382" s="4">
        <v>1143</v>
      </c>
      <c r="CE382" s="4">
        <v>1113</v>
      </c>
      <c r="CF382" s="4">
        <v>4090</v>
      </c>
      <c r="CG382" s="4">
        <v>892</v>
      </c>
      <c r="CH382" s="4">
        <v>917</v>
      </c>
      <c r="CI382" s="4">
        <v>831</v>
      </c>
      <c r="CJ382" s="4">
        <v>743</v>
      </c>
      <c r="CK382" s="4">
        <v>707</v>
      </c>
      <c r="CL382" s="4">
        <v>3290</v>
      </c>
      <c r="CM382" s="4">
        <v>660</v>
      </c>
      <c r="CN382" s="4">
        <v>648</v>
      </c>
      <c r="CO382" s="4">
        <v>655</v>
      </c>
      <c r="CP382" s="4">
        <v>668</v>
      </c>
      <c r="CQ382" s="4">
        <v>659</v>
      </c>
      <c r="CR382" s="4">
        <v>2883</v>
      </c>
      <c r="CS382" s="4">
        <v>656</v>
      </c>
      <c r="CT382" s="4">
        <v>547</v>
      </c>
      <c r="CU382" s="4">
        <v>578</v>
      </c>
      <c r="CV382" s="4">
        <v>564</v>
      </c>
      <c r="CW382" s="4">
        <v>538</v>
      </c>
      <c r="CX382" s="4">
        <v>2254</v>
      </c>
      <c r="CY382" s="4">
        <v>534</v>
      </c>
      <c r="CZ382" s="4">
        <v>511</v>
      </c>
      <c r="DA382" s="4">
        <v>450</v>
      </c>
      <c r="DB382" s="4">
        <v>362</v>
      </c>
      <c r="DC382" s="4">
        <v>397</v>
      </c>
      <c r="DD382" s="4">
        <v>1527</v>
      </c>
      <c r="DE382" s="4">
        <v>365</v>
      </c>
      <c r="DF382" s="4">
        <v>368</v>
      </c>
      <c r="DG382" s="4">
        <v>280</v>
      </c>
      <c r="DH382" s="4">
        <v>260</v>
      </c>
      <c r="DI382" s="4">
        <v>254</v>
      </c>
      <c r="DJ382" s="4">
        <v>610</v>
      </c>
      <c r="DK382" s="4">
        <v>210</v>
      </c>
      <c r="DL382" s="4">
        <v>154</v>
      </c>
      <c r="DM382" s="4">
        <v>97</v>
      </c>
      <c r="DN382" s="4">
        <v>72</v>
      </c>
      <c r="DO382" s="4">
        <v>77</v>
      </c>
      <c r="DP382" s="4">
        <v>163</v>
      </c>
      <c r="DQ382" s="4">
        <v>55</v>
      </c>
      <c r="DR382" s="4">
        <v>32</v>
      </c>
      <c r="DS382" s="4">
        <v>36</v>
      </c>
      <c r="DT382" s="4">
        <v>21</v>
      </c>
      <c r="DU382" s="4">
        <v>19</v>
      </c>
      <c r="DV382" s="4">
        <v>26</v>
      </c>
      <c r="DW382" s="4">
        <v>20013</v>
      </c>
      <c r="DX382" s="4">
        <v>22276</v>
      </c>
      <c r="DY382" s="4">
        <v>39532</v>
      </c>
      <c r="DZ382" s="4">
        <v>24810</v>
      </c>
      <c r="EA382" s="4">
        <v>14843</v>
      </c>
    </row>
    <row r="383" spans="1:131" ht="17.5" customHeight="1" x14ac:dyDescent="0.35">
      <c r="E383" s="30"/>
      <c r="F383" s="30"/>
      <c r="G383" s="31"/>
      <c r="H383" s="31"/>
      <c r="I383" s="31"/>
      <c r="J383" s="31"/>
      <c r="K383" s="31"/>
      <c r="L383" s="30"/>
      <c r="M383" s="31"/>
      <c r="N383" s="31"/>
      <c r="O383" s="31"/>
      <c r="P383" s="31"/>
      <c r="Q383" s="31"/>
      <c r="R383" s="30"/>
      <c r="S383" s="31"/>
      <c r="T383" s="31"/>
      <c r="U383" s="31"/>
      <c r="V383" s="31"/>
      <c r="W383" s="31"/>
      <c r="X383" s="30"/>
      <c r="Y383" s="31"/>
      <c r="Z383" s="31"/>
      <c r="AA383" s="31"/>
      <c r="AB383" s="31"/>
      <c r="AC383" s="31"/>
      <c r="AD383" s="30"/>
      <c r="AE383" s="31"/>
      <c r="AF383" s="31"/>
      <c r="AG383" s="31"/>
      <c r="AH383" s="31"/>
      <c r="AI383" s="31"/>
      <c r="AJ383" s="30"/>
      <c r="AK383" s="31"/>
      <c r="AL383" s="31"/>
      <c r="AM383" s="31"/>
      <c r="AN383" s="31"/>
      <c r="AO383" s="31"/>
      <c r="AP383" s="30"/>
      <c r="AQ383" s="31"/>
      <c r="AR383" s="31"/>
      <c r="AS383" s="31"/>
      <c r="AT383" s="31"/>
      <c r="AU383" s="31"/>
      <c r="AV383" s="30"/>
      <c r="AW383" s="31"/>
      <c r="AX383" s="31"/>
      <c r="AY383" s="31"/>
      <c r="AZ383" s="31"/>
      <c r="BA383" s="31"/>
      <c r="BB383" s="30"/>
      <c r="BC383" s="31"/>
      <c r="BD383" s="31"/>
      <c r="BE383" s="31"/>
      <c r="BF383" s="31"/>
      <c r="BG383" s="31"/>
      <c r="BH383" s="30"/>
      <c r="BI383" s="31"/>
      <c r="BJ383" s="31"/>
      <c r="BK383" s="31"/>
      <c r="BL383" s="31"/>
      <c r="BM383" s="31"/>
      <c r="BN383" s="30"/>
      <c r="BO383" s="31"/>
      <c r="BP383" s="31"/>
      <c r="BQ383" s="31"/>
      <c r="BR383" s="31"/>
      <c r="BS383" s="31"/>
      <c r="BT383" s="30"/>
      <c r="BU383" s="31"/>
      <c r="BV383" s="31"/>
      <c r="BW383" s="31"/>
      <c r="BX383" s="31"/>
      <c r="BY383" s="31"/>
      <c r="BZ383" s="30"/>
      <c r="CA383" s="31"/>
      <c r="CB383" s="31"/>
      <c r="CC383" s="31"/>
      <c r="CD383" s="31"/>
      <c r="CE383" s="31"/>
      <c r="CF383" s="30"/>
      <c r="CG383" s="31"/>
      <c r="CH383" s="31"/>
      <c r="CI383" s="31"/>
      <c r="CJ383" s="31"/>
      <c r="CK383" s="31"/>
      <c r="CL383" s="30"/>
      <c r="CM383" s="31"/>
      <c r="CN383" s="31"/>
      <c r="CO383" s="31"/>
      <c r="CP383" s="31"/>
      <c r="CQ383" s="31"/>
      <c r="CR383" s="30"/>
      <c r="CS383" s="31"/>
      <c r="CT383" s="31"/>
      <c r="CU383" s="31"/>
      <c r="CV383" s="31"/>
      <c r="CW383" s="31"/>
      <c r="CX383" s="30"/>
      <c r="CY383" s="31"/>
      <c r="CZ383" s="31"/>
      <c r="DA383" s="31"/>
      <c r="DB383" s="31"/>
      <c r="DC383" s="31"/>
      <c r="DD383" s="30"/>
      <c r="DE383" s="31"/>
      <c r="DF383" s="31"/>
      <c r="DG383" s="31"/>
      <c r="DH383" s="31"/>
      <c r="DI383" s="31"/>
      <c r="DJ383" s="30"/>
      <c r="DK383" s="31"/>
      <c r="DL383" s="31"/>
      <c r="DM383" s="31"/>
      <c r="DN383" s="31"/>
      <c r="DO383" s="31"/>
      <c r="DP383" s="30"/>
      <c r="DQ383" s="31"/>
      <c r="DR383" s="31"/>
      <c r="DS383" s="31"/>
      <c r="DT383" s="31"/>
      <c r="DU383" s="31"/>
      <c r="DW383" s="31"/>
      <c r="DX383" s="31"/>
      <c r="DY383" s="31"/>
      <c r="DZ383" s="31"/>
      <c r="EA383" s="31"/>
    </row>
    <row r="384" spans="1:131" s="3" customFormat="1" ht="17.5" customHeight="1" x14ac:dyDescent="0.35">
      <c r="A384" s="3" t="s">
        <v>668</v>
      </c>
      <c r="C384" s="3" t="s">
        <v>669</v>
      </c>
      <c r="E384" s="26">
        <v>806892</v>
      </c>
      <c r="F384" s="26">
        <v>46486</v>
      </c>
      <c r="G384" s="26">
        <v>9170</v>
      </c>
      <c r="H384" s="26">
        <v>9397</v>
      </c>
      <c r="I384" s="26">
        <v>9316</v>
      </c>
      <c r="J384" s="26">
        <v>9268</v>
      </c>
      <c r="K384" s="26">
        <v>9335</v>
      </c>
      <c r="L384" s="26">
        <v>43179</v>
      </c>
      <c r="M384" s="26">
        <v>8932</v>
      </c>
      <c r="N384" s="26">
        <v>8633</v>
      </c>
      <c r="O384" s="26">
        <v>8808</v>
      </c>
      <c r="P384" s="26">
        <v>8438</v>
      </c>
      <c r="Q384" s="26">
        <v>8368</v>
      </c>
      <c r="R384" s="26">
        <v>45733</v>
      </c>
      <c r="S384" s="26">
        <v>8620</v>
      </c>
      <c r="T384" s="26">
        <v>9019</v>
      </c>
      <c r="U384" s="26">
        <v>9313</v>
      </c>
      <c r="V384" s="26">
        <v>9360</v>
      </c>
      <c r="W384" s="26">
        <v>9421</v>
      </c>
      <c r="X384" s="26">
        <v>45967</v>
      </c>
      <c r="Y384" s="26">
        <v>9557</v>
      </c>
      <c r="Z384" s="26">
        <v>9544</v>
      </c>
      <c r="AA384" s="26">
        <v>9637</v>
      </c>
      <c r="AB384" s="26">
        <v>9129</v>
      </c>
      <c r="AC384" s="26">
        <v>8100</v>
      </c>
      <c r="AD384" s="26">
        <v>41088</v>
      </c>
      <c r="AE384" s="26">
        <v>7985</v>
      </c>
      <c r="AF384" s="26">
        <v>7870</v>
      </c>
      <c r="AG384" s="26">
        <v>8224</v>
      </c>
      <c r="AH384" s="26">
        <v>8705</v>
      </c>
      <c r="AI384" s="26">
        <v>8304</v>
      </c>
      <c r="AJ384" s="26">
        <v>44020</v>
      </c>
      <c r="AK384" s="26">
        <v>8538</v>
      </c>
      <c r="AL384" s="26">
        <v>8605</v>
      </c>
      <c r="AM384" s="26">
        <v>8762</v>
      </c>
      <c r="AN384" s="26">
        <v>8811</v>
      </c>
      <c r="AO384" s="26">
        <v>9304</v>
      </c>
      <c r="AP384" s="26">
        <v>46098</v>
      </c>
      <c r="AQ384" s="26">
        <v>9537</v>
      </c>
      <c r="AR384" s="26">
        <v>9626</v>
      </c>
      <c r="AS384" s="26">
        <v>9150</v>
      </c>
      <c r="AT384" s="26">
        <v>8847</v>
      </c>
      <c r="AU384" s="26">
        <v>8938</v>
      </c>
      <c r="AV384" s="26">
        <v>50890</v>
      </c>
      <c r="AW384" s="26">
        <v>9107</v>
      </c>
      <c r="AX384" s="26">
        <v>9703</v>
      </c>
      <c r="AY384" s="26">
        <v>10224</v>
      </c>
      <c r="AZ384" s="26">
        <v>10615</v>
      </c>
      <c r="BA384" s="26">
        <v>11241</v>
      </c>
      <c r="BB384" s="26">
        <v>59503</v>
      </c>
      <c r="BC384" s="26">
        <v>11603</v>
      </c>
      <c r="BD384" s="26">
        <v>11411</v>
      </c>
      <c r="BE384" s="26">
        <v>12057</v>
      </c>
      <c r="BF384" s="26">
        <v>12224</v>
      </c>
      <c r="BG384" s="26">
        <v>12208</v>
      </c>
      <c r="BH384" s="26">
        <v>60793</v>
      </c>
      <c r="BI384" s="26">
        <v>12325</v>
      </c>
      <c r="BJ384" s="26">
        <v>12525</v>
      </c>
      <c r="BK384" s="26">
        <v>12400</v>
      </c>
      <c r="BL384" s="26">
        <v>11908</v>
      </c>
      <c r="BM384" s="26">
        <v>11635</v>
      </c>
      <c r="BN384" s="26">
        <v>53986</v>
      </c>
      <c r="BO384" s="26">
        <v>11409</v>
      </c>
      <c r="BP384" s="26">
        <v>10809</v>
      </c>
      <c r="BQ384" s="26">
        <v>10966</v>
      </c>
      <c r="BR384" s="26">
        <v>10590</v>
      </c>
      <c r="BS384" s="26">
        <v>10212</v>
      </c>
      <c r="BT384" s="26">
        <v>48229</v>
      </c>
      <c r="BU384" s="26">
        <v>9814</v>
      </c>
      <c r="BV384" s="26">
        <v>9778</v>
      </c>
      <c r="BW384" s="26">
        <v>9550</v>
      </c>
      <c r="BX384" s="26">
        <v>9685</v>
      </c>
      <c r="BY384" s="26">
        <v>9402</v>
      </c>
      <c r="BZ384" s="26">
        <v>54345</v>
      </c>
      <c r="CA384" s="26">
        <v>9585</v>
      </c>
      <c r="CB384" s="26">
        <v>10019</v>
      </c>
      <c r="CC384" s="26">
        <v>10694</v>
      </c>
      <c r="CD384" s="26">
        <v>11765</v>
      </c>
      <c r="CE384" s="26">
        <v>12282</v>
      </c>
      <c r="CF384" s="26">
        <v>44859</v>
      </c>
      <c r="CG384" s="26">
        <v>9292</v>
      </c>
      <c r="CH384" s="26">
        <v>9928</v>
      </c>
      <c r="CI384" s="26">
        <v>9185</v>
      </c>
      <c r="CJ384" s="26">
        <v>8968</v>
      </c>
      <c r="CK384" s="26">
        <v>7486</v>
      </c>
      <c r="CL384" s="26">
        <v>37003</v>
      </c>
      <c r="CM384" s="26">
        <v>7232</v>
      </c>
      <c r="CN384" s="26">
        <v>7756</v>
      </c>
      <c r="CO384" s="26">
        <v>7477</v>
      </c>
      <c r="CP384" s="26">
        <v>7457</v>
      </c>
      <c r="CQ384" s="26">
        <v>7081</v>
      </c>
      <c r="CR384" s="26">
        <v>31993</v>
      </c>
      <c r="CS384" s="26">
        <v>6865</v>
      </c>
      <c r="CT384" s="26">
        <v>6639</v>
      </c>
      <c r="CU384" s="26">
        <v>6255</v>
      </c>
      <c r="CV384" s="26">
        <v>6098</v>
      </c>
      <c r="CW384" s="26">
        <v>6136</v>
      </c>
      <c r="CX384" s="26">
        <v>26149</v>
      </c>
      <c r="CY384" s="26">
        <v>6068</v>
      </c>
      <c r="CZ384" s="26">
        <v>5614</v>
      </c>
      <c r="DA384" s="26">
        <v>5274</v>
      </c>
      <c r="DB384" s="26">
        <v>4744</v>
      </c>
      <c r="DC384" s="26">
        <v>4449</v>
      </c>
      <c r="DD384" s="26">
        <v>16931</v>
      </c>
      <c r="DE384" s="26">
        <v>4065</v>
      </c>
      <c r="DF384" s="26">
        <v>3660</v>
      </c>
      <c r="DG384" s="26">
        <v>3444</v>
      </c>
      <c r="DH384" s="26">
        <v>2939</v>
      </c>
      <c r="DI384" s="26">
        <v>2823</v>
      </c>
      <c r="DJ384" s="26">
        <v>7311</v>
      </c>
      <c r="DK384" s="26">
        <v>2546</v>
      </c>
      <c r="DL384" s="26">
        <v>1959</v>
      </c>
      <c r="DM384" s="26">
        <v>1089</v>
      </c>
      <c r="DN384" s="26">
        <v>883</v>
      </c>
      <c r="DO384" s="26">
        <v>834</v>
      </c>
      <c r="DP384" s="26">
        <v>2062</v>
      </c>
      <c r="DQ384" s="26">
        <v>695</v>
      </c>
      <c r="DR384" s="26">
        <v>504</v>
      </c>
      <c r="DS384" s="26">
        <v>367</v>
      </c>
      <c r="DT384" s="26">
        <v>327</v>
      </c>
      <c r="DU384" s="26">
        <v>169</v>
      </c>
      <c r="DV384" s="26">
        <v>267</v>
      </c>
      <c r="DW384" s="26">
        <v>144955</v>
      </c>
      <c r="DX384" s="26">
        <v>164136</v>
      </c>
      <c r="DY384" s="26">
        <v>278009</v>
      </c>
      <c r="DZ384" s="26">
        <v>217353</v>
      </c>
      <c r="EA384" s="26">
        <v>166575</v>
      </c>
    </row>
    <row r="385" spans="1:131" ht="17.5" customHeight="1" x14ac:dyDescent="0.35">
      <c r="A385" s="2" t="s">
        <v>670</v>
      </c>
      <c r="D385" s="2" t="s">
        <v>671</v>
      </c>
      <c r="E385" s="4">
        <v>61182</v>
      </c>
      <c r="F385" s="4">
        <v>3537</v>
      </c>
      <c r="G385" s="4">
        <v>711</v>
      </c>
      <c r="H385" s="4">
        <v>745</v>
      </c>
      <c r="I385" s="4">
        <v>677</v>
      </c>
      <c r="J385" s="4">
        <v>725</v>
      </c>
      <c r="K385" s="4">
        <v>679</v>
      </c>
      <c r="L385" s="4">
        <v>3110</v>
      </c>
      <c r="M385" s="4">
        <v>649</v>
      </c>
      <c r="N385" s="4">
        <v>649</v>
      </c>
      <c r="O385" s="4">
        <v>601</v>
      </c>
      <c r="P385" s="4">
        <v>627</v>
      </c>
      <c r="Q385" s="4">
        <v>584</v>
      </c>
      <c r="R385" s="4">
        <v>3173</v>
      </c>
      <c r="S385" s="4">
        <v>547</v>
      </c>
      <c r="T385" s="4">
        <v>646</v>
      </c>
      <c r="U385" s="4">
        <v>635</v>
      </c>
      <c r="V385" s="4">
        <v>647</v>
      </c>
      <c r="W385" s="4">
        <v>698</v>
      </c>
      <c r="X385" s="4">
        <v>3540</v>
      </c>
      <c r="Y385" s="4">
        <v>783</v>
      </c>
      <c r="Z385" s="4">
        <v>747</v>
      </c>
      <c r="AA385" s="4">
        <v>754</v>
      </c>
      <c r="AB385" s="4">
        <v>658</v>
      </c>
      <c r="AC385" s="4">
        <v>598</v>
      </c>
      <c r="AD385" s="4">
        <v>2982</v>
      </c>
      <c r="AE385" s="4">
        <v>577</v>
      </c>
      <c r="AF385" s="4">
        <v>548</v>
      </c>
      <c r="AG385" s="4">
        <v>583</v>
      </c>
      <c r="AH385" s="4">
        <v>646</v>
      </c>
      <c r="AI385" s="4">
        <v>628</v>
      </c>
      <c r="AJ385" s="4">
        <v>3131</v>
      </c>
      <c r="AK385" s="4">
        <v>609</v>
      </c>
      <c r="AL385" s="4">
        <v>598</v>
      </c>
      <c r="AM385" s="4">
        <v>622</v>
      </c>
      <c r="AN385" s="4">
        <v>629</v>
      </c>
      <c r="AO385" s="4">
        <v>673</v>
      </c>
      <c r="AP385" s="4">
        <v>3363</v>
      </c>
      <c r="AQ385" s="4">
        <v>675</v>
      </c>
      <c r="AR385" s="4">
        <v>667</v>
      </c>
      <c r="AS385" s="4">
        <v>687</v>
      </c>
      <c r="AT385" s="4">
        <v>668</v>
      </c>
      <c r="AU385" s="4">
        <v>666</v>
      </c>
      <c r="AV385" s="4">
        <v>3947</v>
      </c>
      <c r="AW385" s="4">
        <v>737</v>
      </c>
      <c r="AX385" s="4">
        <v>765</v>
      </c>
      <c r="AY385" s="4">
        <v>738</v>
      </c>
      <c r="AZ385" s="4">
        <v>816</v>
      </c>
      <c r="BA385" s="4">
        <v>891</v>
      </c>
      <c r="BB385" s="4">
        <v>4532</v>
      </c>
      <c r="BC385" s="4">
        <v>880</v>
      </c>
      <c r="BD385" s="4">
        <v>873</v>
      </c>
      <c r="BE385" s="4">
        <v>908</v>
      </c>
      <c r="BF385" s="4">
        <v>900</v>
      </c>
      <c r="BG385" s="4">
        <v>971</v>
      </c>
      <c r="BH385" s="4">
        <v>4450</v>
      </c>
      <c r="BI385" s="4">
        <v>938</v>
      </c>
      <c r="BJ385" s="4">
        <v>929</v>
      </c>
      <c r="BK385" s="4">
        <v>869</v>
      </c>
      <c r="BL385" s="4">
        <v>881</v>
      </c>
      <c r="BM385" s="4">
        <v>833</v>
      </c>
      <c r="BN385" s="4">
        <v>4003</v>
      </c>
      <c r="BO385" s="4">
        <v>850</v>
      </c>
      <c r="BP385" s="4">
        <v>780</v>
      </c>
      <c r="BQ385" s="4">
        <v>782</v>
      </c>
      <c r="BR385" s="4">
        <v>843</v>
      </c>
      <c r="BS385" s="4">
        <v>748</v>
      </c>
      <c r="BT385" s="4">
        <v>3679</v>
      </c>
      <c r="BU385" s="4">
        <v>749</v>
      </c>
      <c r="BV385" s="4">
        <v>735</v>
      </c>
      <c r="BW385" s="4">
        <v>718</v>
      </c>
      <c r="BX385" s="4">
        <v>761</v>
      </c>
      <c r="BY385" s="4">
        <v>716</v>
      </c>
      <c r="BZ385" s="4">
        <v>4301</v>
      </c>
      <c r="CA385" s="4">
        <v>724</v>
      </c>
      <c r="CB385" s="4">
        <v>772</v>
      </c>
      <c r="CC385" s="4">
        <v>864</v>
      </c>
      <c r="CD385" s="4">
        <v>956</v>
      </c>
      <c r="CE385" s="4">
        <v>985</v>
      </c>
      <c r="CF385" s="4">
        <v>3658</v>
      </c>
      <c r="CG385" s="4">
        <v>752</v>
      </c>
      <c r="CH385" s="4">
        <v>850</v>
      </c>
      <c r="CI385" s="4">
        <v>738</v>
      </c>
      <c r="CJ385" s="4">
        <v>742</v>
      </c>
      <c r="CK385" s="4">
        <v>576</v>
      </c>
      <c r="CL385" s="4">
        <v>3057</v>
      </c>
      <c r="CM385" s="4">
        <v>582</v>
      </c>
      <c r="CN385" s="4">
        <v>671</v>
      </c>
      <c r="CO385" s="4">
        <v>602</v>
      </c>
      <c r="CP385" s="4">
        <v>593</v>
      </c>
      <c r="CQ385" s="4">
        <v>609</v>
      </c>
      <c r="CR385" s="4">
        <v>2602</v>
      </c>
      <c r="CS385" s="4">
        <v>550</v>
      </c>
      <c r="CT385" s="4">
        <v>557</v>
      </c>
      <c r="CU385" s="4">
        <v>471</v>
      </c>
      <c r="CV385" s="4">
        <v>521</v>
      </c>
      <c r="CW385" s="4">
        <v>503</v>
      </c>
      <c r="CX385" s="4">
        <v>2082</v>
      </c>
      <c r="CY385" s="4">
        <v>497</v>
      </c>
      <c r="CZ385" s="4">
        <v>419</v>
      </c>
      <c r="DA385" s="4">
        <v>424</v>
      </c>
      <c r="DB385" s="4">
        <v>394</v>
      </c>
      <c r="DC385" s="4">
        <v>348</v>
      </c>
      <c r="DD385" s="4">
        <v>1348</v>
      </c>
      <c r="DE385" s="4">
        <v>324</v>
      </c>
      <c r="DF385" s="4">
        <v>306</v>
      </c>
      <c r="DG385" s="4">
        <v>277</v>
      </c>
      <c r="DH385" s="4">
        <v>217</v>
      </c>
      <c r="DI385" s="4">
        <v>224</v>
      </c>
      <c r="DJ385" s="4">
        <v>542</v>
      </c>
      <c r="DK385" s="4">
        <v>198</v>
      </c>
      <c r="DL385" s="4">
        <v>154</v>
      </c>
      <c r="DM385" s="4">
        <v>80</v>
      </c>
      <c r="DN385" s="4">
        <v>60</v>
      </c>
      <c r="DO385" s="4">
        <v>50</v>
      </c>
      <c r="DP385" s="4">
        <v>135</v>
      </c>
      <c r="DQ385" s="4">
        <v>48</v>
      </c>
      <c r="DR385" s="4">
        <v>28</v>
      </c>
      <c r="DS385" s="4">
        <v>21</v>
      </c>
      <c r="DT385" s="4">
        <v>18</v>
      </c>
      <c r="DU385" s="4">
        <v>20</v>
      </c>
      <c r="DV385" s="4">
        <v>10</v>
      </c>
      <c r="DW385" s="4">
        <v>10603</v>
      </c>
      <c r="DX385" s="4">
        <v>12104</v>
      </c>
      <c r="DY385" s="4">
        <v>20712</v>
      </c>
      <c r="DZ385" s="4">
        <v>16433</v>
      </c>
      <c r="EA385" s="4">
        <v>13434</v>
      </c>
    </row>
    <row r="386" spans="1:131" ht="17.5" customHeight="1" x14ac:dyDescent="0.35">
      <c r="A386" s="2" t="s">
        <v>672</v>
      </c>
      <c r="D386" s="2" t="s">
        <v>673</v>
      </c>
      <c r="E386" s="4">
        <v>149518</v>
      </c>
      <c r="F386" s="4">
        <v>7386</v>
      </c>
      <c r="G386" s="4">
        <v>1448</v>
      </c>
      <c r="H386" s="4">
        <v>1467</v>
      </c>
      <c r="I386" s="4">
        <v>1562</v>
      </c>
      <c r="J386" s="4">
        <v>1423</v>
      </c>
      <c r="K386" s="4">
        <v>1486</v>
      </c>
      <c r="L386" s="4">
        <v>6968</v>
      </c>
      <c r="M386" s="4">
        <v>1414</v>
      </c>
      <c r="N386" s="4">
        <v>1360</v>
      </c>
      <c r="O386" s="4">
        <v>1406</v>
      </c>
      <c r="P386" s="4">
        <v>1352</v>
      </c>
      <c r="Q386" s="4">
        <v>1436</v>
      </c>
      <c r="R386" s="4">
        <v>7416</v>
      </c>
      <c r="S386" s="4">
        <v>1398</v>
      </c>
      <c r="T386" s="4">
        <v>1395</v>
      </c>
      <c r="U386" s="4">
        <v>1516</v>
      </c>
      <c r="V386" s="4">
        <v>1520</v>
      </c>
      <c r="W386" s="4">
        <v>1587</v>
      </c>
      <c r="X386" s="4">
        <v>7931</v>
      </c>
      <c r="Y386" s="4">
        <v>1584</v>
      </c>
      <c r="Z386" s="4">
        <v>1582</v>
      </c>
      <c r="AA386" s="4">
        <v>1557</v>
      </c>
      <c r="AB386" s="4">
        <v>1578</v>
      </c>
      <c r="AC386" s="4">
        <v>1630</v>
      </c>
      <c r="AD386" s="4">
        <v>7443</v>
      </c>
      <c r="AE386" s="4">
        <v>1545</v>
      </c>
      <c r="AF386" s="4">
        <v>1522</v>
      </c>
      <c r="AG386" s="4">
        <v>1464</v>
      </c>
      <c r="AH386" s="4">
        <v>1492</v>
      </c>
      <c r="AI386" s="4">
        <v>1420</v>
      </c>
      <c r="AJ386" s="4">
        <v>7314</v>
      </c>
      <c r="AK386" s="4">
        <v>1478</v>
      </c>
      <c r="AL386" s="4">
        <v>1437</v>
      </c>
      <c r="AM386" s="4">
        <v>1475</v>
      </c>
      <c r="AN386" s="4">
        <v>1441</v>
      </c>
      <c r="AO386" s="4">
        <v>1483</v>
      </c>
      <c r="AP386" s="4">
        <v>7190</v>
      </c>
      <c r="AQ386" s="4">
        <v>1482</v>
      </c>
      <c r="AR386" s="4">
        <v>1480</v>
      </c>
      <c r="AS386" s="4">
        <v>1447</v>
      </c>
      <c r="AT386" s="4">
        <v>1408</v>
      </c>
      <c r="AU386" s="4">
        <v>1373</v>
      </c>
      <c r="AV386" s="4">
        <v>8113</v>
      </c>
      <c r="AW386" s="4">
        <v>1404</v>
      </c>
      <c r="AX386" s="4">
        <v>1496</v>
      </c>
      <c r="AY386" s="4">
        <v>1621</v>
      </c>
      <c r="AZ386" s="4">
        <v>1725</v>
      </c>
      <c r="BA386" s="4">
        <v>1867</v>
      </c>
      <c r="BB386" s="4">
        <v>10123</v>
      </c>
      <c r="BC386" s="4">
        <v>1953</v>
      </c>
      <c r="BD386" s="4">
        <v>1918</v>
      </c>
      <c r="BE386" s="4">
        <v>2125</v>
      </c>
      <c r="BF386" s="4">
        <v>2068</v>
      </c>
      <c r="BG386" s="4">
        <v>2059</v>
      </c>
      <c r="BH386" s="4">
        <v>10463</v>
      </c>
      <c r="BI386" s="4">
        <v>2103</v>
      </c>
      <c r="BJ386" s="4">
        <v>2192</v>
      </c>
      <c r="BK386" s="4">
        <v>2086</v>
      </c>
      <c r="BL386" s="4">
        <v>1991</v>
      </c>
      <c r="BM386" s="4">
        <v>2091</v>
      </c>
      <c r="BN386" s="4">
        <v>9404</v>
      </c>
      <c r="BO386" s="4">
        <v>1935</v>
      </c>
      <c r="BP386" s="4">
        <v>1882</v>
      </c>
      <c r="BQ386" s="4">
        <v>1848</v>
      </c>
      <c r="BR386" s="4">
        <v>1881</v>
      </c>
      <c r="BS386" s="4">
        <v>1858</v>
      </c>
      <c r="BT386" s="4">
        <v>9080</v>
      </c>
      <c r="BU386" s="4">
        <v>1753</v>
      </c>
      <c r="BV386" s="4">
        <v>1766</v>
      </c>
      <c r="BW386" s="4">
        <v>1852</v>
      </c>
      <c r="BX386" s="4">
        <v>1825</v>
      </c>
      <c r="BY386" s="4">
        <v>1884</v>
      </c>
      <c r="BZ386" s="4">
        <v>11359</v>
      </c>
      <c r="CA386" s="4">
        <v>1854</v>
      </c>
      <c r="CB386" s="4">
        <v>2122</v>
      </c>
      <c r="CC386" s="4">
        <v>2239</v>
      </c>
      <c r="CD386" s="4">
        <v>2487</v>
      </c>
      <c r="CE386" s="4">
        <v>2657</v>
      </c>
      <c r="CF386" s="4">
        <v>10264</v>
      </c>
      <c r="CG386" s="4">
        <v>2095</v>
      </c>
      <c r="CH386" s="4">
        <v>2234</v>
      </c>
      <c r="CI386" s="4">
        <v>2125</v>
      </c>
      <c r="CJ386" s="4">
        <v>2051</v>
      </c>
      <c r="CK386" s="4">
        <v>1759</v>
      </c>
      <c r="CL386" s="4">
        <v>8971</v>
      </c>
      <c r="CM386" s="4">
        <v>1692</v>
      </c>
      <c r="CN386" s="4">
        <v>1833</v>
      </c>
      <c r="CO386" s="4">
        <v>1871</v>
      </c>
      <c r="CP386" s="4">
        <v>1838</v>
      </c>
      <c r="CQ386" s="4">
        <v>1737</v>
      </c>
      <c r="CR386" s="4">
        <v>7558</v>
      </c>
      <c r="CS386" s="4">
        <v>1631</v>
      </c>
      <c r="CT386" s="4">
        <v>1587</v>
      </c>
      <c r="CU386" s="4">
        <v>1490</v>
      </c>
      <c r="CV386" s="4">
        <v>1405</v>
      </c>
      <c r="CW386" s="4">
        <v>1445</v>
      </c>
      <c r="CX386" s="4">
        <v>6037</v>
      </c>
      <c r="CY386" s="4">
        <v>1404</v>
      </c>
      <c r="CZ386" s="4">
        <v>1295</v>
      </c>
      <c r="DA386" s="4">
        <v>1234</v>
      </c>
      <c r="DB386" s="4">
        <v>1096</v>
      </c>
      <c r="DC386" s="4">
        <v>1008</v>
      </c>
      <c r="DD386" s="4">
        <v>4116</v>
      </c>
      <c r="DE386" s="4">
        <v>993</v>
      </c>
      <c r="DF386" s="4">
        <v>864</v>
      </c>
      <c r="DG386" s="4">
        <v>837</v>
      </c>
      <c r="DH386" s="4">
        <v>744</v>
      </c>
      <c r="DI386" s="4">
        <v>678</v>
      </c>
      <c r="DJ386" s="4">
        <v>1800</v>
      </c>
      <c r="DK386" s="4">
        <v>621</v>
      </c>
      <c r="DL386" s="4">
        <v>455</v>
      </c>
      <c r="DM386" s="4">
        <v>280</v>
      </c>
      <c r="DN386" s="4">
        <v>218</v>
      </c>
      <c r="DO386" s="4">
        <v>226</v>
      </c>
      <c r="DP386" s="4">
        <v>523</v>
      </c>
      <c r="DQ386" s="4">
        <v>173</v>
      </c>
      <c r="DR386" s="4">
        <v>131</v>
      </c>
      <c r="DS386" s="4">
        <v>101</v>
      </c>
      <c r="DT386" s="4">
        <v>81</v>
      </c>
      <c r="DU386" s="4">
        <v>37</v>
      </c>
      <c r="DV386" s="4">
        <v>59</v>
      </c>
      <c r="DW386" s="4">
        <v>23354</v>
      </c>
      <c r="DX386" s="4">
        <v>26493</v>
      </c>
      <c r="DY386" s="4">
        <v>46530</v>
      </c>
      <c r="DZ386" s="4">
        <v>40306</v>
      </c>
      <c r="EA386" s="4">
        <v>39328</v>
      </c>
    </row>
    <row r="387" spans="1:131" ht="17.5" customHeight="1" x14ac:dyDescent="0.35">
      <c r="A387" s="2" t="s">
        <v>674</v>
      </c>
      <c r="D387" s="2" t="s">
        <v>675</v>
      </c>
      <c r="E387" s="4">
        <v>113794</v>
      </c>
      <c r="F387" s="4">
        <v>5652</v>
      </c>
      <c r="G387" s="4">
        <v>1101</v>
      </c>
      <c r="H387" s="4">
        <v>1086</v>
      </c>
      <c r="I387" s="4">
        <v>1164</v>
      </c>
      <c r="J387" s="4">
        <v>1130</v>
      </c>
      <c r="K387" s="4">
        <v>1171</v>
      </c>
      <c r="L387" s="4">
        <v>5630</v>
      </c>
      <c r="M387" s="4">
        <v>1145</v>
      </c>
      <c r="N387" s="4">
        <v>1075</v>
      </c>
      <c r="O387" s="4">
        <v>1155</v>
      </c>
      <c r="P387" s="4">
        <v>1129</v>
      </c>
      <c r="Q387" s="4">
        <v>1126</v>
      </c>
      <c r="R387" s="4">
        <v>6092</v>
      </c>
      <c r="S387" s="4">
        <v>1134</v>
      </c>
      <c r="T387" s="4">
        <v>1210</v>
      </c>
      <c r="U387" s="4">
        <v>1269</v>
      </c>
      <c r="V387" s="4">
        <v>1285</v>
      </c>
      <c r="W387" s="4">
        <v>1194</v>
      </c>
      <c r="X387" s="4">
        <v>6517</v>
      </c>
      <c r="Y387" s="4">
        <v>1259</v>
      </c>
      <c r="Z387" s="4">
        <v>1155</v>
      </c>
      <c r="AA387" s="4">
        <v>1213</v>
      </c>
      <c r="AB387" s="4">
        <v>1419</v>
      </c>
      <c r="AC387" s="4">
        <v>1471</v>
      </c>
      <c r="AD387" s="4">
        <v>6200</v>
      </c>
      <c r="AE387" s="4">
        <v>1512</v>
      </c>
      <c r="AF387" s="4">
        <v>1327</v>
      </c>
      <c r="AG387" s="4">
        <v>1224</v>
      </c>
      <c r="AH387" s="4">
        <v>1138</v>
      </c>
      <c r="AI387" s="4">
        <v>999</v>
      </c>
      <c r="AJ387" s="4">
        <v>5150</v>
      </c>
      <c r="AK387" s="4">
        <v>1033</v>
      </c>
      <c r="AL387" s="4">
        <v>1071</v>
      </c>
      <c r="AM387" s="4">
        <v>1005</v>
      </c>
      <c r="AN387" s="4">
        <v>1003</v>
      </c>
      <c r="AO387" s="4">
        <v>1038</v>
      </c>
      <c r="AP387" s="4">
        <v>5205</v>
      </c>
      <c r="AQ387" s="4">
        <v>1136</v>
      </c>
      <c r="AR387" s="4">
        <v>1107</v>
      </c>
      <c r="AS387" s="4">
        <v>931</v>
      </c>
      <c r="AT387" s="4">
        <v>1000</v>
      </c>
      <c r="AU387" s="4">
        <v>1031</v>
      </c>
      <c r="AV387" s="4">
        <v>6121</v>
      </c>
      <c r="AW387" s="4">
        <v>1047</v>
      </c>
      <c r="AX387" s="4">
        <v>1151</v>
      </c>
      <c r="AY387" s="4">
        <v>1267</v>
      </c>
      <c r="AZ387" s="4">
        <v>1275</v>
      </c>
      <c r="BA387" s="4">
        <v>1381</v>
      </c>
      <c r="BB387" s="4">
        <v>7497</v>
      </c>
      <c r="BC387" s="4">
        <v>1420</v>
      </c>
      <c r="BD387" s="4">
        <v>1390</v>
      </c>
      <c r="BE387" s="4">
        <v>1500</v>
      </c>
      <c r="BF387" s="4">
        <v>1603</v>
      </c>
      <c r="BG387" s="4">
        <v>1584</v>
      </c>
      <c r="BH387" s="4">
        <v>8312</v>
      </c>
      <c r="BI387" s="4">
        <v>1648</v>
      </c>
      <c r="BJ387" s="4">
        <v>1642</v>
      </c>
      <c r="BK387" s="4">
        <v>1728</v>
      </c>
      <c r="BL387" s="4">
        <v>1673</v>
      </c>
      <c r="BM387" s="4">
        <v>1621</v>
      </c>
      <c r="BN387" s="4">
        <v>7795</v>
      </c>
      <c r="BO387" s="4">
        <v>1510</v>
      </c>
      <c r="BP387" s="4">
        <v>1573</v>
      </c>
      <c r="BQ387" s="4">
        <v>1597</v>
      </c>
      <c r="BR387" s="4">
        <v>1584</v>
      </c>
      <c r="BS387" s="4">
        <v>1531</v>
      </c>
      <c r="BT387" s="4">
        <v>7179</v>
      </c>
      <c r="BU387" s="4">
        <v>1456</v>
      </c>
      <c r="BV387" s="4">
        <v>1458</v>
      </c>
      <c r="BW387" s="4">
        <v>1425</v>
      </c>
      <c r="BX387" s="4">
        <v>1479</v>
      </c>
      <c r="BY387" s="4">
        <v>1361</v>
      </c>
      <c r="BZ387" s="4">
        <v>8550</v>
      </c>
      <c r="CA387" s="4">
        <v>1535</v>
      </c>
      <c r="CB387" s="4">
        <v>1554</v>
      </c>
      <c r="CC387" s="4">
        <v>1679</v>
      </c>
      <c r="CD387" s="4">
        <v>1853</v>
      </c>
      <c r="CE387" s="4">
        <v>1929</v>
      </c>
      <c r="CF387" s="4">
        <v>7551</v>
      </c>
      <c r="CG387" s="4">
        <v>1524</v>
      </c>
      <c r="CH387" s="4">
        <v>1659</v>
      </c>
      <c r="CI387" s="4">
        <v>1535</v>
      </c>
      <c r="CJ387" s="4">
        <v>1468</v>
      </c>
      <c r="CK387" s="4">
        <v>1365</v>
      </c>
      <c r="CL387" s="4">
        <v>6219</v>
      </c>
      <c r="CM387" s="4">
        <v>1236</v>
      </c>
      <c r="CN387" s="4">
        <v>1335</v>
      </c>
      <c r="CO387" s="4">
        <v>1234</v>
      </c>
      <c r="CP387" s="4">
        <v>1266</v>
      </c>
      <c r="CQ387" s="4">
        <v>1148</v>
      </c>
      <c r="CR387" s="4">
        <v>5515</v>
      </c>
      <c r="CS387" s="4">
        <v>1192</v>
      </c>
      <c r="CT387" s="4">
        <v>1157</v>
      </c>
      <c r="CU387" s="4">
        <v>1058</v>
      </c>
      <c r="CV387" s="4">
        <v>1049</v>
      </c>
      <c r="CW387" s="4">
        <v>1059</v>
      </c>
      <c r="CX387" s="4">
        <v>4317</v>
      </c>
      <c r="CY387" s="4">
        <v>981</v>
      </c>
      <c r="CZ387" s="4">
        <v>897</v>
      </c>
      <c r="DA387" s="4">
        <v>859</v>
      </c>
      <c r="DB387" s="4">
        <v>810</v>
      </c>
      <c r="DC387" s="4">
        <v>770</v>
      </c>
      <c r="DD387" s="4">
        <v>2761</v>
      </c>
      <c r="DE387" s="4">
        <v>661</v>
      </c>
      <c r="DF387" s="4">
        <v>578</v>
      </c>
      <c r="DG387" s="4">
        <v>559</v>
      </c>
      <c r="DH387" s="4">
        <v>497</v>
      </c>
      <c r="DI387" s="4">
        <v>466</v>
      </c>
      <c r="DJ387" s="4">
        <v>1193</v>
      </c>
      <c r="DK387" s="4">
        <v>412</v>
      </c>
      <c r="DL387" s="4">
        <v>323</v>
      </c>
      <c r="DM387" s="4">
        <v>172</v>
      </c>
      <c r="DN387" s="4">
        <v>145</v>
      </c>
      <c r="DO387" s="4">
        <v>141</v>
      </c>
      <c r="DP387" s="4">
        <v>300</v>
      </c>
      <c r="DQ387" s="4">
        <v>100</v>
      </c>
      <c r="DR387" s="4">
        <v>76</v>
      </c>
      <c r="DS387" s="4">
        <v>50</v>
      </c>
      <c r="DT387" s="4">
        <v>50</v>
      </c>
      <c r="DU387" s="4">
        <v>24</v>
      </c>
      <c r="DV387" s="4">
        <v>38</v>
      </c>
      <c r="DW387" s="4">
        <v>18633</v>
      </c>
      <c r="DX387" s="4">
        <v>21001</v>
      </c>
      <c r="DY387" s="4">
        <v>35431</v>
      </c>
      <c r="DZ387" s="4">
        <v>31836</v>
      </c>
      <c r="EA387" s="4">
        <v>27894</v>
      </c>
    </row>
    <row r="388" spans="1:131" ht="17.5" customHeight="1" x14ac:dyDescent="0.35">
      <c r="A388" s="2" t="s">
        <v>676</v>
      </c>
      <c r="D388" s="2" t="s">
        <v>677</v>
      </c>
      <c r="E388" s="4">
        <v>106597</v>
      </c>
      <c r="F388" s="4">
        <v>8071</v>
      </c>
      <c r="G388" s="4">
        <v>1712</v>
      </c>
      <c r="H388" s="4">
        <v>1710</v>
      </c>
      <c r="I388" s="4">
        <v>1573</v>
      </c>
      <c r="J388" s="4">
        <v>1569</v>
      </c>
      <c r="K388" s="4">
        <v>1507</v>
      </c>
      <c r="L388" s="4">
        <v>6486</v>
      </c>
      <c r="M388" s="4">
        <v>1390</v>
      </c>
      <c r="N388" s="4">
        <v>1306</v>
      </c>
      <c r="O388" s="4">
        <v>1378</v>
      </c>
      <c r="P388" s="4">
        <v>1238</v>
      </c>
      <c r="Q388" s="4">
        <v>1174</v>
      </c>
      <c r="R388" s="4">
        <v>6244</v>
      </c>
      <c r="S388" s="4">
        <v>1235</v>
      </c>
      <c r="T388" s="4">
        <v>1247</v>
      </c>
      <c r="U388" s="4">
        <v>1250</v>
      </c>
      <c r="V388" s="4">
        <v>1236</v>
      </c>
      <c r="W388" s="4">
        <v>1276</v>
      </c>
      <c r="X388" s="4">
        <v>6219</v>
      </c>
      <c r="Y388" s="4">
        <v>1247</v>
      </c>
      <c r="Z388" s="4">
        <v>1279</v>
      </c>
      <c r="AA388" s="4">
        <v>1373</v>
      </c>
      <c r="AB388" s="4">
        <v>1191</v>
      </c>
      <c r="AC388" s="4">
        <v>1129</v>
      </c>
      <c r="AD388" s="4">
        <v>6816</v>
      </c>
      <c r="AE388" s="4">
        <v>1145</v>
      </c>
      <c r="AF388" s="4">
        <v>1166</v>
      </c>
      <c r="AG388" s="4">
        <v>1404</v>
      </c>
      <c r="AH388" s="4">
        <v>1522</v>
      </c>
      <c r="AI388" s="4">
        <v>1579</v>
      </c>
      <c r="AJ388" s="4">
        <v>9044</v>
      </c>
      <c r="AK388" s="4">
        <v>1664</v>
      </c>
      <c r="AL388" s="4">
        <v>1730</v>
      </c>
      <c r="AM388" s="4">
        <v>1870</v>
      </c>
      <c r="AN388" s="4">
        <v>1776</v>
      </c>
      <c r="AO388" s="4">
        <v>2004</v>
      </c>
      <c r="AP388" s="4">
        <v>9150</v>
      </c>
      <c r="AQ388" s="4">
        <v>2014</v>
      </c>
      <c r="AR388" s="4">
        <v>1982</v>
      </c>
      <c r="AS388" s="4">
        <v>1836</v>
      </c>
      <c r="AT388" s="4">
        <v>1722</v>
      </c>
      <c r="AU388" s="4">
        <v>1596</v>
      </c>
      <c r="AV388" s="4">
        <v>8120</v>
      </c>
      <c r="AW388" s="4">
        <v>1632</v>
      </c>
      <c r="AX388" s="4">
        <v>1638</v>
      </c>
      <c r="AY388" s="4">
        <v>1589</v>
      </c>
      <c r="AZ388" s="4">
        <v>1655</v>
      </c>
      <c r="BA388" s="4">
        <v>1606</v>
      </c>
      <c r="BB388" s="4">
        <v>8102</v>
      </c>
      <c r="BC388" s="4">
        <v>1675</v>
      </c>
      <c r="BD388" s="4">
        <v>1643</v>
      </c>
      <c r="BE388" s="4">
        <v>1593</v>
      </c>
      <c r="BF388" s="4">
        <v>1620</v>
      </c>
      <c r="BG388" s="4">
        <v>1571</v>
      </c>
      <c r="BH388" s="4">
        <v>7557</v>
      </c>
      <c r="BI388" s="4">
        <v>1524</v>
      </c>
      <c r="BJ388" s="4">
        <v>1575</v>
      </c>
      <c r="BK388" s="4">
        <v>1577</v>
      </c>
      <c r="BL388" s="4">
        <v>1457</v>
      </c>
      <c r="BM388" s="4">
        <v>1424</v>
      </c>
      <c r="BN388" s="4">
        <v>6689</v>
      </c>
      <c r="BO388" s="4">
        <v>1449</v>
      </c>
      <c r="BP388" s="4">
        <v>1357</v>
      </c>
      <c r="BQ388" s="4">
        <v>1393</v>
      </c>
      <c r="BR388" s="4">
        <v>1288</v>
      </c>
      <c r="BS388" s="4">
        <v>1202</v>
      </c>
      <c r="BT388" s="4">
        <v>5469</v>
      </c>
      <c r="BU388" s="4">
        <v>1205</v>
      </c>
      <c r="BV388" s="4">
        <v>1126</v>
      </c>
      <c r="BW388" s="4">
        <v>1113</v>
      </c>
      <c r="BX388" s="4">
        <v>1048</v>
      </c>
      <c r="BY388" s="4">
        <v>977</v>
      </c>
      <c r="BZ388" s="4">
        <v>5162</v>
      </c>
      <c r="CA388" s="4">
        <v>1056</v>
      </c>
      <c r="CB388" s="4">
        <v>961</v>
      </c>
      <c r="CC388" s="4">
        <v>1023</v>
      </c>
      <c r="CD388" s="4">
        <v>1019</v>
      </c>
      <c r="CE388" s="4">
        <v>1103</v>
      </c>
      <c r="CF388" s="4">
        <v>3407</v>
      </c>
      <c r="CG388" s="4">
        <v>721</v>
      </c>
      <c r="CH388" s="4">
        <v>769</v>
      </c>
      <c r="CI388" s="4">
        <v>676</v>
      </c>
      <c r="CJ388" s="4">
        <v>674</v>
      </c>
      <c r="CK388" s="4">
        <v>567</v>
      </c>
      <c r="CL388" s="4">
        <v>2860</v>
      </c>
      <c r="CM388" s="4">
        <v>591</v>
      </c>
      <c r="CN388" s="4">
        <v>573</v>
      </c>
      <c r="CO388" s="4">
        <v>584</v>
      </c>
      <c r="CP388" s="4">
        <v>580</v>
      </c>
      <c r="CQ388" s="4">
        <v>532</v>
      </c>
      <c r="CR388" s="4">
        <v>2703</v>
      </c>
      <c r="CS388" s="4">
        <v>540</v>
      </c>
      <c r="CT388" s="4">
        <v>517</v>
      </c>
      <c r="CU388" s="4">
        <v>550</v>
      </c>
      <c r="CV388" s="4">
        <v>557</v>
      </c>
      <c r="CW388" s="4">
        <v>539</v>
      </c>
      <c r="CX388" s="4">
        <v>2451</v>
      </c>
      <c r="CY388" s="4">
        <v>590</v>
      </c>
      <c r="CZ388" s="4">
        <v>534</v>
      </c>
      <c r="DA388" s="4">
        <v>468</v>
      </c>
      <c r="DB388" s="4">
        <v>442</v>
      </c>
      <c r="DC388" s="4">
        <v>417</v>
      </c>
      <c r="DD388" s="4">
        <v>1421</v>
      </c>
      <c r="DE388" s="4">
        <v>359</v>
      </c>
      <c r="DF388" s="4">
        <v>311</v>
      </c>
      <c r="DG388" s="4">
        <v>277</v>
      </c>
      <c r="DH388" s="4">
        <v>253</v>
      </c>
      <c r="DI388" s="4">
        <v>221</v>
      </c>
      <c r="DJ388" s="4">
        <v>501</v>
      </c>
      <c r="DK388" s="4">
        <v>163</v>
      </c>
      <c r="DL388" s="4">
        <v>153</v>
      </c>
      <c r="DM388" s="4">
        <v>76</v>
      </c>
      <c r="DN388" s="4">
        <v>63</v>
      </c>
      <c r="DO388" s="4">
        <v>46</v>
      </c>
      <c r="DP388" s="4">
        <v>110</v>
      </c>
      <c r="DQ388" s="4">
        <v>36</v>
      </c>
      <c r="DR388" s="4">
        <v>27</v>
      </c>
      <c r="DS388" s="4">
        <v>18</v>
      </c>
      <c r="DT388" s="4">
        <v>19</v>
      </c>
      <c r="DU388" s="4">
        <v>10</v>
      </c>
      <c r="DV388" s="4">
        <v>15</v>
      </c>
      <c r="DW388" s="4">
        <v>22048</v>
      </c>
      <c r="DX388" s="4">
        <v>24700</v>
      </c>
      <c r="DY388" s="4">
        <v>46204</v>
      </c>
      <c r="DZ388" s="4">
        <v>24877</v>
      </c>
      <c r="EA388" s="4">
        <v>13468</v>
      </c>
    </row>
    <row r="389" spans="1:131" ht="17.5" customHeight="1" x14ac:dyDescent="0.35">
      <c r="A389" s="2" t="s">
        <v>678</v>
      </c>
      <c r="D389" s="2" t="s">
        <v>679</v>
      </c>
      <c r="E389" s="4">
        <v>131301</v>
      </c>
      <c r="F389" s="4">
        <v>7151</v>
      </c>
      <c r="G389" s="4">
        <v>1361</v>
      </c>
      <c r="H389" s="4">
        <v>1481</v>
      </c>
      <c r="I389" s="4">
        <v>1379</v>
      </c>
      <c r="J389" s="4">
        <v>1436</v>
      </c>
      <c r="K389" s="4">
        <v>1494</v>
      </c>
      <c r="L389" s="4">
        <v>7251</v>
      </c>
      <c r="M389" s="4">
        <v>1483</v>
      </c>
      <c r="N389" s="4">
        <v>1442</v>
      </c>
      <c r="O389" s="4">
        <v>1454</v>
      </c>
      <c r="P389" s="4">
        <v>1440</v>
      </c>
      <c r="Q389" s="4">
        <v>1432</v>
      </c>
      <c r="R389" s="4">
        <v>8469</v>
      </c>
      <c r="S389" s="4">
        <v>1592</v>
      </c>
      <c r="T389" s="4">
        <v>1752</v>
      </c>
      <c r="U389" s="4">
        <v>1740</v>
      </c>
      <c r="V389" s="4">
        <v>1691</v>
      </c>
      <c r="W389" s="4">
        <v>1694</v>
      </c>
      <c r="X389" s="4">
        <v>7876</v>
      </c>
      <c r="Y389" s="4">
        <v>1672</v>
      </c>
      <c r="Z389" s="4">
        <v>1748</v>
      </c>
      <c r="AA389" s="4">
        <v>1803</v>
      </c>
      <c r="AB389" s="4">
        <v>1541</v>
      </c>
      <c r="AC389" s="4">
        <v>1112</v>
      </c>
      <c r="AD389" s="4">
        <v>5660</v>
      </c>
      <c r="AE389" s="4">
        <v>1055</v>
      </c>
      <c r="AF389" s="4">
        <v>1023</v>
      </c>
      <c r="AG389" s="4">
        <v>1173</v>
      </c>
      <c r="AH389" s="4">
        <v>1230</v>
      </c>
      <c r="AI389" s="4">
        <v>1179</v>
      </c>
      <c r="AJ389" s="4">
        <v>5858</v>
      </c>
      <c r="AK389" s="4">
        <v>1199</v>
      </c>
      <c r="AL389" s="4">
        <v>1133</v>
      </c>
      <c r="AM389" s="4">
        <v>1121</v>
      </c>
      <c r="AN389" s="4">
        <v>1183</v>
      </c>
      <c r="AO389" s="4">
        <v>1222</v>
      </c>
      <c r="AP389" s="4">
        <v>6732</v>
      </c>
      <c r="AQ389" s="4">
        <v>1346</v>
      </c>
      <c r="AR389" s="4">
        <v>1404</v>
      </c>
      <c r="AS389" s="4">
        <v>1351</v>
      </c>
      <c r="AT389" s="4">
        <v>1254</v>
      </c>
      <c r="AU389" s="4">
        <v>1377</v>
      </c>
      <c r="AV389" s="4">
        <v>8200</v>
      </c>
      <c r="AW389" s="4">
        <v>1409</v>
      </c>
      <c r="AX389" s="4">
        <v>1527</v>
      </c>
      <c r="AY389" s="4">
        <v>1622</v>
      </c>
      <c r="AZ389" s="4">
        <v>1758</v>
      </c>
      <c r="BA389" s="4">
        <v>1884</v>
      </c>
      <c r="BB389" s="4">
        <v>10310</v>
      </c>
      <c r="BC389" s="4">
        <v>1931</v>
      </c>
      <c r="BD389" s="4">
        <v>1906</v>
      </c>
      <c r="BE389" s="4">
        <v>2067</v>
      </c>
      <c r="BF389" s="4">
        <v>2221</v>
      </c>
      <c r="BG389" s="4">
        <v>2185</v>
      </c>
      <c r="BH389" s="4">
        <v>10978</v>
      </c>
      <c r="BI389" s="4">
        <v>2237</v>
      </c>
      <c r="BJ389" s="4">
        <v>2261</v>
      </c>
      <c r="BK389" s="4">
        <v>2164</v>
      </c>
      <c r="BL389" s="4">
        <v>2150</v>
      </c>
      <c r="BM389" s="4">
        <v>2166</v>
      </c>
      <c r="BN389" s="4">
        <v>9784</v>
      </c>
      <c r="BO389" s="4">
        <v>2174</v>
      </c>
      <c r="BP389" s="4">
        <v>1915</v>
      </c>
      <c r="BQ389" s="4">
        <v>2002</v>
      </c>
      <c r="BR389" s="4">
        <v>1870</v>
      </c>
      <c r="BS389" s="4">
        <v>1823</v>
      </c>
      <c r="BT389" s="4">
        <v>8353</v>
      </c>
      <c r="BU389" s="4">
        <v>1718</v>
      </c>
      <c r="BV389" s="4">
        <v>1656</v>
      </c>
      <c r="BW389" s="4">
        <v>1645</v>
      </c>
      <c r="BX389" s="4">
        <v>1732</v>
      </c>
      <c r="BY389" s="4">
        <v>1602</v>
      </c>
      <c r="BZ389" s="4">
        <v>9109</v>
      </c>
      <c r="CA389" s="4">
        <v>1631</v>
      </c>
      <c r="CB389" s="4">
        <v>1723</v>
      </c>
      <c r="CC389" s="4">
        <v>1790</v>
      </c>
      <c r="CD389" s="4">
        <v>1939</v>
      </c>
      <c r="CE389" s="4">
        <v>2026</v>
      </c>
      <c r="CF389" s="4">
        <v>7279</v>
      </c>
      <c r="CG389" s="4">
        <v>1531</v>
      </c>
      <c r="CH389" s="4">
        <v>1597</v>
      </c>
      <c r="CI389" s="4">
        <v>1452</v>
      </c>
      <c r="CJ389" s="4">
        <v>1477</v>
      </c>
      <c r="CK389" s="4">
        <v>1222</v>
      </c>
      <c r="CL389" s="4">
        <v>5851</v>
      </c>
      <c r="CM389" s="4">
        <v>1173</v>
      </c>
      <c r="CN389" s="4">
        <v>1234</v>
      </c>
      <c r="CO389" s="4">
        <v>1178</v>
      </c>
      <c r="CP389" s="4">
        <v>1186</v>
      </c>
      <c r="CQ389" s="4">
        <v>1080</v>
      </c>
      <c r="CR389" s="4">
        <v>4903</v>
      </c>
      <c r="CS389" s="4">
        <v>1092</v>
      </c>
      <c r="CT389" s="4">
        <v>1033</v>
      </c>
      <c r="CU389" s="4">
        <v>959</v>
      </c>
      <c r="CV389" s="4">
        <v>903</v>
      </c>
      <c r="CW389" s="4">
        <v>916</v>
      </c>
      <c r="CX389" s="4">
        <v>3814</v>
      </c>
      <c r="CY389" s="4">
        <v>870</v>
      </c>
      <c r="CZ389" s="4">
        <v>890</v>
      </c>
      <c r="DA389" s="4">
        <v>751</v>
      </c>
      <c r="DB389" s="4">
        <v>706</v>
      </c>
      <c r="DC389" s="4">
        <v>597</v>
      </c>
      <c r="DD389" s="4">
        <v>2356</v>
      </c>
      <c r="DE389" s="4">
        <v>586</v>
      </c>
      <c r="DF389" s="4">
        <v>516</v>
      </c>
      <c r="DG389" s="4">
        <v>494</v>
      </c>
      <c r="DH389" s="4">
        <v>385</v>
      </c>
      <c r="DI389" s="4">
        <v>375</v>
      </c>
      <c r="DJ389" s="4">
        <v>1033</v>
      </c>
      <c r="DK389" s="4">
        <v>347</v>
      </c>
      <c r="DL389" s="4">
        <v>260</v>
      </c>
      <c r="DM389" s="4">
        <v>172</v>
      </c>
      <c r="DN389" s="4">
        <v>131</v>
      </c>
      <c r="DO389" s="4">
        <v>123</v>
      </c>
      <c r="DP389" s="4">
        <v>301</v>
      </c>
      <c r="DQ389" s="4">
        <v>104</v>
      </c>
      <c r="DR389" s="4">
        <v>85</v>
      </c>
      <c r="DS389" s="4">
        <v>55</v>
      </c>
      <c r="DT389" s="4">
        <v>34</v>
      </c>
      <c r="DU389" s="4">
        <v>23</v>
      </c>
      <c r="DV389" s="4">
        <v>33</v>
      </c>
      <c r="DW389" s="4">
        <v>24543</v>
      </c>
      <c r="DX389" s="4">
        <v>28094</v>
      </c>
      <c r="DY389" s="4">
        <v>42964</v>
      </c>
      <c r="DZ389" s="4">
        <v>38224</v>
      </c>
      <c r="EA389" s="4">
        <v>25570</v>
      </c>
    </row>
    <row r="390" spans="1:131" ht="17.5" customHeight="1" x14ac:dyDescent="0.35">
      <c r="A390" s="2" t="s">
        <v>680</v>
      </c>
      <c r="D390" s="2" t="s">
        <v>681</v>
      </c>
      <c r="E390" s="4">
        <v>139860</v>
      </c>
      <c r="F390" s="4">
        <v>8343</v>
      </c>
      <c r="G390" s="4">
        <v>1580</v>
      </c>
      <c r="H390" s="4">
        <v>1641</v>
      </c>
      <c r="I390" s="4">
        <v>1696</v>
      </c>
      <c r="J390" s="4">
        <v>1700</v>
      </c>
      <c r="K390" s="4">
        <v>1726</v>
      </c>
      <c r="L390" s="4">
        <v>8175</v>
      </c>
      <c r="M390" s="4">
        <v>1682</v>
      </c>
      <c r="N390" s="4">
        <v>1665</v>
      </c>
      <c r="O390" s="4">
        <v>1681</v>
      </c>
      <c r="P390" s="4">
        <v>1609</v>
      </c>
      <c r="Q390" s="4">
        <v>1538</v>
      </c>
      <c r="R390" s="4">
        <v>8755</v>
      </c>
      <c r="S390" s="4">
        <v>1661</v>
      </c>
      <c r="T390" s="4">
        <v>1677</v>
      </c>
      <c r="U390" s="4">
        <v>1749</v>
      </c>
      <c r="V390" s="4">
        <v>1790</v>
      </c>
      <c r="W390" s="4">
        <v>1878</v>
      </c>
      <c r="X390" s="4">
        <v>8225</v>
      </c>
      <c r="Y390" s="4">
        <v>1832</v>
      </c>
      <c r="Z390" s="4">
        <v>1874</v>
      </c>
      <c r="AA390" s="4">
        <v>1826</v>
      </c>
      <c r="AB390" s="4">
        <v>1562</v>
      </c>
      <c r="AC390" s="4">
        <v>1131</v>
      </c>
      <c r="AD390" s="4">
        <v>6490</v>
      </c>
      <c r="AE390" s="4">
        <v>1088</v>
      </c>
      <c r="AF390" s="4">
        <v>1182</v>
      </c>
      <c r="AG390" s="4">
        <v>1331</v>
      </c>
      <c r="AH390" s="4">
        <v>1449</v>
      </c>
      <c r="AI390" s="4">
        <v>1440</v>
      </c>
      <c r="AJ390" s="4">
        <v>7510</v>
      </c>
      <c r="AK390" s="4">
        <v>1393</v>
      </c>
      <c r="AL390" s="4">
        <v>1420</v>
      </c>
      <c r="AM390" s="4">
        <v>1513</v>
      </c>
      <c r="AN390" s="4">
        <v>1567</v>
      </c>
      <c r="AO390" s="4">
        <v>1617</v>
      </c>
      <c r="AP390" s="4">
        <v>8043</v>
      </c>
      <c r="AQ390" s="4">
        <v>1544</v>
      </c>
      <c r="AR390" s="4">
        <v>1667</v>
      </c>
      <c r="AS390" s="4">
        <v>1637</v>
      </c>
      <c r="AT390" s="4">
        <v>1541</v>
      </c>
      <c r="AU390" s="4">
        <v>1654</v>
      </c>
      <c r="AV390" s="4">
        <v>9451</v>
      </c>
      <c r="AW390" s="4">
        <v>1639</v>
      </c>
      <c r="AX390" s="4">
        <v>1822</v>
      </c>
      <c r="AY390" s="4">
        <v>1946</v>
      </c>
      <c r="AZ390" s="4">
        <v>1939</v>
      </c>
      <c r="BA390" s="4">
        <v>2105</v>
      </c>
      <c r="BB390" s="4">
        <v>11006</v>
      </c>
      <c r="BC390" s="4">
        <v>2139</v>
      </c>
      <c r="BD390" s="4">
        <v>2184</v>
      </c>
      <c r="BE390" s="4">
        <v>2227</v>
      </c>
      <c r="BF390" s="4">
        <v>2242</v>
      </c>
      <c r="BG390" s="4">
        <v>2214</v>
      </c>
      <c r="BH390" s="4">
        <v>11114</v>
      </c>
      <c r="BI390" s="4">
        <v>2267</v>
      </c>
      <c r="BJ390" s="4">
        <v>2291</v>
      </c>
      <c r="BK390" s="4">
        <v>2308</v>
      </c>
      <c r="BL390" s="4">
        <v>2202</v>
      </c>
      <c r="BM390" s="4">
        <v>2046</v>
      </c>
      <c r="BN390" s="4">
        <v>9536</v>
      </c>
      <c r="BO390" s="4">
        <v>2015</v>
      </c>
      <c r="BP390" s="4">
        <v>1928</v>
      </c>
      <c r="BQ390" s="4">
        <v>1940</v>
      </c>
      <c r="BR390" s="4">
        <v>1849</v>
      </c>
      <c r="BS390" s="4">
        <v>1804</v>
      </c>
      <c r="BT390" s="4">
        <v>8617</v>
      </c>
      <c r="BU390" s="4">
        <v>1764</v>
      </c>
      <c r="BV390" s="4">
        <v>1821</v>
      </c>
      <c r="BW390" s="4">
        <v>1652</v>
      </c>
      <c r="BX390" s="4">
        <v>1709</v>
      </c>
      <c r="BY390" s="4">
        <v>1671</v>
      </c>
      <c r="BZ390" s="4">
        <v>9288</v>
      </c>
      <c r="CA390" s="4">
        <v>1650</v>
      </c>
      <c r="CB390" s="4">
        <v>1699</v>
      </c>
      <c r="CC390" s="4">
        <v>1763</v>
      </c>
      <c r="CD390" s="4">
        <v>2069</v>
      </c>
      <c r="CE390" s="4">
        <v>2107</v>
      </c>
      <c r="CF390" s="4">
        <v>7356</v>
      </c>
      <c r="CG390" s="4">
        <v>1550</v>
      </c>
      <c r="CH390" s="4">
        <v>1680</v>
      </c>
      <c r="CI390" s="4">
        <v>1537</v>
      </c>
      <c r="CJ390" s="4">
        <v>1452</v>
      </c>
      <c r="CK390" s="4">
        <v>1137</v>
      </c>
      <c r="CL390" s="4">
        <v>5448</v>
      </c>
      <c r="CM390" s="4">
        <v>1078</v>
      </c>
      <c r="CN390" s="4">
        <v>1134</v>
      </c>
      <c r="CO390" s="4">
        <v>1102</v>
      </c>
      <c r="CP390" s="4">
        <v>1098</v>
      </c>
      <c r="CQ390" s="4">
        <v>1036</v>
      </c>
      <c r="CR390" s="4">
        <v>4726</v>
      </c>
      <c r="CS390" s="4">
        <v>1027</v>
      </c>
      <c r="CT390" s="4">
        <v>963</v>
      </c>
      <c r="CU390" s="4">
        <v>933</v>
      </c>
      <c r="CV390" s="4">
        <v>908</v>
      </c>
      <c r="CW390" s="4">
        <v>895</v>
      </c>
      <c r="CX390" s="4">
        <v>3879</v>
      </c>
      <c r="CY390" s="4">
        <v>896</v>
      </c>
      <c r="CZ390" s="4">
        <v>817</v>
      </c>
      <c r="DA390" s="4">
        <v>823</v>
      </c>
      <c r="DB390" s="4">
        <v>691</v>
      </c>
      <c r="DC390" s="4">
        <v>652</v>
      </c>
      <c r="DD390" s="4">
        <v>2425</v>
      </c>
      <c r="DE390" s="4">
        <v>571</v>
      </c>
      <c r="DF390" s="4">
        <v>531</v>
      </c>
      <c r="DG390" s="4">
        <v>499</v>
      </c>
      <c r="DH390" s="4">
        <v>421</v>
      </c>
      <c r="DI390" s="4">
        <v>403</v>
      </c>
      <c r="DJ390" s="4">
        <v>1113</v>
      </c>
      <c r="DK390" s="4">
        <v>395</v>
      </c>
      <c r="DL390" s="4">
        <v>319</v>
      </c>
      <c r="DM390" s="4">
        <v>158</v>
      </c>
      <c r="DN390" s="4">
        <v>117</v>
      </c>
      <c r="DO390" s="4">
        <v>124</v>
      </c>
      <c r="DP390" s="4">
        <v>312</v>
      </c>
      <c r="DQ390" s="4">
        <v>100</v>
      </c>
      <c r="DR390" s="4">
        <v>82</v>
      </c>
      <c r="DS390" s="4">
        <v>51</v>
      </c>
      <c r="DT390" s="4">
        <v>54</v>
      </c>
      <c r="DU390" s="4">
        <v>25</v>
      </c>
      <c r="DV390" s="4">
        <v>48</v>
      </c>
      <c r="DW390" s="4">
        <v>27105</v>
      </c>
      <c r="DX390" s="4">
        <v>30805</v>
      </c>
      <c r="DY390" s="4">
        <v>48893</v>
      </c>
      <c r="DZ390" s="4">
        <v>38555</v>
      </c>
      <c r="EA390" s="4">
        <v>25307</v>
      </c>
    </row>
    <row r="391" spans="1:131" ht="17.5" customHeight="1" x14ac:dyDescent="0.35">
      <c r="A391" s="2" t="s">
        <v>682</v>
      </c>
      <c r="D391" s="2" t="s">
        <v>683</v>
      </c>
      <c r="E391" s="4">
        <v>104640</v>
      </c>
      <c r="F391" s="4">
        <v>6346</v>
      </c>
      <c r="G391" s="4">
        <v>1257</v>
      </c>
      <c r="H391" s="4">
        <v>1267</v>
      </c>
      <c r="I391" s="4">
        <v>1265</v>
      </c>
      <c r="J391" s="4">
        <v>1285</v>
      </c>
      <c r="K391" s="4">
        <v>1272</v>
      </c>
      <c r="L391" s="4">
        <v>5559</v>
      </c>
      <c r="M391" s="4">
        <v>1169</v>
      </c>
      <c r="N391" s="4">
        <v>1136</v>
      </c>
      <c r="O391" s="4">
        <v>1133</v>
      </c>
      <c r="P391" s="4">
        <v>1043</v>
      </c>
      <c r="Q391" s="4">
        <v>1078</v>
      </c>
      <c r="R391" s="4">
        <v>5584</v>
      </c>
      <c r="S391" s="4">
        <v>1053</v>
      </c>
      <c r="T391" s="4">
        <v>1092</v>
      </c>
      <c r="U391" s="4">
        <v>1154</v>
      </c>
      <c r="V391" s="4">
        <v>1191</v>
      </c>
      <c r="W391" s="4">
        <v>1094</v>
      </c>
      <c r="X391" s="4">
        <v>5659</v>
      </c>
      <c r="Y391" s="4">
        <v>1180</v>
      </c>
      <c r="Z391" s="4">
        <v>1159</v>
      </c>
      <c r="AA391" s="4">
        <v>1111</v>
      </c>
      <c r="AB391" s="4">
        <v>1180</v>
      </c>
      <c r="AC391" s="4">
        <v>1029</v>
      </c>
      <c r="AD391" s="4">
        <v>5497</v>
      </c>
      <c r="AE391" s="4">
        <v>1063</v>
      </c>
      <c r="AF391" s="4">
        <v>1102</v>
      </c>
      <c r="AG391" s="4">
        <v>1045</v>
      </c>
      <c r="AH391" s="4">
        <v>1228</v>
      </c>
      <c r="AI391" s="4">
        <v>1059</v>
      </c>
      <c r="AJ391" s="4">
        <v>6013</v>
      </c>
      <c r="AK391" s="4">
        <v>1162</v>
      </c>
      <c r="AL391" s="4">
        <v>1216</v>
      </c>
      <c r="AM391" s="4">
        <v>1156</v>
      </c>
      <c r="AN391" s="4">
        <v>1212</v>
      </c>
      <c r="AO391" s="4">
        <v>1267</v>
      </c>
      <c r="AP391" s="4">
        <v>6415</v>
      </c>
      <c r="AQ391" s="4">
        <v>1340</v>
      </c>
      <c r="AR391" s="4">
        <v>1319</v>
      </c>
      <c r="AS391" s="4">
        <v>1261</v>
      </c>
      <c r="AT391" s="4">
        <v>1254</v>
      </c>
      <c r="AU391" s="4">
        <v>1241</v>
      </c>
      <c r="AV391" s="4">
        <v>6938</v>
      </c>
      <c r="AW391" s="4">
        <v>1239</v>
      </c>
      <c r="AX391" s="4">
        <v>1304</v>
      </c>
      <c r="AY391" s="4">
        <v>1441</v>
      </c>
      <c r="AZ391" s="4">
        <v>1447</v>
      </c>
      <c r="BA391" s="4">
        <v>1507</v>
      </c>
      <c r="BB391" s="4">
        <v>7933</v>
      </c>
      <c r="BC391" s="4">
        <v>1605</v>
      </c>
      <c r="BD391" s="4">
        <v>1497</v>
      </c>
      <c r="BE391" s="4">
        <v>1637</v>
      </c>
      <c r="BF391" s="4">
        <v>1570</v>
      </c>
      <c r="BG391" s="4">
        <v>1624</v>
      </c>
      <c r="BH391" s="4">
        <v>7919</v>
      </c>
      <c r="BI391" s="4">
        <v>1608</v>
      </c>
      <c r="BJ391" s="4">
        <v>1635</v>
      </c>
      <c r="BK391" s="4">
        <v>1668</v>
      </c>
      <c r="BL391" s="4">
        <v>1554</v>
      </c>
      <c r="BM391" s="4">
        <v>1454</v>
      </c>
      <c r="BN391" s="4">
        <v>6775</v>
      </c>
      <c r="BO391" s="4">
        <v>1476</v>
      </c>
      <c r="BP391" s="4">
        <v>1374</v>
      </c>
      <c r="BQ391" s="4">
        <v>1404</v>
      </c>
      <c r="BR391" s="4">
        <v>1275</v>
      </c>
      <c r="BS391" s="4">
        <v>1246</v>
      </c>
      <c r="BT391" s="4">
        <v>5852</v>
      </c>
      <c r="BU391" s="4">
        <v>1169</v>
      </c>
      <c r="BV391" s="4">
        <v>1216</v>
      </c>
      <c r="BW391" s="4">
        <v>1145</v>
      </c>
      <c r="BX391" s="4">
        <v>1131</v>
      </c>
      <c r="BY391" s="4">
        <v>1191</v>
      </c>
      <c r="BZ391" s="4">
        <v>6576</v>
      </c>
      <c r="CA391" s="4">
        <v>1135</v>
      </c>
      <c r="CB391" s="4">
        <v>1188</v>
      </c>
      <c r="CC391" s="4">
        <v>1336</v>
      </c>
      <c r="CD391" s="4">
        <v>1442</v>
      </c>
      <c r="CE391" s="4">
        <v>1475</v>
      </c>
      <c r="CF391" s="4">
        <v>5344</v>
      </c>
      <c r="CG391" s="4">
        <v>1119</v>
      </c>
      <c r="CH391" s="4">
        <v>1139</v>
      </c>
      <c r="CI391" s="4">
        <v>1122</v>
      </c>
      <c r="CJ391" s="4">
        <v>1104</v>
      </c>
      <c r="CK391" s="4">
        <v>860</v>
      </c>
      <c r="CL391" s="4">
        <v>4597</v>
      </c>
      <c r="CM391" s="4">
        <v>880</v>
      </c>
      <c r="CN391" s="4">
        <v>976</v>
      </c>
      <c r="CO391" s="4">
        <v>906</v>
      </c>
      <c r="CP391" s="4">
        <v>896</v>
      </c>
      <c r="CQ391" s="4">
        <v>939</v>
      </c>
      <c r="CR391" s="4">
        <v>3986</v>
      </c>
      <c r="CS391" s="4">
        <v>833</v>
      </c>
      <c r="CT391" s="4">
        <v>825</v>
      </c>
      <c r="CU391" s="4">
        <v>794</v>
      </c>
      <c r="CV391" s="4">
        <v>755</v>
      </c>
      <c r="CW391" s="4">
        <v>779</v>
      </c>
      <c r="CX391" s="4">
        <v>3569</v>
      </c>
      <c r="CY391" s="4">
        <v>830</v>
      </c>
      <c r="CZ391" s="4">
        <v>762</v>
      </c>
      <c r="DA391" s="4">
        <v>715</v>
      </c>
      <c r="DB391" s="4">
        <v>605</v>
      </c>
      <c r="DC391" s="4">
        <v>657</v>
      </c>
      <c r="DD391" s="4">
        <v>2504</v>
      </c>
      <c r="DE391" s="4">
        <v>571</v>
      </c>
      <c r="DF391" s="4">
        <v>554</v>
      </c>
      <c r="DG391" s="4">
        <v>501</v>
      </c>
      <c r="DH391" s="4">
        <v>422</v>
      </c>
      <c r="DI391" s="4">
        <v>456</v>
      </c>
      <c r="DJ391" s="4">
        <v>1129</v>
      </c>
      <c r="DK391" s="4">
        <v>410</v>
      </c>
      <c r="DL391" s="4">
        <v>295</v>
      </c>
      <c r="DM391" s="4">
        <v>151</v>
      </c>
      <c r="DN391" s="4">
        <v>149</v>
      </c>
      <c r="DO391" s="4">
        <v>124</v>
      </c>
      <c r="DP391" s="4">
        <v>381</v>
      </c>
      <c r="DQ391" s="4">
        <v>134</v>
      </c>
      <c r="DR391" s="4">
        <v>75</v>
      </c>
      <c r="DS391" s="4">
        <v>71</v>
      </c>
      <c r="DT391" s="4">
        <v>71</v>
      </c>
      <c r="DU391" s="4">
        <v>30</v>
      </c>
      <c r="DV391" s="4">
        <v>64</v>
      </c>
      <c r="DW391" s="4">
        <v>18669</v>
      </c>
      <c r="DX391" s="4">
        <v>20939</v>
      </c>
      <c r="DY391" s="4">
        <v>37275</v>
      </c>
      <c r="DZ391" s="4">
        <v>27122</v>
      </c>
      <c r="EA391" s="4">
        <v>21574</v>
      </c>
    </row>
    <row r="392" spans="1:131" ht="17.5" customHeight="1" x14ac:dyDescent="0.35"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W392" s="31"/>
      <c r="DX392" s="31"/>
      <c r="DY392" s="31"/>
      <c r="DZ392" s="31"/>
      <c r="EA392" s="31"/>
    </row>
    <row r="393" spans="1:131" s="3" customFormat="1" ht="17.5" customHeight="1" x14ac:dyDescent="0.35">
      <c r="A393" s="3" t="s">
        <v>684</v>
      </c>
      <c r="B393" s="3" t="s">
        <v>685</v>
      </c>
      <c r="E393" s="26">
        <v>5288935</v>
      </c>
      <c r="F393" s="26">
        <v>296094</v>
      </c>
      <c r="G393" s="26">
        <v>59969</v>
      </c>
      <c r="H393" s="26">
        <v>59165</v>
      </c>
      <c r="I393" s="26">
        <v>59051</v>
      </c>
      <c r="J393" s="26">
        <v>59230</v>
      </c>
      <c r="K393" s="26">
        <v>58679</v>
      </c>
      <c r="L393" s="26">
        <v>272689</v>
      </c>
      <c r="M393" s="26">
        <v>56756</v>
      </c>
      <c r="N393" s="26">
        <v>54333</v>
      </c>
      <c r="O393" s="26">
        <v>55049</v>
      </c>
      <c r="P393" s="26">
        <v>53364</v>
      </c>
      <c r="Q393" s="26">
        <v>53187</v>
      </c>
      <c r="R393" s="26">
        <v>296892</v>
      </c>
      <c r="S393" s="26">
        <v>55365</v>
      </c>
      <c r="T393" s="26">
        <v>57859</v>
      </c>
      <c r="U393" s="26">
        <v>59970</v>
      </c>
      <c r="V393" s="26">
        <v>61139</v>
      </c>
      <c r="W393" s="26">
        <v>62559</v>
      </c>
      <c r="X393" s="26">
        <v>328077</v>
      </c>
      <c r="Y393" s="26">
        <v>64003</v>
      </c>
      <c r="Z393" s="26">
        <v>63827</v>
      </c>
      <c r="AA393" s="26">
        <v>65108</v>
      </c>
      <c r="AB393" s="26">
        <v>66351</v>
      </c>
      <c r="AC393" s="26">
        <v>68788</v>
      </c>
      <c r="AD393" s="26">
        <v>333166</v>
      </c>
      <c r="AE393" s="26">
        <v>70266</v>
      </c>
      <c r="AF393" s="26">
        <v>68414</v>
      </c>
      <c r="AG393" s="26">
        <v>66641</v>
      </c>
      <c r="AH393" s="26">
        <v>65065</v>
      </c>
      <c r="AI393" s="26">
        <v>62780</v>
      </c>
      <c r="AJ393" s="26">
        <v>307159</v>
      </c>
      <c r="AK393" s="26">
        <v>61533</v>
      </c>
      <c r="AL393" s="26">
        <v>61882</v>
      </c>
      <c r="AM393" s="26">
        <v>60924</v>
      </c>
      <c r="AN393" s="26">
        <v>60960</v>
      </c>
      <c r="AO393" s="26">
        <v>61860</v>
      </c>
      <c r="AP393" s="26">
        <v>296791</v>
      </c>
      <c r="AQ393" s="26">
        <v>62908</v>
      </c>
      <c r="AR393" s="26">
        <v>62286</v>
      </c>
      <c r="AS393" s="26">
        <v>59382</v>
      </c>
      <c r="AT393" s="26">
        <v>55917</v>
      </c>
      <c r="AU393" s="26">
        <v>56298</v>
      </c>
      <c r="AV393" s="26">
        <v>322364</v>
      </c>
      <c r="AW393" s="26">
        <v>58203</v>
      </c>
      <c r="AX393" s="26">
        <v>61097</v>
      </c>
      <c r="AY393" s="26">
        <v>63688</v>
      </c>
      <c r="AZ393" s="26">
        <v>67826</v>
      </c>
      <c r="BA393" s="26">
        <v>71550</v>
      </c>
      <c r="BB393" s="26">
        <v>375538</v>
      </c>
      <c r="BC393" s="26">
        <v>73098</v>
      </c>
      <c r="BD393" s="26">
        <v>73194</v>
      </c>
      <c r="BE393" s="26">
        <v>75361</v>
      </c>
      <c r="BF393" s="26">
        <v>75596</v>
      </c>
      <c r="BG393" s="26">
        <v>78289</v>
      </c>
      <c r="BH393" s="26">
        <v>389583</v>
      </c>
      <c r="BI393" s="26">
        <v>79060</v>
      </c>
      <c r="BJ393" s="26">
        <v>79232</v>
      </c>
      <c r="BK393" s="26">
        <v>78975</v>
      </c>
      <c r="BL393" s="26">
        <v>77057</v>
      </c>
      <c r="BM393" s="26">
        <v>75259</v>
      </c>
      <c r="BN393" s="26">
        <v>350433</v>
      </c>
      <c r="BO393" s="26">
        <v>73367</v>
      </c>
      <c r="BP393" s="26">
        <v>70689</v>
      </c>
      <c r="BQ393" s="26">
        <v>70449</v>
      </c>
      <c r="BR393" s="26">
        <v>69254</v>
      </c>
      <c r="BS393" s="26">
        <v>66674</v>
      </c>
      <c r="BT393" s="26">
        <v>323198</v>
      </c>
      <c r="BU393" s="26">
        <v>64482</v>
      </c>
      <c r="BV393" s="26">
        <v>64033</v>
      </c>
      <c r="BW393" s="26">
        <v>65515</v>
      </c>
      <c r="BX393" s="26">
        <v>64223</v>
      </c>
      <c r="BY393" s="26">
        <v>64945</v>
      </c>
      <c r="BZ393" s="26">
        <v>361507</v>
      </c>
      <c r="CA393" s="26">
        <v>64877</v>
      </c>
      <c r="CB393" s="26">
        <v>68392</v>
      </c>
      <c r="CC393" s="26">
        <v>70719</v>
      </c>
      <c r="CD393" s="26">
        <v>77954</v>
      </c>
      <c r="CE393" s="26">
        <v>79565</v>
      </c>
      <c r="CF393" s="26">
        <v>297440</v>
      </c>
      <c r="CG393" s="26">
        <v>61314</v>
      </c>
      <c r="CH393" s="26">
        <v>65965</v>
      </c>
      <c r="CI393" s="26">
        <v>61203</v>
      </c>
      <c r="CJ393" s="26">
        <v>58555</v>
      </c>
      <c r="CK393" s="26">
        <v>50403</v>
      </c>
      <c r="CL393" s="26">
        <v>235462</v>
      </c>
      <c r="CM393" s="26">
        <v>47363</v>
      </c>
      <c r="CN393" s="26">
        <v>49314</v>
      </c>
      <c r="CO393" s="26">
        <v>48034</v>
      </c>
      <c r="CP393" s="26">
        <v>46204</v>
      </c>
      <c r="CQ393" s="26">
        <v>44547</v>
      </c>
      <c r="CR393" s="26">
        <v>195666</v>
      </c>
      <c r="CS393" s="26">
        <v>42240</v>
      </c>
      <c r="CT393" s="26">
        <v>40936</v>
      </c>
      <c r="CU393" s="26">
        <v>38185</v>
      </c>
      <c r="CV393" s="26">
        <v>37834</v>
      </c>
      <c r="CW393" s="26">
        <v>36471</v>
      </c>
      <c r="CX393" s="26">
        <v>153093</v>
      </c>
      <c r="CY393" s="26">
        <v>35511</v>
      </c>
      <c r="CZ393" s="26">
        <v>33113</v>
      </c>
      <c r="DA393" s="26">
        <v>30617</v>
      </c>
      <c r="DB393" s="26">
        <v>27746</v>
      </c>
      <c r="DC393" s="26">
        <v>26106</v>
      </c>
      <c r="DD393" s="26">
        <v>99900</v>
      </c>
      <c r="DE393" s="26">
        <v>24105</v>
      </c>
      <c r="DF393" s="26">
        <v>21970</v>
      </c>
      <c r="DG393" s="26">
        <v>19873</v>
      </c>
      <c r="DH393" s="26">
        <v>17646</v>
      </c>
      <c r="DI393" s="26">
        <v>16306</v>
      </c>
      <c r="DJ393" s="26">
        <v>41548</v>
      </c>
      <c r="DK393" s="26">
        <v>14560</v>
      </c>
      <c r="DL393" s="26">
        <v>10825</v>
      </c>
      <c r="DM393" s="26">
        <v>6599</v>
      </c>
      <c r="DN393" s="26">
        <v>4989</v>
      </c>
      <c r="DO393" s="26">
        <v>4575</v>
      </c>
      <c r="DP393" s="26">
        <v>10843</v>
      </c>
      <c r="DQ393" s="26">
        <v>3549</v>
      </c>
      <c r="DR393" s="26">
        <v>2863</v>
      </c>
      <c r="DS393" s="26">
        <v>2049</v>
      </c>
      <c r="DT393" s="26">
        <v>1429</v>
      </c>
      <c r="DU393" s="26">
        <v>953</v>
      </c>
      <c r="DV393" s="26">
        <v>1492</v>
      </c>
      <c r="DW393" s="26">
        <v>929678</v>
      </c>
      <c r="DX393" s="26">
        <v>1058613</v>
      </c>
      <c r="DY393" s="26">
        <v>1899092</v>
      </c>
      <c r="DZ393" s="26">
        <v>1424721</v>
      </c>
      <c r="EA393" s="26">
        <v>1035444</v>
      </c>
    </row>
    <row r="394" spans="1:131" ht="17.5" customHeight="1" x14ac:dyDescent="0.35">
      <c r="A394" s="3"/>
      <c r="B394" s="3"/>
      <c r="C394" s="3"/>
      <c r="D394" s="3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W394" s="31"/>
      <c r="DX394" s="31"/>
      <c r="DY394" s="31"/>
      <c r="DZ394" s="31"/>
      <c r="EA394" s="31"/>
    </row>
    <row r="395" spans="1:131" s="3" customFormat="1" ht="17.5" customHeight="1" x14ac:dyDescent="0.35">
      <c r="A395" s="3" t="s">
        <v>686</v>
      </c>
      <c r="D395" s="3" t="s">
        <v>687</v>
      </c>
      <c r="E395" s="26">
        <v>176016</v>
      </c>
      <c r="F395" s="26">
        <v>9238</v>
      </c>
      <c r="G395" s="26">
        <v>1836</v>
      </c>
      <c r="H395" s="26">
        <v>1770</v>
      </c>
      <c r="I395" s="26">
        <v>1781</v>
      </c>
      <c r="J395" s="26">
        <v>1886</v>
      </c>
      <c r="K395" s="26">
        <v>1965</v>
      </c>
      <c r="L395" s="26">
        <v>8700</v>
      </c>
      <c r="M395" s="26">
        <v>1801</v>
      </c>
      <c r="N395" s="26">
        <v>1719</v>
      </c>
      <c r="O395" s="26">
        <v>1672</v>
      </c>
      <c r="P395" s="26">
        <v>1771</v>
      </c>
      <c r="Q395" s="26">
        <v>1737</v>
      </c>
      <c r="R395" s="26">
        <v>9568</v>
      </c>
      <c r="S395" s="26">
        <v>1848</v>
      </c>
      <c r="T395" s="26">
        <v>1854</v>
      </c>
      <c r="U395" s="26">
        <v>1929</v>
      </c>
      <c r="V395" s="26">
        <v>1971</v>
      </c>
      <c r="W395" s="26">
        <v>1966</v>
      </c>
      <c r="X395" s="26">
        <v>13282</v>
      </c>
      <c r="Y395" s="26">
        <v>2071</v>
      </c>
      <c r="Z395" s="26">
        <v>1999</v>
      </c>
      <c r="AA395" s="26">
        <v>2126</v>
      </c>
      <c r="AB395" s="26">
        <v>2871</v>
      </c>
      <c r="AC395" s="26">
        <v>4215</v>
      </c>
      <c r="AD395" s="26">
        <v>15995</v>
      </c>
      <c r="AE395" s="26">
        <v>4085</v>
      </c>
      <c r="AF395" s="26">
        <v>3676</v>
      </c>
      <c r="AG395" s="26">
        <v>3375</v>
      </c>
      <c r="AH395" s="26">
        <v>2600</v>
      </c>
      <c r="AI395" s="26">
        <v>2259</v>
      </c>
      <c r="AJ395" s="26">
        <v>10141</v>
      </c>
      <c r="AK395" s="26">
        <v>2169</v>
      </c>
      <c r="AL395" s="26">
        <v>2088</v>
      </c>
      <c r="AM395" s="26">
        <v>1997</v>
      </c>
      <c r="AN395" s="26">
        <v>2006</v>
      </c>
      <c r="AO395" s="26">
        <v>1881</v>
      </c>
      <c r="AP395" s="26">
        <v>9478</v>
      </c>
      <c r="AQ395" s="26">
        <v>1928</v>
      </c>
      <c r="AR395" s="26">
        <v>1928</v>
      </c>
      <c r="AS395" s="26">
        <v>2002</v>
      </c>
      <c r="AT395" s="26">
        <v>1857</v>
      </c>
      <c r="AU395" s="26">
        <v>1763</v>
      </c>
      <c r="AV395" s="26">
        <v>10726</v>
      </c>
      <c r="AW395" s="26">
        <v>1872</v>
      </c>
      <c r="AX395" s="26">
        <v>2010</v>
      </c>
      <c r="AY395" s="26">
        <v>2038</v>
      </c>
      <c r="AZ395" s="26">
        <v>2275</v>
      </c>
      <c r="BA395" s="26">
        <v>2531</v>
      </c>
      <c r="BB395" s="26">
        <v>12196</v>
      </c>
      <c r="BC395" s="26">
        <v>2341</v>
      </c>
      <c r="BD395" s="26">
        <v>2371</v>
      </c>
      <c r="BE395" s="26">
        <v>2459</v>
      </c>
      <c r="BF395" s="26">
        <v>2515</v>
      </c>
      <c r="BG395" s="26">
        <v>2510</v>
      </c>
      <c r="BH395" s="26">
        <v>12824</v>
      </c>
      <c r="BI395" s="26">
        <v>2596</v>
      </c>
      <c r="BJ395" s="26">
        <v>2602</v>
      </c>
      <c r="BK395" s="26">
        <v>2638</v>
      </c>
      <c r="BL395" s="26">
        <v>2449</v>
      </c>
      <c r="BM395" s="26">
        <v>2539</v>
      </c>
      <c r="BN395" s="26">
        <v>11115</v>
      </c>
      <c r="BO395" s="26">
        <v>2377</v>
      </c>
      <c r="BP395" s="26">
        <v>2237</v>
      </c>
      <c r="BQ395" s="26">
        <v>2172</v>
      </c>
      <c r="BR395" s="26">
        <v>2181</v>
      </c>
      <c r="BS395" s="26">
        <v>2148</v>
      </c>
      <c r="BT395" s="26">
        <v>10134</v>
      </c>
      <c r="BU395" s="26">
        <v>2143</v>
      </c>
      <c r="BV395" s="26">
        <v>1969</v>
      </c>
      <c r="BW395" s="26">
        <v>2051</v>
      </c>
      <c r="BX395" s="26">
        <v>1959</v>
      </c>
      <c r="BY395" s="26">
        <v>2012</v>
      </c>
      <c r="BZ395" s="26">
        <v>10802</v>
      </c>
      <c r="CA395" s="26">
        <v>1929</v>
      </c>
      <c r="CB395" s="26">
        <v>2089</v>
      </c>
      <c r="CC395" s="26">
        <v>2137</v>
      </c>
      <c r="CD395" s="26">
        <v>2235</v>
      </c>
      <c r="CE395" s="26">
        <v>2412</v>
      </c>
      <c r="CF395" s="26">
        <v>8803</v>
      </c>
      <c r="CG395" s="26">
        <v>1803</v>
      </c>
      <c r="CH395" s="26">
        <v>1998</v>
      </c>
      <c r="CI395" s="26">
        <v>1835</v>
      </c>
      <c r="CJ395" s="26">
        <v>1706</v>
      </c>
      <c r="CK395" s="26">
        <v>1461</v>
      </c>
      <c r="CL395" s="26">
        <v>7125</v>
      </c>
      <c r="CM395" s="26">
        <v>1380</v>
      </c>
      <c r="CN395" s="26">
        <v>1437</v>
      </c>
      <c r="CO395" s="26">
        <v>1487</v>
      </c>
      <c r="CP395" s="26">
        <v>1466</v>
      </c>
      <c r="CQ395" s="26">
        <v>1355</v>
      </c>
      <c r="CR395" s="26">
        <v>6041</v>
      </c>
      <c r="CS395" s="26">
        <v>1312</v>
      </c>
      <c r="CT395" s="26">
        <v>1213</v>
      </c>
      <c r="CU395" s="26">
        <v>1160</v>
      </c>
      <c r="CV395" s="26">
        <v>1164</v>
      </c>
      <c r="CW395" s="26">
        <v>1192</v>
      </c>
      <c r="CX395" s="26">
        <v>4940</v>
      </c>
      <c r="CY395" s="26">
        <v>1136</v>
      </c>
      <c r="CZ395" s="26">
        <v>1021</v>
      </c>
      <c r="DA395" s="26">
        <v>1028</v>
      </c>
      <c r="DB395" s="26">
        <v>888</v>
      </c>
      <c r="DC395" s="26">
        <v>867</v>
      </c>
      <c r="DD395" s="26">
        <v>3249</v>
      </c>
      <c r="DE395" s="26">
        <v>815</v>
      </c>
      <c r="DF395" s="26">
        <v>680</v>
      </c>
      <c r="DG395" s="26">
        <v>654</v>
      </c>
      <c r="DH395" s="26">
        <v>566</v>
      </c>
      <c r="DI395" s="26">
        <v>534</v>
      </c>
      <c r="DJ395" s="26">
        <v>1287</v>
      </c>
      <c r="DK395" s="26">
        <v>440</v>
      </c>
      <c r="DL395" s="26">
        <v>338</v>
      </c>
      <c r="DM395" s="26">
        <v>213</v>
      </c>
      <c r="DN395" s="26">
        <v>168</v>
      </c>
      <c r="DO395" s="26">
        <v>128</v>
      </c>
      <c r="DP395" s="26">
        <v>307</v>
      </c>
      <c r="DQ395" s="26">
        <v>92</v>
      </c>
      <c r="DR395" s="26">
        <v>78</v>
      </c>
      <c r="DS395" s="26">
        <v>65</v>
      </c>
      <c r="DT395" s="26">
        <v>45</v>
      </c>
      <c r="DU395" s="26">
        <v>27</v>
      </c>
      <c r="DV395" s="26">
        <v>65</v>
      </c>
      <c r="DW395" s="26">
        <v>29577</v>
      </c>
      <c r="DX395" s="26">
        <v>33702</v>
      </c>
      <c r="DY395" s="26">
        <v>69747</v>
      </c>
      <c r="DZ395" s="26">
        <v>44875</v>
      </c>
      <c r="EA395" s="26">
        <v>31817</v>
      </c>
    </row>
    <row r="396" spans="1:131" s="3" customFormat="1" ht="17.5" customHeight="1" x14ac:dyDescent="0.35">
      <c r="A396" s="3" t="s">
        <v>688</v>
      </c>
      <c r="D396" s="3" t="s">
        <v>689</v>
      </c>
      <c r="E396" s="26">
        <v>183491</v>
      </c>
      <c r="F396" s="26">
        <v>10275</v>
      </c>
      <c r="G396" s="26">
        <v>2193</v>
      </c>
      <c r="H396" s="26">
        <v>2152</v>
      </c>
      <c r="I396" s="26">
        <v>2050</v>
      </c>
      <c r="J396" s="26">
        <v>2014</v>
      </c>
      <c r="K396" s="26">
        <v>1866</v>
      </c>
      <c r="L396" s="26">
        <v>7861</v>
      </c>
      <c r="M396" s="26">
        <v>1657</v>
      </c>
      <c r="N396" s="26">
        <v>1589</v>
      </c>
      <c r="O396" s="26">
        <v>1616</v>
      </c>
      <c r="P396" s="26">
        <v>1553</v>
      </c>
      <c r="Q396" s="26">
        <v>1446</v>
      </c>
      <c r="R396" s="26">
        <v>8399</v>
      </c>
      <c r="S396" s="26">
        <v>1606</v>
      </c>
      <c r="T396" s="26">
        <v>1566</v>
      </c>
      <c r="U396" s="26">
        <v>1717</v>
      </c>
      <c r="V396" s="26">
        <v>1784</v>
      </c>
      <c r="W396" s="26">
        <v>1726</v>
      </c>
      <c r="X396" s="26">
        <v>11390</v>
      </c>
      <c r="Y396" s="26">
        <v>1732</v>
      </c>
      <c r="Z396" s="26">
        <v>1765</v>
      </c>
      <c r="AA396" s="26">
        <v>1752</v>
      </c>
      <c r="AB396" s="26">
        <v>2444</v>
      </c>
      <c r="AC396" s="26">
        <v>3697</v>
      </c>
      <c r="AD396" s="26">
        <v>17130</v>
      </c>
      <c r="AE396" s="26">
        <v>4127</v>
      </c>
      <c r="AF396" s="26">
        <v>3837</v>
      </c>
      <c r="AG396" s="26">
        <v>3445</v>
      </c>
      <c r="AH396" s="26">
        <v>2969</v>
      </c>
      <c r="AI396" s="26">
        <v>2752</v>
      </c>
      <c r="AJ396" s="26">
        <v>14935</v>
      </c>
      <c r="AK396" s="26">
        <v>2879</v>
      </c>
      <c r="AL396" s="26">
        <v>3043</v>
      </c>
      <c r="AM396" s="26">
        <v>2948</v>
      </c>
      <c r="AN396" s="26">
        <v>2997</v>
      </c>
      <c r="AO396" s="26">
        <v>3068</v>
      </c>
      <c r="AP396" s="26">
        <v>14309</v>
      </c>
      <c r="AQ396" s="26">
        <v>3270</v>
      </c>
      <c r="AR396" s="26">
        <v>3091</v>
      </c>
      <c r="AS396" s="26">
        <v>2946</v>
      </c>
      <c r="AT396" s="26">
        <v>2543</v>
      </c>
      <c r="AU396" s="26">
        <v>2459</v>
      </c>
      <c r="AV396" s="26">
        <v>12392</v>
      </c>
      <c r="AW396" s="26">
        <v>2376</v>
      </c>
      <c r="AX396" s="26">
        <v>2527</v>
      </c>
      <c r="AY396" s="26">
        <v>2412</v>
      </c>
      <c r="AZ396" s="26">
        <v>2460</v>
      </c>
      <c r="BA396" s="26">
        <v>2617</v>
      </c>
      <c r="BB396" s="26">
        <v>12369</v>
      </c>
      <c r="BC396" s="26">
        <v>2504</v>
      </c>
      <c r="BD396" s="26">
        <v>2443</v>
      </c>
      <c r="BE396" s="26">
        <v>2413</v>
      </c>
      <c r="BF396" s="26">
        <v>2439</v>
      </c>
      <c r="BG396" s="26">
        <v>2570</v>
      </c>
      <c r="BH396" s="26">
        <v>12284</v>
      </c>
      <c r="BI396" s="26">
        <v>2542</v>
      </c>
      <c r="BJ396" s="26">
        <v>2560</v>
      </c>
      <c r="BK396" s="26">
        <v>2427</v>
      </c>
      <c r="BL396" s="26">
        <v>2372</v>
      </c>
      <c r="BM396" s="26">
        <v>2383</v>
      </c>
      <c r="BN396" s="26">
        <v>10361</v>
      </c>
      <c r="BO396" s="26">
        <v>2144</v>
      </c>
      <c r="BP396" s="26">
        <v>2118</v>
      </c>
      <c r="BQ396" s="26">
        <v>2031</v>
      </c>
      <c r="BR396" s="26">
        <v>2040</v>
      </c>
      <c r="BS396" s="26">
        <v>2028</v>
      </c>
      <c r="BT396" s="26">
        <v>9285</v>
      </c>
      <c r="BU396" s="26">
        <v>1805</v>
      </c>
      <c r="BV396" s="26">
        <v>1851</v>
      </c>
      <c r="BW396" s="26">
        <v>1958</v>
      </c>
      <c r="BX396" s="26">
        <v>1780</v>
      </c>
      <c r="BY396" s="26">
        <v>1891</v>
      </c>
      <c r="BZ396" s="26">
        <v>10190</v>
      </c>
      <c r="CA396" s="26">
        <v>1893</v>
      </c>
      <c r="CB396" s="26">
        <v>1907</v>
      </c>
      <c r="CC396" s="26">
        <v>1960</v>
      </c>
      <c r="CD396" s="26">
        <v>2179</v>
      </c>
      <c r="CE396" s="26">
        <v>2251</v>
      </c>
      <c r="CF396" s="26">
        <v>8048</v>
      </c>
      <c r="CG396" s="26">
        <v>1690</v>
      </c>
      <c r="CH396" s="26">
        <v>1792</v>
      </c>
      <c r="CI396" s="26">
        <v>1652</v>
      </c>
      <c r="CJ396" s="26">
        <v>1596</v>
      </c>
      <c r="CK396" s="26">
        <v>1318</v>
      </c>
      <c r="CL396" s="26">
        <v>6613</v>
      </c>
      <c r="CM396" s="26">
        <v>1256</v>
      </c>
      <c r="CN396" s="26">
        <v>1376</v>
      </c>
      <c r="CO396" s="26">
        <v>1386</v>
      </c>
      <c r="CP396" s="26">
        <v>1284</v>
      </c>
      <c r="CQ396" s="26">
        <v>1311</v>
      </c>
      <c r="CR396" s="26">
        <v>6149</v>
      </c>
      <c r="CS396" s="26">
        <v>1246</v>
      </c>
      <c r="CT396" s="26">
        <v>1245</v>
      </c>
      <c r="CU396" s="26">
        <v>1239</v>
      </c>
      <c r="CV396" s="26">
        <v>1244</v>
      </c>
      <c r="CW396" s="26">
        <v>1175</v>
      </c>
      <c r="CX396" s="26">
        <v>5355</v>
      </c>
      <c r="CY396" s="26">
        <v>1241</v>
      </c>
      <c r="CZ396" s="26">
        <v>1125</v>
      </c>
      <c r="DA396" s="26">
        <v>1062</v>
      </c>
      <c r="DB396" s="26">
        <v>1042</v>
      </c>
      <c r="DC396" s="26">
        <v>885</v>
      </c>
      <c r="DD396" s="26">
        <v>3834</v>
      </c>
      <c r="DE396" s="26">
        <v>902</v>
      </c>
      <c r="DF396" s="26">
        <v>809</v>
      </c>
      <c r="DG396" s="26">
        <v>738</v>
      </c>
      <c r="DH396" s="26">
        <v>736</v>
      </c>
      <c r="DI396" s="26">
        <v>649</v>
      </c>
      <c r="DJ396" s="26">
        <v>1725</v>
      </c>
      <c r="DK396" s="26">
        <v>610</v>
      </c>
      <c r="DL396" s="26">
        <v>451</v>
      </c>
      <c r="DM396" s="26">
        <v>244</v>
      </c>
      <c r="DN396" s="26">
        <v>196</v>
      </c>
      <c r="DO396" s="26">
        <v>224</v>
      </c>
      <c r="DP396" s="26">
        <v>503</v>
      </c>
      <c r="DQ396" s="26">
        <v>172</v>
      </c>
      <c r="DR396" s="26">
        <v>114</v>
      </c>
      <c r="DS396" s="26">
        <v>92</v>
      </c>
      <c r="DT396" s="26">
        <v>81</v>
      </c>
      <c r="DU396" s="26">
        <v>44</v>
      </c>
      <c r="DV396" s="26">
        <v>84</v>
      </c>
      <c r="DW396" s="26">
        <v>28267</v>
      </c>
      <c r="DX396" s="26">
        <v>31784</v>
      </c>
      <c r="DY396" s="26">
        <v>80793</v>
      </c>
      <c r="DZ396" s="26">
        <v>42120</v>
      </c>
      <c r="EA396" s="26">
        <v>32311</v>
      </c>
    </row>
    <row r="397" spans="1:131" s="3" customFormat="1" ht="17.5" customHeight="1" x14ac:dyDescent="0.35">
      <c r="A397" s="3" t="s">
        <v>690</v>
      </c>
      <c r="D397" s="3" t="s">
        <v>691</v>
      </c>
      <c r="E397" s="26">
        <v>428234</v>
      </c>
      <c r="F397" s="26">
        <v>29633</v>
      </c>
      <c r="G397" s="26">
        <v>6459</v>
      </c>
      <c r="H397" s="26">
        <v>6150</v>
      </c>
      <c r="I397" s="26">
        <v>5927</v>
      </c>
      <c r="J397" s="26">
        <v>5698</v>
      </c>
      <c r="K397" s="26">
        <v>5399</v>
      </c>
      <c r="L397" s="26">
        <v>22837</v>
      </c>
      <c r="M397" s="26">
        <v>5005</v>
      </c>
      <c r="N397" s="26">
        <v>4784</v>
      </c>
      <c r="O397" s="26">
        <v>4582</v>
      </c>
      <c r="P397" s="26">
        <v>4240</v>
      </c>
      <c r="Q397" s="26">
        <v>4226</v>
      </c>
      <c r="R397" s="26">
        <v>21703</v>
      </c>
      <c r="S397" s="26">
        <v>4174</v>
      </c>
      <c r="T397" s="26">
        <v>4326</v>
      </c>
      <c r="U397" s="26">
        <v>4362</v>
      </c>
      <c r="V397" s="26">
        <v>4474</v>
      </c>
      <c r="W397" s="26">
        <v>4367</v>
      </c>
      <c r="X397" s="26">
        <v>27041</v>
      </c>
      <c r="Y397" s="26">
        <v>4408</v>
      </c>
      <c r="Z397" s="26">
        <v>4486</v>
      </c>
      <c r="AA397" s="26">
        <v>4436</v>
      </c>
      <c r="AB397" s="26">
        <v>5650</v>
      </c>
      <c r="AC397" s="26">
        <v>8061</v>
      </c>
      <c r="AD397" s="26">
        <v>44371</v>
      </c>
      <c r="AE397" s="26">
        <v>9611</v>
      </c>
      <c r="AF397" s="26">
        <v>9412</v>
      </c>
      <c r="AG397" s="26">
        <v>8860</v>
      </c>
      <c r="AH397" s="26">
        <v>8364</v>
      </c>
      <c r="AI397" s="26">
        <v>8124</v>
      </c>
      <c r="AJ397" s="26">
        <v>40752</v>
      </c>
      <c r="AK397" s="26">
        <v>8066</v>
      </c>
      <c r="AL397" s="26">
        <v>8514</v>
      </c>
      <c r="AM397" s="26">
        <v>8051</v>
      </c>
      <c r="AN397" s="26">
        <v>7947</v>
      </c>
      <c r="AO397" s="26">
        <v>8174</v>
      </c>
      <c r="AP397" s="26">
        <v>36418</v>
      </c>
      <c r="AQ397" s="26">
        <v>8019</v>
      </c>
      <c r="AR397" s="26">
        <v>7956</v>
      </c>
      <c r="AS397" s="26">
        <v>7166</v>
      </c>
      <c r="AT397" s="26">
        <v>6726</v>
      </c>
      <c r="AU397" s="26">
        <v>6551</v>
      </c>
      <c r="AV397" s="26">
        <v>30435</v>
      </c>
      <c r="AW397" s="26">
        <v>6277</v>
      </c>
      <c r="AX397" s="26">
        <v>6152</v>
      </c>
      <c r="AY397" s="26">
        <v>5939</v>
      </c>
      <c r="AZ397" s="26">
        <v>5987</v>
      </c>
      <c r="BA397" s="26">
        <v>6080</v>
      </c>
      <c r="BB397" s="26">
        <v>28307</v>
      </c>
      <c r="BC397" s="26">
        <v>5892</v>
      </c>
      <c r="BD397" s="26">
        <v>5638</v>
      </c>
      <c r="BE397" s="26">
        <v>5584</v>
      </c>
      <c r="BF397" s="26">
        <v>5428</v>
      </c>
      <c r="BG397" s="26">
        <v>5765</v>
      </c>
      <c r="BH397" s="26">
        <v>27076</v>
      </c>
      <c r="BI397" s="26">
        <v>5651</v>
      </c>
      <c r="BJ397" s="26">
        <v>5650</v>
      </c>
      <c r="BK397" s="26">
        <v>5379</v>
      </c>
      <c r="BL397" s="26">
        <v>5337</v>
      </c>
      <c r="BM397" s="26">
        <v>5059</v>
      </c>
      <c r="BN397" s="26">
        <v>23319</v>
      </c>
      <c r="BO397" s="26">
        <v>4931</v>
      </c>
      <c r="BP397" s="26">
        <v>4685</v>
      </c>
      <c r="BQ397" s="26">
        <v>4693</v>
      </c>
      <c r="BR397" s="26">
        <v>4687</v>
      </c>
      <c r="BS397" s="26">
        <v>4323</v>
      </c>
      <c r="BT397" s="26">
        <v>20392</v>
      </c>
      <c r="BU397" s="26">
        <v>4257</v>
      </c>
      <c r="BV397" s="26">
        <v>4165</v>
      </c>
      <c r="BW397" s="26">
        <v>4146</v>
      </c>
      <c r="BX397" s="26">
        <v>3984</v>
      </c>
      <c r="BY397" s="26">
        <v>3840</v>
      </c>
      <c r="BZ397" s="26">
        <v>20078</v>
      </c>
      <c r="CA397" s="26">
        <v>3847</v>
      </c>
      <c r="CB397" s="26">
        <v>3932</v>
      </c>
      <c r="CC397" s="26">
        <v>4004</v>
      </c>
      <c r="CD397" s="26">
        <v>4280</v>
      </c>
      <c r="CE397" s="26">
        <v>4015</v>
      </c>
      <c r="CF397" s="26">
        <v>15222</v>
      </c>
      <c r="CG397" s="26">
        <v>3113</v>
      </c>
      <c r="CH397" s="26">
        <v>3262</v>
      </c>
      <c r="CI397" s="26">
        <v>3175</v>
      </c>
      <c r="CJ397" s="26">
        <v>3083</v>
      </c>
      <c r="CK397" s="26">
        <v>2589</v>
      </c>
      <c r="CL397" s="26">
        <v>12503</v>
      </c>
      <c r="CM397" s="26">
        <v>2539</v>
      </c>
      <c r="CN397" s="26">
        <v>2668</v>
      </c>
      <c r="CO397" s="26">
        <v>2591</v>
      </c>
      <c r="CP397" s="26">
        <v>2383</v>
      </c>
      <c r="CQ397" s="26">
        <v>2322</v>
      </c>
      <c r="CR397" s="26">
        <v>10697</v>
      </c>
      <c r="CS397" s="26">
        <v>2234</v>
      </c>
      <c r="CT397" s="26">
        <v>2233</v>
      </c>
      <c r="CU397" s="26">
        <v>2072</v>
      </c>
      <c r="CV397" s="26">
        <v>2060</v>
      </c>
      <c r="CW397" s="26">
        <v>2098</v>
      </c>
      <c r="CX397" s="26">
        <v>8538</v>
      </c>
      <c r="CY397" s="26">
        <v>1925</v>
      </c>
      <c r="CZ397" s="26">
        <v>1889</v>
      </c>
      <c r="DA397" s="26">
        <v>1730</v>
      </c>
      <c r="DB397" s="26">
        <v>1464</v>
      </c>
      <c r="DC397" s="26">
        <v>1530</v>
      </c>
      <c r="DD397" s="26">
        <v>5798</v>
      </c>
      <c r="DE397" s="26">
        <v>1386</v>
      </c>
      <c r="DF397" s="26">
        <v>1257</v>
      </c>
      <c r="DG397" s="26">
        <v>1173</v>
      </c>
      <c r="DH397" s="26">
        <v>997</v>
      </c>
      <c r="DI397" s="26">
        <v>985</v>
      </c>
      <c r="DJ397" s="26">
        <v>2418</v>
      </c>
      <c r="DK397" s="26">
        <v>830</v>
      </c>
      <c r="DL397" s="26">
        <v>618</v>
      </c>
      <c r="DM397" s="26">
        <v>390</v>
      </c>
      <c r="DN397" s="26">
        <v>325</v>
      </c>
      <c r="DO397" s="26">
        <v>255</v>
      </c>
      <c r="DP397" s="26">
        <v>619</v>
      </c>
      <c r="DQ397" s="26">
        <v>219</v>
      </c>
      <c r="DR397" s="26">
        <v>151</v>
      </c>
      <c r="DS397" s="26">
        <v>114</v>
      </c>
      <c r="DT397" s="26">
        <v>78</v>
      </c>
      <c r="DU397" s="26">
        <v>57</v>
      </c>
      <c r="DV397" s="26">
        <v>77</v>
      </c>
      <c r="DW397" s="26">
        <v>78581</v>
      </c>
      <c r="DX397" s="26">
        <v>87503</v>
      </c>
      <c r="DY397" s="26">
        <v>202916</v>
      </c>
      <c r="DZ397" s="26">
        <v>90865</v>
      </c>
      <c r="EA397" s="26">
        <v>55872</v>
      </c>
    </row>
    <row r="398" spans="1:131" s="3" customFormat="1" ht="17.5" customHeight="1" x14ac:dyDescent="0.35">
      <c r="A398" s="3" t="s">
        <v>692</v>
      </c>
      <c r="D398" s="3" t="s">
        <v>693</v>
      </c>
      <c r="E398" s="26">
        <v>532273</v>
      </c>
      <c r="F398" s="26">
        <v>27366</v>
      </c>
      <c r="G398" s="26">
        <v>5568</v>
      </c>
      <c r="H398" s="26">
        <v>5404</v>
      </c>
      <c r="I398" s="26">
        <v>5421</v>
      </c>
      <c r="J398" s="26">
        <v>5453</v>
      </c>
      <c r="K398" s="26">
        <v>5520</v>
      </c>
      <c r="L398" s="26">
        <v>26073</v>
      </c>
      <c r="M398" s="26">
        <v>5406</v>
      </c>
      <c r="N398" s="26">
        <v>5119</v>
      </c>
      <c r="O398" s="26">
        <v>5189</v>
      </c>
      <c r="P398" s="26">
        <v>5192</v>
      </c>
      <c r="Q398" s="26">
        <v>5167</v>
      </c>
      <c r="R398" s="26">
        <v>29972</v>
      </c>
      <c r="S398" s="26">
        <v>5522</v>
      </c>
      <c r="T398" s="26">
        <v>5831</v>
      </c>
      <c r="U398" s="26">
        <v>6057</v>
      </c>
      <c r="V398" s="26">
        <v>6211</v>
      </c>
      <c r="W398" s="26">
        <v>6351</v>
      </c>
      <c r="X398" s="26">
        <v>31800</v>
      </c>
      <c r="Y398" s="26">
        <v>6530</v>
      </c>
      <c r="Z398" s="26">
        <v>6222</v>
      </c>
      <c r="AA398" s="26">
        <v>6353</v>
      </c>
      <c r="AB398" s="26">
        <v>6488</v>
      </c>
      <c r="AC398" s="26">
        <v>6207</v>
      </c>
      <c r="AD398" s="26">
        <v>28357</v>
      </c>
      <c r="AE398" s="26">
        <v>5919</v>
      </c>
      <c r="AF398" s="26">
        <v>5692</v>
      </c>
      <c r="AG398" s="26">
        <v>5686</v>
      </c>
      <c r="AH398" s="26">
        <v>5738</v>
      </c>
      <c r="AI398" s="26">
        <v>5322</v>
      </c>
      <c r="AJ398" s="26">
        <v>26373</v>
      </c>
      <c r="AK398" s="26">
        <v>5396</v>
      </c>
      <c r="AL398" s="26">
        <v>5316</v>
      </c>
      <c r="AM398" s="26">
        <v>5269</v>
      </c>
      <c r="AN398" s="26">
        <v>5150</v>
      </c>
      <c r="AO398" s="26">
        <v>5242</v>
      </c>
      <c r="AP398" s="26">
        <v>26702</v>
      </c>
      <c r="AQ398" s="26">
        <v>5717</v>
      </c>
      <c r="AR398" s="26">
        <v>5489</v>
      </c>
      <c r="AS398" s="26">
        <v>5287</v>
      </c>
      <c r="AT398" s="26">
        <v>4995</v>
      </c>
      <c r="AU398" s="26">
        <v>5214</v>
      </c>
      <c r="AV398" s="26">
        <v>30276</v>
      </c>
      <c r="AW398" s="26">
        <v>5270</v>
      </c>
      <c r="AX398" s="26">
        <v>5608</v>
      </c>
      <c r="AY398" s="26">
        <v>6026</v>
      </c>
      <c r="AZ398" s="26">
        <v>6540</v>
      </c>
      <c r="BA398" s="26">
        <v>6832</v>
      </c>
      <c r="BB398" s="26">
        <v>36620</v>
      </c>
      <c r="BC398" s="26">
        <v>7200</v>
      </c>
      <c r="BD398" s="26">
        <v>7054</v>
      </c>
      <c r="BE398" s="26">
        <v>7311</v>
      </c>
      <c r="BF398" s="26">
        <v>7420</v>
      </c>
      <c r="BG398" s="26">
        <v>7635</v>
      </c>
      <c r="BH398" s="26">
        <v>38486</v>
      </c>
      <c r="BI398" s="26">
        <v>7851</v>
      </c>
      <c r="BJ398" s="26">
        <v>7652</v>
      </c>
      <c r="BK398" s="26">
        <v>7954</v>
      </c>
      <c r="BL398" s="26">
        <v>7600</v>
      </c>
      <c r="BM398" s="26">
        <v>7429</v>
      </c>
      <c r="BN398" s="26">
        <v>36853</v>
      </c>
      <c r="BO398" s="26">
        <v>7526</v>
      </c>
      <c r="BP398" s="26">
        <v>7264</v>
      </c>
      <c r="BQ398" s="26">
        <v>7367</v>
      </c>
      <c r="BR398" s="26">
        <v>7389</v>
      </c>
      <c r="BS398" s="26">
        <v>7307</v>
      </c>
      <c r="BT398" s="26">
        <v>35543</v>
      </c>
      <c r="BU398" s="26">
        <v>6937</v>
      </c>
      <c r="BV398" s="26">
        <v>6993</v>
      </c>
      <c r="BW398" s="26">
        <v>7172</v>
      </c>
      <c r="BX398" s="26">
        <v>7123</v>
      </c>
      <c r="BY398" s="26">
        <v>7318</v>
      </c>
      <c r="BZ398" s="26">
        <v>42611</v>
      </c>
      <c r="CA398" s="26">
        <v>7420</v>
      </c>
      <c r="CB398" s="26">
        <v>7937</v>
      </c>
      <c r="CC398" s="26">
        <v>8396</v>
      </c>
      <c r="CD398" s="26">
        <v>9174</v>
      </c>
      <c r="CE398" s="26">
        <v>9684</v>
      </c>
      <c r="CF398" s="26">
        <v>35224</v>
      </c>
      <c r="CG398" s="26">
        <v>7502</v>
      </c>
      <c r="CH398" s="26">
        <v>7867</v>
      </c>
      <c r="CI398" s="26">
        <v>7327</v>
      </c>
      <c r="CJ398" s="26">
        <v>6722</v>
      </c>
      <c r="CK398" s="26">
        <v>5806</v>
      </c>
      <c r="CL398" s="26">
        <v>26543</v>
      </c>
      <c r="CM398" s="26">
        <v>5453</v>
      </c>
      <c r="CN398" s="26">
        <v>5499</v>
      </c>
      <c r="CO398" s="26">
        <v>5389</v>
      </c>
      <c r="CP398" s="26">
        <v>5194</v>
      </c>
      <c r="CQ398" s="26">
        <v>5008</v>
      </c>
      <c r="CR398" s="26">
        <v>21397</v>
      </c>
      <c r="CS398" s="26">
        <v>4693</v>
      </c>
      <c r="CT398" s="26">
        <v>4546</v>
      </c>
      <c r="CU398" s="26">
        <v>4071</v>
      </c>
      <c r="CV398" s="26">
        <v>4144</v>
      </c>
      <c r="CW398" s="26">
        <v>3943</v>
      </c>
      <c r="CX398" s="26">
        <v>16349</v>
      </c>
      <c r="CY398" s="26">
        <v>3864</v>
      </c>
      <c r="CZ398" s="26">
        <v>3440</v>
      </c>
      <c r="DA398" s="26">
        <v>3234</v>
      </c>
      <c r="DB398" s="26">
        <v>3039</v>
      </c>
      <c r="DC398" s="26">
        <v>2772</v>
      </c>
      <c r="DD398" s="26">
        <v>10218</v>
      </c>
      <c r="DE398" s="26">
        <v>2539</v>
      </c>
      <c r="DF398" s="26">
        <v>2216</v>
      </c>
      <c r="DG398" s="26">
        <v>2019</v>
      </c>
      <c r="DH398" s="26">
        <v>1830</v>
      </c>
      <c r="DI398" s="26">
        <v>1614</v>
      </c>
      <c r="DJ398" s="26">
        <v>4264</v>
      </c>
      <c r="DK398" s="26">
        <v>1474</v>
      </c>
      <c r="DL398" s="26">
        <v>1108</v>
      </c>
      <c r="DM398" s="26">
        <v>678</v>
      </c>
      <c r="DN398" s="26">
        <v>529</v>
      </c>
      <c r="DO398" s="26">
        <v>475</v>
      </c>
      <c r="DP398" s="26">
        <v>1071</v>
      </c>
      <c r="DQ398" s="26">
        <v>346</v>
      </c>
      <c r="DR398" s="26">
        <v>292</v>
      </c>
      <c r="DS398" s="26">
        <v>222</v>
      </c>
      <c r="DT398" s="26">
        <v>118</v>
      </c>
      <c r="DU398" s="26">
        <v>93</v>
      </c>
      <c r="DV398" s="26">
        <v>175</v>
      </c>
      <c r="DW398" s="26">
        <v>89941</v>
      </c>
      <c r="DX398" s="26">
        <v>102516</v>
      </c>
      <c r="DY398" s="26">
        <v>173598</v>
      </c>
      <c r="DZ398" s="26">
        <v>153493</v>
      </c>
      <c r="EA398" s="26">
        <v>115241</v>
      </c>
    </row>
    <row r="399" spans="1:131" s="3" customFormat="1" ht="17.5" customHeight="1" x14ac:dyDescent="0.35">
      <c r="A399" s="3" t="s">
        <v>694</v>
      </c>
      <c r="D399" s="3" t="s">
        <v>695</v>
      </c>
      <c r="E399" s="26">
        <v>2203</v>
      </c>
      <c r="F399" s="26">
        <v>105</v>
      </c>
      <c r="G399" s="26">
        <v>16</v>
      </c>
      <c r="H399" s="26">
        <v>15</v>
      </c>
      <c r="I399" s="26">
        <v>13</v>
      </c>
      <c r="J399" s="26">
        <v>38</v>
      </c>
      <c r="K399" s="26">
        <v>23</v>
      </c>
      <c r="L399" s="26">
        <v>105</v>
      </c>
      <c r="M399" s="26">
        <v>23</v>
      </c>
      <c r="N399" s="26">
        <v>22</v>
      </c>
      <c r="O399" s="26">
        <v>20</v>
      </c>
      <c r="P399" s="26">
        <v>20</v>
      </c>
      <c r="Q399" s="26">
        <v>20</v>
      </c>
      <c r="R399" s="26">
        <v>114</v>
      </c>
      <c r="S399" s="26">
        <v>27</v>
      </c>
      <c r="T399" s="26">
        <v>23</v>
      </c>
      <c r="U399" s="26">
        <v>18</v>
      </c>
      <c r="V399" s="26">
        <v>16</v>
      </c>
      <c r="W399" s="26">
        <v>30</v>
      </c>
      <c r="X399" s="26">
        <v>56</v>
      </c>
      <c r="Y399" s="26">
        <v>22</v>
      </c>
      <c r="Z399" s="26">
        <v>5</v>
      </c>
      <c r="AA399" s="26">
        <v>2</v>
      </c>
      <c r="AB399" s="26">
        <v>8</v>
      </c>
      <c r="AC399" s="26">
        <v>19</v>
      </c>
      <c r="AD399" s="26">
        <v>111</v>
      </c>
      <c r="AE399" s="26">
        <v>18</v>
      </c>
      <c r="AF399" s="26">
        <v>20</v>
      </c>
      <c r="AG399" s="26">
        <v>15</v>
      </c>
      <c r="AH399" s="26">
        <v>24</v>
      </c>
      <c r="AI399" s="26">
        <v>34</v>
      </c>
      <c r="AJ399" s="26">
        <v>135</v>
      </c>
      <c r="AK399" s="26">
        <v>34</v>
      </c>
      <c r="AL399" s="26">
        <v>17</v>
      </c>
      <c r="AM399" s="26">
        <v>23</v>
      </c>
      <c r="AN399" s="26">
        <v>31</v>
      </c>
      <c r="AO399" s="26">
        <v>30</v>
      </c>
      <c r="AP399" s="26">
        <v>127</v>
      </c>
      <c r="AQ399" s="26">
        <v>19</v>
      </c>
      <c r="AR399" s="26">
        <v>37</v>
      </c>
      <c r="AS399" s="26">
        <v>25</v>
      </c>
      <c r="AT399" s="26">
        <v>26</v>
      </c>
      <c r="AU399" s="26">
        <v>20</v>
      </c>
      <c r="AV399" s="26">
        <v>130</v>
      </c>
      <c r="AW399" s="26">
        <v>26</v>
      </c>
      <c r="AX399" s="26">
        <v>25</v>
      </c>
      <c r="AY399" s="26">
        <v>18</v>
      </c>
      <c r="AZ399" s="26">
        <v>32</v>
      </c>
      <c r="BA399" s="26">
        <v>29</v>
      </c>
      <c r="BB399" s="26">
        <v>170</v>
      </c>
      <c r="BC399" s="26">
        <v>47</v>
      </c>
      <c r="BD399" s="26">
        <v>32</v>
      </c>
      <c r="BE399" s="26">
        <v>24</v>
      </c>
      <c r="BF399" s="26">
        <v>44</v>
      </c>
      <c r="BG399" s="26">
        <v>23</v>
      </c>
      <c r="BH399" s="26">
        <v>175</v>
      </c>
      <c r="BI399" s="26">
        <v>40</v>
      </c>
      <c r="BJ399" s="26">
        <v>35</v>
      </c>
      <c r="BK399" s="26">
        <v>39</v>
      </c>
      <c r="BL399" s="26">
        <v>35</v>
      </c>
      <c r="BM399" s="26">
        <v>26</v>
      </c>
      <c r="BN399" s="26">
        <v>155</v>
      </c>
      <c r="BO399" s="26">
        <v>29</v>
      </c>
      <c r="BP399" s="26">
        <v>33</v>
      </c>
      <c r="BQ399" s="26">
        <v>28</v>
      </c>
      <c r="BR399" s="26">
        <v>30</v>
      </c>
      <c r="BS399" s="26">
        <v>35</v>
      </c>
      <c r="BT399" s="26">
        <v>142</v>
      </c>
      <c r="BU399" s="26">
        <v>19</v>
      </c>
      <c r="BV399" s="26">
        <v>35</v>
      </c>
      <c r="BW399" s="26">
        <v>27</v>
      </c>
      <c r="BX399" s="26">
        <v>32</v>
      </c>
      <c r="BY399" s="26">
        <v>29</v>
      </c>
      <c r="BZ399" s="26">
        <v>172</v>
      </c>
      <c r="CA399" s="26">
        <v>30</v>
      </c>
      <c r="CB399" s="26">
        <v>32</v>
      </c>
      <c r="CC399" s="26">
        <v>28</v>
      </c>
      <c r="CD399" s="26">
        <v>40</v>
      </c>
      <c r="CE399" s="26">
        <v>42</v>
      </c>
      <c r="CF399" s="26">
        <v>164</v>
      </c>
      <c r="CG399" s="26">
        <v>41</v>
      </c>
      <c r="CH399" s="26">
        <v>42</v>
      </c>
      <c r="CI399" s="26">
        <v>26</v>
      </c>
      <c r="CJ399" s="26">
        <v>32</v>
      </c>
      <c r="CK399" s="26">
        <v>23</v>
      </c>
      <c r="CL399" s="26">
        <v>107</v>
      </c>
      <c r="CM399" s="26">
        <v>23</v>
      </c>
      <c r="CN399" s="26">
        <v>25</v>
      </c>
      <c r="CO399" s="26">
        <v>17</v>
      </c>
      <c r="CP399" s="26">
        <v>17</v>
      </c>
      <c r="CQ399" s="26">
        <v>25</v>
      </c>
      <c r="CR399" s="26">
        <v>81</v>
      </c>
      <c r="CS399" s="26">
        <v>22</v>
      </c>
      <c r="CT399" s="26">
        <v>22</v>
      </c>
      <c r="CU399" s="26">
        <v>10</v>
      </c>
      <c r="CV399" s="26">
        <v>10</v>
      </c>
      <c r="CW399" s="26">
        <v>17</v>
      </c>
      <c r="CX399" s="26">
        <v>84</v>
      </c>
      <c r="CY399" s="26">
        <v>19</v>
      </c>
      <c r="CZ399" s="26">
        <v>13</v>
      </c>
      <c r="DA399" s="26">
        <v>19</v>
      </c>
      <c r="DB399" s="26">
        <v>13</v>
      </c>
      <c r="DC399" s="26">
        <v>20</v>
      </c>
      <c r="DD399" s="26">
        <v>37</v>
      </c>
      <c r="DE399" s="26">
        <v>15</v>
      </c>
      <c r="DF399" s="26">
        <v>7</v>
      </c>
      <c r="DG399" s="26">
        <v>6</v>
      </c>
      <c r="DH399" s="26">
        <v>6</v>
      </c>
      <c r="DI399" s="26">
        <v>3</v>
      </c>
      <c r="DJ399" s="26">
        <v>22</v>
      </c>
      <c r="DK399" s="26">
        <v>6</v>
      </c>
      <c r="DL399" s="26">
        <v>5</v>
      </c>
      <c r="DM399" s="26">
        <v>3</v>
      </c>
      <c r="DN399" s="26">
        <v>5</v>
      </c>
      <c r="DO399" s="26">
        <v>3</v>
      </c>
      <c r="DP399" s="26">
        <v>10</v>
      </c>
      <c r="DQ399" s="26">
        <v>6</v>
      </c>
      <c r="DR399" s="26">
        <v>2</v>
      </c>
      <c r="DS399" s="26">
        <v>1</v>
      </c>
      <c r="DT399" s="26">
        <v>1</v>
      </c>
      <c r="DU399" s="26">
        <v>0</v>
      </c>
      <c r="DV399" s="26">
        <v>1</v>
      </c>
      <c r="DW399" s="26">
        <v>346</v>
      </c>
      <c r="DX399" s="26">
        <v>353</v>
      </c>
      <c r="DY399" s="26">
        <v>707</v>
      </c>
      <c r="DZ399" s="26">
        <v>644</v>
      </c>
      <c r="EA399" s="26">
        <v>506</v>
      </c>
    </row>
    <row r="400" spans="1:131" s="3" customFormat="1" ht="17.5" customHeight="1" x14ac:dyDescent="0.35">
      <c r="A400" s="3" t="s">
        <v>696</v>
      </c>
      <c r="D400" s="3" t="s">
        <v>697</v>
      </c>
      <c r="E400" s="26">
        <v>202566</v>
      </c>
      <c r="F400" s="26">
        <v>11653</v>
      </c>
      <c r="G400" s="26">
        <v>2307</v>
      </c>
      <c r="H400" s="26">
        <v>2313</v>
      </c>
      <c r="I400" s="26">
        <v>2349</v>
      </c>
      <c r="J400" s="26">
        <v>2369</v>
      </c>
      <c r="K400" s="26">
        <v>2315</v>
      </c>
      <c r="L400" s="26">
        <v>11024</v>
      </c>
      <c r="M400" s="26">
        <v>2272</v>
      </c>
      <c r="N400" s="26">
        <v>2164</v>
      </c>
      <c r="O400" s="26">
        <v>2245</v>
      </c>
      <c r="P400" s="26">
        <v>2145</v>
      </c>
      <c r="Q400" s="26">
        <v>2198</v>
      </c>
      <c r="R400" s="26">
        <v>11579</v>
      </c>
      <c r="S400" s="26">
        <v>2227</v>
      </c>
      <c r="T400" s="26">
        <v>2324</v>
      </c>
      <c r="U400" s="26">
        <v>2370</v>
      </c>
      <c r="V400" s="26">
        <v>2219</v>
      </c>
      <c r="W400" s="26">
        <v>2439</v>
      </c>
      <c r="X400" s="26">
        <v>11326</v>
      </c>
      <c r="Y400" s="26">
        <v>2396</v>
      </c>
      <c r="Z400" s="26">
        <v>2385</v>
      </c>
      <c r="AA400" s="26">
        <v>2364</v>
      </c>
      <c r="AB400" s="26">
        <v>2273</v>
      </c>
      <c r="AC400" s="26">
        <v>1908</v>
      </c>
      <c r="AD400" s="26">
        <v>9491</v>
      </c>
      <c r="AE400" s="26">
        <v>1754</v>
      </c>
      <c r="AF400" s="26">
        <v>1713</v>
      </c>
      <c r="AG400" s="26">
        <v>2024</v>
      </c>
      <c r="AH400" s="26">
        <v>2022</v>
      </c>
      <c r="AI400" s="26">
        <v>1978</v>
      </c>
      <c r="AJ400" s="26">
        <v>10363</v>
      </c>
      <c r="AK400" s="26">
        <v>2023</v>
      </c>
      <c r="AL400" s="26">
        <v>1917</v>
      </c>
      <c r="AM400" s="26">
        <v>2112</v>
      </c>
      <c r="AN400" s="26">
        <v>2112</v>
      </c>
      <c r="AO400" s="26">
        <v>2199</v>
      </c>
      <c r="AP400" s="26">
        <v>10691</v>
      </c>
      <c r="AQ400" s="26">
        <v>2134</v>
      </c>
      <c r="AR400" s="26">
        <v>2172</v>
      </c>
      <c r="AS400" s="26">
        <v>2161</v>
      </c>
      <c r="AT400" s="26">
        <v>2078</v>
      </c>
      <c r="AU400" s="26">
        <v>2146</v>
      </c>
      <c r="AV400" s="26">
        <v>12598</v>
      </c>
      <c r="AW400" s="26">
        <v>2183</v>
      </c>
      <c r="AX400" s="26">
        <v>2335</v>
      </c>
      <c r="AY400" s="26">
        <v>2547</v>
      </c>
      <c r="AZ400" s="26">
        <v>2703</v>
      </c>
      <c r="BA400" s="26">
        <v>2830</v>
      </c>
      <c r="BB400" s="26">
        <v>14997</v>
      </c>
      <c r="BC400" s="26">
        <v>2898</v>
      </c>
      <c r="BD400" s="26">
        <v>2949</v>
      </c>
      <c r="BE400" s="26">
        <v>3005</v>
      </c>
      <c r="BF400" s="26">
        <v>3073</v>
      </c>
      <c r="BG400" s="26">
        <v>3072</v>
      </c>
      <c r="BH400" s="26">
        <v>15404</v>
      </c>
      <c r="BI400" s="26">
        <v>3269</v>
      </c>
      <c r="BJ400" s="26">
        <v>3097</v>
      </c>
      <c r="BK400" s="26">
        <v>3142</v>
      </c>
      <c r="BL400" s="26">
        <v>3005</v>
      </c>
      <c r="BM400" s="26">
        <v>2891</v>
      </c>
      <c r="BN400" s="26">
        <v>13428</v>
      </c>
      <c r="BO400" s="26">
        <v>2756</v>
      </c>
      <c r="BP400" s="26">
        <v>2687</v>
      </c>
      <c r="BQ400" s="26">
        <v>2764</v>
      </c>
      <c r="BR400" s="26">
        <v>2653</v>
      </c>
      <c r="BS400" s="26">
        <v>2568</v>
      </c>
      <c r="BT400" s="26">
        <v>12725</v>
      </c>
      <c r="BU400" s="26">
        <v>2561</v>
      </c>
      <c r="BV400" s="26">
        <v>2433</v>
      </c>
      <c r="BW400" s="26">
        <v>2605</v>
      </c>
      <c r="BX400" s="26">
        <v>2603</v>
      </c>
      <c r="BY400" s="26">
        <v>2523</v>
      </c>
      <c r="BZ400" s="26">
        <v>14654</v>
      </c>
      <c r="CA400" s="26">
        <v>2611</v>
      </c>
      <c r="CB400" s="26">
        <v>2707</v>
      </c>
      <c r="CC400" s="26">
        <v>2924</v>
      </c>
      <c r="CD400" s="26">
        <v>3130</v>
      </c>
      <c r="CE400" s="26">
        <v>3282</v>
      </c>
      <c r="CF400" s="26">
        <v>12468</v>
      </c>
      <c r="CG400" s="26">
        <v>2639</v>
      </c>
      <c r="CH400" s="26">
        <v>2886</v>
      </c>
      <c r="CI400" s="26">
        <v>2532</v>
      </c>
      <c r="CJ400" s="26">
        <v>2389</v>
      </c>
      <c r="CK400" s="26">
        <v>2022</v>
      </c>
      <c r="CL400" s="26">
        <v>9603</v>
      </c>
      <c r="CM400" s="26">
        <v>1955</v>
      </c>
      <c r="CN400" s="26">
        <v>2027</v>
      </c>
      <c r="CO400" s="26">
        <v>1952</v>
      </c>
      <c r="CP400" s="26">
        <v>1868</v>
      </c>
      <c r="CQ400" s="26">
        <v>1801</v>
      </c>
      <c r="CR400" s="26">
        <v>7921</v>
      </c>
      <c r="CS400" s="26">
        <v>1726</v>
      </c>
      <c r="CT400" s="26">
        <v>1692</v>
      </c>
      <c r="CU400" s="26">
        <v>1519</v>
      </c>
      <c r="CV400" s="26">
        <v>1530</v>
      </c>
      <c r="CW400" s="26">
        <v>1454</v>
      </c>
      <c r="CX400" s="26">
        <v>6122</v>
      </c>
      <c r="CY400" s="26">
        <v>1462</v>
      </c>
      <c r="CZ400" s="26">
        <v>1290</v>
      </c>
      <c r="DA400" s="26">
        <v>1233</v>
      </c>
      <c r="DB400" s="26">
        <v>1122</v>
      </c>
      <c r="DC400" s="26">
        <v>1015</v>
      </c>
      <c r="DD400" s="26">
        <v>4175</v>
      </c>
      <c r="DE400" s="26">
        <v>987</v>
      </c>
      <c r="DF400" s="26">
        <v>914</v>
      </c>
      <c r="DG400" s="26">
        <v>822</v>
      </c>
      <c r="DH400" s="26">
        <v>750</v>
      </c>
      <c r="DI400" s="26">
        <v>702</v>
      </c>
      <c r="DJ400" s="26">
        <v>1777</v>
      </c>
      <c r="DK400" s="26">
        <v>613</v>
      </c>
      <c r="DL400" s="26">
        <v>473</v>
      </c>
      <c r="DM400" s="26">
        <v>247</v>
      </c>
      <c r="DN400" s="26">
        <v>245</v>
      </c>
      <c r="DO400" s="26">
        <v>199</v>
      </c>
      <c r="DP400" s="26">
        <v>485</v>
      </c>
      <c r="DQ400" s="26">
        <v>145</v>
      </c>
      <c r="DR400" s="26">
        <v>130</v>
      </c>
      <c r="DS400" s="26">
        <v>91</v>
      </c>
      <c r="DT400" s="26">
        <v>82</v>
      </c>
      <c r="DU400" s="26">
        <v>37</v>
      </c>
      <c r="DV400" s="26">
        <v>82</v>
      </c>
      <c r="DW400" s="26">
        <v>36652</v>
      </c>
      <c r="DX400" s="26">
        <v>41401</v>
      </c>
      <c r="DY400" s="26">
        <v>67070</v>
      </c>
      <c r="DZ400" s="26">
        <v>56211</v>
      </c>
      <c r="EA400" s="26">
        <v>42633</v>
      </c>
    </row>
    <row r="401" spans="1:131" s="3" customFormat="1" ht="17.5" customHeight="1" x14ac:dyDescent="0.35">
      <c r="A401" s="3" t="s">
        <v>698</v>
      </c>
      <c r="D401" s="3" t="s">
        <v>699</v>
      </c>
      <c r="E401" s="26">
        <v>256384</v>
      </c>
      <c r="F401" s="26">
        <v>15336</v>
      </c>
      <c r="G401" s="26">
        <v>3182</v>
      </c>
      <c r="H401" s="26">
        <v>3168</v>
      </c>
      <c r="I401" s="26">
        <v>3009</v>
      </c>
      <c r="J401" s="26">
        <v>3058</v>
      </c>
      <c r="K401" s="26">
        <v>2919</v>
      </c>
      <c r="L401" s="26">
        <v>12947</v>
      </c>
      <c r="M401" s="26">
        <v>2716</v>
      </c>
      <c r="N401" s="26">
        <v>2650</v>
      </c>
      <c r="O401" s="26">
        <v>2590</v>
      </c>
      <c r="P401" s="26">
        <v>2530</v>
      </c>
      <c r="Q401" s="26">
        <v>2461</v>
      </c>
      <c r="R401" s="26">
        <v>13645</v>
      </c>
      <c r="S401" s="26">
        <v>2521</v>
      </c>
      <c r="T401" s="26">
        <v>2632</v>
      </c>
      <c r="U401" s="26">
        <v>2781</v>
      </c>
      <c r="V401" s="26">
        <v>2825</v>
      </c>
      <c r="W401" s="26">
        <v>2886</v>
      </c>
      <c r="X401" s="26">
        <v>17804</v>
      </c>
      <c r="Y401" s="26">
        <v>2954</v>
      </c>
      <c r="Z401" s="26">
        <v>2931</v>
      </c>
      <c r="AA401" s="26">
        <v>3080</v>
      </c>
      <c r="AB401" s="26">
        <v>3671</v>
      </c>
      <c r="AC401" s="26">
        <v>5168</v>
      </c>
      <c r="AD401" s="26">
        <v>24343</v>
      </c>
      <c r="AE401" s="26">
        <v>6044</v>
      </c>
      <c r="AF401" s="26">
        <v>5683</v>
      </c>
      <c r="AG401" s="26">
        <v>4687</v>
      </c>
      <c r="AH401" s="26">
        <v>4101</v>
      </c>
      <c r="AI401" s="26">
        <v>3828</v>
      </c>
      <c r="AJ401" s="26">
        <v>18888</v>
      </c>
      <c r="AK401" s="26">
        <v>3808</v>
      </c>
      <c r="AL401" s="26">
        <v>3828</v>
      </c>
      <c r="AM401" s="26">
        <v>3917</v>
      </c>
      <c r="AN401" s="26">
        <v>3655</v>
      </c>
      <c r="AO401" s="26">
        <v>3680</v>
      </c>
      <c r="AP401" s="26">
        <v>15402</v>
      </c>
      <c r="AQ401" s="26">
        <v>3447</v>
      </c>
      <c r="AR401" s="26">
        <v>3335</v>
      </c>
      <c r="AS401" s="26">
        <v>3033</v>
      </c>
      <c r="AT401" s="26">
        <v>2852</v>
      </c>
      <c r="AU401" s="26">
        <v>2735</v>
      </c>
      <c r="AV401" s="26">
        <v>15537</v>
      </c>
      <c r="AW401" s="26">
        <v>2881</v>
      </c>
      <c r="AX401" s="26">
        <v>3005</v>
      </c>
      <c r="AY401" s="26">
        <v>3083</v>
      </c>
      <c r="AZ401" s="26">
        <v>3186</v>
      </c>
      <c r="BA401" s="26">
        <v>3382</v>
      </c>
      <c r="BB401" s="26">
        <v>17723</v>
      </c>
      <c r="BC401" s="26">
        <v>3467</v>
      </c>
      <c r="BD401" s="26">
        <v>3537</v>
      </c>
      <c r="BE401" s="26">
        <v>3636</v>
      </c>
      <c r="BF401" s="26">
        <v>3464</v>
      </c>
      <c r="BG401" s="26">
        <v>3619</v>
      </c>
      <c r="BH401" s="26">
        <v>17582</v>
      </c>
      <c r="BI401" s="26">
        <v>3490</v>
      </c>
      <c r="BJ401" s="26">
        <v>3647</v>
      </c>
      <c r="BK401" s="26">
        <v>3600</v>
      </c>
      <c r="BL401" s="26">
        <v>3443</v>
      </c>
      <c r="BM401" s="26">
        <v>3402</v>
      </c>
      <c r="BN401" s="26">
        <v>16367</v>
      </c>
      <c r="BO401" s="26">
        <v>3482</v>
      </c>
      <c r="BP401" s="26">
        <v>3268</v>
      </c>
      <c r="BQ401" s="26">
        <v>3240</v>
      </c>
      <c r="BR401" s="26">
        <v>3241</v>
      </c>
      <c r="BS401" s="26">
        <v>3136</v>
      </c>
      <c r="BT401" s="26">
        <v>13955</v>
      </c>
      <c r="BU401" s="26">
        <v>2860</v>
      </c>
      <c r="BV401" s="26">
        <v>2738</v>
      </c>
      <c r="BW401" s="26">
        <v>2823</v>
      </c>
      <c r="BX401" s="26">
        <v>2722</v>
      </c>
      <c r="BY401" s="26">
        <v>2812</v>
      </c>
      <c r="BZ401" s="26">
        <v>15140</v>
      </c>
      <c r="CA401" s="26">
        <v>2819</v>
      </c>
      <c r="CB401" s="26">
        <v>2855</v>
      </c>
      <c r="CC401" s="26">
        <v>2928</v>
      </c>
      <c r="CD401" s="26">
        <v>3260</v>
      </c>
      <c r="CE401" s="26">
        <v>3278</v>
      </c>
      <c r="CF401" s="26">
        <v>12156</v>
      </c>
      <c r="CG401" s="26">
        <v>2591</v>
      </c>
      <c r="CH401" s="26">
        <v>2700</v>
      </c>
      <c r="CI401" s="26">
        <v>2434</v>
      </c>
      <c r="CJ401" s="26">
        <v>2461</v>
      </c>
      <c r="CK401" s="26">
        <v>1970</v>
      </c>
      <c r="CL401" s="26">
        <v>9843</v>
      </c>
      <c r="CM401" s="26">
        <v>1954</v>
      </c>
      <c r="CN401" s="26">
        <v>2097</v>
      </c>
      <c r="CO401" s="26">
        <v>2061</v>
      </c>
      <c r="CP401" s="26">
        <v>1922</v>
      </c>
      <c r="CQ401" s="26">
        <v>1809</v>
      </c>
      <c r="CR401" s="26">
        <v>8120</v>
      </c>
      <c r="CS401" s="26">
        <v>1808</v>
      </c>
      <c r="CT401" s="26">
        <v>1711</v>
      </c>
      <c r="CU401" s="26">
        <v>1611</v>
      </c>
      <c r="CV401" s="26">
        <v>1553</v>
      </c>
      <c r="CW401" s="26">
        <v>1437</v>
      </c>
      <c r="CX401" s="26">
        <v>5978</v>
      </c>
      <c r="CY401" s="26">
        <v>1448</v>
      </c>
      <c r="CZ401" s="26">
        <v>1301</v>
      </c>
      <c r="DA401" s="26">
        <v>1195</v>
      </c>
      <c r="DB401" s="26">
        <v>1087</v>
      </c>
      <c r="DC401" s="26">
        <v>947</v>
      </c>
      <c r="DD401" s="26">
        <v>3639</v>
      </c>
      <c r="DE401" s="26">
        <v>865</v>
      </c>
      <c r="DF401" s="26">
        <v>812</v>
      </c>
      <c r="DG401" s="26">
        <v>719</v>
      </c>
      <c r="DH401" s="26">
        <v>656</v>
      </c>
      <c r="DI401" s="26">
        <v>587</v>
      </c>
      <c r="DJ401" s="26">
        <v>1526</v>
      </c>
      <c r="DK401" s="26">
        <v>523</v>
      </c>
      <c r="DL401" s="26">
        <v>388</v>
      </c>
      <c r="DM401" s="26">
        <v>240</v>
      </c>
      <c r="DN401" s="26">
        <v>182</v>
      </c>
      <c r="DO401" s="26">
        <v>193</v>
      </c>
      <c r="DP401" s="26">
        <v>395</v>
      </c>
      <c r="DQ401" s="26">
        <v>130</v>
      </c>
      <c r="DR401" s="26">
        <v>109</v>
      </c>
      <c r="DS401" s="26">
        <v>60</v>
      </c>
      <c r="DT401" s="26">
        <v>56</v>
      </c>
      <c r="DU401" s="26">
        <v>40</v>
      </c>
      <c r="DV401" s="26">
        <v>58</v>
      </c>
      <c r="DW401" s="26">
        <v>44882</v>
      </c>
      <c r="DX401" s="26">
        <v>50893</v>
      </c>
      <c r="DY401" s="26">
        <v>106743</v>
      </c>
      <c r="DZ401" s="26">
        <v>63044</v>
      </c>
      <c r="EA401" s="26">
        <v>41715</v>
      </c>
    </row>
    <row r="402" spans="1:131" s="3" customFormat="1" ht="17.5" customHeight="1" x14ac:dyDescent="0.35">
      <c r="A402" s="3" t="s">
        <v>700</v>
      </c>
      <c r="D402" s="3" t="s">
        <v>701</v>
      </c>
      <c r="E402" s="26">
        <v>147645</v>
      </c>
      <c r="F402" s="26">
        <v>8450</v>
      </c>
      <c r="G402" s="26">
        <v>1749</v>
      </c>
      <c r="H402" s="26">
        <v>1645</v>
      </c>
      <c r="I402" s="26">
        <v>1674</v>
      </c>
      <c r="J402" s="26">
        <v>1708</v>
      </c>
      <c r="K402" s="26">
        <v>1674</v>
      </c>
      <c r="L402" s="26">
        <v>7583</v>
      </c>
      <c r="M402" s="26">
        <v>1579</v>
      </c>
      <c r="N402" s="26">
        <v>1563</v>
      </c>
      <c r="O402" s="26">
        <v>1545</v>
      </c>
      <c r="P402" s="26">
        <v>1433</v>
      </c>
      <c r="Q402" s="26">
        <v>1463</v>
      </c>
      <c r="R402" s="26">
        <v>7924</v>
      </c>
      <c r="S402" s="26">
        <v>1506</v>
      </c>
      <c r="T402" s="26">
        <v>1564</v>
      </c>
      <c r="U402" s="26">
        <v>1598</v>
      </c>
      <c r="V402" s="26">
        <v>1609</v>
      </c>
      <c r="W402" s="26">
        <v>1647</v>
      </c>
      <c r="X402" s="26">
        <v>8620</v>
      </c>
      <c r="Y402" s="26">
        <v>1702</v>
      </c>
      <c r="Z402" s="26">
        <v>1793</v>
      </c>
      <c r="AA402" s="26">
        <v>1764</v>
      </c>
      <c r="AB402" s="26">
        <v>1775</v>
      </c>
      <c r="AC402" s="26">
        <v>1586</v>
      </c>
      <c r="AD402" s="26">
        <v>8180</v>
      </c>
      <c r="AE402" s="26">
        <v>1599</v>
      </c>
      <c r="AF402" s="26">
        <v>1609</v>
      </c>
      <c r="AG402" s="26">
        <v>1539</v>
      </c>
      <c r="AH402" s="26">
        <v>1683</v>
      </c>
      <c r="AI402" s="26">
        <v>1750</v>
      </c>
      <c r="AJ402" s="26">
        <v>8712</v>
      </c>
      <c r="AK402" s="26">
        <v>1701</v>
      </c>
      <c r="AL402" s="26">
        <v>1697</v>
      </c>
      <c r="AM402" s="26">
        <v>1718</v>
      </c>
      <c r="AN402" s="26">
        <v>1835</v>
      </c>
      <c r="AO402" s="26">
        <v>1761</v>
      </c>
      <c r="AP402" s="26">
        <v>8835</v>
      </c>
      <c r="AQ402" s="26">
        <v>1868</v>
      </c>
      <c r="AR402" s="26">
        <v>1822</v>
      </c>
      <c r="AS402" s="26">
        <v>1821</v>
      </c>
      <c r="AT402" s="26">
        <v>1603</v>
      </c>
      <c r="AU402" s="26">
        <v>1721</v>
      </c>
      <c r="AV402" s="26">
        <v>9331</v>
      </c>
      <c r="AW402" s="26">
        <v>1705</v>
      </c>
      <c r="AX402" s="26">
        <v>1835</v>
      </c>
      <c r="AY402" s="26">
        <v>1803</v>
      </c>
      <c r="AZ402" s="26">
        <v>1952</v>
      </c>
      <c r="BA402" s="26">
        <v>2036</v>
      </c>
      <c r="BB402" s="26">
        <v>10689</v>
      </c>
      <c r="BC402" s="26">
        <v>2121</v>
      </c>
      <c r="BD402" s="26">
        <v>2094</v>
      </c>
      <c r="BE402" s="26">
        <v>2151</v>
      </c>
      <c r="BF402" s="26">
        <v>2112</v>
      </c>
      <c r="BG402" s="26">
        <v>2211</v>
      </c>
      <c r="BH402" s="26">
        <v>11078</v>
      </c>
      <c r="BI402" s="26">
        <v>2243</v>
      </c>
      <c r="BJ402" s="26">
        <v>2138</v>
      </c>
      <c r="BK402" s="26">
        <v>2274</v>
      </c>
      <c r="BL402" s="26">
        <v>2220</v>
      </c>
      <c r="BM402" s="26">
        <v>2203</v>
      </c>
      <c r="BN402" s="26">
        <v>9486</v>
      </c>
      <c r="BO402" s="26">
        <v>1970</v>
      </c>
      <c r="BP402" s="26">
        <v>1883</v>
      </c>
      <c r="BQ402" s="26">
        <v>1979</v>
      </c>
      <c r="BR402" s="26">
        <v>1888</v>
      </c>
      <c r="BS402" s="26">
        <v>1766</v>
      </c>
      <c r="BT402" s="26">
        <v>8771</v>
      </c>
      <c r="BU402" s="26">
        <v>1766</v>
      </c>
      <c r="BV402" s="26">
        <v>1774</v>
      </c>
      <c r="BW402" s="26">
        <v>1737</v>
      </c>
      <c r="BX402" s="26">
        <v>1735</v>
      </c>
      <c r="BY402" s="26">
        <v>1759</v>
      </c>
      <c r="BZ402" s="26">
        <v>9828</v>
      </c>
      <c r="CA402" s="26">
        <v>1707</v>
      </c>
      <c r="CB402" s="26">
        <v>1810</v>
      </c>
      <c r="CC402" s="26">
        <v>1928</v>
      </c>
      <c r="CD402" s="26">
        <v>2163</v>
      </c>
      <c r="CE402" s="26">
        <v>2220</v>
      </c>
      <c r="CF402" s="26">
        <v>8011</v>
      </c>
      <c r="CG402" s="26">
        <v>1627</v>
      </c>
      <c r="CH402" s="26">
        <v>1775</v>
      </c>
      <c r="CI402" s="26">
        <v>1702</v>
      </c>
      <c r="CJ402" s="26">
        <v>1537</v>
      </c>
      <c r="CK402" s="26">
        <v>1370</v>
      </c>
      <c r="CL402" s="26">
        <v>6552</v>
      </c>
      <c r="CM402" s="26">
        <v>1272</v>
      </c>
      <c r="CN402" s="26">
        <v>1332</v>
      </c>
      <c r="CO402" s="26">
        <v>1355</v>
      </c>
      <c r="CP402" s="26">
        <v>1323</v>
      </c>
      <c r="CQ402" s="26">
        <v>1270</v>
      </c>
      <c r="CR402" s="26">
        <v>5808</v>
      </c>
      <c r="CS402" s="26">
        <v>1266</v>
      </c>
      <c r="CT402" s="26">
        <v>1209</v>
      </c>
      <c r="CU402" s="26">
        <v>1110</v>
      </c>
      <c r="CV402" s="26">
        <v>1170</v>
      </c>
      <c r="CW402" s="26">
        <v>1053</v>
      </c>
      <c r="CX402" s="26">
        <v>4868</v>
      </c>
      <c r="CY402" s="26">
        <v>1174</v>
      </c>
      <c r="CZ402" s="26">
        <v>1038</v>
      </c>
      <c r="DA402" s="26">
        <v>983</v>
      </c>
      <c r="DB402" s="26">
        <v>848</v>
      </c>
      <c r="DC402" s="26">
        <v>825</v>
      </c>
      <c r="DD402" s="26">
        <v>3167</v>
      </c>
      <c r="DE402" s="26">
        <v>738</v>
      </c>
      <c r="DF402" s="26">
        <v>710</v>
      </c>
      <c r="DG402" s="26">
        <v>622</v>
      </c>
      <c r="DH402" s="26">
        <v>572</v>
      </c>
      <c r="DI402" s="26">
        <v>525</v>
      </c>
      <c r="DJ402" s="26">
        <v>1356</v>
      </c>
      <c r="DK402" s="26">
        <v>486</v>
      </c>
      <c r="DL402" s="26">
        <v>342</v>
      </c>
      <c r="DM402" s="26">
        <v>230</v>
      </c>
      <c r="DN402" s="26">
        <v>153</v>
      </c>
      <c r="DO402" s="26">
        <v>145</v>
      </c>
      <c r="DP402" s="26">
        <v>351</v>
      </c>
      <c r="DQ402" s="26">
        <v>127</v>
      </c>
      <c r="DR402" s="26">
        <v>96</v>
      </c>
      <c r="DS402" s="26">
        <v>57</v>
      </c>
      <c r="DT402" s="26">
        <v>46</v>
      </c>
      <c r="DU402" s="26">
        <v>25</v>
      </c>
      <c r="DV402" s="26">
        <v>45</v>
      </c>
      <c r="DW402" s="26">
        <v>25659</v>
      </c>
      <c r="DX402" s="26">
        <v>29216</v>
      </c>
      <c r="DY402" s="26">
        <v>52665</v>
      </c>
      <c r="DZ402" s="26">
        <v>39163</v>
      </c>
      <c r="EA402" s="26">
        <v>30158</v>
      </c>
    </row>
    <row r="403" spans="1:131" s="3" customFormat="1" ht="17.5" customHeight="1" x14ac:dyDescent="0.35">
      <c r="A403" s="3" t="s">
        <v>702</v>
      </c>
      <c r="D403" s="3" t="s">
        <v>703</v>
      </c>
      <c r="E403" s="26">
        <v>262767</v>
      </c>
      <c r="F403" s="26">
        <v>15925</v>
      </c>
      <c r="G403" s="26">
        <v>3101</v>
      </c>
      <c r="H403" s="26">
        <v>3143</v>
      </c>
      <c r="I403" s="26">
        <v>3256</v>
      </c>
      <c r="J403" s="26">
        <v>3278</v>
      </c>
      <c r="K403" s="26">
        <v>3147</v>
      </c>
      <c r="L403" s="26">
        <v>14608</v>
      </c>
      <c r="M403" s="26">
        <v>3136</v>
      </c>
      <c r="N403" s="26">
        <v>2898</v>
      </c>
      <c r="O403" s="26">
        <v>2933</v>
      </c>
      <c r="P403" s="26">
        <v>2870</v>
      </c>
      <c r="Q403" s="26">
        <v>2771</v>
      </c>
      <c r="R403" s="26">
        <v>15858</v>
      </c>
      <c r="S403" s="26">
        <v>2974</v>
      </c>
      <c r="T403" s="26">
        <v>3056</v>
      </c>
      <c r="U403" s="26">
        <v>3091</v>
      </c>
      <c r="V403" s="26">
        <v>3347</v>
      </c>
      <c r="W403" s="26">
        <v>3390</v>
      </c>
      <c r="X403" s="26">
        <v>17599</v>
      </c>
      <c r="Y403" s="26">
        <v>3539</v>
      </c>
      <c r="Z403" s="26">
        <v>3507</v>
      </c>
      <c r="AA403" s="26">
        <v>3451</v>
      </c>
      <c r="AB403" s="26">
        <v>3552</v>
      </c>
      <c r="AC403" s="26">
        <v>3550</v>
      </c>
      <c r="AD403" s="26">
        <v>15458</v>
      </c>
      <c r="AE403" s="26">
        <v>3280</v>
      </c>
      <c r="AF403" s="26">
        <v>2951</v>
      </c>
      <c r="AG403" s="26">
        <v>3141</v>
      </c>
      <c r="AH403" s="26">
        <v>3026</v>
      </c>
      <c r="AI403" s="26">
        <v>3060</v>
      </c>
      <c r="AJ403" s="26">
        <v>15606</v>
      </c>
      <c r="AK403" s="26">
        <v>3120</v>
      </c>
      <c r="AL403" s="26">
        <v>3131</v>
      </c>
      <c r="AM403" s="26">
        <v>3122</v>
      </c>
      <c r="AN403" s="26">
        <v>3122</v>
      </c>
      <c r="AO403" s="26">
        <v>3111</v>
      </c>
      <c r="AP403" s="26">
        <v>15863</v>
      </c>
      <c r="AQ403" s="26">
        <v>3164</v>
      </c>
      <c r="AR403" s="26">
        <v>3293</v>
      </c>
      <c r="AS403" s="26">
        <v>3171</v>
      </c>
      <c r="AT403" s="26">
        <v>3067</v>
      </c>
      <c r="AU403" s="26">
        <v>3168</v>
      </c>
      <c r="AV403" s="26">
        <v>17402</v>
      </c>
      <c r="AW403" s="26">
        <v>3249</v>
      </c>
      <c r="AX403" s="26">
        <v>3341</v>
      </c>
      <c r="AY403" s="26">
        <v>3379</v>
      </c>
      <c r="AZ403" s="26">
        <v>3686</v>
      </c>
      <c r="BA403" s="26">
        <v>3747</v>
      </c>
      <c r="BB403" s="26">
        <v>20709</v>
      </c>
      <c r="BC403" s="26">
        <v>4091</v>
      </c>
      <c r="BD403" s="26">
        <v>3979</v>
      </c>
      <c r="BE403" s="26">
        <v>4158</v>
      </c>
      <c r="BF403" s="26">
        <v>4161</v>
      </c>
      <c r="BG403" s="26">
        <v>4320</v>
      </c>
      <c r="BH403" s="26">
        <v>21310</v>
      </c>
      <c r="BI403" s="26">
        <v>4442</v>
      </c>
      <c r="BJ403" s="26">
        <v>4303</v>
      </c>
      <c r="BK403" s="26">
        <v>4332</v>
      </c>
      <c r="BL403" s="26">
        <v>4251</v>
      </c>
      <c r="BM403" s="26">
        <v>3982</v>
      </c>
      <c r="BN403" s="26">
        <v>17270</v>
      </c>
      <c r="BO403" s="26">
        <v>3694</v>
      </c>
      <c r="BP403" s="26">
        <v>3547</v>
      </c>
      <c r="BQ403" s="26">
        <v>3488</v>
      </c>
      <c r="BR403" s="26">
        <v>3288</v>
      </c>
      <c r="BS403" s="26">
        <v>3253</v>
      </c>
      <c r="BT403" s="26">
        <v>15002</v>
      </c>
      <c r="BU403" s="26">
        <v>2992</v>
      </c>
      <c r="BV403" s="26">
        <v>3000</v>
      </c>
      <c r="BW403" s="26">
        <v>3060</v>
      </c>
      <c r="BX403" s="26">
        <v>3015</v>
      </c>
      <c r="BY403" s="26">
        <v>2935</v>
      </c>
      <c r="BZ403" s="26">
        <v>15748</v>
      </c>
      <c r="CA403" s="26">
        <v>2850</v>
      </c>
      <c r="CB403" s="26">
        <v>3028</v>
      </c>
      <c r="CC403" s="26">
        <v>3014</v>
      </c>
      <c r="CD403" s="26">
        <v>3420</v>
      </c>
      <c r="CE403" s="26">
        <v>3436</v>
      </c>
      <c r="CF403" s="26">
        <v>13465</v>
      </c>
      <c r="CG403" s="26">
        <v>2687</v>
      </c>
      <c r="CH403" s="26">
        <v>3065</v>
      </c>
      <c r="CI403" s="26">
        <v>2744</v>
      </c>
      <c r="CJ403" s="26">
        <v>2685</v>
      </c>
      <c r="CK403" s="26">
        <v>2284</v>
      </c>
      <c r="CL403" s="26">
        <v>10575</v>
      </c>
      <c r="CM403" s="26">
        <v>2121</v>
      </c>
      <c r="CN403" s="26">
        <v>2249</v>
      </c>
      <c r="CO403" s="26">
        <v>2117</v>
      </c>
      <c r="CP403" s="26">
        <v>2069</v>
      </c>
      <c r="CQ403" s="26">
        <v>2019</v>
      </c>
      <c r="CR403" s="26">
        <v>8749</v>
      </c>
      <c r="CS403" s="26">
        <v>1926</v>
      </c>
      <c r="CT403" s="26">
        <v>1789</v>
      </c>
      <c r="CU403" s="26">
        <v>1764</v>
      </c>
      <c r="CV403" s="26">
        <v>1687</v>
      </c>
      <c r="CW403" s="26">
        <v>1583</v>
      </c>
      <c r="CX403" s="26">
        <v>6086</v>
      </c>
      <c r="CY403" s="26">
        <v>1492</v>
      </c>
      <c r="CZ403" s="26">
        <v>1324</v>
      </c>
      <c r="DA403" s="26">
        <v>1259</v>
      </c>
      <c r="DB403" s="26">
        <v>1025</v>
      </c>
      <c r="DC403" s="26">
        <v>986</v>
      </c>
      <c r="DD403" s="26">
        <v>3648</v>
      </c>
      <c r="DE403" s="26">
        <v>918</v>
      </c>
      <c r="DF403" s="26">
        <v>813</v>
      </c>
      <c r="DG403" s="26">
        <v>706</v>
      </c>
      <c r="DH403" s="26">
        <v>629</v>
      </c>
      <c r="DI403" s="26">
        <v>582</v>
      </c>
      <c r="DJ403" s="26">
        <v>1482</v>
      </c>
      <c r="DK403" s="26">
        <v>529</v>
      </c>
      <c r="DL403" s="26">
        <v>388</v>
      </c>
      <c r="DM403" s="26">
        <v>253</v>
      </c>
      <c r="DN403" s="26">
        <v>156</v>
      </c>
      <c r="DO403" s="26">
        <v>156</v>
      </c>
      <c r="DP403" s="26">
        <v>334</v>
      </c>
      <c r="DQ403" s="26">
        <v>123</v>
      </c>
      <c r="DR403" s="26">
        <v>77</v>
      </c>
      <c r="DS403" s="26">
        <v>62</v>
      </c>
      <c r="DT403" s="26">
        <v>45</v>
      </c>
      <c r="DU403" s="26">
        <v>27</v>
      </c>
      <c r="DV403" s="26">
        <v>70</v>
      </c>
      <c r="DW403" s="26">
        <v>49930</v>
      </c>
      <c r="DX403" s="26">
        <v>56888</v>
      </c>
      <c r="DY403" s="26">
        <v>99098</v>
      </c>
      <c r="DZ403" s="26">
        <v>69330</v>
      </c>
      <c r="EA403" s="26">
        <v>44409</v>
      </c>
    </row>
    <row r="404" spans="1:131" s="3" customFormat="1" ht="17.5" customHeight="1" x14ac:dyDescent="0.35">
      <c r="A404" s="3" t="s">
        <v>704</v>
      </c>
      <c r="D404" s="3" t="s">
        <v>705</v>
      </c>
      <c r="E404" s="26">
        <v>209156</v>
      </c>
      <c r="F404" s="26">
        <v>14083</v>
      </c>
      <c r="G404" s="26">
        <v>2945</v>
      </c>
      <c r="H404" s="26">
        <v>2818</v>
      </c>
      <c r="I404" s="26">
        <v>2798</v>
      </c>
      <c r="J404" s="26">
        <v>2864</v>
      </c>
      <c r="K404" s="26">
        <v>2658</v>
      </c>
      <c r="L404" s="26">
        <v>12273</v>
      </c>
      <c r="M404" s="26">
        <v>2740</v>
      </c>
      <c r="N404" s="26">
        <v>2367</v>
      </c>
      <c r="O404" s="26">
        <v>2444</v>
      </c>
      <c r="P404" s="26">
        <v>2365</v>
      </c>
      <c r="Q404" s="26">
        <v>2357</v>
      </c>
      <c r="R404" s="26">
        <v>12433</v>
      </c>
      <c r="S404" s="26">
        <v>2385</v>
      </c>
      <c r="T404" s="26">
        <v>2475</v>
      </c>
      <c r="U404" s="26">
        <v>2489</v>
      </c>
      <c r="V404" s="26">
        <v>2494</v>
      </c>
      <c r="W404" s="26">
        <v>2590</v>
      </c>
      <c r="X404" s="26">
        <v>12424</v>
      </c>
      <c r="Y404" s="26">
        <v>2593</v>
      </c>
      <c r="Z404" s="26">
        <v>2577</v>
      </c>
      <c r="AA404" s="26">
        <v>2564</v>
      </c>
      <c r="AB404" s="26">
        <v>2442</v>
      </c>
      <c r="AC404" s="26">
        <v>2248</v>
      </c>
      <c r="AD404" s="26">
        <v>12859</v>
      </c>
      <c r="AE404" s="26">
        <v>2234</v>
      </c>
      <c r="AF404" s="26">
        <v>2318</v>
      </c>
      <c r="AG404" s="26">
        <v>2629</v>
      </c>
      <c r="AH404" s="26">
        <v>2786</v>
      </c>
      <c r="AI404" s="26">
        <v>2892</v>
      </c>
      <c r="AJ404" s="26">
        <v>15075</v>
      </c>
      <c r="AK404" s="26">
        <v>2757</v>
      </c>
      <c r="AL404" s="26">
        <v>3056</v>
      </c>
      <c r="AM404" s="26">
        <v>3003</v>
      </c>
      <c r="AN404" s="26">
        <v>3146</v>
      </c>
      <c r="AO404" s="26">
        <v>3113</v>
      </c>
      <c r="AP404" s="26">
        <v>15172</v>
      </c>
      <c r="AQ404" s="26">
        <v>3209</v>
      </c>
      <c r="AR404" s="26">
        <v>3092</v>
      </c>
      <c r="AS404" s="26">
        <v>3070</v>
      </c>
      <c r="AT404" s="26">
        <v>2907</v>
      </c>
      <c r="AU404" s="26">
        <v>2894</v>
      </c>
      <c r="AV404" s="26">
        <v>16297</v>
      </c>
      <c r="AW404" s="26">
        <v>2935</v>
      </c>
      <c r="AX404" s="26">
        <v>3154</v>
      </c>
      <c r="AY404" s="26">
        <v>3315</v>
      </c>
      <c r="AZ404" s="26">
        <v>3474</v>
      </c>
      <c r="BA404" s="26">
        <v>3419</v>
      </c>
      <c r="BB404" s="26">
        <v>16869</v>
      </c>
      <c r="BC404" s="26">
        <v>3370</v>
      </c>
      <c r="BD404" s="26">
        <v>3268</v>
      </c>
      <c r="BE404" s="26">
        <v>3301</v>
      </c>
      <c r="BF404" s="26">
        <v>3369</v>
      </c>
      <c r="BG404" s="26">
        <v>3561</v>
      </c>
      <c r="BH404" s="26">
        <v>16371</v>
      </c>
      <c r="BI404" s="26">
        <v>3296</v>
      </c>
      <c r="BJ404" s="26">
        <v>3320</v>
      </c>
      <c r="BK404" s="26">
        <v>3336</v>
      </c>
      <c r="BL404" s="26">
        <v>3328</v>
      </c>
      <c r="BM404" s="26">
        <v>3091</v>
      </c>
      <c r="BN404" s="26">
        <v>13822</v>
      </c>
      <c r="BO404" s="26">
        <v>3033</v>
      </c>
      <c r="BP404" s="26">
        <v>2867</v>
      </c>
      <c r="BQ404" s="26">
        <v>2794</v>
      </c>
      <c r="BR404" s="26">
        <v>2648</v>
      </c>
      <c r="BS404" s="26">
        <v>2480</v>
      </c>
      <c r="BT404" s="26">
        <v>11634</v>
      </c>
      <c r="BU404" s="26">
        <v>2432</v>
      </c>
      <c r="BV404" s="26">
        <v>2377</v>
      </c>
      <c r="BW404" s="26">
        <v>2486</v>
      </c>
      <c r="BX404" s="26">
        <v>2168</v>
      </c>
      <c r="BY404" s="26">
        <v>2171</v>
      </c>
      <c r="BZ404" s="26">
        <v>10990</v>
      </c>
      <c r="CA404" s="26">
        <v>2080</v>
      </c>
      <c r="CB404" s="26">
        <v>2118</v>
      </c>
      <c r="CC404" s="26">
        <v>2116</v>
      </c>
      <c r="CD404" s="26">
        <v>2370</v>
      </c>
      <c r="CE404" s="26">
        <v>2306</v>
      </c>
      <c r="CF404" s="26">
        <v>8453</v>
      </c>
      <c r="CG404" s="26">
        <v>1746</v>
      </c>
      <c r="CH404" s="26">
        <v>1914</v>
      </c>
      <c r="CI404" s="26">
        <v>1707</v>
      </c>
      <c r="CJ404" s="26">
        <v>1623</v>
      </c>
      <c r="CK404" s="26">
        <v>1463</v>
      </c>
      <c r="CL404" s="26">
        <v>6707</v>
      </c>
      <c r="CM404" s="26">
        <v>1339</v>
      </c>
      <c r="CN404" s="26">
        <v>1429</v>
      </c>
      <c r="CO404" s="26">
        <v>1386</v>
      </c>
      <c r="CP404" s="26">
        <v>1279</v>
      </c>
      <c r="CQ404" s="26">
        <v>1274</v>
      </c>
      <c r="CR404" s="26">
        <v>5633</v>
      </c>
      <c r="CS404" s="26">
        <v>1193</v>
      </c>
      <c r="CT404" s="26">
        <v>1213</v>
      </c>
      <c r="CU404" s="26">
        <v>1086</v>
      </c>
      <c r="CV404" s="26">
        <v>1106</v>
      </c>
      <c r="CW404" s="26">
        <v>1035</v>
      </c>
      <c r="CX404" s="26">
        <v>4266</v>
      </c>
      <c r="CY404" s="26">
        <v>1036</v>
      </c>
      <c r="CZ404" s="26">
        <v>1011</v>
      </c>
      <c r="DA404" s="26">
        <v>818</v>
      </c>
      <c r="DB404" s="26">
        <v>697</v>
      </c>
      <c r="DC404" s="26">
        <v>704</v>
      </c>
      <c r="DD404" s="26">
        <v>2616</v>
      </c>
      <c r="DE404" s="26">
        <v>646</v>
      </c>
      <c r="DF404" s="26">
        <v>579</v>
      </c>
      <c r="DG404" s="26">
        <v>542</v>
      </c>
      <c r="DH404" s="26">
        <v>426</v>
      </c>
      <c r="DI404" s="26">
        <v>423</v>
      </c>
      <c r="DJ404" s="26">
        <v>929</v>
      </c>
      <c r="DK404" s="26">
        <v>349</v>
      </c>
      <c r="DL404" s="26">
        <v>237</v>
      </c>
      <c r="DM404" s="26">
        <v>151</v>
      </c>
      <c r="DN404" s="26">
        <v>100</v>
      </c>
      <c r="DO404" s="26">
        <v>92</v>
      </c>
      <c r="DP404" s="26">
        <v>221</v>
      </c>
      <c r="DQ404" s="26">
        <v>78</v>
      </c>
      <c r="DR404" s="26">
        <v>63</v>
      </c>
      <c r="DS404" s="26">
        <v>36</v>
      </c>
      <c r="DT404" s="26">
        <v>24</v>
      </c>
      <c r="DU404" s="26">
        <v>20</v>
      </c>
      <c r="DV404" s="26">
        <v>29</v>
      </c>
      <c r="DW404" s="26">
        <v>41382</v>
      </c>
      <c r="DX404" s="26">
        <v>46523</v>
      </c>
      <c r="DY404" s="26">
        <v>86103</v>
      </c>
      <c r="DZ404" s="26">
        <v>52817</v>
      </c>
      <c r="EA404" s="26">
        <v>28854</v>
      </c>
    </row>
    <row r="405" spans="1:131" s="3" customFormat="1" ht="17.5" customHeight="1" x14ac:dyDescent="0.35">
      <c r="A405" s="3" t="s">
        <v>706</v>
      </c>
      <c r="D405" s="3" t="s">
        <v>707</v>
      </c>
      <c r="E405" s="26">
        <v>130959</v>
      </c>
      <c r="F405" s="26">
        <v>6690</v>
      </c>
      <c r="G405" s="26">
        <v>1345</v>
      </c>
      <c r="H405" s="26">
        <v>1361</v>
      </c>
      <c r="I405" s="26">
        <v>1315</v>
      </c>
      <c r="J405" s="26">
        <v>1329</v>
      </c>
      <c r="K405" s="26">
        <v>1340</v>
      </c>
      <c r="L405" s="26">
        <v>6277</v>
      </c>
      <c r="M405" s="26">
        <v>1313</v>
      </c>
      <c r="N405" s="26">
        <v>1287</v>
      </c>
      <c r="O405" s="26">
        <v>1251</v>
      </c>
      <c r="P405" s="26">
        <v>1234</v>
      </c>
      <c r="Q405" s="26">
        <v>1192</v>
      </c>
      <c r="R405" s="26">
        <v>7092</v>
      </c>
      <c r="S405" s="26">
        <v>1246</v>
      </c>
      <c r="T405" s="26">
        <v>1415</v>
      </c>
      <c r="U405" s="26">
        <v>1489</v>
      </c>
      <c r="V405" s="26">
        <v>1456</v>
      </c>
      <c r="W405" s="26">
        <v>1486</v>
      </c>
      <c r="X405" s="26">
        <v>7569</v>
      </c>
      <c r="Y405" s="26">
        <v>1610</v>
      </c>
      <c r="Z405" s="26">
        <v>1555</v>
      </c>
      <c r="AA405" s="26">
        <v>1565</v>
      </c>
      <c r="AB405" s="26">
        <v>1499</v>
      </c>
      <c r="AC405" s="26">
        <v>1340</v>
      </c>
      <c r="AD405" s="26">
        <v>6779</v>
      </c>
      <c r="AE405" s="26">
        <v>1355</v>
      </c>
      <c r="AF405" s="26">
        <v>1266</v>
      </c>
      <c r="AG405" s="26">
        <v>1337</v>
      </c>
      <c r="AH405" s="26">
        <v>1457</v>
      </c>
      <c r="AI405" s="26">
        <v>1364</v>
      </c>
      <c r="AJ405" s="26">
        <v>6700</v>
      </c>
      <c r="AK405" s="26">
        <v>1438</v>
      </c>
      <c r="AL405" s="26">
        <v>1332</v>
      </c>
      <c r="AM405" s="26">
        <v>1295</v>
      </c>
      <c r="AN405" s="26">
        <v>1266</v>
      </c>
      <c r="AO405" s="26">
        <v>1369</v>
      </c>
      <c r="AP405" s="26">
        <v>6140</v>
      </c>
      <c r="AQ405" s="26">
        <v>1354</v>
      </c>
      <c r="AR405" s="26">
        <v>1253</v>
      </c>
      <c r="AS405" s="26">
        <v>1207</v>
      </c>
      <c r="AT405" s="26">
        <v>1163</v>
      </c>
      <c r="AU405" s="26">
        <v>1163</v>
      </c>
      <c r="AV405" s="26">
        <v>7060</v>
      </c>
      <c r="AW405" s="26">
        <v>1276</v>
      </c>
      <c r="AX405" s="26">
        <v>1327</v>
      </c>
      <c r="AY405" s="26">
        <v>1449</v>
      </c>
      <c r="AZ405" s="26">
        <v>1459</v>
      </c>
      <c r="BA405" s="26">
        <v>1549</v>
      </c>
      <c r="BB405" s="26">
        <v>8855</v>
      </c>
      <c r="BC405" s="26">
        <v>1752</v>
      </c>
      <c r="BD405" s="26">
        <v>1744</v>
      </c>
      <c r="BE405" s="26">
        <v>1744</v>
      </c>
      <c r="BF405" s="26">
        <v>1819</v>
      </c>
      <c r="BG405" s="26">
        <v>1796</v>
      </c>
      <c r="BH405" s="26">
        <v>9547</v>
      </c>
      <c r="BI405" s="26">
        <v>1871</v>
      </c>
      <c r="BJ405" s="26">
        <v>1995</v>
      </c>
      <c r="BK405" s="26">
        <v>1898</v>
      </c>
      <c r="BL405" s="26">
        <v>1934</v>
      </c>
      <c r="BM405" s="26">
        <v>1849</v>
      </c>
      <c r="BN405" s="26">
        <v>8809</v>
      </c>
      <c r="BO405" s="26">
        <v>1844</v>
      </c>
      <c r="BP405" s="26">
        <v>1779</v>
      </c>
      <c r="BQ405" s="26">
        <v>1755</v>
      </c>
      <c r="BR405" s="26">
        <v>1785</v>
      </c>
      <c r="BS405" s="26">
        <v>1646</v>
      </c>
      <c r="BT405" s="26">
        <v>8418</v>
      </c>
      <c r="BU405" s="26">
        <v>1751</v>
      </c>
      <c r="BV405" s="26">
        <v>1580</v>
      </c>
      <c r="BW405" s="26">
        <v>1715</v>
      </c>
      <c r="BX405" s="26">
        <v>1679</v>
      </c>
      <c r="BY405" s="26">
        <v>1693</v>
      </c>
      <c r="BZ405" s="26">
        <v>10169</v>
      </c>
      <c r="CA405" s="26">
        <v>1736</v>
      </c>
      <c r="CB405" s="26">
        <v>1884</v>
      </c>
      <c r="CC405" s="26">
        <v>2004</v>
      </c>
      <c r="CD405" s="26">
        <v>2132</v>
      </c>
      <c r="CE405" s="26">
        <v>2413</v>
      </c>
      <c r="CF405" s="26">
        <v>8594</v>
      </c>
      <c r="CG405" s="26">
        <v>1744</v>
      </c>
      <c r="CH405" s="26">
        <v>1909</v>
      </c>
      <c r="CI405" s="26">
        <v>1800</v>
      </c>
      <c r="CJ405" s="26">
        <v>1704</v>
      </c>
      <c r="CK405" s="26">
        <v>1437</v>
      </c>
      <c r="CL405" s="26">
        <v>6970</v>
      </c>
      <c r="CM405" s="26">
        <v>1384</v>
      </c>
      <c r="CN405" s="26">
        <v>1459</v>
      </c>
      <c r="CO405" s="26">
        <v>1413</v>
      </c>
      <c r="CP405" s="26">
        <v>1336</v>
      </c>
      <c r="CQ405" s="26">
        <v>1378</v>
      </c>
      <c r="CR405" s="26">
        <v>5804</v>
      </c>
      <c r="CS405" s="26">
        <v>1259</v>
      </c>
      <c r="CT405" s="26">
        <v>1190</v>
      </c>
      <c r="CU405" s="26">
        <v>1151</v>
      </c>
      <c r="CV405" s="26">
        <v>1111</v>
      </c>
      <c r="CW405" s="26">
        <v>1093</v>
      </c>
      <c r="CX405" s="26">
        <v>4415</v>
      </c>
      <c r="CY405" s="26">
        <v>990</v>
      </c>
      <c r="CZ405" s="26">
        <v>898</v>
      </c>
      <c r="DA405" s="26">
        <v>905</v>
      </c>
      <c r="DB405" s="26">
        <v>834</v>
      </c>
      <c r="DC405" s="26">
        <v>788</v>
      </c>
      <c r="DD405" s="26">
        <v>3190</v>
      </c>
      <c r="DE405" s="26">
        <v>791</v>
      </c>
      <c r="DF405" s="26">
        <v>686</v>
      </c>
      <c r="DG405" s="26">
        <v>630</v>
      </c>
      <c r="DH405" s="26">
        <v>579</v>
      </c>
      <c r="DI405" s="26">
        <v>504</v>
      </c>
      <c r="DJ405" s="26">
        <v>1386</v>
      </c>
      <c r="DK405" s="26">
        <v>466</v>
      </c>
      <c r="DL405" s="26">
        <v>386</v>
      </c>
      <c r="DM405" s="26">
        <v>194</v>
      </c>
      <c r="DN405" s="26">
        <v>174</v>
      </c>
      <c r="DO405" s="26">
        <v>166</v>
      </c>
      <c r="DP405" s="26">
        <v>430</v>
      </c>
      <c r="DQ405" s="26">
        <v>127</v>
      </c>
      <c r="DR405" s="26">
        <v>111</v>
      </c>
      <c r="DS405" s="26">
        <v>89</v>
      </c>
      <c r="DT405" s="26">
        <v>61</v>
      </c>
      <c r="DU405" s="26">
        <v>42</v>
      </c>
      <c r="DV405" s="26">
        <v>65</v>
      </c>
      <c r="DW405" s="26">
        <v>21669</v>
      </c>
      <c r="DX405" s="26">
        <v>24789</v>
      </c>
      <c r="DY405" s="26">
        <v>41493</v>
      </c>
      <c r="DZ405" s="26">
        <v>36943</v>
      </c>
      <c r="EA405" s="26">
        <v>30854</v>
      </c>
    </row>
    <row r="406" spans="1:131" s="3" customFormat="1" ht="17.5" customHeight="1" x14ac:dyDescent="0.35">
      <c r="A406" s="3" t="s">
        <v>708</v>
      </c>
      <c r="D406" s="3" t="s">
        <v>709</v>
      </c>
      <c r="E406" s="26">
        <v>470981</v>
      </c>
      <c r="F406" s="26">
        <v>28373</v>
      </c>
      <c r="G406" s="26">
        <v>5638</v>
      </c>
      <c r="H406" s="26">
        <v>5562</v>
      </c>
      <c r="I406" s="26">
        <v>5798</v>
      </c>
      <c r="J406" s="26">
        <v>5586</v>
      </c>
      <c r="K406" s="26">
        <v>5789</v>
      </c>
      <c r="L406" s="26">
        <v>27199</v>
      </c>
      <c r="M406" s="26">
        <v>5571</v>
      </c>
      <c r="N406" s="26">
        <v>5362</v>
      </c>
      <c r="O406" s="26">
        <v>5655</v>
      </c>
      <c r="P406" s="26">
        <v>5345</v>
      </c>
      <c r="Q406" s="26">
        <v>5266</v>
      </c>
      <c r="R406" s="26">
        <v>29276</v>
      </c>
      <c r="S406" s="26">
        <v>5501</v>
      </c>
      <c r="T406" s="26">
        <v>5741</v>
      </c>
      <c r="U406" s="26">
        <v>5864</v>
      </c>
      <c r="V406" s="26">
        <v>6035</v>
      </c>
      <c r="W406" s="26">
        <v>6135</v>
      </c>
      <c r="X406" s="26">
        <v>29197</v>
      </c>
      <c r="Y406" s="26">
        <v>6120</v>
      </c>
      <c r="Z406" s="26">
        <v>6303</v>
      </c>
      <c r="AA406" s="26">
        <v>6129</v>
      </c>
      <c r="AB406" s="26">
        <v>5781</v>
      </c>
      <c r="AC406" s="26">
        <v>4864</v>
      </c>
      <c r="AD406" s="26">
        <v>24720</v>
      </c>
      <c r="AE406" s="26">
        <v>4459</v>
      </c>
      <c r="AF406" s="26">
        <v>4636</v>
      </c>
      <c r="AG406" s="26">
        <v>5087</v>
      </c>
      <c r="AH406" s="26">
        <v>5272</v>
      </c>
      <c r="AI406" s="26">
        <v>5266</v>
      </c>
      <c r="AJ406" s="26">
        <v>25471</v>
      </c>
      <c r="AK406" s="26">
        <v>5146</v>
      </c>
      <c r="AL406" s="26">
        <v>5089</v>
      </c>
      <c r="AM406" s="26">
        <v>5040</v>
      </c>
      <c r="AN406" s="26">
        <v>5117</v>
      </c>
      <c r="AO406" s="26">
        <v>5079</v>
      </c>
      <c r="AP406" s="26">
        <v>25078</v>
      </c>
      <c r="AQ406" s="26">
        <v>5122</v>
      </c>
      <c r="AR406" s="26">
        <v>5275</v>
      </c>
      <c r="AS406" s="26">
        <v>4953</v>
      </c>
      <c r="AT406" s="26">
        <v>4869</v>
      </c>
      <c r="AU406" s="26">
        <v>4859</v>
      </c>
      <c r="AV406" s="26">
        <v>30389</v>
      </c>
      <c r="AW406" s="26">
        <v>5326</v>
      </c>
      <c r="AX406" s="26">
        <v>5625</v>
      </c>
      <c r="AY406" s="26">
        <v>6010</v>
      </c>
      <c r="AZ406" s="26">
        <v>6585</v>
      </c>
      <c r="BA406" s="26">
        <v>6843</v>
      </c>
      <c r="BB406" s="26">
        <v>36130</v>
      </c>
      <c r="BC406" s="26">
        <v>7007</v>
      </c>
      <c r="BD406" s="26">
        <v>7136</v>
      </c>
      <c r="BE406" s="26">
        <v>7267</v>
      </c>
      <c r="BF406" s="26">
        <v>7231</v>
      </c>
      <c r="BG406" s="26">
        <v>7489</v>
      </c>
      <c r="BH406" s="26">
        <v>36817</v>
      </c>
      <c r="BI406" s="26">
        <v>7570</v>
      </c>
      <c r="BJ406" s="26">
        <v>7525</v>
      </c>
      <c r="BK406" s="26">
        <v>7389</v>
      </c>
      <c r="BL406" s="26">
        <v>7184</v>
      </c>
      <c r="BM406" s="26">
        <v>7149</v>
      </c>
      <c r="BN406" s="26">
        <v>32734</v>
      </c>
      <c r="BO406" s="26">
        <v>6957</v>
      </c>
      <c r="BP406" s="26">
        <v>6683</v>
      </c>
      <c r="BQ406" s="26">
        <v>6662</v>
      </c>
      <c r="BR406" s="26">
        <v>6357</v>
      </c>
      <c r="BS406" s="26">
        <v>6075</v>
      </c>
      <c r="BT406" s="26">
        <v>28863</v>
      </c>
      <c r="BU406" s="26">
        <v>5863</v>
      </c>
      <c r="BV406" s="26">
        <v>5706</v>
      </c>
      <c r="BW406" s="26">
        <v>5819</v>
      </c>
      <c r="BX406" s="26">
        <v>5730</v>
      </c>
      <c r="BY406" s="26">
        <v>5745</v>
      </c>
      <c r="BZ406" s="26">
        <v>31246</v>
      </c>
      <c r="CA406" s="26">
        <v>5700</v>
      </c>
      <c r="CB406" s="26">
        <v>5744</v>
      </c>
      <c r="CC406" s="26">
        <v>6215</v>
      </c>
      <c r="CD406" s="26">
        <v>6823</v>
      </c>
      <c r="CE406" s="26">
        <v>6764</v>
      </c>
      <c r="CF406" s="26">
        <v>25135</v>
      </c>
      <c r="CG406" s="26">
        <v>5181</v>
      </c>
      <c r="CH406" s="26">
        <v>5569</v>
      </c>
      <c r="CI406" s="26">
        <v>5212</v>
      </c>
      <c r="CJ406" s="26">
        <v>4866</v>
      </c>
      <c r="CK406" s="26">
        <v>4307</v>
      </c>
      <c r="CL406" s="26">
        <v>19935</v>
      </c>
      <c r="CM406" s="26">
        <v>4048</v>
      </c>
      <c r="CN406" s="26">
        <v>4207</v>
      </c>
      <c r="CO406" s="26">
        <v>4077</v>
      </c>
      <c r="CP406" s="26">
        <v>3888</v>
      </c>
      <c r="CQ406" s="26">
        <v>3715</v>
      </c>
      <c r="CR406" s="26">
        <v>16189</v>
      </c>
      <c r="CS406" s="26">
        <v>3560</v>
      </c>
      <c r="CT406" s="26">
        <v>3423</v>
      </c>
      <c r="CU406" s="26">
        <v>3127</v>
      </c>
      <c r="CV406" s="26">
        <v>3110</v>
      </c>
      <c r="CW406" s="26">
        <v>2969</v>
      </c>
      <c r="CX406" s="26">
        <v>12267</v>
      </c>
      <c r="CY406" s="26">
        <v>2731</v>
      </c>
      <c r="CZ406" s="26">
        <v>2693</v>
      </c>
      <c r="DA406" s="26">
        <v>2427</v>
      </c>
      <c r="DB406" s="26">
        <v>2241</v>
      </c>
      <c r="DC406" s="26">
        <v>2175</v>
      </c>
      <c r="DD406" s="26">
        <v>7725</v>
      </c>
      <c r="DE406" s="26">
        <v>1835</v>
      </c>
      <c r="DF406" s="26">
        <v>1643</v>
      </c>
      <c r="DG406" s="26">
        <v>1582</v>
      </c>
      <c r="DH406" s="26">
        <v>1372</v>
      </c>
      <c r="DI406" s="26">
        <v>1293</v>
      </c>
      <c r="DJ406" s="26">
        <v>3343</v>
      </c>
      <c r="DK406" s="26">
        <v>1239</v>
      </c>
      <c r="DL406" s="26">
        <v>837</v>
      </c>
      <c r="DM406" s="26">
        <v>534</v>
      </c>
      <c r="DN406" s="26">
        <v>384</v>
      </c>
      <c r="DO406" s="26">
        <v>349</v>
      </c>
      <c r="DP406" s="26">
        <v>794</v>
      </c>
      <c r="DQ406" s="26">
        <v>249</v>
      </c>
      <c r="DR406" s="26">
        <v>211</v>
      </c>
      <c r="DS406" s="26">
        <v>161</v>
      </c>
      <c r="DT406" s="26">
        <v>100</v>
      </c>
      <c r="DU406" s="26">
        <v>73</v>
      </c>
      <c r="DV406" s="26">
        <v>100</v>
      </c>
      <c r="DW406" s="26">
        <v>90968</v>
      </c>
      <c r="DX406" s="26">
        <v>103400</v>
      </c>
      <c r="DY406" s="26">
        <v>164865</v>
      </c>
      <c r="DZ406" s="26">
        <v>129660</v>
      </c>
      <c r="EA406" s="26">
        <v>85488</v>
      </c>
    </row>
    <row r="407" spans="1:131" ht="17.5" customHeight="1" x14ac:dyDescent="0.35"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W407" s="31"/>
      <c r="DX407" s="31"/>
      <c r="DY407" s="31"/>
      <c r="DZ407" s="31"/>
      <c r="EA407" s="31"/>
    </row>
    <row r="408" spans="1:131" s="3" customFormat="1" ht="17.5" customHeight="1" x14ac:dyDescent="0.35">
      <c r="A408" s="3" t="s">
        <v>710</v>
      </c>
      <c r="C408" s="3" t="s">
        <v>711</v>
      </c>
      <c r="E408" s="26">
        <v>746399</v>
      </c>
      <c r="F408" s="26">
        <v>37479</v>
      </c>
      <c r="G408" s="26">
        <v>7566</v>
      </c>
      <c r="H408" s="26">
        <v>7388</v>
      </c>
      <c r="I408" s="26">
        <v>7356</v>
      </c>
      <c r="J408" s="26">
        <v>7552</v>
      </c>
      <c r="K408" s="26">
        <v>7617</v>
      </c>
      <c r="L408" s="26">
        <v>36332</v>
      </c>
      <c r="M408" s="26">
        <v>7483</v>
      </c>
      <c r="N408" s="26">
        <v>7257</v>
      </c>
      <c r="O408" s="26">
        <v>7282</v>
      </c>
      <c r="P408" s="26">
        <v>7064</v>
      </c>
      <c r="Q408" s="26">
        <v>7246</v>
      </c>
      <c r="R408" s="26">
        <v>40518</v>
      </c>
      <c r="S408" s="26">
        <v>7572</v>
      </c>
      <c r="T408" s="26">
        <v>7859</v>
      </c>
      <c r="U408" s="26">
        <v>8088</v>
      </c>
      <c r="V408" s="26">
        <v>8406</v>
      </c>
      <c r="W408" s="26">
        <v>8593</v>
      </c>
      <c r="X408" s="26">
        <v>45408</v>
      </c>
      <c r="Y408" s="26">
        <v>8845</v>
      </c>
      <c r="Z408" s="26">
        <v>8618</v>
      </c>
      <c r="AA408" s="26">
        <v>8968</v>
      </c>
      <c r="AB408" s="26">
        <v>9215</v>
      </c>
      <c r="AC408" s="26">
        <v>9762</v>
      </c>
      <c r="AD408" s="26">
        <v>42929</v>
      </c>
      <c r="AE408" s="26">
        <v>9460</v>
      </c>
      <c r="AF408" s="26">
        <v>9140</v>
      </c>
      <c r="AG408" s="26">
        <v>8420</v>
      </c>
      <c r="AH408" s="26">
        <v>8175</v>
      </c>
      <c r="AI408" s="26">
        <v>7734</v>
      </c>
      <c r="AJ408" s="26">
        <v>36415</v>
      </c>
      <c r="AK408" s="26">
        <v>7480</v>
      </c>
      <c r="AL408" s="26">
        <v>7238</v>
      </c>
      <c r="AM408" s="26">
        <v>7248</v>
      </c>
      <c r="AN408" s="26">
        <v>7166</v>
      </c>
      <c r="AO408" s="26">
        <v>7283</v>
      </c>
      <c r="AP408" s="26">
        <v>35776</v>
      </c>
      <c r="AQ408" s="26">
        <v>7332</v>
      </c>
      <c r="AR408" s="26">
        <v>7605</v>
      </c>
      <c r="AS408" s="26">
        <v>7144</v>
      </c>
      <c r="AT408" s="26">
        <v>6785</v>
      </c>
      <c r="AU408" s="26">
        <v>6910</v>
      </c>
      <c r="AV408" s="26">
        <v>40326</v>
      </c>
      <c r="AW408" s="26">
        <v>7073</v>
      </c>
      <c r="AX408" s="26">
        <v>7511</v>
      </c>
      <c r="AY408" s="26">
        <v>7918</v>
      </c>
      <c r="AZ408" s="26">
        <v>8608</v>
      </c>
      <c r="BA408" s="26">
        <v>9216</v>
      </c>
      <c r="BB408" s="26">
        <v>50468</v>
      </c>
      <c r="BC408" s="26">
        <v>9577</v>
      </c>
      <c r="BD408" s="26">
        <v>9762</v>
      </c>
      <c r="BE408" s="26">
        <v>10301</v>
      </c>
      <c r="BF408" s="26">
        <v>10156</v>
      </c>
      <c r="BG408" s="26">
        <v>10672</v>
      </c>
      <c r="BH408" s="26">
        <v>54882</v>
      </c>
      <c r="BI408" s="26">
        <v>10949</v>
      </c>
      <c r="BJ408" s="26">
        <v>11134</v>
      </c>
      <c r="BK408" s="26">
        <v>11237</v>
      </c>
      <c r="BL408" s="26">
        <v>10810</v>
      </c>
      <c r="BM408" s="26">
        <v>10752</v>
      </c>
      <c r="BN408" s="26">
        <v>50689</v>
      </c>
      <c r="BO408" s="26">
        <v>10396</v>
      </c>
      <c r="BP408" s="26">
        <v>10160</v>
      </c>
      <c r="BQ408" s="26">
        <v>10279</v>
      </c>
      <c r="BR408" s="26">
        <v>10110</v>
      </c>
      <c r="BS408" s="26">
        <v>9744</v>
      </c>
      <c r="BT408" s="26">
        <v>49122</v>
      </c>
      <c r="BU408" s="26">
        <v>9595</v>
      </c>
      <c r="BV408" s="26">
        <v>9657</v>
      </c>
      <c r="BW408" s="26">
        <v>9997</v>
      </c>
      <c r="BX408" s="26">
        <v>9869</v>
      </c>
      <c r="BY408" s="26">
        <v>10004</v>
      </c>
      <c r="BZ408" s="26">
        <v>57629</v>
      </c>
      <c r="CA408" s="26">
        <v>10181</v>
      </c>
      <c r="CB408" s="26">
        <v>10948</v>
      </c>
      <c r="CC408" s="26">
        <v>11075</v>
      </c>
      <c r="CD408" s="26">
        <v>12530</v>
      </c>
      <c r="CE408" s="26">
        <v>12895</v>
      </c>
      <c r="CF408" s="26">
        <v>48512</v>
      </c>
      <c r="CG408" s="26">
        <v>10055</v>
      </c>
      <c r="CH408" s="26">
        <v>10731</v>
      </c>
      <c r="CI408" s="26">
        <v>9926</v>
      </c>
      <c r="CJ408" s="26">
        <v>9532</v>
      </c>
      <c r="CK408" s="26">
        <v>8268</v>
      </c>
      <c r="CL408" s="26">
        <v>37908</v>
      </c>
      <c r="CM408" s="26">
        <v>7731</v>
      </c>
      <c r="CN408" s="26">
        <v>7990</v>
      </c>
      <c r="CO408" s="26">
        <v>7561</v>
      </c>
      <c r="CP408" s="26">
        <v>7410</v>
      </c>
      <c r="CQ408" s="26">
        <v>7216</v>
      </c>
      <c r="CR408" s="26">
        <v>31230</v>
      </c>
      <c r="CS408" s="26">
        <v>6838</v>
      </c>
      <c r="CT408" s="26">
        <v>6447</v>
      </c>
      <c r="CU408" s="26">
        <v>6099</v>
      </c>
      <c r="CV408" s="26">
        <v>5990</v>
      </c>
      <c r="CW408" s="26">
        <v>5856</v>
      </c>
      <c r="CX408" s="26">
        <v>25016</v>
      </c>
      <c r="CY408" s="26">
        <v>5761</v>
      </c>
      <c r="CZ408" s="26">
        <v>5418</v>
      </c>
      <c r="DA408" s="26">
        <v>4950</v>
      </c>
      <c r="DB408" s="26">
        <v>4598</v>
      </c>
      <c r="DC408" s="26">
        <v>4289</v>
      </c>
      <c r="DD408" s="26">
        <v>16645</v>
      </c>
      <c r="DE408" s="26">
        <v>4050</v>
      </c>
      <c r="DF408" s="26">
        <v>3602</v>
      </c>
      <c r="DG408" s="26">
        <v>3308</v>
      </c>
      <c r="DH408" s="26">
        <v>2950</v>
      </c>
      <c r="DI408" s="26">
        <v>2735</v>
      </c>
      <c r="DJ408" s="26">
        <v>6952</v>
      </c>
      <c r="DK408" s="26">
        <v>2434</v>
      </c>
      <c r="DL408" s="26">
        <v>1861</v>
      </c>
      <c r="DM408" s="26">
        <v>1094</v>
      </c>
      <c r="DN408" s="26">
        <v>842</v>
      </c>
      <c r="DO408" s="26">
        <v>721</v>
      </c>
      <c r="DP408" s="26">
        <v>1940</v>
      </c>
      <c r="DQ408" s="26">
        <v>634</v>
      </c>
      <c r="DR408" s="26">
        <v>530</v>
      </c>
      <c r="DS408" s="26">
        <v>352</v>
      </c>
      <c r="DT408" s="26">
        <v>252</v>
      </c>
      <c r="DU408" s="26">
        <v>172</v>
      </c>
      <c r="DV408" s="26">
        <v>223</v>
      </c>
      <c r="DW408" s="26">
        <v>123174</v>
      </c>
      <c r="DX408" s="26">
        <v>140760</v>
      </c>
      <c r="DY408" s="26">
        <v>242477</v>
      </c>
      <c r="DZ408" s="26">
        <v>212322</v>
      </c>
      <c r="EA408" s="26">
        <v>168426</v>
      </c>
    </row>
    <row r="409" spans="1:131" ht="17.5" customHeight="1" x14ac:dyDescent="0.35">
      <c r="A409" s="2" t="s">
        <v>712</v>
      </c>
      <c r="D409" s="2" t="s">
        <v>713</v>
      </c>
      <c r="E409" s="4">
        <v>132457</v>
      </c>
      <c r="F409" s="4">
        <v>5846</v>
      </c>
      <c r="G409" s="4">
        <v>1179</v>
      </c>
      <c r="H409" s="4">
        <v>1110</v>
      </c>
      <c r="I409" s="4">
        <v>1139</v>
      </c>
      <c r="J409" s="4">
        <v>1210</v>
      </c>
      <c r="K409" s="4">
        <v>1208</v>
      </c>
      <c r="L409" s="4">
        <v>6014</v>
      </c>
      <c r="M409" s="4">
        <v>1217</v>
      </c>
      <c r="N409" s="4">
        <v>1183</v>
      </c>
      <c r="O409" s="4">
        <v>1240</v>
      </c>
      <c r="P409" s="4">
        <v>1197</v>
      </c>
      <c r="Q409" s="4">
        <v>1177</v>
      </c>
      <c r="R409" s="4">
        <v>7074</v>
      </c>
      <c r="S409" s="4">
        <v>1370</v>
      </c>
      <c r="T409" s="4">
        <v>1338</v>
      </c>
      <c r="U409" s="4">
        <v>1415</v>
      </c>
      <c r="V409" s="4">
        <v>1464</v>
      </c>
      <c r="W409" s="4">
        <v>1487</v>
      </c>
      <c r="X409" s="4">
        <v>7320</v>
      </c>
      <c r="Y409" s="4">
        <v>1521</v>
      </c>
      <c r="Z409" s="4">
        <v>1555</v>
      </c>
      <c r="AA409" s="4">
        <v>1566</v>
      </c>
      <c r="AB409" s="4">
        <v>1418</v>
      </c>
      <c r="AC409" s="4">
        <v>1260</v>
      </c>
      <c r="AD409" s="4">
        <v>5517</v>
      </c>
      <c r="AE409" s="4">
        <v>1063</v>
      </c>
      <c r="AF409" s="4">
        <v>1052</v>
      </c>
      <c r="AG409" s="4">
        <v>1084</v>
      </c>
      <c r="AH409" s="4">
        <v>1170</v>
      </c>
      <c r="AI409" s="4">
        <v>1148</v>
      </c>
      <c r="AJ409" s="4">
        <v>5201</v>
      </c>
      <c r="AK409" s="4">
        <v>1150</v>
      </c>
      <c r="AL409" s="4">
        <v>960</v>
      </c>
      <c r="AM409" s="4">
        <v>1069</v>
      </c>
      <c r="AN409" s="4">
        <v>1007</v>
      </c>
      <c r="AO409" s="4">
        <v>1015</v>
      </c>
      <c r="AP409" s="4">
        <v>5250</v>
      </c>
      <c r="AQ409" s="4">
        <v>1073</v>
      </c>
      <c r="AR409" s="4">
        <v>1086</v>
      </c>
      <c r="AS409" s="4">
        <v>1077</v>
      </c>
      <c r="AT409" s="4">
        <v>995</v>
      </c>
      <c r="AU409" s="4">
        <v>1019</v>
      </c>
      <c r="AV409" s="4">
        <v>6635</v>
      </c>
      <c r="AW409" s="4">
        <v>1108</v>
      </c>
      <c r="AX409" s="4">
        <v>1232</v>
      </c>
      <c r="AY409" s="4">
        <v>1318</v>
      </c>
      <c r="AZ409" s="4">
        <v>1444</v>
      </c>
      <c r="BA409" s="4">
        <v>1533</v>
      </c>
      <c r="BB409" s="4">
        <v>8668</v>
      </c>
      <c r="BC409" s="4">
        <v>1574</v>
      </c>
      <c r="BD409" s="4">
        <v>1701</v>
      </c>
      <c r="BE409" s="4">
        <v>1757</v>
      </c>
      <c r="BF409" s="4">
        <v>1752</v>
      </c>
      <c r="BG409" s="4">
        <v>1884</v>
      </c>
      <c r="BH409" s="4">
        <v>9191</v>
      </c>
      <c r="BI409" s="4">
        <v>1848</v>
      </c>
      <c r="BJ409" s="4">
        <v>1818</v>
      </c>
      <c r="BK409" s="4">
        <v>1938</v>
      </c>
      <c r="BL409" s="4">
        <v>1818</v>
      </c>
      <c r="BM409" s="4">
        <v>1769</v>
      </c>
      <c r="BN409" s="4">
        <v>8684</v>
      </c>
      <c r="BO409" s="4">
        <v>1714</v>
      </c>
      <c r="BP409" s="4">
        <v>1758</v>
      </c>
      <c r="BQ409" s="4">
        <v>1764</v>
      </c>
      <c r="BR409" s="4">
        <v>1735</v>
      </c>
      <c r="BS409" s="4">
        <v>1713</v>
      </c>
      <c r="BT409" s="4">
        <v>8804</v>
      </c>
      <c r="BU409" s="4">
        <v>1709</v>
      </c>
      <c r="BV409" s="4">
        <v>1705</v>
      </c>
      <c r="BW409" s="4">
        <v>1785</v>
      </c>
      <c r="BX409" s="4">
        <v>1778</v>
      </c>
      <c r="BY409" s="4">
        <v>1827</v>
      </c>
      <c r="BZ409" s="4">
        <v>10907</v>
      </c>
      <c r="CA409" s="4">
        <v>1860</v>
      </c>
      <c r="CB409" s="4">
        <v>2039</v>
      </c>
      <c r="CC409" s="4">
        <v>2077</v>
      </c>
      <c r="CD409" s="4">
        <v>2425</v>
      </c>
      <c r="CE409" s="4">
        <v>2506</v>
      </c>
      <c r="CF409" s="4">
        <v>9857</v>
      </c>
      <c r="CG409" s="4">
        <v>1973</v>
      </c>
      <c r="CH409" s="4">
        <v>2235</v>
      </c>
      <c r="CI409" s="4">
        <v>1971</v>
      </c>
      <c r="CJ409" s="4">
        <v>2002</v>
      </c>
      <c r="CK409" s="4">
        <v>1676</v>
      </c>
      <c r="CL409" s="4">
        <v>8269</v>
      </c>
      <c r="CM409" s="4">
        <v>1631</v>
      </c>
      <c r="CN409" s="4">
        <v>1731</v>
      </c>
      <c r="CO409" s="4">
        <v>1654</v>
      </c>
      <c r="CP409" s="4">
        <v>1643</v>
      </c>
      <c r="CQ409" s="4">
        <v>1610</v>
      </c>
      <c r="CR409" s="4">
        <v>6954</v>
      </c>
      <c r="CS409" s="4">
        <v>1497</v>
      </c>
      <c r="CT409" s="4">
        <v>1410</v>
      </c>
      <c r="CU409" s="4">
        <v>1359</v>
      </c>
      <c r="CV409" s="4">
        <v>1313</v>
      </c>
      <c r="CW409" s="4">
        <v>1375</v>
      </c>
      <c r="CX409" s="4">
        <v>5923</v>
      </c>
      <c r="CY409" s="4">
        <v>1400</v>
      </c>
      <c r="CZ409" s="4">
        <v>1303</v>
      </c>
      <c r="DA409" s="4">
        <v>1151</v>
      </c>
      <c r="DB409" s="4">
        <v>1043</v>
      </c>
      <c r="DC409" s="4">
        <v>1026</v>
      </c>
      <c r="DD409" s="4">
        <v>4043</v>
      </c>
      <c r="DE409" s="4">
        <v>966</v>
      </c>
      <c r="DF409" s="4">
        <v>868</v>
      </c>
      <c r="DG409" s="4">
        <v>800</v>
      </c>
      <c r="DH409" s="4">
        <v>759</v>
      </c>
      <c r="DI409" s="4">
        <v>650</v>
      </c>
      <c r="DJ409" s="4">
        <v>1757</v>
      </c>
      <c r="DK409" s="4">
        <v>581</v>
      </c>
      <c r="DL409" s="4">
        <v>503</v>
      </c>
      <c r="DM409" s="4">
        <v>270</v>
      </c>
      <c r="DN409" s="4">
        <v>219</v>
      </c>
      <c r="DO409" s="4">
        <v>184</v>
      </c>
      <c r="DP409" s="4">
        <v>482</v>
      </c>
      <c r="DQ409" s="4">
        <v>161</v>
      </c>
      <c r="DR409" s="4">
        <v>132</v>
      </c>
      <c r="DS409" s="4">
        <v>85</v>
      </c>
      <c r="DT409" s="4">
        <v>67</v>
      </c>
      <c r="DU409" s="4">
        <v>37</v>
      </c>
      <c r="DV409" s="4">
        <v>61</v>
      </c>
      <c r="DW409" s="4">
        <v>20455</v>
      </c>
      <c r="DX409" s="4">
        <v>23576</v>
      </c>
      <c r="DY409" s="4">
        <v>37070</v>
      </c>
      <c r="DZ409" s="4">
        <v>37586</v>
      </c>
      <c r="EA409" s="4">
        <v>37346</v>
      </c>
    </row>
    <row r="410" spans="1:131" ht="17.5" customHeight="1" x14ac:dyDescent="0.35">
      <c r="A410" s="2" t="s">
        <v>714</v>
      </c>
      <c r="D410" s="2" t="s">
        <v>715</v>
      </c>
      <c r="E410" s="4">
        <v>117773</v>
      </c>
      <c r="F410" s="4">
        <v>6747</v>
      </c>
      <c r="G410" s="4">
        <v>1458</v>
      </c>
      <c r="H410" s="4">
        <v>1380</v>
      </c>
      <c r="I410" s="4">
        <v>1381</v>
      </c>
      <c r="J410" s="4">
        <v>1334</v>
      </c>
      <c r="K410" s="4">
        <v>1194</v>
      </c>
      <c r="L410" s="4">
        <v>5535</v>
      </c>
      <c r="M410" s="4">
        <v>1243</v>
      </c>
      <c r="N410" s="4">
        <v>1148</v>
      </c>
      <c r="O410" s="4">
        <v>1062</v>
      </c>
      <c r="P410" s="4">
        <v>991</v>
      </c>
      <c r="Q410" s="4">
        <v>1091</v>
      </c>
      <c r="R410" s="4">
        <v>5329</v>
      </c>
      <c r="S410" s="4">
        <v>997</v>
      </c>
      <c r="T410" s="4">
        <v>1048</v>
      </c>
      <c r="U410" s="4">
        <v>1084</v>
      </c>
      <c r="V410" s="4">
        <v>1085</v>
      </c>
      <c r="W410" s="4">
        <v>1115</v>
      </c>
      <c r="X410" s="4">
        <v>9396</v>
      </c>
      <c r="Y410" s="4">
        <v>1096</v>
      </c>
      <c r="Z410" s="4">
        <v>1133</v>
      </c>
      <c r="AA410" s="4">
        <v>1210</v>
      </c>
      <c r="AB410" s="4">
        <v>2233</v>
      </c>
      <c r="AC410" s="4">
        <v>3724</v>
      </c>
      <c r="AD410" s="4">
        <v>14155</v>
      </c>
      <c r="AE410" s="4">
        <v>4114</v>
      </c>
      <c r="AF410" s="4">
        <v>3491</v>
      </c>
      <c r="AG410" s="4">
        <v>2587</v>
      </c>
      <c r="AH410" s="4">
        <v>2115</v>
      </c>
      <c r="AI410" s="4">
        <v>1848</v>
      </c>
      <c r="AJ410" s="4">
        <v>9027</v>
      </c>
      <c r="AK410" s="4">
        <v>1772</v>
      </c>
      <c r="AL410" s="4">
        <v>1815</v>
      </c>
      <c r="AM410" s="4">
        <v>1786</v>
      </c>
      <c r="AN410" s="4">
        <v>1797</v>
      </c>
      <c r="AO410" s="4">
        <v>1857</v>
      </c>
      <c r="AP410" s="4">
        <v>8066</v>
      </c>
      <c r="AQ410" s="4">
        <v>1663</v>
      </c>
      <c r="AR410" s="4">
        <v>1801</v>
      </c>
      <c r="AS410" s="4">
        <v>1628</v>
      </c>
      <c r="AT410" s="4">
        <v>1505</v>
      </c>
      <c r="AU410" s="4">
        <v>1469</v>
      </c>
      <c r="AV410" s="4">
        <v>7333</v>
      </c>
      <c r="AW410" s="4">
        <v>1393</v>
      </c>
      <c r="AX410" s="4">
        <v>1479</v>
      </c>
      <c r="AY410" s="4">
        <v>1472</v>
      </c>
      <c r="AZ410" s="4">
        <v>1445</v>
      </c>
      <c r="BA410" s="4">
        <v>1544</v>
      </c>
      <c r="BB410" s="4">
        <v>7603</v>
      </c>
      <c r="BC410" s="4">
        <v>1453</v>
      </c>
      <c r="BD410" s="4">
        <v>1451</v>
      </c>
      <c r="BE410" s="4">
        <v>1644</v>
      </c>
      <c r="BF410" s="4">
        <v>1515</v>
      </c>
      <c r="BG410" s="4">
        <v>1540</v>
      </c>
      <c r="BH410" s="4">
        <v>7593</v>
      </c>
      <c r="BI410" s="4">
        <v>1622</v>
      </c>
      <c r="BJ410" s="4">
        <v>1552</v>
      </c>
      <c r="BK410" s="4">
        <v>1546</v>
      </c>
      <c r="BL410" s="4">
        <v>1467</v>
      </c>
      <c r="BM410" s="4">
        <v>1406</v>
      </c>
      <c r="BN410" s="4">
        <v>6683</v>
      </c>
      <c r="BO410" s="4">
        <v>1460</v>
      </c>
      <c r="BP410" s="4">
        <v>1337</v>
      </c>
      <c r="BQ410" s="4">
        <v>1381</v>
      </c>
      <c r="BR410" s="4">
        <v>1287</v>
      </c>
      <c r="BS410" s="4">
        <v>1218</v>
      </c>
      <c r="BT410" s="4">
        <v>5890</v>
      </c>
      <c r="BU410" s="4">
        <v>1192</v>
      </c>
      <c r="BV410" s="4">
        <v>1196</v>
      </c>
      <c r="BW410" s="4">
        <v>1205</v>
      </c>
      <c r="BX410" s="4">
        <v>1130</v>
      </c>
      <c r="BY410" s="4">
        <v>1167</v>
      </c>
      <c r="BZ410" s="4">
        <v>6147</v>
      </c>
      <c r="CA410" s="4">
        <v>1132</v>
      </c>
      <c r="CB410" s="4">
        <v>1190</v>
      </c>
      <c r="CC410" s="4">
        <v>1169</v>
      </c>
      <c r="CD410" s="4">
        <v>1325</v>
      </c>
      <c r="CE410" s="4">
        <v>1331</v>
      </c>
      <c r="CF410" s="4">
        <v>4750</v>
      </c>
      <c r="CG410" s="4">
        <v>1002</v>
      </c>
      <c r="CH410" s="4">
        <v>1017</v>
      </c>
      <c r="CI410" s="4">
        <v>939</v>
      </c>
      <c r="CJ410" s="4">
        <v>918</v>
      </c>
      <c r="CK410" s="4">
        <v>874</v>
      </c>
      <c r="CL410" s="4">
        <v>3997</v>
      </c>
      <c r="CM410" s="4">
        <v>801</v>
      </c>
      <c r="CN410" s="4">
        <v>830</v>
      </c>
      <c r="CO410" s="4">
        <v>810</v>
      </c>
      <c r="CP410" s="4">
        <v>764</v>
      </c>
      <c r="CQ410" s="4">
        <v>792</v>
      </c>
      <c r="CR410" s="4">
        <v>3427</v>
      </c>
      <c r="CS410" s="4">
        <v>693</v>
      </c>
      <c r="CT410" s="4">
        <v>725</v>
      </c>
      <c r="CU410" s="4">
        <v>696</v>
      </c>
      <c r="CV410" s="4">
        <v>662</v>
      </c>
      <c r="CW410" s="4">
        <v>651</v>
      </c>
      <c r="CX410" s="4">
        <v>3009</v>
      </c>
      <c r="CY410" s="4">
        <v>677</v>
      </c>
      <c r="CZ410" s="4">
        <v>661</v>
      </c>
      <c r="DA410" s="4">
        <v>607</v>
      </c>
      <c r="DB410" s="4">
        <v>540</v>
      </c>
      <c r="DC410" s="4">
        <v>524</v>
      </c>
      <c r="DD410" s="4">
        <v>2011</v>
      </c>
      <c r="DE410" s="4">
        <v>522</v>
      </c>
      <c r="DF410" s="4">
        <v>422</v>
      </c>
      <c r="DG410" s="4">
        <v>408</v>
      </c>
      <c r="DH410" s="4">
        <v>351</v>
      </c>
      <c r="DI410" s="4">
        <v>308</v>
      </c>
      <c r="DJ410" s="4">
        <v>849</v>
      </c>
      <c r="DK410" s="4">
        <v>311</v>
      </c>
      <c r="DL410" s="4">
        <v>211</v>
      </c>
      <c r="DM410" s="4">
        <v>148</v>
      </c>
      <c r="DN410" s="4">
        <v>93</v>
      </c>
      <c r="DO410" s="4">
        <v>86</v>
      </c>
      <c r="DP410" s="4">
        <v>202</v>
      </c>
      <c r="DQ410" s="4">
        <v>61</v>
      </c>
      <c r="DR410" s="4">
        <v>55</v>
      </c>
      <c r="DS410" s="4">
        <v>35</v>
      </c>
      <c r="DT410" s="4">
        <v>29</v>
      </c>
      <c r="DU410" s="4">
        <v>22</v>
      </c>
      <c r="DV410" s="4">
        <v>24</v>
      </c>
      <c r="DW410" s="4">
        <v>18707</v>
      </c>
      <c r="DX410" s="4">
        <v>21050</v>
      </c>
      <c r="DY410" s="4">
        <v>54484</v>
      </c>
      <c r="DZ410" s="4">
        <v>26313</v>
      </c>
      <c r="EA410" s="4">
        <v>18269</v>
      </c>
    </row>
    <row r="411" spans="1:131" ht="17.5" customHeight="1" x14ac:dyDescent="0.35">
      <c r="A411" s="2" t="s">
        <v>716</v>
      </c>
      <c r="D411" s="2" t="s">
        <v>717</v>
      </c>
      <c r="E411" s="4">
        <v>77750</v>
      </c>
      <c r="F411" s="4">
        <v>4498</v>
      </c>
      <c r="G411" s="4">
        <v>895</v>
      </c>
      <c r="H411" s="4">
        <v>888</v>
      </c>
      <c r="I411" s="4">
        <v>874</v>
      </c>
      <c r="J411" s="4">
        <v>863</v>
      </c>
      <c r="K411" s="4">
        <v>978</v>
      </c>
      <c r="L411" s="4">
        <v>4243</v>
      </c>
      <c r="M411" s="4">
        <v>890</v>
      </c>
      <c r="N411" s="4">
        <v>842</v>
      </c>
      <c r="O411" s="4">
        <v>860</v>
      </c>
      <c r="P411" s="4">
        <v>824</v>
      </c>
      <c r="Q411" s="4">
        <v>827</v>
      </c>
      <c r="R411" s="4">
        <v>4713</v>
      </c>
      <c r="S411" s="4">
        <v>866</v>
      </c>
      <c r="T411" s="4">
        <v>944</v>
      </c>
      <c r="U411" s="4">
        <v>935</v>
      </c>
      <c r="V411" s="4">
        <v>938</v>
      </c>
      <c r="W411" s="4">
        <v>1030</v>
      </c>
      <c r="X411" s="4">
        <v>4656</v>
      </c>
      <c r="Y411" s="4">
        <v>1096</v>
      </c>
      <c r="Z411" s="4">
        <v>952</v>
      </c>
      <c r="AA411" s="4">
        <v>989</v>
      </c>
      <c r="AB411" s="4">
        <v>898</v>
      </c>
      <c r="AC411" s="4">
        <v>721</v>
      </c>
      <c r="AD411" s="4">
        <v>3675</v>
      </c>
      <c r="AE411" s="4">
        <v>642</v>
      </c>
      <c r="AF411" s="4">
        <v>768</v>
      </c>
      <c r="AG411" s="4">
        <v>728</v>
      </c>
      <c r="AH411" s="4">
        <v>744</v>
      </c>
      <c r="AI411" s="4">
        <v>793</v>
      </c>
      <c r="AJ411" s="4">
        <v>3888</v>
      </c>
      <c r="AK411" s="4">
        <v>782</v>
      </c>
      <c r="AL411" s="4">
        <v>795</v>
      </c>
      <c r="AM411" s="4">
        <v>759</v>
      </c>
      <c r="AN411" s="4">
        <v>781</v>
      </c>
      <c r="AO411" s="4">
        <v>771</v>
      </c>
      <c r="AP411" s="4">
        <v>3710</v>
      </c>
      <c r="AQ411" s="4">
        <v>754</v>
      </c>
      <c r="AR411" s="4">
        <v>753</v>
      </c>
      <c r="AS411" s="4">
        <v>741</v>
      </c>
      <c r="AT411" s="4">
        <v>702</v>
      </c>
      <c r="AU411" s="4">
        <v>760</v>
      </c>
      <c r="AV411" s="4">
        <v>4487</v>
      </c>
      <c r="AW411" s="4">
        <v>787</v>
      </c>
      <c r="AX411" s="4">
        <v>848</v>
      </c>
      <c r="AY411" s="4">
        <v>865</v>
      </c>
      <c r="AZ411" s="4">
        <v>963</v>
      </c>
      <c r="BA411" s="4">
        <v>1024</v>
      </c>
      <c r="BB411" s="4">
        <v>5651</v>
      </c>
      <c r="BC411" s="4">
        <v>1143</v>
      </c>
      <c r="BD411" s="4">
        <v>1146</v>
      </c>
      <c r="BE411" s="4">
        <v>1135</v>
      </c>
      <c r="BF411" s="4">
        <v>1089</v>
      </c>
      <c r="BG411" s="4">
        <v>1138</v>
      </c>
      <c r="BH411" s="4">
        <v>5954</v>
      </c>
      <c r="BI411" s="4">
        <v>1141</v>
      </c>
      <c r="BJ411" s="4">
        <v>1300</v>
      </c>
      <c r="BK411" s="4">
        <v>1184</v>
      </c>
      <c r="BL411" s="4">
        <v>1184</v>
      </c>
      <c r="BM411" s="4">
        <v>1145</v>
      </c>
      <c r="BN411" s="4">
        <v>5436</v>
      </c>
      <c r="BO411" s="4">
        <v>1107</v>
      </c>
      <c r="BP411" s="4">
        <v>1089</v>
      </c>
      <c r="BQ411" s="4">
        <v>1110</v>
      </c>
      <c r="BR411" s="4">
        <v>1085</v>
      </c>
      <c r="BS411" s="4">
        <v>1045</v>
      </c>
      <c r="BT411" s="4">
        <v>5143</v>
      </c>
      <c r="BU411" s="4">
        <v>1014</v>
      </c>
      <c r="BV411" s="4">
        <v>999</v>
      </c>
      <c r="BW411" s="4">
        <v>1066</v>
      </c>
      <c r="BX411" s="4">
        <v>1044</v>
      </c>
      <c r="BY411" s="4">
        <v>1020</v>
      </c>
      <c r="BZ411" s="4">
        <v>5831</v>
      </c>
      <c r="CA411" s="4">
        <v>1035</v>
      </c>
      <c r="CB411" s="4">
        <v>1166</v>
      </c>
      <c r="CC411" s="4">
        <v>1121</v>
      </c>
      <c r="CD411" s="4">
        <v>1232</v>
      </c>
      <c r="CE411" s="4">
        <v>1277</v>
      </c>
      <c r="CF411" s="4">
        <v>4797</v>
      </c>
      <c r="CG411" s="4">
        <v>1005</v>
      </c>
      <c r="CH411" s="4">
        <v>1032</v>
      </c>
      <c r="CI411" s="4">
        <v>1007</v>
      </c>
      <c r="CJ411" s="4">
        <v>931</v>
      </c>
      <c r="CK411" s="4">
        <v>822</v>
      </c>
      <c r="CL411" s="4">
        <v>3715</v>
      </c>
      <c r="CM411" s="4">
        <v>805</v>
      </c>
      <c r="CN411" s="4">
        <v>748</v>
      </c>
      <c r="CO411" s="4">
        <v>725</v>
      </c>
      <c r="CP411" s="4">
        <v>722</v>
      </c>
      <c r="CQ411" s="4">
        <v>715</v>
      </c>
      <c r="CR411" s="4">
        <v>2880</v>
      </c>
      <c r="CS411" s="4">
        <v>668</v>
      </c>
      <c r="CT411" s="4">
        <v>560</v>
      </c>
      <c r="CU411" s="4">
        <v>555</v>
      </c>
      <c r="CV411" s="4">
        <v>537</v>
      </c>
      <c r="CW411" s="4">
        <v>560</v>
      </c>
      <c r="CX411" s="4">
        <v>2283</v>
      </c>
      <c r="CY411" s="4">
        <v>545</v>
      </c>
      <c r="CZ411" s="4">
        <v>518</v>
      </c>
      <c r="DA411" s="4">
        <v>414</v>
      </c>
      <c r="DB411" s="4">
        <v>400</v>
      </c>
      <c r="DC411" s="4">
        <v>406</v>
      </c>
      <c r="DD411" s="4">
        <v>1430</v>
      </c>
      <c r="DE411" s="4">
        <v>379</v>
      </c>
      <c r="DF411" s="4">
        <v>303</v>
      </c>
      <c r="DG411" s="4">
        <v>270</v>
      </c>
      <c r="DH411" s="4">
        <v>229</v>
      </c>
      <c r="DI411" s="4">
        <v>249</v>
      </c>
      <c r="DJ411" s="4">
        <v>577</v>
      </c>
      <c r="DK411" s="4">
        <v>200</v>
      </c>
      <c r="DL411" s="4">
        <v>164</v>
      </c>
      <c r="DM411" s="4">
        <v>95</v>
      </c>
      <c r="DN411" s="4">
        <v>70</v>
      </c>
      <c r="DO411" s="4">
        <v>48</v>
      </c>
      <c r="DP411" s="4">
        <v>165</v>
      </c>
      <c r="DQ411" s="4">
        <v>53</v>
      </c>
      <c r="DR411" s="4">
        <v>53</v>
      </c>
      <c r="DS411" s="4">
        <v>29</v>
      </c>
      <c r="DT411" s="4">
        <v>17</v>
      </c>
      <c r="DU411" s="4">
        <v>13</v>
      </c>
      <c r="DV411" s="4">
        <v>18</v>
      </c>
      <c r="DW411" s="4">
        <v>14550</v>
      </c>
      <c r="DX411" s="4">
        <v>16491</v>
      </c>
      <c r="DY411" s="4">
        <v>24971</v>
      </c>
      <c r="DZ411" s="4">
        <v>22364</v>
      </c>
      <c r="EA411" s="4">
        <v>15865</v>
      </c>
    </row>
    <row r="412" spans="1:131" ht="17.5" customHeight="1" x14ac:dyDescent="0.35">
      <c r="A412" s="2" t="s">
        <v>718</v>
      </c>
      <c r="D412" s="2" t="s">
        <v>719</v>
      </c>
      <c r="E412" s="4">
        <v>93667</v>
      </c>
      <c r="F412" s="4">
        <v>5014</v>
      </c>
      <c r="G412" s="4">
        <v>1025</v>
      </c>
      <c r="H412" s="4">
        <v>1032</v>
      </c>
      <c r="I412" s="4">
        <v>949</v>
      </c>
      <c r="J412" s="4">
        <v>979</v>
      </c>
      <c r="K412" s="4">
        <v>1029</v>
      </c>
      <c r="L412" s="4">
        <v>4801</v>
      </c>
      <c r="M412" s="4">
        <v>984</v>
      </c>
      <c r="N412" s="4">
        <v>979</v>
      </c>
      <c r="O412" s="4">
        <v>967</v>
      </c>
      <c r="P412" s="4">
        <v>913</v>
      </c>
      <c r="Q412" s="4">
        <v>958</v>
      </c>
      <c r="R412" s="4">
        <v>5286</v>
      </c>
      <c r="S412" s="4">
        <v>963</v>
      </c>
      <c r="T412" s="4">
        <v>1027</v>
      </c>
      <c r="U412" s="4">
        <v>1041</v>
      </c>
      <c r="V412" s="4">
        <v>1119</v>
      </c>
      <c r="W412" s="4">
        <v>1136</v>
      </c>
      <c r="X412" s="4">
        <v>5575</v>
      </c>
      <c r="Y412" s="4">
        <v>1188</v>
      </c>
      <c r="Z412" s="4">
        <v>1127</v>
      </c>
      <c r="AA412" s="4">
        <v>1190</v>
      </c>
      <c r="AB412" s="4">
        <v>1122</v>
      </c>
      <c r="AC412" s="4">
        <v>948</v>
      </c>
      <c r="AD412" s="4">
        <v>4821</v>
      </c>
      <c r="AE412" s="4">
        <v>907</v>
      </c>
      <c r="AF412" s="4">
        <v>925</v>
      </c>
      <c r="AG412" s="4">
        <v>1005</v>
      </c>
      <c r="AH412" s="4">
        <v>1040</v>
      </c>
      <c r="AI412" s="4">
        <v>944</v>
      </c>
      <c r="AJ412" s="4">
        <v>4565</v>
      </c>
      <c r="AK412" s="4">
        <v>948</v>
      </c>
      <c r="AL412" s="4">
        <v>853</v>
      </c>
      <c r="AM412" s="4">
        <v>933</v>
      </c>
      <c r="AN412" s="4">
        <v>902</v>
      </c>
      <c r="AO412" s="4">
        <v>929</v>
      </c>
      <c r="AP412" s="4">
        <v>4641</v>
      </c>
      <c r="AQ412" s="4">
        <v>970</v>
      </c>
      <c r="AR412" s="4">
        <v>966</v>
      </c>
      <c r="AS412" s="4">
        <v>932</v>
      </c>
      <c r="AT412" s="4">
        <v>901</v>
      </c>
      <c r="AU412" s="4">
        <v>872</v>
      </c>
      <c r="AV412" s="4">
        <v>5122</v>
      </c>
      <c r="AW412" s="4">
        <v>912</v>
      </c>
      <c r="AX412" s="4">
        <v>924</v>
      </c>
      <c r="AY412" s="4">
        <v>1004</v>
      </c>
      <c r="AZ412" s="4">
        <v>1090</v>
      </c>
      <c r="BA412" s="4">
        <v>1192</v>
      </c>
      <c r="BB412" s="4">
        <v>6429</v>
      </c>
      <c r="BC412" s="4">
        <v>1231</v>
      </c>
      <c r="BD412" s="4">
        <v>1247</v>
      </c>
      <c r="BE412" s="4">
        <v>1277</v>
      </c>
      <c r="BF412" s="4">
        <v>1305</v>
      </c>
      <c r="BG412" s="4">
        <v>1369</v>
      </c>
      <c r="BH412" s="4">
        <v>6886</v>
      </c>
      <c r="BI412" s="4">
        <v>1353</v>
      </c>
      <c r="BJ412" s="4">
        <v>1376</v>
      </c>
      <c r="BK412" s="4">
        <v>1436</v>
      </c>
      <c r="BL412" s="4">
        <v>1378</v>
      </c>
      <c r="BM412" s="4">
        <v>1343</v>
      </c>
      <c r="BN412" s="4">
        <v>6429</v>
      </c>
      <c r="BO412" s="4">
        <v>1314</v>
      </c>
      <c r="BP412" s="4">
        <v>1261</v>
      </c>
      <c r="BQ412" s="4">
        <v>1273</v>
      </c>
      <c r="BR412" s="4">
        <v>1300</v>
      </c>
      <c r="BS412" s="4">
        <v>1281</v>
      </c>
      <c r="BT412" s="4">
        <v>6051</v>
      </c>
      <c r="BU412" s="4">
        <v>1163</v>
      </c>
      <c r="BV412" s="4">
        <v>1187</v>
      </c>
      <c r="BW412" s="4">
        <v>1228</v>
      </c>
      <c r="BX412" s="4">
        <v>1197</v>
      </c>
      <c r="BY412" s="4">
        <v>1276</v>
      </c>
      <c r="BZ412" s="4">
        <v>7239</v>
      </c>
      <c r="CA412" s="4">
        <v>1236</v>
      </c>
      <c r="CB412" s="4">
        <v>1325</v>
      </c>
      <c r="CC412" s="4">
        <v>1429</v>
      </c>
      <c r="CD412" s="4">
        <v>1602</v>
      </c>
      <c r="CE412" s="4">
        <v>1647</v>
      </c>
      <c r="CF412" s="4">
        <v>6155</v>
      </c>
      <c r="CG412" s="4">
        <v>1258</v>
      </c>
      <c r="CH412" s="4">
        <v>1348</v>
      </c>
      <c r="CI412" s="4">
        <v>1260</v>
      </c>
      <c r="CJ412" s="4">
        <v>1250</v>
      </c>
      <c r="CK412" s="4">
        <v>1039</v>
      </c>
      <c r="CL412" s="4">
        <v>4782</v>
      </c>
      <c r="CM412" s="4">
        <v>968</v>
      </c>
      <c r="CN412" s="4">
        <v>1013</v>
      </c>
      <c r="CO412" s="4">
        <v>956</v>
      </c>
      <c r="CP412" s="4">
        <v>919</v>
      </c>
      <c r="CQ412" s="4">
        <v>926</v>
      </c>
      <c r="CR412" s="4">
        <v>3867</v>
      </c>
      <c r="CS412" s="4">
        <v>868</v>
      </c>
      <c r="CT412" s="4">
        <v>792</v>
      </c>
      <c r="CU412" s="4">
        <v>714</v>
      </c>
      <c r="CV412" s="4">
        <v>755</v>
      </c>
      <c r="CW412" s="4">
        <v>738</v>
      </c>
      <c r="CX412" s="4">
        <v>2989</v>
      </c>
      <c r="CY412" s="4">
        <v>680</v>
      </c>
      <c r="CZ412" s="4">
        <v>627</v>
      </c>
      <c r="DA412" s="4">
        <v>602</v>
      </c>
      <c r="DB412" s="4">
        <v>587</v>
      </c>
      <c r="DC412" s="4">
        <v>493</v>
      </c>
      <c r="DD412" s="4">
        <v>1911</v>
      </c>
      <c r="DE412" s="4">
        <v>452</v>
      </c>
      <c r="DF412" s="4">
        <v>411</v>
      </c>
      <c r="DG412" s="4">
        <v>370</v>
      </c>
      <c r="DH412" s="4">
        <v>352</v>
      </c>
      <c r="DI412" s="4">
        <v>326</v>
      </c>
      <c r="DJ412" s="4">
        <v>853</v>
      </c>
      <c r="DK412" s="4">
        <v>316</v>
      </c>
      <c r="DL412" s="4">
        <v>232</v>
      </c>
      <c r="DM412" s="4">
        <v>128</v>
      </c>
      <c r="DN412" s="4">
        <v>99</v>
      </c>
      <c r="DO412" s="4">
        <v>78</v>
      </c>
      <c r="DP412" s="4">
        <v>225</v>
      </c>
      <c r="DQ412" s="4">
        <v>68</v>
      </c>
      <c r="DR412" s="4">
        <v>60</v>
      </c>
      <c r="DS412" s="4">
        <v>41</v>
      </c>
      <c r="DT412" s="4">
        <v>32</v>
      </c>
      <c r="DU412" s="4">
        <v>24</v>
      </c>
      <c r="DV412" s="4">
        <v>26</v>
      </c>
      <c r="DW412" s="4">
        <v>16289</v>
      </c>
      <c r="DX412" s="4">
        <v>18606</v>
      </c>
      <c r="DY412" s="4">
        <v>29965</v>
      </c>
      <c r="DZ412" s="4">
        <v>26605</v>
      </c>
      <c r="EA412" s="4">
        <v>20808</v>
      </c>
    </row>
    <row r="413" spans="1:131" ht="17.5" customHeight="1" x14ac:dyDescent="0.35">
      <c r="A413" s="2" t="s">
        <v>720</v>
      </c>
      <c r="D413" s="2" t="s">
        <v>721</v>
      </c>
      <c r="E413" s="4">
        <v>83140</v>
      </c>
      <c r="F413" s="4">
        <v>3677</v>
      </c>
      <c r="G413" s="4">
        <v>741</v>
      </c>
      <c r="H413" s="4">
        <v>687</v>
      </c>
      <c r="I413" s="4">
        <v>709</v>
      </c>
      <c r="J413" s="4">
        <v>730</v>
      </c>
      <c r="K413" s="4">
        <v>810</v>
      </c>
      <c r="L413" s="4">
        <v>3957</v>
      </c>
      <c r="M413" s="4">
        <v>777</v>
      </c>
      <c r="N413" s="4">
        <v>780</v>
      </c>
      <c r="O413" s="4">
        <v>776</v>
      </c>
      <c r="P413" s="4">
        <v>833</v>
      </c>
      <c r="Q413" s="4">
        <v>791</v>
      </c>
      <c r="R413" s="4">
        <v>4602</v>
      </c>
      <c r="S413" s="4">
        <v>874</v>
      </c>
      <c r="T413" s="4">
        <v>870</v>
      </c>
      <c r="U413" s="4">
        <v>931</v>
      </c>
      <c r="V413" s="4">
        <v>964</v>
      </c>
      <c r="W413" s="4">
        <v>963</v>
      </c>
      <c r="X413" s="4">
        <v>4692</v>
      </c>
      <c r="Y413" s="4">
        <v>1036</v>
      </c>
      <c r="Z413" s="4">
        <v>943</v>
      </c>
      <c r="AA413" s="4">
        <v>1036</v>
      </c>
      <c r="AB413" s="4">
        <v>856</v>
      </c>
      <c r="AC413" s="4">
        <v>821</v>
      </c>
      <c r="AD413" s="4">
        <v>3648</v>
      </c>
      <c r="AE413" s="4">
        <v>686</v>
      </c>
      <c r="AF413" s="4">
        <v>730</v>
      </c>
      <c r="AG413" s="4">
        <v>730</v>
      </c>
      <c r="AH413" s="4">
        <v>763</v>
      </c>
      <c r="AI413" s="4">
        <v>739</v>
      </c>
      <c r="AJ413" s="4">
        <v>3424</v>
      </c>
      <c r="AK413" s="4">
        <v>727</v>
      </c>
      <c r="AL413" s="4">
        <v>655</v>
      </c>
      <c r="AM413" s="4">
        <v>700</v>
      </c>
      <c r="AN413" s="4">
        <v>673</v>
      </c>
      <c r="AO413" s="4">
        <v>669</v>
      </c>
      <c r="AP413" s="4">
        <v>3245</v>
      </c>
      <c r="AQ413" s="4">
        <v>630</v>
      </c>
      <c r="AR413" s="4">
        <v>632</v>
      </c>
      <c r="AS413" s="4">
        <v>664</v>
      </c>
      <c r="AT413" s="4">
        <v>627</v>
      </c>
      <c r="AU413" s="4">
        <v>692</v>
      </c>
      <c r="AV413" s="4">
        <v>3997</v>
      </c>
      <c r="AW413" s="4">
        <v>687</v>
      </c>
      <c r="AX413" s="4">
        <v>709</v>
      </c>
      <c r="AY413" s="4">
        <v>766</v>
      </c>
      <c r="AZ413" s="4">
        <v>907</v>
      </c>
      <c r="BA413" s="4">
        <v>928</v>
      </c>
      <c r="BB413" s="4">
        <v>5535</v>
      </c>
      <c r="BC413" s="4">
        <v>1023</v>
      </c>
      <c r="BD413" s="4">
        <v>1009</v>
      </c>
      <c r="BE413" s="4">
        <v>1159</v>
      </c>
      <c r="BF413" s="4">
        <v>1138</v>
      </c>
      <c r="BG413" s="4">
        <v>1206</v>
      </c>
      <c r="BH413" s="4">
        <v>6553</v>
      </c>
      <c r="BI413" s="4">
        <v>1294</v>
      </c>
      <c r="BJ413" s="4">
        <v>1336</v>
      </c>
      <c r="BK413" s="4">
        <v>1315</v>
      </c>
      <c r="BL413" s="4">
        <v>1287</v>
      </c>
      <c r="BM413" s="4">
        <v>1321</v>
      </c>
      <c r="BN413" s="4">
        <v>6346</v>
      </c>
      <c r="BO413" s="4">
        <v>1281</v>
      </c>
      <c r="BP413" s="4">
        <v>1289</v>
      </c>
      <c r="BQ413" s="4">
        <v>1253</v>
      </c>
      <c r="BR413" s="4">
        <v>1285</v>
      </c>
      <c r="BS413" s="4">
        <v>1238</v>
      </c>
      <c r="BT413" s="4">
        <v>6231</v>
      </c>
      <c r="BU413" s="4">
        <v>1249</v>
      </c>
      <c r="BV413" s="4">
        <v>1210</v>
      </c>
      <c r="BW413" s="4">
        <v>1240</v>
      </c>
      <c r="BX413" s="4">
        <v>1279</v>
      </c>
      <c r="BY413" s="4">
        <v>1253</v>
      </c>
      <c r="BZ413" s="4">
        <v>7479</v>
      </c>
      <c r="CA413" s="4">
        <v>1340</v>
      </c>
      <c r="CB413" s="4">
        <v>1444</v>
      </c>
      <c r="CC413" s="4">
        <v>1389</v>
      </c>
      <c r="CD413" s="4">
        <v>1630</v>
      </c>
      <c r="CE413" s="4">
        <v>1676</v>
      </c>
      <c r="CF413" s="4">
        <v>6034</v>
      </c>
      <c r="CG413" s="4">
        <v>1330</v>
      </c>
      <c r="CH413" s="4">
        <v>1337</v>
      </c>
      <c r="CI413" s="4">
        <v>1248</v>
      </c>
      <c r="CJ413" s="4">
        <v>1175</v>
      </c>
      <c r="CK413" s="4">
        <v>944</v>
      </c>
      <c r="CL413" s="4">
        <v>4469</v>
      </c>
      <c r="CM413" s="4">
        <v>920</v>
      </c>
      <c r="CN413" s="4">
        <v>925</v>
      </c>
      <c r="CO413" s="4">
        <v>899</v>
      </c>
      <c r="CP413" s="4">
        <v>886</v>
      </c>
      <c r="CQ413" s="4">
        <v>839</v>
      </c>
      <c r="CR413" s="4">
        <v>3688</v>
      </c>
      <c r="CS413" s="4">
        <v>805</v>
      </c>
      <c r="CT413" s="4">
        <v>819</v>
      </c>
      <c r="CU413" s="4">
        <v>702</v>
      </c>
      <c r="CV413" s="4">
        <v>716</v>
      </c>
      <c r="CW413" s="4">
        <v>646</v>
      </c>
      <c r="CX413" s="4">
        <v>2774</v>
      </c>
      <c r="CY413" s="4">
        <v>613</v>
      </c>
      <c r="CZ413" s="4">
        <v>615</v>
      </c>
      <c r="DA413" s="4">
        <v>535</v>
      </c>
      <c r="DB413" s="4">
        <v>523</v>
      </c>
      <c r="DC413" s="4">
        <v>488</v>
      </c>
      <c r="DD413" s="4">
        <v>1828</v>
      </c>
      <c r="DE413" s="4">
        <v>421</v>
      </c>
      <c r="DF413" s="4">
        <v>430</v>
      </c>
      <c r="DG413" s="4">
        <v>379</v>
      </c>
      <c r="DH413" s="4">
        <v>309</v>
      </c>
      <c r="DI413" s="4">
        <v>289</v>
      </c>
      <c r="DJ413" s="4">
        <v>714</v>
      </c>
      <c r="DK413" s="4">
        <v>263</v>
      </c>
      <c r="DL413" s="4">
        <v>173</v>
      </c>
      <c r="DM413" s="4">
        <v>106</v>
      </c>
      <c r="DN413" s="4">
        <v>92</v>
      </c>
      <c r="DO413" s="4">
        <v>80</v>
      </c>
      <c r="DP413" s="4">
        <v>225</v>
      </c>
      <c r="DQ413" s="4">
        <v>78</v>
      </c>
      <c r="DR413" s="4">
        <v>65</v>
      </c>
      <c r="DS413" s="4">
        <v>38</v>
      </c>
      <c r="DT413" s="4">
        <v>25</v>
      </c>
      <c r="DU413" s="4">
        <v>19</v>
      </c>
      <c r="DV413" s="4">
        <v>22</v>
      </c>
      <c r="DW413" s="4">
        <v>13272</v>
      </c>
      <c r="DX413" s="4">
        <v>15251</v>
      </c>
      <c r="DY413" s="4">
        <v>23505</v>
      </c>
      <c r="DZ413" s="4">
        <v>26609</v>
      </c>
      <c r="EA413" s="4">
        <v>19754</v>
      </c>
    </row>
    <row r="414" spans="1:131" ht="17.5" customHeight="1" x14ac:dyDescent="0.35">
      <c r="A414" s="2" t="s">
        <v>722</v>
      </c>
      <c r="D414" s="2" t="s">
        <v>723</v>
      </c>
      <c r="E414" s="4">
        <v>124220</v>
      </c>
      <c r="F414" s="4">
        <v>5984</v>
      </c>
      <c r="G414" s="4">
        <v>1161</v>
      </c>
      <c r="H414" s="4">
        <v>1178</v>
      </c>
      <c r="I414" s="4">
        <v>1141</v>
      </c>
      <c r="J414" s="4">
        <v>1267</v>
      </c>
      <c r="K414" s="4">
        <v>1237</v>
      </c>
      <c r="L414" s="4">
        <v>6041</v>
      </c>
      <c r="M414" s="4">
        <v>1205</v>
      </c>
      <c r="N414" s="4">
        <v>1213</v>
      </c>
      <c r="O414" s="4">
        <v>1252</v>
      </c>
      <c r="P414" s="4">
        <v>1179</v>
      </c>
      <c r="Q414" s="4">
        <v>1192</v>
      </c>
      <c r="R414" s="4">
        <v>6966</v>
      </c>
      <c r="S414" s="4">
        <v>1313</v>
      </c>
      <c r="T414" s="4">
        <v>1374</v>
      </c>
      <c r="U414" s="4">
        <v>1376</v>
      </c>
      <c r="V414" s="4">
        <v>1457</v>
      </c>
      <c r="W414" s="4">
        <v>1446</v>
      </c>
      <c r="X414" s="4">
        <v>7157</v>
      </c>
      <c r="Y414" s="4">
        <v>1491</v>
      </c>
      <c r="Z414" s="4">
        <v>1496</v>
      </c>
      <c r="AA414" s="4">
        <v>1532</v>
      </c>
      <c r="AB414" s="4">
        <v>1427</v>
      </c>
      <c r="AC414" s="4">
        <v>1211</v>
      </c>
      <c r="AD414" s="4">
        <v>5694</v>
      </c>
      <c r="AE414" s="4">
        <v>995</v>
      </c>
      <c r="AF414" s="4">
        <v>1076</v>
      </c>
      <c r="AG414" s="4">
        <v>1161</v>
      </c>
      <c r="AH414" s="4">
        <v>1260</v>
      </c>
      <c r="AI414" s="4">
        <v>1202</v>
      </c>
      <c r="AJ414" s="4">
        <v>5432</v>
      </c>
      <c r="AK414" s="4">
        <v>1085</v>
      </c>
      <c r="AL414" s="4">
        <v>1091</v>
      </c>
      <c r="AM414" s="4">
        <v>1068</v>
      </c>
      <c r="AN414" s="4">
        <v>1092</v>
      </c>
      <c r="AO414" s="4">
        <v>1096</v>
      </c>
      <c r="AP414" s="4">
        <v>5617</v>
      </c>
      <c r="AQ414" s="4">
        <v>1100</v>
      </c>
      <c r="AR414" s="4">
        <v>1260</v>
      </c>
      <c r="AS414" s="4">
        <v>1093</v>
      </c>
      <c r="AT414" s="4">
        <v>1065</v>
      </c>
      <c r="AU414" s="4">
        <v>1099</v>
      </c>
      <c r="AV414" s="4">
        <v>6646</v>
      </c>
      <c r="AW414" s="4">
        <v>1116</v>
      </c>
      <c r="AX414" s="4">
        <v>1198</v>
      </c>
      <c r="AY414" s="4">
        <v>1356</v>
      </c>
      <c r="AZ414" s="4">
        <v>1434</v>
      </c>
      <c r="BA414" s="4">
        <v>1542</v>
      </c>
      <c r="BB414" s="4">
        <v>8694</v>
      </c>
      <c r="BC414" s="4">
        <v>1662</v>
      </c>
      <c r="BD414" s="4">
        <v>1649</v>
      </c>
      <c r="BE414" s="4">
        <v>1736</v>
      </c>
      <c r="BF414" s="4">
        <v>1778</v>
      </c>
      <c r="BG414" s="4">
        <v>1869</v>
      </c>
      <c r="BH414" s="4">
        <v>9713</v>
      </c>
      <c r="BI414" s="4">
        <v>1889</v>
      </c>
      <c r="BJ414" s="4">
        <v>1930</v>
      </c>
      <c r="BK414" s="4">
        <v>2002</v>
      </c>
      <c r="BL414" s="4">
        <v>1892</v>
      </c>
      <c r="BM414" s="4">
        <v>2000</v>
      </c>
      <c r="BN414" s="4">
        <v>8671</v>
      </c>
      <c r="BO414" s="4">
        <v>1808</v>
      </c>
      <c r="BP414" s="4">
        <v>1731</v>
      </c>
      <c r="BQ414" s="4">
        <v>1741</v>
      </c>
      <c r="BR414" s="4">
        <v>1701</v>
      </c>
      <c r="BS414" s="4">
        <v>1690</v>
      </c>
      <c r="BT414" s="4">
        <v>8609</v>
      </c>
      <c r="BU414" s="4">
        <v>1686</v>
      </c>
      <c r="BV414" s="4">
        <v>1704</v>
      </c>
      <c r="BW414" s="4">
        <v>1770</v>
      </c>
      <c r="BX414" s="4">
        <v>1730</v>
      </c>
      <c r="BY414" s="4">
        <v>1719</v>
      </c>
      <c r="BZ414" s="4">
        <v>9980</v>
      </c>
      <c r="CA414" s="4">
        <v>1772</v>
      </c>
      <c r="CB414" s="4">
        <v>1841</v>
      </c>
      <c r="CC414" s="4">
        <v>1954</v>
      </c>
      <c r="CD414" s="4">
        <v>2150</v>
      </c>
      <c r="CE414" s="4">
        <v>2263</v>
      </c>
      <c r="CF414" s="4">
        <v>8397</v>
      </c>
      <c r="CG414" s="4">
        <v>1727</v>
      </c>
      <c r="CH414" s="4">
        <v>1884</v>
      </c>
      <c r="CI414" s="4">
        <v>1728</v>
      </c>
      <c r="CJ414" s="4">
        <v>1619</v>
      </c>
      <c r="CK414" s="4">
        <v>1439</v>
      </c>
      <c r="CL414" s="4">
        <v>6352</v>
      </c>
      <c r="CM414" s="4">
        <v>1284</v>
      </c>
      <c r="CN414" s="4">
        <v>1408</v>
      </c>
      <c r="CO414" s="4">
        <v>1248</v>
      </c>
      <c r="CP414" s="4">
        <v>1236</v>
      </c>
      <c r="CQ414" s="4">
        <v>1176</v>
      </c>
      <c r="CR414" s="4">
        <v>5357</v>
      </c>
      <c r="CS414" s="4">
        <v>1155</v>
      </c>
      <c r="CT414" s="4">
        <v>1108</v>
      </c>
      <c r="CU414" s="4">
        <v>1061</v>
      </c>
      <c r="CV414" s="4">
        <v>1033</v>
      </c>
      <c r="CW414" s="4">
        <v>1000</v>
      </c>
      <c r="CX414" s="4">
        <v>4302</v>
      </c>
      <c r="CY414" s="4">
        <v>989</v>
      </c>
      <c r="CZ414" s="4">
        <v>864</v>
      </c>
      <c r="DA414" s="4">
        <v>855</v>
      </c>
      <c r="DB414" s="4">
        <v>847</v>
      </c>
      <c r="DC414" s="4">
        <v>747</v>
      </c>
      <c r="DD414" s="4">
        <v>2997</v>
      </c>
      <c r="DE414" s="4">
        <v>718</v>
      </c>
      <c r="DF414" s="4">
        <v>639</v>
      </c>
      <c r="DG414" s="4">
        <v>608</v>
      </c>
      <c r="DH414" s="4">
        <v>526</v>
      </c>
      <c r="DI414" s="4">
        <v>506</v>
      </c>
      <c r="DJ414" s="4">
        <v>1226</v>
      </c>
      <c r="DK414" s="4">
        <v>430</v>
      </c>
      <c r="DL414" s="4">
        <v>310</v>
      </c>
      <c r="DM414" s="4">
        <v>199</v>
      </c>
      <c r="DN414" s="4">
        <v>152</v>
      </c>
      <c r="DO414" s="4">
        <v>135</v>
      </c>
      <c r="DP414" s="4">
        <v>341</v>
      </c>
      <c r="DQ414" s="4">
        <v>116</v>
      </c>
      <c r="DR414" s="4">
        <v>87</v>
      </c>
      <c r="DS414" s="4">
        <v>65</v>
      </c>
      <c r="DT414" s="4">
        <v>41</v>
      </c>
      <c r="DU414" s="4">
        <v>32</v>
      </c>
      <c r="DV414" s="4">
        <v>44</v>
      </c>
      <c r="DW414" s="4">
        <v>20482</v>
      </c>
      <c r="DX414" s="4">
        <v>23510</v>
      </c>
      <c r="DY414" s="4">
        <v>37749</v>
      </c>
      <c r="DZ414" s="4">
        <v>36973</v>
      </c>
      <c r="EA414" s="4">
        <v>29016</v>
      </c>
    </row>
    <row r="415" spans="1:131" ht="17.5" customHeight="1" x14ac:dyDescent="0.35">
      <c r="A415" s="2" t="s">
        <v>724</v>
      </c>
      <c r="D415" s="2" t="s">
        <v>725</v>
      </c>
      <c r="E415" s="4">
        <v>63839</v>
      </c>
      <c r="F415" s="4">
        <v>3157</v>
      </c>
      <c r="G415" s="4">
        <v>627</v>
      </c>
      <c r="H415" s="4">
        <v>626</v>
      </c>
      <c r="I415" s="4">
        <v>644</v>
      </c>
      <c r="J415" s="4">
        <v>629</v>
      </c>
      <c r="K415" s="4">
        <v>631</v>
      </c>
      <c r="L415" s="4">
        <v>3091</v>
      </c>
      <c r="M415" s="4">
        <v>629</v>
      </c>
      <c r="N415" s="4">
        <v>590</v>
      </c>
      <c r="O415" s="4">
        <v>595</v>
      </c>
      <c r="P415" s="4">
        <v>625</v>
      </c>
      <c r="Q415" s="4">
        <v>652</v>
      </c>
      <c r="R415" s="4">
        <v>3493</v>
      </c>
      <c r="S415" s="4">
        <v>647</v>
      </c>
      <c r="T415" s="4">
        <v>660</v>
      </c>
      <c r="U415" s="4">
        <v>685</v>
      </c>
      <c r="V415" s="4">
        <v>747</v>
      </c>
      <c r="W415" s="4">
        <v>754</v>
      </c>
      <c r="X415" s="4">
        <v>3631</v>
      </c>
      <c r="Y415" s="4">
        <v>777</v>
      </c>
      <c r="Z415" s="4">
        <v>790</v>
      </c>
      <c r="AA415" s="4">
        <v>769</v>
      </c>
      <c r="AB415" s="4">
        <v>694</v>
      </c>
      <c r="AC415" s="4">
        <v>601</v>
      </c>
      <c r="AD415" s="4">
        <v>3025</v>
      </c>
      <c r="AE415" s="4">
        <v>605</v>
      </c>
      <c r="AF415" s="4">
        <v>646</v>
      </c>
      <c r="AG415" s="4">
        <v>616</v>
      </c>
      <c r="AH415" s="4">
        <v>596</v>
      </c>
      <c r="AI415" s="4">
        <v>562</v>
      </c>
      <c r="AJ415" s="4">
        <v>2634</v>
      </c>
      <c r="AK415" s="4">
        <v>525</v>
      </c>
      <c r="AL415" s="4">
        <v>578</v>
      </c>
      <c r="AM415" s="4">
        <v>492</v>
      </c>
      <c r="AN415" s="4">
        <v>515</v>
      </c>
      <c r="AO415" s="4">
        <v>524</v>
      </c>
      <c r="AP415" s="4">
        <v>2891</v>
      </c>
      <c r="AQ415" s="4">
        <v>618</v>
      </c>
      <c r="AR415" s="4">
        <v>609</v>
      </c>
      <c r="AS415" s="4">
        <v>540</v>
      </c>
      <c r="AT415" s="4">
        <v>558</v>
      </c>
      <c r="AU415" s="4">
        <v>566</v>
      </c>
      <c r="AV415" s="4">
        <v>3318</v>
      </c>
      <c r="AW415" s="4">
        <v>610</v>
      </c>
      <c r="AX415" s="4">
        <v>616</v>
      </c>
      <c r="AY415" s="4">
        <v>604</v>
      </c>
      <c r="AZ415" s="4">
        <v>684</v>
      </c>
      <c r="BA415" s="4">
        <v>804</v>
      </c>
      <c r="BB415" s="4">
        <v>4294</v>
      </c>
      <c r="BC415" s="4">
        <v>836</v>
      </c>
      <c r="BD415" s="4">
        <v>862</v>
      </c>
      <c r="BE415" s="4">
        <v>836</v>
      </c>
      <c r="BF415" s="4">
        <v>844</v>
      </c>
      <c r="BG415" s="4">
        <v>916</v>
      </c>
      <c r="BH415" s="4">
        <v>4681</v>
      </c>
      <c r="BI415" s="4">
        <v>966</v>
      </c>
      <c r="BJ415" s="4">
        <v>932</v>
      </c>
      <c r="BK415" s="4">
        <v>940</v>
      </c>
      <c r="BL415" s="4">
        <v>950</v>
      </c>
      <c r="BM415" s="4">
        <v>893</v>
      </c>
      <c r="BN415" s="4">
        <v>4508</v>
      </c>
      <c r="BO415" s="4">
        <v>892</v>
      </c>
      <c r="BP415" s="4">
        <v>893</v>
      </c>
      <c r="BQ415" s="4">
        <v>965</v>
      </c>
      <c r="BR415" s="4">
        <v>937</v>
      </c>
      <c r="BS415" s="4">
        <v>821</v>
      </c>
      <c r="BT415" s="4">
        <v>4579</v>
      </c>
      <c r="BU415" s="4">
        <v>868</v>
      </c>
      <c r="BV415" s="4">
        <v>881</v>
      </c>
      <c r="BW415" s="4">
        <v>932</v>
      </c>
      <c r="BX415" s="4">
        <v>940</v>
      </c>
      <c r="BY415" s="4">
        <v>958</v>
      </c>
      <c r="BZ415" s="4">
        <v>5559</v>
      </c>
      <c r="CA415" s="4">
        <v>1009</v>
      </c>
      <c r="CB415" s="4">
        <v>1088</v>
      </c>
      <c r="CC415" s="4">
        <v>1070</v>
      </c>
      <c r="CD415" s="4">
        <v>1181</v>
      </c>
      <c r="CE415" s="4">
        <v>1211</v>
      </c>
      <c r="CF415" s="4">
        <v>4687</v>
      </c>
      <c r="CG415" s="4">
        <v>960</v>
      </c>
      <c r="CH415" s="4">
        <v>1018</v>
      </c>
      <c r="CI415" s="4">
        <v>994</v>
      </c>
      <c r="CJ415" s="4">
        <v>864</v>
      </c>
      <c r="CK415" s="4">
        <v>851</v>
      </c>
      <c r="CL415" s="4">
        <v>3480</v>
      </c>
      <c r="CM415" s="4">
        <v>730</v>
      </c>
      <c r="CN415" s="4">
        <v>723</v>
      </c>
      <c r="CO415" s="4">
        <v>703</v>
      </c>
      <c r="CP415" s="4">
        <v>702</v>
      </c>
      <c r="CQ415" s="4">
        <v>622</v>
      </c>
      <c r="CR415" s="4">
        <v>2819</v>
      </c>
      <c r="CS415" s="4">
        <v>644</v>
      </c>
      <c r="CT415" s="4">
        <v>556</v>
      </c>
      <c r="CU415" s="4">
        <v>582</v>
      </c>
      <c r="CV415" s="4">
        <v>538</v>
      </c>
      <c r="CW415" s="4">
        <v>499</v>
      </c>
      <c r="CX415" s="4">
        <v>2032</v>
      </c>
      <c r="CY415" s="4">
        <v>461</v>
      </c>
      <c r="CZ415" s="4">
        <v>457</v>
      </c>
      <c r="DA415" s="4">
        <v>438</v>
      </c>
      <c r="DB415" s="4">
        <v>348</v>
      </c>
      <c r="DC415" s="4">
        <v>328</v>
      </c>
      <c r="DD415" s="4">
        <v>1306</v>
      </c>
      <c r="DE415" s="4">
        <v>322</v>
      </c>
      <c r="DF415" s="4">
        <v>283</v>
      </c>
      <c r="DG415" s="4">
        <v>254</v>
      </c>
      <c r="DH415" s="4">
        <v>225</v>
      </c>
      <c r="DI415" s="4">
        <v>222</v>
      </c>
      <c r="DJ415" s="4">
        <v>492</v>
      </c>
      <c r="DK415" s="4">
        <v>159</v>
      </c>
      <c r="DL415" s="4">
        <v>142</v>
      </c>
      <c r="DM415" s="4">
        <v>76</v>
      </c>
      <c r="DN415" s="4">
        <v>58</v>
      </c>
      <c r="DO415" s="4">
        <v>57</v>
      </c>
      <c r="DP415" s="4">
        <v>146</v>
      </c>
      <c r="DQ415" s="4">
        <v>48</v>
      </c>
      <c r="DR415" s="4">
        <v>40</v>
      </c>
      <c r="DS415" s="4">
        <v>25</v>
      </c>
      <c r="DT415" s="4">
        <v>23</v>
      </c>
      <c r="DU415" s="4">
        <v>10</v>
      </c>
      <c r="DV415" s="4">
        <v>16</v>
      </c>
      <c r="DW415" s="4">
        <v>10518</v>
      </c>
      <c r="DX415" s="4">
        <v>12077</v>
      </c>
      <c r="DY415" s="4">
        <v>19016</v>
      </c>
      <c r="DZ415" s="4">
        <v>19327</v>
      </c>
      <c r="EA415" s="4">
        <v>14978</v>
      </c>
    </row>
    <row r="416" spans="1:131" ht="17.5" customHeight="1" x14ac:dyDescent="0.35">
      <c r="A416" s="2" t="s">
        <v>726</v>
      </c>
      <c r="D416" s="2" t="s">
        <v>727</v>
      </c>
      <c r="E416" s="4">
        <v>53553</v>
      </c>
      <c r="F416" s="4">
        <v>2556</v>
      </c>
      <c r="G416" s="4">
        <v>480</v>
      </c>
      <c r="H416" s="4">
        <v>487</v>
      </c>
      <c r="I416" s="4">
        <v>519</v>
      </c>
      <c r="J416" s="4">
        <v>540</v>
      </c>
      <c r="K416" s="4">
        <v>530</v>
      </c>
      <c r="L416" s="4">
        <v>2650</v>
      </c>
      <c r="M416" s="4">
        <v>538</v>
      </c>
      <c r="N416" s="4">
        <v>522</v>
      </c>
      <c r="O416" s="4">
        <v>530</v>
      </c>
      <c r="P416" s="4">
        <v>502</v>
      </c>
      <c r="Q416" s="4">
        <v>558</v>
      </c>
      <c r="R416" s="4">
        <v>3055</v>
      </c>
      <c r="S416" s="4">
        <v>542</v>
      </c>
      <c r="T416" s="4">
        <v>598</v>
      </c>
      <c r="U416" s="4">
        <v>621</v>
      </c>
      <c r="V416" s="4">
        <v>632</v>
      </c>
      <c r="W416" s="4">
        <v>662</v>
      </c>
      <c r="X416" s="4">
        <v>2981</v>
      </c>
      <c r="Y416" s="4">
        <v>640</v>
      </c>
      <c r="Z416" s="4">
        <v>622</v>
      </c>
      <c r="AA416" s="4">
        <v>676</v>
      </c>
      <c r="AB416" s="4">
        <v>567</v>
      </c>
      <c r="AC416" s="4">
        <v>476</v>
      </c>
      <c r="AD416" s="4">
        <v>2394</v>
      </c>
      <c r="AE416" s="4">
        <v>448</v>
      </c>
      <c r="AF416" s="4">
        <v>452</v>
      </c>
      <c r="AG416" s="4">
        <v>509</v>
      </c>
      <c r="AH416" s="4">
        <v>487</v>
      </c>
      <c r="AI416" s="4">
        <v>498</v>
      </c>
      <c r="AJ416" s="4">
        <v>2244</v>
      </c>
      <c r="AK416" s="4">
        <v>491</v>
      </c>
      <c r="AL416" s="4">
        <v>491</v>
      </c>
      <c r="AM416" s="4">
        <v>441</v>
      </c>
      <c r="AN416" s="4">
        <v>399</v>
      </c>
      <c r="AO416" s="4">
        <v>422</v>
      </c>
      <c r="AP416" s="4">
        <v>2356</v>
      </c>
      <c r="AQ416" s="4">
        <v>524</v>
      </c>
      <c r="AR416" s="4">
        <v>498</v>
      </c>
      <c r="AS416" s="4">
        <v>469</v>
      </c>
      <c r="AT416" s="4">
        <v>432</v>
      </c>
      <c r="AU416" s="4">
        <v>433</v>
      </c>
      <c r="AV416" s="4">
        <v>2788</v>
      </c>
      <c r="AW416" s="4">
        <v>460</v>
      </c>
      <c r="AX416" s="4">
        <v>505</v>
      </c>
      <c r="AY416" s="4">
        <v>533</v>
      </c>
      <c r="AZ416" s="4">
        <v>641</v>
      </c>
      <c r="BA416" s="4">
        <v>649</v>
      </c>
      <c r="BB416" s="4">
        <v>3594</v>
      </c>
      <c r="BC416" s="4">
        <v>655</v>
      </c>
      <c r="BD416" s="4">
        <v>697</v>
      </c>
      <c r="BE416" s="4">
        <v>757</v>
      </c>
      <c r="BF416" s="4">
        <v>735</v>
      </c>
      <c r="BG416" s="4">
        <v>750</v>
      </c>
      <c r="BH416" s="4">
        <v>4311</v>
      </c>
      <c r="BI416" s="4">
        <v>836</v>
      </c>
      <c r="BJ416" s="4">
        <v>890</v>
      </c>
      <c r="BK416" s="4">
        <v>876</v>
      </c>
      <c r="BL416" s="4">
        <v>834</v>
      </c>
      <c r="BM416" s="4">
        <v>875</v>
      </c>
      <c r="BN416" s="4">
        <v>3932</v>
      </c>
      <c r="BO416" s="4">
        <v>820</v>
      </c>
      <c r="BP416" s="4">
        <v>802</v>
      </c>
      <c r="BQ416" s="4">
        <v>792</v>
      </c>
      <c r="BR416" s="4">
        <v>780</v>
      </c>
      <c r="BS416" s="4">
        <v>738</v>
      </c>
      <c r="BT416" s="4">
        <v>3815</v>
      </c>
      <c r="BU416" s="4">
        <v>714</v>
      </c>
      <c r="BV416" s="4">
        <v>775</v>
      </c>
      <c r="BW416" s="4">
        <v>771</v>
      </c>
      <c r="BX416" s="4">
        <v>771</v>
      </c>
      <c r="BY416" s="4">
        <v>784</v>
      </c>
      <c r="BZ416" s="4">
        <v>4487</v>
      </c>
      <c r="CA416" s="4">
        <v>797</v>
      </c>
      <c r="CB416" s="4">
        <v>855</v>
      </c>
      <c r="CC416" s="4">
        <v>866</v>
      </c>
      <c r="CD416" s="4">
        <v>985</v>
      </c>
      <c r="CE416" s="4">
        <v>984</v>
      </c>
      <c r="CF416" s="4">
        <v>3835</v>
      </c>
      <c r="CG416" s="4">
        <v>800</v>
      </c>
      <c r="CH416" s="4">
        <v>860</v>
      </c>
      <c r="CI416" s="4">
        <v>779</v>
      </c>
      <c r="CJ416" s="4">
        <v>773</v>
      </c>
      <c r="CK416" s="4">
        <v>623</v>
      </c>
      <c r="CL416" s="4">
        <v>2844</v>
      </c>
      <c r="CM416" s="4">
        <v>592</v>
      </c>
      <c r="CN416" s="4">
        <v>612</v>
      </c>
      <c r="CO416" s="4">
        <v>566</v>
      </c>
      <c r="CP416" s="4">
        <v>538</v>
      </c>
      <c r="CQ416" s="4">
        <v>536</v>
      </c>
      <c r="CR416" s="4">
        <v>2238</v>
      </c>
      <c r="CS416" s="4">
        <v>508</v>
      </c>
      <c r="CT416" s="4">
        <v>477</v>
      </c>
      <c r="CU416" s="4">
        <v>430</v>
      </c>
      <c r="CV416" s="4">
        <v>436</v>
      </c>
      <c r="CW416" s="4">
        <v>387</v>
      </c>
      <c r="CX416" s="4">
        <v>1704</v>
      </c>
      <c r="CY416" s="4">
        <v>396</v>
      </c>
      <c r="CZ416" s="4">
        <v>373</v>
      </c>
      <c r="DA416" s="4">
        <v>348</v>
      </c>
      <c r="DB416" s="4">
        <v>310</v>
      </c>
      <c r="DC416" s="4">
        <v>277</v>
      </c>
      <c r="DD416" s="4">
        <v>1119</v>
      </c>
      <c r="DE416" s="4">
        <v>270</v>
      </c>
      <c r="DF416" s="4">
        <v>246</v>
      </c>
      <c r="DG416" s="4">
        <v>219</v>
      </c>
      <c r="DH416" s="4">
        <v>199</v>
      </c>
      <c r="DI416" s="4">
        <v>185</v>
      </c>
      <c r="DJ416" s="4">
        <v>484</v>
      </c>
      <c r="DK416" s="4">
        <v>174</v>
      </c>
      <c r="DL416" s="4">
        <v>126</v>
      </c>
      <c r="DM416" s="4">
        <v>72</v>
      </c>
      <c r="DN416" s="4">
        <v>59</v>
      </c>
      <c r="DO416" s="4">
        <v>53</v>
      </c>
      <c r="DP416" s="4">
        <v>154</v>
      </c>
      <c r="DQ416" s="4">
        <v>49</v>
      </c>
      <c r="DR416" s="4">
        <v>38</v>
      </c>
      <c r="DS416" s="4">
        <v>34</v>
      </c>
      <c r="DT416" s="4">
        <v>18</v>
      </c>
      <c r="DU416" s="4">
        <v>15</v>
      </c>
      <c r="DV416" s="4">
        <v>12</v>
      </c>
      <c r="DW416" s="4">
        <v>8901</v>
      </c>
      <c r="DX416" s="4">
        <v>10199</v>
      </c>
      <c r="DY416" s="4">
        <v>15717</v>
      </c>
      <c r="DZ416" s="4">
        <v>16545</v>
      </c>
      <c r="EA416" s="4">
        <v>12390</v>
      </c>
    </row>
    <row r="417" spans="1:131" ht="17.5" customHeight="1" x14ac:dyDescent="0.35">
      <c r="E417" s="30"/>
      <c r="F417" s="30"/>
      <c r="G417" s="31"/>
      <c r="H417" s="31"/>
      <c r="I417" s="31"/>
      <c r="J417" s="31"/>
      <c r="K417" s="31"/>
      <c r="L417" s="30"/>
      <c r="M417" s="31"/>
      <c r="N417" s="31"/>
      <c r="O417" s="31"/>
      <c r="P417" s="31"/>
      <c r="Q417" s="31"/>
      <c r="R417" s="30"/>
      <c r="S417" s="31"/>
      <c r="T417" s="31"/>
      <c r="U417" s="31"/>
      <c r="V417" s="31"/>
      <c r="W417" s="31"/>
      <c r="X417" s="30"/>
      <c r="Y417" s="31"/>
      <c r="Z417" s="31"/>
      <c r="AA417" s="31"/>
      <c r="AB417" s="31"/>
      <c r="AC417" s="31"/>
      <c r="AD417" s="30"/>
      <c r="AE417" s="31"/>
      <c r="AF417" s="31"/>
      <c r="AG417" s="31"/>
      <c r="AH417" s="31"/>
      <c r="AI417" s="31"/>
      <c r="AJ417" s="30"/>
      <c r="AK417" s="31"/>
      <c r="AL417" s="31"/>
      <c r="AM417" s="31"/>
      <c r="AN417" s="31"/>
      <c r="AO417" s="31"/>
      <c r="AP417" s="30"/>
      <c r="AQ417" s="31"/>
      <c r="AR417" s="31"/>
      <c r="AS417" s="31"/>
      <c r="AT417" s="31"/>
      <c r="AU417" s="31"/>
      <c r="AV417" s="30"/>
      <c r="AW417" s="31"/>
      <c r="AX417" s="31"/>
      <c r="AY417" s="31"/>
      <c r="AZ417" s="31"/>
      <c r="BA417" s="31"/>
      <c r="BB417" s="30"/>
      <c r="BC417" s="31"/>
      <c r="BD417" s="31"/>
      <c r="BE417" s="31"/>
      <c r="BF417" s="31"/>
      <c r="BG417" s="31"/>
      <c r="BH417" s="30"/>
      <c r="BI417" s="31"/>
      <c r="BJ417" s="31"/>
      <c r="BK417" s="31"/>
      <c r="BL417" s="31"/>
      <c r="BM417" s="31"/>
      <c r="BN417" s="30"/>
      <c r="BO417" s="31"/>
      <c r="BP417" s="31"/>
      <c r="BQ417" s="31"/>
      <c r="BR417" s="31"/>
      <c r="BS417" s="31"/>
      <c r="BT417" s="30"/>
      <c r="BU417" s="31"/>
      <c r="BV417" s="31"/>
      <c r="BW417" s="31"/>
      <c r="BX417" s="31"/>
      <c r="BY417" s="31"/>
      <c r="BZ417" s="30"/>
      <c r="CA417" s="31"/>
      <c r="CB417" s="31"/>
      <c r="CC417" s="31"/>
      <c r="CD417" s="31"/>
      <c r="CE417" s="31"/>
      <c r="CF417" s="30"/>
      <c r="CG417" s="31"/>
      <c r="CH417" s="31"/>
      <c r="CI417" s="31"/>
      <c r="CJ417" s="31"/>
      <c r="CK417" s="31"/>
      <c r="CL417" s="30"/>
      <c r="CM417" s="31"/>
      <c r="CN417" s="31"/>
      <c r="CO417" s="31"/>
      <c r="CP417" s="31"/>
      <c r="CQ417" s="31"/>
      <c r="CR417" s="30"/>
      <c r="CS417" s="31"/>
      <c r="CT417" s="31"/>
      <c r="CU417" s="31"/>
      <c r="CV417" s="31"/>
      <c r="CW417" s="31"/>
      <c r="CX417" s="30"/>
      <c r="CY417" s="31"/>
      <c r="CZ417" s="31"/>
      <c r="DA417" s="31"/>
      <c r="DB417" s="31"/>
      <c r="DC417" s="31"/>
      <c r="DD417" s="30"/>
      <c r="DE417" s="31"/>
      <c r="DF417" s="31"/>
      <c r="DG417" s="31"/>
      <c r="DH417" s="31"/>
      <c r="DI417" s="31"/>
      <c r="DJ417" s="30"/>
      <c r="DK417" s="31"/>
      <c r="DL417" s="31"/>
      <c r="DM417" s="31"/>
      <c r="DN417" s="31"/>
      <c r="DO417" s="31"/>
      <c r="DP417" s="30"/>
      <c r="DQ417" s="31"/>
      <c r="DR417" s="31"/>
      <c r="DS417" s="31"/>
      <c r="DT417" s="31"/>
      <c r="DU417" s="31"/>
      <c r="DW417" s="31"/>
      <c r="DX417" s="31"/>
      <c r="DY417" s="31"/>
      <c r="DZ417" s="31"/>
      <c r="EA417" s="31"/>
    </row>
    <row r="418" spans="1:131" s="3" customFormat="1" ht="17.5" customHeight="1" x14ac:dyDescent="0.35">
      <c r="A418" s="3" t="s">
        <v>728</v>
      </c>
      <c r="C418" s="3" t="s">
        <v>729</v>
      </c>
      <c r="E418" s="26">
        <v>412905</v>
      </c>
      <c r="F418" s="26">
        <v>19333</v>
      </c>
      <c r="G418" s="26">
        <v>3649</v>
      </c>
      <c r="H418" s="26">
        <v>3816</v>
      </c>
      <c r="I418" s="26">
        <v>3873</v>
      </c>
      <c r="J418" s="26">
        <v>4025</v>
      </c>
      <c r="K418" s="26">
        <v>3970</v>
      </c>
      <c r="L418" s="26">
        <v>19843</v>
      </c>
      <c r="M418" s="26">
        <v>4030</v>
      </c>
      <c r="N418" s="26">
        <v>3879</v>
      </c>
      <c r="O418" s="26">
        <v>3955</v>
      </c>
      <c r="P418" s="26">
        <v>3935</v>
      </c>
      <c r="Q418" s="26">
        <v>4044</v>
      </c>
      <c r="R418" s="26">
        <v>23023</v>
      </c>
      <c r="S418" s="26">
        <v>4128</v>
      </c>
      <c r="T418" s="26">
        <v>4418</v>
      </c>
      <c r="U418" s="26">
        <v>4693</v>
      </c>
      <c r="V418" s="26">
        <v>4759</v>
      </c>
      <c r="W418" s="26">
        <v>5025</v>
      </c>
      <c r="X418" s="26">
        <v>24122</v>
      </c>
      <c r="Y418" s="26">
        <v>5110</v>
      </c>
      <c r="Z418" s="26">
        <v>4991</v>
      </c>
      <c r="AA418" s="26">
        <v>5402</v>
      </c>
      <c r="AB418" s="26">
        <v>4814</v>
      </c>
      <c r="AC418" s="26">
        <v>3805</v>
      </c>
      <c r="AD418" s="26">
        <v>19450</v>
      </c>
      <c r="AE418" s="26">
        <v>3950</v>
      </c>
      <c r="AF418" s="26">
        <v>3896</v>
      </c>
      <c r="AG418" s="26">
        <v>3727</v>
      </c>
      <c r="AH418" s="26">
        <v>3990</v>
      </c>
      <c r="AI418" s="26">
        <v>3887</v>
      </c>
      <c r="AJ418" s="26">
        <v>17091</v>
      </c>
      <c r="AK418" s="26">
        <v>3416</v>
      </c>
      <c r="AL418" s="26">
        <v>3438</v>
      </c>
      <c r="AM418" s="26">
        <v>3324</v>
      </c>
      <c r="AN418" s="26">
        <v>3343</v>
      </c>
      <c r="AO418" s="26">
        <v>3570</v>
      </c>
      <c r="AP418" s="26">
        <v>17834</v>
      </c>
      <c r="AQ418" s="26">
        <v>3702</v>
      </c>
      <c r="AR418" s="26">
        <v>3686</v>
      </c>
      <c r="AS418" s="26">
        <v>3547</v>
      </c>
      <c r="AT418" s="26">
        <v>3297</v>
      </c>
      <c r="AU418" s="26">
        <v>3602</v>
      </c>
      <c r="AV418" s="26">
        <v>21649</v>
      </c>
      <c r="AW418" s="26">
        <v>3741</v>
      </c>
      <c r="AX418" s="26">
        <v>4015</v>
      </c>
      <c r="AY418" s="26">
        <v>4229</v>
      </c>
      <c r="AZ418" s="26">
        <v>4619</v>
      </c>
      <c r="BA418" s="26">
        <v>5045</v>
      </c>
      <c r="BB418" s="26">
        <v>27441</v>
      </c>
      <c r="BC418" s="26">
        <v>5162</v>
      </c>
      <c r="BD418" s="26">
        <v>5305</v>
      </c>
      <c r="BE418" s="26">
        <v>5609</v>
      </c>
      <c r="BF418" s="26">
        <v>5605</v>
      </c>
      <c r="BG418" s="26">
        <v>5760</v>
      </c>
      <c r="BH418" s="26">
        <v>30262</v>
      </c>
      <c r="BI418" s="26">
        <v>5938</v>
      </c>
      <c r="BJ418" s="26">
        <v>6055</v>
      </c>
      <c r="BK418" s="26">
        <v>6170</v>
      </c>
      <c r="BL418" s="26">
        <v>6113</v>
      </c>
      <c r="BM418" s="26">
        <v>5986</v>
      </c>
      <c r="BN418" s="26">
        <v>28329</v>
      </c>
      <c r="BO418" s="26">
        <v>5759</v>
      </c>
      <c r="BP418" s="26">
        <v>5629</v>
      </c>
      <c r="BQ418" s="26">
        <v>5745</v>
      </c>
      <c r="BR418" s="26">
        <v>5738</v>
      </c>
      <c r="BS418" s="26">
        <v>5458</v>
      </c>
      <c r="BT418" s="26">
        <v>27179</v>
      </c>
      <c r="BU418" s="26">
        <v>5276</v>
      </c>
      <c r="BV418" s="26">
        <v>5411</v>
      </c>
      <c r="BW418" s="26">
        <v>5434</v>
      </c>
      <c r="BX418" s="26">
        <v>5512</v>
      </c>
      <c r="BY418" s="26">
        <v>5546</v>
      </c>
      <c r="BZ418" s="26">
        <v>33204</v>
      </c>
      <c r="CA418" s="26">
        <v>5762</v>
      </c>
      <c r="CB418" s="26">
        <v>6254</v>
      </c>
      <c r="CC418" s="26">
        <v>6354</v>
      </c>
      <c r="CD418" s="26">
        <v>7260</v>
      </c>
      <c r="CE418" s="26">
        <v>7574</v>
      </c>
      <c r="CF418" s="26">
        <v>28667</v>
      </c>
      <c r="CG418" s="26">
        <v>5791</v>
      </c>
      <c r="CH418" s="26">
        <v>6467</v>
      </c>
      <c r="CI418" s="26">
        <v>5816</v>
      </c>
      <c r="CJ418" s="26">
        <v>5690</v>
      </c>
      <c r="CK418" s="26">
        <v>4903</v>
      </c>
      <c r="CL418" s="26">
        <v>23323</v>
      </c>
      <c r="CM418" s="26">
        <v>4641</v>
      </c>
      <c r="CN418" s="26">
        <v>4780</v>
      </c>
      <c r="CO418" s="26">
        <v>4725</v>
      </c>
      <c r="CP418" s="26">
        <v>4721</v>
      </c>
      <c r="CQ418" s="26">
        <v>4456</v>
      </c>
      <c r="CR418" s="26">
        <v>20114</v>
      </c>
      <c r="CS418" s="26">
        <v>4248</v>
      </c>
      <c r="CT418" s="26">
        <v>4200</v>
      </c>
      <c r="CU418" s="26">
        <v>3898</v>
      </c>
      <c r="CV418" s="26">
        <v>3922</v>
      </c>
      <c r="CW418" s="26">
        <v>3846</v>
      </c>
      <c r="CX418" s="26">
        <v>15978</v>
      </c>
      <c r="CY418" s="26">
        <v>3645</v>
      </c>
      <c r="CZ418" s="26">
        <v>3475</v>
      </c>
      <c r="DA418" s="26">
        <v>3260</v>
      </c>
      <c r="DB418" s="26">
        <v>2913</v>
      </c>
      <c r="DC418" s="26">
        <v>2685</v>
      </c>
      <c r="DD418" s="26">
        <v>10435</v>
      </c>
      <c r="DE418" s="26">
        <v>2508</v>
      </c>
      <c r="DF418" s="26">
        <v>2331</v>
      </c>
      <c r="DG418" s="26">
        <v>2074</v>
      </c>
      <c r="DH418" s="26">
        <v>1857</v>
      </c>
      <c r="DI418" s="26">
        <v>1665</v>
      </c>
      <c r="DJ418" s="26">
        <v>4367</v>
      </c>
      <c r="DK418" s="26">
        <v>1524</v>
      </c>
      <c r="DL418" s="26">
        <v>1149</v>
      </c>
      <c r="DM418" s="26">
        <v>728</v>
      </c>
      <c r="DN418" s="26">
        <v>483</v>
      </c>
      <c r="DO418" s="26">
        <v>483</v>
      </c>
      <c r="DP418" s="26">
        <v>1112</v>
      </c>
      <c r="DQ418" s="26">
        <v>338</v>
      </c>
      <c r="DR418" s="26">
        <v>317</v>
      </c>
      <c r="DS418" s="26">
        <v>216</v>
      </c>
      <c r="DT418" s="26">
        <v>147</v>
      </c>
      <c r="DU418" s="26">
        <v>94</v>
      </c>
      <c r="DV418" s="26">
        <v>149</v>
      </c>
      <c r="DW418" s="26">
        <v>67309</v>
      </c>
      <c r="DX418" s="26">
        <v>77702</v>
      </c>
      <c r="DY418" s="26">
        <v>122477</v>
      </c>
      <c r="DZ418" s="26">
        <v>118974</v>
      </c>
      <c r="EA418" s="26">
        <v>104145</v>
      </c>
    </row>
    <row r="419" spans="1:131" ht="17.5" customHeight="1" x14ac:dyDescent="0.35">
      <c r="A419" s="2" t="s">
        <v>730</v>
      </c>
      <c r="D419" s="2" t="s">
        <v>731</v>
      </c>
      <c r="E419" s="4">
        <v>47752</v>
      </c>
      <c r="F419" s="4">
        <v>2143</v>
      </c>
      <c r="G419" s="4">
        <v>386</v>
      </c>
      <c r="H419" s="4">
        <v>444</v>
      </c>
      <c r="I419" s="4">
        <v>419</v>
      </c>
      <c r="J419" s="4">
        <v>425</v>
      </c>
      <c r="K419" s="4">
        <v>469</v>
      </c>
      <c r="L419" s="4">
        <v>2214</v>
      </c>
      <c r="M419" s="4">
        <v>434</v>
      </c>
      <c r="N419" s="4">
        <v>467</v>
      </c>
      <c r="O419" s="4">
        <v>459</v>
      </c>
      <c r="P419" s="4">
        <v>398</v>
      </c>
      <c r="Q419" s="4">
        <v>456</v>
      </c>
      <c r="R419" s="4">
        <v>2562</v>
      </c>
      <c r="S419" s="4">
        <v>485</v>
      </c>
      <c r="T419" s="4">
        <v>505</v>
      </c>
      <c r="U419" s="4">
        <v>521</v>
      </c>
      <c r="V419" s="4">
        <v>511</v>
      </c>
      <c r="W419" s="4">
        <v>540</v>
      </c>
      <c r="X419" s="4">
        <v>2512</v>
      </c>
      <c r="Y419" s="4">
        <v>544</v>
      </c>
      <c r="Z419" s="4">
        <v>490</v>
      </c>
      <c r="AA419" s="4">
        <v>581</v>
      </c>
      <c r="AB419" s="4">
        <v>515</v>
      </c>
      <c r="AC419" s="4">
        <v>382</v>
      </c>
      <c r="AD419" s="4">
        <v>2063</v>
      </c>
      <c r="AE419" s="4">
        <v>436</v>
      </c>
      <c r="AF419" s="4">
        <v>382</v>
      </c>
      <c r="AG419" s="4">
        <v>376</v>
      </c>
      <c r="AH419" s="4">
        <v>444</v>
      </c>
      <c r="AI419" s="4">
        <v>425</v>
      </c>
      <c r="AJ419" s="4">
        <v>1882</v>
      </c>
      <c r="AK419" s="4">
        <v>356</v>
      </c>
      <c r="AL419" s="4">
        <v>395</v>
      </c>
      <c r="AM419" s="4">
        <v>374</v>
      </c>
      <c r="AN419" s="4">
        <v>350</v>
      </c>
      <c r="AO419" s="4">
        <v>407</v>
      </c>
      <c r="AP419" s="4">
        <v>2016</v>
      </c>
      <c r="AQ419" s="4">
        <v>411</v>
      </c>
      <c r="AR419" s="4">
        <v>410</v>
      </c>
      <c r="AS419" s="4">
        <v>412</v>
      </c>
      <c r="AT419" s="4">
        <v>386</v>
      </c>
      <c r="AU419" s="4">
        <v>397</v>
      </c>
      <c r="AV419" s="4">
        <v>2392</v>
      </c>
      <c r="AW419" s="4">
        <v>428</v>
      </c>
      <c r="AX419" s="4">
        <v>410</v>
      </c>
      <c r="AY419" s="4">
        <v>521</v>
      </c>
      <c r="AZ419" s="4">
        <v>485</v>
      </c>
      <c r="BA419" s="4">
        <v>548</v>
      </c>
      <c r="BB419" s="4">
        <v>3066</v>
      </c>
      <c r="BC419" s="4">
        <v>563</v>
      </c>
      <c r="BD419" s="4">
        <v>602</v>
      </c>
      <c r="BE419" s="4">
        <v>625</v>
      </c>
      <c r="BF419" s="4">
        <v>642</v>
      </c>
      <c r="BG419" s="4">
        <v>634</v>
      </c>
      <c r="BH419" s="4">
        <v>3284</v>
      </c>
      <c r="BI419" s="4">
        <v>687</v>
      </c>
      <c r="BJ419" s="4">
        <v>737</v>
      </c>
      <c r="BK419" s="4">
        <v>620</v>
      </c>
      <c r="BL419" s="4">
        <v>627</v>
      </c>
      <c r="BM419" s="4">
        <v>613</v>
      </c>
      <c r="BN419" s="4">
        <v>2935</v>
      </c>
      <c r="BO419" s="4">
        <v>613</v>
      </c>
      <c r="BP419" s="4">
        <v>599</v>
      </c>
      <c r="BQ419" s="4">
        <v>598</v>
      </c>
      <c r="BR419" s="4">
        <v>558</v>
      </c>
      <c r="BS419" s="4">
        <v>567</v>
      </c>
      <c r="BT419" s="4">
        <v>2775</v>
      </c>
      <c r="BU419" s="4">
        <v>542</v>
      </c>
      <c r="BV419" s="4">
        <v>539</v>
      </c>
      <c r="BW419" s="4">
        <v>547</v>
      </c>
      <c r="BX419" s="4">
        <v>562</v>
      </c>
      <c r="BY419" s="4">
        <v>585</v>
      </c>
      <c r="BZ419" s="4">
        <v>3721</v>
      </c>
      <c r="CA419" s="4">
        <v>616</v>
      </c>
      <c r="CB419" s="4">
        <v>683</v>
      </c>
      <c r="CC419" s="4">
        <v>708</v>
      </c>
      <c r="CD419" s="4">
        <v>829</v>
      </c>
      <c r="CE419" s="4">
        <v>885</v>
      </c>
      <c r="CF419" s="4">
        <v>3514</v>
      </c>
      <c r="CG419" s="4">
        <v>676</v>
      </c>
      <c r="CH419" s="4">
        <v>809</v>
      </c>
      <c r="CI419" s="4">
        <v>717</v>
      </c>
      <c r="CJ419" s="4">
        <v>704</v>
      </c>
      <c r="CK419" s="4">
        <v>608</v>
      </c>
      <c r="CL419" s="4">
        <v>3029</v>
      </c>
      <c r="CM419" s="4">
        <v>526</v>
      </c>
      <c r="CN419" s="4">
        <v>607</v>
      </c>
      <c r="CO419" s="4">
        <v>586</v>
      </c>
      <c r="CP419" s="4">
        <v>674</v>
      </c>
      <c r="CQ419" s="4">
        <v>636</v>
      </c>
      <c r="CR419" s="4">
        <v>2802</v>
      </c>
      <c r="CS419" s="4">
        <v>594</v>
      </c>
      <c r="CT419" s="4">
        <v>541</v>
      </c>
      <c r="CU419" s="4">
        <v>523</v>
      </c>
      <c r="CV419" s="4">
        <v>560</v>
      </c>
      <c r="CW419" s="4">
        <v>584</v>
      </c>
      <c r="CX419" s="4">
        <v>2348</v>
      </c>
      <c r="CY419" s="4">
        <v>529</v>
      </c>
      <c r="CZ419" s="4">
        <v>518</v>
      </c>
      <c r="DA419" s="4">
        <v>475</v>
      </c>
      <c r="DB419" s="4">
        <v>413</v>
      </c>
      <c r="DC419" s="4">
        <v>413</v>
      </c>
      <c r="DD419" s="4">
        <v>1620</v>
      </c>
      <c r="DE419" s="4">
        <v>368</v>
      </c>
      <c r="DF419" s="4">
        <v>353</v>
      </c>
      <c r="DG419" s="4">
        <v>313</v>
      </c>
      <c r="DH419" s="4">
        <v>302</v>
      </c>
      <c r="DI419" s="4">
        <v>284</v>
      </c>
      <c r="DJ419" s="4">
        <v>696</v>
      </c>
      <c r="DK419" s="4">
        <v>241</v>
      </c>
      <c r="DL419" s="4">
        <v>190</v>
      </c>
      <c r="DM419" s="4">
        <v>109</v>
      </c>
      <c r="DN419" s="4">
        <v>75</v>
      </c>
      <c r="DO419" s="4">
        <v>81</v>
      </c>
      <c r="DP419" s="4">
        <v>160</v>
      </c>
      <c r="DQ419" s="4">
        <v>47</v>
      </c>
      <c r="DR419" s="4">
        <v>56</v>
      </c>
      <c r="DS419" s="4">
        <v>30</v>
      </c>
      <c r="DT419" s="4">
        <v>22</v>
      </c>
      <c r="DU419" s="4">
        <v>5</v>
      </c>
      <c r="DV419" s="4">
        <v>18</v>
      </c>
      <c r="DW419" s="4">
        <v>7463</v>
      </c>
      <c r="DX419" s="4">
        <v>8534</v>
      </c>
      <c r="DY419" s="4">
        <v>13387</v>
      </c>
      <c r="DZ419" s="4">
        <v>12715</v>
      </c>
      <c r="EA419" s="4">
        <v>14187</v>
      </c>
    </row>
    <row r="420" spans="1:131" ht="17.5" customHeight="1" x14ac:dyDescent="0.35">
      <c r="A420" s="2" t="s">
        <v>732</v>
      </c>
      <c r="D420" s="2" t="s">
        <v>733</v>
      </c>
      <c r="E420" s="4">
        <v>87166</v>
      </c>
      <c r="F420" s="4">
        <v>3737</v>
      </c>
      <c r="G420" s="4">
        <v>676</v>
      </c>
      <c r="H420" s="4">
        <v>725</v>
      </c>
      <c r="I420" s="4">
        <v>751</v>
      </c>
      <c r="J420" s="4">
        <v>789</v>
      </c>
      <c r="K420" s="4">
        <v>796</v>
      </c>
      <c r="L420" s="4">
        <v>4092</v>
      </c>
      <c r="M420" s="4">
        <v>864</v>
      </c>
      <c r="N420" s="4">
        <v>755</v>
      </c>
      <c r="O420" s="4">
        <v>838</v>
      </c>
      <c r="P420" s="4">
        <v>800</v>
      </c>
      <c r="Q420" s="4">
        <v>835</v>
      </c>
      <c r="R420" s="4">
        <v>4702</v>
      </c>
      <c r="S420" s="4">
        <v>883</v>
      </c>
      <c r="T420" s="4">
        <v>882</v>
      </c>
      <c r="U420" s="4">
        <v>959</v>
      </c>
      <c r="V420" s="4">
        <v>982</v>
      </c>
      <c r="W420" s="4">
        <v>996</v>
      </c>
      <c r="X420" s="4">
        <v>4801</v>
      </c>
      <c r="Y420" s="4">
        <v>1078</v>
      </c>
      <c r="Z420" s="4">
        <v>963</v>
      </c>
      <c r="AA420" s="4">
        <v>1020</v>
      </c>
      <c r="AB420" s="4">
        <v>945</v>
      </c>
      <c r="AC420" s="4">
        <v>795</v>
      </c>
      <c r="AD420" s="4">
        <v>3632</v>
      </c>
      <c r="AE420" s="4">
        <v>700</v>
      </c>
      <c r="AF420" s="4">
        <v>732</v>
      </c>
      <c r="AG420" s="4">
        <v>736</v>
      </c>
      <c r="AH420" s="4">
        <v>742</v>
      </c>
      <c r="AI420" s="4">
        <v>722</v>
      </c>
      <c r="AJ420" s="4">
        <v>3013</v>
      </c>
      <c r="AK420" s="4">
        <v>629</v>
      </c>
      <c r="AL420" s="4">
        <v>627</v>
      </c>
      <c r="AM420" s="4">
        <v>548</v>
      </c>
      <c r="AN420" s="4">
        <v>564</v>
      </c>
      <c r="AO420" s="4">
        <v>645</v>
      </c>
      <c r="AP420" s="4">
        <v>3201</v>
      </c>
      <c r="AQ420" s="4">
        <v>617</v>
      </c>
      <c r="AR420" s="4">
        <v>670</v>
      </c>
      <c r="AS420" s="4">
        <v>625</v>
      </c>
      <c r="AT420" s="4">
        <v>618</v>
      </c>
      <c r="AU420" s="4">
        <v>671</v>
      </c>
      <c r="AV420" s="4">
        <v>4249</v>
      </c>
      <c r="AW420" s="4">
        <v>690</v>
      </c>
      <c r="AX420" s="4">
        <v>807</v>
      </c>
      <c r="AY420" s="4">
        <v>840</v>
      </c>
      <c r="AZ420" s="4">
        <v>896</v>
      </c>
      <c r="BA420" s="4">
        <v>1016</v>
      </c>
      <c r="BB420" s="4">
        <v>5705</v>
      </c>
      <c r="BC420" s="4">
        <v>1099</v>
      </c>
      <c r="BD420" s="4">
        <v>1081</v>
      </c>
      <c r="BE420" s="4">
        <v>1181</v>
      </c>
      <c r="BF420" s="4">
        <v>1141</v>
      </c>
      <c r="BG420" s="4">
        <v>1203</v>
      </c>
      <c r="BH420" s="4">
        <v>6481</v>
      </c>
      <c r="BI420" s="4">
        <v>1257</v>
      </c>
      <c r="BJ420" s="4">
        <v>1289</v>
      </c>
      <c r="BK420" s="4">
        <v>1330</v>
      </c>
      <c r="BL420" s="4">
        <v>1304</v>
      </c>
      <c r="BM420" s="4">
        <v>1301</v>
      </c>
      <c r="BN420" s="4">
        <v>6083</v>
      </c>
      <c r="BO420" s="4">
        <v>1249</v>
      </c>
      <c r="BP420" s="4">
        <v>1203</v>
      </c>
      <c r="BQ420" s="4">
        <v>1199</v>
      </c>
      <c r="BR420" s="4">
        <v>1261</v>
      </c>
      <c r="BS420" s="4">
        <v>1171</v>
      </c>
      <c r="BT420" s="4">
        <v>5796</v>
      </c>
      <c r="BU420" s="4">
        <v>1107</v>
      </c>
      <c r="BV420" s="4">
        <v>1134</v>
      </c>
      <c r="BW420" s="4">
        <v>1183</v>
      </c>
      <c r="BX420" s="4">
        <v>1187</v>
      </c>
      <c r="BY420" s="4">
        <v>1185</v>
      </c>
      <c r="BZ420" s="4">
        <v>7355</v>
      </c>
      <c r="CA420" s="4">
        <v>1312</v>
      </c>
      <c r="CB420" s="4">
        <v>1297</v>
      </c>
      <c r="CC420" s="4">
        <v>1384</v>
      </c>
      <c r="CD420" s="4">
        <v>1676</v>
      </c>
      <c r="CE420" s="4">
        <v>1686</v>
      </c>
      <c r="CF420" s="4">
        <v>6300</v>
      </c>
      <c r="CG420" s="4">
        <v>1226</v>
      </c>
      <c r="CH420" s="4">
        <v>1426</v>
      </c>
      <c r="CI420" s="4">
        <v>1295</v>
      </c>
      <c r="CJ420" s="4">
        <v>1296</v>
      </c>
      <c r="CK420" s="4">
        <v>1057</v>
      </c>
      <c r="CL420" s="4">
        <v>5509</v>
      </c>
      <c r="CM420" s="4">
        <v>1079</v>
      </c>
      <c r="CN420" s="4">
        <v>1097</v>
      </c>
      <c r="CO420" s="4">
        <v>1106</v>
      </c>
      <c r="CP420" s="4">
        <v>1125</v>
      </c>
      <c r="CQ420" s="4">
        <v>1102</v>
      </c>
      <c r="CR420" s="4">
        <v>4811</v>
      </c>
      <c r="CS420" s="4">
        <v>1024</v>
      </c>
      <c r="CT420" s="4">
        <v>1010</v>
      </c>
      <c r="CU420" s="4">
        <v>970</v>
      </c>
      <c r="CV420" s="4">
        <v>925</v>
      </c>
      <c r="CW420" s="4">
        <v>882</v>
      </c>
      <c r="CX420" s="4">
        <v>3866</v>
      </c>
      <c r="CY420" s="4">
        <v>867</v>
      </c>
      <c r="CZ420" s="4">
        <v>825</v>
      </c>
      <c r="DA420" s="4">
        <v>777</v>
      </c>
      <c r="DB420" s="4">
        <v>722</v>
      </c>
      <c r="DC420" s="4">
        <v>675</v>
      </c>
      <c r="DD420" s="4">
        <v>2526</v>
      </c>
      <c r="DE420" s="4">
        <v>599</v>
      </c>
      <c r="DF420" s="4">
        <v>589</v>
      </c>
      <c r="DG420" s="4">
        <v>530</v>
      </c>
      <c r="DH420" s="4">
        <v>437</v>
      </c>
      <c r="DI420" s="4">
        <v>371</v>
      </c>
      <c r="DJ420" s="4">
        <v>1019</v>
      </c>
      <c r="DK420" s="4">
        <v>379</v>
      </c>
      <c r="DL420" s="4">
        <v>263</v>
      </c>
      <c r="DM420" s="4">
        <v>164</v>
      </c>
      <c r="DN420" s="4">
        <v>104</v>
      </c>
      <c r="DO420" s="4">
        <v>109</v>
      </c>
      <c r="DP420" s="4">
        <v>252</v>
      </c>
      <c r="DQ420" s="4">
        <v>92</v>
      </c>
      <c r="DR420" s="4">
        <v>61</v>
      </c>
      <c r="DS420" s="4">
        <v>46</v>
      </c>
      <c r="DT420" s="4">
        <v>29</v>
      </c>
      <c r="DU420" s="4">
        <v>24</v>
      </c>
      <c r="DV420" s="4">
        <v>36</v>
      </c>
      <c r="DW420" s="4">
        <v>13609</v>
      </c>
      <c r="DX420" s="4">
        <v>15592</v>
      </c>
      <c r="DY420" s="4">
        <v>23523</v>
      </c>
      <c r="DZ420" s="4">
        <v>25715</v>
      </c>
      <c r="EA420" s="4">
        <v>24319</v>
      </c>
    </row>
    <row r="421" spans="1:131" ht="17.5" customHeight="1" x14ac:dyDescent="0.35">
      <c r="A421" s="2" t="s">
        <v>734</v>
      </c>
      <c r="D421" s="2" t="s">
        <v>735</v>
      </c>
      <c r="E421" s="4">
        <v>68583</v>
      </c>
      <c r="F421" s="4">
        <v>3647</v>
      </c>
      <c r="G421" s="4">
        <v>654</v>
      </c>
      <c r="H421" s="4">
        <v>748</v>
      </c>
      <c r="I421" s="4">
        <v>755</v>
      </c>
      <c r="J421" s="4">
        <v>736</v>
      </c>
      <c r="K421" s="4">
        <v>754</v>
      </c>
      <c r="L421" s="4">
        <v>3571</v>
      </c>
      <c r="M421" s="4">
        <v>758</v>
      </c>
      <c r="N421" s="4">
        <v>733</v>
      </c>
      <c r="O421" s="4">
        <v>680</v>
      </c>
      <c r="P421" s="4">
        <v>710</v>
      </c>
      <c r="Q421" s="4">
        <v>690</v>
      </c>
      <c r="R421" s="4">
        <v>4204</v>
      </c>
      <c r="S421" s="4">
        <v>740</v>
      </c>
      <c r="T421" s="4">
        <v>797</v>
      </c>
      <c r="U421" s="4">
        <v>854</v>
      </c>
      <c r="V421" s="4">
        <v>853</v>
      </c>
      <c r="W421" s="4">
        <v>960</v>
      </c>
      <c r="X421" s="4">
        <v>4509</v>
      </c>
      <c r="Y421" s="4">
        <v>931</v>
      </c>
      <c r="Z421" s="4">
        <v>944</v>
      </c>
      <c r="AA421" s="4">
        <v>1099</v>
      </c>
      <c r="AB421" s="4">
        <v>908</v>
      </c>
      <c r="AC421" s="4">
        <v>627</v>
      </c>
      <c r="AD421" s="4">
        <v>3402</v>
      </c>
      <c r="AE421" s="4">
        <v>646</v>
      </c>
      <c r="AF421" s="4">
        <v>691</v>
      </c>
      <c r="AG421" s="4">
        <v>651</v>
      </c>
      <c r="AH421" s="4">
        <v>728</v>
      </c>
      <c r="AI421" s="4">
        <v>686</v>
      </c>
      <c r="AJ421" s="4">
        <v>3197</v>
      </c>
      <c r="AK421" s="4">
        <v>602</v>
      </c>
      <c r="AL421" s="4">
        <v>599</v>
      </c>
      <c r="AM421" s="4">
        <v>619</v>
      </c>
      <c r="AN421" s="4">
        <v>658</v>
      </c>
      <c r="AO421" s="4">
        <v>719</v>
      </c>
      <c r="AP421" s="4">
        <v>3387</v>
      </c>
      <c r="AQ421" s="4">
        <v>703</v>
      </c>
      <c r="AR421" s="4">
        <v>706</v>
      </c>
      <c r="AS421" s="4">
        <v>640</v>
      </c>
      <c r="AT421" s="4">
        <v>642</v>
      </c>
      <c r="AU421" s="4">
        <v>696</v>
      </c>
      <c r="AV421" s="4">
        <v>4037</v>
      </c>
      <c r="AW421" s="4">
        <v>695</v>
      </c>
      <c r="AX421" s="4">
        <v>757</v>
      </c>
      <c r="AY421" s="4">
        <v>758</v>
      </c>
      <c r="AZ421" s="4">
        <v>854</v>
      </c>
      <c r="BA421" s="4">
        <v>973</v>
      </c>
      <c r="BB421" s="4">
        <v>4685</v>
      </c>
      <c r="BC421" s="4">
        <v>884</v>
      </c>
      <c r="BD421" s="4">
        <v>917</v>
      </c>
      <c r="BE421" s="4">
        <v>941</v>
      </c>
      <c r="BF421" s="4">
        <v>975</v>
      </c>
      <c r="BG421" s="4">
        <v>968</v>
      </c>
      <c r="BH421" s="4">
        <v>4993</v>
      </c>
      <c r="BI421" s="4">
        <v>1044</v>
      </c>
      <c r="BJ421" s="4">
        <v>984</v>
      </c>
      <c r="BK421" s="4">
        <v>1000</v>
      </c>
      <c r="BL421" s="4">
        <v>1001</v>
      </c>
      <c r="BM421" s="4">
        <v>964</v>
      </c>
      <c r="BN421" s="4">
        <v>4627</v>
      </c>
      <c r="BO421" s="4">
        <v>947</v>
      </c>
      <c r="BP421" s="4">
        <v>943</v>
      </c>
      <c r="BQ421" s="4">
        <v>971</v>
      </c>
      <c r="BR421" s="4">
        <v>901</v>
      </c>
      <c r="BS421" s="4">
        <v>865</v>
      </c>
      <c r="BT421" s="4">
        <v>4379</v>
      </c>
      <c r="BU421" s="4">
        <v>915</v>
      </c>
      <c r="BV421" s="4">
        <v>845</v>
      </c>
      <c r="BW421" s="4">
        <v>853</v>
      </c>
      <c r="BX421" s="4">
        <v>898</v>
      </c>
      <c r="BY421" s="4">
        <v>868</v>
      </c>
      <c r="BZ421" s="4">
        <v>5146</v>
      </c>
      <c r="CA421" s="4">
        <v>916</v>
      </c>
      <c r="CB421" s="4">
        <v>953</v>
      </c>
      <c r="CC421" s="4">
        <v>990</v>
      </c>
      <c r="CD421" s="4">
        <v>1143</v>
      </c>
      <c r="CE421" s="4">
        <v>1144</v>
      </c>
      <c r="CF421" s="4">
        <v>4238</v>
      </c>
      <c r="CG421" s="4">
        <v>875</v>
      </c>
      <c r="CH421" s="4">
        <v>969</v>
      </c>
      <c r="CI421" s="4">
        <v>846</v>
      </c>
      <c r="CJ421" s="4">
        <v>819</v>
      </c>
      <c r="CK421" s="4">
        <v>729</v>
      </c>
      <c r="CL421" s="4">
        <v>3471</v>
      </c>
      <c r="CM421" s="4">
        <v>751</v>
      </c>
      <c r="CN421" s="4">
        <v>713</v>
      </c>
      <c r="CO421" s="4">
        <v>706</v>
      </c>
      <c r="CP421" s="4">
        <v>659</v>
      </c>
      <c r="CQ421" s="4">
        <v>642</v>
      </c>
      <c r="CR421" s="4">
        <v>2745</v>
      </c>
      <c r="CS421" s="4">
        <v>599</v>
      </c>
      <c r="CT421" s="4">
        <v>577</v>
      </c>
      <c r="CU421" s="4">
        <v>534</v>
      </c>
      <c r="CV421" s="4">
        <v>564</v>
      </c>
      <c r="CW421" s="4">
        <v>471</v>
      </c>
      <c r="CX421" s="4">
        <v>2195</v>
      </c>
      <c r="CY421" s="4">
        <v>505</v>
      </c>
      <c r="CZ421" s="4">
        <v>473</v>
      </c>
      <c r="DA421" s="4">
        <v>448</v>
      </c>
      <c r="DB421" s="4">
        <v>416</v>
      </c>
      <c r="DC421" s="4">
        <v>353</v>
      </c>
      <c r="DD421" s="4">
        <v>1389</v>
      </c>
      <c r="DE421" s="4">
        <v>351</v>
      </c>
      <c r="DF421" s="4">
        <v>305</v>
      </c>
      <c r="DG421" s="4">
        <v>276</v>
      </c>
      <c r="DH421" s="4">
        <v>244</v>
      </c>
      <c r="DI421" s="4">
        <v>213</v>
      </c>
      <c r="DJ421" s="4">
        <v>583</v>
      </c>
      <c r="DK421" s="4">
        <v>203</v>
      </c>
      <c r="DL421" s="4">
        <v>147</v>
      </c>
      <c r="DM421" s="4">
        <v>99</v>
      </c>
      <c r="DN421" s="4">
        <v>68</v>
      </c>
      <c r="DO421" s="4">
        <v>66</v>
      </c>
      <c r="DP421" s="4">
        <v>165</v>
      </c>
      <c r="DQ421" s="4">
        <v>41</v>
      </c>
      <c r="DR421" s="4">
        <v>53</v>
      </c>
      <c r="DS421" s="4">
        <v>29</v>
      </c>
      <c r="DT421" s="4">
        <v>22</v>
      </c>
      <c r="DU421" s="4">
        <v>20</v>
      </c>
      <c r="DV421" s="4">
        <v>13</v>
      </c>
      <c r="DW421" s="4">
        <v>12353</v>
      </c>
      <c r="DX421" s="4">
        <v>14396</v>
      </c>
      <c r="DY421" s="4">
        <v>22286</v>
      </c>
      <c r="DZ421" s="4">
        <v>19145</v>
      </c>
      <c r="EA421" s="4">
        <v>14799</v>
      </c>
    </row>
    <row r="422" spans="1:131" ht="17.5" customHeight="1" x14ac:dyDescent="0.35">
      <c r="A422" s="2" t="s">
        <v>736</v>
      </c>
      <c r="D422" s="2" t="s">
        <v>737</v>
      </c>
      <c r="E422" s="4">
        <v>44973</v>
      </c>
      <c r="F422" s="4">
        <v>2114</v>
      </c>
      <c r="G422" s="4">
        <v>408</v>
      </c>
      <c r="H422" s="4">
        <v>381</v>
      </c>
      <c r="I422" s="4">
        <v>435</v>
      </c>
      <c r="J422" s="4">
        <v>452</v>
      </c>
      <c r="K422" s="4">
        <v>438</v>
      </c>
      <c r="L422" s="4">
        <v>2214</v>
      </c>
      <c r="M422" s="4">
        <v>420</v>
      </c>
      <c r="N422" s="4">
        <v>435</v>
      </c>
      <c r="O422" s="4">
        <v>460</v>
      </c>
      <c r="P422" s="4">
        <v>449</v>
      </c>
      <c r="Q422" s="4">
        <v>450</v>
      </c>
      <c r="R422" s="4">
        <v>2428</v>
      </c>
      <c r="S422" s="4">
        <v>422</v>
      </c>
      <c r="T422" s="4">
        <v>470</v>
      </c>
      <c r="U422" s="4">
        <v>519</v>
      </c>
      <c r="V422" s="4">
        <v>492</v>
      </c>
      <c r="W422" s="4">
        <v>525</v>
      </c>
      <c r="X422" s="4">
        <v>2534</v>
      </c>
      <c r="Y422" s="4">
        <v>539</v>
      </c>
      <c r="Z422" s="4">
        <v>549</v>
      </c>
      <c r="AA422" s="4">
        <v>561</v>
      </c>
      <c r="AB422" s="4">
        <v>480</v>
      </c>
      <c r="AC422" s="4">
        <v>405</v>
      </c>
      <c r="AD422" s="4">
        <v>2165</v>
      </c>
      <c r="AE422" s="4">
        <v>459</v>
      </c>
      <c r="AF422" s="4">
        <v>442</v>
      </c>
      <c r="AG422" s="4">
        <v>440</v>
      </c>
      <c r="AH422" s="4">
        <v>425</v>
      </c>
      <c r="AI422" s="4">
        <v>399</v>
      </c>
      <c r="AJ422" s="4">
        <v>1998</v>
      </c>
      <c r="AK422" s="4">
        <v>388</v>
      </c>
      <c r="AL422" s="4">
        <v>386</v>
      </c>
      <c r="AM422" s="4">
        <v>428</v>
      </c>
      <c r="AN422" s="4">
        <v>413</v>
      </c>
      <c r="AO422" s="4">
        <v>383</v>
      </c>
      <c r="AP422" s="4">
        <v>1991</v>
      </c>
      <c r="AQ422" s="4">
        <v>425</v>
      </c>
      <c r="AR422" s="4">
        <v>390</v>
      </c>
      <c r="AS422" s="4">
        <v>410</v>
      </c>
      <c r="AT422" s="4">
        <v>353</v>
      </c>
      <c r="AU422" s="4">
        <v>413</v>
      </c>
      <c r="AV422" s="4">
        <v>2370</v>
      </c>
      <c r="AW422" s="4">
        <v>417</v>
      </c>
      <c r="AX422" s="4">
        <v>444</v>
      </c>
      <c r="AY422" s="4">
        <v>459</v>
      </c>
      <c r="AZ422" s="4">
        <v>514</v>
      </c>
      <c r="BA422" s="4">
        <v>536</v>
      </c>
      <c r="BB422" s="4">
        <v>3024</v>
      </c>
      <c r="BC422" s="4">
        <v>559</v>
      </c>
      <c r="BD422" s="4">
        <v>605</v>
      </c>
      <c r="BE422" s="4">
        <v>610</v>
      </c>
      <c r="BF422" s="4">
        <v>608</v>
      </c>
      <c r="BG422" s="4">
        <v>642</v>
      </c>
      <c r="BH422" s="4">
        <v>3285</v>
      </c>
      <c r="BI422" s="4">
        <v>642</v>
      </c>
      <c r="BJ422" s="4">
        <v>635</v>
      </c>
      <c r="BK422" s="4">
        <v>658</v>
      </c>
      <c r="BL422" s="4">
        <v>692</v>
      </c>
      <c r="BM422" s="4">
        <v>658</v>
      </c>
      <c r="BN422" s="4">
        <v>3197</v>
      </c>
      <c r="BO422" s="4">
        <v>663</v>
      </c>
      <c r="BP422" s="4">
        <v>652</v>
      </c>
      <c r="BQ422" s="4">
        <v>637</v>
      </c>
      <c r="BR422" s="4">
        <v>602</v>
      </c>
      <c r="BS422" s="4">
        <v>643</v>
      </c>
      <c r="BT422" s="4">
        <v>2983</v>
      </c>
      <c r="BU422" s="4">
        <v>571</v>
      </c>
      <c r="BV422" s="4">
        <v>614</v>
      </c>
      <c r="BW422" s="4">
        <v>595</v>
      </c>
      <c r="BX422" s="4">
        <v>595</v>
      </c>
      <c r="BY422" s="4">
        <v>608</v>
      </c>
      <c r="BZ422" s="4">
        <v>3723</v>
      </c>
      <c r="CA422" s="4">
        <v>631</v>
      </c>
      <c r="CB422" s="4">
        <v>749</v>
      </c>
      <c r="CC422" s="4">
        <v>686</v>
      </c>
      <c r="CD422" s="4">
        <v>814</v>
      </c>
      <c r="CE422" s="4">
        <v>843</v>
      </c>
      <c r="CF422" s="4">
        <v>3231</v>
      </c>
      <c r="CG422" s="4">
        <v>664</v>
      </c>
      <c r="CH422" s="4">
        <v>732</v>
      </c>
      <c r="CI422" s="4">
        <v>647</v>
      </c>
      <c r="CJ422" s="4">
        <v>627</v>
      </c>
      <c r="CK422" s="4">
        <v>561</v>
      </c>
      <c r="CL422" s="4">
        <v>2417</v>
      </c>
      <c r="CM422" s="4">
        <v>497</v>
      </c>
      <c r="CN422" s="4">
        <v>527</v>
      </c>
      <c r="CO422" s="4">
        <v>472</v>
      </c>
      <c r="CP422" s="4">
        <v>491</v>
      </c>
      <c r="CQ422" s="4">
        <v>430</v>
      </c>
      <c r="CR422" s="4">
        <v>2146</v>
      </c>
      <c r="CS422" s="4">
        <v>451</v>
      </c>
      <c r="CT422" s="4">
        <v>450</v>
      </c>
      <c r="CU422" s="4">
        <v>435</v>
      </c>
      <c r="CV422" s="4">
        <v>414</v>
      </c>
      <c r="CW422" s="4">
        <v>396</v>
      </c>
      <c r="CX422" s="4">
        <v>1621</v>
      </c>
      <c r="CY422" s="4">
        <v>406</v>
      </c>
      <c r="CZ422" s="4">
        <v>353</v>
      </c>
      <c r="DA422" s="4">
        <v>313</v>
      </c>
      <c r="DB422" s="4">
        <v>285</v>
      </c>
      <c r="DC422" s="4">
        <v>264</v>
      </c>
      <c r="DD422" s="4">
        <v>1038</v>
      </c>
      <c r="DE422" s="4">
        <v>252</v>
      </c>
      <c r="DF422" s="4">
        <v>227</v>
      </c>
      <c r="DG422" s="4">
        <v>207</v>
      </c>
      <c r="DH422" s="4">
        <v>191</v>
      </c>
      <c r="DI422" s="4">
        <v>161</v>
      </c>
      <c r="DJ422" s="4">
        <v>379</v>
      </c>
      <c r="DK422" s="4">
        <v>124</v>
      </c>
      <c r="DL422" s="4">
        <v>114</v>
      </c>
      <c r="DM422" s="4">
        <v>56</v>
      </c>
      <c r="DN422" s="4">
        <v>31</v>
      </c>
      <c r="DO422" s="4">
        <v>54</v>
      </c>
      <c r="DP422" s="4">
        <v>100</v>
      </c>
      <c r="DQ422" s="4">
        <v>34</v>
      </c>
      <c r="DR422" s="4">
        <v>31</v>
      </c>
      <c r="DS422" s="4">
        <v>13</v>
      </c>
      <c r="DT422" s="4">
        <v>17</v>
      </c>
      <c r="DU422" s="4">
        <v>5</v>
      </c>
      <c r="DV422" s="4">
        <v>15</v>
      </c>
      <c r="DW422" s="4">
        <v>7295</v>
      </c>
      <c r="DX422" s="4">
        <v>8405</v>
      </c>
      <c r="DY422" s="4">
        <v>13543</v>
      </c>
      <c r="DZ422" s="4">
        <v>13188</v>
      </c>
      <c r="EA422" s="4">
        <v>10947</v>
      </c>
    </row>
    <row r="423" spans="1:131" ht="17.5" customHeight="1" x14ac:dyDescent="0.35">
      <c r="A423" s="2" t="s">
        <v>738</v>
      </c>
      <c r="D423" s="2" t="s">
        <v>739</v>
      </c>
      <c r="E423" s="4">
        <v>99264</v>
      </c>
      <c r="F423" s="4">
        <v>4343</v>
      </c>
      <c r="G423" s="4">
        <v>833</v>
      </c>
      <c r="H423" s="4">
        <v>835</v>
      </c>
      <c r="I423" s="4">
        <v>865</v>
      </c>
      <c r="J423" s="4">
        <v>917</v>
      </c>
      <c r="K423" s="4">
        <v>893</v>
      </c>
      <c r="L423" s="4">
        <v>4515</v>
      </c>
      <c r="M423" s="4">
        <v>899</v>
      </c>
      <c r="N423" s="4">
        <v>841</v>
      </c>
      <c r="O423" s="4">
        <v>893</v>
      </c>
      <c r="P423" s="4">
        <v>923</v>
      </c>
      <c r="Q423" s="4">
        <v>959</v>
      </c>
      <c r="R423" s="4">
        <v>5579</v>
      </c>
      <c r="S423" s="4">
        <v>966</v>
      </c>
      <c r="T423" s="4">
        <v>1098</v>
      </c>
      <c r="U423" s="4">
        <v>1090</v>
      </c>
      <c r="V423" s="4">
        <v>1182</v>
      </c>
      <c r="W423" s="4">
        <v>1243</v>
      </c>
      <c r="X423" s="4">
        <v>5871</v>
      </c>
      <c r="Y423" s="4">
        <v>1291</v>
      </c>
      <c r="Z423" s="4">
        <v>1326</v>
      </c>
      <c r="AA423" s="4">
        <v>1300</v>
      </c>
      <c r="AB423" s="4">
        <v>1137</v>
      </c>
      <c r="AC423" s="4">
        <v>817</v>
      </c>
      <c r="AD423" s="4">
        <v>4300</v>
      </c>
      <c r="AE423" s="4">
        <v>815</v>
      </c>
      <c r="AF423" s="4">
        <v>858</v>
      </c>
      <c r="AG423" s="4">
        <v>823</v>
      </c>
      <c r="AH423" s="4">
        <v>908</v>
      </c>
      <c r="AI423" s="4">
        <v>896</v>
      </c>
      <c r="AJ423" s="4">
        <v>3607</v>
      </c>
      <c r="AK423" s="4">
        <v>763</v>
      </c>
      <c r="AL423" s="4">
        <v>742</v>
      </c>
      <c r="AM423" s="4">
        <v>684</v>
      </c>
      <c r="AN423" s="4">
        <v>704</v>
      </c>
      <c r="AO423" s="4">
        <v>714</v>
      </c>
      <c r="AP423" s="4">
        <v>3876</v>
      </c>
      <c r="AQ423" s="4">
        <v>777</v>
      </c>
      <c r="AR423" s="4">
        <v>813</v>
      </c>
      <c r="AS423" s="4">
        <v>783</v>
      </c>
      <c r="AT423" s="4">
        <v>693</v>
      </c>
      <c r="AU423" s="4">
        <v>810</v>
      </c>
      <c r="AV423" s="4">
        <v>4932</v>
      </c>
      <c r="AW423" s="4">
        <v>874</v>
      </c>
      <c r="AX423" s="4">
        <v>928</v>
      </c>
      <c r="AY423" s="4">
        <v>924</v>
      </c>
      <c r="AZ423" s="4">
        <v>1061</v>
      </c>
      <c r="BA423" s="4">
        <v>1145</v>
      </c>
      <c r="BB423" s="4">
        <v>6400</v>
      </c>
      <c r="BC423" s="4">
        <v>1176</v>
      </c>
      <c r="BD423" s="4">
        <v>1244</v>
      </c>
      <c r="BE423" s="4">
        <v>1305</v>
      </c>
      <c r="BF423" s="4">
        <v>1307</v>
      </c>
      <c r="BG423" s="4">
        <v>1368</v>
      </c>
      <c r="BH423" s="4">
        <v>7371</v>
      </c>
      <c r="BI423" s="4">
        <v>1373</v>
      </c>
      <c r="BJ423" s="4">
        <v>1471</v>
      </c>
      <c r="BK423" s="4">
        <v>1523</v>
      </c>
      <c r="BL423" s="4">
        <v>1518</v>
      </c>
      <c r="BM423" s="4">
        <v>1486</v>
      </c>
      <c r="BN423" s="4">
        <v>6898</v>
      </c>
      <c r="BO423" s="4">
        <v>1358</v>
      </c>
      <c r="BP423" s="4">
        <v>1339</v>
      </c>
      <c r="BQ423" s="4">
        <v>1430</v>
      </c>
      <c r="BR423" s="4">
        <v>1440</v>
      </c>
      <c r="BS423" s="4">
        <v>1331</v>
      </c>
      <c r="BT423" s="4">
        <v>6951</v>
      </c>
      <c r="BU423" s="4">
        <v>1297</v>
      </c>
      <c r="BV423" s="4">
        <v>1411</v>
      </c>
      <c r="BW423" s="4">
        <v>1395</v>
      </c>
      <c r="BX423" s="4">
        <v>1429</v>
      </c>
      <c r="BY423" s="4">
        <v>1419</v>
      </c>
      <c r="BZ423" s="4">
        <v>8343</v>
      </c>
      <c r="CA423" s="4">
        <v>1474</v>
      </c>
      <c r="CB423" s="4">
        <v>1603</v>
      </c>
      <c r="CC423" s="4">
        <v>1634</v>
      </c>
      <c r="CD423" s="4">
        <v>1706</v>
      </c>
      <c r="CE423" s="4">
        <v>1926</v>
      </c>
      <c r="CF423" s="4">
        <v>7328</v>
      </c>
      <c r="CG423" s="4">
        <v>1488</v>
      </c>
      <c r="CH423" s="4">
        <v>1601</v>
      </c>
      <c r="CI423" s="4">
        <v>1505</v>
      </c>
      <c r="CJ423" s="4">
        <v>1435</v>
      </c>
      <c r="CK423" s="4">
        <v>1299</v>
      </c>
      <c r="CL423" s="4">
        <v>5773</v>
      </c>
      <c r="CM423" s="4">
        <v>1135</v>
      </c>
      <c r="CN423" s="4">
        <v>1237</v>
      </c>
      <c r="CO423" s="4">
        <v>1211</v>
      </c>
      <c r="CP423" s="4">
        <v>1124</v>
      </c>
      <c r="CQ423" s="4">
        <v>1066</v>
      </c>
      <c r="CR423" s="4">
        <v>5069</v>
      </c>
      <c r="CS423" s="4">
        <v>1050</v>
      </c>
      <c r="CT423" s="4">
        <v>1048</v>
      </c>
      <c r="CU423" s="4">
        <v>960</v>
      </c>
      <c r="CV423" s="4">
        <v>1003</v>
      </c>
      <c r="CW423" s="4">
        <v>1008</v>
      </c>
      <c r="CX423" s="4">
        <v>3958</v>
      </c>
      <c r="CY423" s="4">
        <v>889</v>
      </c>
      <c r="CZ423" s="4">
        <v>856</v>
      </c>
      <c r="DA423" s="4">
        <v>827</v>
      </c>
      <c r="DB423" s="4">
        <v>729</v>
      </c>
      <c r="DC423" s="4">
        <v>657</v>
      </c>
      <c r="DD423" s="4">
        <v>2620</v>
      </c>
      <c r="DE423" s="4">
        <v>626</v>
      </c>
      <c r="DF423" s="4">
        <v>576</v>
      </c>
      <c r="DG423" s="4">
        <v>506</v>
      </c>
      <c r="DH423" s="4">
        <v>460</v>
      </c>
      <c r="DI423" s="4">
        <v>452</v>
      </c>
      <c r="DJ423" s="4">
        <v>1173</v>
      </c>
      <c r="DK423" s="4">
        <v>413</v>
      </c>
      <c r="DL423" s="4">
        <v>287</v>
      </c>
      <c r="DM423" s="4">
        <v>208</v>
      </c>
      <c r="DN423" s="4">
        <v>135</v>
      </c>
      <c r="DO423" s="4">
        <v>130</v>
      </c>
      <c r="DP423" s="4">
        <v>309</v>
      </c>
      <c r="DQ423" s="4">
        <v>84</v>
      </c>
      <c r="DR423" s="4">
        <v>85</v>
      </c>
      <c r="DS423" s="4">
        <v>66</v>
      </c>
      <c r="DT423" s="4">
        <v>46</v>
      </c>
      <c r="DU423" s="4">
        <v>28</v>
      </c>
      <c r="DV423" s="4">
        <v>48</v>
      </c>
      <c r="DW423" s="4">
        <v>15728</v>
      </c>
      <c r="DX423" s="4">
        <v>18354</v>
      </c>
      <c r="DY423" s="4">
        <v>27695</v>
      </c>
      <c r="DZ423" s="4">
        <v>29563</v>
      </c>
      <c r="EA423" s="4">
        <v>26278</v>
      </c>
    </row>
    <row r="424" spans="1:131" ht="17.5" customHeight="1" x14ac:dyDescent="0.35">
      <c r="A424" s="2" t="s">
        <v>740</v>
      </c>
      <c r="D424" s="2" t="s">
        <v>741</v>
      </c>
      <c r="E424" s="4">
        <v>65167</v>
      </c>
      <c r="F424" s="4">
        <v>3349</v>
      </c>
      <c r="G424" s="4">
        <v>692</v>
      </c>
      <c r="H424" s="4">
        <v>683</v>
      </c>
      <c r="I424" s="4">
        <v>648</v>
      </c>
      <c r="J424" s="4">
        <v>706</v>
      </c>
      <c r="K424" s="4">
        <v>620</v>
      </c>
      <c r="L424" s="4">
        <v>3237</v>
      </c>
      <c r="M424" s="4">
        <v>655</v>
      </c>
      <c r="N424" s="4">
        <v>648</v>
      </c>
      <c r="O424" s="4">
        <v>625</v>
      </c>
      <c r="P424" s="4">
        <v>655</v>
      </c>
      <c r="Q424" s="4">
        <v>654</v>
      </c>
      <c r="R424" s="4">
        <v>3548</v>
      </c>
      <c r="S424" s="4">
        <v>632</v>
      </c>
      <c r="T424" s="4">
        <v>666</v>
      </c>
      <c r="U424" s="4">
        <v>750</v>
      </c>
      <c r="V424" s="4">
        <v>739</v>
      </c>
      <c r="W424" s="4">
        <v>761</v>
      </c>
      <c r="X424" s="4">
        <v>3895</v>
      </c>
      <c r="Y424" s="4">
        <v>727</v>
      </c>
      <c r="Z424" s="4">
        <v>719</v>
      </c>
      <c r="AA424" s="4">
        <v>841</v>
      </c>
      <c r="AB424" s="4">
        <v>829</v>
      </c>
      <c r="AC424" s="4">
        <v>779</v>
      </c>
      <c r="AD424" s="4">
        <v>3888</v>
      </c>
      <c r="AE424" s="4">
        <v>894</v>
      </c>
      <c r="AF424" s="4">
        <v>791</v>
      </c>
      <c r="AG424" s="4">
        <v>701</v>
      </c>
      <c r="AH424" s="4">
        <v>743</v>
      </c>
      <c r="AI424" s="4">
        <v>759</v>
      </c>
      <c r="AJ424" s="4">
        <v>3394</v>
      </c>
      <c r="AK424" s="4">
        <v>678</v>
      </c>
      <c r="AL424" s="4">
        <v>689</v>
      </c>
      <c r="AM424" s="4">
        <v>671</v>
      </c>
      <c r="AN424" s="4">
        <v>654</v>
      </c>
      <c r="AO424" s="4">
        <v>702</v>
      </c>
      <c r="AP424" s="4">
        <v>3363</v>
      </c>
      <c r="AQ424" s="4">
        <v>769</v>
      </c>
      <c r="AR424" s="4">
        <v>697</v>
      </c>
      <c r="AS424" s="4">
        <v>677</v>
      </c>
      <c r="AT424" s="4">
        <v>605</v>
      </c>
      <c r="AU424" s="4">
        <v>615</v>
      </c>
      <c r="AV424" s="4">
        <v>3669</v>
      </c>
      <c r="AW424" s="4">
        <v>637</v>
      </c>
      <c r="AX424" s="4">
        <v>669</v>
      </c>
      <c r="AY424" s="4">
        <v>727</v>
      </c>
      <c r="AZ424" s="4">
        <v>809</v>
      </c>
      <c r="BA424" s="4">
        <v>827</v>
      </c>
      <c r="BB424" s="4">
        <v>4561</v>
      </c>
      <c r="BC424" s="4">
        <v>881</v>
      </c>
      <c r="BD424" s="4">
        <v>856</v>
      </c>
      <c r="BE424" s="4">
        <v>947</v>
      </c>
      <c r="BF424" s="4">
        <v>932</v>
      </c>
      <c r="BG424" s="4">
        <v>945</v>
      </c>
      <c r="BH424" s="4">
        <v>4848</v>
      </c>
      <c r="BI424" s="4">
        <v>935</v>
      </c>
      <c r="BJ424" s="4">
        <v>939</v>
      </c>
      <c r="BK424" s="4">
        <v>1039</v>
      </c>
      <c r="BL424" s="4">
        <v>971</v>
      </c>
      <c r="BM424" s="4">
        <v>964</v>
      </c>
      <c r="BN424" s="4">
        <v>4589</v>
      </c>
      <c r="BO424" s="4">
        <v>929</v>
      </c>
      <c r="BP424" s="4">
        <v>893</v>
      </c>
      <c r="BQ424" s="4">
        <v>910</v>
      </c>
      <c r="BR424" s="4">
        <v>976</v>
      </c>
      <c r="BS424" s="4">
        <v>881</v>
      </c>
      <c r="BT424" s="4">
        <v>4295</v>
      </c>
      <c r="BU424" s="4">
        <v>844</v>
      </c>
      <c r="BV424" s="4">
        <v>868</v>
      </c>
      <c r="BW424" s="4">
        <v>861</v>
      </c>
      <c r="BX424" s="4">
        <v>841</v>
      </c>
      <c r="BY424" s="4">
        <v>881</v>
      </c>
      <c r="BZ424" s="4">
        <v>4916</v>
      </c>
      <c r="CA424" s="4">
        <v>813</v>
      </c>
      <c r="CB424" s="4">
        <v>969</v>
      </c>
      <c r="CC424" s="4">
        <v>952</v>
      </c>
      <c r="CD424" s="4">
        <v>1092</v>
      </c>
      <c r="CE424" s="4">
        <v>1090</v>
      </c>
      <c r="CF424" s="4">
        <v>4056</v>
      </c>
      <c r="CG424" s="4">
        <v>862</v>
      </c>
      <c r="CH424" s="4">
        <v>930</v>
      </c>
      <c r="CI424" s="4">
        <v>806</v>
      </c>
      <c r="CJ424" s="4">
        <v>809</v>
      </c>
      <c r="CK424" s="4">
        <v>649</v>
      </c>
      <c r="CL424" s="4">
        <v>3124</v>
      </c>
      <c r="CM424" s="4">
        <v>653</v>
      </c>
      <c r="CN424" s="4">
        <v>599</v>
      </c>
      <c r="CO424" s="4">
        <v>644</v>
      </c>
      <c r="CP424" s="4">
        <v>648</v>
      </c>
      <c r="CQ424" s="4">
        <v>580</v>
      </c>
      <c r="CR424" s="4">
        <v>2541</v>
      </c>
      <c r="CS424" s="4">
        <v>530</v>
      </c>
      <c r="CT424" s="4">
        <v>574</v>
      </c>
      <c r="CU424" s="4">
        <v>476</v>
      </c>
      <c r="CV424" s="4">
        <v>456</v>
      </c>
      <c r="CW424" s="4">
        <v>505</v>
      </c>
      <c r="CX424" s="4">
        <v>1990</v>
      </c>
      <c r="CY424" s="4">
        <v>449</v>
      </c>
      <c r="CZ424" s="4">
        <v>450</v>
      </c>
      <c r="DA424" s="4">
        <v>420</v>
      </c>
      <c r="DB424" s="4">
        <v>348</v>
      </c>
      <c r="DC424" s="4">
        <v>323</v>
      </c>
      <c r="DD424" s="4">
        <v>1242</v>
      </c>
      <c r="DE424" s="4">
        <v>312</v>
      </c>
      <c r="DF424" s="4">
        <v>281</v>
      </c>
      <c r="DG424" s="4">
        <v>242</v>
      </c>
      <c r="DH424" s="4">
        <v>223</v>
      </c>
      <c r="DI424" s="4">
        <v>184</v>
      </c>
      <c r="DJ424" s="4">
        <v>517</v>
      </c>
      <c r="DK424" s="4">
        <v>164</v>
      </c>
      <c r="DL424" s="4">
        <v>148</v>
      </c>
      <c r="DM424" s="4">
        <v>92</v>
      </c>
      <c r="DN424" s="4">
        <v>70</v>
      </c>
      <c r="DO424" s="4">
        <v>43</v>
      </c>
      <c r="DP424" s="4">
        <v>126</v>
      </c>
      <c r="DQ424" s="4">
        <v>40</v>
      </c>
      <c r="DR424" s="4">
        <v>31</v>
      </c>
      <c r="DS424" s="4">
        <v>32</v>
      </c>
      <c r="DT424" s="4">
        <v>11</v>
      </c>
      <c r="DU424" s="4">
        <v>12</v>
      </c>
      <c r="DV424" s="4">
        <v>19</v>
      </c>
      <c r="DW424" s="4">
        <v>10861</v>
      </c>
      <c r="DX424" s="4">
        <v>12421</v>
      </c>
      <c r="DY424" s="4">
        <v>22043</v>
      </c>
      <c r="DZ424" s="4">
        <v>18648</v>
      </c>
      <c r="EA424" s="4">
        <v>13615</v>
      </c>
    </row>
    <row r="425" spans="1:131" ht="17.5" customHeight="1" x14ac:dyDescent="0.35"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W425" s="31"/>
      <c r="DX425" s="31"/>
      <c r="DY425" s="31"/>
      <c r="DZ425" s="31"/>
      <c r="EA425" s="31"/>
    </row>
    <row r="426" spans="1:131" s="3" customFormat="1" ht="17.5" customHeight="1" x14ac:dyDescent="0.35">
      <c r="A426" s="3" t="s">
        <v>742</v>
      </c>
      <c r="C426" s="3" t="s">
        <v>743</v>
      </c>
      <c r="E426" s="26">
        <v>596984</v>
      </c>
      <c r="F426" s="26">
        <v>33438</v>
      </c>
      <c r="G426" s="26">
        <v>6685</v>
      </c>
      <c r="H426" s="26">
        <v>6583</v>
      </c>
      <c r="I426" s="26">
        <v>6732</v>
      </c>
      <c r="J426" s="26">
        <v>6628</v>
      </c>
      <c r="K426" s="26">
        <v>6810</v>
      </c>
      <c r="L426" s="26">
        <v>31540</v>
      </c>
      <c r="M426" s="26">
        <v>6333</v>
      </c>
      <c r="N426" s="26">
        <v>6217</v>
      </c>
      <c r="O426" s="26">
        <v>6509</v>
      </c>
      <c r="P426" s="26">
        <v>6206</v>
      </c>
      <c r="Q426" s="26">
        <v>6275</v>
      </c>
      <c r="R426" s="26">
        <v>34479</v>
      </c>
      <c r="S426" s="26">
        <v>6438</v>
      </c>
      <c r="T426" s="26">
        <v>6770</v>
      </c>
      <c r="U426" s="26">
        <v>7039</v>
      </c>
      <c r="V426" s="26">
        <v>7012</v>
      </c>
      <c r="W426" s="26">
        <v>7220</v>
      </c>
      <c r="X426" s="26">
        <v>37131</v>
      </c>
      <c r="Y426" s="26">
        <v>7294</v>
      </c>
      <c r="Z426" s="26">
        <v>7652</v>
      </c>
      <c r="AA426" s="26">
        <v>7822</v>
      </c>
      <c r="AB426" s="26">
        <v>7452</v>
      </c>
      <c r="AC426" s="26">
        <v>6911</v>
      </c>
      <c r="AD426" s="26">
        <v>34958</v>
      </c>
      <c r="AE426" s="26">
        <v>7147</v>
      </c>
      <c r="AF426" s="26">
        <v>7092</v>
      </c>
      <c r="AG426" s="26">
        <v>6959</v>
      </c>
      <c r="AH426" s="26">
        <v>7006</v>
      </c>
      <c r="AI426" s="26">
        <v>6754</v>
      </c>
      <c r="AJ426" s="26">
        <v>33994</v>
      </c>
      <c r="AK426" s="26">
        <v>6752</v>
      </c>
      <c r="AL426" s="26">
        <v>6767</v>
      </c>
      <c r="AM426" s="26">
        <v>6602</v>
      </c>
      <c r="AN426" s="26">
        <v>6735</v>
      </c>
      <c r="AO426" s="26">
        <v>7138</v>
      </c>
      <c r="AP426" s="26">
        <v>33384</v>
      </c>
      <c r="AQ426" s="26">
        <v>7149</v>
      </c>
      <c r="AR426" s="26">
        <v>7023</v>
      </c>
      <c r="AS426" s="26">
        <v>6748</v>
      </c>
      <c r="AT426" s="26">
        <v>6214</v>
      </c>
      <c r="AU426" s="26">
        <v>6250</v>
      </c>
      <c r="AV426" s="26">
        <v>37985</v>
      </c>
      <c r="AW426" s="26">
        <v>6788</v>
      </c>
      <c r="AX426" s="26">
        <v>7120</v>
      </c>
      <c r="AY426" s="26">
        <v>7584</v>
      </c>
      <c r="AZ426" s="26">
        <v>7919</v>
      </c>
      <c r="BA426" s="26">
        <v>8574</v>
      </c>
      <c r="BB426" s="26">
        <v>44670</v>
      </c>
      <c r="BC426" s="26">
        <v>8428</v>
      </c>
      <c r="BD426" s="26">
        <v>8629</v>
      </c>
      <c r="BE426" s="26">
        <v>8959</v>
      </c>
      <c r="BF426" s="26">
        <v>9160</v>
      </c>
      <c r="BG426" s="26">
        <v>9494</v>
      </c>
      <c r="BH426" s="26">
        <v>45835</v>
      </c>
      <c r="BI426" s="26">
        <v>9318</v>
      </c>
      <c r="BJ426" s="26">
        <v>9488</v>
      </c>
      <c r="BK426" s="26">
        <v>9163</v>
      </c>
      <c r="BL426" s="26">
        <v>9040</v>
      </c>
      <c r="BM426" s="26">
        <v>8826</v>
      </c>
      <c r="BN426" s="26">
        <v>41219</v>
      </c>
      <c r="BO426" s="26">
        <v>8870</v>
      </c>
      <c r="BP426" s="26">
        <v>8451</v>
      </c>
      <c r="BQ426" s="26">
        <v>8177</v>
      </c>
      <c r="BR426" s="26">
        <v>7976</v>
      </c>
      <c r="BS426" s="26">
        <v>7745</v>
      </c>
      <c r="BT426" s="26">
        <v>37257</v>
      </c>
      <c r="BU426" s="26">
        <v>7543</v>
      </c>
      <c r="BV426" s="26">
        <v>7429</v>
      </c>
      <c r="BW426" s="26">
        <v>7449</v>
      </c>
      <c r="BX426" s="26">
        <v>7335</v>
      </c>
      <c r="BY426" s="26">
        <v>7501</v>
      </c>
      <c r="BZ426" s="26">
        <v>39739</v>
      </c>
      <c r="CA426" s="26">
        <v>7225</v>
      </c>
      <c r="CB426" s="26">
        <v>7691</v>
      </c>
      <c r="CC426" s="26">
        <v>7904</v>
      </c>
      <c r="CD426" s="26">
        <v>8415</v>
      </c>
      <c r="CE426" s="26">
        <v>8504</v>
      </c>
      <c r="CF426" s="26">
        <v>32393</v>
      </c>
      <c r="CG426" s="26">
        <v>6556</v>
      </c>
      <c r="CH426" s="26">
        <v>6929</v>
      </c>
      <c r="CI426" s="26">
        <v>6738</v>
      </c>
      <c r="CJ426" s="26">
        <v>6499</v>
      </c>
      <c r="CK426" s="26">
        <v>5671</v>
      </c>
      <c r="CL426" s="26">
        <v>25817</v>
      </c>
      <c r="CM426" s="26">
        <v>5130</v>
      </c>
      <c r="CN426" s="26">
        <v>5450</v>
      </c>
      <c r="CO426" s="26">
        <v>5347</v>
      </c>
      <c r="CP426" s="26">
        <v>5074</v>
      </c>
      <c r="CQ426" s="26">
        <v>4816</v>
      </c>
      <c r="CR426" s="26">
        <v>20823</v>
      </c>
      <c r="CS426" s="26">
        <v>4417</v>
      </c>
      <c r="CT426" s="26">
        <v>4419</v>
      </c>
      <c r="CU426" s="26">
        <v>4128</v>
      </c>
      <c r="CV426" s="26">
        <v>4022</v>
      </c>
      <c r="CW426" s="26">
        <v>3837</v>
      </c>
      <c r="CX426" s="26">
        <v>16153</v>
      </c>
      <c r="CY426" s="26">
        <v>3679</v>
      </c>
      <c r="CZ426" s="26">
        <v>3557</v>
      </c>
      <c r="DA426" s="26">
        <v>3237</v>
      </c>
      <c r="DB426" s="26">
        <v>2936</v>
      </c>
      <c r="DC426" s="26">
        <v>2744</v>
      </c>
      <c r="DD426" s="26">
        <v>10671</v>
      </c>
      <c r="DE426" s="26">
        <v>2582</v>
      </c>
      <c r="DF426" s="26">
        <v>2422</v>
      </c>
      <c r="DG426" s="26">
        <v>2112</v>
      </c>
      <c r="DH426" s="26">
        <v>1790</v>
      </c>
      <c r="DI426" s="26">
        <v>1765</v>
      </c>
      <c r="DJ426" s="26">
        <v>4272</v>
      </c>
      <c r="DK426" s="26">
        <v>1457</v>
      </c>
      <c r="DL426" s="26">
        <v>1099</v>
      </c>
      <c r="DM426" s="26">
        <v>708</v>
      </c>
      <c r="DN426" s="26">
        <v>542</v>
      </c>
      <c r="DO426" s="26">
        <v>466</v>
      </c>
      <c r="DP426" s="26">
        <v>1102</v>
      </c>
      <c r="DQ426" s="26">
        <v>359</v>
      </c>
      <c r="DR426" s="26">
        <v>292</v>
      </c>
      <c r="DS426" s="26">
        <v>199</v>
      </c>
      <c r="DT426" s="26">
        <v>154</v>
      </c>
      <c r="DU426" s="26">
        <v>98</v>
      </c>
      <c r="DV426" s="26">
        <v>124</v>
      </c>
      <c r="DW426" s="26">
        <v>106751</v>
      </c>
      <c r="DX426" s="26">
        <v>122225</v>
      </c>
      <c r="DY426" s="26">
        <v>214828</v>
      </c>
      <c r="DZ426" s="26">
        <v>164050</v>
      </c>
      <c r="EA426" s="26">
        <v>111355</v>
      </c>
    </row>
    <row r="427" spans="1:131" ht="17.5" customHeight="1" x14ac:dyDescent="0.35">
      <c r="A427" s="2" t="s">
        <v>744</v>
      </c>
      <c r="D427" s="2" t="s">
        <v>745</v>
      </c>
      <c r="E427" s="4">
        <v>115732</v>
      </c>
      <c r="F427" s="4">
        <v>6486</v>
      </c>
      <c r="G427" s="4">
        <v>1357</v>
      </c>
      <c r="H427" s="4">
        <v>1311</v>
      </c>
      <c r="I427" s="4">
        <v>1316</v>
      </c>
      <c r="J427" s="4">
        <v>1249</v>
      </c>
      <c r="K427" s="4">
        <v>1253</v>
      </c>
      <c r="L427" s="4">
        <v>5689</v>
      </c>
      <c r="M427" s="4">
        <v>1165</v>
      </c>
      <c r="N427" s="4">
        <v>1126</v>
      </c>
      <c r="O427" s="4">
        <v>1192</v>
      </c>
      <c r="P427" s="4">
        <v>1139</v>
      </c>
      <c r="Q427" s="4">
        <v>1067</v>
      </c>
      <c r="R427" s="4">
        <v>6201</v>
      </c>
      <c r="S427" s="4">
        <v>1077</v>
      </c>
      <c r="T427" s="4">
        <v>1195</v>
      </c>
      <c r="U427" s="4">
        <v>1251</v>
      </c>
      <c r="V427" s="4">
        <v>1278</v>
      </c>
      <c r="W427" s="4">
        <v>1400</v>
      </c>
      <c r="X427" s="4">
        <v>7556</v>
      </c>
      <c r="Y427" s="4">
        <v>1348</v>
      </c>
      <c r="Z427" s="4">
        <v>1425</v>
      </c>
      <c r="AA427" s="4">
        <v>1449</v>
      </c>
      <c r="AB427" s="4">
        <v>1541</v>
      </c>
      <c r="AC427" s="4">
        <v>1793</v>
      </c>
      <c r="AD427" s="4">
        <v>9185</v>
      </c>
      <c r="AE427" s="4">
        <v>2044</v>
      </c>
      <c r="AF427" s="4">
        <v>1938</v>
      </c>
      <c r="AG427" s="4">
        <v>1807</v>
      </c>
      <c r="AH427" s="4">
        <v>1675</v>
      </c>
      <c r="AI427" s="4">
        <v>1721</v>
      </c>
      <c r="AJ427" s="4">
        <v>9324</v>
      </c>
      <c r="AK427" s="4">
        <v>1871</v>
      </c>
      <c r="AL427" s="4">
        <v>1910</v>
      </c>
      <c r="AM427" s="4">
        <v>1848</v>
      </c>
      <c r="AN427" s="4">
        <v>1812</v>
      </c>
      <c r="AO427" s="4">
        <v>1883</v>
      </c>
      <c r="AP427" s="4">
        <v>8296</v>
      </c>
      <c r="AQ427" s="4">
        <v>1845</v>
      </c>
      <c r="AR427" s="4">
        <v>1811</v>
      </c>
      <c r="AS427" s="4">
        <v>1694</v>
      </c>
      <c r="AT427" s="4">
        <v>1483</v>
      </c>
      <c r="AU427" s="4">
        <v>1463</v>
      </c>
      <c r="AV427" s="4">
        <v>7715</v>
      </c>
      <c r="AW427" s="4">
        <v>1484</v>
      </c>
      <c r="AX427" s="4">
        <v>1550</v>
      </c>
      <c r="AY427" s="4">
        <v>1531</v>
      </c>
      <c r="AZ427" s="4">
        <v>1572</v>
      </c>
      <c r="BA427" s="4">
        <v>1578</v>
      </c>
      <c r="BB427" s="4">
        <v>8022</v>
      </c>
      <c r="BC427" s="4">
        <v>1510</v>
      </c>
      <c r="BD427" s="4">
        <v>1577</v>
      </c>
      <c r="BE427" s="4">
        <v>1622</v>
      </c>
      <c r="BF427" s="4">
        <v>1601</v>
      </c>
      <c r="BG427" s="4">
        <v>1712</v>
      </c>
      <c r="BH427" s="4">
        <v>8230</v>
      </c>
      <c r="BI427" s="4">
        <v>1676</v>
      </c>
      <c r="BJ427" s="4">
        <v>1727</v>
      </c>
      <c r="BK427" s="4">
        <v>1701</v>
      </c>
      <c r="BL427" s="4">
        <v>1581</v>
      </c>
      <c r="BM427" s="4">
        <v>1545</v>
      </c>
      <c r="BN427" s="4">
        <v>7051</v>
      </c>
      <c r="BO427" s="4">
        <v>1537</v>
      </c>
      <c r="BP427" s="4">
        <v>1473</v>
      </c>
      <c r="BQ427" s="4">
        <v>1408</v>
      </c>
      <c r="BR427" s="4">
        <v>1337</v>
      </c>
      <c r="BS427" s="4">
        <v>1296</v>
      </c>
      <c r="BT427" s="4">
        <v>6263</v>
      </c>
      <c r="BU427" s="4">
        <v>1291</v>
      </c>
      <c r="BV427" s="4">
        <v>1231</v>
      </c>
      <c r="BW427" s="4">
        <v>1252</v>
      </c>
      <c r="BX427" s="4">
        <v>1221</v>
      </c>
      <c r="BY427" s="4">
        <v>1268</v>
      </c>
      <c r="BZ427" s="4">
        <v>6385</v>
      </c>
      <c r="CA427" s="4">
        <v>1147</v>
      </c>
      <c r="CB427" s="4">
        <v>1262</v>
      </c>
      <c r="CC427" s="4">
        <v>1272</v>
      </c>
      <c r="CD427" s="4">
        <v>1365</v>
      </c>
      <c r="CE427" s="4">
        <v>1339</v>
      </c>
      <c r="CF427" s="4">
        <v>5090</v>
      </c>
      <c r="CG427" s="4">
        <v>1082</v>
      </c>
      <c r="CH427" s="4">
        <v>1065</v>
      </c>
      <c r="CI427" s="4">
        <v>1055</v>
      </c>
      <c r="CJ427" s="4">
        <v>988</v>
      </c>
      <c r="CK427" s="4">
        <v>900</v>
      </c>
      <c r="CL427" s="4">
        <v>4321</v>
      </c>
      <c r="CM427" s="4">
        <v>843</v>
      </c>
      <c r="CN427" s="4">
        <v>900</v>
      </c>
      <c r="CO427" s="4">
        <v>884</v>
      </c>
      <c r="CP427" s="4">
        <v>851</v>
      </c>
      <c r="CQ427" s="4">
        <v>843</v>
      </c>
      <c r="CR427" s="4">
        <v>3628</v>
      </c>
      <c r="CS427" s="4">
        <v>807</v>
      </c>
      <c r="CT427" s="4">
        <v>734</v>
      </c>
      <c r="CU427" s="4">
        <v>683</v>
      </c>
      <c r="CV427" s="4">
        <v>730</v>
      </c>
      <c r="CW427" s="4">
        <v>674</v>
      </c>
      <c r="CX427" s="4">
        <v>2964</v>
      </c>
      <c r="CY427" s="4">
        <v>693</v>
      </c>
      <c r="CZ427" s="4">
        <v>648</v>
      </c>
      <c r="DA427" s="4">
        <v>553</v>
      </c>
      <c r="DB427" s="4">
        <v>534</v>
      </c>
      <c r="DC427" s="4">
        <v>536</v>
      </c>
      <c r="DD427" s="4">
        <v>2161</v>
      </c>
      <c r="DE427" s="4">
        <v>557</v>
      </c>
      <c r="DF427" s="4">
        <v>482</v>
      </c>
      <c r="DG427" s="4">
        <v>447</v>
      </c>
      <c r="DH427" s="4">
        <v>345</v>
      </c>
      <c r="DI427" s="4">
        <v>330</v>
      </c>
      <c r="DJ427" s="4">
        <v>908</v>
      </c>
      <c r="DK427" s="4">
        <v>280</v>
      </c>
      <c r="DL427" s="4">
        <v>261</v>
      </c>
      <c r="DM427" s="4">
        <v>155</v>
      </c>
      <c r="DN427" s="4">
        <v>118</v>
      </c>
      <c r="DO427" s="4">
        <v>94</v>
      </c>
      <c r="DP427" s="4">
        <v>236</v>
      </c>
      <c r="DQ427" s="4">
        <v>72</v>
      </c>
      <c r="DR427" s="4">
        <v>54</v>
      </c>
      <c r="DS427" s="4">
        <v>51</v>
      </c>
      <c r="DT427" s="4">
        <v>40</v>
      </c>
      <c r="DU427" s="4">
        <v>19</v>
      </c>
      <c r="DV427" s="4">
        <v>21</v>
      </c>
      <c r="DW427" s="4">
        <v>19724</v>
      </c>
      <c r="DX427" s="4">
        <v>22598</v>
      </c>
      <c r="DY427" s="4">
        <v>48750</v>
      </c>
      <c r="DZ427" s="4">
        <v>27929</v>
      </c>
      <c r="EA427" s="4">
        <v>19329</v>
      </c>
    </row>
    <row r="428" spans="1:131" ht="17.5" customHeight="1" x14ac:dyDescent="0.35">
      <c r="A428" s="2" t="s">
        <v>746</v>
      </c>
      <c r="D428" s="2" t="s">
        <v>747</v>
      </c>
      <c r="E428" s="4">
        <v>82881</v>
      </c>
      <c r="F428" s="4">
        <v>3929</v>
      </c>
      <c r="G428" s="4">
        <v>745</v>
      </c>
      <c r="H428" s="4">
        <v>772</v>
      </c>
      <c r="I428" s="4">
        <v>772</v>
      </c>
      <c r="J428" s="4">
        <v>776</v>
      </c>
      <c r="K428" s="4">
        <v>864</v>
      </c>
      <c r="L428" s="4">
        <v>4126</v>
      </c>
      <c r="M428" s="4">
        <v>807</v>
      </c>
      <c r="N428" s="4">
        <v>796</v>
      </c>
      <c r="O428" s="4">
        <v>856</v>
      </c>
      <c r="P428" s="4">
        <v>813</v>
      </c>
      <c r="Q428" s="4">
        <v>854</v>
      </c>
      <c r="R428" s="4">
        <v>4746</v>
      </c>
      <c r="S428" s="4">
        <v>890</v>
      </c>
      <c r="T428" s="4">
        <v>921</v>
      </c>
      <c r="U428" s="4">
        <v>988</v>
      </c>
      <c r="V428" s="4">
        <v>967</v>
      </c>
      <c r="W428" s="4">
        <v>980</v>
      </c>
      <c r="X428" s="4">
        <v>4801</v>
      </c>
      <c r="Y428" s="4">
        <v>942</v>
      </c>
      <c r="Z428" s="4">
        <v>1028</v>
      </c>
      <c r="AA428" s="4">
        <v>973</v>
      </c>
      <c r="AB428" s="4">
        <v>1007</v>
      </c>
      <c r="AC428" s="4">
        <v>851</v>
      </c>
      <c r="AD428" s="4">
        <v>3837</v>
      </c>
      <c r="AE428" s="4">
        <v>818</v>
      </c>
      <c r="AF428" s="4">
        <v>874</v>
      </c>
      <c r="AG428" s="4">
        <v>735</v>
      </c>
      <c r="AH428" s="4">
        <v>731</v>
      </c>
      <c r="AI428" s="4">
        <v>679</v>
      </c>
      <c r="AJ428" s="4">
        <v>3416</v>
      </c>
      <c r="AK428" s="4">
        <v>671</v>
      </c>
      <c r="AL428" s="4">
        <v>707</v>
      </c>
      <c r="AM428" s="4">
        <v>671</v>
      </c>
      <c r="AN428" s="4">
        <v>667</v>
      </c>
      <c r="AO428" s="4">
        <v>700</v>
      </c>
      <c r="AP428" s="4">
        <v>3502</v>
      </c>
      <c r="AQ428" s="4">
        <v>677</v>
      </c>
      <c r="AR428" s="4">
        <v>755</v>
      </c>
      <c r="AS428" s="4">
        <v>684</v>
      </c>
      <c r="AT428" s="4">
        <v>663</v>
      </c>
      <c r="AU428" s="4">
        <v>723</v>
      </c>
      <c r="AV428" s="4">
        <v>4926</v>
      </c>
      <c r="AW428" s="4">
        <v>788</v>
      </c>
      <c r="AX428" s="4">
        <v>892</v>
      </c>
      <c r="AY428" s="4">
        <v>980</v>
      </c>
      <c r="AZ428" s="4">
        <v>1098</v>
      </c>
      <c r="BA428" s="4">
        <v>1168</v>
      </c>
      <c r="BB428" s="4">
        <v>6201</v>
      </c>
      <c r="BC428" s="4">
        <v>1146</v>
      </c>
      <c r="BD428" s="4">
        <v>1219</v>
      </c>
      <c r="BE428" s="4">
        <v>1188</v>
      </c>
      <c r="BF428" s="4">
        <v>1297</v>
      </c>
      <c r="BG428" s="4">
        <v>1351</v>
      </c>
      <c r="BH428" s="4">
        <v>6564</v>
      </c>
      <c r="BI428" s="4">
        <v>1316</v>
      </c>
      <c r="BJ428" s="4">
        <v>1384</v>
      </c>
      <c r="BK428" s="4">
        <v>1315</v>
      </c>
      <c r="BL428" s="4">
        <v>1266</v>
      </c>
      <c r="BM428" s="4">
        <v>1283</v>
      </c>
      <c r="BN428" s="4">
        <v>6182</v>
      </c>
      <c r="BO428" s="4">
        <v>1326</v>
      </c>
      <c r="BP428" s="4">
        <v>1235</v>
      </c>
      <c r="BQ428" s="4">
        <v>1211</v>
      </c>
      <c r="BR428" s="4">
        <v>1207</v>
      </c>
      <c r="BS428" s="4">
        <v>1203</v>
      </c>
      <c r="BT428" s="4">
        <v>5783</v>
      </c>
      <c r="BU428" s="4">
        <v>1130</v>
      </c>
      <c r="BV428" s="4">
        <v>1168</v>
      </c>
      <c r="BW428" s="4">
        <v>1159</v>
      </c>
      <c r="BX428" s="4">
        <v>1189</v>
      </c>
      <c r="BY428" s="4">
        <v>1137</v>
      </c>
      <c r="BZ428" s="4">
        <v>6379</v>
      </c>
      <c r="CA428" s="4">
        <v>1143</v>
      </c>
      <c r="CB428" s="4">
        <v>1154</v>
      </c>
      <c r="CC428" s="4">
        <v>1289</v>
      </c>
      <c r="CD428" s="4">
        <v>1369</v>
      </c>
      <c r="CE428" s="4">
        <v>1424</v>
      </c>
      <c r="CF428" s="4">
        <v>5280</v>
      </c>
      <c r="CG428" s="4">
        <v>1020</v>
      </c>
      <c r="CH428" s="4">
        <v>1130</v>
      </c>
      <c r="CI428" s="4">
        <v>1126</v>
      </c>
      <c r="CJ428" s="4">
        <v>1085</v>
      </c>
      <c r="CK428" s="4">
        <v>919</v>
      </c>
      <c r="CL428" s="4">
        <v>4146</v>
      </c>
      <c r="CM428" s="4">
        <v>809</v>
      </c>
      <c r="CN428" s="4">
        <v>890</v>
      </c>
      <c r="CO428" s="4">
        <v>886</v>
      </c>
      <c r="CP428" s="4">
        <v>794</v>
      </c>
      <c r="CQ428" s="4">
        <v>767</v>
      </c>
      <c r="CR428" s="4">
        <v>3492</v>
      </c>
      <c r="CS428" s="4">
        <v>725</v>
      </c>
      <c r="CT428" s="4">
        <v>729</v>
      </c>
      <c r="CU428" s="4">
        <v>698</v>
      </c>
      <c r="CV428" s="4">
        <v>705</v>
      </c>
      <c r="CW428" s="4">
        <v>635</v>
      </c>
      <c r="CX428" s="4">
        <v>2789</v>
      </c>
      <c r="CY428" s="4">
        <v>610</v>
      </c>
      <c r="CZ428" s="4">
        <v>589</v>
      </c>
      <c r="DA428" s="4">
        <v>602</v>
      </c>
      <c r="DB428" s="4">
        <v>511</v>
      </c>
      <c r="DC428" s="4">
        <v>477</v>
      </c>
      <c r="DD428" s="4">
        <v>1816</v>
      </c>
      <c r="DE428" s="4">
        <v>442</v>
      </c>
      <c r="DF428" s="4">
        <v>395</v>
      </c>
      <c r="DG428" s="4">
        <v>376</v>
      </c>
      <c r="DH428" s="4">
        <v>300</v>
      </c>
      <c r="DI428" s="4">
        <v>303</v>
      </c>
      <c r="DJ428" s="4">
        <v>746</v>
      </c>
      <c r="DK428" s="4">
        <v>256</v>
      </c>
      <c r="DL428" s="4">
        <v>193</v>
      </c>
      <c r="DM428" s="4">
        <v>116</v>
      </c>
      <c r="DN428" s="4">
        <v>95</v>
      </c>
      <c r="DO428" s="4">
        <v>86</v>
      </c>
      <c r="DP428" s="4">
        <v>194</v>
      </c>
      <c r="DQ428" s="4">
        <v>70</v>
      </c>
      <c r="DR428" s="4">
        <v>56</v>
      </c>
      <c r="DS428" s="4">
        <v>31</v>
      </c>
      <c r="DT428" s="4">
        <v>19</v>
      </c>
      <c r="DU428" s="4">
        <v>18</v>
      </c>
      <c r="DV428" s="4">
        <v>26</v>
      </c>
      <c r="DW428" s="4">
        <v>13743</v>
      </c>
      <c r="DX428" s="4">
        <v>15744</v>
      </c>
      <c r="DY428" s="4">
        <v>25741</v>
      </c>
      <c r="DZ428" s="4">
        <v>24908</v>
      </c>
      <c r="EA428" s="4">
        <v>18489</v>
      </c>
    </row>
    <row r="429" spans="1:131" ht="17.5" customHeight="1" x14ac:dyDescent="0.35">
      <c r="A429" s="2" t="s">
        <v>748</v>
      </c>
      <c r="D429" s="2" t="s">
        <v>749</v>
      </c>
      <c r="E429" s="4">
        <v>81961</v>
      </c>
      <c r="F429" s="4">
        <v>4055</v>
      </c>
      <c r="G429" s="4">
        <v>796</v>
      </c>
      <c r="H429" s="4">
        <v>804</v>
      </c>
      <c r="I429" s="4">
        <v>817</v>
      </c>
      <c r="J429" s="4">
        <v>833</v>
      </c>
      <c r="K429" s="4">
        <v>805</v>
      </c>
      <c r="L429" s="4">
        <v>4119</v>
      </c>
      <c r="M429" s="4">
        <v>811</v>
      </c>
      <c r="N429" s="4">
        <v>799</v>
      </c>
      <c r="O429" s="4">
        <v>870</v>
      </c>
      <c r="P429" s="4">
        <v>830</v>
      </c>
      <c r="Q429" s="4">
        <v>809</v>
      </c>
      <c r="R429" s="4">
        <v>4779</v>
      </c>
      <c r="S429" s="4">
        <v>889</v>
      </c>
      <c r="T429" s="4">
        <v>941</v>
      </c>
      <c r="U429" s="4">
        <v>935</v>
      </c>
      <c r="V429" s="4">
        <v>988</v>
      </c>
      <c r="W429" s="4">
        <v>1026</v>
      </c>
      <c r="X429" s="4">
        <v>5518</v>
      </c>
      <c r="Y429" s="4">
        <v>1061</v>
      </c>
      <c r="Z429" s="4">
        <v>1111</v>
      </c>
      <c r="AA429" s="4">
        <v>1298</v>
      </c>
      <c r="AB429" s="4">
        <v>1146</v>
      </c>
      <c r="AC429" s="4">
        <v>902</v>
      </c>
      <c r="AD429" s="4">
        <v>4200</v>
      </c>
      <c r="AE429" s="4">
        <v>913</v>
      </c>
      <c r="AF429" s="4">
        <v>856</v>
      </c>
      <c r="AG429" s="4">
        <v>817</v>
      </c>
      <c r="AH429" s="4">
        <v>873</v>
      </c>
      <c r="AI429" s="4">
        <v>741</v>
      </c>
      <c r="AJ429" s="4">
        <v>3601</v>
      </c>
      <c r="AK429" s="4">
        <v>736</v>
      </c>
      <c r="AL429" s="4">
        <v>719</v>
      </c>
      <c r="AM429" s="4">
        <v>697</v>
      </c>
      <c r="AN429" s="4">
        <v>679</v>
      </c>
      <c r="AO429" s="4">
        <v>770</v>
      </c>
      <c r="AP429" s="4">
        <v>3530</v>
      </c>
      <c r="AQ429" s="4">
        <v>707</v>
      </c>
      <c r="AR429" s="4">
        <v>733</v>
      </c>
      <c r="AS429" s="4">
        <v>745</v>
      </c>
      <c r="AT429" s="4">
        <v>658</v>
      </c>
      <c r="AU429" s="4">
        <v>687</v>
      </c>
      <c r="AV429" s="4">
        <v>4687</v>
      </c>
      <c r="AW429" s="4">
        <v>819</v>
      </c>
      <c r="AX429" s="4">
        <v>838</v>
      </c>
      <c r="AY429" s="4">
        <v>891</v>
      </c>
      <c r="AZ429" s="4">
        <v>1016</v>
      </c>
      <c r="BA429" s="4">
        <v>1123</v>
      </c>
      <c r="BB429" s="4">
        <v>6120</v>
      </c>
      <c r="BC429" s="4">
        <v>1119</v>
      </c>
      <c r="BD429" s="4">
        <v>1199</v>
      </c>
      <c r="BE429" s="4">
        <v>1257</v>
      </c>
      <c r="BF429" s="4">
        <v>1257</v>
      </c>
      <c r="BG429" s="4">
        <v>1288</v>
      </c>
      <c r="BH429" s="4">
        <v>6353</v>
      </c>
      <c r="BI429" s="4">
        <v>1291</v>
      </c>
      <c r="BJ429" s="4">
        <v>1341</v>
      </c>
      <c r="BK429" s="4">
        <v>1231</v>
      </c>
      <c r="BL429" s="4">
        <v>1298</v>
      </c>
      <c r="BM429" s="4">
        <v>1192</v>
      </c>
      <c r="BN429" s="4">
        <v>5932</v>
      </c>
      <c r="BO429" s="4">
        <v>1266</v>
      </c>
      <c r="BP429" s="4">
        <v>1176</v>
      </c>
      <c r="BQ429" s="4">
        <v>1165</v>
      </c>
      <c r="BR429" s="4">
        <v>1164</v>
      </c>
      <c r="BS429" s="4">
        <v>1161</v>
      </c>
      <c r="BT429" s="4">
        <v>5700</v>
      </c>
      <c r="BU429" s="4">
        <v>1123</v>
      </c>
      <c r="BV429" s="4">
        <v>1099</v>
      </c>
      <c r="BW429" s="4">
        <v>1127</v>
      </c>
      <c r="BX429" s="4">
        <v>1179</v>
      </c>
      <c r="BY429" s="4">
        <v>1172</v>
      </c>
      <c r="BZ429" s="4">
        <v>6381</v>
      </c>
      <c r="CA429" s="4">
        <v>1161</v>
      </c>
      <c r="CB429" s="4">
        <v>1229</v>
      </c>
      <c r="CC429" s="4">
        <v>1302</v>
      </c>
      <c r="CD429" s="4">
        <v>1331</v>
      </c>
      <c r="CE429" s="4">
        <v>1358</v>
      </c>
      <c r="CF429" s="4">
        <v>5290</v>
      </c>
      <c r="CG429" s="4">
        <v>1038</v>
      </c>
      <c r="CH429" s="4">
        <v>1119</v>
      </c>
      <c r="CI429" s="4">
        <v>1133</v>
      </c>
      <c r="CJ429" s="4">
        <v>1054</v>
      </c>
      <c r="CK429" s="4">
        <v>946</v>
      </c>
      <c r="CL429" s="4">
        <v>4090</v>
      </c>
      <c r="CM429" s="4">
        <v>832</v>
      </c>
      <c r="CN429" s="4">
        <v>857</v>
      </c>
      <c r="CO429" s="4">
        <v>840</v>
      </c>
      <c r="CP429" s="4">
        <v>793</v>
      </c>
      <c r="CQ429" s="4">
        <v>768</v>
      </c>
      <c r="CR429" s="4">
        <v>3138</v>
      </c>
      <c r="CS429" s="4">
        <v>665</v>
      </c>
      <c r="CT429" s="4">
        <v>695</v>
      </c>
      <c r="CU429" s="4">
        <v>645</v>
      </c>
      <c r="CV429" s="4">
        <v>569</v>
      </c>
      <c r="CW429" s="4">
        <v>564</v>
      </c>
      <c r="CX429" s="4">
        <v>2236</v>
      </c>
      <c r="CY429" s="4">
        <v>480</v>
      </c>
      <c r="CZ429" s="4">
        <v>539</v>
      </c>
      <c r="DA429" s="4">
        <v>423</v>
      </c>
      <c r="DB429" s="4">
        <v>418</v>
      </c>
      <c r="DC429" s="4">
        <v>376</v>
      </c>
      <c r="DD429" s="4">
        <v>1455</v>
      </c>
      <c r="DE429" s="4">
        <v>345</v>
      </c>
      <c r="DF429" s="4">
        <v>346</v>
      </c>
      <c r="DG429" s="4">
        <v>279</v>
      </c>
      <c r="DH429" s="4">
        <v>249</v>
      </c>
      <c r="DI429" s="4">
        <v>236</v>
      </c>
      <c r="DJ429" s="4">
        <v>599</v>
      </c>
      <c r="DK429" s="4">
        <v>218</v>
      </c>
      <c r="DL429" s="4">
        <v>142</v>
      </c>
      <c r="DM429" s="4">
        <v>99</v>
      </c>
      <c r="DN429" s="4">
        <v>69</v>
      </c>
      <c r="DO429" s="4">
        <v>71</v>
      </c>
      <c r="DP429" s="4">
        <v>164</v>
      </c>
      <c r="DQ429" s="4">
        <v>55</v>
      </c>
      <c r="DR429" s="4">
        <v>40</v>
      </c>
      <c r="DS429" s="4">
        <v>33</v>
      </c>
      <c r="DT429" s="4">
        <v>22</v>
      </c>
      <c r="DU429" s="4">
        <v>14</v>
      </c>
      <c r="DV429" s="4">
        <v>14</v>
      </c>
      <c r="DW429" s="4">
        <v>14014</v>
      </c>
      <c r="DX429" s="4">
        <v>16423</v>
      </c>
      <c r="DY429" s="4">
        <v>26595</v>
      </c>
      <c r="DZ429" s="4">
        <v>24366</v>
      </c>
      <c r="EA429" s="4">
        <v>16986</v>
      </c>
    </row>
    <row r="430" spans="1:131" ht="17.5" customHeight="1" x14ac:dyDescent="0.35">
      <c r="A430" s="2" t="s">
        <v>750</v>
      </c>
      <c r="D430" s="2" t="s">
        <v>751</v>
      </c>
      <c r="E430" s="4">
        <v>121688</v>
      </c>
      <c r="F430" s="4">
        <v>8239</v>
      </c>
      <c r="G430" s="4">
        <v>1699</v>
      </c>
      <c r="H430" s="4">
        <v>1643</v>
      </c>
      <c r="I430" s="4">
        <v>1685</v>
      </c>
      <c r="J430" s="4">
        <v>1636</v>
      </c>
      <c r="K430" s="4">
        <v>1576</v>
      </c>
      <c r="L430" s="4">
        <v>7113</v>
      </c>
      <c r="M430" s="4">
        <v>1451</v>
      </c>
      <c r="N430" s="4">
        <v>1450</v>
      </c>
      <c r="O430" s="4">
        <v>1423</v>
      </c>
      <c r="P430" s="4">
        <v>1387</v>
      </c>
      <c r="Q430" s="4">
        <v>1402</v>
      </c>
      <c r="R430" s="4">
        <v>7274</v>
      </c>
      <c r="S430" s="4">
        <v>1383</v>
      </c>
      <c r="T430" s="4">
        <v>1400</v>
      </c>
      <c r="U430" s="4">
        <v>1535</v>
      </c>
      <c r="V430" s="4">
        <v>1460</v>
      </c>
      <c r="W430" s="4">
        <v>1496</v>
      </c>
      <c r="X430" s="4">
        <v>7903</v>
      </c>
      <c r="Y430" s="4">
        <v>1531</v>
      </c>
      <c r="Z430" s="4">
        <v>1573</v>
      </c>
      <c r="AA430" s="4">
        <v>1626</v>
      </c>
      <c r="AB430" s="4">
        <v>1598</v>
      </c>
      <c r="AC430" s="4">
        <v>1575</v>
      </c>
      <c r="AD430" s="4">
        <v>8402</v>
      </c>
      <c r="AE430" s="4">
        <v>1615</v>
      </c>
      <c r="AF430" s="4">
        <v>1613</v>
      </c>
      <c r="AG430" s="4">
        <v>1701</v>
      </c>
      <c r="AH430" s="4">
        <v>1747</v>
      </c>
      <c r="AI430" s="4">
        <v>1726</v>
      </c>
      <c r="AJ430" s="4">
        <v>8720</v>
      </c>
      <c r="AK430" s="4">
        <v>1702</v>
      </c>
      <c r="AL430" s="4">
        <v>1736</v>
      </c>
      <c r="AM430" s="4">
        <v>1676</v>
      </c>
      <c r="AN430" s="4">
        <v>1745</v>
      </c>
      <c r="AO430" s="4">
        <v>1861</v>
      </c>
      <c r="AP430" s="4">
        <v>8181</v>
      </c>
      <c r="AQ430" s="4">
        <v>1818</v>
      </c>
      <c r="AR430" s="4">
        <v>1748</v>
      </c>
      <c r="AS430" s="4">
        <v>1652</v>
      </c>
      <c r="AT430" s="4">
        <v>1535</v>
      </c>
      <c r="AU430" s="4">
        <v>1428</v>
      </c>
      <c r="AV430" s="4">
        <v>8200</v>
      </c>
      <c r="AW430" s="4">
        <v>1513</v>
      </c>
      <c r="AX430" s="4">
        <v>1582</v>
      </c>
      <c r="AY430" s="4">
        <v>1633</v>
      </c>
      <c r="AZ430" s="4">
        <v>1644</v>
      </c>
      <c r="BA430" s="4">
        <v>1828</v>
      </c>
      <c r="BB430" s="4">
        <v>9232</v>
      </c>
      <c r="BC430" s="4">
        <v>1782</v>
      </c>
      <c r="BD430" s="4">
        <v>1789</v>
      </c>
      <c r="BE430" s="4">
        <v>1884</v>
      </c>
      <c r="BF430" s="4">
        <v>1906</v>
      </c>
      <c r="BG430" s="4">
        <v>1871</v>
      </c>
      <c r="BH430" s="4">
        <v>9188</v>
      </c>
      <c r="BI430" s="4">
        <v>1958</v>
      </c>
      <c r="BJ430" s="4">
        <v>1864</v>
      </c>
      <c r="BK430" s="4">
        <v>1836</v>
      </c>
      <c r="BL430" s="4">
        <v>1772</v>
      </c>
      <c r="BM430" s="4">
        <v>1758</v>
      </c>
      <c r="BN430" s="4">
        <v>7997</v>
      </c>
      <c r="BO430" s="4">
        <v>1760</v>
      </c>
      <c r="BP430" s="4">
        <v>1668</v>
      </c>
      <c r="BQ430" s="4">
        <v>1569</v>
      </c>
      <c r="BR430" s="4">
        <v>1551</v>
      </c>
      <c r="BS430" s="4">
        <v>1449</v>
      </c>
      <c r="BT430" s="4">
        <v>6589</v>
      </c>
      <c r="BU430" s="4">
        <v>1401</v>
      </c>
      <c r="BV430" s="4">
        <v>1356</v>
      </c>
      <c r="BW430" s="4">
        <v>1295</v>
      </c>
      <c r="BX430" s="4">
        <v>1237</v>
      </c>
      <c r="BY430" s="4">
        <v>1300</v>
      </c>
      <c r="BZ430" s="4">
        <v>6585</v>
      </c>
      <c r="CA430" s="4">
        <v>1246</v>
      </c>
      <c r="CB430" s="4">
        <v>1303</v>
      </c>
      <c r="CC430" s="4">
        <v>1301</v>
      </c>
      <c r="CD430" s="4">
        <v>1372</v>
      </c>
      <c r="CE430" s="4">
        <v>1363</v>
      </c>
      <c r="CF430" s="4">
        <v>5324</v>
      </c>
      <c r="CG430" s="4">
        <v>1053</v>
      </c>
      <c r="CH430" s="4">
        <v>1152</v>
      </c>
      <c r="CI430" s="4">
        <v>1103</v>
      </c>
      <c r="CJ430" s="4">
        <v>1069</v>
      </c>
      <c r="CK430" s="4">
        <v>947</v>
      </c>
      <c r="CL430" s="4">
        <v>4152</v>
      </c>
      <c r="CM430" s="4">
        <v>800</v>
      </c>
      <c r="CN430" s="4">
        <v>892</v>
      </c>
      <c r="CO430" s="4">
        <v>819</v>
      </c>
      <c r="CP430" s="4">
        <v>851</v>
      </c>
      <c r="CQ430" s="4">
        <v>790</v>
      </c>
      <c r="CR430" s="4">
        <v>3360</v>
      </c>
      <c r="CS430" s="4">
        <v>700</v>
      </c>
      <c r="CT430" s="4">
        <v>689</v>
      </c>
      <c r="CU430" s="4">
        <v>662</v>
      </c>
      <c r="CV430" s="4">
        <v>688</v>
      </c>
      <c r="CW430" s="4">
        <v>621</v>
      </c>
      <c r="CX430" s="4">
        <v>2732</v>
      </c>
      <c r="CY430" s="4">
        <v>622</v>
      </c>
      <c r="CZ430" s="4">
        <v>595</v>
      </c>
      <c r="DA430" s="4">
        <v>575</v>
      </c>
      <c r="DB430" s="4">
        <v>481</v>
      </c>
      <c r="DC430" s="4">
        <v>459</v>
      </c>
      <c r="DD430" s="4">
        <v>1708</v>
      </c>
      <c r="DE430" s="4">
        <v>431</v>
      </c>
      <c r="DF430" s="4">
        <v>373</v>
      </c>
      <c r="DG430" s="4">
        <v>328</v>
      </c>
      <c r="DH430" s="4">
        <v>281</v>
      </c>
      <c r="DI430" s="4">
        <v>295</v>
      </c>
      <c r="DJ430" s="4">
        <v>622</v>
      </c>
      <c r="DK430" s="4">
        <v>229</v>
      </c>
      <c r="DL430" s="4">
        <v>151</v>
      </c>
      <c r="DM430" s="4">
        <v>101</v>
      </c>
      <c r="DN430" s="4">
        <v>69</v>
      </c>
      <c r="DO430" s="4">
        <v>72</v>
      </c>
      <c r="DP430" s="4">
        <v>150</v>
      </c>
      <c r="DQ430" s="4">
        <v>39</v>
      </c>
      <c r="DR430" s="4">
        <v>39</v>
      </c>
      <c r="DS430" s="4">
        <v>33</v>
      </c>
      <c r="DT430" s="4">
        <v>23</v>
      </c>
      <c r="DU430" s="4">
        <v>16</v>
      </c>
      <c r="DV430" s="4">
        <v>17</v>
      </c>
      <c r="DW430" s="4">
        <v>24157</v>
      </c>
      <c r="DX430" s="4">
        <v>27356</v>
      </c>
      <c r="DY430" s="4">
        <v>49107</v>
      </c>
      <c r="DZ430" s="4">
        <v>30359</v>
      </c>
      <c r="EA430" s="4">
        <v>18065</v>
      </c>
    </row>
    <row r="431" spans="1:131" ht="17.5" customHeight="1" x14ac:dyDescent="0.35">
      <c r="A431" s="2" t="s">
        <v>752</v>
      </c>
      <c r="D431" s="2" t="s">
        <v>753</v>
      </c>
      <c r="E431" s="4">
        <v>112779</v>
      </c>
      <c r="F431" s="4">
        <v>6113</v>
      </c>
      <c r="G431" s="4">
        <v>1154</v>
      </c>
      <c r="H431" s="4">
        <v>1158</v>
      </c>
      <c r="I431" s="4">
        <v>1219</v>
      </c>
      <c r="J431" s="4">
        <v>1232</v>
      </c>
      <c r="K431" s="4">
        <v>1350</v>
      </c>
      <c r="L431" s="4">
        <v>6166</v>
      </c>
      <c r="M431" s="4">
        <v>1227</v>
      </c>
      <c r="N431" s="4">
        <v>1164</v>
      </c>
      <c r="O431" s="4">
        <v>1266</v>
      </c>
      <c r="P431" s="4">
        <v>1216</v>
      </c>
      <c r="Q431" s="4">
        <v>1293</v>
      </c>
      <c r="R431" s="4">
        <v>6791</v>
      </c>
      <c r="S431" s="4">
        <v>1299</v>
      </c>
      <c r="T431" s="4">
        <v>1357</v>
      </c>
      <c r="U431" s="4">
        <v>1383</v>
      </c>
      <c r="V431" s="4">
        <v>1369</v>
      </c>
      <c r="W431" s="4">
        <v>1383</v>
      </c>
      <c r="X431" s="4">
        <v>6885</v>
      </c>
      <c r="Y431" s="4">
        <v>1458</v>
      </c>
      <c r="Z431" s="4">
        <v>1488</v>
      </c>
      <c r="AA431" s="4">
        <v>1567</v>
      </c>
      <c r="AB431" s="4">
        <v>1285</v>
      </c>
      <c r="AC431" s="4">
        <v>1087</v>
      </c>
      <c r="AD431" s="4">
        <v>5246</v>
      </c>
      <c r="AE431" s="4">
        <v>998</v>
      </c>
      <c r="AF431" s="4">
        <v>1039</v>
      </c>
      <c r="AG431" s="4">
        <v>1054</v>
      </c>
      <c r="AH431" s="4">
        <v>1140</v>
      </c>
      <c r="AI431" s="4">
        <v>1015</v>
      </c>
      <c r="AJ431" s="4">
        <v>4910</v>
      </c>
      <c r="AK431" s="4">
        <v>1019</v>
      </c>
      <c r="AL431" s="4">
        <v>943</v>
      </c>
      <c r="AM431" s="4">
        <v>926</v>
      </c>
      <c r="AN431" s="4">
        <v>975</v>
      </c>
      <c r="AO431" s="4">
        <v>1047</v>
      </c>
      <c r="AP431" s="4">
        <v>5438</v>
      </c>
      <c r="AQ431" s="4">
        <v>1126</v>
      </c>
      <c r="AR431" s="4">
        <v>1077</v>
      </c>
      <c r="AS431" s="4">
        <v>1126</v>
      </c>
      <c r="AT431" s="4">
        <v>1037</v>
      </c>
      <c r="AU431" s="4">
        <v>1072</v>
      </c>
      <c r="AV431" s="4">
        <v>7194</v>
      </c>
      <c r="AW431" s="4">
        <v>1184</v>
      </c>
      <c r="AX431" s="4">
        <v>1334</v>
      </c>
      <c r="AY431" s="4">
        <v>1464</v>
      </c>
      <c r="AZ431" s="4">
        <v>1545</v>
      </c>
      <c r="BA431" s="4">
        <v>1667</v>
      </c>
      <c r="BB431" s="4">
        <v>8815</v>
      </c>
      <c r="BC431" s="4">
        <v>1725</v>
      </c>
      <c r="BD431" s="4">
        <v>1680</v>
      </c>
      <c r="BE431" s="4">
        <v>1713</v>
      </c>
      <c r="BF431" s="4">
        <v>1782</v>
      </c>
      <c r="BG431" s="4">
        <v>1915</v>
      </c>
      <c r="BH431" s="4">
        <v>8978</v>
      </c>
      <c r="BI431" s="4">
        <v>1756</v>
      </c>
      <c r="BJ431" s="4">
        <v>1871</v>
      </c>
      <c r="BK431" s="4">
        <v>1749</v>
      </c>
      <c r="BL431" s="4">
        <v>1848</v>
      </c>
      <c r="BM431" s="4">
        <v>1754</v>
      </c>
      <c r="BN431" s="4">
        <v>8303</v>
      </c>
      <c r="BO431" s="4">
        <v>1774</v>
      </c>
      <c r="BP431" s="4">
        <v>1716</v>
      </c>
      <c r="BQ431" s="4">
        <v>1666</v>
      </c>
      <c r="BR431" s="4">
        <v>1616</v>
      </c>
      <c r="BS431" s="4">
        <v>1531</v>
      </c>
      <c r="BT431" s="4">
        <v>7671</v>
      </c>
      <c r="BU431" s="4">
        <v>1572</v>
      </c>
      <c r="BV431" s="4">
        <v>1556</v>
      </c>
      <c r="BW431" s="4">
        <v>1568</v>
      </c>
      <c r="BX431" s="4">
        <v>1436</v>
      </c>
      <c r="BY431" s="4">
        <v>1539</v>
      </c>
      <c r="BZ431" s="4">
        <v>8292</v>
      </c>
      <c r="CA431" s="4">
        <v>1515</v>
      </c>
      <c r="CB431" s="4">
        <v>1632</v>
      </c>
      <c r="CC431" s="4">
        <v>1659</v>
      </c>
      <c r="CD431" s="4">
        <v>1741</v>
      </c>
      <c r="CE431" s="4">
        <v>1745</v>
      </c>
      <c r="CF431" s="4">
        <v>6574</v>
      </c>
      <c r="CG431" s="4">
        <v>1381</v>
      </c>
      <c r="CH431" s="4">
        <v>1414</v>
      </c>
      <c r="CI431" s="4">
        <v>1322</v>
      </c>
      <c r="CJ431" s="4">
        <v>1326</v>
      </c>
      <c r="CK431" s="4">
        <v>1131</v>
      </c>
      <c r="CL431" s="4">
        <v>5107</v>
      </c>
      <c r="CM431" s="4">
        <v>1009</v>
      </c>
      <c r="CN431" s="4">
        <v>1060</v>
      </c>
      <c r="CO431" s="4">
        <v>1082</v>
      </c>
      <c r="CP431" s="4">
        <v>998</v>
      </c>
      <c r="CQ431" s="4">
        <v>958</v>
      </c>
      <c r="CR431" s="4">
        <v>4122</v>
      </c>
      <c r="CS431" s="4">
        <v>861</v>
      </c>
      <c r="CT431" s="4">
        <v>906</v>
      </c>
      <c r="CU431" s="4">
        <v>841</v>
      </c>
      <c r="CV431" s="4">
        <v>772</v>
      </c>
      <c r="CW431" s="4">
        <v>742</v>
      </c>
      <c r="CX431" s="4">
        <v>3110</v>
      </c>
      <c r="CY431" s="4">
        <v>738</v>
      </c>
      <c r="CZ431" s="4">
        <v>702</v>
      </c>
      <c r="DA431" s="4">
        <v>603</v>
      </c>
      <c r="DB431" s="4">
        <v>562</v>
      </c>
      <c r="DC431" s="4">
        <v>505</v>
      </c>
      <c r="DD431" s="4">
        <v>2015</v>
      </c>
      <c r="DE431" s="4">
        <v>451</v>
      </c>
      <c r="DF431" s="4">
        <v>486</v>
      </c>
      <c r="DG431" s="4">
        <v>373</v>
      </c>
      <c r="DH431" s="4">
        <v>358</v>
      </c>
      <c r="DI431" s="4">
        <v>347</v>
      </c>
      <c r="DJ431" s="4">
        <v>817</v>
      </c>
      <c r="DK431" s="4">
        <v>273</v>
      </c>
      <c r="DL431" s="4">
        <v>196</v>
      </c>
      <c r="DM431" s="4">
        <v>149</v>
      </c>
      <c r="DN431" s="4">
        <v>116</v>
      </c>
      <c r="DO431" s="4">
        <v>83</v>
      </c>
      <c r="DP431" s="4">
        <v>206</v>
      </c>
      <c r="DQ431" s="4">
        <v>73</v>
      </c>
      <c r="DR431" s="4">
        <v>57</v>
      </c>
      <c r="DS431" s="4">
        <v>31</v>
      </c>
      <c r="DT431" s="4">
        <v>29</v>
      </c>
      <c r="DU431" s="4">
        <v>16</v>
      </c>
      <c r="DV431" s="4">
        <v>26</v>
      </c>
      <c r="DW431" s="4">
        <v>20528</v>
      </c>
      <c r="DX431" s="4">
        <v>23583</v>
      </c>
      <c r="DY431" s="4">
        <v>37030</v>
      </c>
      <c r="DZ431" s="4">
        <v>33244</v>
      </c>
      <c r="EA431" s="4">
        <v>21977</v>
      </c>
    </row>
    <row r="432" spans="1:131" ht="17.5" customHeight="1" x14ac:dyDescent="0.35">
      <c r="A432" s="2" t="s">
        <v>754</v>
      </c>
      <c r="D432" s="2" t="s">
        <v>755</v>
      </c>
      <c r="E432" s="4">
        <v>81943</v>
      </c>
      <c r="F432" s="4">
        <v>4616</v>
      </c>
      <c r="G432" s="4">
        <v>934</v>
      </c>
      <c r="H432" s="4">
        <v>895</v>
      </c>
      <c r="I432" s="4">
        <v>923</v>
      </c>
      <c r="J432" s="4">
        <v>902</v>
      </c>
      <c r="K432" s="4">
        <v>962</v>
      </c>
      <c r="L432" s="4">
        <v>4327</v>
      </c>
      <c r="M432" s="4">
        <v>872</v>
      </c>
      <c r="N432" s="4">
        <v>882</v>
      </c>
      <c r="O432" s="4">
        <v>902</v>
      </c>
      <c r="P432" s="4">
        <v>821</v>
      </c>
      <c r="Q432" s="4">
        <v>850</v>
      </c>
      <c r="R432" s="4">
        <v>4688</v>
      </c>
      <c r="S432" s="4">
        <v>900</v>
      </c>
      <c r="T432" s="4">
        <v>956</v>
      </c>
      <c r="U432" s="4">
        <v>947</v>
      </c>
      <c r="V432" s="4">
        <v>950</v>
      </c>
      <c r="W432" s="4">
        <v>935</v>
      </c>
      <c r="X432" s="4">
        <v>4468</v>
      </c>
      <c r="Y432" s="4">
        <v>954</v>
      </c>
      <c r="Z432" s="4">
        <v>1027</v>
      </c>
      <c r="AA432" s="4">
        <v>909</v>
      </c>
      <c r="AB432" s="4">
        <v>875</v>
      </c>
      <c r="AC432" s="4">
        <v>703</v>
      </c>
      <c r="AD432" s="4">
        <v>4088</v>
      </c>
      <c r="AE432" s="4">
        <v>759</v>
      </c>
      <c r="AF432" s="4">
        <v>772</v>
      </c>
      <c r="AG432" s="4">
        <v>845</v>
      </c>
      <c r="AH432" s="4">
        <v>840</v>
      </c>
      <c r="AI432" s="4">
        <v>872</v>
      </c>
      <c r="AJ432" s="4">
        <v>4023</v>
      </c>
      <c r="AK432" s="4">
        <v>753</v>
      </c>
      <c r="AL432" s="4">
        <v>752</v>
      </c>
      <c r="AM432" s="4">
        <v>784</v>
      </c>
      <c r="AN432" s="4">
        <v>857</v>
      </c>
      <c r="AO432" s="4">
        <v>877</v>
      </c>
      <c r="AP432" s="4">
        <v>4437</v>
      </c>
      <c r="AQ432" s="4">
        <v>976</v>
      </c>
      <c r="AR432" s="4">
        <v>899</v>
      </c>
      <c r="AS432" s="4">
        <v>847</v>
      </c>
      <c r="AT432" s="4">
        <v>838</v>
      </c>
      <c r="AU432" s="4">
        <v>877</v>
      </c>
      <c r="AV432" s="4">
        <v>5263</v>
      </c>
      <c r="AW432" s="4">
        <v>1000</v>
      </c>
      <c r="AX432" s="4">
        <v>924</v>
      </c>
      <c r="AY432" s="4">
        <v>1085</v>
      </c>
      <c r="AZ432" s="4">
        <v>1044</v>
      </c>
      <c r="BA432" s="4">
        <v>1210</v>
      </c>
      <c r="BB432" s="4">
        <v>6280</v>
      </c>
      <c r="BC432" s="4">
        <v>1146</v>
      </c>
      <c r="BD432" s="4">
        <v>1165</v>
      </c>
      <c r="BE432" s="4">
        <v>1295</v>
      </c>
      <c r="BF432" s="4">
        <v>1317</v>
      </c>
      <c r="BG432" s="4">
        <v>1357</v>
      </c>
      <c r="BH432" s="4">
        <v>6522</v>
      </c>
      <c r="BI432" s="4">
        <v>1321</v>
      </c>
      <c r="BJ432" s="4">
        <v>1301</v>
      </c>
      <c r="BK432" s="4">
        <v>1331</v>
      </c>
      <c r="BL432" s="4">
        <v>1275</v>
      </c>
      <c r="BM432" s="4">
        <v>1294</v>
      </c>
      <c r="BN432" s="4">
        <v>5754</v>
      </c>
      <c r="BO432" s="4">
        <v>1207</v>
      </c>
      <c r="BP432" s="4">
        <v>1183</v>
      </c>
      <c r="BQ432" s="4">
        <v>1158</v>
      </c>
      <c r="BR432" s="4">
        <v>1101</v>
      </c>
      <c r="BS432" s="4">
        <v>1105</v>
      </c>
      <c r="BT432" s="4">
        <v>5251</v>
      </c>
      <c r="BU432" s="4">
        <v>1026</v>
      </c>
      <c r="BV432" s="4">
        <v>1019</v>
      </c>
      <c r="BW432" s="4">
        <v>1048</v>
      </c>
      <c r="BX432" s="4">
        <v>1073</v>
      </c>
      <c r="BY432" s="4">
        <v>1085</v>
      </c>
      <c r="BZ432" s="4">
        <v>5717</v>
      </c>
      <c r="CA432" s="4">
        <v>1013</v>
      </c>
      <c r="CB432" s="4">
        <v>1111</v>
      </c>
      <c r="CC432" s="4">
        <v>1081</v>
      </c>
      <c r="CD432" s="4">
        <v>1237</v>
      </c>
      <c r="CE432" s="4">
        <v>1275</v>
      </c>
      <c r="CF432" s="4">
        <v>4835</v>
      </c>
      <c r="CG432" s="4">
        <v>982</v>
      </c>
      <c r="CH432" s="4">
        <v>1049</v>
      </c>
      <c r="CI432" s="4">
        <v>999</v>
      </c>
      <c r="CJ432" s="4">
        <v>977</v>
      </c>
      <c r="CK432" s="4">
        <v>828</v>
      </c>
      <c r="CL432" s="4">
        <v>4001</v>
      </c>
      <c r="CM432" s="4">
        <v>837</v>
      </c>
      <c r="CN432" s="4">
        <v>851</v>
      </c>
      <c r="CO432" s="4">
        <v>836</v>
      </c>
      <c r="CP432" s="4">
        <v>787</v>
      </c>
      <c r="CQ432" s="4">
        <v>690</v>
      </c>
      <c r="CR432" s="4">
        <v>3083</v>
      </c>
      <c r="CS432" s="4">
        <v>659</v>
      </c>
      <c r="CT432" s="4">
        <v>666</v>
      </c>
      <c r="CU432" s="4">
        <v>599</v>
      </c>
      <c r="CV432" s="4">
        <v>558</v>
      </c>
      <c r="CW432" s="4">
        <v>601</v>
      </c>
      <c r="CX432" s="4">
        <v>2322</v>
      </c>
      <c r="CY432" s="4">
        <v>536</v>
      </c>
      <c r="CZ432" s="4">
        <v>484</v>
      </c>
      <c r="DA432" s="4">
        <v>481</v>
      </c>
      <c r="DB432" s="4">
        <v>430</v>
      </c>
      <c r="DC432" s="4">
        <v>391</v>
      </c>
      <c r="DD432" s="4">
        <v>1516</v>
      </c>
      <c r="DE432" s="4">
        <v>356</v>
      </c>
      <c r="DF432" s="4">
        <v>340</v>
      </c>
      <c r="DG432" s="4">
        <v>309</v>
      </c>
      <c r="DH432" s="4">
        <v>257</v>
      </c>
      <c r="DI432" s="4">
        <v>254</v>
      </c>
      <c r="DJ432" s="4">
        <v>580</v>
      </c>
      <c r="DK432" s="4">
        <v>201</v>
      </c>
      <c r="DL432" s="4">
        <v>156</v>
      </c>
      <c r="DM432" s="4">
        <v>88</v>
      </c>
      <c r="DN432" s="4">
        <v>75</v>
      </c>
      <c r="DO432" s="4">
        <v>60</v>
      </c>
      <c r="DP432" s="4">
        <v>152</v>
      </c>
      <c r="DQ432" s="4">
        <v>50</v>
      </c>
      <c r="DR432" s="4">
        <v>46</v>
      </c>
      <c r="DS432" s="4">
        <v>20</v>
      </c>
      <c r="DT432" s="4">
        <v>21</v>
      </c>
      <c r="DU432" s="4">
        <v>15</v>
      </c>
      <c r="DV432" s="4">
        <v>20</v>
      </c>
      <c r="DW432" s="4">
        <v>14585</v>
      </c>
      <c r="DX432" s="4">
        <v>16521</v>
      </c>
      <c r="DY432" s="4">
        <v>27605</v>
      </c>
      <c r="DZ432" s="4">
        <v>23244</v>
      </c>
      <c r="EA432" s="4">
        <v>16509</v>
      </c>
    </row>
    <row r="433" spans="1:131" ht="17.5" customHeight="1" x14ac:dyDescent="0.35"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W433" s="31"/>
      <c r="DX433" s="31"/>
      <c r="DY433" s="31"/>
      <c r="DZ433" s="31"/>
      <c r="EA433" s="31"/>
    </row>
    <row r="434" spans="1:131" s="3" customFormat="1" ht="17.5" customHeight="1" x14ac:dyDescent="0.35">
      <c r="A434" s="3" t="s">
        <v>756</v>
      </c>
      <c r="C434" s="3" t="s">
        <v>757</v>
      </c>
      <c r="E434" s="26">
        <v>529972</v>
      </c>
      <c r="F434" s="26">
        <v>28717</v>
      </c>
      <c r="G434" s="26">
        <v>5730</v>
      </c>
      <c r="H434" s="26">
        <v>5877</v>
      </c>
      <c r="I434" s="26">
        <v>5699</v>
      </c>
      <c r="J434" s="26">
        <v>5744</v>
      </c>
      <c r="K434" s="26">
        <v>5667</v>
      </c>
      <c r="L434" s="26">
        <v>27487</v>
      </c>
      <c r="M434" s="26">
        <v>5691</v>
      </c>
      <c r="N434" s="26">
        <v>5456</v>
      </c>
      <c r="O434" s="26">
        <v>5561</v>
      </c>
      <c r="P434" s="26">
        <v>5461</v>
      </c>
      <c r="Q434" s="26">
        <v>5318</v>
      </c>
      <c r="R434" s="26">
        <v>31309</v>
      </c>
      <c r="S434" s="26">
        <v>5690</v>
      </c>
      <c r="T434" s="26">
        <v>6005</v>
      </c>
      <c r="U434" s="26">
        <v>6385</v>
      </c>
      <c r="V434" s="26">
        <v>6521</v>
      </c>
      <c r="W434" s="26">
        <v>6708</v>
      </c>
      <c r="X434" s="26">
        <v>33308</v>
      </c>
      <c r="Y434" s="26">
        <v>7077</v>
      </c>
      <c r="Z434" s="26">
        <v>7038</v>
      </c>
      <c r="AA434" s="26">
        <v>7330</v>
      </c>
      <c r="AB434" s="26">
        <v>6416</v>
      </c>
      <c r="AC434" s="26">
        <v>5447</v>
      </c>
      <c r="AD434" s="26">
        <v>28035</v>
      </c>
      <c r="AE434" s="26">
        <v>5224</v>
      </c>
      <c r="AF434" s="26">
        <v>5473</v>
      </c>
      <c r="AG434" s="26">
        <v>5710</v>
      </c>
      <c r="AH434" s="26">
        <v>5852</v>
      </c>
      <c r="AI434" s="26">
        <v>5776</v>
      </c>
      <c r="AJ434" s="26">
        <v>26508</v>
      </c>
      <c r="AK434" s="26">
        <v>5348</v>
      </c>
      <c r="AL434" s="26">
        <v>5411</v>
      </c>
      <c r="AM434" s="26">
        <v>5255</v>
      </c>
      <c r="AN434" s="26">
        <v>5332</v>
      </c>
      <c r="AO434" s="26">
        <v>5162</v>
      </c>
      <c r="AP434" s="26">
        <v>25582</v>
      </c>
      <c r="AQ434" s="26">
        <v>5474</v>
      </c>
      <c r="AR434" s="26">
        <v>5229</v>
      </c>
      <c r="AS434" s="26">
        <v>5101</v>
      </c>
      <c r="AT434" s="26">
        <v>4935</v>
      </c>
      <c r="AU434" s="26">
        <v>4843</v>
      </c>
      <c r="AV434" s="26">
        <v>29831</v>
      </c>
      <c r="AW434" s="26">
        <v>5225</v>
      </c>
      <c r="AX434" s="26">
        <v>5507</v>
      </c>
      <c r="AY434" s="26">
        <v>5938</v>
      </c>
      <c r="AZ434" s="26">
        <v>6341</v>
      </c>
      <c r="BA434" s="26">
        <v>6820</v>
      </c>
      <c r="BB434" s="26">
        <v>37325</v>
      </c>
      <c r="BC434" s="26">
        <v>7241</v>
      </c>
      <c r="BD434" s="26">
        <v>7253</v>
      </c>
      <c r="BE434" s="26">
        <v>7439</v>
      </c>
      <c r="BF434" s="26">
        <v>7600</v>
      </c>
      <c r="BG434" s="26">
        <v>7792</v>
      </c>
      <c r="BH434" s="26">
        <v>39650</v>
      </c>
      <c r="BI434" s="26">
        <v>7994</v>
      </c>
      <c r="BJ434" s="26">
        <v>8031</v>
      </c>
      <c r="BK434" s="26">
        <v>7997</v>
      </c>
      <c r="BL434" s="26">
        <v>7936</v>
      </c>
      <c r="BM434" s="26">
        <v>7692</v>
      </c>
      <c r="BN434" s="26">
        <v>36477</v>
      </c>
      <c r="BO434" s="26">
        <v>7599</v>
      </c>
      <c r="BP434" s="26">
        <v>7398</v>
      </c>
      <c r="BQ434" s="26">
        <v>7275</v>
      </c>
      <c r="BR434" s="26">
        <v>7243</v>
      </c>
      <c r="BS434" s="26">
        <v>6962</v>
      </c>
      <c r="BT434" s="26">
        <v>34776</v>
      </c>
      <c r="BU434" s="26">
        <v>6682</v>
      </c>
      <c r="BV434" s="26">
        <v>6915</v>
      </c>
      <c r="BW434" s="26">
        <v>7036</v>
      </c>
      <c r="BX434" s="26">
        <v>6977</v>
      </c>
      <c r="BY434" s="26">
        <v>7166</v>
      </c>
      <c r="BZ434" s="26">
        <v>39307</v>
      </c>
      <c r="CA434" s="26">
        <v>7087</v>
      </c>
      <c r="CB434" s="26">
        <v>7456</v>
      </c>
      <c r="CC434" s="26">
        <v>7732</v>
      </c>
      <c r="CD434" s="26">
        <v>8543</v>
      </c>
      <c r="CE434" s="26">
        <v>8489</v>
      </c>
      <c r="CF434" s="26">
        <v>32125</v>
      </c>
      <c r="CG434" s="26">
        <v>6548</v>
      </c>
      <c r="CH434" s="26">
        <v>7059</v>
      </c>
      <c r="CI434" s="26">
        <v>6577</v>
      </c>
      <c r="CJ434" s="26">
        <v>6430</v>
      </c>
      <c r="CK434" s="26">
        <v>5511</v>
      </c>
      <c r="CL434" s="26">
        <v>25338</v>
      </c>
      <c r="CM434" s="26">
        <v>5137</v>
      </c>
      <c r="CN434" s="26">
        <v>5289</v>
      </c>
      <c r="CO434" s="26">
        <v>5170</v>
      </c>
      <c r="CP434" s="26">
        <v>4970</v>
      </c>
      <c r="CQ434" s="26">
        <v>4772</v>
      </c>
      <c r="CR434" s="26">
        <v>20910</v>
      </c>
      <c r="CS434" s="26">
        <v>4492</v>
      </c>
      <c r="CT434" s="26">
        <v>4384</v>
      </c>
      <c r="CU434" s="26">
        <v>4140</v>
      </c>
      <c r="CV434" s="26">
        <v>4011</v>
      </c>
      <c r="CW434" s="26">
        <v>3883</v>
      </c>
      <c r="CX434" s="26">
        <v>16678</v>
      </c>
      <c r="CY434" s="26">
        <v>3908</v>
      </c>
      <c r="CZ434" s="26">
        <v>3620</v>
      </c>
      <c r="DA434" s="26">
        <v>3277</v>
      </c>
      <c r="DB434" s="26">
        <v>2999</v>
      </c>
      <c r="DC434" s="26">
        <v>2874</v>
      </c>
      <c r="DD434" s="26">
        <v>10853</v>
      </c>
      <c r="DE434" s="26">
        <v>2528</v>
      </c>
      <c r="DF434" s="26">
        <v>2489</v>
      </c>
      <c r="DG434" s="26">
        <v>2166</v>
      </c>
      <c r="DH434" s="26">
        <v>1930</v>
      </c>
      <c r="DI434" s="26">
        <v>1740</v>
      </c>
      <c r="DJ434" s="26">
        <v>4442</v>
      </c>
      <c r="DK434" s="26">
        <v>1580</v>
      </c>
      <c r="DL434" s="26">
        <v>1145</v>
      </c>
      <c r="DM434" s="26">
        <v>692</v>
      </c>
      <c r="DN434" s="26">
        <v>505</v>
      </c>
      <c r="DO434" s="26">
        <v>520</v>
      </c>
      <c r="DP434" s="26">
        <v>1169</v>
      </c>
      <c r="DQ434" s="26">
        <v>404</v>
      </c>
      <c r="DR434" s="26">
        <v>290</v>
      </c>
      <c r="DS434" s="26">
        <v>232</v>
      </c>
      <c r="DT434" s="26">
        <v>139</v>
      </c>
      <c r="DU434" s="26">
        <v>104</v>
      </c>
      <c r="DV434" s="26">
        <v>145</v>
      </c>
      <c r="DW434" s="26">
        <v>94590</v>
      </c>
      <c r="DX434" s="26">
        <v>108958</v>
      </c>
      <c r="DY434" s="26">
        <v>173512</v>
      </c>
      <c r="DZ434" s="26">
        <v>150210</v>
      </c>
      <c r="EA434" s="26">
        <v>111660</v>
      </c>
    </row>
    <row r="435" spans="1:131" ht="17.5" customHeight="1" x14ac:dyDescent="0.35">
      <c r="A435" s="2" t="s">
        <v>758</v>
      </c>
      <c r="D435" s="2" t="s">
        <v>759</v>
      </c>
      <c r="E435" s="4">
        <v>109279</v>
      </c>
      <c r="F435" s="4">
        <v>5915</v>
      </c>
      <c r="G435" s="4">
        <v>1150</v>
      </c>
      <c r="H435" s="4">
        <v>1215</v>
      </c>
      <c r="I435" s="4">
        <v>1161</v>
      </c>
      <c r="J435" s="4">
        <v>1234</v>
      </c>
      <c r="K435" s="4">
        <v>1155</v>
      </c>
      <c r="L435" s="4">
        <v>5913</v>
      </c>
      <c r="M435" s="4">
        <v>1196</v>
      </c>
      <c r="N435" s="4">
        <v>1220</v>
      </c>
      <c r="O435" s="4">
        <v>1201</v>
      </c>
      <c r="P435" s="4">
        <v>1174</v>
      </c>
      <c r="Q435" s="4">
        <v>1122</v>
      </c>
      <c r="R435" s="4">
        <v>6988</v>
      </c>
      <c r="S435" s="4">
        <v>1217</v>
      </c>
      <c r="T435" s="4">
        <v>1369</v>
      </c>
      <c r="U435" s="4">
        <v>1367</v>
      </c>
      <c r="V435" s="4">
        <v>1469</v>
      </c>
      <c r="W435" s="4">
        <v>1566</v>
      </c>
      <c r="X435" s="4">
        <v>7590</v>
      </c>
      <c r="Y435" s="4">
        <v>1581</v>
      </c>
      <c r="Z435" s="4">
        <v>1684</v>
      </c>
      <c r="AA435" s="4">
        <v>1766</v>
      </c>
      <c r="AB435" s="4">
        <v>1465</v>
      </c>
      <c r="AC435" s="4">
        <v>1094</v>
      </c>
      <c r="AD435" s="4">
        <v>5359</v>
      </c>
      <c r="AE435" s="4">
        <v>969</v>
      </c>
      <c r="AF435" s="4">
        <v>1062</v>
      </c>
      <c r="AG435" s="4">
        <v>1111</v>
      </c>
      <c r="AH435" s="4">
        <v>1122</v>
      </c>
      <c r="AI435" s="4">
        <v>1095</v>
      </c>
      <c r="AJ435" s="4">
        <v>5114</v>
      </c>
      <c r="AK435" s="4">
        <v>1056</v>
      </c>
      <c r="AL435" s="4">
        <v>1064</v>
      </c>
      <c r="AM435" s="4">
        <v>957</v>
      </c>
      <c r="AN435" s="4">
        <v>1051</v>
      </c>
      <c r="AO435" s="4">
        <v>986</v>
      </c>
      <c r="AP435" s="4">
        <v>5100</v>
      </c>
      <c r="AQ435" s="4">
        <v>1054</v>
      </c>
      <c r="AR435" s="4">
        <v>1061</v>
      </c>
      <c r="AS435" s="4">
        <v>945</v>
      </c>
      <c r="AT435" s="4">
        <v>1008</v>
      </c>
      <c r="AU435" s="4">
        <v>1032</v>
      </c>
      <c r="AV435" s="4">
        <v>6284</v>
      </c>
      <c r="AW435" s="4">
        <v>1092</v>
      </c>
      <c r="AX435" s="4">
        <v>1111</v>
      </c>
      <c r="AY435" s="4">
        <v>1282</v>
      </c>
      <c r="AZ435" s="4">
        <v>1332</v>
      </c>
      <c r="BA435" s="4">
        <v>1467</v>
      </c>
      <c r="BB435" s="4">
        <v>8167</v>
      </c>
      <c r="BC435" s="4">
        <v>1550</v>
      </c>
      <c r="BD435" s="4">
        <v>1575</v>
      </c>
      <c r="BE435" s="4">
        <v>1638</v>
      </c>
      <c r="BF435" s="4">
        <v>1660</v>
      </c>
      <c r="BG435" s="4">
        <v>1744</v>
      </c>
      <c r="BH435" s="4">
        <v>8625</v>
      </c>
      <c r="BI435" s="4">
        <v>1732</v>
      </c>
      <c r="BJ435" s="4">
        <v>1779</v>
      </c>
      <c r="BK435" s="4">
        <v>1686</v>
      </c>
      <c r="BL435" s="4">
        <v>1721</v>
      </c>
      <c r="BM435" s="4">
        <v>1707</v>
      </c>
      <c r="BN435" s="4">
        <v>7763</v>
      </c>
      <c r="BO435" s="4">
        <v>1656</v>
      </c>
      <c r="BP435" s="4">
        <v>1512</v>
      </c>
      <c r="BQ435" s="4">
        <v>1589</v>
      </c>
      <c r="BR435" s="4">
        <v>1617</v>
      </c>
      <c r="BS435" s="4">
        <v>1389</v>
      </c>
      <c r="BT435" s="4">
        <v>7227</v>
      </c>
      <c r="BU435" s="4">
        <v>1411</v>
      </c>
      <c r="BV435" s="4">
        <v>1435</v>
      </c>
      <c r="BW435" s="4">
        <v>1498</v>
      </c>
      <c r="BX435" s="4">
        <v>1450</v>
      </c>
      <c r="BY435" s="4">
        <v>1433</v>
      </c>
      <c r="BZ435" s="4">
        <v>7956</v>
      </c>
      <c r="CA435" s="4">
        <v>1438</v>
      </c>
      <c r="CB435" s="4">
        <v>1541</v>
      </c>
      <c r="CC435" s="4">
        <v>1618</v>
      </c>
      <c r="CD435" s="4">
        <v>1675</v>
      </c>
      <c r="CE435" s="4">
        <v>1684</v>
      </c>
      <c r="CF435" s="4">
        <v>6210</v>
      </c>
      <c r="CG435" s="4">
        <v>1299</v>
      </c>
      <c r="CH435" s="4">
        <v>1326</v>
      </c>
      <c r="CI435" s="4">
        <v>1294</v>
      </c>
      <c r="CJ435" s="4">
        <v>1240</v>
      </c>
      <c r="CK435" s="4">
        <v>1051</v>
      </c>
      <c r="CL435" s="4">
        <v>4839</v>
      </c>
      <c r="CM435" s="4">
        <v>1014</v>
      </c>
      <c r="CN435" s="4">
        <v>983</v>
      </c>
      <c r="CO435" s="4">
        <v>953</v>
      </c>
      <c r="CP435" s="4">
        <v>982</v>
      </c>
      <c r="CQ435" s="4">
        <v>907</v>
      </c>
      <c r="CR435" s="4">
        <v>4001</v>
      </c>
      <c r="CS435" s="4">
        <v>856</v>
      </c>
      <c r="CT435" s="4">
        <v>885</v>
      </c>
      <c r="CU435" s="4">
        <v>756</v>
      </c>
      <c r="CV435" s="4">
        <v>794</v>
      </c>
      <c r="CW435" s="4">
        <v>710</v>
      </c>
      <c r="CX435" s="4">
        <v>3063</v>
      </c>
      <c r="CY435" s="4">
        <v>740</v>
      </c>
      <c r="CZ435" s="4">
        <v>633</v>
      </c>
      <c r="DA435" s="4">
        <v>610</v>
      </c>
      <c r="DB435" s="4">
        <v>562</v>
      </c>
      <c r="DC435" s="4">
        <v>518</v>
      </c>
      <c r="DD435" s="4">
        <v>2089</v>
      </c>
      <c r="DE435" s="4">
        <v>487</v>
      </c>
      <c r="DF435" s="4">
        <v>457</v>
      </c>
      <c r="DG435" s="4">
        <v>410</v>
      </c>
      <c r="DH435" s="4">
        <v>372</v>
      </c>
      <c r="DI435" s="4">
        <v>363</v>
      </c>
      <c r="DJ435" s="4">
        <v>807</v>
      </c>
      <c r="DK435" s="4">
        <v>277</v>
      </c>
      <c r="DL435" s="4">
        <v>197</v>
      </c>
      <c r="DM435" s="4">
        <v>135</v>
      </c>
      <c r="DN435" s="4">
        <v>101</v>
      </c>
      <c r="DO435" s="4">
        <v>97</v>
      </c>
      <c r="DP435" s="4">
        <v>242</v>
      </c>
      <c r="DQ435" s="4">
        <v>86</v>
      </c>
      <c r="DR435" s="4">
        <v>58</v>
      </c>
      <c r="DS435" s="4">
        <v>44</v>
      </c>
      <c r="DT435" s="4">
        <v>30</v>
      </c>
      <c r="DU435" s="4">
        <v>24</v>
      </c>
      <c r="DV435" s="4">
        <v>27</v>
      </c>
      <c r="DW435" s="4">
        <v>20397</v>
      </c>
      <c r="DX435" s="4">
        <v>23847</v>
      </c>
      <c r="DY435" s="4">
        <v>36033</v>
      </c>
      <c r="DZ435" s="4">
        <v>31571</v>
      </c>
      <c r="EA435" s="4">
        <v>21278</v>
      </c>
    </row>
    <row r="436" spans="1:131" ht="17.5" customHeight="1" x14ac:dyDescent="0.35">
      <c r="A436" s="2" t="s">
        <v>760</v>
      </c>
      <c r="D436" s="2" t="s">
        <v>761</v>
      </c>
      <c r="E436" s="4">
        <v>114588</v>
      </c>
      <c r="F436" s="4">
        <v>6321</v>
      </c>
      <c r="G436" s="4">
        <v>1295</v>
      </c>
      <c r="H436" s="4">
        <v>1312</v>
      </c>
      <c r="I436" s="4">
        <v>1220</v>
      </c>
      <c r="J436" s="4">
        <v>1258</v>
      </c>
      <c r="K436" s="4">
        <v>1236</v>
      </c>
      <c r="L436" s="4">
        <v>5961</v>
      </c>
      <c r="M436" s="4">
        <v>1228</v>
      </c>
      <c r="N436" s="4">
        <v>1170</v>
      </c>
      <c r="O436" s="4">
        <v>1215</v>
      </c>
      <c r="P436" s="4">
        <v>1221</v>
      </c>
      <c r="Q436" s="4">
        <v>1127</v>
      </c>
      <c r="R436" s="4">
        <v>6868</v>
      </c>
      <c r="S436" s="4">
        <v>1285</v>
      </c>
      <c r="T436" s="4">
        <v>1281</v>
      </c>
      <c r="U436" s="4">
        <v>1396</v>
      </c>
      <c r="V436" s="4">
        <v>1418</v>
      </c>
      <c r="W436" s="4">
        <v>1488</v>
      </c>
      <c r="X436" s="4">
        <v>7109</v>
      </c>
      <c r="Y436" s="4">
        <v>1516</v>
      </c>
      <c r="Z436" s="4">
        <v>1520</v>
      </c>
      <c r="AA436" s="4">
        <v>1535</v>
      </c>
      <c r="AB436" s="4">
        <v>1319</v>
      </c>
      <c r="AC436" s="4">
        <v>1219</v>
      </c>
      <c r="AD436" s="4">
        <v>6193</v>
      </c>
      <c r="AE436" s="4">
        <v>1237</v>
      </c>
      <c r="AF436" s="4">
        <v>1186</v>
      </c>
      <c r="AG436" s="4">
        <v>1278</v>
      </c>
      <c r="AH436" s="4">
        <v>1225</v>
      </c>
      <c r="AI436" s="4">
        <v>1267</v>
      </c>
      <c r="AJ436" s="4">
        <v>5671</v>
      </c>
      <c r="AK436" s="4">
        <v>1140</v>
      </c>
      <c r="AL436" s="4">
        <v>1145</v>
      </c>
      <c r="AM436" s="4">
        <v>1149</v>
      </c>
      <c r="AN436" s="4">
        <v>1119</v>
      </c>
      <c r="AO436" s="4">
        <v>1118</v>
      </c>
      <c r="AP436" s="4">
        <v>5473</v>
      </c>
      <c r="AQ436" s="4">
        <v>1173</v>
      </c>
      <c r="AR436" s="4">
        <v>1169</v>
      </c>
      <c r="AS436" s="4">
        <v>1051</v>
      </c>
      <c r="AT436" s="4">
        <v>1065</v>
      </c>
      <c r="AU436" s="4">
        <v>1015</v>
      </c>
      <c r="AV436" s="4">
        <v>6301</v>
      </c>
      <c r="AW436" s="4">
        <v>1058</v>
      </c>
      <c r="AX436" s="4">
        <v>1167</v>
      </c>
      <c r="AY436" s="4">
        <v>1233</v>
      </c>
      <c r="AZ436" s="4">
        <v>1351</v>
      </c>
      <c r="BA436" s="4">
        <v>1492</v>
      </c>
      <c r="BB436" s="4">
        <v>8249</v>
      </c>
      <c r="BC436" s="4">
        <v>1591</v>
      </c>
      <c r="BD436" s="4">
        <v>1559</v>
      </c>
      <c r="BE436" s="4">
        <v>1696</v>
      </c>
      <c r="BF436" s="4">
        <v>1658</v>
      </c>
      <c r="BG436" s="4">
        <v>1745</v>
      </c>
      <c r="BH436" s="4">
        <v>8859</v>
      </c>
      <c r="BI436" s="4">
        <v>1781</v>
      </c>
      <c r="BJ436" s="4">
        <v>1835</v>
      </c>
      <c r="BK436" s="4">
        <v>1779</v>
      </c>
      <c r="BL436" s="4">
        <v>1763</v>
      </c>
      <c r="BM436" s="4">
        <v>1701</v>
      </c>
      <c r="BN436" s="4">
        <v>8051</v>
      </c>
      <c r="BO436" s="4">
        <v>1710</v>
      </c>
      <c r="BP436" s="4">
        <v>1604</v>
      </c>
      <c r="BQ436" s="4">
        <v>1599</v>
      </c>
      <c r="BR436" s="4">
        <v>1551</v>
      </c>
      <c r="BS436" s="4">
        <v>1587</v>
      </c>
      <c r="BT436" s="4">
        <v>7585</v>
      </c>
      <c r="BU436" s="4">
        <v>1473</v>
      </c>
      <c r="BV436" s="4">
        <v>1530</v>
      </c>
      <c r="BW436" s="4">
        <v>1552</v>
      </c>
      <c r="BX436" s="4">
        <v>1508</v>
      </c>
      <c r="BY436" s="4">
        <v>1522</v>
      </c>
      <c r="BZ436" s="4">
        <v>8482</v>
      </c>
      <c r="CA436" s="4">
        <v>1535</v>
      </c>
      <c r="CB436" s="4">
        <v>1653</v>
      </c>
      <c r="CC436" s="4">
        <v>1662</v>
      </c>
      <c r="CD436" s="4">
        <v>1845</v>
      </c>
      <c r="CE436" s="4">
        <v>1787</v>
      </c>
      <c r="CF436" s="4">
        <v>6932</v>
      </c>
      <c r="CG436" s="4">
        <v>1416</v>
      </c>
      <c r="CH436" s="4">
        <v>1559</v>
      </c>
      <c r="CI436" s="4">
        <v>1372</v>
      </c>
      <c r="CJ436" s="4">
        <v>1389</v>
      </c>
      <c r="CK436" s="4">
        <v>1196</v>
      </c>
      <c r="CL436" s="4">
        <v>5514</v>
      </c>
      <c r="CM436" s="4">
        <v>1097</v>
      </c>
      <c r="CN436" s="4">
        <v>1200</v>
      </c>
      <c r="CO436" s="4">
        <v>1106</v>
      </c>
      <c r="CP436" s="4">
        <v>1103</v>
      </c>
      <c r="CQ436" s="4">
        <v>1008</v>
      </c>
      <c r="CR436" s="4">
        <v>4366</v>
      </c>
      <c r="CS436" s="4">
        <v>930</v>
      </c>
      <c r="CT436" s="4">
        <v>913</v>
      </c>
      <c r="CU436" s="4">
        <v>838</v>
      </c>
      <c r="CV436" s="4">
        <v>831</v>
      </c>
      <c r="CW436" s="4">
        <v>854</v>
      </c>
      <c r="CX436" s="4">
        <v>3387</v>
      </c>
      <c r="CY436" s="4">
        <v>792</v>
      </c>
      <c r="CZ436" s="4">
        <v>686</v>
      </c>
      <c r="DA436" s="4">
        <v>669</v>
      </c>
      <c r="DB436" s="4">
        <v>620</v>
      </c>
      <c r="DC436" s="4">
        <v>620</v>
      </c>
      <c r="DD436" s="4">
        <v>2174</v>
      </c>
      <c r="DE436" s="4">
        <v>517</v>
      </c>
      <c r="DF436" s="4">
        <v>487</v>
      </c>
      <c r="DG436" s="4">
        <v>448</v>
      </c>
      <c r="DH436" s="4">
        <v>377</v>
      </c>
      <c r="DI436" s="4">
        <v>345</v>
      </c>
      <c r="DJ436" s="4">
        <v>863</v>
      </c>
      <c r="DK436" s="4">
        <v>301</v>
      </c>
      <c r="DL436" s="4">
        <v>240</v>
      </c>
      <c r="DM436" s="4">
        <v>126</v>
      </c>
      <c r="DN436" s="4">
        <v>96</v>
      </c>
      <c r="DO436" s="4">
        <v>100</v>
      </c>
      <c r="DP436" s="4">
        <v>206</v>
      </c>
      <c r="DQ436" s="4">
        <v>71</v>
      </c>
      <c r="DR436" s="4">
        <v>50</v>
      </c>
      <c r="DS436" s="4">
        <v>41</v>
      </c>
      <c r="DT436" s="4">
        <v>23</v>
      </c>
      <c r="DU436" s="4">
        <v>21</v>
      </c>
      <c r="DV436" s="4">
        <v>23</v>
      </c>
      <c r="DW436" s="4">
        <v>20666</v>
      </c>
      <c r="DX436" s="4">
        <v>23721</v>
      </c>
      <c r="DY436" s="4">
        <v>37480</v>
      </c>
      <c r="DZ436" s="4">
        <v>32977</v>
      </c>
      <c r="EA436" s="4">
        <v>23465</v>
      </c>
    </row>
    <row r="437" spans="1:131" ht="17.5" customHeight="1" x14ac:dyDescent="0.35">
      <c r="A437" s="2" t="s">
        <v>762</v>
      </c>
      <c r="D437" s="2" t="s">
        <v>763</v>
      </c>
      <c r="E437" s="4">
        <v>161243</v>
      </c>
      <c r="F437" s="4">
        <v>8771</v>
      </c>
      <c r="G437" s="4">
        <v>1753</v>
      </c>
      <c r="H437" s="4">
        <v>1768</v>
      </c>
      <c r="I437" s="4">
        <v>1785</v>
      </c>
      <c r="J437" s="4">
        <v>1740</v>
      </c>
      <c r="K437" s="4">
        <v>1725</v>
      </c>
      <c r="L437" s="4">
        <v>8389</v>
      </c>
      <c r="M437" s="4">
        <v>1736</v>
      </c>
      <c r="N437" s="4">
        <v>1683</v>
      </c>
      <c r="O437" s="4">
        <v>1654</v>
      </c>
      <c r="P437" s="4">
        <v>1656</v>
      </c>
      <c r="Q437" s="4">
        <v>1660</v>
      </c>
      <c r="R437" s="4">
        <v>9424</v>
      </c>
      <c r="S437" s="4">
        <v>1730</v>
      </c>
      <c r="T437" s="4">
        <v>1846</v>
      </c>
      <c r="U437" s="4">
        <v>1945</v>
      </c>
      <c r="V437" s="4">
        <v>1963</v>
      </c>
      <c r="W437" s="4">
        <v>1940</v>
      </c>
      <c r="X437" s="4">
        <v>9588</v>
      </c>
      <c r="Y437" s="4">
        <v>2034</v>
      </c>
      <c r="Z437" s="4">
        <v>1973</v>
      </c>
      <c r="AA437" s="4">
        <v>2032</v>
      </c>
      <c r="AB437" s="4">
        <v>1907</v>
      </c>
      <c r="AC437" s="4">
        <v>1642</v>
      </c>
      <c r="AD437" s="4">
        <v>8513</v>
      </c>
      <c r="AE437" s="4">
        <v>1551</v>
      </c>
      <c r="AF437" s="4">
        <v>1705</v>
      </c>
      <c r="AG437" s="4">
        <v>1720</v>
      </c>
      <c r="AH437" s="4">
        <v>1820</v>
      </c>
      <c r="AI437" s="4">
        <v>1717</v>
      </c>
      <c r="AJ437" s="4">
        <v>8127</v>
      </c>
      <c r="AK437" s="4">
        <v>1690</v>
      </c>
      <c r="AL437" s="4">
        <v>1651</v>
      </c>
      <c r="AM437" s="4">
        <v>1607</v>
      </c>
      <c r="AN437" s="4">
        <v>1640</v>
      </c>
      <c r="AO437" s="4">
        <v>1539</v>
      </c>
      <c r="AP437" s="4">
        <v>7860</v>
      </c>
      <c r="AQ437" s="4">
        <v>1696</v>
      </c>
      <c r="AR437" s="4">
        <v>1547</v>
      </c>
      <c r="AS437" s="4">
        <v>1590</v>
      </c>
      <c r="AT437" s="4">
        <v>1547</v>
      </c>
      <c r="AU437" s="4">
        <v>1480</v>
      </c>
      <c r="AV437" s="4">
        <v>9242</v>
      </c>
      <c r="AW437" s="4">
        <v>1652</v>
      </c>
      <c r="AX437" s="4">
        <v>1748</v>
      </c>
      <c r="AY437" s="4">
        <v>1821</v>
      </c>
      <c r="AZ437" s="4">
        <v>1927</v>
      </c>
      <c r="BA437" s="4">
        <v>2094</v>
      </c>
      <c r="BB437" s="4">
        <v>11202</v>
      </c>
      <c r="BC437" s="4">
        <v>2227</v>
      </c>
      <c r="BD437" s="4">
        <v>2212</v>
      </c>
      <c r="BE437" s="4">
        <v>2176</v>
      </c>
      <c r="BF437" s="4">
        <v>2335</v>
      </c>
      <c r="BG437" s="4">
        <v>2252</v>
      </c>
      <c r="BH437" s="4">
        <v>11747</v>
      </c>
      <c r="BI437" s="4">
        <v>2387</v>
      </c>
      <c r="BJ437" s="4">
        <v>2293</v>
      </c>
      <c r="BK437" s="4">
        <v>2404</v>
      </c>
      <c r="BL437" s="4">
        <v>2424</v>
      </c>
      <c r="BM437" s="4">
        <v>2239</v>
      </c>
      <c r="BN437" s="4">
        <v>10808</v>
      </c>
      <c r="BO437" s="4">
        <v>2250</v>
      </c>
      <c r="BP437" s="4">
        <v>2231</v>
      </c>
      <c r="BQ437" s="4">
        <v>2135</v>
      </c>
      <c r="BR437" s="4">
        <v>2145</v>
      </c>
      <c r="BS437" s="4">
        <v>2047</v>
      </c>
      <c r="BT437" s="4">
        <v>10495</v>
      </c>
      <c r="BU437" s="4">
        <v>1993</v>
      </c>
      <c r="BV437" s="4">
        <v>2079</v>
      </c>
      <c r="BW437" s="4">
        <v>2106</v>
      </c>
      <c r="BX437" s="4">
        <v>2108</v>
      </c>
      <c r="BY437" s="4">
        <v>2209</v>
      </c>
      <c r="BZ437" s="4">
        <v>12252</v>
      </c>
      <c r="CA437" s="4">
        <v>2196</v>
      </c>
      <c r="CB437" s="4">
        <v>2262</v>
      </c>
      <c r="CC437" s="4">
        <v>2404</v>
      </c>
      <c r="CD437" s="4">
        <v>2682</v>
      </c>
      <c r="CE437" s="4">
        <v>2708</v>
      </c>
      <c r="CF437" s="4">
        <v>10083</v>
      </c>
      <c r="CG437" s="4">
        <v>2005</v>
      </c>
      <c r="CH437" s="4">
        <v>2241</v>
      </c>
      <c r="CI437" s="4">
        <v>2071</v>
      </c>
      <c r="CJ437" s="4">
        <v>2024</v>
      </c>
      <c r="CK437" s="4">
        <v>1742</v>
      </c>
      <c r="CL437" s="4">
        <v>7907</v>
      </c>
      <c r="CM437" s="4">
        <v>1585</v>
      </c>
      <c r="CN437" s="4">
        <v>1676</v>
      </c>
      <c r="CO437" s="4">
        <v>1626</v>
      </c>
      <c r="CP437" s="4">
        <v>1540</v>
      </c>
      <c r="CQ437" s="4">
        <v>1480</v>
      </c>
      <c r="CR437" s="4">
        <v>6490</v>
      </c>
      <c r="CS437" s="4">
        <v>1391</v>
      </c>
      <c r="CT437" s="4">
        <v>1324</v>
      </c>
      <c r="CU437" s="4">
        <v>1332</v>
      </c>
      <c r="CV437" s="4">
        <v>1229</v>
      </c>
      <c r="CW437" s="4">
        <v>1214</v>
      </c>
      <c r="CX437" s="4">
        <v>5260</v>
      </c>
      <c r="CY437" s="4">
        <v>1231</v>
      </c>
      <c r="CZ437" s="4">
        <v>1192</v>
      </c>
      <c r="DA437" s="4">
        <v>1032</v>
      </c>
      <c r="DB437" s="4">
        <v>925</v>
      </c>
      <c r="DC437" s="4">
        <v>880</v>
      </c>
      <c r="DD437" s="4">
        <v>3308</v>
      </c>
      <c r="DE437" s="4">
        <v>730</v>
      </c>
      <c r="DF437" s="4">
        <v>803</v>
      </c>
      <c r="DG437" s="4">
        <v>656</v>
      </c>
      <c r="DH437" s="4">
        <v>577</v>
      </c>
      <c r="DI437" s="4">
        <v>542</v>
      </c>
      <c r="DJ437" s="4">
        <v>1401</v>
      </c>
      <c r="DK437" s="4">
        <v>504</v>
      </c>
      <c r="DL437" s="4">
        <v>372</v>
      </c>
      <c r="DM437" s="4">
        <v>201</v>
      </c>
      <c r="DN437" s="4">
        <v>161</v>
      </c>
      <c r="DO437" s="4">
        <v>163</v>
      </c>
      <c r="DP437" s="4">
        <v>333</v>
      </c>
      <c r="DQ437" s="4">
        <v>107</v>
      </c>
      <c r="DR437" s="4">
        <v>86</v>
      </c>
      <c r="DS437" s="4">
        <v>72</v>
      </c>
      <c r="DT437" s="4">
        <v>39</v>
      </c>
      <c r="DU437" s="4">
        <v>29</v>
      </c>
      <c r="DV437" s="4">
        <v>43</v>
      </c>
      <c r="DW437" s="4">
        <v>28618</v>
      </c>
      <c r="DX437" s="4">
        <v>32623</v>
      </c>
      <c r="DY437" s="4">
        <v>52498</v>
      </c>
      <c r="DZ437" s="4">
        <v>45302</v>
      </c>
      <c r="EA437" s="4">
        <v>34825</v>
      </c>
    </row>
    <row r="438" spans="1:131" ht="17.5" customHeight="1" x14ac:dyDescent="0.35">
      <c r="A438" s="2" t="s">
        <v>764</v>
      </c>
      <c r="D438" s="2" t="s">
        <v>765</v>
      </c>
      <c r="E438" s="4">
        <v>110187</v>
      </c>
      <c r="F438" s="4">
        <v>6266</v>
      </c>
      <c r="G438" s="4">
        <v>1247</v>
      </c>
      <c r="H438" s="4">
        <v>1295</v>
      </c>
      <c r="I438" s="4">
        <v>1239</v>
      </c>
      <c r="J438" s="4">
        <v>1220</v>
      </c>
      <c r="K438" s="4">
        <v>1265</v>
      </c>
      <c r="L438" s="4">
        <v>5843</v>
      </c>
      <c r="M438" s="4">
        <v>1258</v>
      </c>
      <c r="N438" s="4">
        <v>1117</v>
      </c>
      <c r="O438" s="4">
        <v>1197</v>
      </c>
      <c r="P438" s="4">
        <v>1142</v>
      </c>
      <c r="Q438" s="4">
        <v>1129</v>
      </c>
      <c r="R438" s="4">
        <v>6389</v>
      </c>
      <c r="S438" s="4">
        <v>1161</v>
      </c>
      <c r="T438" s="4">
        <v>1207</v>
      </c>
      <c r="U438" s="4">
        <v>1319</v>
      </c>
      <c r="V438" s="4">
        <v>1330</v>
      </c>
      <c r="W438" s="4">
        <v>1372</v>
      </c>
      <c r="X438" s="4">
        <v>7222</v>
      </c>
      <c r="Y438" s="4">
        <v>1580</v>
      </c>
      <c r="Z438" s="4">
        <v>1513</v>
      </c>
      <c r="AA438" s="4">
        <v>1604</v>
      </c>
      <c r="AB438" s="4">
        <v>1356</v>
      </c>
      <c r="AC438" s="4">
        <v>1169</v>
      </c>
      <c r="AD438" s="4">
        <v>6226</v>
      </c>
      <c r="AE438" s="4">
        <v>1130</v>
      </c>
      <c r="AF438" s="4">
        <v>1187</v>
      </c>
      <c r="AG438" s="4">
        <v>1231</v>
      </c>
      <c r="AH438" s="4">
        <v>1320</v>
      </c>
      <c r="AI438" s="4">
        <v>1358</v>
      </c>
      <c r="AJ438" s="4">
        <v>6047</v>
      </c>
      <c r="AK438" s="4">
        <v>1138</v>
      </c>
      <c r="AL438" s="4">
        <v>1242</v>
      </c>
      <c r="AM438" s="4">
        <v>1234</v>
      </c>
      <c r="AN438" s="4">
        <v>1217</v>
      </c>
      <c r="AO438" s="4">
        <v>1216</v>
      </c>
      <c r="AP438" s="4">
        <v>5877</v>
      </c>
      <c r="AQ438" s="4">
        <v>1281</v>
      </c>
      <c r="AR438" s="4">
        <v>1197</v>
      </c>
      <c r="AS438" s="4">
        <v>1242</v>
      </c>
      <c r="AT438" s="4">
        <v>1088</v>
      </c>
      <c r="AU438" s="4">
        <v>1069</v>
      </c>
      <c r="AV438" s="4">
        <v>6628</v>
      </c>
      <c r="AW438" s="4">
        <v>1194</v>
      </c>
      <c r="AX438" s="4">
        <v>1276</v>
      </c>
      <c r="AY438" s="4">
        <v>1317</v>
      </c>
      <c r="AZ438" s="4">
        <v>1415</v>
      </c>
      <c r="BA438" s="4">
        <v>1426</v>
      </c>
      <c r="BB438" s="4">
        <v>7739</v>
      </c>
      <c r="BC438" s="4">
        <v>1502</v>
      </c>
      <c r="BD438" s="4">
        <v>1521</v>
      </c>
      <c r="BE438" s="4">
        <v>1529</v>
      </c>
      <c r="BF438" s="4">
        <v>1543</v>
      </c>
      <c r="BG438" s="4">
        <v>1644</v>
      </c>
      <c r="BH438" s="4">
        <v>8077</v>
      </c>
      <c r="BI438" s="4">
        <v>1652</v>
      </c>
      <c r="BJ438" s="4">
        <v>1623</v>
      </c>
      <c r="BK438" s="4">
        <v>1645</v>
      </c>
      <c r="BL438" s="4">
        <v>1572</v>
      </c>
      <c r="BM438" s="4">
        <v>1585</v>
      </c>
      <c r="BN438" s="4">
        <v>7442</v>
      </c>
      <c r="BO438" s="4">
        <v>1537</v>
      </c>
      <c r="BP438" s="4">
        <v>1536</v>
      </c>
      <c r="BQ438" s="4">
        <v>1443</v>
      </c>
      <c r="BR438" s="4">
        <v>1455</v>
      </c>
      <c r="BS438" s="4">
        <v>1471</v>
      </c>
      <c r="BT438" s="4">
        <v>6915</v>
      </c>
      <c r="BU438" s="4">
        <v>1327</v>
      </c>
      <c r="BV438" s="4">
        <v>1380</v>
      </c>
      <c r="BW438" s="4">
        <v>1368</v>
      </c>
      <c r="BX438" s="4">
        <v>1391</v>
      </c>
      <c r="BY438" s="4">
        <v>1449</v>
      </c>
      <c r="BZ438" s="4">
        <v>7504</v>
      </c>
      <c r="CA438" s="4">
        <v>1414</v>
      </c>
      <c r="CB438" s="4">
        <v>1408</v>
      </c>
      <c r="CC438" s="4">
        <v>1470</v>
      </c>
      <c r="CD438" s="4">
        <v>1589</v>
      </c>
      <c r="CE438" s="4">
        <v>1623</v>
      </c>
      <c r="CF438" s="4">
        <v>6048</v>
      </c>
      <c r="CG438" s="4">
        <v>1248</v>
      </c>
      <c r="CH438" s="4">
        <v>1320</v>
      </c>
      <c r="CI438" s="4">
        <v>1237</v>
      </c>
      <c r="CJ438" s="4">
        <v>1214</v>
      </c>
      <c r="CK438" s="4">
        <v>1029</v>
      </c>
      <c r="CL438" s="4">
        <v>4776</v>
      </c>
      <c r="CM438" s="4">
        <v>957</v>
      </c>
      <c r="CN438" s="4">
        <v>991</v>
      </c>
      <c r="CO438" s="4">
        <v>970</v>
      </c>
      <c r="CP438" s="4">
        <v>918</v>
      </c>
      <c r="CQ438" s="4">
        <v>940</v>
      </c>
      <c r="CR438" s="4">
        <v>4152</v>
      </c>
      <c r="CS438" s="4">
        <v>897</v>
      </c>
      <c r="CT438" s="4">
        <v>843</v>
      </c>
      <c r="CU438" s="4">
        <v>840</v>
      </c>
      <c r="CV438" s="4">
        <v>813</v>
      </c>
      <c r="CW438" s="4">
        <v>759</v>
      </c>
      <c r="CX438" s="4">
        <v>3495</v>
      </c>
      <c r="CY438" s="4">
        <v>784</v>
      </c>
      <c r="CZ438" s="4">
        <v>785</v>
      </c>
      <c r="DA438" s="4">
        <v>684</v>
      </c>
      <c r="DB438" s="4">
        <v>624</v>
      </c>
      <c r="DC438" s="4">
        <v>618</v>
      </c>
      <c r="DD438" s="4">
        <v>2261</v>
      </c>
      <c r="DE438" s="4">
        <v>551</v>
      </c>
      <c r="DF438" s="4">
        <v>498</v>
      </c>
      <c r="DG438" s="4">
        <v>455</v>
      </c>
      <c r="DH438" s="4">
        <v>410</v>
      </c>
      <c r="DI438" s="4">
        <v>347</v>
      </c>
      <c r="DJ438" s="4">
        <v>972</v>
      </c>
      <c r="DK438" s="4">
        <v>367</v>
      </c>
      <c r="DL438" s="4">
        <v>245</v>
      </c>
      <c r="DM438" s="4">
        <v>152</v>
      </c>
      <c r="DN438" s="4">
        <v>95</v>
      </c>
      <c r="DO438" s="4">
        <v>113</v>
      </c>
      <c r="DP438" s="4">
        <v>274</v>
      </c>
      <c r="DQ438" s="4">
        <v>98</v>
      </c>
      <c r="DR438" s="4">
        <v>67</v>
      </c>
      <c r="DS438" s="4">
        <v>57</v>
      </c>
      <c r="DT438" s="4">
        <v>32</v>
      </c>
      <c r="DU438" s="4">
        <v>20</v>
      </c>
      <c r="DV438" s="4">
        <v>34</v>
      </c>
      <c r="DW438" s="4">
        <v>20078</v>
      </c>
      <c r="DX438" s="4">
        <v>23195</v>
      </c>
      <c r="DY438" s="4">
        <v>38159</v>
      </c>
      <c r="DZ438" s="4">
        <v>29938</v>
      </c>
      <c r="EA438" s="4">
        <v>22012</v>
      </c>
    </row>
    <row r="439" spans="1:131" ht="17.5" customHeight="1" x14ac:dyDescent="0.35">
      <c r="A439" s="2" t="s">
        <v>766</v>
      </c>
      <c r="D439" s="2" t="s">
        <v>767</v>
      </c>
      <c r="E439" s="4">
        <v>34675</v>
      </c>
      <c r="F439" s="4">
        <v>1444</v>
      </c>
      <c r="G439" s="4">
        <v>285</v>
      </c>
      <c r="H439" s="4">
        <v>287</v>
      </c>
      <c r="I439" s="4">
        <v>294</v>
      </c>
      <c r="J439" s="4">
        <v>292</v>
      </c>
      <c r="K439" s="4">
        <v>286</v>
      </c>
      <c r="L439" s="4">
        <v>1381</v>
      </c>
      <c r="M439" s="4">
        <v>273</v>
      </c>
      <c r="N439" s="4">
        <v>266</v>
      </c>
      <c r="O439" s="4">
        <v>294</v>
      </c>
      <c r="P439" s="4">
        <v>268</v>
      </c>
      <c r="Q439" s="4">
        <v>280</v>
      </c>
      <c r="R439" s="4">
        <v>1640</v>
      </c>
      <c r="S439" s="4">
        <v>297</v>
      </c>
      <c r="T439" s="4">
        <v>302</v>
      </c>
      <c r="U439" s="4">
        <v>358</v>
      </c>
      <c r="V439" s="4">
        <v>341</v>
      </c>
      <c r="W439" s="4">
        <v>342</v>
      </c>
      <c r="X439" s="4">
        <v>1799</v>
      </c>
      <c r="Y439" s="4">
        <v>366</v>
      </c>
      <c r="Z439" s="4">
        <v>348</v>
      </c>
      <c r="AA439" s="4">
        <v>393</v>
      </c>
      <c r="AB439" s="4">
        <v>369</v>
      </c>
      <c r="AC439" s="4">
        <v>323</v>
      </c>
      <c r="AD439" s="4">
        <v>1744</v>
      </c>
      <c r="AE439" s="4">
        <v>337</v>
      </c>
      <c r="AF439" s="4">
        <v>333</v>
      </c>
      <c r="AG439" s="4">
        <v>370</v>
      </c>
      <c r="AH439" s="4">
        <v>365</v>
      </c>
      <c r="AI439" s="4">
        <v>339</v>
      </c>
      <c r="AJ439" s="4">
        <v>1549</v>
      </c>
      <c r="AK439" s="4">
        <v>324</v>
      </c>
      <c r="AL439" s="4">
        <v>309</v>
      </c>
      <c r="AM439" s="4">
        <v>308</v>
      </c>
      <c r="AN439" s="4">
        <v>305</v>
      </c>
      <c r="AO439" s="4">
        <v>303</v>
      </c>
      <c r="AP439" s="4">
        <v>1272</v>
      </c>
      <c r="AQ439" s="4">
        <v>270</v>
      </c>
      <c r="AR439" s="4">
        <v>255</v>
      </c>
      <c r="AS439" s="4">
        <v>273</v>
      </c>
      <c r="AT439" s="4">
        <v>227</v>
      </c>
      <c r="AU439" s="4">
        <v>247</v>
      </c>
      <c r="AV439" s="4">
        <v>1376</v>
      </c>
      <c r="AW439" s="4">
        <v>229</v>
      </c>
      <c r="AX439" s="4">
        <v>205</v>
      </c>
      <c r="AY439" s="4">
        <v>285</v>
      </c>
      <c r="AZ439" s="4">
        <v>316</v>
      </c>
      <c r="BA439" s="4">
        <v>341</v>
      </c>
      <c r="BB439" s="4">
        <v>1968</v>
      </c>
      <c r="BC439" s="4">
        <v>371</v>
      </c>
      <c r="BD439" s="4">
        <v>386</v>
      </c>
      <c r="BE439" s="4">
        <v>400</v>
      </c>
      <c r="BF439" s="4">
        <v>404</v>
      </c>
      <c r="BG439" s="4">
        <v>407</v>
      </c>
      <c r="BH439" s="4">
        <v>2342</v>
      </c>
      <c r="BI439" s="4">
        <v>442</v>
      </c>
      <c r="BJ439" s="4">
        <v>501</v>
      </c>
      <c r="BK439" s="4">
        <v>483</v>
      </c>
      <c r="BL439" s="4">
        <v>456</v>
      </c>
      <c r="BM439" s="4">
        <v>460</v>
      </c>
      <c r="BN439" s="4">
        <v>2413</v>
      </c>
      <c r="BO439" s="4">
        <v>446</v>
      </c>
      <c r="BP439" s="4">
        <v>515</v>
      </c>
      <c r="BQ439" s="4">
        <v>509</v>
      </c>
      <c r="BR439" s="4">
        <v>475</v>
      </c>
      <c r="BS439" s="4">
        <v>468</v>
      </c>
      <c r="BT439" s="4">
        <v>2554</v>
      </c>
      <c r="BU439" s="4">
        <v>478</v>
      </c>
      <c r="BV439" s="4">
        <v>491</v>
      </c>
      <c r="BW439" s="4">
        <v>512</v>
      </c>
      <c r="BX439" s="4">
        <v>520</v>
      </c>
      <c r="BY439" s="4">
        <v>553</v>
      </c>
      <c r="BZ439" s="4">
        <v>3113</v>
      </c>
      <c r="CA439" s="4">
        <v>504</v>
      </c>
      <c r="CB439" s="4">
        <v>592</v>
      </c>
      <c r="CC439" s="4">
        <v>578</v>
      </c>
      <c r="CD439" s="4">
        <v>752</v>
      </c>
      <c r="CE439" s="4">
        <v>687</v>
      </c>
      <c r="CF439" s="4">
        <v>2852</v>
      </c>
      <c r="CG439" s="4">
        <v>580</v>
      </c>
      <c r="CH439" s="4">
        <v>613</v>
      </c>
      <c r="CI439" s="4">
        <v>603</v>
      </c>
      <c r="CJ439" s="4">
        <v>563</v>
      </c>
      <c r="CK439" s="4">
        <v>493</v>
      </c>
      <c r="CL439" s="4">
        <v>2302</v>
      </c>
      <c r="CM439" s="4">
        <v>484</v>
      </c>
      <c r="CN439" s="4">
        <v>439</v>
      </c>
      <c r="CO439" s="4">
        <v>515</v>
      </c>
      <c r="CP439" s="4">
        <v>427</v>
      </c>
      <c r="CQ439" s="4">
        <v>437</v>
      </c>
      <c r="CR439" s="4">
        <v>1901</v>
      </c>
      <c r="CS439" s="4">
        <v>418</v>
      </c>
      <c r="CT439" s="4">
        <v>419</v>
      </c>
      <c r="CU439" s="4">
        <v>374</v>
      </c>
      <c r="CV439" s="4">
        <v>344</v>
      </c>
      <c r="CW439" s="4">
        <v>346</v>
      </c>
      <c r="CX439" s="4">
        <v>1473</v>
      </c>
      <c r="CY439" s="4">
        <v>361</v>
      </c>
      <c r="CZ439" s="4">
        <v>324</v>
      </c>
      <c r="DA439" s="4">
        <v>282</v>
      </c>
      <c r="DB439" s="4">
        <v>268</v>
      </c>
      <c r="DC439" s="4">
        <v>238</v>
      </c>
      <c r="DD439" s="4">
        <v>1021</v>
      </c>
      <c r="DE439" s="4">
        <v>243</v>
      </c>
      <c r="DF439" s="4">
        <v>244</v>
      </c>
      <c r="DG439" s="4">
        <v>197</v>
      </c>
      <c r="DH439" s="4">
        <v>194</v>
      </c>
      <c r="DI439" s="4">
        <v>143</v>
      </c>
      <c r="DJ439" s="4">
        <v>399</v>
      </c>
      <c r="DK439" s="4">
        <v>131</v>
      </c>
      <c r="DL439" s="4">
        <v>91</v>
      </c>
      <c r="DM439" s="4">
        <v>78</v>
      </c>
      <c r="DN439" s="4">
        <v>52</v>
      </c>
      <c r="DO439" s="4">
        <v>47</v>
      </c>
      <c r="DP439" s="4">
        <v>114</v>
      </c>
      <c r="DQ439" s="4">
        <v>42</v>
      </c>
      <c r="DR439" s="4">
        <v>29</v>
      </c>
      <c r="DS439" s="4">
        <v>18</v>
      </c>
      <c r="DT439" s="4">
        <v>15</v>
      </c>
      <c r="DU439" s="4">
        <v>10</v>
      </c>
      <c r="DV439" s="4">
        <v>18</v>
      </c>
      <c r="DW439" s="4">
        <v>4831</v>
      </c>
      <c r="DX439" s="4">
        <v>5572</v>
      </c>
      <c r="DY439" s="4">
        <v>9342</v>
      </c>
      <c r="DZ439" s="4">
        <v>10422</v>
      </c>
      <c r="EA439" s="4">
        <v>10080</v>
      </c>
    </row>
    <row r="440" spans="1:131" ht="17.5" customHeight="1" x14ac:dyDescent="0.35"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W440" s="30"/>
      <c r="DX440" s="30"/>
      <c r="DY440" s="30"/>
      <c r="DZ440" s="30"/>
      <c r="EA440" s="30"/>
    </row>
    <row r="441" spans="1:131" s="3" customFormat="1" ht="17.5" customHeight="1" x14ac:dyDescent="0.35">
      <c r="A441" s="27" t="s">
        <v>768</v>
      </c>
      <c r="B441" s="3" t="s">
        <v>769</v>
      </c>
      <c r="E441" s="26">
        <v>3063456</v>
      </c>
      <c r="F441" s="26">
        <v>178301</v>
      </c>
      <c r="G441" s="26">
        <v>36464</v>
      </c>
      <c r="H441" s="26">
        <v>35493</v>
      </c>
      <c r="I441" s="26">
        <v>35658</v>
      </c>
      <c r="J441" s="26">
        <v>35825</v>
      </c>
      <c r="K441" s="26">
        <v>34861</v>
      </c>
      <c r="L441" s="26">
        <v>163079</v>
      </c>
      <c r="M441" s="26">
        <v>34230</v>
      </c>
      <c r="N441" s="26">
        <v>32768</v>
      </c>
      <c r="O441" s="26">
        <v>32431</v>
      </c>
      <c r="P441" s="26">
        <v>31518</v>
      </c>
      <c r="Q441" s="26">
        <v>32132</v>
      </c>
      <c r="R441" s="26">
        <v>177748</v>
      </c>
      <c r="S441" s="26">
        <v>33392</v>
      </c>
      <c r="T441" s="26">
        <v>34590</v>
      </c>
      <c r="U441" s="26">
        <v>35667</v>
      </c>
      <c r="V441" s="26">
        <v>36366</v>
      </c>
      <c r="W441" s="26">
        <v>37733</v>
      </c>
      <c r="X441" s="26">
        <v>199120</v>
      </c>
      <c r="Y441" s="26">
        <v>37168</v>
      </c>
      <c r="Z441" s="26">
        <v>38044</v>
      </c>
      <c r="AA441" s="26">
        <v>39067</v>
      </c>
      <c r="AB441" s="26">
        <v>40680</v>
      </c>
      <c r="AC441" s="26">
        <v>44161</v>
      </c>
      <c r="AD441" s="26">
        <v>211924</v>
      </c>
      <c r="AE441" s="26">
        <v>46320</v>
      </c>
      <c r="AF441" s="26">
        <v>43468</v>
      </c>
      <c r="AG441" s="26">
        <v>42545</v>
      </c>
      <c r="AH441" s="26">
        <v>40594</v>
      </c>
      <c r="AI441" s="26">
        <v>38997</v>
      </c>
      <c r="AJ441" s="26">
        <v>185728</v>
      </c>
      <c r="AK441" s="26">
        <v>38202</v>
      </c>
      <c r="AL441" s="26">
        <v>37831</v>
      </c>
      <c r="AM441" s="26">
        <v>36792</v>
      </c>
      <c r="AN441" s="26">
        <v>36574</v>
      </c>
      <c r="AO441" s="26">
        <v>36329</v>
      </c>
      <c r="AP441" s="26">
        <v>174694</v>
      </c>
      <c r="AQ441" s="26">
        <v>37660</v>
      </c>
      <c r="AR441" s="26">
        <v>37090</v>
      </c>
      <c r="AS441" s="26">
        <v>34287</v>
      </c>
      <c r="AT441" s="26">
        <v>32423</v>
      </c>
      <c r="AU441" s="26">
        <v>33234</v>
      </c>
      <c r="AV441" s="26">
        <v>183045</v>
      </c>
      <c r="AW441" s="26">
        <v>32953</v>
      </c>
      <c r="AX441" s="26">
        <v>34643</v>
      </c>
      <c r="AY441" s="26">
        <v>35900</v>
      </c>
      <c r="AZ441" s="26">
        <v>38408</v>
      </c>
      <c r="BA441" s="26">
        <v>41141</v>
      </c>
      <c r="BB441" s="26">
        <v>213155</v>
      </c>
      <c r="BC441" s="26">
        <v>41939</v>
      </c>
      <c r="BD441" s="26">
        <v>41502</v>
      </c>
      <c r="BE441" s="26">
        <v>43263</v>
      </c>
      <c r="BF441" s="26">
        <v>42595</v>
      </c>
      <c r="BG441" s="26">
        <v>43856</v>
      </c>
      <c r="BH441" s="26">
        <v>220711</v>
      </c>
      <c r="BI441" s="26">
        <v>43904</v>
      </c>
      <c r="BJ441" s="26">
        <v>45035</v>
      </c>
      <c r="BK441" s="26">
        <v>44917</v>
      </c>
      <c r="BL441" s="26">
        <v>43817</v>
      </c>
      <c r="BM441" s="26">
        <v>43038</v>
      </c>
      <c r="BN441" s="26">
        <v>201599</v>
      </c>
      <c r="BO441" s="26">
        <v>42299</v>
      </c>
      <c r="BP441" s="26">
        <v>40489</v>
      </c>
      <c r="BQ441" s="26">
        <v>40224</v>
      </c>
      <c r="BR441" s="26">
        <v>39740</v>
      </c>
      <c r="BS441" s="26">
        <v>38847</v>
      </c>
      <c r="BT441" s="26">
        <v>186923</v>
      </c>
      <c r="BU441" s="26">
        <v>36747</v>
      </c>
      <c r="BV441" s="26">
        <v>37029</v>
      </c>
      <c r="BW441" s="26">
        <v>38192</v>
      </c>
      <c r="BX441" s="26">
        <v>37665</v>
      </c>
      <c r="BY441" s="26">
        <v>37290</v>
      </c>
      <c r="BZ441" s="26">
        <v>204885</v>
      </c>
      <c r="CA441" s="26">
        <v>38011</v>
      </c>
      <c r="CB441" s="26">
        <v>39409</v>
      </c>
      <c r="CC441" s="26">
        <v>40400</v>
      </c>
      <c r="CD441" s="26">
        <v>43717</v>
      </c>
      <c r="CE441" s="26">
        <v>43348</v>
      </c>
      <c r="CF441" s="26">
        <v>166007</v>
      </c>
      <c r="CG441" s="26">
        <v>33896</v>
      </c>
      <c r="CH441" s="26">
        <v>36025</v>
      </c>
      <c r="CI441" s="26">
        <v>33970</v>
      </c>
      <c r="CJ441" s="26">
        <v>32796</v>
      </c>
      <c r="CK441" s="26">
        <v>29320</v>
      </c>
      <c r="CL441" s="26">
        <v>134543</v>
      </c>
      <c r="CM441" s="26">
        <v>28136</v>
      </c>
      <c r="CN441" s="26">
        <v>27870</v>
      </c>
      <c r="CO441" s="26">
        <v>27286</v>
      </c>
      <c r="CP441" s="26">
        <v>26185</v>
      </c>
      <c r="CQ441" s="26">
        <v>25066</v>
      </c>
      <c r="CR441" s="26">
        <v>108202</v>
      </c>
      <c r="CS441" s="26">
        <v>23797</v>
      </c>
      <c r="CT441" s="26">
        <v>23148</v>
      </c>
      <c r="CU441" s="26">
        <v>21169</v>
      </c>
      <c r="CV441" s="26">
        <v>20659</v>
      </c>
      <c r="CW441" s="26">
        <v>19429</v>
      </c>
      <c r="CX441" s="26">
        <v>79232</v>
      </c>
      <c r="CY441" s="26">
        <v>18605</v>
      </c>
      <c r="CZ441" s="26">
        <v>17016</v>
      </c>
      <c r="DA441" s="26">
        <v>15627</v>
      </c>
      <c r="DB441" s="26">
        <v>14313</v>
      </c>
      <c r="DC441" s="26">
        <v>13671</v>
      </c>
      <c r="DD441" s="26">
        <v>49360</v>
      </c>
      <c r="DE441" s="26">
        <v>12449</v>
      </c>
      <c r="DF441" s="26">
        <v>10937</v>
      </c>
      <c r="DG441" s="26">
        <v>9587</v>
      </c>
      <c r="DH441" s="26">
        <v>8395</v>
      </c>
      <c r="DI441" s="26">
        <v>7992</v>
      </c>
      <c r="DJ441" s="26">
        <v>19733</v>
      </c>
      <c r="DK441" s="26">
        <v>6692</v>
      </c>
      <c r="DL441" s="26">
        <v>5179</v>
      </c>
      <c r="DM441" s="26">
        <v>3355</v>
      </c>
      <c r="DN441" s="26">
        <v>2383</v>
      </c>
      <c r="DO441" s="26">
        <v>2124</v>
      </c>
      <c r="DP441" s="26">
        <v>4857</v>
      </c>
      <c r="DQ441" s="26">
        <v>1602</v>
      </c>
      <c r="DR441" s="26">
        <v>1284</v>
      </c>
      <c r="DS441" s="26">
        <v>915</v>
      </c>
      <c r="DT441" s="26">
        <v>649</v>
      </c>
      <c r="DU441" s="26">
        <v>407</v>
      </c>
      <c r="DV441" s="26">
        <v>610</v>
      </c>
      <c r="DW441" s="26">
        <v>556296</v>
      </c>
      <c r="DX441" s="26">
        <v>633407</v>
      </c>
      <c r="DY441" s="26">
        <v>1130498</v>
      </c>
      <c r="DZ441" s="26">
        <v>814118</v>
      </c>
      <c r="EA441" s="26">
        <v>562544</v>
      </c>
    </row>
    <row r="442" spans="1:131" ht="17.5" customHeight="1" x14ac:dyDescent="0.35"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W442" s="30"/>
      <c r="DX442" s="30"/>
      <c r="DY442" s="30"/>
      <c r="DZ442" s="30"/>
      <c r="EA442" s="30"/>
    </row>
    <row r="443" spans="1:131" ht="17.5" customHeight="1" x14ac:dyDescent="0.35">
      <c r="A443" s="2" t="s">
        <v>770</v>
      </c>
      <c r="D443" s="2" t="s">
        <v>771</v>
      </c>
      <c r="E443" s="4">
        <v>69751</v>
      </c>
      <c r="F443" s="4">
        <v>3878</v>
      </c>
      <c r="G443" s="4">
        <v>809</v>
      </c>
      <c r="H443" s="4">
        <v>760</v>
      </c>
      <c r="I443" s="4">
        <v>779</v>
      </c>
      <c r="J443" s="4">
        <v>788</v>
      </c>
      <c r="K443" s="4">
        <v>742</v>
      </c>
      <c r="L443" s="4">
        <v>3464</v>
      </c>
      <c r="M443" s="4">
        <v>719</v>
      </c>
      <c r="N443" s="4">
        <v>672</v>
      </c>
      <c r="O443" s="4">
        <v>691</v>
      </c>
      <c r="P443" s="4">
        <v>679</v>
      </c>
      <c r="Q443" s="4">
        <v>703</v>
      </c>
      <c r="R443" s="4">
        <v>3746</v>
      </c>
      <c r="S443" s="4">
        <v>695</v>
      </c>
      <c r="T443" s="4">
        <v>747</v>
      </c>
      <c r="U443" s="4">
        <v>763</v>
      </c>
      <c r="V443" s="4">
        <v>731</v>
      </c>
      <c r="W443" s="4">
        <v>810</v>
      </c>
      <c r="X443" s="4">
        <v>3851</v>
      </c>
      <c r="Y443" s="4">
        <v>773</v>
      </c>
      <c r="Z443" s="4">
        <v>859</v>
      </c>
      <c r="AA443" s="4">
        <v>821</v>
      </c>
      <c r="AB443" s="4">
        <v>737</v>
      </c>
      <c r="AC443" s="4">
        <v>661</v>
      </c>
      <c r="AD443" s="4">
        <v>3863</v>
      </c>
      <c r="AE443" s="4">
        <v>731</v>
      </c>
      <c r="AF443" s="4">
        <v>758</v>
      </c>
      <c r="AG443" s="4">
        <v>760</v>
      </c>
      <c r="AH443" s="4">
        <v>812</v>
      </c>
      <c r="AI443" s="4">
        <v>802</v>
      </c>
      <c r="AJ443" s="4">
        <v>3603</v>
      </c>
      <c r="AK443" s="4">
        <v>690</v>
      </c>
      <c r="AL443" s="4">
        <v>743</v>
      </c>
      <c r="AM443" s="4">
        <v>745</v>
      </c>
      <c r="AN443" s="4">
        <v>703</v>
      </c>
      <c r="AO443" s="4">
        <v>722</v>
      </c>
      <c r="AP443" s="4">
        <v>3563</v>
      </c>
      <c r="AQ443" s="4">
        <v>755</v>
      </c>
      <c r="AR443" s="4">
        <v>774</v>
      </c>
      <c r="AS443" s="4">
        <v>735</v>
      </c>
      <c r="AT443" s="4">
        <v>636</v>
      </c>
      <c r="AU443" s="4">
        <v>663</v>
      </c>
      <c r="AV443" s="4">
        <v>3846</v>
      </c>
      <c r="AW443" s="4">
        <v>657</v>
      </c>
      <c r="AX443" s="4">
        <v>680</v>
      </c>
      <c r="AY443" s="4">
        <v>769</v>
      </c>
      <c r="AZ443" s="4">
        <v>847</v>
      </c>
      <c r="BA443" s="4">
        <v>893</v>
      </c>
      <c r="BB443" s="4">
        <v>4641</v>
      </c>
      <c r="BC443" s="4">
        <v>957</v>
      </c>
      <c r="BD443" s="4">
        <v>859</v>
      </c>
      <c r="BE443" s="4">
        <v>962</v>
      </c>
      <c r="BF443" s="4">
        <v>902</v>
      </c>
      <c r="BG443" s="4">
        <v>961</v>
      </c>
      <c r="BH443" s="4">
        <v>4750</v>
      </c>
      <c r="BI443" s="4">
        <v>954</v>
      </c>
      <c r="BJ443" s="4">
        <v>936</v>
      </c>
      <c r="BK443" s="4">
        <v>984</v>
      </c>
      <c r="BL443" s="4">
        <v>948</v>
      </c>
      <c r="BM443" s="4">
        <v>928</v>
      </c>
      <c r="BN443" s="4">
        <v>4817</v>
      </c>
      <c r="BO443" s="4">
        <v>991</v>
      </c>
      <c r="BP443" s="4">
        <v>977</v>
      </c>
      <c r="BQ443" s="4">
        <v>968</v>
      </c>
      <c r="BR443" s="4">
        <v>904</v>
      </c>
      <c r="BS443" s="4">
        <v>977</v>
      </c>
      <c r="BT443" s="4">
        <v>4622</v>
      </c>
      <c r="BU443" s="4">
        <v>919</v>
      </c>
      <c r="BV443" s="4">
        <v>917</v>
      </c>
      <c r="BW443" s="4">
        <v>977</v>
      </c>
      <c r="BX443" s="4">
        <v>903</v>
      </c>
      <c r="BY443" s="4">
        <v>906</v>
      </c>
      <c r="BZ443" s="4">
        <v>5461</v>
      </c>
      <c r="CA443" s="4">
        <v>1041</v>
      </c>
      <c r="CB443" s="4">
        <v>1052</v>
      </c>
      <c r="CC443" s="4">
        <v>1091</v>
      </c>
      <c r="CD443" s="4">
        <v>1145</v>
      </c>
      <c r="CE443" s="4">
        <v>1132</v>
      </c>
      <c r="CF443" s="4">
        <v>4759</v>
      </c>
      <c r="CG443" s="4">
        <v>966</v>
      </c>
      <c r="CH443" s="4">
        <v>1079</v>
      </c>
      <c r="CI443" s="4">
        <v>985</v>
      </c>
      <c r="CJ443" s="4">
        <v>948</v>
      </c>
      <c r="CK443" s="4">
        <v>781</v>
      </c>
      <c r="CL443" s="4">
        <v>3815</v>
      </c>
      <c r="CM443" s="4">
        <v>760</v>
      </c>
      <c r="CN443" s="4">
        <v>814</v>
      </c>
      <c r="CO443" s="4">
        <v>787</v>
      </c>
      <c r="CP443" s="4">
        <v>766</v>
      </c>
      <c r="CQ443" s="4">
        <v>688</v>
      </c>
      <c r="CR443" s="4">
        <v>2847</v>
      </c>
      <c r="CS443" s="4">
        <v>649</v>
      </c>
      <c r="CT443" s="4">
        <v>629</v>
      </c>
      <c r="CU443" s="4">
        <v>564</v>
      </c>
      <c r="CV443" s="4">
        <v>529</v>
      </c>
      <c r="CW443" s="4">
        <v>476</v>
      </c>
      <c r="CX443" s="4">
        <v>2199</v>
      </c>
      <c r="CY443" s="4">
        <v>498</v>
      </c>
      <c r="CZ443" s="4">
        <v>471</v>
      </c>
      <c r="DA443" s="4">
        <v>421</v>
      </c>
      <c r="DB443" s="4">
        <v>421</v>
      </c>
      <c r="DC443" s="4">
        <v>388</v>
      </c>
      <c r="DD443" s="4">
        <v>1249</v>
      </c>
      <c r="DE443" s="4">
        <v>309</v>
      </c>
      <c r="DF443" s="4">
        <v>290</v>
      </c>
      <c r="DG443" s="4">
        <v>245</v>
      </c>
      <c r="DH443" s="4">
        <v>171</v>
      </c>
      <c r="DI443" s="4">
        <v>234</v>
      </c>
      <c r="DJ443" s="4">
        <v>609</v>
      </c>
      <c r="DK443" s="4">
        <v>195</v>
      </c>
      <c r="DL443" s="4">
        <v>171</v>
      </c>
      <c r="DM443" s="4">
        <v>101</v>
      </c>
      <c r="DN443" s="4">
        <v>82</v>
      </c>
      <c r="DO443" s="4">
        <v>60</v>
      </c>
      <c r="DP443" s="4">
        <v>150</v>
      </c>
      <c r="DQ443" s="4">
        <v>52</v>
      </c>
      <c r="DR443" s="4">
        <v>34</v>
      </c>
      <c r="DS443" s="4">
        <v>29</v>
      </c>
      <c r="DT443" s="4">
        <v>24</v>
      </c>
      <c r="DU443" s="4">
        <v>11</v>
      </c>
      <c r="DV443" s="4">
        <v>18</v>
      </c>
      <c r="DW443" s="4">
        <v>11861</v>
      </c>
      <c r="DX443" s="4">
        <v>13541</v>
      </c>
      <c r="DY443" s="4">
        <v>22594</v>
      </c>
      <c r="DZ443" s="4">
        <v>19650</v>
      </c>
      <c r="EA443" s="4">
        <v>15646</v>
      </c>
    </row>
    <row r="444" spans="1:131" ht="17.5" customHeight="1" x14ac:dyDescent="0.35">
      <c r="A444" s="2" t="s">
        <v>772</v>
      </c>
      <c r="D444" s="2" t="s">
        <v>773</v>
      </c>
      <c r="E444" s="4">
        <v>121874</v>
      </c>
      <c r="F444" s="4">
        <v>6819</v>
      </c>
      <c r="G444" s="4">
        <v>1336</v>
      </c>
      <c r="H444" s="4">
        <v>1366</v>
      </c>
      <c r="I444" s="4">
        <v>1383</v>
      </c>
      <c r="J444" s="4">
        <v>1314</v>
      </c>
      <c r="K444" s="4">
        <v>1420</v>
      </c>
      <c r="L444" s="4">
        <v>6178</v>
      </c>
      <c r="M444" s="4">
        <v>1326</v>
      </c>
      <c r="N444" s="4">
        <v>1212</v>
      </c>
      <c r="O444" s="4">
        <v>1210</v>
      </c>
      <c r="P444" s="4">
        <v>1169</v>
      </c>
      <c r="Q444" s="4">
        <v>1261</v>
      </c>
      <c r="R444" s="4">
        <v>6610</v>
      </c>
      <c r="S444" s="4">
        <v>1305</v>
      </c>
      <c r="T444" s="4">
        <v>1291</v>
      </c>
      <c r="U444" s="4">
        <v>1310</v>
      </c>
      <c r="V444" s="4">
        <v>1301</v>
      </c>
      <c r="W444" s="4">
        <v>1403</v>
      </c>
      <c r="X444" s="4">
        <v>8348</v>
      </c>
      <c r="Y444" s="4">
        <v>1344</v>
      </c>
      <c r="Z444" s="4">
        <v>1421</v>
      </c>
      <c r="AA444" s="4">
        <v>1363</v>
      </c>
      <c r="AB444" s="4">
        <v>1759</v>
      </c>
      <c r="AC444" s="4">
        <v>2461</v>
      </c>
      <c r="AD444" s="4">
        <v>9719</v>
      </c>
      <c r="AE444" s="4">
        <v>2661</v>
      </c>
      <c r="AF444" s="4">
        <v>2250</v>
      </c>
      <c r="AG444" s="4">
        <v>1782</v>
      </c>
      <c r="AH444" s="4">
        <v>1595</v>
      </c>
      <c r="AI444" s="4">
        <v>1431</v>
      </c>
      <c r="AJ444" s="4">
        <v>6472</v>
      </c>
      <c r="AK444" s="4">
        <v>1349</v>
      </c>
      <c r="AL444" s="4">
        <v>1311</v>
      </c>
      <c r="AM444" s="4">
        <v>1222</v>
      </c>
      <c r="AN444" s="4">
        <v>1297</v>
      </c>
      <c r="AO444" s="4">
        <v>1293</v>
      </c>
      <c r="AP444" s="4">
        <v>6060</v>
      </c>
      <c r="AQ444" s="4">
        <v>1304</v>
      </c>
      <c r="AR444" s="4">
        <v>1294</v>
      </c>
      <c r="AS444" s="4">
        <v>1184</v>
      </c>
      <c r="AT444" s="4">
        <v>1137</v>
      </c>
      <c r="AU444" s="4">
        <v>1141</v>
      </c>
      <c r="AV444" s="4">
        <v>6736</v>
      </c>
      <c r="AW444" s="4">
        <v>1139</v>
      </c>
      <c r="AX444" s="4">
        <v>1245</v>
      </c>
      <c r="AY444" s="4">
        <v>1407</v>
      </c>
      <c r="AZ444" s="4">
        <v>1476</v>
      </c>
      <c r="BA444" s="4">
        <v>1469</v>
      </c>
      <c r="BB444" s="4">
        <v>7918</v>
      </c>
      <c r="BC444" s="4">
        <v>1564</v>
      </c>
      <c r="BD444" s="4">
        <v>1620</v>
      </c>
      <c r="BE444" s="4">
        <v>1519</v>
      </c>
      <c r="BF444" s="4">
        <v>1552</v>
      </c>
      <c r="BG444" s="4">
        <v>1663</v>
      </c>
      <c r="BH444" s="4">
        <v>8154</v>
      </c>
      <c r="BI444" s="4">
        <v>1656</v>
      </c>
      <c r="BJ444" s="4">
        <v>1651</v>
      </c>
      <c r="BK444" s="4">
        <v>1663</v>
      </c>
      <c r="BL444" s="4">
        <v>1622</v>
      </c>
      <c r="BM444" s="4">
        <v>1562</v>
      </c>
      <c r="BN444" s="4">
        <v>7864</v>
      </c>
      <c r="BO444" s="4">
        <v>1664</v>
      </c>
      <c r="BP444" s="4">
        <v>1482</v>
      </c>
      <c r="BQ444" s="4">
        <v>1607</v>
      </c>
      <c r="BR444" s="4">
        <v>1595</v>
      </c>
      <c r="BS444" s="4">
        <v>1516</v>
      </c>
      <c r="BT444" s="4">
        <v>7323</v>
      </c>
      <c r="BU444" s="4">
        <v>1451</v>
      </c>
      <c r="BV444" s="4">
        <v>1419</v>
      </c>
      <c r="BW444" s="4">
        <v>1479</v>
      </c>
      <c r="BX444" s="4">
        <v>1512</v>
      </c>
      <c r="BY444" s="4">
        <v>1462</v>
      </c>
      <c r="BZ444" s="4">
        <v>8533</v>
      </c>
      <c r="CA444" s="4">
        <v>1511</v>
      </c>
      <c r="CB444" s="4">
        <v>1616</v>
      </c>
      <c r="CC444" s="4">
        <v>1714</v>
      </c>
      <c r="CD444" s="4">
        <v>1830</v>
      </c>
      <c r="CE444" s="4">
        <v>1862</v>
      </c>
      <c r="CF444" s="4">
        <v>7391</v>
      </c>
      <c r="CG444" s="4">
        <v>1521</v>
      </c>
      <c r="CH444" s="4">
        <v>1550</v>
      </c>
      <c r="CI444" s="4">
        <v>1583</v>
      </c>
      <c r="CJ444" s="4">
        <v>1479</v>
      </c>
      <c r="CK444" s="4">
        <v>1258</v>
      </c>
      <c r="CL444" s="4">
        <v>5739</v>
      </c>
      <c r="CM444" s="4">
        <v>1181</v>
      </c>
      <c r="CN444" s="4">
        <v>1183</v>
      </c>
      <c r="CO444" s="4">
        <v>1219</v>
      </c>
      <c r="CP444" s="4">
        <v>1092</v>
      </c>
      <c r="CQ444" s="4">
        <v>1064</v>
      </c>
      <c r="CR444" s="4">
        <v>4802</v>
      </c>
      <c r="CS444" s="4">
        <v>967</v>
      </c>
      <c r="CT444" s="4">
        <v>1014</v>
      </c>
      <c r="CU444" s="4">
        <v>944</v>
      </c>
      <c r="CV444" s="4">
        <v>948</v>
      </c>
      <c r="CW444" s="4">
        <v>929</v>
      </c>
      <c r="CX444" s="4">
        <v>3763</v>
      </c>
      <c r="CY444" s="4">
        <v>864</v>
      </c>
      <c r="CZ444" s="4">
        <v>803</v>
      </c>
      <c r="DA444" s="4">
        <v>776</v>
      </c>
      <c r="DB444" s="4">
        <v>668</v>
      </c>
      <c r="DC444" s="4">
        <v>652</v>
      </c>
      <c r="DD444" s="4">
        <v>2278</v>
      </c>
      <c r="DE444" s="4">
        <v>576</v>
      </c>
      <c r="DF444" s="4">
        <v>530</v>
      </c>
      <c r="DG444" s="4">
        <v>445</v>
      </c>
      <c r="DH444" s="4">
        <v>373</v>
      </c>
      <c r="DI444" s="4">
        <v>354</v>
      </c>
      <c r="DJ444" s="4">
        <v>909</v>
      </c>
      <c r="DK444" s="4">
        <v>311</v>
      </c>
      <c r="DL444" s="4">
        <v>233</v>
      </c>
      <c r="DM444" s="4">
        <v>142</v>
      </c>
      <c r="DN444" s="4">
        <v>116</v>
      </c>
      <c r="DO444" s="4">
        <v>107</v>
      </c>
      <c r="DP444" s="4">
        <v>224</v>
      </c>
      <c r="DQ444" s="4">
        <v>84</v>
      </c>
      <c r="DR444" s="4">
        <v>56</v>
      </c>
      <c r="DS444" s="4">
        <v>35</v>
      </c>
      <c r="DT444" s="4">
        <v>27</v>
      </c>
      <c r="DU444" s="4">
        <v>22</v>
      </c>
      <c r="DV444" s="4">
        <v>34</v>
      </c>
      <c r="DW444" s="4">
        <v>20951</v>
      </c>
      <c r="DX444" s="4">
        <v>23735</v>
      </c>
      <c r="DY444" s="4">
        <v>43909</v>
      </c>
      <c r="DZ444" s="4">
        <v>31874</v>
      </c>
      <c r="EA444" s="4">
        <v>25140</v>
      </c>
    </row>
    <row r="445" spans="1:131" ht="17.5" customHeight="1" x14ac:dyDescent="0.35">
      <c r="A445" s="2" t="s">
        <v>774</v>
      </c>
      <c r="D445" s="2" t="s">
        <v>775</v>
      </c>
      <c r="E445" s="4">
        <v>115228</v>
      </c>
      <c r="F445" s="4">
        <v>5839</v>
      </c>
      <c r="G445" s="4">
        <v>1139</v>
      </c>
      <c r="H445" s="4">
        <v>1151</v>
      </c>
      <c r="I445" s="4">
        <v>1214</v>
      </c>
      <c r="J445" s="4">
        <v>1135</v>
      </c>
      <c r="K445" s="4">
        <v>1200</v>
      </c>
      <c r="L445" s="4">
        <v>5506</v>
      </c>
      <c r="M445" s="4">
        <v>1152</v>
      </c>
      <c r="N445" s="4">
        <v>1100</v>
      </c>
      <c r="O445" s="4">
        <v>1099</v>
      </c>
      <c r="P445" s="4">
        <v>1062</v>
      </c>
      <c r="Q445" s="4">
        <v>1093</v>
      </c>
      <c r="R445" s="4">
        <v>6418</v>
      </c>
      <c r="S445" s="4">
        <v>1153</v>
      </c>
      <c r="T445" s="4">
        <v>1250</v>
      </c>
      <c r="U445" s="4">
        <v>1290</v>
      </c>
      <c r="V445" s="4">
        <v>1302</v>
      </c>
      <c r="W445" s="4">
        <v>1423</v>
      </c>
      <c r="X445" s="4">
        <v>6602</v>
      </c>
      <c r="Y445" s="4">
        <v>1363</v>
      </c>
      <c r="Z445" s="4">
        <v>1408</v>
      </c>
      <c r="AA445" s="4">
        <v>1441</v>
      </c>
      <c r="AB445" s="4">
        <v>1305</v>
      </c>
      <c r="AC445" s="4">
        <v>1085</v>
      </c>
      <c r="AD445" s="4">
        <v>5798</v>
      </c>
      <c r="AE445" s="4">
        <v>1062</v>
      </c>
      <c r="AF445" s="4">
        <v>1088</v>
      </c>
      <c r="AG445" s="4">
        <v>1225</v>
      </c>
      <c r="AH445" s="4">
        <v>1233</v>
      </c>
      <c r="AI445" s="4">
        <v>1190</v>
      </c>
      <c r="AJ445" s="4">
        <v>5404</v>
      </c>
      <c r="AK445" s="4">
        <v>1074</v>
      </c>
      <c r="AL445" s="4">
        <v>1088</v>
      </c>
      <c r="AM445" s="4">
        <v>1103</v>
      </c>
      <c r="AN445" s="4">
        <v>1035</v>
      </c>
      <c r="AO445" s="4">
        <v>1104</v>
      </c>
      <c r="AP445" s="4">
        <v>5350</v>
      </c>
      <c r="AQ445" s="4">
        <v>1160</v>
      </c>
      <c r="AR445" s="4">
        <v>1128</v>
      </c>
      <c r="AS445" s="4">
        <v>1041</v>
      </c>
      <c r="AT445" s="4">
        <v>968</v>
      </c>
      <c r="AU445" s="4">
        <v>1053</v>
      </c>
      <c r="AV445" s="4">
        <v>6036</v>
      </c>
      <c r="AW445" s="4">
        <v>1019</v>
      </c>
      <c r="AX445" s="4">
        <v>1119</v>
      </c>
      <c r="AY445" s="4">
        <v>1138</v>
      </c>
      <c r="AZ445" s="4">
        <v>1299</v>
      </c>
      <c r="BA445" s="4">
        <v>1461</v>
      </c>
      <c r="BB445" s="4">
        <v>7693</v>
      </c>
      <c r="BC445" s="4">
        <v>1559</v>
      </c>
      <c r="BD445" s="4">
        <v>1465</v>
      </c>
      <c r="BE445" s="4">
        <v>1530</v>
      </c>
      <c r="BF445" s="4">
        <v>1524</v>
      </c>
      <c r="BG445" s="4">
        <v>1615</v>
      </c>
      <c r="BH445" s="4">
        <v>8304</v>
      </c>
      <c r="BI445" s="4">
        <v>1631</v>
      </c>
      <c r="BJ445" s="4">
        <v>1700</v>
      </c>
      <c r="BK445" s="4">
        <v>1726</v>
      </c>
      <c r="BL445" s="4">
        <v>1663</v>
      </c>
      <c r="BM445" s="4">
        <v>1584</v>
      </c>
      <c r="BN445" s="4">
        <v>7939</v>
      </c>
      <c r="BO445" s="4">
        <v>1669</v>
      </c>
      <c r="BP445" s="4">
        <v>1665</v>
      </c>
      <c r="BQ445" s="4">
        <v>1581</v>
      </c>
      <c r="BR445" s="4">
        <v>1541</v>
      </c>
      <c r="BS445" s="4">
        <v>1483</v>
      </c>
      <c r="BT445" s="4">
        <v>7333</v>
      </c>
      <c r="BU445" s="4">
        <v>1391</v>
      </c>
      <c r="BV445" s="4">
        <v>1432</v>
      </c>
      <c r="BW445" s="4">
        <v>1573</v>
      </c>
      <c r="BX445" s="4">
        <v>1451</v>
      </c>
      <c r="BY445" s="4">
        <v>1486</v>
      </c>
      <c r="BZ445" s="4">
        <v>8844</v>
      </c>
      <c r="CA445" s="4">
        <v>1574</v>
      </c>
      <c r="CB445" s="4">
        <v>1654</v>
      </c>
      <c r="CC445" s="4">
        <v>1765</v>
      </c>
      <c r="CD445" s="4">
        <v>1871</v>
      </c>
      <c r="CE445" s="4">
        <v>1980</v>
      </c>
      <c r="CF445" s="4">
        <v>7604</v>
      </c>
      <c r="CG445" s="4">
        <v>1516</v>
      </c>
      <c r="CH445" s="4">
        <v>1629</v>
      </c>
      <c r="CI445" s="4">
        <v>1473</v>
      </c>
      <c r="CJ445" s="4">
        <v>1601</v>
      </c>
      <c r="CK445" s="4">
        <v>1385</v>
      </c>
      <c r="CL445" s="4">
        <v>6362</v>
      </c>
      <c r="CM445" s="4">
        <v>1285</v>
      </c>
      <c r="CN445" s="4">
        <v>1314</v>
      </c>
      <c r="CO445" s="4">
        <v>1268</v>
      </c>
      <c r="CP445" s="4">
        <v>1245</v>
      </c>
      <c r="CQ445" s="4">
        <v>1250</v>
      </c>
      <c r="CR445" s="4">
        <v>5558</v>
      </c>
      <c r="CS445" s="4">
        <v>1237</v>
      </c>
      <c r="CT445" s="4">
        <v>1198</v>
      </c>
      <c r="CU445" s="4">
        <v>1083</v>
      </c>
      <c r="CV445" s="4">
        <v>1067</v>
      </c>
      <c r="CW445" s="4">
        <v>973</v>
      </c>
      <c r="CX445" s="4">
        <v>4363</v>
      </c>
      <c r="CY445" s="4">
        <v>991</v>
      </c>
      <c r="CZ445" s="4">
        <v>935</v>
      </c>
      <c r="DA445" s="4">
        <v>854</v>
      </c>
      <c r="DB445" s="4">
        <v>811</v>
      </c>
      <c r="DC445" s="4">
        <v>772</v>
      </c>
      <c r="DD445" s="4">
        <v>2729</v>
      </c>
      <c r="DE445" s="4">
        <v>675</v>
      </c>
      <c r="DF445" s="4">
        <v>624</v>
      </c>
      <c r="DG445" s="4">
        <v>515</v>
      </c>
      <c r="DH445" s="4">
        <v>466</v>
      </c>
      <c r="DI445" s="4">
        <v>449</v>
      </c>
      <c r="DJ445" s="4">
        <v>1151</v>
      </c>
      <c r="DK445" s="4">
        <v>391</v>
      </c>
      <c r="DL445" s="4">
        <v>306</v>
      </c>
      <c r="DM445" s="4">
        <v>175</v>
      </c>
      <c r="DN445" s="4">
        <v>147</v>
      </c>
      <c r="DO445" s="4">
        <v>132</v>
      </c>
      <c r="DP445" s="4">
        <v>359</v>
      </c>
      <c r="DQ445" s="4">
        <v>97</v>
      </c>
      <c r="DR445" s="4">
        <v>89</v>
      </c>
      <c r="DS445" s="4">
        <v>85</v>
      </c>
      <c r="DT445" s="4">
        <v>64</v>
      </c>
      <c r="DU445" s="4">
        <v>24</v>
      </c>
      <c r="DV445" s="4">
        <v>36</v>
      </c>
      <c r="DW445" s="4">
        <v>19126</v>
      </c>
      <c r="DX445" s="4">
        <v>21975</v>
      </c>
      <c r="DY445" s="4">
        <v>35520</v>
      </c>
      <c r="DZ445" s="4">
        <v>32420</v>
      </c>
      <c r="EA445" s="4">
        <v>28162</v>
      </c>
    </row>
    <row r="446" spans="1:131" ht="17.5" customHeight="1" x14ac:dyDescent="0.35">
      <c r="A446" s="2" t="s">
        <v>776</v>
      </c>
      <c r="D446" s="2" t="s">
        <v>777</v>
      </c>
      <c r="E446" s="4">
        <v>93734</v>
      </c>
      <c r="F446" s="4">
        <v>5323</v>
      </c>
      <c r="G446" s="4">
        <v>1105</v>
      </c>
      <c r="H446" s="4">
        <v>1061</v>
      </c>
      <c r="I446" s="4">
        <v>1041</v>
      </c>
      <c r="J446" s="4">
        <v>1089</v>
      </c>
      <c r="K446" s="4">
        <v>1027</v>
      </c>
      <c r="L446" s="4">
        <v>4961</v>
      </c>
      <c r="M446" s="4">
        <v>1007</v>
      </c>
      <c r="N446" s="4">
        <v>986</v>
      </c>
      <c r="O446" s="4">
        <v>993</v>
      </c>
      <c r="P446" s="4">
        <v>979</v>
      </c>
      <c r="Q446" s="4">
        <v>996</v>
      </c>
      <c r="R446" s="4">
        <v>5473</v>
      </c>
      <c r="S446" s="4">
        <v>1010</v>
      </c>
      <c r="T446" s="4">
        <v>1029</v>
      </c>
      <c r="U446" s="4">
        <v>1142</v>
      </c>
      <c r="V446" s="4">
        <v>1123</v>
      </c>
      <c r="W446" s="4">
        <v>1169</v>
      </c>
      <c r="X446" s="4">
        <v>6009</v>
      </c>
      <c r="Y446" s="4">
        <v>1196</v>
      </c>
      <c r="Z446" s="4">
        <v>1238</v>
      </c>
      <c r="AA446" s="4">
        <v>1305</v>
      </c>
      <c r="AB446" s="4">
        <v>1247</v>
      </c>
      <c r="AC446" s="4">
        <v>1023</v>
      </c>
      <c r="AD446" s="4">
        <v>5212</v>
      </c>
      <c r="AE446" s="4">
        <v>1018</v>
      </c>
      <c r="AF446" s="4">
        <v>1026</v>
      </c>
      <c r="AG446" s="4">
        <v>1067</v>
      </c>
      <c r="AH446" s="4">
        <v>1027</v>
      </c>
      <c r="AI446" s="4">
        <v>1074</v>
      </c>
      <c r="AJ446" s="4">
        <v>4525</v>
      </c>
      <c r="AK446" s="4">
        <v>956</v>
      </c>
      <c r="AL446" s="4">
        <v>895</v>
      </c>
      <c r="AM446" s="4">
        <v>932</v>
      </c>
      <c r="AN446" s="4">
        <v>876</v>
      </c>
      <c r="AO446" s="4">
        <v>866</v>
      </c>
      <c r="AP446" s="4">
        <v>4496</v>
      </c>
      <c r="AQ446" s="4">
        <v>851</v>
      </c>
      <c r="AR446" s="4">
        <v>979</v>
      </c>
      <c r="AS446" s="4">
        <v>882</v>
      </c>
      <c r="AT446" s="4">
        <v>844</v>
      </c>
      <c r="AU446" s="4">
        <v>940</v>
      </c>
      <c r="AV446" s="4">
        <v>5353</v>
      </c>
      <c r="AW446" s="4">
        <v>935</v>
      </c>
      <c r="AX446" s="4">
        <v>1026</v>
      </c>
      <c r="AY446" s="4">
        <v>1032</v>
      </c>
      <c r="AZ446" s="4">
        <v>1111</v>
      </c>
      <c r="BA446" s="4">
        <v>1249</v>
      </c>
      <c r="BB446" s="4">
        <v>6420</v>
      </c>
      <c r="BC446" s="4">
        <v>1179</v>
      </c>
      <c r="BD446" s="4">
        <v>1229</v>
      </c>
      <c r="BE446" s="4">
        <v>1353</v>
      </c>
      <c r="BF446" s="4">
        <v>1283</v>
      </c>
      <c r="BG446" s="4">
        <v>1376</v>
      </c>
      <c r="BH446" s="4">
        <v>6925</v>
      </c>
      <c r="BI446" s="4">
        <v>1305</v>
      </c>
      <c r="BJ446" s="4">
        <v>1391</v>
      </c>
      <c r="BK446" s="4">
        <v>1435</v>
      </c>
      <c r="BL446" s="4">
        <v>1428</v>
      </c>
      <c r="BM446" s="4">
        <v>1366</v>
      </c>
      <c r="BN446" s="4">
        <v>6223</v>
      </c>
      <c r="BO446" s="4">
        <v>1326</v>
      </c>
      <c r="BP446" s="4">
        <v>1282</v>
      </c>
      <c r="BQ446" s="4">
        <v>1215</v>
      </c>
      <c r="BR446" s="4">
        <v>1190</v>
      </c>
      <c r="BS446" s="4">
        <v>1210</v>
      </c>
      <c r="BT446" s="4">
        <v>5965</v>
      </c>
      <c r="BU446" s="4">
        <v>1148</v>
      </c>
      <c r="BV446" s="4">
        <v>1154</v>
      </c>
      <c r="BW446" s="4">
        <v>1211</v>
      </c>
      <c r="BX446" s="4">
        <v>1254</v>
      </c>
      <c r="BY446" s="4">
        <v>1198</v>
      </c>
      <c r="BZ446" s="4">
        <v>7159</v>
      </c>
      <c r="CA446" s="4">
        <v>1283</v>
      </c>
      <c r="CB446" s="4">
        <v>1355</v>
      </c>
      <c r="CC446" s="4">
        <v>1413</v>
      </c>
      <c r="CD446" s="4">
        <v>1586</v>
      </c>
      <c r="CE446" s="4">
        <v>1522</v>
      </c>
      <c r="CF446" s="4">
        <v>5791</v>
      </c>
      <c r="CG446" s="4">
        <v>1142</v>
      </c>
      <c r="CH446" s="4">
        <v>1262</v>
      </c>
      <c r="CI446" s="4">
        <v>1225</v>
      </c>
      <c r="CJ446" s="4">
        <v>1151</v>
      </c>
      <c r="CK446" s="4">
        <v>1011</v>
      </c>
      <c r="CL446" s="4">
        <v>4794</v>
      </c>
      <c r="CM446" s="4">
        <v>1038</v>
      </c>
      <c r="CN446" s="4">
        <v>981</v>
      </c>
      <c r="CO446" s="4">
        <v>948</v>
      </c>
      <c r="CP446" s="4">
        <v>945</v>
      </c>
      <c r="CQ446" s="4">
        <v>882</v>
      </c>
      <c r="CR446" s="4">
        <v>3709</v>
      </c>
      <c r="CS446" s="4">
        <v>813</v>
      </c>
      <c r="CT446" s="4">
        <v>799</v>
      </c>
      <c r="CU446" s="4">
        <v>711</v>
      </c>
      <c r="CV446" s="4">
        <v>707</v>
      </c>
      <c r="CW446" s="4">
        <v>679</v>
      </c>
      <c r="CX446" s="4">
        <v>2813</v>
      </c>
      <c r="CY446" s="4">
        <v>685</v>
      </c>
      <c r="CZ446" s="4">
        <v>587</v>
      </c>
      <c r="DA446" s="4">
        <v>537</v>
      </c>
      <c r="DB446" s="4">
        <v>522</v>
      </c>
      <c r="DC446" s="4">
        <v>482</v>
      </c>
      <c r="DD446" s="4">
        <v>1656</v>
      </c>
      <c r="DE446" s="4">
        <v>382</v>
      </c>
      <c r="DF446" s="4">
        <v>352</v>
      </c>
      <c r="DG446" s="4">
        <v>350</v>
      </c>
      <c r="DH446" s="4">
        <v>303</v>
      </c>
      <c r="DI446" s="4">
        <v>269</v>
      </c>
      <c r="DJ446" s="4">
        <v>731</v>
      </c>
      <c r="DK446" s="4">
        <v>232</v>
      </c>
      <c r="DL446" s="4">
        <v>208</v>
      </c>
      <c r="DM446" s="4">
        <v>136</v>
      </c>
      <c r="DN446" s="4">
        <v>86</v>
      </c>
      <c r="DO446" s="4">
        <v>69</v>
      </c>
      <c r="DP446" s="4">
        <v>181</v>
      </c>
      <c r="DQ446" s="4">
        <v>56</v>
      </c>
      <c r="DR446" s="4">
        <v>45</v>
      </c>
      <c r="DS446" s="4">
        <v>32</v>
      </c>
      <c r="DT446" s="4">
        <v>30</v>
      </c>
      <c r="DU446" s="4">
        <v>18</v>
      </c>
      <c r="DV446" s="4">
        <v>15</v>
      </c>
      <c r="DW446" s="4">
        <v>16953</v>
      </c>
      <c r="DX446" s="4">
        <v>19496</v>
      </c>
      <c r="DY446" s="4">
        <v>30819</v>
      </c>
      <c r="DZ446" s="4">
        <v>26272</v>
      </c>
      <c r="EA446" s="4">
        <v>19690</v>
      </c>
    </row>
    <row r="447" spans="1:131" ht="17.5" customHeight="1" x14ac:dyDescent="0.35">
      <c r="A447" s="2" t="s">
        <v>778</v>
      </c>
      <c r="D447" s="2" t="s">
        <v>779</v>
      </c>
      <c r="E447" s="4">
        <v>152506</v>
      </c>
      <c r="F447" s="4">
        <v>9349</v>
      </c>
      <c r="G447" s="4">
        <v>1906</v>
      </c>
      <c r="H447" s="4">
        <v>1860</v>
      </c>
      <c r="I447" s="4">
        <v>1800</v>
      </c>
      <c r="J447" s="4">
        <v>1974</v>
      </c>
      <c r="K447" s="4">
        <v>1809</v>
      </c>
      <c r="L447" s="4">
        <v>8373</v>
      </c>
      <c r="M447" s="4">
        <v>1685</v>
      </c>
      <c r="N447" s="4">
        <v>1779</v>
      </c>
      <c r="O447" s="4">
        <v>1634</v>
      </c>
      <c r="P447" s="4">
        <v>1609</v>
      </c>
      <c r="Q447" s="4">
        <v>1666</v>
      </c>
      <c r="R447" s="4">
        <v>8997</v>
      </c>
      <c r="S447" s="4">
        <v>1706</v>
      </c>
      <c r="T447" s="4">
        <v>1730</v>
      </c>
      <c r="U447" s="4">
        <v>1855</v>
      </c>
      <c r="V447" s="4">
        <v>1802</v>
      </c>
      <c r="W447" s="4">
        <v>1904</v>
      </c>
      <c r="X447" s="4">
        <v>9497</v>
      </c>
      <c r="Y447" s="4">
        <v>1925</v>
      </c>
      <c r="Z447" s="4">
        <v>2064</v>
      </c>
      <c r="AA447" s="4">
        <v>2009</v>
      </c>
      <c r="AB447" s="4">
        <v>1776</v>
      </c>
      <c r="AC447" s="4">
        <v>1723</v>
      </c>
      <c r="AD447" s="4">
        <v>8970</v>
      </c>
      <c r="AE447" s="4">
        <v>1693</v>
      </c>
      <c r="AF447" s="4">
        <v>1709</v>
      </c>
      <c r="AG447" s="4">
        <v>1807</v>
      </c>
      <c r="AH447" s="4">
        <v>1907</v>
      </c>
      <c r="AI447" s="4">
        <v>1854</v>
      </c>
      <c r="AJ447" s="4">
        <v>8547</v>
      </c>
      <c r="AK447" s="4">
        <v>1678</v>
      </c>
      <c r="AL447" s="4">
        <v>1757</v>
      </c>
      <c r="AM447" s="4">
        <v>1681</v>
      </c>
      <c r="AN447" s="4">
        <v>1671</v>
      </c>
      <c r="AO447" s="4">
        <v>1760</v>
      </c>
      <c r="AP447" s="4">
        <v>8377</v>
      </c>
      <c r="AQ447" s="4">
        <v>1688</v>
      </c>
      <c r="AR447" s="4">
        <v>1877</v>
      </c>
      <c r="AS447" s="4">
        <v>1573</v>
      </c>
      <c r="AT447" s="4">
        <v>1618</v>
      </c>
      <c r="AU447" s="4">
        <v>1621</v>
      </c>
      <c r="AV447" s="4">
        <v>9724</v>
      </c>
      <c r="AW447" s="4">
        <v>1680</v>
      </c>
      <c r="AX447" s="4">
        <v>1828</v>
      </c>
      <c r="AY447" s="4">
        <v>1858</v>
      </c>
      <c r="AZ447" s="4">
        <v>2075</v>
      </c>
      <c r="BA447" s="4">
        <v>2283</v>
      </c>
      <c r="BB447" s="4">
        <v>11475</v>
      </c>
      <c r="BC447" s="4">
        <v>2283</v>
      </c>
      <c r="BD447" s="4">
        <v>2260</v>
      </c>
      <c r="BE447" s="4">
        <v>2364</v>
      </c>
      <c r="BF447" s="4">
        <v>2302</v>
      </c>
      <c r="BG447" s="4">
        <v>2266</v>
      </c>
      <c r="BH447" s="4">
        <v>11715</v>
      </c>
      <c r="BI447" s="4">
        <v>2369</v>
      </c>
      <c r="BJ447" s="4">
        <v>2457</v>
      </c>
      <c r="BK447" s="4">
        <v>2361</v>
      </c>
      <c r="BL447" s="4">
        <v>2337</v>
      </c>
      <c r="BM447" s="4">
        <v>2191</v>
      </c>
      <c r="BN447" s="4">
        <v>10113</v>
      </c>
      <c r="BO447" s="4">
        <v>2205</v>
      </c>
      <c r="BP447" s="4">
        <v>2079</v>
      </c>
      <c r="BQ447" s="4">
        <v>2009</v>
      </c>
      <c r="BR447" s="4">
        <v>1935</v>
      </c>
      <c r="BS447" s="4">
        <v>1885</v>
      </c>
      <c r="BT447" s="4">
        <v>9504</v>
      </c>
      <c r="BU447" s="4">
        <v>1830</v>
      </c>
      <c r="BV447" s="4">
        <v>1890</v>
      </c>
      <c r="BW447" s="4">
        <v>1952</v>
      </c>
      <c r="BX447" s="4">
        <v>1866</v>
      </c>
      <c r="BY447" s="4">
        <v>1966</v>
      </c>
      <c r="BZ447" s="4">
        <v>11029</v>
      </c>
      <c r="CA447" s="4">
        <v>2072</v>
      </c>
      <c r="CB447" s="4">
        <v>2039</v>
      </c>
      <c r="CC447" s="4">
        <v>2170</v>
      </c>
      <c r="CD447" s="4">
        <v>2320</v>
      </c>
      <c r="CE447" s="4">
        <v>2428</v>
      </c>
      <c r="CF447" s="4">
        <v>8455</v>
      </c>
      <c r="CG447" s="4">
        <v>1748</v>
      </c>
      <c r="CH447" s="4">
        <v>1838</v>
      </c>
      <c r="CI447" s="4">
        <v>1769</v>
      </c>
      <c r="CJ447" s="4">
        <v>1620</v>
      </c>
      <c r="CK447" s="4">
        <v>1480</v>
      </c>
      <c r="CL447" s="4">
        <v>6844</v>
      </c>
      <c r="CM447" s="4">
        <v>1467</v>
      </c>
      <c r="CN447" s="4">
        <v>1362</v>
      </c>
      <c r="CO447" s="4">
        <v>1444</v>
      </c>
      <c r="CP447" s="4">
        <v>1358</v>
      </c>
      <c r="CQ447" s="4">
        <v>1213</v>
      </c>
      <c r="CR447" s="4">
        <v>4929</v>
      </c>
      <c r="CS447" s="4">
        <v>1137</v>
      </c>
      <c r="CT447" s="4">
        <v>1062</v>
      </c>
      <c r="CU447" s="4">
        <v>958</v>
      </c>
      <c r="CV447" s="4">
        <v>901</v>
      </c>
      <c r="CW447" s="4">
        <v>871</v>
      </c>
      <c r="CX447" s="4">
        <v>3455</v>
      </c>
      <c r="CY447" s="4">
        <v>831</v>
      </c>
      <c r="CZ447" s="4">
        <v>746</v>
      </c>
      <c r="DA447" s="4">
        <v>727</v>
      </c>
      <c r="DB447" s="4">
        <v>630</v>
      </c>
      <c r="DC447" s="4">
        <v>521</v>
      </c>
      <c r="DD447" s="4">
        <v>2060</v>
      </c>
      <c r="DE447" s="4">
        <v>506</v>
      </c>
      <c r="DF447" s="4">
        <v>462</v>
      </c>
      <c r="DG447" s="4">
        <v>378</v>
      </c>
      <c r="DH447" s="4">
        <v>364</v>
      </c>
      <c r="DI447" s="4">
        <v>350</v>
      </c>
      <c r="DJ447" s="4">
        <v>875</v>
      </c>
      <c r="DK447" s="4">
        <v>287</v>
      </c>
      <c r="DL447" s="4">
        <v>236</v>
      </c>
      <c r="DM447" s="4">
        <v>143</v>
      </c>
      <c r="DN447" s="4">
        <v>111</v>
      </c>
      <c r="DO447" s="4">
        <v>98</v>
      </c>
      <c r="DP447" s="4">
        <v>188</v>
      </c>
      <c r="DQ447" s="4">
        <v>73</v>
      </c>
      <c r="DR447" s="4">
        <v>45</v>
      </c>
      <c r="DS447" s="4">
        <v>33</v>
      </c>
      <c r="DT447" s="4">
        <v>27</v>
      </c>
      <c r="DU447" s="4">
        <v>10</v>
      </c>
      <c r="DV447" s="4">
        <v>30</v>
      </c>
      <c r="DW447" s="4">
        <v>28644</v>
      </c>
      <c r="DX447" s="4">
        <v>32717</v>
      </c>
      <c r="DY447" s="4">
        <v>54665</v>
      </c>
      <c r="DZ447" s="4">
        <v>42361</v>
      </c>
      <c r="EA447" s="4">
        <v>26836</v>
      </c>
    </row>
    <row r="448" spans="1:131" ht="17.5" customHeight="1" x14ac:dyDescent="0.35">
      <c r="A448" s="2" t="s">
        <v>780</v>
      </c>
      <c r="D448" s="2" t="s">
        <v>781</v>
      </c>
      <c r="E448" s="4">
        <v>134844</v>
      </c>
      <c r="F448" s="4">
        <v>8829</v>
      </c>
      <c r="G448" s="4">
        <v>1863</v>
      </c>
      <c r="H448" s="4">
        <v>1734</v>
      </c>
      <c r="I448" s="4">
        <v>1822</v>
      </c>
      <c r="J448" s="4">
        <v>1722</v>
      </c>
      <c r="K448" s="4">
        <v>1688</v>
      </c>
      <c r="L448" s="4">
        <v>7617</v>
      </c>
      <c r="M448" s="4">
        <v>1715</v>
      </c>
      <c r="N448" s="4">
        <v>1569</v>
      </c>
      <c r="O448" s="4">
        <v>1501</v>
      </c>
      <c r="P448" s="4">
        <v>1412</v>
      </c>
      <c r="Q448" s="4">
        <v>1420</v>
      </c>
      <c r="R448" s="4">
        <v>7736</v>
      </c>
      <c r="S448" s="4">
        <v>1563</v>
      </c>
      <c r="T448" s="4">
        <v>1570</v>
      </c>
      <c r="U448" s="4">
        <v>1541</v>
      </c>
      <c r="V448" s="4">
        <v>1552</v>
      </c>
      <c r="W448" s="4">
        <v>1510</v>
      </c>
      <c r="X448" s="4">
        <v>8043</v>
      </c>
      <c r="Y448" s="4">
        <v>1636</v>
      </c>
      <c r="Z448" s="4">
        <v>1593</v>
      </c>
      <c r="AA448" s="4">
        <v>1626</v>
      </c>
      <c r="AB448" s="4">
        <v>1615</v>
      </c>
      <c r="AC448" s="4">
        <v>1573</v>
      </c>
      <c r="AD448" s="4">
        <v>8439</v>
      </c>
      <c r="AE448" s="4">
        <v>1610</v>
      </c>
      <c r="AF448" s="4">
        <v>1621</v>
      </c>
      <c r="AG448" s="4">
        <v>1719</v>
      </c>
      <c r="AH448" s="4">
        <v>1744</v>
      </c>
      <c r="AI448" s="4">
        <v>1745</v>
      </c>
      <c r="AJ448" s="4">
        <v>8825</v>
      </c>
      <c r="AK448" s="4">
        <v>1725</v>
      </c>
      <c r="AL448" s="4">
        <v>1796</v>
      </c>
      <c r="AM448" s="4">
        <v>1738</v>
      </c>
      <c r="AN448" s="4">
        <v>1784</v>
      </c>
      <c r="AO448" s="4">
        <v>1782</v>
      </c>
      <c r="AP448" s="4">
        <v>8212</v>
      </c>
      <c r="AQ448" s="4">
        <v>1821</v>
      </c>
      <c r="AR448" s="4">
        <v>1766</v>
      </c>
      <c r="AS448" s="4">
        <v>1578</v>
      </c>
      <c r="AT448" s="4">
        <v>1464</v>
      </c>
      <c r="AU448" s="4">
        <v>1583</v>
      </c>
      <c r="AV448" s="4">
        <v>8813</v>
      </c>
      <c r="AW448" s="4">
        <v>1568</v>
      </c>
      <c r="AX448" s="4">
        <v>1613</v>
      </c>
      <c r="AY448" s="4">
        <v>1735</v>
      </c>
      <c r="AZ448" s="4">
        <v>1876</v>
      </c>
      <c r="BA448" s="4">
        <v>2021</v>
      </c>
      <c r="BB448" s="4">
        <v>9971</v>
      </c>
      <c r="BC448" s="4">
        <v>2043</v>
      </c>
      <c r="BD448" s="4">
        <v>1990</v>
      </c>
      <c r="BE448" s="4">
        <v>1976</v>
      </c>
      <c r="BF448" s="4">
        <v>1942</v>
      </c>
      <c r="BG448" s="4">
        <v>2020</v>
      </c>
      <c r="BH448" s="4">
        <v>9725</v>
      </c>
      <c r="BI448" s="4">
        <v>1914</v>
      </c>
      <c r="BJ448" s="4">
        <v>2029</v>
      </c>
      <c r="BK448" s="4">
        <v>1977</v>
      </c>
      <c r="BL448" s="4">
        <v>1946</v>
      </c>
      <c r="BM448" s="4">
        <v>1859</v>
      </c>
      <c r="BN448" s="4">
        <v>8640</v>
      </c>
      <c r="BO448" s="4">
        <v>1747</v>
      </c>
      <c r="BP448" s="4">
        <v>1768</v>
      </c>
      <c r="BQ448" s="4">
        <v>1680</v>
      </c>
      <c r="BR448" s="4">
        <v>1727</v>
      </c>
      <c r="BS448" s="4">
        <v>1718</v>
      </c>
      <c r="BT448" s="4">
        <v>8285</v>
      </c>
      <c r="BU448" s="4">
        <v>1665</v>
      </c>
      <c r="BV448" s="4">
        <v>1603</v>
      </c>
      <c r="BW448" s="4">
        <v>1721</v>
      </c>
      <c r="BX448" s="4">
        <v>1715</v>
      </c>
      <c r="BY448" s="4">
        <v>1581</v>
      </c>
      <c r="BZ448" s="4">
        <v>8858</v>
      </c>
      <c r="CA448" s="4">
        <v>1607</v>
      </c>
      <c r="CB448" s="4">
        <v>1736</v>
      </c>
      <c r="CC448" s="4">
        <v>1764</v>
      </c>
      <c r="CD448" s="4">
        <v>1918</v>
      </c>
      <c r="CE448" s="4">
        <v>1833</v>
      </c>
      <c r="CF448" s="4">
        <v>7126</v>
      </c>
      <c r="CG448" s="4">
        <v>1495</v>
      </c>
      <c r="CH448" s="4">
        <v>1498</v>
      </c>
      <c r="CI448" s="4">
        <v>1457</v>
      </c>
      <c r="CJ448" s="4">
        <v>1399</v>
      </c>
      <c r="CK448" s="4">
        <v>1277</v>
      </c>
      <c r="CL448" s="4">
        <v>5390</v>
      </c>
      <c r="CM448" s="4">
        <v>1181</v>
      </c>
      <c r="CN448" s="4">
        <v>1098</v>
      </c>
      <c r="CO448" s="4">
        <v>1114</v>
      </c>
      <c r="CP448" s="4">
        <v>1024</v>
      </c>
      <c r="CQ448" s="4">
        <v>973</v>
      </c>
      <c r="CR448" s="4">
        <v>4256</v>
      </c>
      <c r="CS448" s="4">
        <v>961</v>
      </c>
      <c r="CT448" s="4">
        <v>848</v>
      </c>
      <c r="CU448" s="4">
        <v>813</v>
      </c>
      <c r="CV448" s="4">
        <v>833</v>
      </c>
      <c r="CW448" s="4">
        <v>801</v>
      </c>
      <c r="CX448" s="4">
        <v>3202</v>
      </c>
      <c r="CY448" s="4">
        <v>750</v>
      </c>
      <c r="CZ448" s="4">
        <v>658</v>
      </c>
      <c r="DA448" s="4">
        <v>632</v>
      </c>
      <c r="DB448" s="4">
        <v>611</v>
      </c>
      <c r="DC448" s="4">
        <v>551</v>
      </c>
      <c r="DD448" s="4">
        <v>1858</v>
      </c>
      <c r="DE448" s="4">
        <v>487</v>
      </c>
      <c r="DF448" s="4">
        <v>419</v>
      </c>
      <c r="DG448" s="4">
        <v>357</v>
      </c>
      <c r="DH448" s="4">
        <v>299</v>
      </c>
      <c r="DI448" s="4">
        <v>296</v>
      </c>
      <c r="DJ448" s="4">
        <v>791</v>
      </c>
      <c r="DK448" s="4">
        <v>268</v>
      </c>
      <c r="DL448" s="4">
        <v>212</v>
      </c>
      <c r="DM448" s="4">
        <v>139</v>
      </c>
      <c r="DN448" s="4">
        <v>91</v>
      </c>
      <c r="DO448" s="4">
        <v>81</v>
      </c>
      <c r="DP448" s="4">
        <v>202</v>
      </c>
      <c r="DQ448" s="4">
        <v>68</v>
      </c>
      <c r="DR448" s="4">
        <v>58</v>
      </c>
      <c r="DS448" s="4">
        <v>27</v>
      </c>
      <c r="DT448" s="4">
        <v>31</v>
      </c>
      <c r="DU448" s="4">
        <v>18</v>
      </c>
      <c r="DV448" s="4">
        <v>26</v>
      </c>
      <c r="DW448" s="4">
        <v>25818</v>
      </c>
      <c r="DX448" s="4">
        <v>29037</v>
      </c>
      <c r="DY448" s="4">
        <v>50667</v>
      </c>
      <c r="DZ448" s="4">
        <v>35508</v>
      </c>
      <c r="EA448" s="4">
        <v>22851</v>
      </c>
    </row>
    <row r="449" spans="1:131" ht="17.5" customHeight="1" x14ac:dyDescent="0.35">
      <c r="A449" s="2" t="s">
        <v>782</v>
      </c>
      <c r="D449" s="2" t="s">
        <v>783</v>
      </c>
      <c r="E449" s="4">
        <v>132976</v>
      </c>
      <c r="F449" s="4">
        <v>6582</v>
      </c>
      <c r="G449" s="4">
        <v>1273</v>
      </c>
      <c r="H449" s="4">
        <v>1281</v>
      </c>
      <c r="I449" s="4">
        <v>1339</v>
      </c>
      <c r="J449" s="4">
        <v>1389</v>
      </c>
      <c r="K449" s="4">
        <v>1300</v>
      </c>
      <c r="L449" s="4">
        <v>6640</v>
      </c>
      <c r="M449" s="4">
        <v>1322</v>
      </c>
      <c r="N449" s="4">
        <v>1315</v>
      </c>
      <c r="O449" s="4">
        <v>1322</v>
      </c>
      <c r="P449" s="4">
        <v>1298</v>
      </c>
      <c r="Q449" s="4">
        <v>1383</v>
      </c>
      <c r="R449" s="4">
        <v>7947</v>
      </c>
      <c r="S449" s="4">
        <v>1443</v>
      </c>
      <c r="T449" s="4">
        <v>1504</v>
      </c>
      <c r="U449" s="4">
        <v>1686</v>
      </c>
      <c r="V449" s="4">
        <v>1646</v>
      </c>
      <c r="W449" s="4">
        <v>1668</v>
      </c>
      <c r="X449" s="4">
        <v>7967</v>
      </c>
      <c r="Y449" s="4">
        <v>1724</v>
      </c>
      <c r="Z449" s="4">
        <v>1674</v>
      </c>
      <c r="AA449" s="4">
        <v>1789</v>
      </c>
      <c r="AB449" s="4">
        <v>1494</v>
      </c>
      <c r="AC449" s="4">
        <v>1286</v>
      </c>
      <c r="AD449" s="4">
        <v>6465</v>
      </c>
      <c r="AE449" s="4">
        <v>1228</v>
      </c>
      <c r="AF449" s="4">
        <v>1186</v>
      </c>
      <c r="AG449" s="4">
        <v>1363</v>
      </c>
      <c r="AH449" s="4">
        <v>1392</v>
      </c>
      <c r="AI449" s="4">
        <v>1296</v>
      </c>
      <c r="AJ449" s="4">
        <v>5877</v>
      </c>
      <c r="AK449" s="4">
        <v>1250</v>
      </c>
      <c r="AL449" s="4">
        <v>1177</v>
      </c>
      <c r="AM449" s="4">
        <v>1169</v>
      </c>
      <c r="AN449" s="4">
        <v>1103</v>
      </c>
      <c r="AO449" s="4">
        <v>1178</v>
      </c>
      <c r="AP449" s="4">
        <v>5843</v>
      </c>
      <c r="AQ449" s="4">
        <v>1181</v>
      </c>
      <c r="AR449" s="4">
        <v>1152</v>
      </c>
      <c r="AS449" s="4">
        <v>1175</v>
      </c>
      <c r="AT449" s="4">
        <v>1146</v>
      </c>
      <c r="AU449" s="4">
        <v>1189</v>
      </c>
      <c r="AV449" s="4">
        <v>6975</v>
      </c>
      <c r="AW449" s="4">
        <v>1198</v>
      </c>
      <c r="AX449" s="4">
        <v>1321</v>
      </c>
      <c r="AY449" s="4">
        <v>1350</v>
      </c>
      <c r="AZ449" s="4">
        <v>1407</v>
      </c>
      <c r="BA449" s="4">
        <v>1699</v>
      </c>
      <c r="BB449" s="4">
        <v>9000</v>
      </c>
      <c r="BC449" s="4">
        <v>1744</v>
      </c>
      <c r="BD449" s="4">
        <v>1726</v>
      </c>
      <c r="BE449" s="4">
        <v>1833</v>
      </c>
      <c r="BF449" s="4">
        <v>1793</v>
      </c>
      <c r="BG449" s="4">
        <v>1904</v>
      </c>
      <c r="BH449" s="4">
        <v>9971</v>
      </c>
      <c r="BI449" s="4">
        <v>1951</v>
      </c>
      <c r="BJ449" s="4">
        <v>2047</v>
      </c>
      <c r="BK449" s="4">
        <v>2004</v>
      </c>
      <c r="BL449" s="4">
        <v>2025</v>
      </c>
      <c r="BM449" s="4">
        <v>1944</v>
      </c>
      <c r="BN449" s="4">
        <v>9221</v>
      </c>
      <c r="BO449" s="4">
        <v>1874</v>
      </c>
      <c r="BP449" s="4">
        <v>1873</v>
      </c>
      <c r="BQ449" s="4">
        <v>1835</v>
      </c>
      <c r="BR449" s="4">
        <v>1792</v>
      </c>
      <c r="BS449" s="4">
        <v>1847</v>
      </c>
      <c r="BT449" s="4">
        <v>9378</v>
      </c>
      <c r="BU449" s="4">
        <v>1764</v>
      </c>
      <c r="BV449" s="4">
        <v>1835</v>
      </c>
      <c r="BW449" s="4">
        <v>1934</v>
      </c>
      <c r="BX449" s="4">
        <v>1942</v>
      </c>
      <c r="BY449" s="4">
        <v>1903</v>
      </c>
      <c r="BZ449" s="4">
        <v>10864</v>
      </c>
      <c r="CA449" s="4">
        <v>1933</v>
      </c>
      <c r="CB449" s="4">
        <v>2151</v>
      </c>
      <c r="CC449" s="4">
        <v>2132</v>
      </c>
      <c r="CD449" s="4">
        <v>2365</v>
      </c>
      <c r="CE449" s="4">
        <v>2283</v>
      </c>
      <c r="CF449" s="4">
        <v>9087</v>
      </c>
      <c r="CG449" s="4">
        <v>1756</v>
      </c>
      <c r="CH449" s="4">
        <v>1958</v>
      </c>
      <c r="CI449" s="4">
        <v>1985</v>
      </c>
      <c r="CJ449" s="4">
        <v>1797</v>
      </c>
      <c r="CK449" s="4">
        <v>1591</v>
      </c>
      <c r="CL449" s="4">
        <v>7145</v>
      </c>
      <c r="CM449" s="4">
        <v>1491</v>
      </c>
      <c r="CN449" s="4">
        <v>1498</v>
      </c>
      <c r="CO449" s="4">
        <v>1441</v>
      </c>
      <c r="CP449" s="4">
        <v>1339</v>
      </c>
      <c r="CQ449" s="4">
        <v>1376</v>
      </c>
      <c r="CR449" s="4">
        <v>5715</v>
      </c>
      <c r="CS449" s="4">
        <v>1254</v>
      </c>
      <c r="CT449" s="4">
        <v>1203</v>
      </c>
      <c r="CU449" s="4">
        <v>1143</v>
      </c>
      <c r="CV449" s="4">
        <v>1094</v>
      </c>
      <c r="CW449" s="4">
        <v>1021</v>
      </c>
      <c r="CX449" s="4">
        <v>4211</v>
      </c>
      <c r="CY449" s="4">
        <v>1003</v>
      </c>
      <c r="CZ449" s="4">
        <v>926</v>
      </c>
      <c r="DA449" s="4">
        <v>796</v>
      </c>
      <c r="DB449" s="4">
        <v>747</v>
      </c>
      <c r="DC449" s="4">
        <v>739</v>
      </c>
      <c r="DD449" s="4">
        <v>2685</v>
      </c>
      <c r="DE449" s="4">
        <v>691</v>
      </c>
      <c r="DF449" s="4">
        <v>605</v>
      </c>
      <c r="DG449" s="4">
        <v>517</v>
      </c>
      <c r="DH449" s="4">
        <v>488</v>
      </c>
      <c r="DI449" s="4">
        <v>384</v>
      </c>
      <c r="DJ449" s="4">
        <v>1066</v>
      </c>
      <c r="DK449" s="4">
        <v>378</v>
      </c>
      <c r="DL449" s="4">
        <v>272</v>
      </c>
      <c r="DM449" s="4">
        <v>178</v>
      </c>
      <c r="DN449" s="4">
        <v>120</v>
      </c>
      <c r="DO449" s="4">
        <v>118</v>
      </c>
      <c r="DP449" s="4">
        <v>291</v>
      </c>
      <c r="DQ449" s="4">
        <v>99</v>
      </c>
      <c r="DR449" s="4">
        <v>68</v>
      </c>
      <c r="DS449" s="4">
        <v>63</v>
      </c>
      <c r="DT449" s="4">
        <v>36</v>
      </c>
      <c r="DU449" s="4">
        <v>25</v>
      </c>
      <c r="DV449" s="4">
        <v>46</v>
      </c>
      <c r="DW449" s="4">
        <v>22893</v>
      </c>
      <c r="DX449" s="4">
        <v>26356</v>
      </c>
      <c r="DY449" s="4">
        <v>40403</v>
      </c>
      <c r="DZ449" s="4">
        <v>39434</v>
      </c>
      <c r="EA449" s="4">
        <v>30246</v>
      </c>
    </row>
    <row r="450" spans="1:131" ht="17.5" customHeight="1" x14ac:dyDescent="0.35">
      <c r="A450" s="2" t="s">
        <v>784</v>
      </c>
      <c r="D450" s="2" t="s">
        <v>785</v>
      </c>
      <c r="E450" s="4">
        <v>75922</v>
      </c>
      <c r="F450" s="4">
        <v>3472</v>
      </c>
      <c r="G450" s="4">
        <v>758</v>
      </c>
      <c r="H450" s="4">
        <v>684</v>
      </c>
      <c r="I450" s="4">
        <v>633</v>
      </c>
      <c r="J450" s="4">
        <v>693</v>
      </c>
      <c r="K450" s="4">
        <v>704</v>
      </c>
      <c r="L450" s="4">
        <v>3346</v>
      </c>
      <c r="M450" s="4">
        <v>692</v>
      </c>
      <c r="N450" s="4">
        <v>647</v>
      </c>
      <c r="O450" s="4">
        <v>676</v>
      </c>
      <c r="P450" s="4">
        <v>663</v>
      </c>
      <c r="Q450" s="4">
        <v>668</v>
      </c>
      <c r="R450" s="4">
        <v>3642</v>
      </c>
      <c r="S450" s="4">
        <v>697</v>
      </c>
      <c r="T450" s="4">
        <v>707</v>
      </c>
      <c r="U450" s="4">
        <v>746</v>
      </c>
      <c r="V450" s="4">
        <v>741</v>
      </c>
      <c r="W450" s="4">
        <v>751</v>
      </c>
      <c r="X450" s="4">
        <v>6632</v>
      </c>
      <c r="Y450" s="4">
        <v>770</v>
      </c>
      <c r="Z450" s="4">
        <v>809</v>
      </c>
      <c r="AA450" s="4">
        <v>798</v>
      </c>
      <c r="AB450" s="4">
        <v>1527</v>
      </c>
      <c r="AC450" s="4">
        <v>2728</v>
      </c>
      <c r="AD450" s="4">
        <v>8191</v>
      </c>
      <c r="AE450" s="4">
        <v>2818</v>
      </c>
      <c r="AF450" s="4">
        <v>2153</v>
      </c>
      <c r="AG450" s="4">
        <v>1359</v>
      </c>
      <c r="AH450" s="4">
        <v>1015</v>
      </c>
      <c r="AI450" s="4">
        <v>846</v>
      </c>
      <c r="AJ450" s="4">
        <v>3614</v>
      </c>
      <c r="AK450" s="4">
        <v>776</v>
      </c>
      <c r="AL450" s="4">
        <v>745</v>
      </c>
      <c r="AM450" s="4">
        <v>685</v>
      </c>
      <c r="AN450" s="4">
        <v>721</v>
      </c>
      <c r="AO450" s="4">
        <v>687</v>
      </c>
      <c r="AP450" s="4">
        <v>3304</v>
      </c>
      <c r="AQ450" s="4">
        <v>706</v>
      </c>
      <c r="AR450" s="4">
        <v>658</v>
      </c>
      <c r="AS450" s="4">
        <v>647</v>
      </c>
      <c r="AT450" s="4">
        <v>647</v>
      </c>
      <c r="AU450" s="4">
        <v>646</v>
      </c>
      <c r="AV450" s="4">
        <v>3654</v>
      </c>
      <c r="AW450" s="4">
        <v>681</v>
      </c>
      <c r="AX450" s="4">
        <v>680</v>
      </c>
      <c r="AY450" s="4">
        <v>696</v>
      </c>
      <c r="AZ450" s="4">
        <v>744</v>
      </c>
      <c r="BA450" s="4">
        <v>853</v>
      </c>
      <c r="BB450" s="4">
        <v>4325</v>
      </c>
      <c r="BC450" s="4">
        <v>800</v>
      </c>
      <c r="BD450" s="4">
        <v>813</v>
      </c>
      <c r="BE450" s="4">
        <v>896</v>
      </c>
      <c r="BF450" s="4">
        <v>899</v>
      </c>
      <c r="BG450" s="4">
        <v>917</v>
      </c>
      <c r="BH450" s="4">
        <v>4738</v>
      </c>
      <c r="BI450" s="4">
        <v>911</v>
      </c>
      <c r="BJ450" s="4">
        <v>968</v>
      </c>
      <c r="BK450" s="4">
        <v>1004</v>
      </c>
      <c r="BL450" s="4">
        <v>963</v>
      </c>
      <c r="BM450" s="4">
        <v>892</v>
      </c>
      <c r="BN450" s="4">
        <v>4841</v>
      </c>
      <c r="BO450" s="4">
        <v>998</v>
      </c>
      <c r="BP450" s="4">
        <v>969</v>
      </c>
      <c r="BQ450" s="4">
        <v>937</v>
      </c>
      <c r="BR450" s="4">
        <v>959</v>
      </c>
      <c r="BS450" s="4">
        <v>978</v>
      </c>
      <c r="BT450" s="4">
        <v>4884</v>
      </c>
      <c r="BU450" s="4">
        <v>962</v>
      </c>
      <c r="BV450" s="4">
        <v>976</v>
      </c>
      <c r="BW450" s="4">
        <v>956</v>
      </c>
      <c r="BX450" s="4">
        <v>1026</v>
      </c>
      <c r="BY450" s="4">
        <v>964</v>
      </c>
      <c r="BZ450" s="4">
        <v>5574</v>
      </c>
      <c r="CA450" s="4">
        <v>942</v>
      </c>
      <c r="CB450" s="4">
        <v>1072</v>
      </c>
      <c r="CC450" s="4">
        <v>1134</v>
      </c>
      <c r="CD450" s="4">
        <v>1215</v>
      </c>
      <c r="CE450" s="4">
        <v>1211</v>
      </c>
      <c r="CF450" s="4">
        <v>4724</v>
      </c>
      <c r="CG450" s="4">
        <v>963</v>
      </c>
      <c r="CH450" s="4">
        <v>1045</v>
      </c>
      <c r="CI450" s="4">
        <v>991</v>
      </c>
      <c r="CJ450" s="4">
        <v>946</v>
      </c>
      <c r="CK450" s="4">
        <v>779</v>
      </c>
      <c r="CL450" s="4">
        <v>3694</v>
      </c>
      <c r="CM450" s="4">
        <v>764</v>
      </c>
      <c r="CN450" s="4">
        <v>807</v>
      </c>
      <c r="CO450" s="4">
        <v>724</v>
      </c>
      <c r="CP450" s="4">
        <v>713</v>
      </c>
      <c r="CQ450" s="4">
        <v>686</v>
      </c>
      <c r="CR450" s="4">
        <v>2957</v>
      </c>
      <c r="CS450" s="4">
        <v>643</v>
      </c>
      <c r="CT450" s="4">
        <v>648</v>
      </c>
      <c r="CU450" s="4">
        <v>541</v>
      </c>
      <c r="CV450" s="4">
        <v>614</v>
      </c>
      <c r="CW450" s="4">
        <v>511</v>
      </c>
      <c r="CX450" s="4">
        <v>2194</v>
      </c>
      <c r="CY450" s="4">
        <v>512</v>
      </c>
      <c r="CZ450" s="4">
        <v>466</v>
      </c>
      <c r="DA450" s="4">
        <v>439</v>
      </c>
      <c r="DB450" s="4">
        <v>386</v>
      </c>
      <c r="DC450" s="4">
        <v>391</v>
      </c>
      <c r="DD450" s="4">
        <v>1406</v>
      </c>
      <c r="DE450" s="4">
        <v>340</v>
      </c>
      <c r="DF450" s="4">
        <v>322</v>
      </c>
      <c r="DG450" s="4">
        <v>285</v>
      </c>
      <c r="DH450" s="4">
        <v>221</v>
      </c>
      <c r="DI450" s="4">
        <v>238</v>
      </c>
      <c r="DJ450" s="4">
        <v>572</v>
      </c>
      <c r="DK450" s="4">
        <v>163</v>
      </c>
      <c r="DL450" s="4">
        <v>161</v>
      </c>
      <c r="DM450" s="4">
        <v>107</v>
      </c>
      <c r="DN450" s="4">
        <v>73</v>
      </c>
      <c r="DO450" s="4">
        <v>68</v>
      </c>
      <c r="DP450" s="4">
        <v>136</v>
      </c>
      <c r="DQ450" s="4">
        <v>45</v>
      </c>
      <c r="DR450" s="4">
        <v>38</v>
      </c>
      <c r="DS450" s="4">
        <v>25</v>
      </c>
      <c r="DT450" s="4">
        <v>13</v>
      </c>
      <c r="DU450" s="4">
        <v>15</v>
      </c>
      <c r="DV450" s="4">
        <v>22</v>
      </c>
      <c r="DW450" s="4">
        <v>11230</v>
      </c>
      <c r="DX450" s="4">
        <v>12837</v>
      </c>
      <c r="DY450" s="4">
        <v>28950</v>
      </c>
      <c r="DZ450" s="4">
        <v>20037</v>
      </c>
      <c r="EA450" s="4">
        <v>15705</v>
      </c>
    </row>
    <row r="451" spans="1:131" ht="17.5" customHeight="1" x14ac:dyDescent="0.35">
      <c r="A451" s="2" t="s">
        <v>786</v>
      </c>
      <c r="D451" s="2" t="s">
        <v>787</v>
      </c>
      <c r="E451" s="4">
        <v>122439</v>
      </c>
      <c r="F451" s="4">
        <v>6784</v>
      </c>
      <c r="G451" s="4">
        <v>1414</v>
      </c>
      <c r="H451" s="4">
        <v>1327</v>
      </c>
      <c r="I451" s="4">
        <v>1306</v>
      </c>
      <c r="J451" s="4">
        <v>1347</v>
      </c>
      <c r="K451" s="4">
        <v>1390</v>
      </c>
      <c r="L451" s="4">
        <v>6358</v>
      </c>
      <c r="M451" s="4">
        <v>1322</v>
      </c>
      <c r="N451" s="4">
        <v>1278</v>
      </c>
      <c r="O451" s="4">
        <v>1289</v>
      </c>
      <c r="P451" s="4">
        <v>1207</v>
      </c>
      <c r="Q451" s="4">
        <v>1262</v>
      </c>
      <c r="R451" s="4">
        <v>7383</v>
      </c>
      <c r="S451" s="4">
        <v>1380</v>
      </c>
      <c r="T451" s="4">
        <v>1403</v>
      </c>
      <c r="U451" s="4">
        <v>1554</v>
      </c>
      <c r="V451" s="4">
        <v>1494</v>
      </c>
      <c r="W451" s="4">
        <v>1552</v>
      </c>
      <c r="X451" s="4">
        <v>7481</v>
      </c>
      <c r="Y451" s="4">
        <v>1552</v>
      </c>
      <c r="Z451" s="4">
        <v>1493</v>
      </c>
      <c r="AA451" s="4">
        <v>1638</v>
      </c>
      <c r="AB451" s="4">
        <v>1491</v>
      </c>
      <c r="AC451" s="4">
        <v>1307</v>
      </c>
      <c r="AD451" s="4">
        <v>6710</v>
      </c>
      <c r="AE451" s="4">
        <v>1342</v>
      </c>
      <c r="AF451" s="4">
        <v>1247</v>
      </c>
      <c r="AG451" s="4">
        <v>1380</v>
      </c>
      <c r="AH451" s="4">
        <v>1402</v>
      </c>
      <c r="AI451" s="4">
        <v>1339</v>
      </c>
      <c r="AJ451" s="4">
        <v>5860</v>
      </c>
      <c r="AK451" s="4">
        <v>1182</v>
      </c>
      <c r="AL451" s="4">
        <v>1187</v>
      </c>
      <c r="AM451" s="4">
        <v>1172</v>
      </c>
      <c r="AN451" s="4">
        <v>1108</v>
      </c>
      <c r="AO451" s="4">
        <v>1211</v>
      </c>
      <c r="AP451" s="4">
        <v>5770</v>
      </c>
      <c r="AQ451" s="4">
        <v>1219</v>
      </c>
      <c r="AR451" s="4">
        <v>1166</v>
      </c>
      <c r="AS451" s="4">
        <v>1144</v>
      </c>
      <c r="AT451" s="4">
        <v>1133</v>
      </c>
      <c r="AU451" s="4">
        <v>1108</v>
      </c>
      <c r="AV451" s="4">
        <v>6379</v>
      </c>
      <c r="AW451" s="4">
        <v>1072</v>
      </c>
      <c r="AX451" s="4">
        <v>1160</v>
      </c>
      <c r="AY451" s="4">
        <v>1282</v>
      </c>
      <c r="AZ451" s="4">
        <v>1369</v>
      </c>
      <c r="BA451" s="4">
        <v>1496</v>
      </c>
      <c r="BB451" s="4">
        <v>8046</v>
      </c>
      <c r="BC451" s="4">
        <v>1532</v>
      </c>
      <c r="BD451" s="4">
        <v>1547</v>
      </c>
      <c r="BE451" s="4">
        <v>1648</v>
      </c>
      <c r="BF451" s="4">
        <v>1654</v>
      </c>
      <c r="BG451" s="4">
        <v>1665</v>
      </c>
      <c r="BH451" s="4">
        <v>9065</v>
      </c>
      <c r="BI451" s="4">
        <v>1752</v>
      </c>
      <c r="BJ451" s="4">
        <v>1810</v>
      </c>
      <c r="BK451" s="4">
        <v>1819</v>
      </c>
      <c r="BL451" s="4">
        <v>1834</v>
      </c>
      <c r="BM451" s="4">
        <v>1850</v>
      </c>
      <c r="BN451" s="4">
        <v>8197</v>
      </c>
      <c r="BO451" s="4">
        <v>1708</v>
      </c>
      <c r="BP451" s="4">
        <v>1631</v>
      </c>
      <c r="BQ451" s="4">
        <v>1665</v>
      </c>
      <c r="BR451" s="4">
        <v>1590</v>
      </c>
      <c r="BS451" s="4">
        <v>1603</v>
      </c>
      <c r="BT451" s="4">
        <v>8188</v>
      </c>
      <c r="BU451" s="4">
        <v>1575</v>
      </c>
      <c r="BV451" s="4">
        <v>1639</v>
      </c>
      <c r="BW451" s="4">
        <v>1610</v>
      </c>
      <c r="BX451" s="4">
        <v>1692</v>
      </c>
      <c r="BY451" s="4">
        <v>1672</v>
      </c>
      <c r="BZ451" s="4">
        <v>9525</v>
      </c>
      <c r="CA451" s="4">
        <v>1785</v>
      </c>
      <c r="CB451" s="4">
        <v>1806</v>
      </c>
      <c r="CC451" s="4">
        <v>1833</v>
      </c>
      <c r="CD451" s="4">
        <v>2055</v>
      </c>
      <c r="CE451" s="4">
        <v>2046</v>
      </c>
      <c r="CF451" s="4">
        <v>7910</v>
      </c>
      <c r="CG451" s="4">
        <v>1656</v>
      </c>
      <c r="CH451" s="4">
        <v>1780</v>
      </c>
      <c r="CI451" s="4">
        <v>1573</v>
      </c>
      <c r="CJ451" s="4">
        <v>1525</v>
      </c>
      <c r="CK451" s="4">
        <v>1376</v>
      </c>
      <c r="CL451" s="4">
        <v>6470</v>
      </c>
      <c r="CM451" s="4">
        <v>1391</v>
      </c>
      <c r="CN451" s="4">
        <v>1377</v>
      </c>
      <c r="CO451" s="4">
        <v>1278</v>
      </c>
      <c r="CP451" s="4">
        <v>1261</v>
      </c>
      <c r="CQ451" s="4">
        <v>1163</v>
      </c>
      <c r="CR451" s="4">
        <v>5174</v>
      </c>
      <c r="CS451" s="4">
        <v>1161</v>
      </c>
      <c r="CT451" s="4">
        <v>1144</v>
      </c>
      <c r="CU451" s="4">
        <v>971</v>
      </c>
      <c r="CV451" s="4">
        <v>1023</v>
      </c>
      <c r="CW451" s="4">
        <v>875</v>
      </c>
      <c r="CX451" s="4">
        <v>3673</v>
      </c>
      <c r="CY451" s="4">
        <v>866</v>
      </c>
      <c r="CZ451" s="4">
        <v>768</v>
      </c>
      <c r="DA451" s="4">
        <v>780</v>
      </c>
      <c r="DB451" s="4">
        <v>633</v>
      </c>
      <c r="DC451" s="4">
        <v>626</v>
      </c>
      <c r="DD451" s="4">
        <v>2289</v>
      </c>
      <c r="DE451" s="4">
        <v>562</v>
      </c>
      <c r="DF451" s="4">
        <v>498</v>
      </c>
      <c r="DG451" s="4">
        <v>450</v>
      </c>
      <c r="DH451" s="4">
        <v>417</v>
      </c>
      <c r="DI451" s="4">
        <v>362</v>
      </c>
      <c r="DJ451" s="4">
        <v>899</v>
      </c>
      <c r="DK451" s="4">
        <v>286</v>
      </c>
      <c r="DL451" s="4">
        <v>230</v>
      </c>
      <c r="DM451" s="4">
        <v>162</v>
      </c>
      <c r="DN451" s="4">
        <v>109</v>
      </c>
      <c r="DO451" s="4">
        <v>112</v>
      </c>
      <c r="DP451" s="4">
        <v>243</v>
      </c>
      <c r="DQ451" s="4">
        <v>80</v>
      </c>
      <c r="DR451" s="4">
        <v>55</v>
      </c>
      <c r="DS451" s="4">
        <v>44</v>
      </c>
      <c r="DT451" s="4">
        <v>45</v>
      </c>
      <c r="DU451" s="4">
        <v>19</v>
      </c>
      <c r="DV451" s="4">
        <v>35</v>
      </c>
      <c r="DW451" s="4">
        <v>22077</v>
      </c>
      <c r="DX451" s="4">
        <v>25208</v>
      </c>
      <c r="DY451" s="4">
        <v>38694</v>
      </c>
      <c r="DZ451" s="4">
        <v>34975</v>
      </c>
      <c r="EA451" s="4">
        <v>26693</v>
      </c>
    </row>
    <row r="452" spans="1:131" ht="17.5" customHeight="1" x14ac:dyDescent="0.35">
      <c r="A452" s="2" t="s">
        <v>788</v>
      </c>
      <c r="D452" s="2" t="s">
        <v>789</v>
      </c>
      <c r="E452" s="4">
        <v>183777</v>
      </c>
      <c r="F452" s="4">
        <v>10310</v>
      </c>
      <c r="G452" s="4">
        <v>2129</v>
      </c>
      <c r="H452" s="4">
        <v>2013</v>
      </c>
      <c r="I452" s="4">
        <v>1993</v>
      </c>
      <c r="J452" s="4">
        <v>2082</v>
      </c>
      <c r="K452" s="4">
        <v>2093</v>
      </c>
      <c r="L452" s="4">
        <v>9697</v>
      </c>
      <c r="M452" s="4">
        <v>1985</v>
      </c>
      <c r="N452" s="4">
        <v>1936</v>
      </c>
      <c r="O452" s="4">
        <v>1914</v>
      </c>
      <c r="P452" s="4">
        <v>1914</v>
      </c>
      <c r="Q452" s="4">
        <v>1948</v>
      </c>
      <c r="R452" s="4">
        <v>10642</v>
      </c>
      <c r="S452" s="4">
        <v>2035</v>
      </c>
      <c r="T452" s="4">
        <v>2069</v>
      </c>
      <c r="U452" s="4">
        <v>2066</v>
      </c>
      <c r="V452" s="4">
        <v>2189</v>
      </c>
      <c r="W452" s="4">
        <v>2283</v>
      </c>
      <c r="X452" s="4">
        <v>11345</v>
      </c>
      <c r="Y452" s="4">
        <v>2365</v>
      </c>
      <c r="Z452" s="4">
        <v>2276</v>
      </c>
      <c r="AA452" s="4">
        <v>2352</v>
      </c>
      <c r="AB452" s="4">
        <v>2323</v>
      </c>
      <c r="AC452" s="4">
        <v>2029</v>
      </c>
      <c r="AD452" s="4">
        <v>10598</v>
      </c>
      <c r="AE452" s="4">
        <v>2092</v>
      </c>
      <c r="AF452" s="4">
        <v>2012</v>
      </c>
      <c r="AG452" s="4">
        <v>2040</v>
      </c>
      <c r="AH452" s="4">
        <v>2289</v>
      </c>
      <c r="AI452" s="4">
        <v>2165</v>
      </c>
      <c r="AJ452" s="4">
        <v>9531</v>
      </c>
      <c r="AK452" s="4">
        <v>1965</v>
      </c>
      <c r="AL452" s="4">
        <v>1912</v>
      </c>
      <c r="AM452" s="4">
        <v>1873</v>
      </c>
      <c r="AN452" s="4">
        <v>1907</v>
      </c>
      <c r="AO452" s="4">
        <v>1874</v>
      </c>
      <c r="AP452" s="4">
        <v>9330</v>
      </c>
      <c r="AQ452" s="4">
        <v>1976</v>
      </c>
      <c r="AR452" s="4">
        <v>1930</v>
      </c>
      <c r="AS452" s="4">
        <v>1873</v>
      </c>
      <c r="AT452" s="4">
        <v>1839</v>
      </c>
      <c r="AU452" s="4">
        <v>1712</v>
      </c>
      <c r="AV452" s="4">
        <v>10234</v>
      </c>
      <c r="AW452" s="4">
        <v>1809</v>
      </c>
      <c r="AX452" s="4">
        <v>1909</v>
      </c>
      <c r="AY452" s="4">
        <v>1986</v>
      </c>
      <c r="AZ452" s="4">
        <v>2164</v>
      </c>
      <c r="BA452" s="4">
        <v>2366</v>
      </c>
      <c r="BB452" s="4">
        <v>12228</v>
      </c>
      <c r="BC452" s="4">
        <v>2368</v>
      </c>
      <c r="BD452" s="4">
        <v>2327</v>
      </c>
      <c r="BE452" s="4">
        <v>2526</v>
      </c>
      <c r="BF452" s="4">
        <v>2416</v>
      </c>
      <c r="BG452" s="4">
        <v>2591</v>
      </c>
      <c r="BH452" s="4">
        <v>13568</v>
      </c>
      <c r="BI452" s="4">
        <v>2716</v>
      </c>
      <c r="BJ452" s="4">
        <v>2738</v>
      </c>
      <c r="BK452" s="4">
        <v>2764</v>
      </c>
      <c r="BL452" s="4">
        <v>2659</v>
      </c>
      <c r="BM452" s="4">
        <v>2691</v>
      </c>
      <c r="BN452" s="4">
        <v>12528</v>
      </c>
      <c r="BO452" s="4">
        <v>2565</v>
      </c>
      <c r="BP452" s="4">
        <v>2494</v>
      </c>
      <c r="BQ452" s="4">
        <v>2494</v>
      </c>
      <c r="BR452" s="4">
        <v>2541</v>
      </c>
      <c r="BS452" s="4">
        <v>2434</v>
      </c>
      <c r="BT452" s="4">
        <v>12242</v>
      </c>
      <c r="BU452" s="4">
        <v>2421</v>
      </c>
      <c r="BV452" s="4">
        <v>2480</v>
      </c>
      <c r="BW452" s="4">
        <v>2471</v>
      </c>
      <c r="BX452" s="4">
        <v>2418</v>
      </c>
      <c r="BY452" s="4">
        <v>2452</v>
      </c>
      <c r="BZ452" s="4">
        <v>13348</v>
      </c>
      <c r="CA452" s="4">
        <v>2445</v>
      </c>
      <c r="CB452" s="4">
        <v>2543</v>
      </c>
      <c r="CC452" s="4">
        <v>2606</v>
      </c>
      <c r="CD452" s="4">
        <v>2957</v>
      </c>
      <c r="CE452" s="4">
        <v>2797</v>
      </c>
      <c r="CF452" s="4">
        <v>11419</v>
      </c>
      <c r="CG452" s="4">
        <v>2340</v>
      </c>
      <c r="CH452" s="4">
        <v>2431</v>
      </c>
      <c r="CI452" s="4">
        <v>2361</v>
      </c>
      <c r="CJ452" s="4">
        <v>2286</v>
      </c>
      <c r="CK452" s="4">
        <v>2001</v>
      </c>
      <c r="CL452" s="4">
        <v>8924</v>
      </c>
      <c r="CM452" s="4">
        <v>1911</v>
      </c>
      <c r="CN452" s="4">
        <v>1792</v>
      </c>
      <c r="CO452" s="4">
        <v>1777</v>
      </c>
      <c r="CP452" s="4">
        <v>1738</v>
      </c>
      <c r="CQ452" s="4">
        <v>1706</v>
      </c>
      <c r="CR452" s="4">
        <v>7273</v>
      </c>
      <c r="CS452" s="4">
        <v>1563</v>
      </c>
      <c r="CT452" s="4">
        <v>1554</v>
      </c>
      <c r="CU452" s="4">
        <v>1428</v>
      </c>
      <c r="CV452" s="4">
        <v>1432</v>
      </c>
      <c r="CW452" s="4">
        <v>1296</v>
      </c>
      <c r="CX452" s="4">
        <v>5378</v>
      </c>
      <c r="CY452" s="4">
        <v>1169</v>
      </c>
      <c r="CZ452" s="4">
        <v>1159</v>
      </c>
      <c r="DA452" s="4">
        <v>1078</v>
      </c>
      <c r="DB452" s="4">
        <v>1013</v>
      </c>
      <c r="DC452" s="4">
        <v>959</v>
      </c>
      <c r="DD452" s="4">
        <v>3449</v>
      </c>
      <c r="DE452" s="4">
        <v>925</v>
      </c>
      <c r="DF452" s="4">
        <v>723</v>
      </c>
      <c r="DG452" s="4">
        <v>667</v>
      </c>
      <c r="DH452" s="4">
        <v>587</v>
      </c>
      <c r="DI452" s="4">
        <v>547</v>
      </c>
      <c r="DJ452" s="4">
        <v>1365</v>
      </c>
      <c r="DK452" s="4">
        <v>448</v>
      </c>
      <c r="DL452" s="4">
        <v>355</v>
      </c>
      <c r="DM452" s="4">
        <v>239</v>
      </c>
      <c r="DN452" s="4">
        <v>174</v>
      </c>
      <c r="DO452" s="4">
        <v>149</v>
      </c>
      <c r="DP452" s="4">
        <v>324</v>
      </c>
      <c r="DQ452" s="4">
        <v>109</v>
      </c>
      <c r="DR452" s="4">
        <v>90</v>
      </c>
      <c r="DS452" s="4">
        <v>54</v>
      </c>
      <c r="DT452" s="4">
        <v>43</v>
      </c>
      <c r="DU452" s="4">
        <v>28</v>
      </c>
      <c r="DV452" s="4">
        <v>44</v>
      </c>
      <c r="DW452" s="4">
        <v>33014</v>
      </c>
      <c r="DX452" s="4">
        <v>37642</v>
      </c>
      <c r="DY452" s="4">
        <v>60901</v>
      </c>
      <c r="DZ452" s="4">
        <v>51686</v>
      </c>
      <c r="EA452" s="4">
        <v>38176</v>
      </c>
    </row>
    <row r="453" spans="1:131" ht="17.5" customHeight="1" x14ac:dyDescent="0.35">
      <c r="A453" s="2" t="s">
        <v>790</v>
      </c>
      <c r="D453" s="2" t="s">
        <v>791</v>
      </c>
      <c r="E453" s="4">
        <v>239023</v>
      </c>
      <c r="F453" s="4">
        <v>13110</v>
      </c>
      <c r="G453" s="4">
        <v>2609</v>
      </c>
      <c r="H453" s="4">
        <v>2614</v>
      </c>
      <c r="I453" s="4">
        <v>2645</v>
      </c>
      <c r="J453" s="4">
        <v>2714</v>
      </c>
      <c r="K453" s="4">
        <v>2528</v>
      </c>
      <c r="L453" s="4">
        <v>12439</v>
      </c>
      <c r="M453" s="4">
        <v>2497</v>
      </c>
      <c r="N453" s="4">
        <v>2486</v>
      </c>
      <c r="O453" s="4">
        <v>2508</v>
      </c>
      <c r="P453" s="4">
        <v>2422</v>
      </c>
      <c r="Q453" s="4">
        <v>2526</v>
      </c>
      <c r="R453" s="4">
        <v>13214</v>
      </c>
      <c r="S453" s="4">
        <v>2506</v>
      </c>
      <c r="T453" s="4">
        <v>2631</v>
      </c>
      <c r="U453" s="4">
        <v>2590</v>
      </c>
      <c r="V453" s="4">
        <v>2703</v>
      </c>
      <c r="W453" s="4">
        <v>2784</v>
      </c>
      <c r="X453" s="4">
        <v>16049</v>
      </c>
      <c r="Y453" s="4">
        <v>2633</v>
      </c>
      <c r="Z453" s="4">
        <v>2654</v>
      </c>
      <c r="AA453" s="4">
        <v>2758</v>
      </c>
      <c r="AB453" s="4">
        <v>3404</v>
      </c>
      <c r="AC453" s="4">
        <v>4600</v>
      </c>
      <c r="AD453" s="4">
        <v>20520</v>
      </c>
      <c r="AE453" s="4">
        <v>5110</v>
      </c>
      <c r="AF453" s="4">
        <v>4650</v>
      </c>
      <c r="AG453" s="4">
        <v>4050</v>
      </c>
      <c r="AH453" s="4">
        <v>3533</v>
      </c>
      <c r="AI453" s="4">
        <v>3177</v>
      </c>
      <c r="AJ453" s="4">
        <v>15559</v>
      </c>
      <c r="AK453" s="4">
        <v>3365</v>
      </c>
      <c r="AL453" s="4">
        <v>3176</v>
      </c>
      <c r="AM453" s="4">
        <v>3039</v>
      </c>
      <c r="AN453" s="4">
        <v>3051</v>
      </c>
      <c r="AO453" s="4">
        <v>2928</v>
      </c>
      <c r="AP453" s="4">
        <v>14389</v>
      </c>
      <c r="AQ453" s="4">
        <v>3201</v>
      </c>
      <c r="AR453" s="4">
        <v>3047</v>
      </c>
      <c r="AS453" s="4">
        <v>2853</v>
      </c>
      <c r="AT453" s="4">
        <v>2622</v>
      </c>
      <c r="AU453" s="4">
        <v>2666</v>
      </c>
      <c r="AV453" s="4">
        <v>14713</v>
      </c>
      <c r="AW453" s="4">
        <v>2702</v>
      </c>
      <c r="AX453" s="4">
        <v>2858</v>
      </c>
      <c r="AY453" s="4">
        <v>2910</v>
      </c>
      <c r="AZ453" s="4">
        <v>3018</v>
      </c>
      <c r="BA453" s="4">
        <v>3225</v>
      </c>
      <c r="BB453" s="4">
        <v>15929</v>
      </c>
      <c r="BC453" s="4">
        <v>3121</v>
      </c>
      <c r="BD453" s="4">
        <v>3128</v>
      </c>
      <c r="BE453" s="4">
        <v>3283</v>
      </c>
      <c r="BF453" s="4">
        <v>3169</v>
      </c>
      <c r="BG453" s="4">
        <v>3228</v>
      </c>
      <c r="BH453" s="4">
        <v>16301</v>
      </c>
      <c r="BI453" s="4">
        <v>3312</v>
      </c>
      <c r="BJ453" s="4">
        <v>3368</v>
      </c>
      <c r="BK453" s="4">
        <v>3259</v>
      </c>
      <c r="BL453" s="4">
        <v>3171</v>
      </c>
      <c r="BM453" s="4">
        <v>3191</v>
      </c>
      <c r="BN453" s="4">
        <v>15156</v>
      </c>
      <c r="BO453" s="4">
        <v>3113</v>
      </c>
      <c r="BP453" s="4">
        <v>3017</v>
      </c>
      <c r="BQ453" s="4">
        <v>2957</v>
      </c>
      <c r="BR453" s="4">
        <v>3032</v>
      </c>
      <c r="BS453" s="4">
        <v>3037</v>
      </c>
      <c r="BT453" s="4">
        <v>13856</v>
      </c>
      <c r="BU453" s="4">
        <v>2688</v>
      </c>
      <c r="BV453" s="4">
        <v>2816</v>
      </c>
      <c r="BW453" s="4">
        <v>2876</v>
      </c>
      <c r="BX453" s="4">
        <v>2739</v>
      </c>
      <c r="BY453" s="4">
        <v>2737</v>
      </c>
      <c r="BZ453" s="4">
        <v>14976</v>
      </c>
      <c r="CA453" s="4">
        <v>2724</v>
      </c>
      <c r="CB453" s="4">
        <v>2877</v>
      </c>
      <c r="CC453" s="4">
        <v>2890</v>
      </c>
      <c r="CD453" s="4">
        <v>3307</v>
      </c>
      <c r="CE453" s="4">
        <v>3178</v>
      </c>
      <c r="CF453" s="4">
        <v>12048</v>
      </c>
      <c r="CG453" s="4">
        <v>2460</v>
      </c>
      <c r="CH453" s="4">
        <v>2640</v>
      </c>
      <c r="CI453" s="4">
        <v>2422</v>
      </c>
      <c r="CJ453" s="4">
        <v>2385</v>
      </c>
      <c r="CK453" s="4">
        <v>2141</v>
      </c>
      <c r="CL453" s="4">
        <v>10108</v>
      </c>
      <c r="CM453" s="4">
        <v>2047</v>
      </c>
      <c r="CN453" s="4">
        <v>2099</v>
      </c>
      <c r="CO453" s="4">
        <v>2065</v>
      </c>
      <c r="CP453" s="4">
        <v>2008</v>
      </c>
      <c r="CQ453" s="4">
        <v>1889</v>
      </c>
      <c r="CR453" s="4">
        <v>8636</v>
      </c>
      <c r="CS453" s="4">
        <v>1912</v>
      </c>
      <c r="CT453" s="4">
        <v>1802</v>
      </c>
      <c r="CU453" s="4">
        <v>1706</v>
      </c>
      <c r="CV453" s="4">
        <v>1636</v>
      </c>
      <c r="CW453" s="4">
        <v>1580</v>
      </c>
      <c r="CX453" s="4">
        <v>6265</v>
      </c>
      <c r="CY453" s="4">
        <v>1429</v>
      </c>
      <c r="CZ453" s="4">
        <v>1422</v>
      </c>
      <c r="DA453" s="4">
        <v>1198</v>
      </c>
      <c r="DB453" s="4">
        <v>1169</v>
      </c>
      <c r="DC453" s="4">
        <v>1047</v>
      </c>
      <c r="DD453" s="4">
        <v>3815</v>
      </c>
      <c r="DE453" s="4">
        <v>969</v>
      </c>
      <c r="DF453" s="4">
        <v>829</v>
      </c>
      <c r="DG453" s="4">
        <v>735</v>
      </c>
      <c r="DH453" s="4">
        <v>644</v>
      </c>
      <c r="DI453" s="4">
        <v>638</v>
      </c>
      <c r="DJ453" s="4">
        <v>1533</v>
      </c>
      <c r="DK453" s="4">
        <v>491</v>
      </c>
      <c r="DL453" s="4">
        <v>372</v>
      </c>
      <c r="DM453" s="4">
        <v>288</v>
      </c>
      <c r="DN453" s="4">
        <v>205</v>
      </c>
      <c r="DO453" s="4">
        <v>177</v>
      </c>
      <c r="DP453" s="4">
        <v>371</v>
      </c>
      <c r="DQ453" s="4">
        <v>125</v>
      </c>
      <c r="DR453" s="4">
        <v>115</v>
      </c>
      <c r="DS453" s="4">
        <v>65</v>
      </c>
      <c r="DT453" s="4">
        <v>41</v>
      </c>
      <c r="DU453" s="4">
        <v>25</v>
      </c>
      <c r="DV453" s="4">
        <v>36</v>
      </c>
      <c r="DW453" s="4">
        <v>41396</v>
      </c>
      <c r="DX453" s="4">
        <v>46808</v>
      </c>
      <c r="DY453" s="4">
        <v>94526</v>
      </c>
      <c r="DZ453" s="4">
        <v>60289</v>
      </c>
      <c r="EA453" s="4">
        <v>42812</v>
      </c>
    </row>
    <row r="454" spans="1:131" ht="17.5" customHeight="1" x14ac:dyDescent="0.35">
      <c r="A454" s="2" t="s">
        <v>792</v>
      </c>
      <c r="D454" s="2" t="s">
        <v>793</v>
      </c>
      <c r="E454" s="4">
        <v>139812</v>
      </c>
      <c r="F454" s="4">
        <v>7599</v>
      </c>
      <c r="G454" s="4">
        <v>1531</v>
      </c>
      <c r="H454" s="4">
        <v>1533</v>
      </c>
      <c r="I454" s="4">
        <v>1470</v>
      </c>
      <c r="J454" s="4">
        <v>1566</v>
      </c>
      <c r="K454" s="4">
        <v>1499</v>
      </c>
      <c r="L454" s="4">
        <v>7316</v>
      </c>
      <c r="M454" s="4">
        <v>1569</v>
      </c>
      <c r="N454" s="4">
        <v>1554</v>
      </c>
      <c r="O454" s="4">
        <v>1377</v>
      </c>
      <c r="P454" s="4">
        <v>1418</v>
      </c>
      <c r="Q454" s="4">
        <v>1398</v>
      </c>
      <c r="R454" s="4">
        <v>8020</v>
      </c>
      <c r="S454" s="4">
        <v>1552</v>
      </c>
      <c r="T454" s="4">
        <v>1486</v>
      </c>
      <c r="U454" s="4">
        <v>1662</v>
      </c>
      <c r="V454" s="4">
        <v>1598</v>
      </c>
      <c r="W454" s="4">
        <v>1722</v>
      </c>
      <c r="X454" s="4">
        <v>8520</v>
      </c>
      <c r="Y454" s="4">
        <v>1702</v>
      </c>
      <c r="Z454" s="4">
        <v>1784</v>
      </c>
      <c r="AA454" s="4">
        <v>1815</v>
      </c>
      <c r="AB454" s="4">
        <v>1721</v>
      </c>
      <c r="AC454" s="4">
        <v>1498</v>
      </c>
      <c r="AD454" s="4">
        <v>8112</v>
      </c>
      <c r="AE454" s="4">
        <v>1602</v>
      </c>
      <c r="AF454" s="4">
        <v>1577</v>
      </c>
      <c r="AG454" s="4">
        <v>1619</v>
      </c>
      <c r="AH454" s="4">
        <v>1614</v>
      </c>
      <c r="AI454" s="4">
        <v>1700</v>
      </c>
      <c r="AJ454" s="4">
        <v>8702</v>
      </c>
      <c r="AK454" s="4">
        <v>1796</v>
      </c>
      <c r="AL454" s="4">
        <v>1700</v>
      </c>
      <c r="AM454" s="4">
        <v>1689</v>
      </c>
      <c r="AN454" s="4">
        <v>1757</v>
      </c>
      <c r="AO454" s="4">
        <v>1760</v>
      </c>
      <c r="AP454" s="4">
        <v>8311</v>
      </c>
      <c r="AQ454" s="4">
        <v>1751</v>
      </c>
      <c r="AR454" s="4">
        <v>1790</v>
      </c>
      <c r="AS454" s="4">
        <v>1576</v>
      </c>
      <c r="AT454" s="4">
        <v>1582</v>
      </c>
      <c r="AU454" s="4">
        <v>1612</v>
      </c>
      <c r="AV454" s="4">
        <v>8540</v>
      </c>
      <c r="AW454" s="4">
        <v>1576</v>
      </c>
      <c r="AX454" s="4">
        <v>1637</v>
      </c>
      <c r="AY454" s="4">
        <v>1730</v>
      </c>
      <c r="AZ454" s="4">
        <v>1733</v>
      </c>
      <c r="BA454" s="4">
        <v>1864</v>
      </c>
      <c r="BB454" s="4">
        <v>9759</v>
      </c>
      <c r="BC454" s="4">
        <v>1912</v>
      </c>
      <c r="BD454" s="4">
        <v>1868</v>
      </c>
      <c r="BE454" s="4">
        <v>1978</v>
      </c>
      <c r="BF454" s="4">
        <v>1977</v>
      </c>
      <c r="BG454" s="4">
        <v>2024</v>
      </c>
      <c r="BH454" s="4">
        <v>10380</v>
      </c>
      <c r="BI454" s="4">
        <v>1976</v>
      </c>
      <c r="BJ454" s="4">
        <v>2141</v>
      </c>
      <c r="BK454" s="4">
        <v>2173</v>
      </c>
      <c r="BL454" s="4">
        <v>2095</v>
      </c>
      <c r="BM454" s="4">
        <v>1995</v>
      </c>
      <c r="BN454" s="4">
        <v>9758</v>
      </c>
      <c r="BO454" s="4">
        <v>1988</v>
      </c>
      <c r="BP454" s="4">
        <v>1982</v>
      </c>
      <c r="BQ454" s="4">
        <v>1960</v>
      </c>
      <c r="BR454" s="4">
        <v>1965</v>
      </c>
      <c r="BS454" s="4">
        <v>1863</v>
      </c>
      <c r="BT454" s="4">
        <v>9261</v>
      </c>
      <c r="BU454" s="4">
        <v>1827</v>
      </c>
      <c r="BV454" s="4">
        <v>1805</v>
      </c>
      <c r="BW454" s="4">
        <v>1838</v>
      </c>
      <c r="BX454" s="4">
        <v>1882</v>
      </c>
      <c r="BY454" s="4">
        <v>1909</v>
      </c>
      <c r="BZ454" s="4">
        <v>9483</v>
      </c>
      <c r="CA454" s="4">
        <v>1762</v>
      </c>
      <c r="CB454" s="4">
        <v>1796</v>
      </c>
      <c r="CC454" s="4">
        <v>1858</v>
      </c>
      <c r="CD454" s="4">
        <v>2059</v>
      </c>
      <c r="CE454" s="4">
        <v>2008</v>
      </c>
      <c r="CF454" s="4">
        <v>7641</v>
      </c>
      <c r="CG454" s="4">
        <v>1547</v>
      </c>
      <c r="CH454" s="4">
        <v>1650</v>
      </c>
      <c r="CI454" s="4">
        <v>1591</v>
      </c>
      <c r="CJ454" s="4">
        <v>1518</v>
      </c>
      <c r="CK454" s="4">
        <v>1335</v>
      </c>
      <c r="CL454" s="4">
        <v>6221</v>
      </c>
      <c r="CM454" s="4">
        <v>1307</v>
      </c>
      <c r="CN454" s="4">
        <v>1280</v>
      </c>
      <c r="CO454" s="4">
        <v>1223</v>
      </c>
      <c r="CP454" s="4">
        <v>1229</v>
      </c>
      <c r="CQ454" s="4">
        <v>1182</v>
      </c>
      <c r="CR454" s="4">
        <v>4901</v>
      </c>
      <c r="CS454" s="4">
        <v>1103</v>
      </c>
      <c r="CT454" s="4">
        <v>1106</v>
      </c>
      <c r="CU454" s="4">
        <v>917</v>
      </c>
      <c r="CV454" s="4">
        <v>920</v>
      </c>
      <c r="CW454" s="4">
        <v>855</v>
      </c>
      <c r="CX454" s="4">
        <v>3836</v>
      </c>
      <c r="CY454" s="4">
        <v>910</v>
      </c>
      <c r="CZ454" s="4">
        <v>828</v>
      </c>
      <c r="DA454" s="4">
        <v>749</v>
      </c>
      <c r="DB454" s="4">
        <v>712</v>
      </c>
      <c r="DC454" s="4">
        <v>637</v>
      </c>
      <c r="DD454" s="4">
        <v>2295</v>
      </c>
      <c r="DE454" s="4">
        <v>538</v>
      </c>
      <c r="DF454" s="4">
        <v>535</v>
      </c>
      <c r="DG454" s="4">
        <v>427</v>
      </c>
      <c r="DH454" s="4">
        <v>406</v>
      </c>
      <c r="DI454" s="4">
        <v>389</v>
      </c>
      <c r="DJ454" s="4">
        <v>929</v>
      </c>
      <c r="DK454" s="4">
        <v>322</v>
      </c>
      <c r="DL454" s="4">
        <v>254</v>
      </c>
      <c r="DM454" s="4">
        <v>158</v>
      </c>
      <c r="DN454" s="4">
        <v>106</v>
      </c>
      <c r="DO454" s="4">
        <v>89</v>
      </c>
      <c r="DP454" s="4">
        <v>197</v>
      </c>
      <c r="DQ454" s="4">
        <v>69</v>
      </c>
      <c r="DR454" s="4">
        <v>57</v>
      </c>
      <c r="DS454" s="4">
        <v>34</v>
      </c>
      <c r="DT454" s="4">
        <v>24</v>
      </c>
      <c r="DU454" s="4">
        <v>13</v>
      </c>
      <c r="DV454" s="4">
        <v>31</v>
      </c>
      <c r="DW454" s="4">
        <v>24637</v>
      </c>
      <c r="DX454" s="4">
        <v>28236</v>
      </c>
      <c r="DY454" s="4">
        <v>50242</v>
      </c>
      <c r="DZ454" s="4">
        <v>38882</v>
      </c>
      <c r="EA454" s="4">
        <v>26051</v>
      </c>
    </row>
    <row r="455" spans="1:131" ht="17.5" customHeight="1" x14ac:dyDescent="0.35">
      <c r="A455" s="2" t="s">
        <v>794</v>
      </c>
      <c r="D455" s="2" t="s">
        <v>795</v>
      </c>
      <c r="E455" s="4">
        <v>139178</v>
      </c>
      <c r="F455" s="4">
        <v>7727</v>
      </c>
      <c r="G455" s="4">
        <v>1545</v>
      </c>
      <c r="H455" s="4">
        <v>1566</v>
      </c>
      <c r="I455" s="4">
        <v>1522</v>
      </c>
      <c r="J455" s="4">
        <v>1571</v>
      </c>
      <c r="K455" s="4">
        <v>1523</v>
      </c>
      <c r="L455" s="4">
        <v>7579</v>
      </c>
      <c r="M455" s="4">
        <v>1605</v>
      </c>
      <c r="N455" s="4">
        <v>1502</v>
      </c>
      <c r="O455" s="4">
        <v>1513</v>
      </c>
      <c r="P455" s="4">
        <v>1468</v>
      </c>
      <c r="Q455" s="4">
        <v>1491</v>
      </c>
      <c r="R455" s="4">
        <v>8369</v>
      </c>
      <c r="S455" s="4">
        <v>1602</v>
      </c>
      <c r="T455" s="4">
        <v>1593</v>
      </c>
      <c r="U455" s="4">
        <v>1661</v>
      </c>
      <c r="V455" s="4">
        <v>1744</v>
      </c>
      <c r="W455" s="4">
        <v>1769</v>
      </c>
      <c r="X455" s="4">
        <v>8397</v>
      </c>
      <c r="Y455" s="4">
        <v>1613</v>
      </c>
      <c r="Z455" s="4">
        <v>1808</v>
      </c>
      <c r="AA455" s="4">
        <v>1750</v>
      </c>
      <c r="AB455" s="4">
        <v>1711</v>
      </c>
      <c r="AC455" s="4">
        <v>1515</v>
      </c>
      <c r="AD455" s="4">
        <v>8234</v>
      </c>
      <c r="AE455" s="4">
        <v>1587</v>
      </c>
      <c r="AF455" s="4">
        <v>1443</v>
      </c>
      <c r="AG455" s="4">
        <v>1785</v>
      </c>
      <c r="AH455" s="4">
        <v>1688</v>
      </c>
      <c r="AI455" s="4">
        <v>1731</v>
      </c>
      <c r="AJ455" s="4">
        <v>8439</v>
      </c>
      <c r="AK455" s="4">
        <v>1673</v>
      </c>
      <c r="AL455" s="4">
        <v>1733</v>
      </c>
      <c r="AM455" s="4">
        <v>1724</v>
      </c>
      <c r="AN455" s="4">
        <v>1640</v>
      </c>
      <c r="AO455" s="4">
        <v>1669</v>
      </c>
      <c r="AP455" s="4">
        <v>8332</v>
      </c>
      <c r="AQ455" s="4">
        <v>1870</v>
      </c>
      <c r="AR455" s="4">
        <v>1810</v>
      </c>
      <c r="AS455" s="4">
        <v>1589</v>
      </c>
      <c r="AT455" s="4">
        <v>1495</v>
      </c>
      <c r="AU455" s="4">
        <v>1568</v>
      </c>
      <c r="AV455" s="4">
        <v>9136</v>
      </c>
      <c r="AW455" s="4">
        <v>1593</v>
      </c>
      <c r="AX455" s="4">
        <v>1761</v>
      </c>
      <c r="AY455" s="4">
        <v>1751</v>
      </c>
      <c r="AZ455" s="4">
        <v>1922</v>
      </c>
      <c r="BA455" s="4">
        <v>2109</v>
      </c>
      <c r="BB455" s="4">
        <v>10456</v>
      </c>
      <c r="BC455" s="4">
        <v>2050</v>
      </c>
      <c r="BD455" s="4">
        <v>2026</v>
      </c>
      <c r="BE455" s="4">
        <v>2156</v>
      </c>
      <c r="BF455" s="4">
        <v>2065</v>
      </c>
      <c r="BG455" s="4">
        <v>2159</v>
      </c>
      <c r="BH455" s="4">
        <v>10633</v>
      </c>
      <c r="BI455" s="4">
        <v>2033</v>
      </c>
      <c r="BJ455" s="4">
        <v>2239</v>
      </c>
      <c r="BK455" s="4">
        <v>2196</v>
      </c>
      <c r="BL455" s="4">
        <v>2048</v>
      </c>
      <c r="BM455" s="4">
        <v>2117</v>
      </c>
      <c r="BN455" s="4">
        <v>9366</v>
      </c>
      <c r="BO455" s="4">
        <v>1941</v>
      </c>
      <c r="BP455" s="4">
        <v>1901</v>
      </c>
      <c r="BQ455" s="4">
        <v>1896</v>
      </c>
      <c r="BR455" s="4">
        <v>1829</v>
      </c>
      <c r="BS455" s="4">
        <v>1799</v>
      </c>
      <c r="BT455" s="4">
        <v>8521</v>
      </c>
      <c r="BU455" s="4">
        <v>1697</v>
      </c>
      <c r="BV455" s="4">
        <v>1616</v>
      </c>
      <c r="BW455" s="4">
        <v>1712</v>
      </c>
      <c r="BX455" s="4">
        <v>1725</v>
      </c>
      <c r="BY455" s="4">
        <v>1771</v>
      </c>
      <c r="BZ455" s="4">
        <v>9135</v>
      </c>
      <c r="CA455" s="4">
        <v>1705</v>
      </c>
      <c r="CB455" s="4">
        <v>1755</v>
      </c>
      <c r="CC455" s="4">
        <v>1838</v>
      </c>
      <c r="CD455" s="4">
        <v>1948</v>
      </c>
      <c r="CE455" s="4">
        <v>1889</v>
      </c>
      <c r="CF455" s="4">
        <v>7518</v>
      </c>
      <c r="CG455" s="4">
        <v>1547</v>
      </c>
      <c r="CH455" s="4">
        <v>1568</v>
      </c>
      <c r="CI455" s="4">
        <v>1591</v>
      </c>
      <c r="CJ455" s="4">
        <v>1454</v>
      </c>
      <c r="CK455" s="4">
        <v>1358</v>
      </c>
      <c r="CL455" s="4">
        <v>6251</v>
      </c>
      <c r="CM455" s="4">
        <v>1337</v>
      </c>
      <c r="CN455" s="4">
        <v>1259</v>
      </c>
      <c r="CO455" s="4">
        <v>1267</v>
      </c>
      <c r="CP455" s="4">
        <v>1208</v>
      </c>
      <c r="CQ455" s="4">
        <v>1180</v>
      </c>
      <c r="CR455" s="4">
        <v>4761</v>
      </c>
      <c r="CS455" s="4">
        <v>1054</v>
      </c>
      <c r="CT455" s="4">
        <v>1057</v>
      </c>
      <c r="CU455" s="4">
        <v>869</v>
      </c>
      <c r="CV455" s="4">
        <v>900</v>
      </c>
      <c r="CW455" s="4">
        <v>881</v>
      </c>
      <c r="CX455" s="4">
        <v>3284</v>
      </c>
      <c r="CY455" s="4">
        <v>791</v>
      </c>
      <c r="CZ455" s="4">
        <v>716</v>
      </c>
      <c r="DA455" s="4">
        <v>680</v>
      </c>
      <c r="DB455" s="4">
        <v>528</v>
      </c>
      <c r="DC455" s="4">
        <v>569</v>
      </c>
      <c r="DD455" s="4">
        <v>2054</v>
      </c>
      <c r="DE455" s="4">
        <v>524</v>
      </c>
      <c r="DF455" s="4">
        <v>426</v>
      </c>
      <c r="DG455" s="4">
        <v>404</v>
      </c>
      <c r="DH455" s="4">
        <v>355</v>
      </c>
      <c r="DI455" s="4">
        <v>345</v>
      </c>
      <c r="DJ455" s="4">
        <v>785</v>
      </c>
      <c r="DK455" s="4">
        <v>271</v>
      </c>
      <c r="DL455" s="4">
        <v>212</v>
      </c>
      <c r="DM455" s="4">
        <v>118</v>
      </c>
      <c r="DN455" s="4">
        <v>88</v>
      </c>
      <c r="DO455" s="4">
        <v>96</v>
      </c>
      <c r="DP455" s="4">
        <v>178</v>
      </c>
      <c r="DQ455" s="4">
        <v>62</v>
      </c>
      <c r="DR455" s="4">
        <v>44</v>
      </c>
      <c r="DS455" s="4">
        <v>41</v>
      </c>
      <c r="DT455" s="4">
        <v>19</v>
      </c>
      <c r="DU455" s="4">
        <v>12</v>
      </c>
      <c r="DV455" s="4">
        <v>23</v>
      </c>
      <c r="DW455" s="4">
        <v>25288</v>
      </c>
      <c r="DX455" s="4">
        <v>28846</v>
      </c>
      <c r="DY455" s="4">
        <v>51381</v>
      </c>
      <c r="DZ455" s="4">
        <v>37655</v>
      </c>
      <c r="EA455" s="4">
        <v>24854</v>
      </c>
    </row>
    <row r="456" spans="1:131" ht="17.5" customHeight="1" x14ac:dyDescent="0.35">
      <c r="A456" s="2" t="s">
        <v>796</v>
      </c>
      <c r="D456" s="2" t="s">
        <v>797</v>
      </c>
      <c r="E456" s="4">
        <v>126336</v>
      </c>
      <c r="F456" s="4">
        <v>7333</v>
      </c>
      <c r="G456" s="4">
        <v>1326</v>
      </c>
      <c r="H456" s="4">
        <v>1490</v>
      </c>
      <c r="I456" s="4">
        <v>1502</v>
      </c>
      <c r="J456" s="4">
        <v>1548</v>
      </c>
      <c r="K456" s="4">
        <v>1467</v>
      </c>
      <c r="L456" s="4">
        <v>6918</v>
      </c>
      <c r="M456" s="4">
        <v>1436</v>
      </c>
      <c r="N456" s="4">
        <v>1403</v>
      </c>
      <c r="O456" s="4">
        <v>1390</v>
      </c>
      <c r="P456" s="4">
        <v>1319</v>
      </c>
      <c r="Q456" s="4">
        <v>1370</v>
      </c>
      <c r="R456" s="4">
        <v>7902</v>
      </c>
      <c r="S456" s="4">
        <v>1463</v>
      </c>
      <c r="T456" s="4">
        <v>1606</v>
      </c>
      <c r="U456" s="4">
        <v>1501</v>
      </c>
      <c r="V456" s="4">
        <v>1684</v>
      </c>
      <c r="W456" s="4">
        <v>1648</v>
      </c>
      <c r="X456" s="4">
        <v>8152</v>
      </c>
      <c r="Y456" s="4">
        <v>1679</v>
      </c>
      <c r="Z456" s="4">
        <v>1654</v>
      </c>
      <c r="AA456" s="4">
        <v>1827</v>
      </c>
      <c r="AB456" s="4">
        <v>1655</v>
      </c>
      <c r="AC456" s="4">
        <v>1337</v>
      </c>
      <c r="AD456" s="4">
        <v>6825</v>
      </c>
      <c r="AE456" s="4">
        <v>1254</v>
      </c>
      <c r="AF456" s="4">
        <v>1269</v>
      </c>
      <c r="AG456" s="4">
        <v>1375</v>
      </c>
      <c r="AH456" s="4">
        <v>1458</v>
      </c>
      <c r="AI456" s="4">
        <v>1469</v>
      </c>
      <c r="AJ456" s="4">
        <v>6969</v>
      </c>
      <c r="AK456" s="4">
        <v>1449</v>
      </c>
      <c r="AL456" s="4">
        <v>1372</v>
      </c>
      <c r="AM456" s="4">
        <v>1358</v>
      </c>
      <c r="AN456" s="4">
        <v>1374</v>
      </c>
      <c r="AO456" s="4">
        <v>1416</v>
      </c>
      <c r="AP456" s="4">
        <v>7237</v>
      </c>
      <c r="AQ456" s="4">
        <v>1461</v>
      </c>
      <c r="AR456" s="4">
        <v>1530</v>
      </c>
      <c r="AS456" s="4">
        <v>1455</v>
      </c>
      <c r="AT456" s="4">
        <v>1326</v>
      </c>
      <c r="AU456" s="4">
        <v>1465</v>
      </c>
      <c r="AV456" s="4">
        <v>7958</v>
      </c>
      <c r="AW456" s="4">
        <v>1422</v>
      </c>
      <c r="AX456" s="4">
        <v>1500</v>
      </c>
      <c r="AY456" s="4">
        <v>1577</v>
      </c>
      <c r="AZ456" s="4">
        <v>1653</v>
      </c>
      <c r="BA456" s="4">
        <v>1806</v>
      </c>
      <c r="BB456" s="4">
        <v>8943</v>
      </c>
      <c r="BC456" s="4">
        <v>1738</v>
      </c>
      <c r="BD456" s="4">
        <v>1761</v>
      </c>
      <c r="BE456" s="4">
        <v>1764</v>
      </c>
      <c r="BF456" s="4">
        <v>1911</v>
      </c>
      <c r="BG456" s="4">
        <v>1769</v>
      </c>
      <c r="BH456" s="4">
        <v>9463</v>
      </c>
      <c r="BI456" s="4">
        <v>1880</v>
      </c>
      <c r="BJ456" s="4">
        <v>1848</v>
      </c>
      <c r="BK456" s="4">
        <v>1934</v>
      </c>
      <c r="BL456" s="4">
        <v>1895</v>
      </c>
      <c r="BM456" s="4">
        <v>1906</v>
      </c>
      <c r="BN456" s="4">
        <v>8883</v>
      </c>
      <c r="BO456" s="4">
        <v>1917</v>
      </c>
      <c r="BP456" s="4">
        <v>1767</v>
      </c>
      <c r="BQ456" s="4">
        <v>1798</v>
      </c>
      <c r="BR456" s="4">
        <v>1713</v>
      </c>
      <c r="BS456" s="4">
        <v>1688</v>
      </c>
      <c r="BT456" s="4">
        <v>8211</v>
      </c>
      <c r="BU456" s="4">
        <v>1699</v>
      </c>
      <c r="BV456" s="4">
        <v>1583</v>
      </c>
      <c r="BW456" s="4">
        <v>1670</v>
      </c>
      <c r="BX456" s="4">
        <v>1655</v>
      </c>
      <c r="BY456" s="4">
        <v>1604</v>
      </c>
      <c r="BZ456" s="4">
        <v>8487</v>
      </c>
      <c r="CA456" s="4">
        <v>1573</v>
      </c>
      <c r="CB456" s="4">
        <v>1568</v>
      </c>
      <c r="CC456" s="4">
        <v>1627</v>
      </c>
      <c r="CD456" s="4">
        <v>1845</v>
      </c>
      <c r="CE456" s="4">
        <v>1874</v>
      </c>
      <c r="CF456" s="4">
        <v>6824</v>
      </c>
      <c r="CG456" s="4">
        <v>1347</v>
      </c>
      <c r="CH456" s="4">
        <v>1547</v>
      </c>
      <c r="CI456" s="4">
        <v>1367</v>
      </c>
      <c r="CJ456" s="4">
        <v>1355</v>
      </c>
      <c r="CK456" s="4">
        <v>1208</v>
      </c>
      <c r="CL456" s="4">
        <v>5543</v>
      </c>
      <c r="CM456" s="4">
        <v>1125</v>
      </c>
      <c r="CN456" s="4">
        <v>1216</v>
      </c>
      <c r="CO456" s="4">
        <v>1127</v>
      </c>
      <c r="CP456" s="4">
        <v>1042</v>
      </c>
      <c r="CQ456" s="4">
        <v>1033</v>
      </c>
      <c r="CR456" s="4">
        <v>4260</v>
      </c>
      <c r="CS456" s="4">
        <v>886</v>
      </c>
      <c r="CT456" s="4">
        <v>905</v>
      </c>
      <c r="CU456" s="4">
        <v>865</v>
      </c>
      <c r="CV456" s="4">
        <v>818</v>
      </c>
      <c r="CW456" s="4">
        <v>786</v>
      </c>
      <c r="CX456" s="4">
        <v>3275</v>
      </c>
      <c r="CY456" s="4">
        <v>777</v>
      </c>
      <c r="CZ456" s="4">
        <v>726</v>
      </c>
      <c r="DA456" s="4">
        <v>640</v>
      </c>
      <c r="DB456" s="4">
        <v>569</v>
      </c>
      <c r="DC456" s="4">
        <v>563</v>
      </c>
      <c r="DD456" s="4">
        <v>2134</v>
      </c>
      <c r="DE456" s="4">
        <v>557</v>
      </c>
      <c r="DF456" s="4">
        <v>458</v>
      </c>
      <c r="DG456" s="4">
        <v>398</v>
      </c>
      <c r="DH456" s="4">
        <v>424</v>
      </c>
      <c r="DI456" s="4">
        <v>297</v>
      </c>
      <c r="DJ456" s="4">
        <v>778</v>
      </c>
      <c r="DK456" s="4">
        <v>272</v>
      </c>
      <c r="DL456" s="4">
        <v>182</v>
      </c>
      <c r="DM456" s="4">
        <v>144</v>
      </c>
      <c r="DN456" s="4">
        <v>95</v>
      </c>
      <c r="DO456" s="4">
        <v>85</v>
      </c>
      <c r="DP456" s="4">
        <v>205</v>
      </c>
      <c r="DQ456" s="4">
        <v>53</v>
      </c>
      <c r="DR456" s="4">
        <v>72</v>
      </c>
      <c r="DS456" s="4">
        <v>42</v>
      </c>
      <c r="DT456" s="4">
        <v>26</v>
      </c>
      <c r="DU456" s="4">
        <v>12</v>
      </c>
      <c r="DV456" s="4">
        <v>36</v>
      </c>
      <c r="DW456" s="4">
        <v>23832</v>
      </c>
      <c r="DX456" s="4">
        <v>27313</v>
      </c>
      <c r="DY456" s="4">
        <v>44405</v>
      </c>
      <c r="DZ456" s="4">
        <v>35044</v>
      </c>
      <c r="EA456" s="4">
        <v>23055</v>
      </c>
    </row>
    <row r="457" spans="1:131" ht="17.5" customHeight="1" x14ac:dyDescent="0.35">
      <c r="A457" s="2" t="s">
        <v>798</v>
      </c>
      <c r="D457" s="2" t="s">
        <v>799</v>
      </c>
      <c r="E457" s="4">
        <v>346090</v>
      </c>
      <c r="F457" s="4">
        <v>22378</v>
      </c>
      <c r="G457" s="4">
        <v>4827</v>
      </c>
      <c r="H457" s="4">
        <v>4528</v>
      </c>
      <c r="I457" s="4">
        <v>4462</v>
      </c>
      <c r="J457" s="4">
        <v>4425</v>
      </c>
      <c r="K457" s="4">
        <v>4136</v>
      </c>
      <c r="L457" s="4">
        <v>18080</v>
      </c>
      <c r="M457" s="4">
        <v>3973</v>
      </c>
      <c r="N457" s="4">
        <v>3569</v>
      </c>
      <c r="O457" s="4">
        <v>3621</v>
      </c>
      <c r="P457" s="4">
        <v>3398</v>
      </c>
      <c r="Q457" s="4">
        <v>3519</v>
      </c>
      <c r="R457" s="4">
        <v>18538</v>
      </c>
      <c r="S457" s="4">
        <v>3547</v>
      </c>
      <c r="T457" s="4">
        <v>3619</v>
      </c>
      <c r="U457" s="4">
        <v>3766</v>
      </c>
      <c r="V457" s="4">
        <v>3764</v>
      </c>
      <c r="W457" s="4">
        <v>3842</v>
      </c>
      <c r="X457" s="4">
        <v>25870</v>
      </c>
      <c r="Y457" s="4">
        <v>3979</v>
      </c>
      <c r="Z457" s="4">
        <v>3820</v>
      </c>
      <c r="AA457" s="4">
        <v>4016</v>
      </c>
      <c r="AB457" s="4">
        <v>5637</v>
      </c>
      <c r="AC457" s="4">
        <v>8418</v>
      </c>
      <c r="AD457" s="4">
        <v>38735</v>
      </c>
      <c r="AE457" s="4">
        <v>9253</v>
      </c>
      <c r="AF457" s="4">
        <v>8483</v>
      </c>
      <c r="AG457" s="4">
        <v>7887</v>
      </c>
      <c r="AH457" s="4">
        <v>6815</v>
      </c>
      <c r="AI457" s="4">
        <v>6297</v>
      </c>
      <c r="AJ457" s="4">
        <v>30515</v>
      </c>
      <c r="AK457" s="4">
        <v>6322</v>
      </c>
      <c r="AL457" s="4">
        <v>6287</v>
      </c>
      <c r="AM457" s="4">
        <v>6122</v>
      </c>
      <c r="AN457" s="4">
        <v>6088</v>
      </c>
      <c r="AO457" s="4">
        <v>5696</v>
      </c>
      <c r="AP457" s="4">
        <v>25290</v>
      </c>
      <c r="AQ457" s="4">
        <v>5650</v>
      </c>
      <c r="AR457" s="4">
        <v>5322</v>
      </c>
      <c r="AS457" s="4">
        <v>4983</v>
      </c>
      <c r="AT457" s="4">
        <v>4637</v>
      </c>
      <c r="AU457" s="4">
        <v>4698</v>
      </c>
      <c r="AV457" s="4">
        <v>22195</v>
      </c>
      <c r="AW457" s="4">
        <v>4449</v>
      </c>
      <c r="AX457" s="4">
        <v>4603</v>
      </c>
      <c r="AY457" s="4">
        <v>4294</v>
      </c>
      <c r="AZ457" s="4">
        <v>4469</v>
      </c>
      <c r="BA457" s="4">
        <v>4380</v>
      </c>
      <c r="BB457" s="4">
        <v>22461</v>
      </c>
      <c r="BC457" s="4">
        <v>4565</v>
      </c>
      <c r="BD457" s="4">
        <v>4563</v>
      </c>
      <c r="BE457" s="4">
        <v>4419</v>
      </c>
      <c r="BF457" s="4">
        <v>4406</v>
      </c>
      <c r="BG457" s="4">
        <v>4508</v>
      </c>
      <c r="BH457" s="4">
        <v>22410</v>
      </c>
      <c r="BI457" s="4">
        <v>4413</v>
      </c>
      <c r="BJ457" s="4">
        <v>4577</v>
      </c>
      <c r="BK457" s="4">
        <v>4578</v>
      </c>
      <c r="BL457" s="4">
        <v>4410</v>
      </c>
      <c r="BM457" s="4">
        <v>4432</v>
      </c>
      <c r="BN457" s="4">
        <v>20231</v>
      </c>
      <c r="BO457" s="4">
        <v>4288</v>
      </c>
      <c r="BP457" s="4">
        <v>4127</v>
      </c>
      <c r="BQ457" s="4">
        <v>4005</v>
      </c>
      <c r="BR457" s="4">
        <v>3927</v>
      </c>
      <c r="BS457" s="4">
        <v>3884</v>
      </c>
      <c r="BT457" s="4">
        <v>17337</v>
      </c>
      <c r="BU457" s="4">
        <v>3507</v>
      </c>
      <c r="BV457" s="4">
        <v>3549</v>
      </c>
      <c r="BW457" s="4">
        <v>3581</v>
      </c>
      <c r="BX457" s="4">
        <v>3347</v>
      </c>
      <c r="BY457" s="4">
        <v>3353</v>
      </c>
      <c r="BZ457" s="4">
        <v>16498</v>
      </c>
      <c r="CA457" s="4">
        <v>3263</v>
      </c>
      <c r="CB457" s="4">
        <v>3383</v>
      </c>
      <c r="CC457" s="4">
        <v>3184</v>
      </c>
      <c r="CD457" s="4">
        <v>3336</v>
      </c>
      <c r="CE457" s="4">
        <v>3332</v>
      </c>
      <c r="CF457" s="4">
        <v>12204</v>
      </c>
      <c r="CG457" s="4">
        <v>2495</v>
      </c>
      <c r="CH457" s="4">
        <v>2752</v>
      </c>
      <c r="CI457" s="4">
        <v>2376</v>
      </c>
      <c r="CJ457" s="4">
        <v>2422</v>
      </c>
      <c r="CK457" s="4">
        <v>2159</v>
      </c>
      <c r="CL457" s="4">
        <v>10501</v>
      </c>
      <c r="CM457" s="4">
        <v>2118</v>
      </c>
      <c r="CN457" s="4">
        <v>2140</v>
      </c>
      <c r="CO457" s="4">
        <v>2146</v>
      </c>
      <c r="CP457" s="4">
        <v>2077</v>
      </c>
      <c r="CQ457" s="4">
        <v>2020</v>
      </c>
      <c r="CR457" s="4">
        <v>9043</v>
      </c>
      <c r="CS457" s="4">
        <v>1956</v>
      </c>
      <c r="CT457" s="4">
        <v>1909</v>
      </c>
      <c r="CU457" s="4">
        <v>1817</v>
      </c>
      <c r="CV457" s="4">
        <v>1674</v>
      </c>
      <c r="CW457" s="4">
        <v>1687</v>
      </c>
      <c r="CX457" s="4">
        <v>6906</v>
      </c>
      <c r="CY457" s="4">
        <v>1623</v>
      </c>
      <c r="CZ457" s="4">
        <v>1442</v>
      </c>
      <c r="DA457" s="4">
        <v>1413</v>
      </c>
      <c r="DB457" s="4">
        <v>1252</v>
      </c>
      <c r="DC457" s="4">
        <v>1176</v>
      </c>
      <c r="DD457" s="4">
        <v>4703</v>
      </c>
      <c r="DE457" s="4">
        <v>1142</v>
      </c>
      <c r="DF457" s="4">
        <v>1058</v>
      </c>
      <c r="DG457" s="4">
        <v>914</v>
      </c>
      <c r="DH457" s="4">
        <v>793</v>
      </c>
      <c r="DI457" s="4">
        <v>796</v>
      </c>
      <c r="DJ457" s="4">
        <v>1701</v>
      </c>
      <c r="DK457" s="4">
        <v>628</v>
      </c>
      <c r="DL457" s="4">
        <v>450</v>
      </c>
      <c r="DM457" s="4">
        <v>256</v>
      </c>
      <c r="DN457" s="4">
        <v>204</v>
      </c>
      <c r="DO457" s="4">
        <v>163</v>
      </c>
      <c r="DP457" s="4">
        <v>453</v>
      </c>
      <c r="DQ457" s="4">
        <v>161</v>
      </c>
      <c r="DR457" s="4">
        <v>97</v>
      </c>
      <c r="DS457" s="4">
        <v>87</v>
      </c>
      <c r="DT457" s="4">
        <v>53</v>
      </c>
      <c r="DU457" s="4">
        <v>55</v>
      </c>
      <c r="DV457" s="4">
        <v>41</v>
      </c>
      <c r="DW457" s="4">
        <v>62975</v>
      </c>
      <c r="DX457" s="4">
        <v>70811</v>
      </c>
      <c r="DY457" s="4">
        <v>161087</v>
      </c>
      <c r="DZ457" s="4">
        <v>76476</v>
      </c>
      <c r="EA457" s="4">
        <v>45552</v>
      </c>
    </row>
    <row r="458" spans="1:131" ht="17.5" customHeight="1" x14ac:dyDescent="0.35">
      <c r="A458" s="2" t="s">
        <v>800</v>
      </c>
      <c r="D458" s="2" t="s">
        <v>801</v>
      </c>
      <c r="E458" s="4">
        <v>234410</v>
      </c>
      <c r="F458" s="4">
        <v>14449</v>
      </c>
      <c r="G458" s="4">
        <v>3048</v>
      </c>
      <c r="H458" s="4">
        <v>2859</v>
      </c>
      <c r="I458" s="4">
        <v>2948</v>
      </c>
      <c r="J458" s="4">
        <v>2815</v>
      </c>
      <c r="K458" s="4">
        <v>2779</v>
      </c>
      <c r="L458" s="4">
        <v>13140</v>
      </c>
      <c r="M458" s="4">
        <v>2869</v>
      </c>
      <c r="N458" s="4">
        <v>2632</v>
      </c>
      <c r="O458" s="4">
        <v>2633</v>
      </c>
      <c r="P458" s="4">
        <v>2528</v>
      </c>
      <c r="Q458" s="4">
        <v>2478</v>
      </c>
      <c r="R458" s="4">
        <v>13885</v>
      </c>
      <c r="S458" s="4">
        <v>2541</v>
      </c>
      <c r="T458" s="4">
        <v>2721</v>
      </c>
      <c r="U458" s="4">
        <v>2824</v>
      </c>
      <c r="V458" s="4">
        <v>2857</v>
      </c>
      <c r="W458" s="4">
        <v>2942</v>
      </c>
      <c r="X458" s="4">
        <v>14882</v>
      </c>
      <c r="Y458" s="4">
        <v>2820</v>
      </c>
      <c r="Z458" s="4">
        <v>2864</v>
      </c>
      <c r="AA458" s="4">
        <v>2973</v>
      </c>
      <c r="AB458" s="4">
        <v>3045</v>
      </c>
      <c r="AC458" s="4">
        <v>3180</v>
      </c>
      <c r="AD458" s="4">
        <v>16178</v>
      </c>
      <c r="AE458" s="4">
        <v>3428</v>
      </c>
      <c r="AF458" s="4">
        <v>3255</v>
      </c>
      <c r="AG458" s="4">
        <v>3250</v>
      </c>
      <c r="AH458" s="4">
        <v>3134</v>
      </c>
      <c r="AI458" s="4">
        <v>3111</v>
      </c>
      <c r="AJ458" s="4">
        <v>14818</v>
      </c>
      <c r="AK458" s="4">
        <v>3022</v>
      </c>
      <c r="AL458" s="4">
        <v>3052</v>
      </c>
      <c r="AM458" s="4">
        <v>2894</v>
      </c>
      <c r="AN458" s="4">
        <v>2933</v>
      </c>
      <c r="AO458" s="4">
        <v>2917</v>
      </c>
      <c r="AP458" s="4">
        <v>14131</v>
      </c>
      <c r="AQ458" s="4">
        <v>3136</v>
      </c>
      <c r="AR458" s="4">
        <v>3088</v>
      </c>
      <c r="AS458" s="4">
        <v>2702</v>
      </c>
      <c r="AT458" s="4">
        <v>2631</v>
      </c>
      <c r="AU458" s="4">
        <v>2574</v>
      </c>
      <c r="AV458" s="4">
        <v>14623</v>
      </c>
      <c r="AW458" s="4">
        <v>2620</v>
      </c>
      <c r="AX458" s="4">
        <v>2649</v>
      </c>
      <c r="AY458" s="4">
        <v>2938</v>
      </c>
      <c r="AZ458" s="4">
        <v>3054</v>
      </c>
      <c r="BA458" s="4">
        <v>3362</v>
      </c>
      <c r="BB458" s="4">
        <v>16884</v>
      </c>
      <c r="BC458" s="4">
        <v>3400</v>
      </c>
      <c r="BD458" s="4">
        <v>3266</v>
      </c>
      <c r="BE458" s="4">
        <v>3407</v>
      </c>
      <c r="BF458" s="4">
        <v>3383</v>
      </c>
      <c r="BG458" s="4">
        <v>3428</v>
      </c>
      <c r="BH458" s="4">
        <v>16796</v>
      </c>
      <c r="BI458" s="4">
        <v>3422</v>
      </c>
      <c r="BJ458" s="4">
        <v>3453</v>
      </c>
      <c r="BK458" s="4">
        <v>3389</v>
      </c>
      <c r="BL458" s="4">
        <v>3245</v>
      </c>
      <c r="BM458" s="4">
        <v>3287</v>
      </c>
      <c r="BN458" s="4">
        <v>15244</v>
      </c>
      <c r="BO458" s="4">
        <v>3261</v>
      </c>
      <c r="BP458" s="4">
        <v>2945</v>
      </c>
      <c r="BQ458" s="4">
        <v>3032</v>
      </c>
      <c r="BR458" s="4">
        <v>3117</v>
      </c>
      <c r="BS458" s="4">
        <v>2889</v>
      </c>
      <c r="BT458" s="4">
        <v>13854</v>
      </c>
      <c r="BU458" s="4">
        <v>2704</v>
      </c>
      <c r="BV458" s="4">
        <v>2726</v>
      </c>
      <c r="BW458" s="4">
        <v>2811</v>
      </c>
      <c r="BX458" s="4">
        <v>2778</v>
      </c>
      <c r="BY458" s="4">
        <v>2835</v>
      </c>
      <c r="BZ458" s="4">
        <v>15453</v>
      </c>
      <c r="CA458" s="4">
        <v>2837</v>
      </c>
      <c r="CB458" s="4">
        <v>2930</v>
      </c>
      <c r="CC458" s="4">
        <v>3123</v>
      </c>
      <c r="CD458" s="4">
        <v>3295</v>
      </c>
      <c r="CE458" s="4">
        <v>3268</v>
      </c>
      <c r="CF458" s="4">
        <v>12186</v>
      </c>
      <c r="CG458" s="4">
        <v>2611</v>
      </c>
      <c r="CH458" s="4">
        <v>2598</v>
      </c>
      <c r="CI458" s="4">
        <v>2464</v>
      </c>
      <c r="CJ458" s="4">
        <v>2371</v>
      </c>
      <c r="CK458" s="4">
        <v>2142</v>
      </c>
      <c r="CL458" s="4">
        <v>9818</v>
      </c>
      <c r="CM458" s="4">
        <v>2054</v>
      </c>
      <c r="CN458" s="4">
        <v>2003</v>
      </c>
      <c r="CO458" s="4">
        <v>2016</v>
      </c>
      <c r="CP458" s="4">
        <v>1952</v>
      </c>
      <c r="CQ458" s="4">
        <v>1793</v>
      </c>
      <c r="CR458" s="4">
        <v>7706</v>
      </c>
      <c r="CS458" s="4">
        <v>1677</v>
      </c>
      <c r="CT458" s="4">
        <v>1657</v>
      </c>
      <c r="CU458" s="4">
        <v>1556</v>
      </c>
      <c r="CV458" s="4">
        <v>1484</v>
      </c>
      <c r="CW458" s="4">
        <v>1332</v>
      </c>
      <c r="CX458" s="4">
        <v>5304</v>
      </c>
      <c r="CY458" s="4">
        <v>1295</v>
      </c>
      <c r="CZ458" s="4">
        <v>1109</v>
      </c>
      <c r="DA458" s="4">
        <v>1032</v>
      </c>
      <c r="DB458" s="4">
        <v>954</v>
      </c>
      <c r="DC458" s="4">
        <v>914</v>
      </c>
      <c r="DD458" s="4">
        <v>3383</v>
      </c>
      <c r="DE458" s="4">
        <v>891</v>
      </c>
      <c r="DF458" s="4">
        <v>754</v>
      </c>
      <c r="DG458" s="4">
        <v>671</v>
      </c>
      <c r="DH458" s="4">
        <v>546</v>
      </c>
      <c r="DI458" s="4">
        <v>521</v>
      </c>
      <c r="DJ458" s="4">
        <v>1315</v>
      </c>
      <c r="DK458" s="4">
        <v>469</v>
      </c>
      <c r="DL458" s="4">
        <v>367</v>
      </c>
      <c r="DM458" s="4">
        <v>207</v>
      </c>
      <c r="DN458" s="4">
        <v>131</v>
      </c>
      <c r="DO458" s="4">
        <v>141</v>
      </c>
      <c r="DP458" s="4">
        <v>325</v>
      </c>
      <c r="DQ458" s="4">
        <v>104</v>
      </c>
      <c r="DR458" s="4">
        <v>88</v>
      </c>
      <c r="DS458" s="4">
        <v>61</v>
      </c>
      <c r="DT458" s="4">
        <v>43</v>
      </c>
      <c r="DU458" s="4">
        <v>29</v>
      </c>
      <c r="DV458" s="4">
        <v>36</v>
      </c>
      <c r="DW458" s="4">
        <v>44294</v>
      </c>
      <c r="DX458" s="4">
        <v>50131</v>
      </c>
      <c r="DY458" s="4">
        <v>88696</v>
      </c>
      <c r="DZ458" s="4">
        <v>61347</v>
      </c>
      <c r="EA458" s="4">
        <v>40073</v>
      </c>
    </row>
    <row r="459" spans="1:131" ht="17.5" customHeight="1" x14ac:dyDescent="0.35">
      <c r="A459" s="2" t="s">
        <v>802</v>
      </c>
      <c r="D459" s="2" t="s">
        <v>803</v>
      </c>
      <c r="E459" s="4">
        <v>58802</v>
      </c>
      <c r="F459" s="4">
        <v>3630</v>
      </c>
      <c r="G459" s="4">
        <v>728</v>
      </c>
      <c r="H459" s="4">
        <v>712</v>
      </c>
      <c r="I459" s="4">
        <v>739</v>
      </c>
      <c r="J459" s="4">
        <v>712</v>
      </c>
      <c r="K459" s="4">
        <v>739</v>
      </c>
      <c r="L459" s="4">
        <v>3119</v>
      </c>
      <c r="M459" s="4">
        <v>633</v>
      </c>
      <c r="N459" s="4">
        <v>635</v>
      </c>
      <c r="O459" s="4">
        <v>613</v>
      </c>
      <c r="P459" s="4">
        <v>639</v>
      </c>
      <c r="Q459" s="4">
        <v>599</v>
      </c>
      <c r="R459" s="4">
        <v>3476</v>
      </c>
      <c r="S459" s="4">
        <v>631</v>
      </c>
      <c r="T459" s="4">
        <v>701</v>
      </c>
      <c r="U459" s="4">
        <v>712</v>
      </c>
      <c r="V459" s="4">
        <v>649</v>
      </c>
      <c r="W459" s="4">
        <v>783</v>
      </c>
      <c r="X459" s="4">
        <v>3824</v>
      </c>
      <c r="Y459" s="4">
        <v>735</v>
      </c>
      <c r="Z459" s="4">
        <v>795</v>
      </c>
      <c r="AA459" s="4">
        <v>821</v>
      </c>
      <c r="AB459" s="4">
        <v>743</v>
      </c>
      <c r="AC459" s="4">
        <v>730</v>
      </c>
      <c r="AD459" s="4">
        <v>3959</v>
      </c>
      <c r="AE459" s="4">
        <v>756</v>
      </c>
      <c r="AF459" s="4">
        <v>780</v>
      </c>
      <c r="AG459" s="4">
        <v>804</v>
      </c>
      <c r="AH459" s="4">
        <v>814</v>
      </c>
      <c r="AI459" s="4">
        <v>805</v>
      </c>
      <c r="AJ459" s="4">
        <v>4170</v>
      </c>
      <c r="AK459" s="4">
        <v>889</v>
      </c>
      <c r="AL459" s="4">
        <v>887</v>
      </c>
      <c r="AM459" s="4">
        <v>816</v>
      </c>
      <c r="AN459" s="4">
        <v>761</v>
      </c>
      <c r="AO459" s="4">
        <v>817</v>
      </c>
      <c r="AP459" s="4">
        <v>3417</v>
      </c>
      <c r="AQ459" s="4">
        <v>791</v>
      </c>
      <c r="AR459" s="4">
        <v>724</v>
      </c>
      <c r="AS459" s="4">
        <v>662</v>
      </c>
      <c r="AT459" s="4">
        <v>596</v>
      </c>
      <c r="AU459" s="4">
        <v>644</v>
      </c>
      <c r="AV459" s="4">
        <v>3409</v>
      </c>
      <c r="AW459" s="4">
        <v>637</v>
      </c>
      <c r="AX459" s="4">
        <v>615</v>
      </c>
      <c r="AY459" s="4">
        <v>644</v>
      </c>
      <c r="AZ459" s="4">
        <v>705</v>
      </c>
      <c r="BA459" s="4">
        <v>808</v>
      </c>
      <c r="BB459" s="4">
        <v>4281</v>
      </c>
      <c r="BC459" s="4">
        <v>854</v>
      </c>
      <c r="BD459" s="4">
        <v>810</v>
      </c>
      <c r="BE459" s="4">
        <v>825</v>
      </c>
      <c r="BF459" s="4">
        <v>862</v>
      </c>
      <c r="BG459" s="4">
        <v>930</v>
      </c>
      <c r="BH459" s="4">
        <v>4363</v>
      </c>
      <c r="BI459" s="4">
        <v>863</v>
      </c>
      <c r="BJ459" s="4">
        <v>886</v>
      </c>
      <c r="BK459" s="4">
        <v>886</v>
      </c>
      <c r="BL459" s="4">
        <v>858</v>
      </c>
      <c r="BM459" s="4">
        <v>870</v>
      </c>
      <c r="BN459" s="4">
        <v>4068</v>
      </c>
      <c r="BO459" s="4">
        <v>903</v>
      </c>
      <c r="BP459" s="4">
        <v>811</v>
      </c>
      <c r="BQ459" s="4">
        <v>811</v>
      </c>
      <c r="BR459" s="4">
        <v>825</v>
      </c>
      <c r="BS459" s="4">
        <v>718</v>
      </c>
      <c r="BT459" s="4">
        <v>3510</v>
      </c>
      <c r="BU459" s="4">
        <v>692</v>
      </c>
      <c r="BV459" s="4">
        <v>696</v>
      </c>
      <c r="BW459" s="4">
        <v>702</v>
      </c>
      <c r="BX459" s="4">
        <v>706</v>
      </c>
      <c r="BY459" s="4">
        <v>714</v>
      </c>
      <c r="BZ459" s="4">
        <v>3780</v>
      </c>
      <c r="CA459" s="4">
        <v>766</v>
      </c>
      <c r="CB459" s="4">
        <v>748</v>
      </c>
      <c r="CC459" s="4">
        <v>762</v>
      </c>
      <c r="CD459" s="4">
        <v>779</v>
      </c>
      <c r="CE459" s="4">
        <v>725</v>
      </c>
      <c r="CF459" s="4">
        <v>2895</v>
      </c>
      <c r="CG459" s="4">
        <v>574</v>
      </c>
      <c r="CH459" s="4">
        <v>633</v>
      </c>
      <c r="CI459" s="4">
        <v>617</v>
      </c>
      <c r="CJ459" s="4">
        <v>556</v>
      </c>
      <c r="CK459" s="4">
        <v>515</v>
      </c>
      <c r="CL459" s="4">
        <v>2436</v>
      </c>
      <c r="CM459" s="4">
        <v>496</v>
      </c>
      <c r="CN459" s="4">
        <v>511</v>
      </c>
      <c r="CO459" s="4">
        <v>503</v>
      </c>
      <c r="CP459" s="4">
        <v>497</v>
      </c>
      <c r="CQ459" s="4">
        <v>429</v>
      </c>
      <c r="CR459" s="4">
        <v>1931</v>
      </c>
      <c r="CS459" s="4">
        <v>461</v>
      </c>
      <c r="CT459" s="4">
        <v>383</v>
      </c>
      <c r="CU459" s="4">
        <v>383</v>
      </c>
      <c r="CV459" s="4">
        <v>371</v>
      </c>
      <c r="CW459" s="4">
        <v>333</v>
      </c>
      <c r="CX459" s="4">
        <v>1350</v>
      </c>
      <c r="CY459" s="4">
        <v>344</v>
      </c>
      <c r="CZ459" s="4">
        <v>277</v>
      </c>
      <c r="DA459" s="4">
        <v>275</v>
      </c>
      <c r="DB459" s="4">
        <v>239</v>
      </c>
      <c r="DC459" s="4">
        <v>215</v>
      </c>
      <c r="DD459" s="4">
        <v>775</v>
      </c>
      <c r="DE459" s="4">
        <v>183</v>
      </c>
      <c r="DF459" s="4">
        <v>176</v>
      </c>
      <c r="DG459" s="4">
        <v>150</v>
      </c>
      <c r="DH459" s="4">
        <v>138</v>
      </c>
      <c r="DI459" s="4">
        <v>128</v>
      </c>
      <c r="DJ459" s="4">
        <v>337</v>
      </c>
      <c r="DK459" s="4">
        <v>121</v>
      </c>
      <c r="DL459" s="4">
        <v>90</v>
      </c>
      <c r="DM459" s="4">
        <v>55</v>
      </c>
      <c r="DN459" s="4">
        <v>37</v>
      </c>
      <c r="DO459" s="4">
        <v>34</v>
      </c>
      <c r="DP459" s="4">
        <v>68</v>
      </c>
      <c r="DQ459" s="4">
        <v>26</v>
      </c>
      <c r="DR459" s="4">
        <v>16</v>
      </c>
      <c r="DS459" s="4">
        <v>15</v>
      </c>
      <c r="DT459" s="4">
        <v>9</v>
      </c>
      <c r="DU459" s="4">
        <v>2</v>
      </c>
      <c r="DV459" s="4">
        <v>4</v>
      </c>
      <c r="DW459" s="4">
        <v>10960</v>
      </c>
      <c r="DX459" s="4">
        <v>12576</v>
      </c>
      <c r="DY459" s="4">
        <v>22325</v>
      </c>
      <c r="DZ459" s="4">
        <v>15721</v>
      </c>
      <c r="EA459" s="4">
        <v>9796</v>
      </c>
    </row>
    <row r="460" spans="1:131" ht="17.5" customHeight="1" x14ac:dyDescent="0.35">
      <c r="A460" s="2" t="s">
        <v>804</v>
      </c>
      <c r="D460" s="2" t="s">
        <v>805</v>
      </c>
      <c r="E460" s="4">
        <v>178806</v>
      </c>
      <c r="F460" s="4">
        <v>11313</v>
      </c>
      <c r="G460" s="4">
        <v>2301</v>
      </c>
      <c r="H460" s="4">
        <v>2294</v>
      </c>
      <c r="I460" s="4">
        <v>2239</v>
      </c>
      <c r="J460" s="4">
        <v>2246</v>
      </c>
      <c r="K460" s="4">
        <v>2233</v>
      </c>
      <c r="L460" s="4">
        <v>10430</v>
      </c>
      <c r="M460" s="4">
        <v>2162</v>
      </c>
      <c r="N460" s="4">
        <v>2032</v>
      </c>
      <c r="O460" s="4">
        <v>2095</v>
      </c>
      <c r="P460" s="4">
        <v>2087</v>
      </c>
      <c r="Q460" s="4">
        <v>2054</v>
      </c>
      <c r="R460" s="4">
        <v>10991</v>
      </c>
      <c r="S460" s="4">
        <v>2042</v>
      </c>
      <c r="T460" s="4">
        <v>2135</v>
      </c>
      <c r="U460" s="4">
        <v>2150</v>
      </c>
      <c r="V460" s="4">
        <v>2237</v>
      </c>
      <c r="W460" s="4">
        <v>2427</v>
      </c>
      <c r="X460" s="4">
        <v>11318</v>
      </c>
      <c r="Y460" s="4">
        <v>2247</v>
      </c>
      <c r="Z460" s="4">
        <v>2360</v>
      </c>
      <c r="AA460" s="4">
        <v>2350</v>
      </c>
      <c r="AB460" s="4">
        <v>2289</v>
      </c>
      <c r="AC460" s="4">
        <v>2072</v>
      </c>
      <c r="AD460" s="4">
        <v>10820</v>
      </c>
      <c r="AE460" s="4">
        <v>2073</v>
      </c>
      <c r="AF460" s="4">
        <v>2076</v>
      </c>
      <c r="AG460" s="4">
        <v>2268</v>
      </c>
      <c r="AH460" s="4">
        <v>2243</v>
      </c>
      <c r="AI460" s="4">
        <v>2160</v>
      </c>
      <c r="AJ460" s="4">
        <v>11222</v>
      </c>
      <c r="AK460" s="4">
        <v>2251</v>
      </c>
      <c r="AL460" s="4">
        <v>2311</v>
      </c>
      <c r="AM460" s="4">
        <v>2195</v>
      </c>
      <c r="AN460" s="4">
        <v>2269</v>
      </c>
      <c r="AO460" s="4">
        <v>2196</v>
      </c>
      <c r="AP460" s="4">
        <v>10989</v>
      </c>
      <c r="AQ460" s="4">
        <v>2418</v>
      </c>
      <c r="AR460" s="4">
        <v>2303</v>
      </c>
      <c r="AS460" s="4">
        <v>2153</v>
      </c>
      <c r="AT460" s="4">
        <v>2037</v>
      </c>
      <c r="AU460" s="4">
        <v>2078</v>
      </c>
      <c r="AV460" s="4">
        <v>11408</v>
      </c>
      <c r="AW460" s="4">
        <v>2054</v>
      </c>
      <c r="AX460" s="4">
        <v>2086</v>
      </c>
      <c r="AY460" s="4">
        <v>2223</v>
      </c>
      <c r="AZ460" s="4">
        <v>2496</v>
      </c>
      <c r="BA460" s="4">
        <v>2549</v>
      </c>
      <c r="BB460" s="4">
        <v>13256</v>
      </c>
      <c r="BC460" s="4">
        <v>2597</v>
      </c>
      <c r="BD460" s="4">
        <v>2552</v>
      </c>
      <c r="BE460" s="4">
        <v>2792</v>
      </c>
      <c r="BF460" s="4">
        <v>2637</v>
      </c>
      <c r="BG460" s="4">
        <v>2678</v>
      </c>
      <c r="BH460" s="4">
        <v>13057</v>
      </c>
      <c r="BI460" s="4">
        <v>2644</v>
      </c>
      <c r="BJ460" s="4">
        <v>2640</v>
      </c>
      <c r="BK460" s="4">
        <v>2609</v>
      </c>
      <c r="BL460" s="4">
        <v>2591</v>
      </c>
      <c r="BM460" s="4">
        <v>2573</v>
      </c>
      <c r="BN460" s="4">
        <v>11790</v>
      </c>
      <c r="BO460" s="4">
        <v>2434</v>
      </c>
      <c r="BP460" s="4">
        <v>2319</v>
      </c>
      <c r="BQ460" s="4">
        <v>2321</v>
      </c>
      <c r="BR460" s="4">
        <v>2351</v>
      </c>
      <c r="BS460" s="4">
        <v>2365</v>
      </c>
      <c r="BT460" s="4">
        <v>10832</v>
      </c>
      <c r="BU460" s="4">
        <v>2127</v>
      </c>
      <c r="BV460" s="4">
        <v>2165</v>
      </c>
      <c r="BW460" s="4">
        <v>2222</v>
      </c>
      <c r="BX460" s="4">
        <v>2206</v>
      </c>
      <c r="BY460" s="4">
        <v>2112</v>
      </c>
      <c r="BZ460" s="4">
        <v>11815</v>
      </c>
      <c r="CA460" s="4">
        <v>2218</v>
      </c>
      <c r="CB460" s="4">
        <v>2357</v>
      </c>
      <c r="CC460" s="4">
        <v>2303</v>
      </c>
      <c r="CD460" s="4">
        <v>2476</v>
      </c>
      <c r="CE460" s="4">
        <v>2461</v>
      </c>
      <c r="CF460" s="4">
        <v>9276</v>
      </c>
      <c r="CG460" s="4">
        <v>1892</v>
      </c>
      <c r="CH460" s="4">
        <v>2032</v>
      </c>
      <c r="CI460" s="4">
        <v>1887</v>
      </c>
      <c r="CJ460" s="4">
        <v>1771</v>
      </c>
      <c r="CK460" s="4">
        <v>1694</v>
      </c>
      <c r="CL460" s="4">
        <v>7414</v>
      </c>
      <c r="CM460" s="4">
        <v>1550</v>
      </c>
      <c r="CN460" s="4">
        <v>1568</v>
      </c>
      <c r="CO460" s="4">
        <v>1517</v>
      </c>
      <c r="CP460" s="4">
        <v>1445</v>
      </c>
      <c r="CQ460" s="4">
        <v>1334</v>
      </c>
      <c r="CR460" s="4">
        <v>5706</v>
      </c>
      <c r="CS460" s="4">
        <v>1242</v>
      </c>
      <c r="CT460" s="4">
        <v>1240</v>
      </c>
      <c r="CU460" s="4">
        <v>1164</v>
      </c>
      <c r="CV460" s="4">
        <v>1072</v>
      </c>
      <c r="CW460" s="4">
        <v>988</v>
      </c>
      <c r="CX460" s="4">
        <v>3761</v>
      </c>
      <c r="CY460" s="4">
        <v>917</v>
      </c>
      <c r="CZ460" s="4">
        <v>815</v>
      </c>
      <c r="DA460" s="4">
        <v>742</v>
      </c>
      <c r="DB460" s="4">
        <v>616</v>
      </c>
      <c r="DC460" s="4">
        <v>671</v>
      </c>
      <c r="DD460" s="4">
        <v>2332</v>
      </c>
      <c r="DE460" s="4">
        <v>652</v>
      </c>
      <c r="DF460" s="4">
        <v>507</v>
      </c>
      <c r="DG460" s="4">
        <v>465</v>
      </c>
      <c r="DH460" s="4">
        <v>357</v>
      </c>
      <c r="DI460" s="4">
        <v>351</v>
      </c>
      <c r="DJ460" s="4">
        <v>860</v>
      </c>
      <c r="DK460" s="4">
        <v>283</v>
      </c>
      <c r="DL460" s="4">
        <v>235</v>
      </c>
      <c r="DM460" s="4">
        <v>158</v>
      </c>
      <c r="DN460" s="4">
        <v>107</v>
      </c>
      <c r="DO460" s="4">
        <v>77</v>
      </c>
      <c r="DP460" s="4">
        <v>194</v>
      </c>
      <c r="DQ460" s="4">
        <v>61</v>
      </c>
      <c r="DR460" s="4">
        <v>49</v>
      </c>
      <c r="DS460" s="4">
        <v>42</v>
      </c>
      <c r="DT460" s="4">
        <v>21</v>
      </c>
      <c r="DU460" s="4">
        <v>21</v>
      </c>
      <c r="DV460" s="4">
        <v>22</v>
      </c>
      <c r="DW460" s="4">
        <v>34981</v>
      </c>
      <c r="DX460" s="4">
        <v>39691</v>
      </c>
      <c r="DY460" s="4">
        <v>66766</v>
      </c>
      <c r="DZ460" s="4">
        <v>47494</v>
      </c>
      <c r="EA460" s="4">
        <v>29565</v>
      </c>
    </row>
    <row r="461" spans="1:131" ht="17.5" customHeight="1" x14ac:dyDescent="0.35">
      <c r="A461" s="2" t="s">
        <v>806</v>
      </c>
      <c r="D461" s="2" t="s">
        <v>807</v>
      </c>
      <c r="E461" s="4">
        <v>69814</v>
      </c>
      <c r="F461" s="4">
        <v>4016</v>
      </c>
      <c r="G461" s="4">
        <v>836</v>
      </c>
      <c r="H461" s="4">
        <v>825</v>
      </c>
      <c r="I461" s="4">
        <v>805</v>
      </c>
      <c r="J461" s="4">
        <v>791</v>
      </c>
      <c r="K461" s="4">
        <v>759</v>
      </c>
      <c r="L461" s="4">
        <v>3557</v>
      </c>
      <c r="M461" s="4">
        <v>794</v>
      </c>
      <c r="N461" s="4">
        <v>718</v>
      </c>
      <c r="O461" s="4">
        <v>711</v>
      </c>
      <c r="P461" s="4">
        <v>658</v>
      </c>
      <c r="Q461" s="4">
        <v>676</v>
      </c>
      <c r="R461" s="4">
        <v>4053</v>
      </c>
      <c r="S461" s="4">
        <v>727</v>
      </c>
      <c r="T461" s="4">
        <v>819</v>
      </c>
      <c r="U461" s="4">
        <v>819</v>
      </c>
      <c r="V461" s="4">
        <v>851</v>
      </c>
      <c r="W461" s="4">
        <v>837</v>
      </c>
      <c r="X461" s="4">
        <v>4645</v>
      </c>
      <c r="Y461" s="4">
        <v>867</v>
      </c>
      <c r="Z461" s="4">
        <v>926</v>
      </c>
      <c r="AA461" s="4">
        <v>1020</v>
      </c>
      <c r="AB461" s="4">
        <v>936</v>
      </c>
      <c r="AC461" s="4">
        <v>896</v>
      </c>
      <c r="AD461" s="4">
        <v>4636</v>
      </c>
      <c r="AE461" s="4">
        <v>910</v>
      </c>
      <c r="AF461" s="4">
        <v>913</v>
      </c>
      <c r="AG461" s="4">
        <v>955</v>
      </c>
      <c r="AH461" s="4">
        <v>911</v>
      </c>
      <c r="AI461" s="4">
        <v>947</v>
      </c>
      <c r="AJ461" s="4">
        <v>4284</v>
      </c>
      <c r="AK461" s="4">
        <v>928</v>
      </c>
      <c r="AL461" s="4">
        <v>874</v>
      </c>
      <c r="AM461" s="4">
        <v>831</v>
      </c>
      <c r="AN461" s="4">
        <v>847</v>
      </c>
      <c r="AO461" s="4">
        <v>804</v>
      </c>
      <c r="AP461" s="4">
        <v>3996</v>
      </c>
      <c r="AQ461" s="4">
        <v>877</v>
      </c>
      <c r="AR461" s="4">
        <v>850</v>
      </c>
      <c r="AS461" s="4">
        <v>811</v>
      </c>
      <c r="AT461" s="4">
        <v>702</v>
      </c>
      <c r="AU461" s="4">
        <v>756</v>
      </c>
      <c r="AV461" s="4">
        <v>4195</v>
      </c>
      <c r="AW461" s="4">
        <v>750</v>
      </c>
      <c r="AX461" s="4">
        <v>755</v>
      </c>
      <c r="AY461" s="4">
        <v>852</v>
      </c>
      <c r="AZ461" s="4">
        <v>911</v>
      </c>
      <c r="BA461" s="4">
        <v>927</v>
      </c>
      <c r="BB461" s="4">
        <v>5378</v>
      </c>
      <c r="BC461" s="4">
        <v>1029</v>
      </c>
      <c r="BD461" s="4">
        <v>1046</v>
      </c>
      <c r="BE461" s="4">
        <v>1145</v>
      </c>
      <c r="BF461" s="4">
        <v>1037</v>
      </c>
      <c r="BG461" s="4">
        <v>1121</v>
      </c>
      <c r="BH461" s="4">
        <v>5228</v>
      </c>
      <c r="BI461" s="4">
        <v>1039</v>
      </c>
      <c r="BJ461" s="4">
        <v>1050</v>
      </c>
      <c r="BK461" s="4">
        <v>1065</v>
      </c>
      <c r="BL461" s="4">
        <v>1060</v>
      </c>
      <c r="BM461" s="4">
        <v>1014</v>
      </c>
      <c r="BN461" s="4">
        <v>4636</v>
      </c>
      <c r="BO461" s="4">
        <v>983</v>
      </c>
      <c r="BP461" s="4">
        <v>908</v>
      </c>
      <c r="BQ461" s="4">
        <v>958</v>
      </c>
      <c r="BR461" s="4">
        <v>897</v>
      </c>
      <c r="BS461" s="4">
        <v>890</v>
      </c>
      <c r="BT461" s="4">
        <v>4094</v>
      </c>
      <c r="BU461" s="4">
        <v>788</v>
      </c>
      <c r="BV461" s="4">
        <v>774</v>
      </c>
      <c r="BW461" s="4">
        <v>863</v>
      </c>
      <c r="BX461" s="4">
        <v>810</v>
      </c>
      <c r="BY461" s="4">
        <v>859</v>
      </c>
      <c r="BZ461" s="4">
        <v>4619</v>
      </c>
      <c r="CA461" s="4">
        <v>839</v>
      </c>
      <c r="CB461" s="4">
        <v>876</v>
      </c>
      <c r="CC461" s="4">
        <v>962</v>
      </c>
      <c r="CD461" s="4">
        <v>932</v>
      </c>
      <c r="CE461" s="4">
        <v>1010</v>
      </c>
      <c r="CF461" s="4">
        <v>3913</v>
      </c>
      <c r="CG461" s="4">
        <v>797</v>
      </c>
      <c r="CH461" s="4">
        <v>805</v>
      </c>
      <c r="CI461" s="4">
        <v>775</v>
      </c>
      <c r="CJ461" s="4">
        <v>807</v>
      </c>
      <c r="CK461" s="4">
        <v>729</v>
      </c>
      <c r="CL461" s="4">
        <v>3052</v>
      </c>
      <c r="CM461" s="4">
        <v>654</v>
      </c>
      <c r="CN461" s="4">
        <v>649</v>
      </c>
      <c r="CO461" s="4">
        <v>624</v>
      </c>
      <c r="CP461" s="4">
        <v>547</v>
      </c>
      <c r="CQ461" s="4">
        <v>578</v>
      </c>
      <c r="CR461" s="4">
        <v>2422</v>
      </c>
      <c r="CS461" s="4">
        <v>547</v>
      </c>
      <c r="CT461" s="4">
        <v>535</v>
      </c>
      <c r="CU461" s="4">
        <v>455</v>
      </c>
      <c r="CV461" s="4">
        <v>456</v>
      </c>
      <c r="CW461" s="4">
        <v>429</v>
      </c>
      <c r="CX461" s="4">
        <v>1593</v>
      </c>
      <c r="CY461" s="4">
        <v>362</v>
      </c>
      <c r="CZ461" s="4">
        <v>366</v>
      </c>
      <c r="DA461" s="4">
        <v>297</v>
      </c>
      <c r="DB461" s="4">
        <v>291</v>
      </c>
      <c r="DC461" s="4">
        <v>277</v>
      </c>
      <c r="DD461" s="4">
        <v>993</v>
      </c>
      <c r="DE461" s="4">
        <v>243</v>
      </c>
      <c r="DF461" s="4">
        <v>220</v>
      </c>
      <c r="DG461" s="4">
        <v>191</v>
      </c>
      <c r="DH461" s="4">
        <v>186</v>
      </c>
      <c r="DI461" s="4">
        <v>153</v>
      </c>
      <c r="DJ461" s="4">
        <v>412</v>
      </c>
      <c r="DK461" s="4">
        <v>157</v>
      </c>
      <c r="DL461" s="4">
        <v>107</v>
      </c>
      <c r="DM461" s="4">
        <v>69</v>
      </c>
      <c r="DN461" s="4">
        <v>44</v>
      </c>
      <c r="DO461" s="4">
        <v>35</v>
      </c>
      <c r="DP461" s="4">
        <v>83</v>
      </c>
      <c r="DQ461" s="4">
        <v>20</v>
      </c>
      <c r="DR461" s="4">
        <v>33</v>
      </c>
      <c r="DS461" s="4">
        <v>17</v>
      </c>
      <c r="DT461" s="4">
        <v>9</v>
      </c>
      <c r="DU461" s="4">
        <v>4</v>
      </c>
      <c r="DV461" s="4">
        <v>9</v>
      </c>
      <c r="DW461" s="4">
        <v>12493</v>
      </c>
      <c r="DX461" s="4">
        <v>14439</v>
      </c>
      <c r="DY461" s="4">
        <v>26267</v>
      </c>
      <c r="DZ461" s="4">
        <v>18577</v>
      </c>
      <c r="EA461" s="4">
        <v>12477</v>
      </c>
    </row>
    <row r="462" spans="1:131" ht="17.5" customHeight="1" x14ac:dyDescent="0.35">
      <c r="A462" s="2" t="s">
        <v>808</v>
      </c>
      <c r="D462" s="2" t="s">
        <v>809</v>
      </c>
      <c r="E462" s="4">
        <v>91075</v>
      </c>
      <c r="F462" s="4">
        <v>5381</v>
      </c>
      <c r="G462" s="4">
        <v>1102</v>
      </c>
      <c r="H462" s="4">
        <v>1079</v>
      </c>
      <c r="I462" s="4">
        <v>1050</v>
      </c>
      <c r="J462" s="4">
        <v>1081</v>
      </c>
      <c r="K462" s="4">
        <v>1069</v>
      </c>
      <c r="L462" s="4">
        <v>5033</v>
      </c>
      <c r="M462" s="4">
        <v>1118</v>
      </c>
      <c r="N462" s="4">
        <v>1044</v>
      </c>
      <c r="O462" s="4">
        <v>943</v>
      </c>
      <c r="P462" s="4">
        <v>939</v>
      </c>
      <c r="Q462" s="4">
        <v>989</v>
      </c>
      <c r="R462" s="4">
        <v>5620</v>
      </c>
      <c r="S462" s="4">
        <v>981</v>
      </c>
      <c r="T462" s="4">
        <v>1072</v>
      </c>
      <c r="U462" s="4">
        <v>1109</v>
      </c>
      <c r="V462" s="4">
        <v>1230</v>
      </c>
      <c r="W462" s="4">
        <v>1228</v>
      </c>
      <c r="X462" s="4">
        <v>6078</v>
      </c>
      <c r="Y462" s="4">
        <v>1208</v>
      </c>
      <c r="Z462" s="4">
        <v>1315</v>
      </c>
      <c r="AA462" s="4">
        <v>1315</v>
      </c>
      <c r="AB462" s="4">
        <v>1146</v>
      </c>
      <c r="AC462" s="4">
        <v>1094</v>
      </c>
      <c r="AD462" s="4">
        <v>5588</v>
      </c>
      <c r="AE462" s="4">
        <v>1117</v>
      </c>
      <c r="AF462" s="4">
        <v>1125</v>
      </c>
      <c r="AG462" s="4">
        <v>1191</v>
      </c>
      <c r="AH462" s="4">
        <v>1102</v>
      </c>
      <c r="AI462" s="4">
        <v>1053</v>
      </c>
      <c r="AJ462" s="4">
        <v>5574</v>
      </c>
      <c r="AK462" s="4">
        <v>1157</v>
      </c>
      <c r="AL462" s="4">
        <v>1157</v>
      </c>
      <c r="AM462" s="4">
        <v>1123</v>
      </c>
      <c r="AN462" s="4">
        <v>1062</v>
      </c>
      <c r="AO462" s="4">
        <v>1075</v>
      </c>
      <c r="AP462" s="4">
        <v>5069</v>
      </c>
      <c r="AQ462" s="4">
        <v>1030</v>
      </c>
      <c r="AR462" s="4">
        <v>1111</v>
      </c>
      <c r="AS462" s="4">
        <v>971</v>
      </c>
      <c r="AT462" s="4">
        <v>938</v>
      </c>
      <c r="AU462" s="4">
        <v>1019</v>
      </c>
      <c r="AV462" s="4">
        <v>5183</v>
      </c>
      <c r="AW462" s="4">
        <v>899</v>
      </c>
      <c r="AX462" s="4">
        <v>979</v>
      </c>
      <c r="AY462" s="4">
        <v>1024</v>
      </c>
      <c r="AZ462" s="4">
        <v>1128</v>
      </c>
      <c r="BA462" s="4">
        <v>1153</v>
      </c>
      <c r="BB462" s="4">
        <v>6457</v>
      </c>
      <c r="BC462" s="4">
        <v>1288</v>
      </c>
      <c r="BD462" s="4">
        <v>1252</v>
      </c>
      <c r="BE462" s="4">
        <v>1348</v>
      </c>
      <c r="BF462" s="4">
        <v>1268</v>
      </c>
      <c r="BG462" s="4">
        <v>1301</v>
      </c>
      <c r="BH462" s="4">
        <v>6854</v>
      </c>
      <c r="BI462" s="4">
        <v>1389</v>
      </c>
      <c r="BJ462" s="4">
        <v>1418</v>
      </c>
      <c r="BK462" s="4">
        <v>1350</v>
      </c>
      <c r="BL462" s="4">
        <v>1341</v>
      </c>
      <c r="BM462" s="4">
        <v>1356</v>
      </c>
      <c r="BN462" s="4">
        <v>6189</v>
      </c>
      <c r="BO462" s="4">
        <v>1349</v>
      </c>
      <c r="BP462" s="4">
        <v>1214</v>
      </c>
      <c r="BQ462" s="4">
        <v>1262</v>
      </c>
      <c r="BR462" s="4">
        <v>1248</v>
      </c>
      <c r="BS462" s="4">
        <v>1116</v>
      </c>
      <c r="BT462" s="4">
        <v>5639</v>
      </c>
      <c r="BU462" s="4">
        <v>1107</v>
      </c>
      <c r="BV462" s="4">
        <v>1106</v>
      </c>
      <c r="BW462" s="4">
        <v>1169</v>
      </c>
      <c r="BX462" s="4">
        <v>1159</v>
      </c>
      <c r="BY462" s="4">
        <v>1098</v>
      </c>
      <c r="BZ462" s="4">
        <v>6040</v>
      </c>
      <c r="CA462" s="4">
        <v>1187</v>
      </c>
      <c r="CB462" s="4">
        <v>1153</v>
      </c>
      <c r="CC462" s="4">
        <v>1168</v>
      </c>
      <c r="CD462" s="4">
        <v>1274</v>
      </c>
      <c r="CE462" s="4">
        <v>1258</v>
      </c>
      <c r="CF462" s="4">
        <v>4837</v>
      </c>
      <c r="CG462" s="4">
        <v>988</v>
      </c>
      <c r="CH462" s="4">
        <v>1090</v>
      </c>
      <c r="CI462" s="4">
        <v>933</v>
      </c>
      <c r="CJ462" s="4">
        <v>953</v>
      </c>
      <c r="CK462" s="4">
        <v>873</v>
      </c>
      <c r="CL462" s="4">
        <v>3807</v>
      </c>
      <c r="CM462" s="4">
        <v>821</v>
      </c>
      <c r="CN462" s="4">
        <v>790</v>
      </c>
      <c r="CO462" s="4">
        <v>763</v>
      </c>
      <c r="CP462" s="4">
        <v>745</v>
      </c>
      <c r="CQ462" s="4">
        <v>688</v>
      </c>
      <c r="CR462" s="4">
        <v>3221</v>
      </c>
      <c r="CS462" s="4">
        <v>688</v>
      </c>
      <c r="CT462" s="4">
        <v>694</v>
      </c>
      <c r="CU462" s="4">
        <v>639</v>
      </c>
      <c r="CV462" s="4">
        <v>623</v>
      </c>
      <c r="CW462" s="4">
        <v>577</v>
      </c>
      <c r="CX462" s="4">
        <v>2347</v>
      </c>
      <c r="CY462" s="4">
        <v>559</v>
      </c>
      <c r="CZ462" s="4">
        <v>494</v>
      </c>
      <c r="DA462" s="4">
        <v>423</v>
      </c>
      <c r="DB462" s="4">
        <v>435</v>
      </c>
      <c r="DC462" s="4">
        <v>436</v>
      </c>
      <c r="DD462" s="4">
        <v>1419</v>
      </c>
      <c r="DE462" s="4">
        <v>340</v>
      </c>
      <c r="DF462" s="4">
        <v>320</v>
      </c>
      <c r="DG462" s="4">
        <v>280</v>
      </c>
      <c r="DH462" s="4">
        <v>227</v>
      </c>
      <c r="DI462" s="4">
        <v>252</v>
      </c>
      <c r="DJ462" s="4">
        <v>601</v>
      </c>
      <c r="DK462" s="4">
        <v>201</v>
      </c>
      <c r="DL462" s="4">
        <v>143</v>
      </c>
      <c r="DM462" s="4">
        <v>111</v>
      </c>
      <c r="DN462" s="4">
        <v>77</v>
      </c>
      <c r="DO462" s="4">
        <v>69</v>
      </c>
      <c r="DP462" s="4">
        <v>122</v>
      </c>
      <c r="DQ462" s="4">
        <v>37</v>
      </c>
      <c r="DR462" s="4">
        <v>36</v>
      </c>
      <c r="DS462" s="4">
        <v>19</v>
      </c>
      <c r="DT462" s="4">
        <v>20</v>
      </c>
      <c r="DU462" s="4">
        <v>10</v>
      </c>
      <c r="DV462" s="4">
        <v>16</v>
      </c>
      <c r="DW462" s="4">
        <v>17242</v>
      </c>
      <c r="DX462" s="4">
        <v>19872</v>
      </c>
      <c r="DY462" s="4">
        <v>32741</v>
      </c>
      <c r="DZ462" s="4">
        <v>24722</v>
      </c>
      <c r="EA462" s="4">
        <v>16370</v>
      </c>
    </row>
    <row r="463" spans="1:131" ht="17.5" customHeight="1" x14ac:dyDescent="0.35">
      <c r="A463" s="2" t="s">
        <v>810</v>
      </c>
      <c r="D463" s="2" t="s">
        <v>811</v>
      </c>
      <c r="E463" s="4">
        <v>91323</v>
      </c>
      <c r="F463" s="4">
        <v>4637</v>
      </c>
      <c r="G463" s="4">
        <v>885</v>
      </c>
      <c r="H463" s="4">
        <v>861</v>
      </c>
      <c r="I463" s="4">
        <v>968</v>
      </c>
      <c r="J463" s="4">
        <v>930</v>
      </c>
      <c r="K463" s="4">
        <v>993</v>
      </c>
      <c r="L463" s="4">
        <v>4771</v>
      </c>
      <c r="M463" s="4">
        <v>896</v>
      </c>
      <c r="N463" s="4">
        <v>949</v>
      </c>
      <c r="O463" s="4">
        <v>1007</v>
      </c>
      <c r="P463" s="4">
        <v>965</v>
      </c>
      <c r="Q463" s="4">
        <v>954</v>
      </c>
      <c r="R463" s="4">
        <v>5684</v>
      </c>
      <c r="S463" s="4">
        <v>1038</v>
      </c>
      <c r="T463" s="4">
        <v>1111</v>
      </c>
      <c r="U463" s="4">
        <v>1038</v>
      </c>
      <c r="V463" s="4">
        <v>1183</v>
      </c>
      <c r="W463" s="4">
        <v>1314</v>
      </c>
      <c r="X463" s="4">
        <v>5729</v>
      </c>
      <c r="Y463" s="4">
        <v>1151</v>
      </c>
      <c r="Z463" s="4">
        <v>1330</v>
      </c>
      <c r="AA463" s="4">
        <v>1298</v>
      </c>
      <c r="AB463" s="4">
        <v>1109</v>
      </c>
      <c r="AC463" s="4">
        <v>841</v>
      </c>
      <c r="AD463" s="4">
        <v>4311</v>
      </c>
      <c r="AE463" s="4">
        <v>842</v>
      </c>
      <c r="AF463" s="4">
        <v>795</v>
      </c>
      <c r="AG463" s="4">
        <v>906</v>
      </c>
      <c r="AH463" s="4">
        <v>915</v>
      </c>
      <c r="AI463" s="4">
        <v>853</v>
      </c>
      <c r="AJ463" s="4">
        <v>3812</v>
      </c>
      <c r="AK463" s="4">
        <v>767</v>
      </c>
      <c r="AL463" s="4">
        <v>750</v>
      </c>
      <c r="AM463" s="4">
        <v>760</v>
      </c>
      <c r="AN463" s="4">
        <v>753</v>
      </c>
      <c r="AO463" s="4">
        <v>782</v>
      </c>
      <c r="AP463" s="4">
        <v>4067</v>
      </c>
      <c r="AQ463" s="4">
        <v>803</v>
      </c>
      <c r="AR463" s="4">
        <v>857</v>
      </c>
      <c r="AS463" s="4">
        <v>836</v>
      </c>
      <c r="AT463" s="4">
        <v>768</v>
      </c>
      <c r="AU463" s="4">
        <v>803</v>
      </c>
      <c r="AV463" s="4">
        <v>5075</v>
      </c>
      <c r="AW463" s="4">
        <v>835</v>
      </c>
      <c r="AX463" s="4">
        <v>931</v>
      </c>
      <c r="AY463" s="4">
        <v>967</v>
      </c>
      <c r="AZ463" s="4">
        <v>1112</v>
      </c>
      <c r="BA463" s="4">
        <v>1230</v>
      </c>
      <c r="BB463" s="4">
        <v>6836</v>
      </c>
      <c r="BC463" s="4">
        <v>1265</v>
      </c>
      <c r="BD463" s="4">
        <v>1340</v>
      </c>
      <c r="BE463" s="4">
        <v>1360</v>
      </c>
      <c r="BF463" s="4">
        <v>1393</v>
      </c>
      <c r="BG463" s="4">
        <v>1478</v>
      </c>
      <c r="BH463" s="4">
        <v>7641</v>
      </c>
      <c r="BI463" s="4">
        <v>1586</v>
      </c>
      <c r="BJ463" s="4">
        <v>1537</v>
      </c>
      <c r="BK463" s="4">
        <v>1567</v>
      </c>
      <c r="BL463" s="4">
        <v>1518</v>
      </c>
      <c r="BM463" s="4">
        <v>1433</v>
      </c>
      <c r="BN463" s="4">
        <v>6539</v>
      </c>
      <c r="BO463" s="4">
        <v>1380</v>
      </c>
      <c r="BP463" s="4">
        <v>1322</v>
      </c>
      <c r="BQ463" s="4">
        <v>1287</v>
      </c>
      <c r="BR463" s="4">
        <v>1264</v>
      </c>
      <c r="BS463" s="4">
        <v>1286</v>
      </c>
      <c r="BT463" s="4">
        <v>6281</v>
      </c>
      <c r="BU463" s="4">
        <v>1215</v>
      </c>
      <c r="BV463" s="4">
        <v>1274</v>
      </c>
      <c r="BW463" s="4">
        <v>1254</v>
      </c>
      <c r="BX463" s="4">
        <v>1301</v>
      </c>
      <c r="BY463" s="4">
        <v>1237</v>
      </c>
      <c r="BZ463" s="4">
        <v>6897</v>
      </c>
      <c r="CA463" s="4">
        <v>1338</v>
      </c>
      <c r="CB463" s="4">
        <v>1323</v>
      </c>
      <c r="CC463" s="4">
        <v>1346</v>
      </c>
      <c r="CD463" s="4">
        <v>1415</v>
      </c>
      <c r="CE463" s="4">
        <v>1475</v>
      </c>
      <c r="CF463" s="4">
        <v>5630</v>
      </c>
      <c r="CG463" s="4">
        <v>1184</v>
      </c>
      <c r="CH463" s="4">
        <v>1207</v>
      </c>
      <c r="CI463" s="4">
        <v>1160</v>
      </c>
      <c r="CJ463" s="4">
        <v>1092</v>
      </c>
      <c r="CK463" s="4">
        <v>987</v>
      </c>
      <c r="CL463" s="4">
        <v>4440</v>
      </c>
      <c r="CM463" s="4">
        <v>982</v>
      </c>
      <c r="CN463" s="4">
        <v>914</v>
      </c>
      <c r="CO463" s="4">
        <v>888</v>
      </c>
      <c r="CP463" s="4">
        <v>824</v>
      </c>
      <c r="CQ463" s="4">
        <v>832</v>
      </c>
      <c r="CR463" s="4">
        <v>3718</v>
      </c>
      <c r="CS463" s="4">
        <v>816</v>
      </c>
      <c r="CT463" s="4">
        <v>794</v>
      </c>
      <c r="CU463" s="4">
        <v>714</v>
      </c>
      <c r="CV463" s="4">
        <v>712</v>
      </c>
      <c r="CW463" s="4">
        <v>682</v>
      </c>
      <c r="CX463" s="4">
        <v>2678</v>
      </c>
      <c r="CY463" s="4">
        <v>646</v>
      </c>
      <c r="CZ463" s="4">
        <v>562</v>
      </c>
      <c r="DA463" s="4">
        <v>497</v>
      </c>
      <c r="DB463" s="4">
        <v>505</v>
      </c>
      <c r="DC463" s="4">
        <v>468</v>
      </c>
      <c r="DD463" s="4">
        <v>1683</v>
      </c>
      <c r="DE463" s="4">
        <v>420</v>
      </c>
      <c r="DF463" s="4">
        <v>367</v>
      </c>
      <c r="DG463" s="4">
        <v>338</v>
      </c>
      <c r="DH463" s="4">
        <v>271</v>
      </c>
      <c r="DI463" s="4">
        <v>287</v>
      </c>
      <c r="DJ463" s="4">
        <v>684</v>
      </c>
      <c r="DK463" s="4">
        <v>222</v>
      </c>
      <c r="DL463" s="4">
        <v>165</v>
      </c>
      <c r="DM463" s="4">
        <v>131</v>
      </c>
      <c r="DN463" s="4">
        <v>90</v>
      </c>
      <c r="DO463" s="4">
        <v>76</v>
      </c>
      <c r="DP463" s="4">
        <v>188</v>
      </c>
      <c r="DQ463" s="4">
        <v>59</v>
      </c>
      <c r="DR463" s="4">
        <v>58</v>
      </c>
      <c r="DS463" s="4">
        <v>33</v>
      </c>
      <c r="DT463" s="4">
        <v>23</v>
      </c>
      <c r="DU463" s="4">
        <v>15</v>
      </c>
      <c r="DV463" s="4">
        <v>22</v>
      </c>
      <c r="DW463" s="4">
        <v>16243</v>
      </c>
      <c r="DX463" s="4">
        <v>18871</v>
      </c>
      <c r="DY463" s="4">
        <v>28679</v>
      </c>
      <c r="DZ463" s="4">
        <v>27358</v>
      </c>
      <c r="EA463" s="4">
        <v>19043</v>
      </c>
    </row>
    <row r="464" spans="1:131" ht="17.5" customHeight="1" x14ac:dyDescent="0.35">
      <c r="A464" s="21" t="s">
        <v>812</v>
      </c>
      <c r="B464" s="21"/>
      <c r="C464" s="21"/>
      <c r="D464" s="21" t="s">
        <v>813</v>
      </c>
      <c r="E464" s="4">
        <v>145736</v>
      </c>
      <c r="F464" s="4">
        <v>9543</v>
      </c>
      <c r="G464" s="4">
        <v>1994</v>
      </c>
      <c r="H464" s="4">
        <v>1895</v>
      </c>
      <c r="I464" s="4">
        <v>1998</v>
      </c>
      <c r="J464" s="4">
        <v>1893</v>
      </c>
      <c r="K464" s="4">
        <v>1763</v>
      </c>
      <c r="L464" s="4">
        <v>8557</v>
      </c>
      <c r="M464" s="4">
        <v>1753</v>
      </c>
      <c r="N464" s="4">
        <v>1750</v>
      </c>
      <c r="O464" s="4">
        <v>1691</v>
      </c>
      <c r="P464" s="4">
        <v>1685</v>
      </c>
      <c r="Q464" s="4">
        <v>1678</v>
      </c>
      <c r="R464" s="4">
        <v>9402</v>
      </c>
      <c r="S464" s="4">
        <v>1775</v>
      </c>
      <c r="T464" s="4">
        <v>1796</v>
      </c>
      <c r="U464" s="4">
        <v>1882</v>
      </c>
      <c r="V464" s="4">
        <v>1985</v>
      </c>
      <c r="W464" s="4">
        <v>1964</v>
      </c>
      <c r="X464" s="4">
        <v>9881</v>
      </c>
      <c r="Y464" s="4">
        <v>1886</v>
      </c>
      <c r="Z464" s="4">
        <v>1899</v>
      </c>
      <c r="AA464" s="4">
        <v>1982</v>
      </c>
      <c r="AB464" s="4">
        <v>2010</v>
      </c>
      <c r="AC464" s="4">
        <v>2104</v>
      </c>
      <c r="AD464" s="4">
        <v>10041</v>
      </c>
      <c r="AE464" s="4">
        <v>2133</v>
      </c>
      <c r="AF464" s="4">
        <v>2052</v>
      </c>
      <c r="AG464" s="4">
        <v>1953</v>
      </c>
      <c r="AH464" s="4">
        <v>1951</v>
      </c>
      <c r="AI464" s="4">
        <v>1952</v>
      </c>
      <c r="AJ464" s="4">
        <v>9406</v>
      </c>
      <c r="AK464" s="4">
        <v>1938</v>
      </c>
      <c r="AL464" s="4">
        <v>1921</v>
      </c>
      <c r="AM464" s="4">
        <v>1921</v>
      </c>
      <c r="AN464" s="4">
        <v>1834</v>
      </c>
      <c r="AO464" s="4">
        <v>1792</v>
      </c>
      <c r="AP464" s="4">
        <v>9161</v>
      </c>
      <c r="AQ464" s="4">
        <v>2011</v>
      </c>
      <c r="AR464" s="4">
        <v>1934</v>
      </c>
      <c r="AS464" s="4">
        <v>1864</v>
      </c>
      <c r="AT464" s="4">
        <v>1657</v>
      </c>
      <c r="AU464" s="4">
        <v>1695</v>
      </c>
      <c r="AV464" s="4">
        <v>8860</v>
      </c>
      <c r="AW464" s="4">
        <v>1658</v>
      </c>
      <c r="AX464" s="4">
        <v>1688</v>
      </c>
      <c r="AY464" s="4">
        <v>1737</v>
      </c>
      <c r="AZ464" s="4">
        <v>1839</v>
      </c>
      <c r="BA464" s="4">
        <v>1938</v>
      </c>
      <c r="BB464" s="4">
        <v>10798</v>
      </c>
      <c r="BC464" s="4">
        <v>2091</v>
      </c>
      <c r="BD464" s="4">
        <v>2054</v>
      </c>
      <c r="BE464" s="4">
        <v>2179</v>
      </c>
      <c r="BF464" s="4">
        <v>2220</v>
      </c>
      <c r="BG464" s="4">
        <v>2254</v>
      </c>
      <c r="BH464" s="4">
        <v>10670</v>
      </c>
      <c r="BI464" s="4">
        <v>2188</v>
      </c>
      <c r="BJ464" s="4">
        <v>2151</v>
      </c>
      <c r="BK464" s="4">
        <v>2174</v>
      </c>
      <c r="BL464" s="4">
        <v>2160</v>
      </c>
      <c r="BM464" s="4">
        <v>1997</v>
      </c>
      <c r="BN464" s="4">
        <v>9356</v>
      </c>
      <c r="BO464" s="4">
        <v>1995</v>
      </c>
      <c r="BP464" s="4">
        <v>1956</v>
      </c>
      <c r="BQ464" s="4">
        <v>1946</v>
      </c>
      <c r="BR464" s="4">
        <v>1798</v>
      </c>
      <c r="BS464" s="4">
        <v>1661</v>
      </c>
      <c r="BT464" s="4">
        <v>7803</v>
      </c>
      <c r="BU464" s="4">
        <v>1570</v>
      </c>
      <c r="BV464" s="4">
        <v>1574</v>
      </c>
      <c r="BW464" s="4">
        <v>1610</v>
      </c>
      <c r="BX464" s="4">
        <v>1578</v>
      </c>
      <c r="BY464" s="4">
        <v>1471</v>
      </c>
      <c r="BZ464" s="4">
        <v>8507</v>
      </c>
      <c r="CA464" s="4">
        <v>1606</v>
      </c>
      <c r="CB464" s="4">
        <v>1619</v>
      </c>
      <c r="CC464" s="4">
        <v>1717</v>
      </c>
      <c r="CD464" s="4">
        <v>1789</v>
      </c>
      <c r="CE464" s="4">
        <v>1776</v>
      </c>
      <c r="CF464" s="4">
        <v>6769</v>
      </c>
      <c r="CG464" s="4">
        <v>1351</v>
      </c>
      <c r="CH464" s="4">
        <v>1433</v>
      </c>
      <c r="CI464" s="4">
        <v>1385</v>
      </c>
      <c r="CJ464" s="4">
        <v>1360</v>
      </c>
      <c r="CK464" s="4">
        <v>1240</v>
      </c>
      <c r="CL464" s="4">
        <v>5775</v>
      </c>
      <c r="CM464" s="4">
        <v>1176</v>
      </c>
      <c r="CN464" s="4">
        <v>1215</v>
      </c>
      <c r="CO464" s="4">
        <v>1147</v>
      </c>
      <c r="CP464" s="4">
        <v>1130</v>
      </c>
      <c r="CQ464" s="4">
        <v>1107</v>
      </c>
      <c r="CR464" s="4">
        <v>4677</v>
      </c>
      <c r="CS464" s="4">
        <v>1070</v>
      </c>
      <c r="CT464" s="4">
        <v>967</v>
      </c>
      <c r="CU464" s="4">
        <v>928</v>
      </c>
      <c r="CV464" s="4">
        <v>845</v>
      </c>
      <c r="CW464" s="4">
        <v>867</v>
      </c>
      <c r="CX464" s="4">
        <v>3382</v>
      </c>
      <c r="CY464" s="4">
        <v>783</v>
      </c>
      <c r="CZ464" s="4">
        <v>740</v>
      </c>
      <c r="DA464" s="4">
        <v>641</v>
      </c>
      <c r="DB464" s="4">
        <v>601</v>
      </c>
      <c r="DC464" s="4">
        <v>617</v>
      </c>
      <c r="DD464" s="4">
        <v>2115</v>
      </c>
      <c r="DE464" s="4">
        <v>537</v>
      </c>
      <c r="DF464" s="4">
        <v>462</v>
      </c>
      <c r="DG464" s="4">
        <v>405</v>
      </c>
      <c r="DH464" s="4">
        <v>359</v>
      </c>
      <c r="DI464" s="4">
        <v>352</v>
      </c>
      <c r="DJ464" s="4">
        <v>830</v>
      </c>
      <c r="DK464" s="4">
        <v>296</v>
      </c>
      <c r="DL464" s="4">
        <v>218</v>
      </c>
      <c r="DM464" s="4">
        <v>138</v>
      </c>
      <c r="DN464" s="4">
        <v>90</v>
      </c>
      <c r="DO464" s="4">
        <v>88</v>
      </c>
      <c r="DP464" s="4">
        <v>175</v>
      </c>
      <c r="DQ464" s="4">
        <v>62</v>
      </c>
      <c r="DR464" s="4">
        <v>41</v>
      </c>
      <c r="DS464" s="4">
        <v>32</v>
      </c>
      <c r="DT464" s="4">
        <v>21</v>
      </c>
      <c r="DU464" s="4">
        <v>19</v>
      </c>
      <c r="DV464" s="32">
        <v>28</v>
      </c>
      <c r="DW464" s="4">
        <v>29388</v>
      </c>
      <c r="DX464" s="4">
        <v>33269</v>
      </c>
      <c r="DY464" s="4">
        <v>56261</v>
      </c>
      <c r="DZ464" s="4">
        <v>36336</v>
      </c>
      <c r="EA464" s="4">
        <v>23751</v>
      </c>
    </row>
    <row r="465" spans="1:131" ht="15.75" customHeight="1" x14ac:dyDescent="0.35">
      <c r="E465" s="33"/>
      <c r="F465" s="33"/>
      <c r="G465" s="34"/>
      <c r="H465" s="34"/>
      <c r="I465" s="34"/>
      <c r="J465" s="34"/>
      <c r="K465" s="34"/>
      <c r="L465" s="33"/>
      <c r="M465" s="34"/>
      <c r="N465" s="34"/>
      <c r="O465" s="34"/>
      <c r="P465" s="34"/>
      <c r="Q465" s="34"/>
      <c r="R465" s="33"/>
      <c r="S465" s="34"/>
      <c r="T465" s="34"/>
      <c r="U465" s="34"/>
      <c r="V465" s="34"/>
      <c r="W465" s="34"/>
      <c r="X465" s="33"/>
      <c r="Y465" s="34"/>
      <c r="Z465" s="34"/>
      <c r="AA465" s="34"/>
      <c r="AB465" s="34"/>
      <c r="AC465" s="34"/>
      <c r="AD465" s="33"/>
      <c r="AE465" s="34"/>
      <c r="AF465" s="34"/>
      <c r="AG465" s="34"/>
      <c r="AH465" s="34"/>
      <c r="AI465" s="34"/>
      <c r="AJ465" s="33"/>
      <c r="AK465" s="34"/>
      <c r="AL465" s="34"/>
      <c r="AM465" s="34"/>
      <c r="AN465" s="34"/>
      <c r="AO465" s="34"/>
      <c r="AP465" s="33"/>
      <c r="AQ465" s="34"/>
      <c r="AR465" s="34"/>
      <c r="AS465" s="34"/>
      <c r="AT465" s="34"/>
      <c r="AU465" s="34"/>
      <c r="AV465" s="33"/>
      <c r="AW465" s="34"/>
      <c r="AX465" s="34"/>
      <c r="AY465" s="34"/>
      <c r="AZ465" s="34"/>
      <c r="BA465" s="34"/>
      <c r="BB465" s="33"/>
      <c r="BC465" s="34"/>
      <c r="BD465" s="34"/>
      <c r="BE465" s="34"/>
      <c r="BF465" s="34"/>
      <c r="BG465" s="34"/>
      <c r="BH465" s="33"/>
      <c r="BI465" s="34"/>
      <c r="BJ465" s="34"/>
      <c r="BK465" s="34"/>
      <c r="BL465" s="34"/>
      <c r="BM465" s="34"/>
      <c r="BN465" s="33"/>
      <c r="BO465" s="34"/>
      <c r="BP465" s="34"/>
      <c r="BQ465" s="34"/>
      <c r="BR465" s="34"/>
      <c r="BS465" s="34"/>
      <c r="BT465" s="33"/>
      <c r="BU465" s="34"/>
      <c r="BV465" s="34"/>
      <c r="BW465" s="34"/>
      <c r="BX465" s="34"/>
      <c r="BY465" s="34"/>
      <c r="BZ465" s="33"/>
      <c r="CA465" s="34"/>
      <c r="CB465" s="34"/>
      <c r="CC465" s="34"/>
      <c r="CD465" s="34"/>
      <c r="CE465" s="34"/>
      <c r="CF465" s="33"/>
      <c r="CG465" s="34"/>
      <c r="CH465" s="34"/>
      <c r="CI465" s="34"/>
      <c r="CJ465" s="34"/>
      <c r="CK465" s="34"/>
      <c r="CL465" s="33"/>
      <c r="CM465" s="34"/>
      <c r="CN465" s="34"/>
      <c r="CO465" s="34"/>
      <c r="CP465" s="34"/>
      <c r="CQ465" s="34"/>
      <c r="CR465" s="33"/>
      <c r="CS465" s="34"/>
      <c r="CT465" s="34"/>
      <c r="CU465" s="34"/>
      <c r="CV465" s="34"/>
      <c r="CW465" s="34"/>
      <c r="CX465" s="33"/>
      <c r="CY465" s="34"/>
      <c r="CZ465" s="34"/>
      <c r="DA465" s="34"/>
      <c r="DB465" s="34"/>
      <c r="DC465" s="34"/>
      <c r="DD465" s="35"/>
      <c r="DE465" s="34"/>
      <c r="DF465" s="34"/>
      <c r="DG465" s="34"/>
      <c r="DH465" s="34"/>
      <c r="DI465" s="34"/>
      <c r="DJ465" s="35"/>
      <c r="DK465" s="34"/>
      <c r="DL465" s="34"/>
      <c r="DM465" s="34"/>
      <c r="DN465" s="34"/>
      <c r="DO465" s="34"/>
      <c r="DP465" s="35"/>
      <c r="DQ465" s="34"/>
      <c r="DR465" s="34"/>
      <c r="DS465" s="34"/>
      <c r="DT465" s="34"/>
      <c r="DU465" s="34"/>
      <c r="DW465" s="34"/>
      <c r="DX465" s="34"/>
      <c r="DY465" s="34"/>
      <c r="DZ465" s="34"/>
      <c r="EA465" s="34"/>
    </row>
    <row r="466" spans="1:131" ht="15.75" customHeight="1" x14ac:dyDescent="0.35">
      <c r="A466" s="36" t="s">
        <v>814</v>
      </c>
    </row>
    <row r="467" spans="1:131" ht="15.75" customHeight="1" x14ac:dyDescent="0.35">
      <c r="A467" s="36" t="s">
        <v>815</v>
      </c>
    </row>
    <row r="468" spans="1:131" ht="15.75" customHeight="1" x14ac:dyDescent="0.35">
      <c r="A468" s="36" t="s">
        <v>816</v>
      </c>
    </row>
    <row r="469" spans="1:131" ht="15.75" customHeight="1" x14ac:dyDescent="0.35">
      <c r="A469" s="37" t="s">
        <v>817</v>
      </c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S469" s="7"/>
      <c r="T469" s="7"/>
      <c r="U469" s="7"/>
      <c r="V469" s="7"/>
      <c r="W469" s="7"/>
      <c r="Y469" s="7"/>
      <c r="Z469" s="7"/>
      <c r="AA469" s="7"/>
      <c r="AB469" s="7"/>
      <c r="AC469" s="7"/>
      <c r="AE469" s="7"/>
      <c r="AF469" s="7"/>
      <c r="AG469" s="7"/>
      <c r="AH469" s="7"/>
      <c r="AI469" s="7"/>
      <c r="AK469" s="7"/>
      <c r="AL469" s="7"/>
      <c r="AM469" s="7"/>
      <c r="AN469" s="7"/>
      <c r="AO469" s="7"/>
      <c r="AQ469" s="7"/>
      <c r="AR469" s="7"/>
      <c r="AS469" s="7"/>
      <c r="AT469" s="7"/>
      <c r="AU469" s="7"/>
      <c r="AW469" s="7"/>
      <c r="AX469" s="7"/>
      <c r="AY469" s="7"/>
      <c r="AZ469" s="7"/>
      <c r="BA469" s="7"/>
      <c r="BC469" s="7"/>
      <c r="BD469" s="7"/>
      <c r="BE469" s="7"/>
      <c r="BF469" s="7"/>
      <c r="BG469" s="7"/>
      <c r="BI469" s="7"/>
      <c r="BJ469" s="7"/>
      <c r="BK469" s="7"/>
      <c r="BL469" s="7"/>
      <c r="BM469" s="7"/>
      <c r="BO469" s="7"/>
      <c r="BP469" s="7"/>
      <c r="BQ469" s="7"/>
      <c r="BR469" s="7"/>
      <c r="BS469" s="7"/>
      <c r="BU469" s="7"/>
      <c r="BV469" s="7"/>
      <c r="BW469" s="7"/>
      <c r="BX469" s="7"/>
      <c r="BY469" s="7"/>
      <c r="CA469" s="7"/>
      <c r="CB469" s="7"/>
      <c r="CC469" s="7"/>
      <c r="CD469" s="7"/>
      <c r="CE469" s="7"/>
      <c r="CG469" s="7"/>
      <c r="CH469" s="7"/>
      <c r="CI469" s="7"/>
      <c r="CJ469" s="7"/>
      <c r="CK469" s="7"/>
      <c r="CM469" s="7"/>
      <c r="CN469" s="7"/>
      <c r="CO469" s="7"/>
      <c r="CP469" s="7"/>
      <c r="CQ469" s="7"/>
      <c r="CS469" s="7"/>
      <c r="CT469" s="7"/>
      <c r="CU469" s="7"/>
      <c r="CV469" s="7"/>
      <c r="CW469" s="7"/>
      <c r="CY469" s="7"/>
      <c r="CZ469" s="7"/>
      <c r="DA469" s="7"/>
      <c r="DB469" s="7"/>
      <c r="DC469" s="7"/>
      <c r="DD469" s="4"/>
      <c r="DE469" s="7"/>
      <c r="DF469" s="7"/>
      <c r="DG469" s="7"/>
      <c r="DH469" s="7"/>
      <c r="DI469" s="7"/>
      <c r="DJ469" s="4"/>
      <c r="DK469" s="7"/>
      <c r="DL469" s="7"/>
      <c r="DM469" s="7"/>
      <c r="DN469" s="7"/>
      <c r="DO469" s="7"/>
      <c r="DP469" s="4"/>
      <c r="DQ469" s="7"/>
      <c r="DR469" s="7"/>
      <c r="DS469" s="7"/>
      <c r="DT469" s="7"/>
      <c r="DU469" s="7"/>
      <c r="DW469" s="7"/>
      <c r="DX469" s="7"/>
      <c r="DY469" s="7"/>
      <c r="DZ469" s="7"/>
      <c r="EA469" s="7"/>
    </row>
    <row r="470" spans="1:131" ht="15.75" customHeight="1" x14ac:dyDescent="0.35">
      <c r="A470" s="36" t="s">
        <v>818</v>
      </c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S470" s="7"/>
      <c r="T470" s="7"/>
      <c r="U470" s="7"/>
      <c r="V470" s="7"/>
      <c r="W470" s="7"/>
      <c r="Y470" s="7"/>
      <c r="Z470" s="7"/>
      <c r="AA470" s="7"/>
      <c r="AB470" s="7"/>
      <c r="AC470" s="7"/>
      <c r="AE470" s="7"/>
      <c r="AF470" s="7"/>
      <c r="AG470" s="7"/>
      <c r="AH470" s="7"/>
      <c r="AI470" s="7"/>
      <c r="AK470" s="7"/>
      <c r="AL470" s="7"/>
      <c r="AM470" s="7"/>
      <c r="AN470" s="7"/>
      <c r="AO470" s="7"/>
      <c r="AQ470" s="7"/>
      <c r="AR470" s="7"/>
      <c r="AS470" s="7"/>
      <c r="AT470" s="7"/>
      <c r="AU470" s="7"/>
      <c r="AW470" s="7"/>
      <c r="AX470" s="7"/>
      <c r="AY470" s="7"/>
      <c r="AZ470" s="7"/>
      <c r="BA470" s="7"/>
      <c r="BC470" s="7"/>
      <c r="BD470" s="7"/>
      <c r="BE470" s="7"/>
      <c r="BF470" s="7"/>
      <c r="BG470" s="7"/>
      <c r="BI470" s="7"/>
      <c r="BJ470" s="7"/>
      <c r="BK470" s="7"/>
      <c r="BL470" s="7"/>
      <c r="BM470" s="7"/>
      <c r="BO470" s="7"/>
      <c r="BP470" s="7"/>
      <c r="BQ470" s="7"/>
      <c r="BR470" s="7"/>
      <c r="BS470" s="7"/>
      <c r="BU470" s="7"/>
      <c r="BV470" s="7"/>
      <c r="BW470" s="7"/>
      <c r="BX470" s="7"/>
      <c r="BY470" s="7"/>
      <c r="CA470" s="7"/>
      <c r="CB470" s="7"/>
      <c r="CC470" s="7"/>
      <c r="CD470" s="7"/>
      <c r="CE470" s="7"/>
      <c r="CG470" s="7"/>
      <c r="CH470" s="7"/>
      <c r="CI470" s="7"/>
      <c r="CJ470" s="7"/>
      <c r="CK470" s="7"/>
      <c r="CM470" s="7"/>
      <c r="CN470" s="7"/>
      <c r="CO470" s="7"/>
      <c r="CP470" s="7"/>
      <c r="CQ470" s="7"/>
      <c r="CS470" s="7"/>
      <c r="CT470" s="7"/>
      <c r="CU470" s="7"/>
      <c r="CV470" s="7"/>
      <c r="CW470" s="7"/>
      <c r="CY470" s="7"/>
      <c r="CZ470" s="7"/>
      <c r="DA470" s="7"/>
      <c r="DB470" s="7"/>
      <c r="DC470" s="7"/>
      <c r="DD470" s="4"/>
      <c r="DE470" s="7"/>
      <c r="DF470" s="7"/>
      <c r="DG470" s="7"/>
      <c r="DH470" s="7"/>
      <c r="DI470" s="7"/>
      <c r="DJ470" s="4"/>
      <c r="DK470" s="7"/>
      <c r="DL470" s="7"/>
      <c r="DM470" s="7"/>
      <c r="DN470" s="7"/>
      <c r="DO470" s="7"/>
      <c r="DP470" s="4"/>
      <c r="DQ470" s="7"/>
      <c r="DR470" s="7"/>
      <c r="DS470" s="7"/>
      <c r="DT470" s="7"/>
      <c r="DU470" s="7"/>
      <c r="DW470" s="7"/>
      <c r="DX470" s="7"/>
      <c r="DY470" s="7"/>
      <c r="DZ470" s="7"/>
      <c r="EA470" s="7"/>
    </row>
    <row r="471" spans="1:131" ht="15.75" customHeight="1" x14ac:dyDescent="0.35">
      <c r="A471" s="36" t="s">
        <v>819</v>
      </c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S471" s="7"/>
      <c r="T471" s="7"/>
      <c r="U471" s="7"/>
      <c r="V471" s="7"/>
      <c r="W471" s="7"/>
      <c r="Y471" s="7"/>
      <c r="Z471" s="7"/>
      <c r="AA471" s="7"/>
      <c r="AB471" s="7"/>
      <c r="AC471" s="7"/>
      <c r="AE471" s="7"/>
      <c r="AF471" s="7"/>
      <c r="AG471" s="7"/>
      <c r="AH471" s="7"/>
      <c r="AI471" s="7"/>
      <c r="AK471" s="7"/>
      <c r="AL471" s="7"/>
      <c r="AM471" s="7"/>
      <c r="AN471" s="7"/>
      <c r="AO471" s="7"/>
      <c r="AQ471" s="7"/>
      <c r="AR471" s="7"/>
      <c r="AS471" s="7"/>
      <c r="AT471" s="7"/>
      <c r="AU471" s="7"/>
      <c r="AW471" s="7"/>
      <c r="AX471" s="7"/>
      <c r="AY471" s="7"/>
      <c r="AZ471" s="7"/>
      <c r="BA471" s="7"/>
      <c r="BC471" s="7"/>
      <c r="BD471" s="7"/>
      <c r="BE471" s="7"/>
      <c r="BF471" s="7"/>
      <c r="BG471" s="7"/>
      <c r="BI471" s="7"/>
      <c r="BJ471" s="7"/>
      <c r="BK471" s="7"/>
      <c r="BL471" s="7"/>
      <c r="BM471" s="7"/>
      <c r="BO471" s="7"/>
      <c r="BP471" s="7"/>
      <c r="BQ471" s="7"/>
      <c r="BR471" s="7"/>
      <c r="BS471" s="7"/>
      <c r="BU471" s="7"/>
      <c r="BV471" s="7"/>
      <c r="BW471" s="7"/>
      <c r="BX471" s="7"/>
      <c r="BY471" s="7"/>
      <c r="CA471" s="7"/>
      <c r="CB471" s="7"/>
      <c r="CC471" s="7"/>
      <c r="CD471" s="7"/>
      <c r="CE471" s="7"/>
      <c r="CG471" s="7"/>
      <c r="CH471" s="7"/>
      <c r="CI471" s="7"/>
      <c r="CJ471" s="7"/>
      <c r="CK471" s="7"/>
      <c r="CM471" s="7"/>
      <c r="CN471" s="7"/>
      <c r="CO471" s="7"/>
      <c r="CP471" s="7"/>
      <c r="CQ471" s="7"/>
      <c r="CS471" s="7"/>
      <c r="CT471" s="7"/>
      <c r="CU471" s="7"/>
      <c r="CV471" s="7"/>
      <c r="CW471" s="7"/>
      <c r="CY471" s="7"/>
      <c r="CZ471" s="7"/>
      <c r="DA471" s="7"/>
      <c r="DB471" s="7"/>
      <c r="DC471" s="7"/>
      <c r="DD471" s="4"/>
      <c r="DE471" s="7"/>
      <c r="DF471" s="7"/>
      <c r="DG471" s="7"/>
      <c r="DH471" s="7"/>
      <c r="DI471" s="7"/>
      <c r="DJ471" s="4"/>
      <c r="DK471" s="7"/>
      <c r="DL471" s="7"/>
      <c r="DM471" s="7"/>
      <c r="DN471" s="7"/>
      <c r="DO471" s="7"/>
      <c r="DP471" s="4"/>
      <c r="DQ471" s="7"/>
      <c r="DR471" s="7"/>
      <c r="DS471" s="7"/>
      <c r="DT471" s="7"/>
      <c r="DU471" s="7"/>
      <c r="DW471" s="7"/>
      <c r="DX471" s="7"/>
      <c r="DY471" s="7"/>
      <c r="DZ471" s="7"/>
      <c r="EA471" s="7"/>
    </row>
    <row r="472" spans="1:131" ht="15.75" customHeight="1" x14ac:dyDescent="0.35">
      <c r="A472" s="38" t="s">
        <v>842</v>
      </c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S472" s="7"/>
      <c r="T472" s="7"/>
      <c r="U472" s="7"/>
      <c r="V472" s="7"/>
      <c r="W472" s="7"/>
      <c r="Y472" s="7"/>
      <c r="Z472" s="7"/>
      <c r="AA472" s="7"/>
      <c r="AB472" s="7"/>
      <c r="AC472" s="7"/>
      <c r="AE472" s="7"/>
      <c r="AF472" s="7"/>
      <c r="AG472" s="7"/>
      <c r="AH472" s="7"/>
      <c r="AI472" s="7"/>
      <c r="AK472" s="7"/>
      <c r="AL472" s="7"/>
      <c r="AM472" s="7"/>
      <c r="AN472" s="7"/>
      <c r="AO472" s="7"/>
      <c r="AQ472" s="7"/>
      <c r="AR472" s="7"/>
      <c r="AS472" s="7"/>
      <c r="AT472" s="7"/>
      <c r="AU472" s="7"/>
      <c r="AW472" s="7"/>
      <c r="AX472" s="7"/>
      <c r="AY472" s="7"/>
      <c r="AZ472" s="7"/>
      <c r="BA472" s="7"/>
      <c r="BC472" s="7"/>
      <c r="BD472" s="7"/>
      <c r="BE472" s="7"/>
      <c r="BF472" s="7"/>
      <c r="BG472" s="7"/>
      <c r="BI472" s="7"/>
      <c r="BJ472" s="7"/>
      <c r="BK472" s="7"/>
      <c r="BL472" s="7"/>
      <c r="BM472" s="7"/>
      <c r="BO472" s="7"/>
      <c r="BP472" s="7"/>
      <c r="BQ472" s="7"/>
      <c r="BR472" s="7"/>
      <c r="BS472" s="7"/>
      <c r="BU472" s="7"/>
      <c r="BV472" s="7"/>
      <c r="BW472" s="7"/>
      <c r="BX472" s="7"/>
      <c r="BY472" s="7"/>
      <c r="CA472" s="7"/>
      <c r="CB472" s="7"/>
      <c r="CC472" s="7"/>
      <c r="CD472" s="7"/>
      <c r="CE472" s="7"/>
      <c r="CG472" s="7"/>
      <c r="CH472" s="7"/>
      <c r="CI472" s="7"/>
      <c r="CJ472" s="7"/>
      <c r="CK472" s="7"/>
      <c r="CM472" s="7"/>
      <c r="CN472" s="7"/>
      <c r="CO472" s="7"/>
      <c r="CP472" s="7"/>
      <c r="CQ472" s="7"/>
      <c r="CS472" s="7"/>
      <c r="CT472" s="7"/>
      <c r="CU472" s="7"/>
      <c r="CV472" s="7"/>
      <c r="CW472" s="7"/>
      <c r="CY472" s="7"/>
      <c r="CZ472" s="7"/>
      <c r="DA472" s="7"/>
      <c r="DB472" s="7"/>
      <c r="DC472" s="7"/>
      <c r="DD472" s="4"/>
      <c r="DE472" s="7"/>
      <c r="DF472" s="7"/>
      <c r="DG472" s="7"/>
      <c r="DH472" s="7"/>
      <c r="DI472" s="7"/>
      <c r="DJ472" s="4"/>
      <c r="DK472" s="7"/>
      <c r="DL472" s="7"/>
      <c r="DM472" s="7"/>
      <c r="DN472" s="7"/>
      <c r="DO472" s="7"/>
      <c r="DP472" s="4"/>
      <c r="DQ472" s="7"/>
      <c r="DR472" s="7"/>
      <c r="DS472" s="7"/>
      <c r="DT472" s="7"/>
      <c r="DU472" s="7"/>
      <c r="DW472" s="7"/>
      <c r="DX472" s="7"/>
      <c r="DY472" s="7"/>
      <c r="DZ472" s="7"/>
      <c r="EA472" s="7"/>
    </row>
    <row r="473" spans="1:131" ht="15.75" customHeight="1" x14ac:dyDescent="0.35">
      <c r="A473" s="38" t="s">
        <v>843</v>
      </c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S473" s="7"/>
      <c r="T473" s="7"/>
      <c r="U473" s="7"/>
      <c r="V473" s="7"/>
      <c r="W473" s="7"/>
      <c r="Y473" s="7"/>
      <c r="Z473" s="7"/>
      <c r="AA473" s="7"/>
      <c r="AB473" s="7"/>
      <c r="AC473" s="7"/>
      <c r="AE473" s="7"/>
      <c r="AF473" s="7"/>
      <c r="AG473" s="7"/>
      <c r="AH473" s="7"/>
      <c r="AI473" s="7"/>
      <c r="AK473" s="7"/>
      <c r="AL473" s="7"/>
      <c r="AM473" s="7"/>
      <c r="AN473" s="7"/>
      <c r="AO473" s="7"/>
      <c r="AQ473" s="7"/>
      <c r="AR473" s="7"/>
      <c r="AS473" s="7"/>
      <c r="AT473" s="7"/>
      <c r="AU473" s="7"/>
      <c r="AW473" s="7"/>
      <c r="AX473" s="7"/>
      <c r="AY473" s="7"/>
      <c r="AZ473" s="7"/>
      <c r="BA473" s="7"/>
      <c r="BC473" s="7"/>
      <c r="BD473" s="7"/>
      <c r="BE473" s="7"/>
      <c r="BF473" s="7"/>
      <c r="BG473" s="7"/>
      <c r="BI473" s="7"/>
      <c r="BJ473" s="7"/>
      <c r="BK473" s="7"/>
      <c r="BL473" s="7"/>
      <c r="BM473" s="7"/>
      <c r="BO473" s="7"/>
      <c r="BP473" s="7"/>
      <c r="BQ473" s="7"/>
      <c r="BR473" s="7"/>
      <c r="BS473" s="7"/>
      <c r="BU473" s="7"/>
      <c r="BV473" s="7"/>
      <c r="BW473" s="7"/>
      <c r="BX473" s="7"/>
      <c r="BY473" s="7"/>
      <c r="CA473" s="7"/>
      <c r="CB473" s="7"/>
      <c r="CC473" s="7"/>
      <c r="CD473" s="7"/>
      <c r="CE473" s="7"/>
      <c r="CG473" s="7"/>
      <c r="CH473" s="7"/>
      <c r="CI473" s="7"/>
      <c r="CJ473" s="7"/>
      <c r="CK473" s="7"/>
      <c r="CM473" s="7"/>
      <c r="CN473" s="7"/>
      <c r="CO473" s="7"/>
      <c r="CP473" s="7"/>
      <c r="CQ473" s="7"/>
      <c r="CS473" s="7"/>
      <c r="CT473" s="7"/>
      <c r="CU473" s="7"/>
      <c r="CV473" s="7"/>
      <c r="CW473" s="7"/>
      <c r="CY473" s="7"/>
      <c r="CZ473" s="7"/>
      <c r="DA473" s="7"/>
      <c r="DB473" s="7"/>
      <c r="DC473" s="7"/>
      <c r="DD473" s="4"/>
      <c r="DE473" s="7"/>
      <c r="DF473" s="7"/>
      <c r="DG473" s="7"/>
      <c r="DH473" s="7"/>
      <c r="DI473" s="7"/>
      <c r="DJ473" s="4"/>
      <c r="DK473" s="7"/>
      <c r="DL473" s="7"/>
      <c r="DM473" s="7"/>
      <c r="DN473" s="7"/>
      <c r="DO473" s="7"/>
      <c r="DP473" s="4"/>
      <c r="DQ473" s="7"/>
      <c r="DR473" s="7"/>
      <c r="DS473" s="7"/>
      <c r="DT473" s="7"/>
      <c r="DU473" s="7"/>
      <c r="DW473" s="7"/>
      <c r="DX473" s="7"/>
      <c r="DY473" s="7"/>
      <c r="DZ473" s="7"/>
      <c r="EA473" s="7"/>
    </row>
    <row r="474" spans="1:131" ht="15.75" customHeight="1" x14ac:dyDescent="0.35">
      <c r="A474" s="38" t="s">
        <v>844</v>
      </c>
    </row>
    <row r="475" spans="1:131" ht="15.75" customHeight="1" x14ac:dyDescent="0.35">
      <c r="A475" s="38" t="s">
        <v>845</v>
      </c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S475" s="7"/>
      <c r="T475" s="7"/>
      <c r="U475" s="7"/>
      <c r="V475" s="7"/>
      <c r="W475" s="7"/>
      <c r="Y475" s="7"/>
      <c r="Z475" s="7"/>
      <c r="AA475" s="7"/>
      <c r="AB475" s="7"/>
      <c r="AC475" s="7"/>
      <c r="AE475" s="7"/>
      <c r="AF475" s="7"/>
      <c r="AG475" s="7"/>
      <c r="AH475" s="7"/>
      <c r="AI475" s="7"/>
      <c r="AK475" s="7"/>
      <c r="AL475" s="7"/>
      <c r="AM475" s="7"/>
      <c r="AN475" s="7"/>
      <c r="AO475" s="7"/>
      <c r="AQ475" s="7"/>
      <c r="AR475" s="7"/>
      <c r="AS475" s="7"/>
      <c r="AT475" s="7"/>
      <c r="AU475" s="7"/>
      <c r="AW475" s="7"/>
      <c r="AX475" s="7"/>
      <c r="AY475" s="7"/>
      <c r="AZ475" s="7"/>
      <c r="BA475" s="7"/>
      <c r="BC475" s="7"/>
      <c r="BD475" s="7"/>
      <c r="BE475" s="7"/>
      <c r="BF475" s="7"/>
      <c r="BG475" s="7"/>
      <c r="BI475" s="7"/>
      <c r="BJ475" s="7"/>
      <c r="BK475" s="7"/>
      <c r="BL475" s="7"/>
      <c r="BM475" s="7"/>
      <c r="BO475" s="7"/>
      <c r="BP475" s="7"/>
      <c r="BQ475" s="7"/>
      <c r="BR475" s="7"/>
      <c r="BS475" s="7"/>
      <c r="BU475" s="7"/>
      <c r="BV475" s="7"/>
      <c r="BW475" s="7"/>
      <c r="BX475" s="7"/>
      <c r="BY475" s="7"/>
      <c r="CA475" s="7"/>
      <c r="CB475" s="7"/>
      <c r="CC475" s="7"/>
      <c r="CD475" s="7"/>
      <c r="CE475" s="7"/>
      <c r="CG475" s="7"/>
      <c r="CH475" s="7"/>
      <c r="CI475" s="7"/>
      <c r="CJ475" s="7"/>
      <c r="CK475" s="7"/>
      <c r="CM475" s="7"/>
      <c r="CN475" s="7"/>
      <c r="CO475" s="7"/>
      <c r="CP475" s="7"/>
      <c r="CQ475" s="7"/>
      <c r="CS475" s="7"/>
      <c r="CT475" s="7"/>
      <c r="CU475" s="7"/>
      <c r="CV475" s="7"/>
      <c r="CW475" s="7"/>
      <c r="CY475" s="7"/>
      <c r="CZ475" s="7"/>
      <c r="DA475" s="7"/>
      <c r="DB475" s="7"/>
      <c r="DC475" s="7"/>
      <c r="DD475" s="4"/>
      <c r="DE475" s="7"/>
      <c r="DF475" s="7"/>
      <c r="DG475" s="7"/>
      <c r="DH475" s="7"/>
      <c r="DI475" s="7"/>
      <c r="DJ475" s="4"/>
      <c r="DK475" s="7"/>
      <c r="DL475" s="7"/>
      <c r="DM475" s="7"/>
      <c r="DN475" s="7"/>
      <c r="DO475" s="7"/>
      <c r="DP475" s="4"/>
      <c r="DQ475" s="7"/>
      <c r="DR475" s="7"/>
      <c r="DS475" s="7"/>
      <c r="DT475" s="7"/>
      <c r="DU475" s="7"/>
      <c r="DW475" s="7"/>
      <c r="DX475" s="7"/>
      <c r="DY475" s="7"/>
      <c r="DZ475" s="7"/>
      <c r="EA475" s="7"/>
    </row>
    <row r="476" spans="1:131" ht="15.75" customHeight="1" x14ac:dyDescent="0.35">
      <c r="A476" s="38" t="s">
        <v>846</v>
      </c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S476" s="7"/>
      <c r="T476" s="7"/>
      <c r="U476" s="7"/>
      <c r="V476" s="7"/>
      <c r="W476" s="7"/>
      <c r="Y476" s="7"/>
      <c r="Z476" s="7"/>
      <c r="AA476" s="7"/>
      <c r="AB476" s="7"/>
      <c r="AC476" s="7"/>
      <c r="AE476" s="7"/>
      <c r="AF476" s="7"/>
      <c r="AG476" s="7"/>
      <c r="AH476" s="7"/>
      <c r="AI476" s="7"/>
      <c r="AK476" s="7"/>
      <c r="AL476" s="7"/>
      <c r="AM476" s="7"/>
      <c r="AN476" s="7"/>
      <c r="AO476" s="7"/>
      <c r="AQ476" s="7"/>
      <c r="AR476" s="7"/>
      <c r="AS476" s="7"/>
      <c r="AT476" s="7"/>
      <c r="AU476" s="7"/>
      <c r="AW476" s="7"/>
      <c r="AX476" s="7"/>
      <c r="AY476" s="7"/>
      <c r="AZ476" s="7"/>
      <c r="BA476" s="7"/>
      <c r="BC476" s="7"/>
      <c r="BD476" s="7"/>
      <c r="BE476" s="7"/>
      <c r="BF476" s="7"/>
      <c r="BG476" s="7"/>
      <c r="BI476" s="7"/>
      <c r="BJ476" s="7"/>
      <c r="BK476" s="7"/>
      <c r="BL476" s="7"/>
      <c r="BM476" s="7"/>
      <c r="BO476" s="7"/>
      <c r="BP476" s="7"/>
      <c r="BQ476" s="7"/>
      <c r="BR476" s="7"/>
      <c r="BS476" s="7"/>
      <c r="BU476" s="7"/>
      <c r="BV476" s="7"/>
      <c r="BW476" s="7"/>
      <c r="BX476" s="7"/>
      <c r="BY476" s="7"/>
      <c r="CA476" s="7"/>
      <c r="CB476" s="7"/>
      <c r="CC476" s="7"/>
      <c r="CD476" s="7"/>
      <c r="CE476" s="7"/>
      <c r="CG476" s="7"/>
      <c r="CH476" s="7"/>
      <c r="CI476" s="7"/>
      <c r="CJ476" s="7"/>
      <c r="CK476" s="7"/>
      <c r="CM476" s="7"/>
      <c r="CN476" s="7"/>
      <c r="CO476" s="7"/>
      <c r="CP476" s="7"/>
      <c r="CQ476" s="7"/>
      <c r="CS476" s="7"/>
      <c r="CT476" s="7"/>
      <c r="CU476" s="7"/>
      <c r="CV476" s="7"/>
      <c r="CW476" s="7"/>
      <c r="CY476" s="7"/>
      <c r="CZ476" s="7"/>
      <c r="DA476" s="7"/>
      <c r="DB476" s="7"/>
      <c r="DC476" s="7"/>
      <c r="DD476" s="4"/>
      <c r="DE476" s="7"/>
      <c r="DF476" s="7"/>
      <c r="DG476" s="7"/>
      <c r="DH476" s="7"/>
      <c r="DI476" s="7"/>
      <c r="DJ476" s="4"/>
      <c r="DK476" s="7"/>
      <c r="DL476" s="7"/>
      <c r="DM476" s="7"/>
      <c r="DN476" s="7"/>
      <c r="DO476" s="7"/>
      <c r="DP476" s="4"/>
      <c r="DQ476" s="7"/>
      <c r="DR476" s="7"/>
      <c r="DS476" s="7"/>
      <c r="DT476" s="7"/>
      <c r="DU476" s="7"/>
      <c r="DW476" s="7"/>
      <c r="DX476" s="7"/>
      <c r="DY476" s="7"/>
      <c r="DZ476" s="7"/>
      <c r="EA476" s="7"/>
    </row>
    <row r="477" spans="1:131" ht="15.75" customHeight="1" x14ac:dyDescent="0.35">
      <c r="A477" s="38" t="s">
        <v>847</v>
      </c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S477" s="7"/>
      <c r="T477" s="7"/>
      <c r="U477" s="7"/>
      <c r="V477" s="7"/>
      <c r="W477" s="7"/>
      <c r="Y477" s="7"/>
      <c r="Z477" s="7"/>
      <c r="AA477" s="7"/>
      <c r="AB477" s="7"/>
      <c r="AC477" s="7"/>
      <c r="AE477" s="7"/>
      <c r="AF477" s="7"/>
      <c r="AG477" s="7"/>
      <c r="AH477" s="7"/>
      <c r="AI477" s="7"/>
      <c r="AK477" s="7"/>
      <c r="AL477" s="7"/>
      <c r="AM477" s="7"/>
      <c r="AN477" s="7"/>
      <c r="AO477" s="7"/>
      <c r="AQ477" s="7"/>
      <c r="AR477" s="7"/>
      <c r="AS477" s="7"/>
      <c r="AT477" s="7"/>
      <c r="AU477" s="7"/>
      <c r="AW477" s="7"/>
      <c r="AX477" s="7"/>
      <c r="AY477" s="7"/>
      <c r="AZ477" s="7"/>
      <c r="BA477" s="7"/>
      <c r="BC477" s="7"/>
      <c r="BD477" s="7"/>
      <c r="BE477" s="7"/>
      <c r="BF477" s="7"/>
      <c r="BG477" s="7"/>
      <c r="BI477" s="7"/>
      <c r="BJ477" s="7"/>
      <c r="BK477" s="7"/>
      <c r="BL477" s="7"/>
      <c r="BM477" s="7"/>
      <c r="BO477" s="7"/>
      <c r="BP477" s="7"/>
      <c r="BQ477" s="7"/>
      <c r="BR477" s="7"/>
      <c r="BS477" s="7"/>
      <c r="BU477" s="7"/>
      <c r="BV477" s="7"/>
      <c r="BW477" s="7"/>
      <c r="BX477" s="7"/>
      <c r="BY477" s="7"/>
      <c r="CA477" s="7"/>
      <c r="CB477" s="7"/>
      <c r="CC477" s="7"/>
      <c r="CD477" s="7"/>
      <c r="CE477" s="7"/>
      <c r="CG477" s="7"/>
      <c r="CH477" s="7"/>
      <c r="CI477" s="7"/>
      <c r="CJ477" s="7"/>
      <c r="CK477" s="7"/>
      <c r="CM477" s="7"/>
      <c r="CN477" s="7"/>
      <c r="CO477" s="7"/>
      <c r="CP477" s="7"/>
      <c r="CQ477" s="7"/>
      <c r="CS477" s="7"/>
      <c r="CT477" s="7"/>
      <c r="CU477" s="7"/>
      <c r="CV477" s="7"/>
      <c r="CW477" s="7"/>
      <c r="CY477" s="7"/>
      <c r="CZ477" s="7"/>
      <c r="DA477" s="7"/>
      <c r="DB477" s="7"/>
      <c r="DC477" s="7"/>
      <c r="DD477" s="4"/>
      <c r="DE477" s="7"/>
      <c r="DF477" s="7"/>
      <c r="DG477" s="7"/>
      <c r="DH477" s="7"/>
      <c r="DI477" s="7"/>
      <c r="DJ477" s="4"/>
      <c r="DK477" s="7"/>
      <c r="DL477" s="7"/>
      <c r="DM477" s="7"/>
      <c r="DN477" s="7"/>
      <c r="DO477" s="7"/>
      <c r="DP477" s="4"/>
      <c r="DQ477" s="7"/>
      <c r="DR477" s="7"/>
      <c r="DS477" s="7"/>
      <c r="DT477" s="7"/>
      <c r="DU477" s="7"/>
      <c r="DW477" s="7"/>
      <c r="DX477" s="7"/>
      <c r="DY477" s="7"/>
      <c r="DZ477" s="7"/>
      <c r="EA477" s="7"/>
    </row>
    <row r="478" spans="1:131" ht="15.75" customHeight="1" x14ac:dyDescent="0.35">
      <c r="A478" s="38" t="s">
        <v>848</v>
      </c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S478" s="7"/>
      <c r="T478" s="7"/>
      <c r="U478" s="7"/>
      <c r="V478" s="7"/>
      <c r="W478" s="7"/>
      <c r="Y478" s="7"/>
      <c r="Z478" s="7"/>
      <c r="AA478" s="7"/>
      <c r="AB478" s="7"/>
      <c r="AC478" s="7"/>
      <c r="AE478" s="7"/>
      <c r="AF478" s="7"/>
      <c r="AG478" s="7"/>
      <c r="AH478" s="7"/>
      <c r="AI478" s="7"/>
      <c r="AK478" s="7"/>
      <c r="AL478" s="7"/>
      <c r="AM478" s="7"/>
      <c r="AN478" s="7"/>
      <c r="AO478" s="7"/>
      <c r="AQ478" s="7"/>
      <c r="AR478" s="7"/>
      <c r="AS478" s="7"/>
      <c r="AT478" s="7"/>
      <c r="AU478" s="7"/>
      <c r="AW478" s="7"/>
      <c r="AX478" s="7"/>
      <c r="AY478" s="7"/>
      <c r="AZ478" s="7"/>
      <c r="BA478" s="7"/>
      <c r="BC478" s="7"/>
      <c r="BD478" s="7"/>
      <c r="BE478" s="7"/>
      <c r="BF478" s="7"/>
      <c r="BG478" s="7"/>
      <c r="BI478" s="7"/>
      <c r="BJ478" s="7"/>
      <c r="BK478" s="7"/>
      <c r="BL478" s="7"/>
      <c r="BM478" s="7"/>
      <c r="BO478" s="7"/>
      <c r="BP478" s="7"/>
      <c r="BQ478" s="7"/>
      <c r="BR478" s="7"/>
      <c r="BS478" s="7"/>
      <c r="BU478" s="7"/>
      <c r="BV478" s="7"/>
      <c r="BW478" s="7"/>
      <c r="BX478" s="7"/>
      <c r="BY478" s="7"/>
      <c r="CA478" s="7"/>
      <c r="CB478" s="7"/>
      <c r="CC478" s="7"/>
      <c r="CD478" s="7"/>
      <c r="CE478" s="7"/>
      <c r="CG478" s="7"/>
      <c r="CH478" s="7"/>
      <c r="CI478" s="7"/>
      <c r="CJ478" s="7"/>
      <c r="CK478" s="7"/>
      <c r="CM478" s="7"/>
      <c r="CN478" s="7"/>
      <c r="CO478" s="7"/>
      <c r="CP478" s="7"/>
      <c r="CQ478" s="7"/>
      <c r="CS478" s="7"/>
      <c r="CT478" s="7"/>
      <c r="CU478" s="7"/>
      <c r="CV478" s="7"/>
      <c r="CW478" s="7"/>
      <c r="CY478" s="7"/>
      <c r="CZ478" s="7"/>
      <c r="DA478" s="7"/>
      <c r="DB478" s="7"/>
      <c r="DC478" s="7"/>
      <c r="DD478" s="4"/>
      <c r="DE478" s="7"/>
      <c r="DF478" s="7"/>
      <c r="DG478" s="7"/>
      <c r="DH478" s="7"/>
      <c r="DI478" s="7"/>
      <c r="DJ478" s="4"/>
      <c r="DK478" s="7"/>
      <c r="DL478" s="7"/>
      <c r="DM478" s="7"/>
      <c r="DN478" s="7"/>
      <c r="DO478" s="7"/>
      <c r="DP478" s="4"/>
      <c r="DQ478" s="7"/>
      <c r="DR478" s="7"/>
      <c r="DS478" s="7"/>
      <c r="DT478" s="7"/>
      <c r="DU478" s="7"/>
      <c r="DW478" s="7"/>
      <c r="DX478" s="7"/>
      <c r="DY478" s="7"/>
      <c r="DZ478" s="7"/>
      <c r="EA478" s="7"/>
    </row>
    <row r="479" spans="1:131" ht="15.75" customHeight="1" x14ac:dyDescent="0.35">
      <c r="A479" s="38" t="s">
        <v>849</v>
      </c>
      <c r="E479" s="5"/>
      <c r="DD479" s="4"/>
      <c r="DJ479" s="4"/>
      <c r="DP479" s="4"/>
    </row>
    <row r="480" spans="1:131" ht="15.75" customHeight="1" x14ac:dyDescent="0.35">
      <c r="A480" s="38" t="s">
        <v>850</v>
      </c>
      <c r="E480" s="5"/>
      <c r="DD480" s="4"/>
      <c r="DJ480" s="4"/>
      <c r="DP480" s="4"/>
    </row>
    <row r="481" spans="1:120" ht="15.75" customHeight="1" x14ac:dyDescent="0.35">
      <c r="A481" s="38" t="s">
        <v>851</v>
      </c>
      <c r="E481" s="5"/>
      <c r="DD481" s="4"/>
      <c r="DJ481" s="4"/>
      <c r="DP481" s="4"/>
    </row>
    <row r="482" spans="1:120" ht="15.75" customHeight="1" x14ac:dyDescent="0.35">
      <c r="A482" s="38" t="s">
        <v>852</v>
      </c>
      <c r="E482" s="5"/>
      <c r="F482" s="10"/>
      <c r="DD482" s="4"/>
      <c r="DJ482" s="4"/>
      <c r="DP482" s="4"/>
    </row>
    <row r="483" spans="1:120" ht="15.75" customHeight="1" x14ac:dyDescent="0.35">
      <c r="A483" s="38" t="s">
        <v>820</v>
      </c>
      <c r="E483" s="5"/>
      <c r="F483" s="10"/>
      <c r="DD483" s="4"/>
      <c r="DJ483" s="4"/>
      <c r="DP483" s="4"/>
    </row>
    <row r="484" spans="1:120" ht="15.75" customHeight="1" x14ac:dyDescent="0.35">
      <c r="A484" s="38" t="s">
        <v>821</v>
      </c>
      <c r="E484" s="5"/>
      <c r="F484" s="10"/>
      <c r="DD484" s="4"/>
      <c r="DJ484" s="4"/>
      <c r="DP484" s="4"/>
    </row>
    <row r="485" spans="1:120" ht="15.75" customHeight="1" x14ac:dyDescent="0.35">
      <c r="A485" s="38" t="s">
        <v>853</v>
      </c>
      <c r="E485" s="5"/>
      <c r="F485" s="10"/>
      <c r="DD485" s="4"/>
      <c r="DJ485" s="4"/>
      <c r="DP485" s="4"/>
    </row>
    <row r="486" spans="1:120" ht="15.75" customHeight="1" x14ac:dyDescent="0.35">
      <c r="A486" s="39"/>
      <c r="E486" s="5"/>
      <c r="F486" s="10"/>
      <c r="DD486" s="4"/>
      <c r="DJ486" s="4"/>
      <c r="DP486" s="4"/>
    </row>
    <row r="487" spans="1:120" ht="15.75" customHeight="1" x14ac:dyDescent="0.35">
      <c r="A487" s="39" t="s">
        <v>822</v>
      </c>
      <c r="E487" s="5"/>
      <c r="F487" s="10"/>
      <c r="DD487" s="4"/>
      <c r="DJ487" s="4"/>
      <c r="DP487" s="4"/>
    </row>
    <row r="488" spans="1:120" ht="15.75" customHeight="1" x14ac:dyDescent="0.35">
      <c r="E488" s="5"/>
      <c r="F488" s="10"/>
      <c r="DD488" s="4"/>
      <c r="DJ488" s="4"/>
      <c r="DP488" s="4"/>
    </row>
    <row r="489" spans="1:120" x14ac:dyDescent="0.35">
      <c r="E489" s="5"/>
      <c r="F489" s="10"/>
      <c r="DD489" s="4"/>
      <c r="DJ489" s="4"/>
      <c r="DP489" s="4"/>
    </row>
    <row r="490" spans="1:120" x14ac:dyDescent="0.35">
      <c r="E490" s="5"/>
      <c r="F490" s="10"/>
      <c r="DD490" s="4"/>
      <c r="DJ490" s="4"/>
      <c r="DP490" s="4"/>
    </row>
    <row r="491" spans="1:120" x14ac:dyDescent="0.35">
      <c r="E491" s="5"/>
      <c r="F491" s="10"/>
      <c r="DD491" s="4"/>
      <c r="DJ491" s="4"/>
      <c r="DP491" s="4"/>
    </row>
    <row r="492" spans="1:120" x14ac:dyDescent="0.35">
      <c r="E492" s="5"/>
      <c r="F492" s="10"/>
      <c r="DD492" s="4"/>
      <c r="DJ492" s="4"/>
      <c r="DP492" s="4"/>
    </row>
    <row r="493" spans="1:120" x14ac:dyDescent="0.35">
      <c r="E493" s="5"/>
      <c r="F493" s="10"/>
      <c r="DD493" s="4"/>
      <c r="DJ493" s="4"/>
      <c r="DP493" s="4"/>
    </row>
  </sheetData>
  <hyperlinks>
    <hyperlink ref="A1" location="Index" display="Back to Index" xr:uid="{3421E1C9-9A8B-473F-9525-56F69EB122CB}"/>
    <hyperlink ref="A467" r:id="rId1" display=" or more, or had a permanent UK address and was outside the UK and intended to be outside  the UK for less than 12 months. For more information see http://www.ons.gov.uk/census" xr:uid="{E913BAB4-D3C1-4C2C-A6DA-781D6C4118FE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5C08B-19F0-4124-944A-08873F7B38C2}">
  <sheetPr codeName="Sheet4"/>
  <dimension ref="A1:EA489"/>
  <sheetViews>
    <sheetView workbookViewId="0">
      <selection activeCell="G16" sqref="G16"/>
    </sheetView>
  </sheetViews>
  <sheetFormatPr defaultColWidth="12" defaultRowHeight="15.5" x14ac:dyDescent="0.35"/>
  <cols>
    <col min="1" max="1" width="15.453125" style="2" customWidth="1"/>
    <col min="2" max="3" width="2.54296875" style="2" customWidth="1"/>
    <col min="4" max="4" width="36" style="2" customWidth="1"/>
    <col min="5" max="5" width="12.26953125" style="4" customWidth="1"/>
    <col min="6" max="6" width="12.1796875" style="4" customWidth="1"/>
    <col min="7" max="11" width="12" style="5"/>
    <col min="12" max="12" width="12.26953125" style="4" customWidth="1"/>
    <col min="13" max="14" width="12" style="5"/>
    <col min="15" max="15" width="12.1796875" style="5" customWidth="1"/>
    <col min="16" max="17" width="12" style="5"/>
    <col min="18" max="18" width="12.26953125" style="4" customWidth="1"/>
    <col min="19" max="23" width="12" style="5"/>
    <col min="24" max="24" width="12.26953125" style="4" customWidth="1"/>
    <col min="25" max="29" width="12" style="5"/>
    <col min="30" max="30" width="12.26953125" style="4" customWidth="1"/>
    <col min="31" max="35" width="12" style="5"/>
    <col min="36" max="36" width="12.26953125" style="4" customWidth="1"/>
    <col min="37" max="41" width="12" style="5"/>
    <col min="42" max="42" width="12.26953125" style="4" customWidth="1"/>
    <col min="43" max="47" width="12" style="5"/>
    <col min="48" max="48" width="12.26953125" style="4" customWidth="1"/>
    <col min="49" max="53" width="12" style="5"/>
    <col min="54" max="54" width="12.26953125" style="4" customWidth="1"/>
    <col min="55" max="59" width="12" style="5"/>
    <col min="60" max="60" width="12.26953125" style="4" customWidth="1"/>
    <col min="61" max="65" width="12" style="5"/>
    <col min="66" max="66" width="12.26953125" style="4" customWidth="1"/>
    <col min="67" max="71" width="12" style="5"/>
    <col min="72" max="72" width="12.26953125" style="4" customWidth="1"/>
    <col min="73" max="77" width="12" style="5"/>
    <col min="78" max="78" width="12.26953125" style="4" customWidth="1"/>
    <col min="79" max="79" width="12.1796875" style="5" customWidth="1"/>
    <col min="80" max="83" width="12" style="5"/>
    <col min="84" max="84" width="12.26953125" style="4" customWidth="1"/>
    <col min="85" max="89" width="12" style="5"/>
    <col min="90" max="90" width="12.26953125" style="4" customWidth="1"/>
    <col min="91" max="95" width="12" style="5"/>
    <col min="96" max="96" width="12.26953125" style="4" customWidth="1"/>
    <col min="97" max="101" width="12" style="5"/>
    <col min="102" max="102" width="12.26953125" style="4" customWidth="1"/>
    <col min="103" max="107" width="12" style="5"/>
    <col min="108" max="108" width="12.26953125" style="7" customWidth="1"/>
    <col min="109" max="113" width="12" style="5"/>
    <col min="114" max="114" width="12.26953125" style="7" customWidth="1"/>
    <col min="115" max="119" width="12" style="5"/>
    <col min="120" max="120" width="12.26953125" style="7" customWidth="1"/>
    <col min="121" max="125" width="12" style="5"/>
    <col min="126" max="126" width="15.81640625" style="2" customWidth="1"/>
    <col min="127" max="127" width="12" style="5"/>
    <col min="128" max="128" width="14.1796875" style="5" customWidth="1"/>
    <col min="129" max="129" width="13.1796875" style="5" customWidth="1"/>
    <col min="130" max="130" width="12" style="5"/>
    <col min="131" max="131" width="16.26953125" style="5" customWidth="1"/>
    <col min="132" max="229" width="12" style="2"/>
    <col min="230" max="230" width="15.453125" style="2" customWidth="1"/>
    <col min="231" max="232" width="2.54296875" style="2" customWidth="1"/>
    <col min="233" max="233" width="36" style="2" customWidth="1"/>
    <col min="234" max="234" width="2.1796875" style="2" customWidth="1"/>
    <col min="235" max="235" width="12.26953125" style="2" customWidth="1"/>
    <col min="236" max="236" width="2.26953125" style="2" customWidth="1"/>
    <col min="237" max="237" width="12.1796875" style="2" customWidth="1"/>
    <col min="238" max="242" width="12" style="2"/>
    <col min="243" max="243" width="2.26953125" style="2" customWidth="1"/>
    <col min="244" max="244" width="12.26953125" style="2" customWidth="1"/>
    <col min="245" max="246" width="12" style="2"/>
    <col min="247" max="247" width="12.1796875" style="2" customWidth="1"/>
    <col min="248" max="249" width="12" style="2"/>
    <col min="250" max="250" width="2.26953125" style="2" customWidth="1"/>
    <col min="251" max="251" width="12.26953125" style="2" customWidth="1"/>
    <col min="252" max="256" width="12" style="2"/>
    <col min="257" max="257" width="2.26953125" style="2" customWidth="1"/>
    <col min="258" max="258" width="12.26953125" style="2" customWidth="1"/>
    <col min="259" max="263" width="12" style="2"/>
    <col min="264" max="264" width="2.26953125" style="2" customWidth="1"/>
    <col min="265" max="265" width="12.26953125" style="2" customWidth="1"/>
    <col min="266" max="270" width="12" style="2"/>
    <col min="271" max="271" width="2.26953125" style="2" customWidth="1"/>
    <col min="272" max="272" width="12.26953125" style="2" customWidth="1"/>
    <col min="273" max="277" width="12" style="2"/>
    <col min="278" max="278" width="2.26953125" style="2" customWidth="1"/>
    <col min="279" max="279" width="12.26953125" style="2" customWidth="1"/>
    <col min="280" max="284" width="12" style="2"/>
    <col min="285" max="285" width="2.26953125" style="2" customWidth="1"/>
    <col min="286" max="286" width="12.26953125" style="2" customWidth="1"/>
    <col min="287" max="291" width="12" style="2"/>
    <col min="292" max="292" width="2.26953125" style="2" customWidth="1"/>
    <col min="293" max="293" width="12.26953125" style="2" customWidth="1"/>
    <col min="294" max="298" width="12" style="2"/>
    <col min="299" max="299" width="2.26953125" style="2" customWidth="1"/>
    <col min="300" max="300" width="12.26953125" style="2" customWidth="1"/>
    <col min="301" max="305" width="12" style="2"/>
    <col min="306" max="306" width="2.26953125" style="2" customWidth="1"/>
    <col min="307" max="307" width="12.26953125" style="2" customWidth="1"/>
    <col min="308" max="312" width="12" style="2"/>
    <col min="313" max="313" width="2.26953125" style="2" customWidth="1"/>
    <col min="314" max="314" width="12.26953125" style="2" customWidth="1"/>
    <col min="315" max="319" width="12" style="2"/>
    <col min="320" max="320" width="2.26953125" style="2" customWidth="1"/>
    <col min="321" max="321" width="12.26953125" style="2" customWidth="1"/>
    <col min="322" max="322" width="12.1796875" style="2" customWidth="1"/>
    <col min="323" max="326" width="12" style="2"/>
    <col min="327" max="327" width="2.26953125" style="2" customWidth="1"/>
    <col min="328" max="328" width="12.26953125" style="2" customWidth="1"/>
    <col min="329" max="333" width="12" style="2"/>
    <col min="334" max="334" width="2.26953125" style="2" customWidth="1"/>
    <col min="335" max="335" width="12.26953125" style="2" customWidth="1"/>
    <col min="336" max="340" width="12" style="2"/>
    <col min="341" max="341" width="2.26953125" style="2" customWidth="1"/>
    <col min="342" max="342" width="12.26953125" style="2" customWidth="1"/>
    <col min="343" max="347" width="12" style="2"/>
    <col min="348" max="348" width="2.26953125" style="2" customWidth="1"/>
    <col min="349" max="349" width="12.26953125" style="2" customWidth="1"/>
    <col min="350" max="354" width="12" style="2"/>
    <col min="355" max="355" width="2.26953125" style="2" customWidth="1"/>
    <col min="356" max="356" width="12.26953125" style="2" customWidth="1"/>
    <col min="357" max="361" width="12" style="2"/>
    <col min="362" max="362" width="2.26953125" style="2" customWidth="1"/>
    <col min="363" max="363" width="12.26953125" style="2" customWidth="1"/>
    <col min="364" max="368" width="12" style="2"/>
    <col min="369" max="369" width="2.26953125" style="2" customWidth="1"/>
    <col min="370" max="370" width="12.26953125" style="2" customWidth="1"/>
    <col min="371" max="375" width="12" style="2"/>
    <col min="376" max="376" width="2.26953125" style="2" customWidth="1"/>
    <col min="377" max="377" width="15.81640625" style="2" customWidth="1"/>
    <col min="378" max="378" width="2.26953125" style="2" customWidth="1"/>
    <col min="379" max="379" width="12" style="2"/>
    <col min="380" max="380" width="2.26953125" style="2" customWidth="1"/>
    <col min="381" max="381" width="14.1796875" style="2" customWidth="1"/>
    <col min="382" max="382" width="2.26953125" style="2" customWidth="1"/>
    <col min="383" max="383" width="13.1796875" style="2" customWidth="1"/>
    <col min="384" max="384" width="2.26953125" style="2" customWidth="1"/>
    <col min="385" max="385" width="12" style="2"/>
    <col min="386" max="386" width="2.26953125" style="2" customWidth="1"/>
    <col min="387" max="387" width="16.26953125" style="2" customWidth="1"/>
    <col min="388" max="485" width="12" style="2"/>
    <col min="486" max="486" width="15.453125" style="2" customWidth="1"/>
    <col min="487" max="488" width="2.54296875" style="2" customWidth="1"/>
    <col min="489" max="489" width="36" style="2" customWidth="1"/>
    <col min="490" max="490" width="2.1796875" style="2" customWidth="1"/>
    <col min="491" max="491" width="12.26953125" style="2" customWidth="1"/>
    <col min="492" max="492" width="2.26953125" style="2" customWidth="1"/>
    <col min="493" max="493" width="12.1796875" style="2" customWidth="1"/>
    <col min="494" max="498" width="12" style="2"/>
    <col min="499" max="499" width="2.26953125" style="2" customWidth="1"/>
    <col min="500" max="500" width="12.26953125" style="2" customWidth="1"/>
    <col min="501" max="502" width="12" style="2"/>
    <col min="503" max="503" width="12.1796875" style="2" customWidth="1"/>
    <col min="504" max="505" width="12" style="2"/>
    <col min="506" max="506" width="2.26953125" style="2" customWidth="1"/>
    <col min="507" max="507" width="12.26953125" style="2" customWidth="1"/>
    <col min="508" max="512" width="12" style="2"/>
    <col min="513" max="513" width="2.26953125" style="2" customWidth="1"/>
    <col min="514" max="514" width="12.26953125" style="2" customWidth="1"/>
    <col min="515" max="519" width="12" style="2"/>
    <col min="520" max="520" width="2.26953125" style="2" customWidth="1"/>
    <col min="521" max="521" width="12.26953125" style="2" customWidth="1"/>
    <col min="522" max="526" width="12" style="2"/>
    <col min="527" max="527" width="2.26953125" style="2" customWidth="1"/>
    <col min="528" max="528" width="12.26953125" style="2" customWidth="1"/>
    <col min="529" max="533" width="12" style="2"/>
    <col min="534" max="534" width="2.26953125" style="2" customWidth="1"/>
    <col min="535" max="535" width="12.26953125" style="2" customWidth="1"/>
    <col min="536" max="540" width="12" style="2"/>
    <col min="541" max="541" width="2.26953125" style="2" customWidth="1"/>
    <col min="542" max="542" width="12.26953125" style="2" customWidth="1"/>
    <col min="543" max="547" width="12" style="2"/>
    <col min="548" max="548" width="2.26953125" style="2" customWidth="1"/>
    <col min="549" max="549" width="12.26953125" style="2" customWidth="1"/>
    <col min="550" max="554" width="12" style="2"/>
    <col min="555" max="555" width="2.26953125" style="2" customWidth="1"/>
    <col min="556" max="556" width="12.26953125" style="2" customWidth="1"/>
    <col min="557" max="561" width="12" style="2"/>
    <col min="562" max="562" width="2.26953125" style="2" customWidth="1"/>
    <col min="563" max="563" width="12.26953125" style="2" customWidth="1"/>
    <col min="564" max="568" width="12" style="2"/>
    <col min="569" max="569" width="2.26953125" style="2" customWidth="1"/>
    <col min="570" max="570" width="12.26953125" style="2" customWidth="1"/>
    <col min="571" max="575" width="12" style="2"/>
    <col min="576" max="576" width="2.26953125" style="2" customWidth="1"/>
    <col min="577" max="577" width="12.26953125" style="2" customWidth="1"/>
    <col min="578" max="578" width="12.1796875" style="2" customWidth="1"/>
    <col min="579" max="582" width="12" style="2"/>
    <col min="583" max="583" width="2.26953125" style="2" customWidth="1"/>
    <col min="584" max="584" width="12.26953125" style="2" customWidth="1"/>
    <col min="585" max="589" width="12" style="2"/>
    <col min="590" max="590" width="2.26953125" style="2" customWidth="1"/>
    <col min="591" max="591" width="12.26953125" style="2" customWidth="1"/>
    <col min="592" max="596" width="12" style="2"/>
    <col min="597" max="597" width="2.26953125" style="2" customWidth="1"/>
    <col min="598" max="598" width="12.26953125" style="2" customWidth="1"/>
    <col min="599" max="603" width="12" style="2"/>
    <col min="604" max="604" width="2.26953125" style="2" customWidth="1"/>
    <col min="605" max="605" width="12.26953125" style="2" customWidth="1"/>
    <col min="606" max="610" width="12" style="2"/>
    <col min="611" max="611" width="2.26953125" style="2" customWidth="1"/>
    <col min="612" max="612" width="12.26953125" style="2" customWidth="1"/>
    <col min="613" max="617" width="12" style="2"/>
    <col min="618" max="618" width="2.26953125" style="2" customWidth="1"/>
    <col min="619" max="619" width="12.26953125" style="2" customWidth="1"/>
    <col min="620" max="624" width="12" style="2"/>
    <col min="625" max="625" width="2.26953125" style="2" customWidth="1"/>
    <col min="626" max="626" width="12.26953125" style="2" customWidth="1"/>
    <col min="627" max="631" width="12" style="2"/>
    <col min="632" max="632" width="2.26953125" style="2" customWidth="1"/>
    <col min="633" max="633" width="15.81640625" style="2" customWidth="1"/>
    <col min="634" max="634" width="2.26953125" style="2" customWidth="1"/>
    <col min="635" max="635" width="12" style="2"/>
    <col min="636" max="636" width="2.26953125" style="2" customWidth="1"/>
    <col min="637" max="637" width="14.1796875" style="2" customWidth="1"/>
    <col min="638" max="638" width="2.26953125" style="2" customWidth="1"/>
    <col min="639" max="639" width="13.1796875" style="2" customWidth="1"/>
    <col min="640" max="640" width="2.26953125" style="2" customWidth="1"/>
    <col min="641" max="641" width="12" style="2"/>
    <col min="642" max="642" width="2.26953125" style="2" customWidth="1"/>
    <col min="643" max="643" width="16.26953125" style="2" customWidth="1"/>
    <col min="644" max="741" width="12" style="2"/>
    <col min="742" max="742" width="15.453125" style="2" customWidth="1"/>
    <col min="743" max="744" width="2.54296875" style="2" customWidth="1"/>
    <col min="745" max="745" width="36" style="2" customWidth="1"/>
    <col min="746" max="746" width="2.1796875" style="2" customWidth="1"/>
    <col min="747" max="747" width="12.26953125" style="2" customWidth="1"/>
    <col min="748" max="748" width="2.26953125" style="2" customWidth="1"/>
    <col min="749" max="749" width="12.1796875" style="2" customWidth="1"/>
    <col min="750" max="754" width="12" style="2"/>
    <col min="755" max="755" width="2.26953125" style="2" customWidth="1"/>
    <col min="756" max="756" width="12.26953125" style="2" customWidth="1"/>
    <col min="757" max="758" width="12" style="2"/>
    <col min="759" max="759" width="12.1796875" style="2" customWidth="1"/>
    <col min="760" max="761" width="12" style="2"/>
    <col min="762" max="762" width="2.26953125" style="2" customWidth="1"/>
    <col min="763" max="763" width="12.26953125" style="2" customWidth="1"/>
    <col min="764" max="768" width="12" style="2"/>
    <col min="769" max="769" width="2.26953125" style="2" customWidth="1"/>
    <col min="770" max="770" width="12.26953125" style="2" customWidth="1"/>
    <col min="771" max="775" width="12" style="2"/>
    <col min="776" max="776" width="2.26953125" style="2" customWidth="1"/>
    <col min="777" max="777" width="12.26953125" style="2" customWidth="1"/>
    <col min="778" max="782" width="12" style="2"/>
    <col min="783" max="783" width="2.26953125" style="2" customWidth="1"/>
    <col min="784" max="784" width="12.26953125" style="2" customWidth="1"/>
    <col min="785" max="789" width="12" style="2"/>
    <col min="790" max="790" width="2.26953125" style="2" customWidth="1"/>
    <col min="791" max="791" width="12.26953125" style="2" customWidth="1"/>
    <col min="792" max="796" width="12" style="2"/>
    <col min="797" max="797" width="2.26953125" style="2" customWidth="1"/>
    <col min="798" max="798" width="12.26953125" style="2" customWidth="1"/>
    <col min="799" max="803" width="12" style="2"/>
    <col min="804" max="804" width="2.26953125" style="2" customWidth="1"/>
    <col min="805" max="805" width="12.26953125" style="2" customWidth="1"/>
    <col min="806" max="810" width="12" style="2"/>
    <col min="811" max="811" width="2.26953125" style="2" customWidth="1"/>
    <col min="812" max="812" width="12.26953125" style="2" customWidth="1"/>
    <col min="813" max="817" width="12" style="2"/>
    <col min="818" max="818" width="2.26953125" style="2" customWidth="1"/>
    <col min="819" max="819" width="12.26953125" style="2" customWidth="1"/>
    <col min="820" max="824" width="12" style="2"/>
    <col min="825" max="825" width="2.26953125" style="2" customWidth="1"/>
    <col min="826" max="826" width="12.26953125" style="2" customWidth="1"/>
    <col min="827" max="831" width="12" style="2"/>
    <col min="832" max="832" width="2.26953125" style="2" customWidth="1"/>
    <col min="833" max="833" width="12.26953125" style="2" customWidth="1"/>
    <col min="834" max="834" width="12.1796875" style="2" customWidth="1"/>
    <col min="835" max="838" width="12" style="2"/>
    <col min="839" max="839" width="2.26953125" style="2" customWidth="1"/>
    <col min="840" max="840" width="12.26953125" style="2" customWidth="1"/>
    <col min="841" max="845" width="12" style="2"/>
    <col min="846" max="846" width="2.26953125" style="2" customWidth="1"/>
    <col min="847" max="847" width="12.26953125" style="2" customWidth="1"/>
    <col min="848" max="852" width="12" style="2"/>
    <col min="853" max="853" width="2.26953125" style="2" customWidth="1"/>
    <col min="854" max="854" width="12.26953125" style="2" customWidth="1"/>
    <col min="855" max="859" width="12" style="2"/>
    <col min="860" max="860" width="2.26953125" style="2" customWidth="1"/>
    <col min="861" max="861" width="12.26953125" style="2" customWidth="1"/>
    <col min="862" max="866" width="12" style="2"/>
    <col min="867" max="867" width="2.26953125" style="2" customWidth="1"/>
    <col min="868" max="868" width="12.26953125" style="2" customWidth="1"/>
    <col min="869" max="873" width="12" style="2"/>
    <col min="874" max="874" width="2.26953125" style="2" customWidth="1"/>
    <col min="875" max="875" width="12.26953125" style="2" customWidth="1"/>
    <col min="876" max="880" width="12" style="2"/>
    <col min="881" max="881" width="2.26953125" style="2" customWidth="1"/>
    <col min="882" max="882" width="12.26953125" style="2" customWidth="1"/>
    <col min="883" max="887" width="12" style="2"/>
    <col min="888" max="888" width="2.26953125" style="2" customWidth="1"/>
    <col min="889" max="889" width="15.81640625" style="2" customWidth="1"/>
    <col min="890" max="890" width="2.26953125" style="2" customWidth="1"/>
    <col min="891" max="891" width="12" style="2"/>
    <col min="892" max="892" width="2.26953125" style="2" customWidth="1"/>
    <col min="893" max="893" width="14.1796875" style="2" customWidth="1"/>
    <col min="894" max="894" width="2.26953125" style="2" customWidth="1"/>
    <col min="895" max="895" width="13.1796875" style="2" customWidth="1"/>
    <col min="896" max="896" width="2.26953125" style="2" customWidth="1"/>
    <col min="897" max="897" width="12" style="2"/>
    <col min="898" max="898" width="2.26953125" style="2" customWidth="1"/>
    <col min="899" max="899" width="16.26953125" style="2" customWidth="1"/>
    <col min="900" max="997" width="12" style="2"/>
    <col min="998" max="998" width="15.453125" style="2" customWidth="1"/>
    <col min="999" max="1000" width="2.54296875" style="2" customWidth="1"/>
    <col min="1001" max="1001" width="36" style="2" customWidth="1"/>
    <col min="1002" max="1002" width="2.1796875" style="2" customWidth="1"/>
    <col min="1003" max="1003" width="12.26953125" style="2" customWidth="1"/>
    <col min="1004" max="1004" width="2.26953125" style="2" customWidth="1"/>
    <col min="1005" max="1005" width="12.1796875" style="2" customWidth="1"/>
    <col min="1006" max="1010" width="12" style="2"/>
    <col min="1011" max="1011" width="2.26953125" style="2" customWidth="1"/>
    <col min="1012" max="1012" width="12.26953125" style="2" customWidth="1"/>
    <col min="1013" max="1014" width="12" style="2"/>
    <col min="1015" max="1015" width="12.1796875" style="2" customWidth="1"/>
    <col min="1016" max="1017" width="12" style="2"/>
    <col min="1018" max="1018" width="2.26953125" style="2" customWidth="1"/>
    <col min="1019" max="1019" width="12.26953125" style="2" customWidth="1"/>
    <col min="1020" max="1024" width="12" style="2"/>
    <col min="1025" max="1025" width="2.26953125" style="2" customWidth="1"/>
    <col min="1026" max="1026" width="12.26953125" style="2" customWidth="1"/>
    <col min="1027" max="1031" width="12" style="2"/>
    <col min="1032" max="1032" width="2.26953125" style="2" customWidth="1"/>
    <col min="1033" max="1033" width="12.26953125" style="2" customWidth="1"/>
    <col min="1034" max="1038" width="12" style="2"/>
    <col min="1039" max="1039" width="2.26953125" style="2" customWidth="1"/>
    <col min="1040" max="1040" width="12.26953125" style="2" customWidth="1"/>
    <col min="1041" max="1045" width="12" style="2"/>
    <col min="1046" max="1046" width="2.26953125" style="2" customWidth="1"/>
    <col min="1047" max="1047" width="12.26953125" style="2" customWidth="1"/>
    <col min="1048" max="1052" width="12" style="2"/>
    <col min="1053" max="1053" width="2.26953125" style="2" customWidth="1"/>
    <col min="1054" max="1054" width="12.26953125" style="2" customWidth="1"/>
    <col min="1055" max="1059" width="12" style="2"/>
    <col min="1060" max="1060" width="2.26953125" style="2" customWidth="1"/>
    <col min="1061" max="1061" width="12.26953125" style="2" customWidth="1"/>
    <col min="1062" max="1066" width="12" style="2"/>
    <col min="1067" max="1067" width="2.26953125" style="2" customWidth="1"/>
    <col min="1068" max="1068" width="12.26953125" style="2" customWidth="1"/>
    <col min="1069" max="1073" width="12" style="2"/>
    <col min="1074" max="1074" width="2.26953125" style="2" customWidth="1"/>
    <col min="1075" max="1075" width="12.26953125" style="2" customWidth="1"/>
    <col min="1076" max="1080" width="12" style="2"/>
    <col min="1081" max="1081" width="2.26953125" style="2" customWidth="1"/>
    <col min="1082" max="1082" width="12.26953125" style="2" customWidth="1"/>
    <col min="1083" max="1087" width="12" style="2"/>
    <col min="1088" max="1088" width="2.26953125" style="2" customWidth="1"/>
    <col min="1089" max="1089" width="12.26953125" style="2" customWidth="1"/>
    <col min="1090" max="1090" width="12.1796875" style="2" customWidth="1"/>
    <col min="1091" max="1094" width="12" style="2"/>
    <col min="1095" max="1095" width="2.26953125" style="2" customWidth="1"/>
    <col min="1096" max="1096" width="12.26953125" style="2" customWidth="1"/>
    <col min="1097" max="1101" width="12" style="2"/>
    <col min="1102" max="1102" width="2.26953125" style="2" customWidth="1"/>
    <col min="1103" max="1103" width="12.26953125" style="2" customWidth="1"/>
    <col min="1104" max="1108" width="12" style="2"/>
    <col min="1109" max="1109" width="2.26953125" style="2" customWidth="1"/>
    <col min="1110" max="1110" width="12.26953125" style="2" customWidth="1"/>
    <col min="1111" max="1115" width="12" style="2"/>
    <col min="1116" max="1116" width="2.26953125" style="2" customWidth="1"/>
    <col min="1117" max="1117" width="12.26953125" style="2" customWidth="1"/>
    <col min="1118" max="1122" width="12" style="2"/>
    <col min="1123" max="1123" width="2.26953125" style="2" customWidth="1"/>
    <col min="1124" max="1124" width="12.26953125" style="2" customWidth="1"/>
    <col min="1125" max="1129" width="12" style="2"/>
    <col min="1130" max="1130" width="2.26953125" style="2" customWidth="1"/>
    <col min="1131" max="1131" width="12.26953125" style="2" customWidth="1"/>
    <col min="1132" max="1136" width="12" style="2"/>
    <col min="1137" max="1137" width="2.26953125" style="2" customWidth="1"/>
    <col min="1138" max="1138" width="12.26953125" style="2" customWidth="1"/>
    <col min="1139" max="1143" width="12" style="2"/>
    <col min="1144" max="1144" width="2.26953125" style="2" customWidth="1"/>
    <col min="1145" max="1145" width="15.81640625" style="2" customWidth="1"/>
    <col min="1146" max="1146" width="2.26953125" style="2" customWidth="1"/>
    <col min="1147" max="1147" width="12" style="2"/>
    <col min="1148" max="1148" width="2.26953125" style="2" customWidth="1"/>
    <col min="1149" max="1149" width="14.1796875" style="2" customWidth="1"/>
    <col min="1150" max="1150" width="2.26953125" style="2" customWidth="1"/>
    <col min="1151" max="1151" width="13.1796875" style="2" customWidth="1"/>
    <col min="1152" max="1152" width="2.26953125" style="2" customWidth="1"/>
    <col min="1153" max="1153" width="12" style="2"/>
    <col min="1154" max="1154" width="2.26953125" style="2" customWidth="1"/>
    <col min="1155" max="1155" width="16.26953125" style="2" customWidth="1"/>
    <col min="1156" max="1253" width="12" style="2"/>
    <col min="1254" max="1254" width="15.453125" style="2" customWidth="1"/>
    <col min="1255" max="1256" width="2.54296875" style="2" customWidth="1"/>
    <col min="1257" max="1257" width="36" style="2" customWidth="1"/>
    <col min="1258" max="1258" width="2.1796875" style="2" customWidth="1"/>
    <col min="1259" max="1259" width="12.26953125" style="2" customWidth="1"/>
    <col min="1260" max="1260" width="2.26953125" style="2" customWidth="1"/>
    <col min="1261" max="1261" width="12.1796875" style="2" customWidth="1"/>
    <col min="1262" max="1266" width="12" style="2"/>
    <col min="1267" max="1267" width="2.26953125" style="2" customWidth="1"/>
    <col min="1268" max="1268" width="12.26953125" style="2" customWidth="1"/>
    <col min="1269" max="1270" width="12" style="2"/>
    <col min="1271" max="1271" width="12.1796875" style="2" customWidth="1"/>
    <col min="1272" max="1273" width="12" style="2"/>
    <col min="1274" max="1274" width="2.26953125" style="2" customWidth="1"/>
    <col min="1275" max="1275" width="12.26953125" style="2" customWidth="1"/>
    <col min="1276" max="1280" width="12" style="2"/>
    <col min="1281" max="1281" width="2.26953125" style="2" customWidth="1"/>
    <col min="1282" max="1282" width="12.26953125" style="2" customWidth="1"/>
    <col min="1283" max="1287" width="12" style="2"/>
    <col min="1288" max="1288" width="2.26953125" style="2" customWidth="1"/>
    <col min="1289" max="1289" width="12.26953125" style="2" customWidth="1"/>
    <col min="1290" max="1294" width="12" style="2"/>
    <col min="1295" max="1295" width="2.26953125" style="2" customWidth="1"/>
    <col min="1296" max="1296" width="12.26953125" style="2" customWidth="1"/>
    <col min="1297" max="1301" width="12" style="2"/>
    <col min="1302" max="1302" width="2.26953125" style="2" customWidth="1"/>
    <col min="1303" max="1303" width="12.26953125" style="2" customWidth="1"/>
    <col min="1304" max="1308" width="12" style="2"/>
    <col min="1309" max="1309" width="2.26953125" style="2" customWidth="1"/>
    <col min="1310" max="1310" width="12.26953125" style="2" customWidth="1"/>
    <col min="1311" max="1315" width="12" style="2"/>
    <col min="1316" max="1316" width="2.26953125" style="2" customWidth="1"/>
    <col min="1317" max="1317" width="12.26953125" style="2" customWidth="1"/>
    <col min="1318" max="1322" width="12" style="2"/>
    <col min="1323" max="1323" width="2.26953125" style="2" customWidth="1"/>
    <col min="1324" max="1324" width="12.26953125" style="2" customWidth="1"/>
    <col min="1325" max="1329" width="12" style="2"/>
    <col min="1330" max="1330" width="2.26953125" style="2" customWidth="1"/>
    <col min="1331" max="1331" width="12.26953125" style="2" customWidth="1"/>
    <col min="1332" max="1336" width="12" style="2"/>
    <col min="1337" max="1337" width="2.26953125" style="2" customWidth="1"/>
    <col min="1338" max="1338" width="12.26953125" style="2" customWidth="1"/>
    <col min="1339" max="1343" width="12" style="2"/>
    <col min="1344" max="1344" width="2.26953125" style="2" customWidth="1"/>
    <col min="1345" max="1345" width="12.26953125" style="2" customWidth="1"/>
    <col min="1346" max="1346" width="12.1796875" style="2" customWidth="1"/>
    <col min="1347" max="1350" width="12" style="2"/>
    <col min="1351" max="1351" width="2.26953125" style="2" customWidth="1"/>
    <col min="1352" max="1352" width="12.26953125" style="2" customWidth="1"/>
    <col min="1353" max="1357" width="12" style="2"/>
    <col min="1358" max="1358" width="2.26953125" style="2" customWidth="1"/>
    <col min="1359" max="1359" width="12.26953125" style="2" customWidth="1"/>
    <col min="1360" max="1364" width="12" style="2"/>
    <col min="1365" max="1365" width="2.26953125" style="2" customWidth="1"/>
    <col min="1366" max="1366" width="12.26953125" style="2" customWidth="1"/>
    <col min="1367" max="1371" width="12" style="2"/>
    <col min="1372" max="1372" width="2.26953125" style="2" customWidth="1"/>
    <col min="1373" max="1373" width="12.26953125" style="2" customWidth="1"/>
    <col min="1374" max="1378" width="12" style="2"/>
    <col min="1379" max="1379" width="2.26953125" style="2" customWidth="1"/>
    <col min="1380" max="1380" width="12.26953125" style="2" customWidth="1"/>
    <col min="1381" max="1385" width="12" style="2"/>
    <col min="1386" max="1386" width="2.26953125" style="2" customWidth="1"/>
    <col min="1387" max="1387" width="12.26953125" style="2" customWidth="1"/>
    <col min="1388" max="1392" width="12" style="2"/>
    <col min="1393" max="1393" width="2.26953125" style="2" customWidth="1"/>
    <col min="1394" max="1394" width="12.26953125" style="2" customWidth="1"/>
    <col min="1395" max="1399" width="12" style="2"/>
    <col min="1400" max="1400" width="2.26953125" style="2" customWidth="1"/>
    <col min="1401" max="1401" width="15.81640625" style="2" customWidth="1"/>
    <col min="1402" max="1402" width="2.26953125" style="2" customWidth="1"/>
    <col min="1403" max="1403" width="12" style="2"/>
    <col min="1404" max="1404" width="2.26953125" style="2" customWidth="1"/>
    <col min="1405" max="1405" width="14.1796875" style="2" customWidth="1"/>
    <col min="1406" max="1406" width="2.26953125" style="2" customWidth="1"/>
    <col min="1407" max="1407" width="13.1796875" style="2" customWidth="1"/>
    <col min="1408" max="1408" width="2.26953125" style="2" customWidth="1"/>
    <col min="1409" max="1409" width="12" style="2"/>
    <col min="1410" max="1410" width="2.26953125" style="2" customWidth="1"/>
    <col min="1411" max="1411" width="16.26953125" style="2" customWidth="1"/>
    <col min="1412" max="1509" width="12" style="2"/>
    <col min="1510" max="1510" width="15.453125" style="2" customWidth="1"/>
    <col min="1511" max="1512" width="2.54296875" style="2" customWidth="1"/>
    <col min="1513" max="1513" width="36" style="2" customWidth="1"/>
    <col min="1514" max="1514" width="2.1796875" style="2" customWidth="1"/>
    <col min="1515" max="1515" width="12.26953125" style="2" customWidth="1"/>
    <col min="1516" max="1516" width="2.26953125" style="2" customWidth="1"/>
    <col min="1517" max="1517" width="12.1796875" style="2" customWidth="1"/>
    <col min="1518" max="1522" width="12" style="2"/>
    <col min="1523" max="1523" width="2.26953125" style="2" customWidth="1"/>
    <col min="1524" max="1524" width="12.26953125" style="2" customWidth="1"/>
    <col min="1525" max="1526" width="12" style="2"/>
    <col min="1527" max="1527" width="12.1796875" style="2" customWidth="1"/>
    <col min="1528" max="1529" width="12" style="2"/>
    <col min="1530" max="1530" width="2.26953125" style="2" customWidth="1"/>
    <col min="1531" max="1531" width="12.26953125" style="2" customWidth="1"/>
    <col min="1532" max="1536" width="12" style="2"/>
    <col min="1537" max="1537" width="2.26953125" style="2" customWidth="1"/>
    <col min="1538" max="1538" width="12.26953125" style="2" customWidth="1"/>
    <col min="1539" max="1543" width="12" style="2"/>
    <col min="1544" max="1544" width="2.26953125" style="2" customWidth="1"/>
    <col min="1545" max="1545" width="12.26953125" style="2" customWidth="1"/>
    <col min="1546" max="1550" width="12" style="2"/>
    <col min="1551" max="1551" width="2.26953125" style="2" customWidth="1"/>
    <col min="1552" max="1552" width="12.26953125" style="2" customWidth="1"/>
    <col min="1553" max="1557" width="12" style="2"/>
    <col min="1558" max="1558" width="2.26953125" style="2" customWidth="1"/>
    <col min="1559" max="1559" width="12.26953125" style="2" customWidth="1"/>
    <col min="1560" max="1564" width="12" style="2"/>
    <col min="1565" max="1565" width="2.26953125" style="2" customWidth="1"/>
    <col min="1566" max="1566" width="12.26953125" style="2" customWidth="1"/>
    <col min="1567" max="1571" width="12" style="2"/>
    <col min="1572" max="1572" width="2.26953125" style="2" customWidth="1"/>
    <col min="1573" max="1573" width="12.26953125" style="2" customWidth="1"/>
    <col min="1574" max="1578" width="12" style="2"/>
    <col min="1579" max="1579" width="2.26953125" style="2" customWidth="1"/>
    <col min="1580" max="1580" width="12.26953125" style="2" customWidth="1"/>
    <col min="1581" max="1585" width="12" style="2"/>
    <col min="1586" max="1586" width="2.26953125" style="2" customWidth="1"/>
    <col min="1587" max="1587" width="12.26953125" style="2" customWidth="1"/>
    <col min="1588" max="1592" width="12" style="2"/>
    <col min="1593" max="1593" width="2.26953125" style="2" customWidth="1"/>
    <col min="1594" max="1594" width="12.26953125" style="2" customWidth="1"/>
    <col min="1595" max="1599" width="12" style="2"/>
    <col min="1600" max="1600" width="2.26953125" style="2" customWidth="1"/>
    <col min="1601" max="1601" width="12.26953125" style="2" customWidth="1"/>
    <col min="1602" max="1602" width="12.1796875" style="2" customWidth="1"/>
    <col min="1603" max="1606" width="12" style="2"/>
    <col min="1607" max="1607" width="2.26953125" style="2" customWidth="1"/>
    <col min="1608" max="1608" width="12.26953125" style="2" customWidth="1"/>
    <col min="1609" max="1613" width="12" style="2"/>
    <col min="1614" max="1614" width="2.26953125" style="2" customWidth="1"/>
    <col min="1615" max="1615" width="12.26953125" style="2" customWidth="1"/>
    <col min="1616" max="1620" width="12" style="2"/>
    <col min="1621" max="1621" width="2.26953125" style="2" customWidth="1"/>
    <col min="1622" max="1622" width="12.26953125" style="2" customWidth="1"/>
    <col min="1623" max="1627" width="12" style="2"/>
    <col min="1628" max="1628" width="2.26953125" style="2" customWidth="1"/>
    <col min="1629" max="1629" width="12.26953125" style="2" customWidth="1"/>
    <col min="1630" max="1634" width="12" style="2"/>
    <col min="1635" max="1635" width="2.26953125" style="2" customWidth="1"/>
    <col min="1636" max="1636" width="12.26953125" style="2" customWidth="1"/>
    <col min="1637" max="1641" width="12" style="2"/>
    <col min="1642" max="1642" width="2.26953125" style="2" customWidth="1"/>
    <col min="1643" max="1643" width="12.26953125" style="2" customWidth="1"/>
    <col min="1644" max="1648" width="12" style="2"/>
    <col min="1649" max="1649" width="2.26953125" style="2" customWidth="1"/>
    <col min="1650" max="1650" width="12.26953125" style="2" customWidth="1"/>
    <col min="1651" max="1655" width="12" style="2"/>
    <col min="1656" max="1656" width="2.26953125" style="2" customWidth="1"/>
    <col min="1657" max="1657" width="15.81640625" style="2" customWidth="1"/>
    <col min="1658" max="1658" width="2.26953125" style="2" customWidth="1"/>
    <col min="1659" max="1659" width="12" style="2"/>
    <col min="1660" max="1660" width="2.26953125" style="2" customWidth="1"/>
    <col min="1661" max="1661" width="14.1796875" style="2" customWidth="1"/>
    <col min="1662" max="1662" width="2.26953125" style="2" customWidth="1"/>
    <col min="1663" max="1663" width="13.1796875" style="2" customWidth="1"/>
    <col min="1664" max="1664" width="2.26953125" style="2" customWidth="1"/>
    <col min="1665" max="1665" width="12" style="2"/>
    <col min="1666" max="1666" width="2.26953125" style="2" customWidth="1"/>
    <col min="1667" max="1667" width="16.26953125" style="2" customWidth="1"/>
    <col min="1668" max="1765" width="12" style="2"/>
    <col min="1766" max="1766" width="15.453125" style="2" customWidth="1"/>
    <col min="1767" max="1768" width="2.54296875" style="2" customWidth="1"/>
    <col min="1769" max="1769" width="36" style="2" customWidth="1"/>
    <col min="1770" max="1770" width="2.1796875" style="2" customWidth="1"/>
    <col min="1771" max="1771" width="12.26953125" style="2" customWidth="1"/>
    <col min="1772" max="1772" width="2.26953125" style="2" customWidth="1"/>
    <col min="1773" max="1773" width="12.1796875" style="2" customWidth="1"/>
    <col min="1774" max="1778" width="12" style="2"/>
    <col min="1779" max="1779" width="2.26953125" style="2" customWidth="1"/>
    <col min="1780" max="1780" width="12.26953125" style="2" customWidth="1"/>
    <col min="1781" max="1782" width="12" style="2"/>
    <col min="1783" max="1783" width="12.1796875" style="2" customWidth="1"/>
    <col min="1784" max="1785" width="12" style="2"/>
    <col min="1786" max="1786" width="2.26953125" style="2" customWidth="1"/>
    <col min="1787" max="1787" width="12.26953125" style="2" customWidth="1"/>
    <col min="1788" max="1792" width="12" style="2"/>
    <col min="1793" max="1793" width="2.26953125" style="2" customWidth="1"/>
    <col min="1794" max="1794" width="12.26953125" style="2" customWidth="1"/>
    <col min="1795" max="1799" width="12" style="2"/>
    <col min="1800" max="1800" width="2.26953125" style="2" customWidth="1"/>
    <col min="1801" max="1801" width="12.26953125" style="2" customWidth="1"/>
    <col min="1802" max="1806" width="12" style="2"/>
    <col min="1807" max="1807" width="2.26953125" style="2" customWidth="1"/>
    <col min="1808" max="1808" width="12.26953125" style="2" customWidth="1"/>
    <col min="1809" max="1813" width="12" style="2"/>
    <col min="1814" max="1814" width="2.26953125" style="2" customWidth="1"/>
    <col min="1815" max="1815" width="12.26953125" style="2" customWidth="1"/>
    <col min="1816" max="1820" width="12" style="2"/>
    <col min="1821" max="1821" width="2.26953125" style="2" customWidth="1"/>
    <col min="1822" max="1822" width="12.26953125" style="2" customWidth="1"/>
    <col min="1823" max="1827" width="12" style="2"/>
    <col min="1828" max="1828" width="2.26953125" style="2" customWidth="1"/>
    <col min="1829" max="1829" width="12.26953125" style="2" customWidth="1"/>
    <col min="1830" max="1834" width="12" style="2"/>
    <col min="1835" max="1835" width="2.26953125" style="2" customWidth="1"/>
    <col min="1836" max="1836" width="12.26953125" style="2" customWidth="1"/>
    <col min="1837" max="1841" width="12" style="2"/>
    <col min="1842" max="1842" width="2.26953125" style="2" customWidth="1"/>
    <col min="1843" max="1843" width="12.26953125" style="2" customWidth="1"/>
    <col min="1844" max="1848" width="12" style="2"/>
    <col min="1849" max="1849" width="2.26953125" style="2" customWidth="1"/>
    <col min="1850" max="1850" width="12.26953125" style="2" customWidth="1"/>
    <col min="1851" max="1855" width="12" style="2"/>
    <col min="1856" max="1856" width="2.26953125" style="2" customWidth="1"/>
    <col min="1857" max="1857" width="12.26953125" style="2" customWidth="1"/>
    <col min="1858" max="1858" width="12.1796875" style="2" customWidth="1"/>
    <col min="1859" max="1862" width="12" style="2"/>
    <col min="1863" max="1863" width="2.26953125" style="2" customWidth="1"/>
    <col min="1864" max="1864" width="12.26953125" style="2" customWidth="1"/>
    <col min="1865" max="1869" width="12" style="2"/>
    <col min="1870" max="1870" width="2.26953125" style="2" customWidth="1"/>
    <col min="1871" max="1871" width="12.26953125" style="2" customWidth="1"/>
    <col min="1872" max="1876" width="12" style="2"/>
    <col min="1877" max="1877" width="2.26953125" style="2" customWidth="1"/>
    <col min="1878" max="1878" width="12.26953125" style="2" customWidth="1"/>
    <col min="1879" max="1883" width="12" style="2"/>
    <col min="1884" max="1884" width="2.26953125" style="2" customWidth="1"/>
    <col min="1885" max="1885" width="12.26953125" style="2" customWidth="1"/>
    <col min="1886" max="1890" width="12" style="2"/>
    <col min="1891" max="1891" width="2.26953125" style="2" customWidth="1"/>
    <col min="1892" max="1892" width="12.26953125" style="2" customWidth="1"/>
    <col min="1893" max="1897" width="12" style="2"/>
    <col min="1898" max="1898" width="2.26953125" style="2" customWidth="1"/>
    <col min="1899" max="1899" width="12.26953125" style="2" customWidth="1"/>
    <col min="1900" max="1904" width="12" style="2"/>
    <col min="1905" max="1905" width="2.26953125" style="2" customWidth="1"/>
    <col min="1906" max="1906" width="12.26953125" style="2" customWidth="1"/>
    <col min="1907" max="1911" width="12" style="2"/>
    <col min="1912" max="1912" width="2.26953125" style="2" customWidth="1"/>
    <col min="1913" max="1913" width="15.81640625" style="2" customWidth="1"/>
    <col min="1914" max="1914" width="2.26953125" style="2" customWidth="1"/>
    <col min="1915" max="1915" width="12" style="2"/>
    <col min="1916" max="1916" width="2.26953125" style="2" customWidth="1"/>
    <col min="1917" max="1917" width="14.1796875" style="2" customWidth="1"/>
    <col min="1918" max="1918" width="2.26953125" style="2" customWidth="1"/>
    <col min="1919" max="1919" width="13.1796875" style="2" customWidth="1"/>
    <col min="1920" max="1920" width="2.26953125" style="2" customWidth="1"/>
    <col min="1921" max="1921" width="12" style="2"/>
    <col min="1922" max="1922" width="2.26953125" style="2" customWidth="1"/>
    <col min="1923" max="1923" width="16.26953125" style="2" customWidth="1"/>
    <col min="1924" max="2021" width="12" style="2"/>
    <col min="2022" max="2022" width="15.453125" style="2" customWidth="1"/>
    <col min="2023" max="2024" width="2.54296875" style="2" customWidth="1"/>
    <col min="2025" max="2025" width="36" style="2" customWidth="1"/>
    <col min="2026" max="2026" width="2.1796875" style="2" customWidth="1"/>
    <col min="2027" max="2027" width="12.26953125" style="2" customWidth="1"/>
    <col min="2028" max="2028" width="2.26953125" style="2" customWidth="1"/>
    <col min="2029" max="2029" width="12.1796875" style="2" customWidth="1"/>
    <col min="2030" max="2034" width="12" style="2"/>
    <col min="2035" max="2035" width="2.26953125" style="2" customWidth="1"/>
    <col min="2036" max="2036" width="12.26953125" style="2" customWidth="1"/>
    <col min="2037" max="2038" width="12" style="2"/>
    <col min="2039" max="2039" width="12.1796875" style="2" customWidth="1"/>
    <col min="2040" max="2041" width="12" style="2"/>
    <col min="2042" max="2042" width="2.26953125" style="2" customWidth="1"/>
    <col min="2043" max="2043" width="12.26953125" style="2" customWidth="1"/>
    <col min="2044" max="2048" width="12" style="2"/>
    <col min="2049" max="2049" width="2.26953125" style="2" customWidth="1"/>
    <col min="2050" max="2050" width="12.26953125" style="2" customWidth="1"/>
    <col min="2051" max="2055" width="12" style="2"/>
    <col min="2056" max="2056" width="2.26953125" style="2" customWidth="1"/>
    <col min="2057" max="2057" width="12.26953125" style="2" customWidth="1"/>
    <col min="2058" max="2062" width="12" style="2"/>
    <col min="2063" max="2063" width="2.26953125" style="2" customWidth="1"/>
    <col min="2064" max="2064" width="12.26953125" style="2" customWidth="1"/>
    <col min="2065" max="2069" width="12" style="2"/>
    <col min="2070" max="2070" width="2.26953125" style="2" customWidth="1"/>
    <col min="2071" max="2071" width="12.26953125" style="2" customWidth="1"/>
    <col min="2072" max="2076" width="12" style="2"/>
    <col min="2077" max="2077" width="2.26953125" style="2" customWidth="1"/>
    <col min="2078" max="2078" width="12.26953125" style="2" customWidth="1"/>
    <col min="2079" max="2083" width="12" style="2"/>
    <col min="2084" max="2084" width="2.26953125" style="2" customWidth="1"/>
    <col min="2085" max="2085" width="12.26953125" style="2" customWidth="1"/>
    <col min="2086" max="2090" width="12" style="2"/>
    <col min="2091" max="2091" width="2.26953125" style="2" customWidth="1"/>
    <col min="2092" max="2092" width="12.26953125" style="2" customWidth="1"/>
    <col min="2093" max="2097" width="12" style="2"/>
    <col min="2098" max="2098" width="2.26953125" style="2" customWidth="1"/>
    <col min="2099" max="2099" width="12.26953125" style="2" customWidth="1"/>
    <col min="2100" max="2104" width="12" style="2"/>
    <col min="2105" max="2105" width="2.26953125" style="2" customWidth="1"/>
    <col min="2106" max="2106" width="12.26953125" style="2" customWidth="1"/>
    <col min="2107" max="2111" width="12" style="2"/>
    <col min="2112" max="2112" width="2.26953125" style="2" customWidth="1"/>
    <col min="2113" max="2113" width="12.26953125" style="2" customWidth="1"/>
    <col min="2114" max="2114" width="12.1796875" style="2" customWidth="1"/>
    <col min="2115" max="2118" width="12" style="2"/>
    <col min="2119" max="2119" width="2.26953125" style="2" customWidth="1"/>
    <col min="2120" max="2120" width="12.26953125" style="2" customWidth="1"/>
    <col min="2121" max="2125" width="12" style="2"/>
    <col min="2126" max="2126" width="2.26953125" style="2" customWidth="1"/>
    <col min="2127" max="2127" width="12.26953125" style="2" customWidth="1"/>
    <col min="2128" max="2132" width="12" style="2"/>
    <col min="2133" max="2133" width="2.26953125" style="2" customWidth="1"/>
    <col min="2134" max="2134" width="12.26953125" style="2" customWidth="1"/>
    <col min="2135" max="2139" width="12" style="2"/>
    <col min="2140" max="2140" width="2.26953125" style="2" customWidth="1"/>
    <col min="2141" max="2141" width="12.26953125" style="2" customWidth="1"/>
    <col min="2142" max="2146" width="12" style="2"/>
    <col min="2147" max="2147" width="2.26953125" style="2" customWidth="1"/>
    <col min="2148" max="2148" width="12.26953125" style="2" customWidth="1"/>
    <col min="2149" max="2153" width="12" style="2"/>
    <col min="2154" max="2154" width="2.26953125" style="2" customWidth="1"/>
    <col min="2155" max="2155" width="12.26953125" style="2" customWidth="1"/>
    <col min="2156" max="2160" width="12" style="2"/>
    <col min="2161" max="2161" width="2.26953125" style="2" customWidth="1"/>
    <col min="2162" max="2162" width="12.26953125" style="2" customWidth="1"/>
    <col min="2163" max="2167" width="12" style="2"/>
    <col min="2168" max="2168" width="2.26953125" style="2" customWidth="1"/>
    <col min="2169" max="2169" width="15.81640625" style="2" customWidth="1"/>
    <col min="2170" max="2170" width="2.26953125" style="2" customWidth="1"/>
    <col min="2171" max="2171" width="12" style="2"/>
    <col min="2172" max="2172" width="2.26953125" style="2" customWidth="1"/>
    <col min="2173" max="2173" width="14.1796875" style="2" customWidth="1"/>
    <col min="2174" max="2174" width="2.26953125" style="2" customWidth="1"/>
    <col min="2175" max="2175" width="13.1796875" style="2" customWidth="1"/>
    <col min="2176" max="2176" width="2.26953125" style="2" customWidth="1"/>
    <col min="2177" max="2177" width="12" style="2"/>
    <col min="2178" max="2178" width="2.26953125" style="2" customWidth="1"/>
    <col min="2179" max="2179" width="16.26953125" style="2" customWidth="1"/>
    <col min="2180" max="2277" width="12" style="2"/>
    <col min="2278" max="2278" width="15.453125" style="2" customWidth="1"/>
    <col min="2279" max="2280" width="2.54296875" style="2" customWidth="1"/>
    <col min="2281" max="2281" width="36" style="2" customWidth="1"/>
    <col min="2282" max="2282" width="2.1796875" style="2" customWidth="1"/>
    <col min="2283" max="2283" width="12.26953125" style="2" customWidth="1"/>
    <col min="2284" max="2284" width="2.26953125" style="2" customWidth="1"/>
    <col min="2285" max="2285" width="12.1796875" style="2" customWidth="1"/>
    <col min="2286" max="2290" width="12" style="2"/>
    <col min="2291" max="2291" width="2.26953125" style="2" customWidth="1"/>
    <col min="2292" max="2292" width="12.26953125" style="2" customWidth="1"/>
    <col min="2293" max="2294" width="12" style="2"/>
    <col min="2295" max="2295" width="12.1796875" style="2" customWidth="1"/>
    <col min="2296" max="2297" width="12" style="2"/>
    <col min="2298" max="2298" width="2.26953125" style="2" customWidth="1"/>
    <col min="2299" max="2299" width="12.26953125" style="2" customWidth="1"/>
    <col min="2300" max="2304" width="12" style="2"/>
    <col min="2305" max="2305" width="2.26953125" style="2" customWidth="1"/>
    <col min="2306" max="2306" width="12.26953125" style="2" customWidth="1"/>
    <col min="2307" max="2311" width="12" style="2"/>
    <col min="2312" max="2312" width="2.26953125" style="2" customWidth="1"/>
    <col min="2313" max="2313" width="12.26953125" style="2" customWidth="1"/>
    <col min="2314" max="2318" width="12" style="2"/>
    <col min="2319" max="2319" width="2.26953125" style="2" customWidth="1"/>
    <col min="2320" max="2320" width="12.26953125" style="2" customWidth="1"/>
    <col min="2321" max="2325" width="12" style="2"/>
    <col min="2326" max="2326" width="2.26953125" style="2" customWidth="1"/>
    <col min="2327" max="2327" width="12.26953125" style="2" customWidth="1"/>
    <col min="2328" max="2332" width="12" style="2"/>
    <col min="2333" max="2333" width="2.26953125" style="2" customWidth="1"/>
    <col min="2334" max="2334" width="12.26953125" style="2" customWidth="1"/>
    <col min="2335" max="2339" width="12" style="2"/>
    <col min="2340" max="2340" width="2.26953125" style="2" customWidth="1"/>
    <col min="2341" max="2341" width="12.26953125" style="2" customWidth="1"/>
    <col min="2342" max="2346" width="12" style="2"/>
    <col min="2347" max="2347" width="2.26953125" style="2" customWidth="1"/>
    <col min="2348" max="2348" width="12.26953125" style="2" customWidth="1"/>
    <col min="2349" max="2353" width="12" style="2"/>
    <col min="2354" max="2354" width="2.26953125" style="2" customWidth="1"/>
    <col min="2355" max="2355" width="12.26953125" style="2" customWidth="1"/>
    <col min="2356" max="2360" width="12" style="2"/>
    <col min="2361" max="2361" width="2.26953125" style="2" customWidth="1"/>
    <col min="2362" max="2362" width="12.26953125" style="2" customWidth="1"/>
    <col min="2363" max="2367" width="12" style="2"/>
    <col min="2368" max="2368" width="2.26953125" style="2" customWidth="1"/>
    <col min="2369" max="2369" width="12.26953125" style="2" customWidth="1"/>
    <col min="2370" max="2370" width="12.1796875" style="2" customWidth="1"/>
    <col min="2371" max="2374" width="12" style="2"/>
    <col min="2375" max="2375" width="2.26953125" style="2" customWidth="1"/>
    <col min="2376" max="2376" width="12.26953125" style="2" customWidth="1"/>
    <col min="2377" max="2381" width="12" style="2"/>
    <col min="2382" max="2382" width="2.26953125" style="2" customWidth="1"/>
    <col min="2383" max="2383" width="12.26953125" style="2" customWidth="1"/>
    <col min="2384" max="2388" width="12" style="2"/>
    <col min="2389" max="2389" width="2.26953125" style="2" customWidth="1"/>
    <col min="2390" max="2390" width="12.26953125" style="2" customWidth="1"/>
    <col min="2391" max="2395" width="12" style="2"/>
    <col min="2396" max="2396" width="2.26953125" style="2" customWidth="1"/>
    <col min="2397" max="2397" width="12.26953125" style="2" customWidth="1"/>
    <col min="2398" max="2402" width="12" style="2"/>
    <col min="2403" max="2403" width="2.26953125" style="2" customWidth="1"/>
    <col min="2404" max="2404" width="12.26953125" style="2" customWidth="1"/>
    <col min="2405" max="2409" width="12" style="2"/>
    <col min="2410" max="2410" width="2.26953125" style="2" customWidth="1"/>
    <col min="2411" max="2411" width="12.26953125" style="2" customWidth="1"/>
    <col min="2412" max="2416" width="12" style="2"/>
    <col min="2417" max="2417" width="2.26953125" style="2" customWidth="1"/>
    <col min="2418" max="2418" width="12.26953125" style="2" customWidth="1"/>
    <col min="2419" max="2423" width="12" style="2"/>
    <col min="2424" max="2424" width="2.26953125" style="2" customWidth="1"/>
    <col min="2425" max="2425" width="15.81640625" style="2" customWidth="1"/>
    <col min="2426" max="2426" width="2.26953125" style="2" customWidth="1"/>
    <col min="2427" max="2427" width="12" style="2"/>
    <col min="2428" max="2428" width="2.26953125" style="2" customWidth="1"/>
    <col min="2429" max="2429" width="14.1796875" style="2" customWidth="1"/>
    <col min="2430" max="2430" width="2.26953125" style="2" customWidth="1"/>
    <col min="2431" max="2431" width="13.1796875" style="2" customWidth="1"/>
    <col min="2432" max="2432" width="2.26953125" style="2" customWidth="1"/>
    <col min="2433" max="2433" width="12" style="2"/>
    <col min="2434" max="2434" width="2.26953125" style="2" customWidth="1"/>
    <col min="2435" max="2435" width="16.26953125" style="2" customWidth="1"/>
    <col min="2436" max="2533" width="12" style="2"/>
    <col min="2534" max="2534" width="15.453125" style="2" customWidth="1"/>
    <col min="2535" max="2536" width="2.54296875" style="2" customWidth="1"/>
    <col min="2537" max="2537" width="36" style="2" customWidth="1"/>
    <col min="2538" max="2538" width="2.1796875" style="2" customWidth="1"/>
    <col min="2539" max="2539" width="12.26953125" style="2" customWidth="1"/>
    <col min="2540" max="2540" width="2.26953125" style="2" customWidth="1"/>
    <col min="2541" max="2541" width="12.1796875" style="2" customWidth="1"/>
    <col min="2542" max="2546" width="12" style="2"/>
    <col min="2547" max="2547" width="2.26953125" style="2" customWidth="1"/>
    <col min="2548" max="2548" width="12.26953125" style="2" customWidth="1"/>
    <col min="2549" max="2550" width="12" style="2"/>
    <col min="2551" max="2551" width="12.1796875" style="2" customWidth="1"/>
    <col min="2552" max="2553" width="12" style="2"/>
    <col min="2554" max="2554" width="2.26953125" style="2" customWidth="1"/>
    <col min="2555" max="2555" width="12.26953125" style="2" customWidth="1"/>
    <col min="2556" max="2560" width="12" style="2"/>
    <col min="2561" max="2561" width="2.26953125" style="2" customWidth="1"/>
    <col min="2562" max="2562" width="12.26953125" style="2" customWidth="1"/>
    <col min="2563" max="2567" width="12" style="2"/>
    <col min="2568" max="2568" width="2.26953125" style="2" customWidth="1"/>
    <col min="2569" max="2569" width="12.26953125" style="2" customWidth="1"/>
    <col min="2570" max="2574" width="12" style="2"/>
    <col min="2575" max="2575" width="2.26953125" style="2" customWidth="1"/>
    <col min="2576" max="2576" width="12.26953125" style="2" customWidth="1"/>
    <col min="2577" max="2581" width="12" style="2"/>
    <col min="2582" max="2582" width="2.26953125" style="2" customWidth="1"/>
    <col min="2583" max="2583" width="12.26953125" style="2" customWidth="1"/>
    <col min="2584" max="2588" width="12" style="2"/>
    <col min="2589" max="2589" width="2.26953125" style="2" customWidth="1"/>
    <col min="2590" max="2590" width="12.26953125" style="2" customWidth="1"/>
    <col min="2591" max="2595" width="12" style="2"/>
    <col min="2596" max="2596" width="2.26953125" style="2" customWidth="1"/>
    <col min="2597" max="2597" width="12.26953125" style="2" customWidth="1"/>
    <col min="2598" max="2602" width="12" style="2"/>
    <col min="2603" max="2603" width="2.26953125" style="2" customWidth="1"/>
    <col min="2604" max="2604" width="12.26953125" style="2" customWidth="1"/>
    <col min="2605" max="2609" width="12" style="2"/>
    <col min="2610" max="2610" width="2.26953125" style="2" customWidth="1"/>
    <col min="2611" max="2611" width="12.26953125" style="2" customWidth="1"/>
    <col min="2612" max="2616" width="12" style="2"/>
    <col min="2617" max="2617" width="2.26953125" style="2" customWidth="1"/>
    <col min="2618" max="2618" width="12.26953125" style="2" customWidth="1"/>
    <col min="2619" max="2623" width="12" style="2"/>
    <col min="2624" max="2624" width="2.26953125" style="2" customWidth="1"/>
    <col min="2625" max="2625" width="12.26953125" style="2" customWidth="1"/>
    <col min="2626" max="2626" width="12.1796875" style="2" customWidth="1"/>
    <col min="2627" max="2630" width="12" style="2"/>
    <col min="2631" max="2631" width="2.26953125" style="2" customWidth="1"/>
    <col min="2632" max="2632" width="12.26953125" style="2" customWidth="1"/>
    <col min="2633" max="2637" width="12" style="2"/>
    <col min="2638" max="2638" width="2.26953125" style="2" customWidth="1"/>
    <col min="2639" max="2639" width="12.26953125" style="2" customWidth="1"/>
    <col min="2640" max="2644" width="12" style="2"/>
    <col min="2645" max="2645" width="2.26953125" style="2" customWidth="1"/>
    <col min="2646" max="2646" width="12.26953125" style="2" customWidth="1"/>
    <col min="2647" max="2651" width="12" style="2"/>
    <col min="2652" max="2652" width="2.26953125" style="2" customWidth="1"/>
    <col min="2653" max="2653" width="12.26953125" style="2" customWidth="1"/>
    <col min="2654" max="2658" width="12" style="2"/>
    <col min="2659" max="2659" width="2.26953125" style="2" customWidth="1"/>
    <col min="2660" max="2660" width="12.26953125" style="2" customWidth="1"/>
    <col min="2661" max="2665" width="12" style="2"/>
    <col min="2666" max="2666" width="2.26953125" style="2" customWidth="1"/>
    <col min="2667" max="2667" width="12.26953125" style="2" customWidth="1"/>
    <col min="2668" max="2672" width="12" style="2"/>
    <col min="2673" max="2673" width="2.26953125" style="2" customWidth="1"/>
    <col min="2674" max="2674" width="12.26953125" style="2" customWidth="1"/>
    <col min="2675" max="2679" width="12" style="2"/>
    <col min="2680" max="2680" width="2.26953125" style="2" customWidth="1"/>
    <col min="2681" max="2681" width="15.81640625" style="2" customWidth="1"/>
    <col min="2682" max="2682" width="2.26953125" style="2" customWidth="1"/>
    <col min="2683" max="2683" width="12" style="2"/>
    <col min="2684" max="2684" width="2.26953125" style="2" customWidth="1"/>
    <col min="2685" max="2685" width="14.1796875" style="2" customWidth="1"/>
    <col min="2686" max="2686" width="2.26953125" style="2" customWidth="1"/>
    <col min="2687" max="2687" width="13.1796875" style="2" customWidth="1"/>
    <col min="2688" max="2688" width="2.26953125" style="2" customWidth="1"/>
    <col min="2689" max="2689" width="12" style="2"/>
    <col min="2690" max="2690" width="2.26953125" style="2" customWidth="1"/>
    <col min="2691" max="2691" width="16.26953125" style="2" customWidth="1"/>
    <col min="2692" max="2789" width="12" style="2"/>
    <col min="2790" max="2790" width="15.453125" style="2" customWidth="1"/>
    <col min="2791" max="2792" width="2.54296875" style="2" customWidth="1"/>
    <col min="2793" max="2793" width="36" style="2" customWidth="1"/>
    <col min="2794" max="2794" width="2.1796875" style="2" customWidth="1"/>
    <col min="2795" max="2795" width="12.26953125" style="2" customWidth="1"/>
    <col min="2796" max="2796" width="2.26953125" style="2" customWidth="1"/>
    <col min="2797" max="2797" width="12.1796875" style="2" customWidth="1"/>
    <col min="2798" max="2802" width="12" style="2"/>
    <col min="2803" max="2803" width="2.26953125" style="2" customWidth="1"/>
    <col min="2804" max="2804" width="12.26953125" style="2" customWidth="1"/>
    <col min="2805" max="2806" width="12" style="2"/>
    <col min="2807" max="2807" width="12.1796875" style="2" customWidth="1"/>
    <col min="2808" max="2809" width="12" style="2"/>
    <col min="2810" max="2810" width="2.26953125" style="2" customWidth="1"/>
    <col min="2811" max="2811" width="12.26953125" style="2" customWidth="1"/>
    <col min="2812" max="2816" width="12" style="2"/>
    <col min="2817" max="2817" width="2.26953125" style="2" customWidth="1"/>
    <col min="2818" max="2818" width="12.26953125" style="2" customWidth="1"/>
    <col min="2819" max="2823" width="12" style="2"/>
    <col min="2824" max="2824" width="2.26953125" style="2" customWidth="1"/>
    <col min="2825" max="2825" width="12.26953125" style="2" customWidth="1"/>
    <col min="2826" max="2830" width="12" style="2"/>
    <col min="2831" max="2831" width="2.26953125" style="2" customWidth="1"/>
    <col min="2832" max="2832" width="12.26953125" style="2" customWidth="1"/>
    <col min="2833" max="2837" width="12" style="2"/>
    <col min="2838" max="2838" width="2.26953125" style="2" customWidth="1"/>
    <col min="2839" max="2839" width="12.26953125" style="2" customWidth="1"/>
    <col min="2840" max="2844" width="12" style="2"/>
    <col min="2845" max="2845" width="2.26953125" style="2" customWidth="1"/>
    <col min="2846" max="2846" width="12.26953125" style="2" customWidth="1"/>
    <col min="2847" max="2851" width="12" style="2"/>
    <col min="2852" max="2852" width="2.26953125" style="2" customWidth="1"/>
    <col min="2853" max="2853" width="12.26953125" style="2" customWidth="1"/>
    <col min="2854" max="2858" width="12" style="2"/>
    <col min="2859" max="2859" width="2.26953125" style="2" customWidth="1"/>
    <col min="2860" max="2860" width="12.26953125" style="2" customWidth="1"/>
    <col min="2861" max="2865" width="12" style="2"/>
    <col min="2866" max="2866" width="2.26953125" style="2" customWidth="1"/>
    <col min="2867" max="2867" width="12.26953125" style="2" customWidth="1"/>
    <col min="2868" max="2872" width="12" style="2"/>
    <col min="2873" max="2873" width="2.26953125" style="2" customWidth="1"/>
    <col min="2874" max="2874" width="12.26953125" style="2" customWidth="1"/>
    <col min="2875" max="2879" width="12" style="2"/>
    <col min="2880" max="2880" width="2.26953125" style="2" customWidth="1"/>
    <col min="2881" max="2881" width="12.26953125" style="2" customWidth="1"/>
    <col min="2882" max="2882" width="12.1796875" style="2" customWidth="1"/>
    <col min="2883" max="2886" width="12" style="2"/>
    <col min="2887" max="2887" width="2.26953125" style="2" customWidth="1"/>
    <col min="2888" max="2888" width="12.26953125" style="2" customWidth="1"/>
    <col min="2889" max="2893" width="12" style="2"/>
    <col min="2894" max="2894" width="2.26953125" style="2" customWidth="1"/>
    <col min="2895" max="2895" width="12.26953125" style="2" customWidth="1"/>
    <col min="2896" max="2900" width="12" style="2"/>
    <col min="2901" max="2901" width="2.26953125" style="2" customWidth="1"/>
    <col min="2902" max="2902" width="12.26953125" style="2" customWidth="1"/>
    <col min="2903" max="2907" width="12" style="2"/>
    <col min="2908" max="2908" width="2.26953125" style="2" customWidth="1"/>
    <col min="2909" max="2909" width="12.26953125" style="2" customWidth="1"/>
    <col min="2910" max="2914" width="12" style="2"/>
    <col min="2915" max="2915" width="2.26953125" style="2" customWidth="1"/>
    <col min="2916" max="2916" width="12.26953125" style="2" customWidth="1"/>
    <col min="2917" max="2921" width="12" style="2"/>
    <col min="2922" max="2922" width="2.26953125" style="2" customWidth="1"/>
    <col min="2923" max="2923" width="12.26953125" style="2" customWidth="1"/>
    <col min="2924" max="2928" width="12" style="2"/>
    <col min="2929" max="2929" width="2.26953125" style="2" customWidth="1"/>
    <col min="2930" max="2930" width="12.26953125" style="2" customWidth="1"/>
    <col min="2931" max="2935" width="12" style="2"/>
    <col min="2936" max="2936" width="2.26953125" style="2" customWidth="1"/>
    <col min="2937" max="2937" width="15.81640625" style="2" customWidth="1"/>
    <col min="2938" max="2938" width="2.26953125" style="2" customWidth="1"/>
    <col min="2939" max="2939" width="12" style="2"/>
    <col min="2940" max="2940" width="2.26953125" style="2" customWidth="1"/>
    <col min="2941" max="2941" width="14.1796875" style="2" customWidth="1"/>
    <col min="2942" max="2942" width="2.26953125" style="2" customWidth="1"/>
    <col min="2943" max="2943" width="13.1796875" style="2" customWidth="1"/>
    <col min="2944" max="2944" width="2.26953125" style="2" customWidth="1"/>
    <col min="2945" max="2945" width="12" style="2"/>
    <col min="2946" max="2946" width="2.26953125" style="2" customWidth="1"/>
    <col min="2947" max="2947" width="16.26953125" style="2" customWidth="1"/>
    <col min="2948" max="3045" width="12" style="2"/>
    <col min="3046" max="3046" width="15.453125" style="2" customWidth="1"/>
    <col min="3047" max="3048" width="2.54296875" style="2" customWidth="1"/>
    <col min="3049" max="3049" width="36" style="2" customWidth="1"/>
    <col min="3050" max="3050" width="2.1796875" style="2" customWidth="1"/>
    <col min="3051" max="3051" width="12.26953125" style="2" customWidth="1"/>
    <col min="3052" max="3052" width="2.26953125" style="2" customWidth="1"/>
    <col min="3053" max="3053" width="12.1796875" style="2" customWidth="1"/>
    <col min="3054" max="3058" width="12" style="2"/>
    <col min="3059" max="3059" width="2.26953125" style="2" customWidth="1"/>
    <col min="3060" max="3060" width="12.26953125" style="2" customWidth="1"/>
    <col min="3061" max="3062" width="12" style="2"/>
    <col min="3063" max="3063" width="12.1796875" style="2" customWidth="1"/>
    <col min="3064" max="3065" width="12" style="2"/>
    <col min="3066" max="3066" width="2.26953125" style="2" customWidth="1"/>
    <col min="3067" max="3067" width="12.26953125" style="2" customWidth="1"/>
    <col min="3068" max="3072" width="12" style="2"/>
    <col min="3073" max="3073" width="2.26953125" style="2" customWidth="1"/>
    <col min="3074" max="3074" width="12.26953125" style="2" customWidth="1"/>
    <col min="3075" max="3079" width="12" style="2"/>
    <col min="3080" max="3080" width="2.26953125" style="2" customWidth="1"/>
    <col min="3081" max="3081" width="12.26953125" style="2" customWidth="1"/>
    <col min="3082" max="3086" width="12" style="2"/>
    <col min="3087" max="3087" width="2.26953125" style="2" customWidth="1"/>
    <col min="3088" max="3088" width="12.26953125" style="2" customWidth="1"/>
    <col min="3089" max="3093" width="12" style="2"/>
    <col min="3094" max="3094" width="2.26953125" style="2" customWidth="1"/>
    <col min="3095" max="3095" width="12.26953125" style="2" customWidth="1"/>
    <col min="3096" max="3100" width="12" style="2"/>
    <col min="3101" max="3101" width="2.26953125" style="2" customWidth="1"/>
    <col min="3102" max="3102" width="12.26953125" style="2" customWidth="1"/>
    <col min="3103" max="3107" width="12" style="2"/>
    <col min="3108" max="3108" width="2.26953125" style="2" customWidth="1"/>
    <col min="3109" max="3109" width="12.26953125" style="2" customWidth="1"/>
    <col min="3110" max="3114" width="12" style="2"/>
    <col min="3115" max="3115" width="2.26953125" style="2" customWidth="1"/>
    <col min="3116" max="3116" width="12.26953125" style="2" customWidth="1"/>
    <col min="3117" max="3121" width="12" style="2"/>
    <col min="3122" max="3122" width="2.26953125" style="2" customWidth="1"/>
    <col min="3123" max="3123" width="12.26953125" style="2" customWidth="1"/>
    <col min="3124" max="3128" width="12" style="2"/>
    <col min="3129" max="3129" width="2.26953125" style="2" customWidth="1"/>
    <col min="3130" max="3130" width="12.26953125" style="2" customWidth="1"/>
    <col min="3131" max="3135" width="12" style="2"/>
    <col min="3136" max="3136" width="2.26953125" style="2" customWidth="1"/>
    <col min="3137" max="3137" width="12.26953125" style="2" customWidth="1"/>
    <col min="3138" max="3138" width="12.1796875" style="2" customWidth="1"/>
    <col min="3139" max="3142" width="12" style="2"/>
    <col min="3143" max="3143" width="2.26953125" style="2" customWidth="1"/>
    <col min="3144" max="3144" width="12.26953125" style="2" customWidth="1"/>
    <col min="3145" max="3149" width="12" style="2"/>
    <col min="3150" max="3150" width="2.26953125" style="2" customWidth="1"/>
    <col min="3151" max="3151" width="12.26953125" style="2" customWidth="1"/>
    <col min="3152" max="3156" width="12" style="2"/>
    <col min="3157" max="3157" width="2.26953125" style="2" customWidth="1"/>
    <col min="3158" max="3158" width="12.26953125" style="2" customWidth="1"/>
    <col min="3159" max="3163" width="12" style="2"/>
    <col min="3164" max="3164" width="2.26953125" style="2" customWidth="1"/>
    <col min="3165" max="3165" width="12.26953125" style="2" customWidth="1"/>
    <col min="3166" max="3170" width="12" style="2"/>
    <col min="3171" max="3171" width="2.26953125" style="2" customWidth="1"/>
    <col min="3172" max="3172" width="12.26953125" style="2" customWidth="1"/>
    <col min="3173" max="3177" width="12" style="2"/>
    <col min="3178" max="3178" width="2.26953125" style="2" customWidth="1"/>
    <col min="3179" max="3179" width="12.26953125" style="2" customWidth="1"/>
    <col min="3180" max="3184" width="12" style="2"/>
    <col min="3185" max="3185" width="2.26953125" style="2" customWidth="1"/>
    <col min="3186" max="3186" width="12.26953125" style="2" customWidth="1"/>
    <col min="3187" max="3191" width="12" style="2"/>
    <col min="3192" max="3192" width="2.26953125" style="2" customWidth="1"/>
    <col min="3193" max="3193" width="15.81640625" style="2" customWidth="1"/>
    <col min="3194" max="3194" width="2.26953125" style="2" customWidth="1"/>
    <col min="3195" max="3195" width="12" style="2"/>
    <col min="3196" max="3196" width="2.26953125" style="2" customWidth="1"/>
    <col min="3197" max="3197" width="14.1796875" style="2" customWidth="1"/>
    <col min="3198" max="3198" width="2.26953125" style="2" customWidth="1"/>
    <col min="3199" max="3199" width="13.1796875" style="2" customWidth="1"/>
    <col min="3200" max="3200" width="2.26953125" style="2" customWidth="1"/>
    <col min="3201" max="3201" width="12" style="2"/>
    <col min="3202" max="3202" width="2.26953125" style="2" customWidth="1"/>
    <col min="3203" max="3203" width="16.26953125" style="2" customWidth="1"/>
    <col min="3204" max="3301" width="12" style="2"/>
    <col min="3302" max="3302" width="15.453125" style="2" customWidth="1"/>
    <col min="3303" max="3304" width="2.54296875" style="2" customWidth="1"/>
    <col min="3305" max="3305" width="36" style="2" customWidth="1"/>
    <col min="3306" max="3306" width="2.1796875" style="2" customWidth="1"/>
    <col min="3307" max="3307" width="12.26953125" style="2" customWidth="1"/>
    <col min="3308" max="3308" width="2.26953125" style="2" customWidth="1"/>
    <col min="3309" max="3309" width="12.1796875" style="2" customWidth="1"/>
    <col min="3310" max="3314" width="12" style="2"/>
    <col min="3315" max="3315" width="2.26953125" style="2" customWidth="1"/>
    <col min="3316" max="3316" width="12.26953125" style="2" customWidth="1"/>
    <col min="3317" max="3318" width="12" style="2"/>
    <col min="3319" max="3319" width="12.1796875" style="2" customWidth="1"/>
    <col min="3320" max="3321" width="12" style="2"/>
    <col min="3322" max="3322" width="2.26953125" style="2" customWidth="1"/>
    <col min="3323" max="3323" width="12.26953125" style="2" customWidth="1"/>
    <col min="3324" max="3328" width="12" style="2"/>
    <col min="3329" max="3329" width="2.26953125" style="2" customWidth="1"/>
    <col min="3330" max="3330" width="12.26953125" style="2" customWidth="1"/>
    <col min="3331" max="3335" width="12" style="2"/>
    <col min="3336" max="3336" width="2.26953125" style="2" customWidth="1"/>
    <col min="3337" max="3337" width="12.26953125" style="2" customWidth="1"/>
    <col min="3338" max="3342" width="12" style="2"/>
    <col min="3343" max="3343" width="2.26953125" style="2" customWidth="1"/>
    <col min="3344" max="3344" width="12.26953125" style="2" customWidth="1"/>
    <col min="3345" max="3349" width="12" style="2"/>
    <col min="3350" max="3350" width="2.26953125" style="2" customWidth="1"/>
    <col min="3351" max="3351" width="12.26953125" style="2" customWidth="1"/>
    <col min="3352" max="3356" width="12" style="2"/>
    <col min="3357" max="3357" width="2.26953125" style="2" customWidth="1"/>
    <col min="3358" max="3358" width="12.26953125" style="2" customWidth="1"/>
    <col min="3359" max="3363" width="12" style="2"/>
    <col min="3364" max="3364" width="2.26953125" style="2" customWidth="1"/>
    <col min="3365" max="3365" width="12.26953125" style="2" customWidth="1"/>
    <col min="3366" max="3370" width="12" style="2"/>
    <col min="3371" max="3371" width="2.26953125" style="2" customWidth="1"/>
    <col min="3372" max="3372" width="12.26953125" style="2" customWidth="1"/>
    <col min="3373" max="3377" width="12" style="2"/>
    <col min="3378" max="3378" width="2.26953125" style="2" customWidth="1"/>
    <col min="3379" max="3379" width="12.26953125" style="2" customWidth="1"/>
    <col min="3380" max="3384" width="12" style="2"/>
    <col min="3385" max="3385" width="2.26953125" style="2" customWidth="1"/>
    <col min="3386" max="3386" width="12.26953125" style="2" customWidth="1"/>
    <col min="3387" max="3391" width="12" style="2"/>
    <col min="3392" max="3392" width="2.26953125" style="2" customWidth="1"/>
    <col min="3393" max="3393" width="12.26953125" style="2" customWidth="1"/>
    <col min="3394" max="3394" width="12.1796875" style="2" customWidth="1"/>
    <col min="3395" max="3398" width="12" style="2"/>
    <col min="3399" max="3399" width="2.26953125" style="2" customWidth="1"/>
    <col min="3400" max="3400" width="12.26953125" style="2" customWidth="1"/>
    <col min="3401" max="3405" width="12" style="2"/>
    <col min="3406" max="3406" width="2.26953125" style="2" customWidth="1"/>
    <col min="3407" max="3407" width="12.26953125" style="2" customWidth="1"/>
    <col min="3408" max="3412" width="12" style="2"/>
    <col min="3413" max="3413" width="2.26953125" style="2" customWidth="1"/>
    <col min="3414" max="3414" width="12.26953125" style="2" customWidth="1"/>
    <col min="3415" max="3419" width="12" style="2"/>
    <col min="3420" max="3420" width="2.26953125" style="2" customWidth="1"/>
    <col min="3421" max="3421" width="12.26953125" style="2" customWidth="1"/>
    <col min="3422" max="3426" width="12" style="2"/>
    <col min="3427" max="3427" width="2.26953125" style="2" customWidth="1"/>
    <col min="3428" max="3428" width="12.26953125" style="2" customWidth="1"/>
    <col min="3429" max="3433" width="12" style="2"/>
    <col min="3434" max="3434" width="2.26953125" style="2" customWidth="1"/>
    <col min="3435" max="3435" width="12.26953125" style="2" customWidth="1"/>
    <col min="3436" max="3440" width="12" style="2"/>
    <col min="3441" max="3441" width="2.26953125" style="2" customWidth="1"/>
    <col min="3442" max="3442" width="12.26953125" style="2" customWidth="1"/>
    <col min="3443" max="3447" width="12" style="2"/>
    <col min="3448" max="3448" width="2.26953125" style="2" customWidth="1"/>
    <col min="3449" max="3449" width="15.81640625" style="2" customWidth="1"/>
    <col min="3450" max="3450" width="2.26953125" style="2" customWidth="1"/>
    <col min="3451" max="3451" width="12" style="2"/>
    <col min="3452" max="3452" width="2.26953125" style="2" customWidth="1"/>
    <col min="3453" max="3453" width="14.1796875" style="2" customWidth="1"/>
    <col min="3454" max="3454" width="2.26953125" style="2" customWidth="1"/>
    <col min="3455" max="3455" width="13.1796875" style="2" customWidth="1"/>
    <col min="3456" max="3456" width="2.26953125" style="2" customWidth="1"/>
    <col min="3457" max="3457" width="12" style="2"/>
    <col min="3458" max="3458" width="2.26953125" style="2" customWidth="1"/>
    <col min="3459" max="3459" width="16.26953125" style="2" customWidth="1"/>
    <col min="3460" max="3557" width="12" style="2"/>
    <col min="3558" max="3558" width="15.453125" style="2" customWidth="1"/>
    <col min="3559" max="3560" width="2.54296875" style="2" customWidth="1"/>
    <col min="3561" max="3561" width="36" style="2" customWidth="1"/>
    <col min="3562" max="3562" width="2.1796875" style="2" customWidth="1"/>
    <col min="3563" max="3563" width="12.26953125" style="2" customWidth="1"/>
    <col min="3564" max="3564" width="2.26953125" style="2" customWidth="1"/>
    <col min="3565" max="3565" width="12.1796875" style="2" customWidth="1"/>
    <col min="3566" max="3570" width="12" style="2"/>
    <col min="3571" max="3571" width="2.26953125" style="2" customWidth="1"/>
    <col min="3572" max="3572" width="12.26953125" style="2" customWidth="1"/>
    <col min="3573" max="3574" width="12" style="2"/>
    <col min="3575" max="3575" width="12.1796875" style="2" customWidth="1"/>
    <col min="3576" max="3577" width="12" style="2"/>
    <col min="3578" max="3578" width="2.26953125" style="2" customWidth="1"/>
    <col min="3579" max="3579" width="12.26953125" style="2" customWidth="1"/>
    <col min="3580" max="3584" width="12" style="2"/>
    <col min="3585" max="3585" width="2.26953125" style="2" customWidth="1"/>
    <col min="3586" max="3586" width="12.26953125" style="2" customWidth="1"/>
    <col min="3587" max="3591" width="12" style="2"/>
    <col min="3592" max="3592" width="2.26953125" style="2" customWidth="1"/>
    <col min="3593" max="3593" width="12.26953125" style="2" customWidth="1"/>
    <col min="3594" max="3598" width="12" style="2"/>
    <col min="3599" max="3599" width="2.26953125" style="2" customWidth="1"/>
    <col min="3600" max="3600" width="12.26953125" style="2" customWidth="1"/>
    <col min="3601" max="3605" width="12" style="2"/>
    <col min="3606" max="3606" width="2.26953125" style="2" customWidth="1"/>
    <col min="3607" max="3607" width="12.26953125" style="2" customWidth="1"/>
    <col min="3608" max="3612" width="12" style="2"/>
    <col min="3613" max="3613" width="2.26953125" style="2" customWidth="1"/>
    <col min="3614" max="3614" width="12.26953125" style="2" customWidth="1"/>
    <col min="3615" max="3619" width="12" style="2"/>
    <col min="3620" max="3620" width="2.26953125" style="2" customWidth="1"/>
    <col min="3621" max="3621" width="12.26953125" style="2" customWidth="1"/>
    <col min="3622" max="3626" width="12" style="2"/>
    <col min="3627" max="3627" width="2.26953125" style="2" customWidth="1"/>
    <col min="3628" max="3628" width="12.26953125" style="2" customWidth="1"/>
    <col min="3629" max="3633" width="12" style="2"/>
    <col min="3634" max="3634" width="2.26953125" style="2" customWidth="1"/>
    <col min="3635" max="3635" width="12.26953125" style="2" customWidth="1"/>
    <col min="3636" max="3640" width="12" style="2"/>
    <col min="3641" max="3641" width="2.26953125" style="2" customWidth="1"/>
    <col min="3642" max="3642" width="12.26953125" style="2" customWidth="1"/>
    <col min="3643" max="3647" width="12" style="2"/>
    <col min="3648" max="3648" width="2.26953125" style="2" customWidth="1"/>
    <col min="3649" max="3649" width="12.26953125" style="2" customWidth="1"/>
    <col min="3650" max="3650" width="12.1796875" style="2" customWidth="1"/>
    <col min="3651" max="3654" width="12" style="2"/>
    <col min="3655" max="3655" width="2.26953125" style="2" customWidth="1"/>
    <col min="3656" max="3656" width="12.26953125" style="2" customWidth="1"/>
    <col min="3657" max="3661" width="12" style="2"/>
    <col min="3662" max="3662" width="2.26953125" style="2" customWidth="1"/>
    <col min="3663" max="3663" width="12.26953125" style="2" customWidth="1"/>
    <col min="3664" max="3668" width="12" style="2"/>
    <col min="3669" max="3669" width="2.26953125" style="2" customWidth="1"/>
    <col min="3670" max="3670" width="12.26953125" style="2" customWidth="1"/>
    <col min="3671" max="3675" width="12" style="2"/>
    <col min="3676" max="3676" width="2.26953125" style="2" customWidth="1"/>
    <col min="3677" max="3677" width="12.26953125" style="2" customWidth="1"/>
    <col min="3678" max="3682" width="12" style="2"/>
    <col min="3683" max="3683" width="2.26953125" style="2" customWidth="1"/>
    <col min="3684" max="3684" width="12.26953125" style="2" customWidth="1"/>
    <col min="3685" max="3689" width="12" style="2"/>
    <col min="3690" max="3690" width="2.26953125" style="2" customWidth="1"/>
    <col min="3691" max="3691" width="12.26953125" style="2" customWidth="1"/>
    <col min="3692" max="3696" width="12" style="2"/>
    <col min="3697" max="3697" width="2.26953125" style="2" customWidth="1"/>
    <col min="3698" max="3698" width="12.26953125" style="2" customWidth="1"/>
    <col min="3699" max="3703" width="12" style="2"/>
    <col min="3704" max="3704" width="2.26953125" style="2" customWidth="1"/>
    <col min="3705" max="3705" width="15.81640625" style="2" customWidth="1"/>
    <col min="3706" max="3706" width="2.26953125" style="2" customWidth="1"/>
    <col min="3707" max="3707" width="12" style="2"/>
    <col min="3708" max="3708" width="2.26953125" style="2" customWidth="1"/>
    <col min="3709" max="3709" width="14.1796875" style="2" customWidth="1"/>
    <col min="3710" max="3710" width="2.26953125" style="2" customWidth="1"/>
    <col min="3711" max="3711" width="13.1796875" style="2" customWidth="1"/>
    <col min="3712" max="3712" width="2.26953125" style="2" customWidth="1"/>
    <col min="3713" max="3713" width="12" style="2"/>
    <col min="3714" max="3714" width="2.26953125" style="2" customWidth="1"/>
    <col min="3715" max="3715" width="16.26953125" style="2" customWidth="1"/>
    <col min="3716" max="3813" width="12" style="2"/>
    <col min="3814" max="3814" width="15.453125" style="2" customWidth="1"/>
    <col min="3815" max="3816" width="2.54296875" style="2" customWidth="1"/>
    <col min="3817" max="3817" width="36" style="2" customWidth="1"/>
    <col min="3818" max="3818" width="2.1796875" style="2" customWidth="1"/>
    <col min="3819" max="3819" width="12.26953125" style="2" customWidth="1"/>
    <col min="3820" max="3820" width="2.26953125" style="2" customWidth="1"/>
    <col min="3821" max="3821" width="12.1796875" style="2" customWidth="1"/>
    <col min="3822" max="3826" width="12" style="2"/>
    <col min="3827" max="3827" width="2.26953125" style="2" customWidth="1"/>
    <col min="3828" max="3828" width="12.26953125" style="2" customWidth="1"/>
    <col min="3829" max="3830" width="12" style="2"/>
    <col min="3831" max="3831" width="12.1796875" style="2" customWidth="1"/>
    <col min="3832" max="3833" width="12" style="2"/>
    <col min="3834" max="3834" width="2.26953125" style="2" customWidth="1"/>
    <col min="3835" max="3835" width="12.26953125" style="2" customWidth="1"/>
    <col min="3836" max="3840" width="12" style="2"/>
    <col min="3841" max="3841" width="2.26953125" style="2" customWidth="1"/>
    <col min="3842" max="3842" width="12.26953125" style="2" customWidth="1"/>
    <col min="3843" max="3847" width="12" style="2"/>
    <col min="3848" max="3848" width="2.26953125" style="2" customWidth="1"/>
    <col min="3849" max="3849" width="12.26953125" style="2" customWidth="1"/>
    <col min="3850" max="3854" width="12" style="2"/>
    <col min="3855" max="3855" width="2.26953125" style="2" customWidth="1"/>
    <col min="3856" max="3856" width="12.26953125" style="2" customWidth="1"/>
    <col min="3857" max="3861" width="12" style="2"/>
    <col min="3862" max="3862" width="2.26953125" style="2" customWidth="1"/>
    <col min="3863" max="3863" width="12.26953125" style="2" customWidth="1"/>
    <col min="3864" max="3868" width="12" style="2"/>
    <col min="3869" max="3869" width="2.26953125" style="2" customWidth="1"/>
    <col min="3870" max="3870" width="12.26953125" style="2" customWidth="1"/>
    <col min="3871" max="3875" width="12" style="2"/>
    <col min="3876" max="3876" width="2.26953125" style="2" customWidth="1"/>
    <col min="3877" max="3877" width="12.26953125" style="2" customWidth="1"/>
    <col min="3878" max="3882" width="12" style="2"/>
    <col min="3883" max="3883" width="2.26953125" style="2" customWidth="1"/>
    <col min="3884" max="3884" width="12.26953125" style="2" customWidth="1"/>
    <col min="3885" max="3889" width="12" style="2"/>
    <col min="3890" max="3890" width="2.26953125" style="2" customWidth="1"/>
    <col min="3891" max="3891" width="12.26953125" style="2" customWidth="1"/>
    <col min="3892" max="3896" width="12" style="2"/>
    <col min="3897" max="3897" width="2.26953125" style="2" customWidth="1"/>
    <col min="3898" max="3898" width="12.26953125" style="2" customWidth="1"/>
    <col min="3899" max="3903" width="12" style="2"/>
    <col min="3904" max="3904" width="2.26953125" style="2" customWidth="1"/>
    <col min="3905" max="3905" width="12.26953125" style="2" customWidth="1"/>
    <col min="3906" max="3906" width="12.1796875" style="2" customWidth="1"/>
    <col min="3907" max="3910" width="12" style="2"/>
    <col min="3911" max="3911" width="2.26953125" style="2" customWidth="1"/>
    <col min="3912" max="3912" width="12.26953125" style="2" customWidth="1"/>
    <col min="3913" max="3917" width="12" style="2"/>
    <col min="3918" max="3918" width="2.26953125" style="2" customWidth="1"/>
    <col min="3919" max="3919" width="12.26953125" style="2" customWidth="1"/>
    <col min="3920" max="3924" width="12" style="2"/>
    <col min="3925" max="3925" width="2.26953125" style="2" customWidth="1"/>
    <col min="3926" max="3926" width="12.26953125" style="2" customWidth="1"/>
    <col min="3927" max="3931" width="12" style="2"/>
    <col min="3932" max="3932" width="2.26953125" style="2" customWidth="1"/>
    <col min="3933" max="3933" width="12.26953125" style="2" customWidth="1"/>
    <col min="3934" max="3938" width="12" style="2"/>
    <col min="3939" max="3939" width="2.26953125" style="2" customWidth="1"/>
    <col min="3940" max="3940" width="12.26953125" style="2" customWidth="1"/>
    <col min="3941" max="3945" width="12" style="2"/>
    <col min="3946" max="3946" width="2.26953125" style="2" customWidth="1"/>
    <col min="3947" max="3947" width="12.26953125" style="2" customWidth="1"/>
    <col min="3948" max="3952" width="12" style="2"/>
    <col min="3953" max="3953" width="2.26953125" style="2" customWidth="1"/>
    <col min="3954" max="3954" width="12.26953125" style="2" customWidth="1"/>
    <col min="3955" max="3959" width="12" style="2"/>
    <col min="3960" max="3960" width="2.26953125" style="2" customWidth="1"/>
    <col min="3961" max="3961" width="15.81640625" style="2" customWidth="1"/>
    <col min="3962" max="3962" width="2.26953125" style="2" customWidth="1"/>
    <col min="3963" max="3963" width="12" style="2"/>
    <col min="3964" max="3964" width="2.26953125" style="2" customWidth="1"/>
    <col min="3965" max="3965" width="14.1796875" style="2" customWidth="1"/>
    <col min="3966" max="3966" width="2.26953125" style="2" customWidth="1"/>
    <col min="3967" max="3967" width="13.1796875" style="2" customWidth="1"/>
    <col min="3968" max="3968" width="2.26953125" style="2" customWidth="1"/>
    <col min="3969" max="3969" width="12" style="2"/>
    <col min="3970" max="3970" width="2.26953125" style="2" customWidth="1"/>
    <col min="3971" max="3971" width="16.26953125" style="2" customWidth="1"/>
    <col min="3972" max="4069" width="12" style="2"/>
    <col min="4070" max="4070" width="15.453125" style="2" customWidth="1"/>
    <col min="4071" max="4072" width="2.54296875" style="2" customWidth="1"/>
    <col min="4073" max="4073" width="36" style="2" customWidth="1"/>
    <col min="4074" max="4074" width="2.1796875" style="2" customWidth="1"/>
    <col min="4075" max="4075" width="12.26953125" style="2" customWidth="1"/>
    <col min="4076" max="4076" width="2.26953125" style="2" customWidth="1"/>
    <col min="4077" max="4077" width="12.1796875" style="2" customWidth="1"/>
    <col min="4078" max="4082" width="12" style="2"/>
    <col min="4083" max="4083" width="2.26953125" style="2" customWidth="1"/>
    <col min="4084" max="4084" width="12.26953125" style="2" customWidth="1"/>
    <col min="4085" max="4086" width="12" style="2"/>
    <col min="4087" max="4087" width="12.1796875" style="2" customWidth="1"/>
    <col min="4088" max="4089" width="12" style="2"/>
    <col min="4090" max="4090" width="2.26953125" style="2" customWidth="1"/>
    <col min="4091" max="4091" width="12.26953125" style="2" customWidth="1"/>
    <col min="4092" max="4096" width="12" style="2"/>
    <col min="4097" max="4097" width="2.26953125" style="2" customWidth="1"/>
    <col min="4098" max="4098" width="12.26953125" style="2" customWidth="1"/>
    <col min="4099" max="4103" width="12" style="2"/>
    <col min="4104" max="4104" width="2.26953125" style="2" customWidth="1"/>
    <col min="4105" max="4105" width="12.26953125" style="2" customWidth="1"/>
    <col min="4106" max="4110" width="12" style="2"/>
    <col min="4111" max="4111" width="2.26953125" style="2" customWidth="1"/>
    <col min="4112" max="4112" width="12.26953125" style="2" customWidth="1"/>
    <col min="4113" max="4117" width="12" style="2"/>
    <col min="4118" max="4118" width="2.26953125" style="2" customWidth="1"/>
    <col min="4119" max="4119" width="12.26953125" style="2" customWidth="1"/>
    <col min="4120" max="4124" width="12" style="2"/>
    <col min="4125" max="4125" width="2.26953125" style="2" customWidth="1"/>
    <col min="4126" max="4126" width="12.26953125" style="2" customWidth="1"/>
    <col min="4127" max="4131" width="12" style="2"/>
    <col min="4132" max="4132" width="2.26953125" style="2" customWidth="1"/>
    <col min="4133" max="4133" width="12.26953125" style="2" customWidth="1"/>
    <col min="4134" max="4138" width="12" style="2"/>
    <col min="4139" max="4139" width="2.26953125" style="2" customWidth="1"/>
    <col min="4140" max="4140" width="12.26953125" style="2" customWidth="1"/>
    <col min="4141" max="4145" width="12" style="2"/>
    <col min="4146" max="4146" width="2.26953125" style="2" customWidth="1"/>
    <col min="4147" max="4147" width="12.26953125" style="2" customWidth="1"/>
    <col min="4148" max="4152" width="12" style="2"/>
    <col min="4153" max="4153" width="2.26953125" style="2" customWidth="1"/>
    <col min="4154" max="4154" width="12.26953125" style="2" customWidth="1"/>
    <col min="4155" max="4159" width="12" style="2"/>
    <col min="4160" max="4160" width="2.26953125" style="2" customWidth="1"/>
    <col min="4161" max="4161" width="12.26953125" style="2" customWidth="1"/>
    <col min="4162" max="4162" width="12.1796875" style="2" customWidth="1"/>
    <col min="4163" max="4166" width="12" style="2"/>
    <col min="4167" max="4167" width="2.26953125" style="2" customWidth="1"/>
    <col min="4168" max="4168" width="12.26953125" style="2" customWidth="1"/>
    <col min="4169" max="4173" width="12" style="2"/>
    <col min="4174" max="4174" width="2.26953125" style="2" customWidth="1"/>
    <col min="4175" max="4175" width="12.26953125" style="2" customWidth="1"/>
    <col min="4176" max="4180" width="12" style="2"/>
    <col min="4181" max="4181" width="2.26953125" style="2" customWidth="1"/>
    <col min="4182" max="4182" width="12.26953125" style="2" customWidth="1"/>
    <col min="4183" max="4187" width="12" style="2"/>
    <col min="4188" max="4188" width="2.26953125" style="2" customWidth="1"/>
    <col min="4189" max="4189" width="12.26953125" style="2" customWidth="1"/>
    <col min="4190" max="4194" width="12" style="2"/>
    <col min="4195" max="4195" width="2.26953125" style="2" customWidth="1"/>
    <col min="4196" max="4196" width="12.26953125" style="2" customWidth="1"/>
    <col min="4197" max="4201" width="12" style="2"/>
    <col min="4202" max="4202" width="2.26953125" style="2" customWidth="1"/>
    <col min="4203" max="4203" width="12.26953125" style="2" customWidth="1"/>
    <col min="4204" max="4208" width="12" style="2"/>
    <col min="4209" max="4209" width="2.26953125" style="2" customWidth="1"/>
    <col min="4210" max="4210" width="12.26953125" style="2" customWidth="1"/>
    <col min="4211" max="4215" width="12" style="2"/>
    <col min="4216" max="4216" width="2.26953125" style="2" customWidth="1"/>
    <col min="4217" max="4217" width="15.81640625" style="2" customWidth="1"/>
    <col min="4218" max="4218" width="2.26953125" style="2" customWidth="1"/>
    <col min="4219" max="4219" width="12" style="2"/>
    <col min="4220" max="4220" width="2.26953125" style="2" customWidth="1"/>
    <col min="4221" max="4221" width="14.1796875" style="2" customWidth="1"/>
    <col min="4222" max="4222" width="2.26953125" style="2" customWidth="1"/>
    <col min="4223" max="4223" width="13.1796875" style="2" customWidth="1"/>
    <col min="4224" max="4224" width="2.26953125" style="2" customWidth="1"/>
    <col min="4225" max="4225" width="12" style="2"/>
    <col min="4226" max="4226" width="2.26953125" style="2" customWidth="1"/>
    <col min="4227" max="4227" width="16.26953125" style="2" customWidth="1"/>
    <col min="4228" max="4325" width="12" style="2"/>
    <col min="4326" max="4326" width="15.453125" style="2" customWidth="1"/>
    <col min="4327" max="4328" width="2.54296875" style="2" customWidth="1"/>
    <col min="4329" max="4329" width="36" style="2" customWidth="1"/>
    <col min="4330" max="4330" width="2.1796875" style="2" customWidth="1"/>
    <col min="4331" max="4331" width="12.26953125" style="2" customWidth="1"/>
    <col min="4332" max="4332" width="2.26953125" style="2" customWidth="1"/>
    <col min="4333" max="4333" width="12.1796875" style="2" customWidth="1"/>
    <col min="4334" max="4338" width="12" style="2"/>
    <col min="4339" max="4339" width="2.26953125" style="2" customWidth="1"/>
    <col min="4340" max="4340" width="12.26953125" style="2" customWidth="1"/>
    <col min="4341" max="4342" width="12" style="2"/>
    <col min="4343" max="4343" width="12.1796875" style="2" customWidth="1"/>
    <col min="4344" max="4345" width="12" style="2"/>
    <col min="4346" max="4346" width="2.26953125" style="2" customWidth="1"/>
    <col min="4347" max="4347" width="12.26953125" style="2" customWidth="1"/>
    <col min="4348" max="4352" width="12" style="2"/>
    <col min="4353" max="4353" width="2.26953125" style="2" customWidth="1"/>
    <col min="4354" max="4354" width="12.26953125" style="2" customWidth="1"/>
    <col min="4355" max="4359" width="12" style="2"/>
    <col min="4360" max="4360" width="2.26953125" style="2" customWidth="1"/>
    <col min="4361" max="4361" width="12.26953125" style="2" customWidth="1"/>
    <col min="4362" max="4366" width="12" style="2"/>
    <col min="4367" max="4367" width="2.26953125" style="2" customWidth="1"/>
    <col min="4368" max="4368" width="12.26953125" style="2" customWidth="1"/>
    <col min="4369" max="4373" width="12" style="2"/>
    <col min="4374" max="4374" width="2.26953125" style="2" customWidth="1"/>
    <col min="4375" max="4375" width="12.26953125" style="2" customWidth="1"/>
    <col min="4376" max="4380" width="12" style="2"/>
    <col min="4381" max="4381" width="2.26953125" style="2" customWidth="1"/>
    <col min="4382" max="4382" width="12.26953125" style="2" customWidth="1"/>
    <col min="4383" max="4387" width="12" style="2"/>
    <col min="4388" max="4388" width="2.26953125" style="2" customWidth="1"/>
    <col min="4389" max="4389" width="12.26953125" style="2" customWidth="1"/>
    <col min="4390" max="4394" width="12" style="2"/>
    <col min="4395" max="4395" width="2.26953125" style="2" customWidth="1"/>
    <col min="4396" max="4396" width="12.26953125" style="2" customWidth="1"/>
    <col min="4397" max="4401" width="12" style="2"/>
    <col min="4402" max="4402" width="2.26953125" style="2" customWidth="1"/>
    <col min="4403" max="4403" width="12.26953125" style="2" customWidth="1"/>
    <col min="4404" max="4408" width="12" style="2"/>
    <col min="4409" max="4409" width="2.26953125" style="2" customWidth="1"/>
    <col min="4410" max="4410" width="12.26953125" style="2" customWidth="1"/>
    <col min="4411" max="4415" width="12" style="2"/>
    <col min="4416" max="4416" width="2.26953125" style="2" customWidth="1"/>
    <col min="4417" max="4417" width="12.26953125" style="2" customWidth="1"/>
    <col min="4418" max="4418" width="12.1796875" style="2" customWidth="1"/>
    <col min="4419" max="4422" width="12" style="2"/>
    <col min="4423" max="4423" width="2.26953125" style="2" customWidth="1"/>
    <col min="4424" max="4424" width="12.26953125" style="2" customWidth="1"/>
    <col min="4425" max="4429" width="12" style="2"/>
    <col min="4430" max="4430" width="2.26953125" style="2" customWidth="1"/>
    <col min="4431" max="4431" width="12.26953125" style="2" customWidth="1"/>
    <col min="4432" max="4436" width="12" style="2"/>
    <col min="4437" max="4437" width="2.26953125" style="2" customWidth="1"/>
    <col min="4438" max="4438" width="12.26953125" style="2" customWidth="1"/>
    <col min="4439" max="4443" width="12" style="2"/>
    <col min="4444" max="4444" width="2.26953125" style="2" customWidth="1"/>
    <col min="4445" max="4445" width="12.26953125" style="2" customWidth="1"/>
    <col min="4446" max="4450" width="12" style="2"/>
    <col min="4451" max="4451" width="2.26953125" style="2" customWidth="1"/>
    <col min="4452" max="4452" width="12.26953125" style="2" customWidth="1"/>
    <col min="4453" max="4457" width="12" style="2"/>
    <col min="4458" max="4458" width="2.26953125" style="2" customWidth="1"/>
    <col min="4459" max="4459" width="12.26953125" style="2" customWidth="1"/>
    <col min="4460" max="4464" width="12" style="2"/>
    <col min="4465" max="4465" width="2.26953125" style="2" customWidth="1"/>
    <col min="4466" max="4466" width="12.26953125" style="2" customWidth="1"/>
    <col min="4467" max="4471" width="12" style="2"/>
    <col min="4472" max="4472" width="2.26953125" style="2" customWidth="1"/>
    <col min="4473" max="4473" width="15.81640625" style="2" customWidth="1"/>
    <col min="4474" max="4474" width="2.26953125" style="2" customWidth="1"/>
    <col min="4475" max="4475" width="12" style="2"/>
    <col min="4476" max="4476" width="2.26953125" style="2" customWidth="1"/>
    <col min="4477" max="4477" width="14.1796875" style="2" customWidth="1"/>
    <col min="4478" max="4478" width="2.26953125" style="2" customWidth="1"/>
    <col min="4479" max="4479" width="13.1796875" style="2" customWidth="1"/>
    <col min="4480" max="4480" width="2.26953125" style="2" customWidth="1"/>
    <col min="4481" max="4481" width="12" style="2"/>
    <col min="4482" max="4482" width="2.26953125" style="2" customWidth="1"/>
    <col min="4483" max="4483" width="16.26953125" style="2" customWidth="1"/>
    <col min="4484" max="4581" width="12" style="2"/>
    <col min="4582" max="4582" width="15.453125" style="2" customWidth="1"/>
    <col min="4583" max="4584" width="2.54296875" style="2" customWidth="1"/>
    <col min="4585" max="4585" width="36" style="2" customWidth="1"/>
    <col min="4586" max="4586" width="2.1796875" style="2" customWidth="1"/>
    <col min="4587" max="4587" width="12.26953125" style="2" customWidth="1"/>
    <col min="4588" max="4588" width="2.26953125" style="2" customWidth="1"/>
    <col min="4589" max="4589" width="12.1796875" style="2" customWidth="1"/>
    <col min="4590" max="4594" width="12" style="2"/>
    <col min="4595" max="4595" width="2.26953125" style="2" customWidth="1"/>
    <col min="4596" max="4596" width="12.26953125" style="2" customWidth="1"/>
    <col min="4597" max="4598" width="12" style="2"/>
    <col min="4599" max="4599" width="12.1796875" style="2" customWidth="1"/>
    <col min="4600" max="4601" width="12" style="2"/>
    <col min="4602" max="4602" width="2.26953125" style="2" customWidth="1"/>
    <col min="4603" max="4603" width="12.26953125" style="2" customWidth="1"/>
    <col min="4604" max="4608" width="12" style="2"/>
    <col min="4609" max="4609" width="2.26953125" style="2" customWidth="1"/>
    <col min="4610" max="4610" width="12.26953125" style="2" customWidth="1"/>
    <col min="4611" max="4615" width="12" style="2"/>
    <col min="4616" max="4616" width="2.26953125" style="2" customWidth="1"/>
    <col min="4617" max="4617" width="12.26953125" style="2" customWidth="1"/>
    <col min="4618" max="4622" width="12" style="2"/>
    <col min="4623" max="4623" width="2.26953125" style="2" customWidth="1"/>
    <col min="4624" max="4624" width="12.26953125" style="2" customWidth="1"/>
    <col min="4625" max="4629" width="12" style="2"/>
    <col min="4630" max="4630" width="2.26953125" style="2" customWidth="1"/>
    <col min="4631" max="4631" width="12.26953125" style="2" customWidth="1"/>
    <col min="4632" max="4636" width="12" style="2"/>
    <col min="4637" max="4637" width="2.26953125" style="2" customWidth="1"/>
    <col min="4638" max="4638" width="12.26953125" style="2" customWidth="1"/>
    <col min="4639" max="4643" width="12" style="2"/>
    <col min="4644" max="4644" width="2.26953125" style="2" customWidth="1"/>
    <col min="4645" max="4645" width="12.26953125" style="2" customWidth="1"/>
    <col min="4646" max="4650" width="12" style="2"/>
    <col min="4651" max="4651" width="2.26953125" style="2" customWidth="1"/>
    <col min="4652" max="4652" width="12.26953125" style="2" customWidth="1"/>
    <col min="4653" max="4657" width="12" style="2"/>
    <col min="4658" max="4658" width="2.26953125" style="2" customWidth="1"/>
    <col min="4659" max="4659" width="12.26953125" style="2" customWidth="1"/>
    <col min="4660" max="4664" width="12" style="2"/>
    <col min="4665" max="4665" width="2.26953125" style="2" customWidth="1"/>
    <col min="4666" max="4666" width="12.26953125" style="2" customWidth="1"/>
    <col min="4667" max="4671" width="12" style="2"/>
    <col min="4672" max="4672" width="2.26953125" style="2" customWidth="1"/>
    <col min="4673" max="4673" width="12.26953125" style="2" customWidth="1"/>
    <col min="4674" max="4674" width="12.1796875" style="2" customWidth="1"/>
    <col min="4675" max="4678" width="12" style="2"/>
    <col min="4679" max="4679" width="2.26953125" style="2" customWidth="1"/>
    <col min="4680" max="4680" width="12.26953125" style="2" customWidth="1"/>
    <col min="4681" max="4685" width="12" style="2"/>
    <col min="4686" max="4686" width="2.26953125" style="2" customWidth="1"/>
    <col min="4687" max="4687" width="12.26953125" style="2" customWidth="1"/>
    <col min="4688" max="4692" width="12" style="2"/>
    <col min="4693" max="4693" width="2.26953125" style="2" customWidth="1"/>
    <col min="4694" max="4694" width="12.26953125" style="2" customWidth="1"/>
    <col min="4695" max="4699" width="12" style="2"/>
    <col min="4700" max="4700" width="2.26953125" style="2" customWidth="1"/>
    <col min="4701" max="4701" width="12.26953125" style="2" customWidth="1"/>
    <col min="4702" max="4706" width="12" style="2"/>
    <col min="4707" max="4707" width="2.26953125" style="2" customWidth="1"/>
    <col min="4708" max="4708" width="12.26953125" style="2" customWidth="1"/>
    <col min="4709" max="4713" width="12" style="2"/>
    <col min="4714" max="4714" width="2.26953125" style="2" customWidth="1"/>
    <col min="4715" max="4715" width="12.26953125" style="2" customWidth="1"/>
    <col min="4716" max="4720" width="12" style="2"/>
    <col min="4721" max="4721" width="2.26953125" style="2" customWidth="1"/>
    <col min="4722" max="4722" width="12.26953125" style="2" customWidth="1"/>
    <col min="4723" max="4727" width="12" style="2"/>
    <col min="4728" max="4728" width="2.26953125" style="2" customWidth="1"/>
    <col min="4729" max="4729" width="15.81640625" style="2" customWidth="1"/>
    <col min="4730" max="4730" width="2.26953125" style="2" customWidth="1"/>
    <col min="4731" max="4731" width="12" style="2"/>
    <col min="4732" max="4732" width="2.26953125" style="2" customWidth="1"/>
    <col min="4733" max="4733" width="14.1796875" style="2" customWidth="1"/>
    <col min="4734" max="4734" width="2.26953125" style="2" customWidth="1"/>
    <col min="4735" max="4735" width="13.1796875" style="2" customWidth="1"/>
    <col min="4736" max="4736" width="2.26953125" style="2" customWidth="1"/>
    <col min="4737" max="4737" width="12" style="2"/>
    <col min="4738" max="4738" width="2.26953125" style="2" customWidth="1"/>
    <col min="4739" max="4739" width="16.26953125" style="2" customWidth="1"/>
    <col min="4740" max="4837" width="12" style="2"/>
    <col min="4838" max="4838" width="15.453125" style="2" customWidth="1"/>
    <col min="4839" max="4840" width="2.54296875" style="2" customWidth="1"/>
    <col min="4841" max="4841" width="36" style="2" customWidth="1"/>
    <col min="4842" max="4842" width="2.1796875" style="2" customWidth="1"/>
    <col min="4843" max="4843" width="12.26953125" style="2" customWidth="1"/>
    <col min="4844" max="4844" width="2.26953125" style="2" customWidth="1"/>
    <col min="4845" max="4845" width="12.1796875" style="2" customWidth="1"/>
    <col min="4846" max="4850" width="12" style="2"/>
    <col min="4851" max="4851" width="2.26953125" style="2" customWidth="1"/>
    <col min="4852" max="4852" width="12.26953125" style="2" customWidth="1"/>
    <col min="4853" max="4854" width="12" style="2"/>
    <col min="4855" max="4855" width="12.1796875" style="2" customWidth="1"/>
    <col min="4856" max="4857" width="12" style="2"/>
    <col min="4858" max="4858" width="2.26953125" style="2" customWidth="1"/>
    <col min="4859" max="4859" width="12.26953125" style="2" customWidth="1"/>
    <col min="4860" max="4864" width="12" style="2"/>
    <col min="4865" max="4865" width="2.26953125" style="2" customWidth="1"/>
    <col min="4866" max="4866" width="12.26953125" style="2" customWidth="1"/>
    <col min="4867" max="4871" width="12" style="2"/>
    <col min="4872" max="4872" width="2.26953125" style="2" customWidth="1"/>
    <col min="4873" max="4873" width="12.26953125" style="2" customWidth="1"/>
    <col min="4874" max="4878" width="12" style="2"/>
    <col min="4879" max="4879" width="2.26953125" style="2" customWidth="1"/>
    <col min="4880" max="4880" width="12.26953125" style="2" customWidth="1"/>
    <col min="4881" max="4885" width="12" style="2"/>
    <col min="4886" max="4886" width="2.26953125" style="2" customWidth="1"/>
    <col min="4887" max="4887" width="12.26953125" style="2" customWidth="1"/>
    <col min="4888" max="4892" width="12" style="2"/>
    <col min="4893" max="4893" width="2.26953125" style="2" customWidth="1"/>
    <col min="4894" max="4894" width="12.26953125" style="2" customWidth="1"/>
    <col min="4895" max="4899" width="12" style="2"/>
    <col min="4900" max="4900" width="2.26953125" style="2" customWidth="1"/>
    <col min="4901" max="4901" width="12.26953125" style="2" customWidth="1"/>
    <col min="4902" max="4906" width="12" style="2"/>
    <col min="4907" max="4907" width="2.26953125" style="2" customWidth="1"/>
    <col min="4908" max="4908" width="12.26953125" style="2" customWidth="1"/>
    <col min="4909" max="4913" width="12" style="2"/>
    <col min="4914" max="4914" width="2.26953125" style="2" customWidth="1"/>
    <col min="4915" max="4915" width="12.26953125" style="2" customWidth="1"/>
    <col min="4916" max="4920" width="12" style="2"/>
    <col min="4921" max="4921" width="2.26953125" style="2" customWidth="1"/>
    <col min="4922" max="4922" width="12.26953125" style="2" customWidth="1"/>
    <col min="4923" max="4927" width="12" style="2"/>
    <col min="4928" max="4928" width="2.26953125" style="2" customWidth="1"/>
    <col min="4929" max="4929" width="12.26953125" style="2" customWidth="1"/>
    <col min="4930" max="4930" width="12.1796875" style="2" customWidth="1"/>
    <col min="4931" max="4934" width="12" style="2"/>
    <col min="4935" max="4935" width="2.26953125" style="2" customWidth="1"/>
    <col min="4936" max="4936" width="12.26953125" style="2" customWidth="1"/>
    <col min="4937" max="4941" width="12" style="2"/>
    <col min="4942" max="4942" width="2.26953125" style="2" customWidth="1"/>
    <col min="4943" max="4943" width="12.26953125" style="2" customWidth="1"/>
    <col min="4944" max="4948" width="12" style="2"/>
    <col min="4949" max="4949" width="2.26953125" style="2" customWidth="1"/>
    <col min="4950" max="4950" width="12.26953125" style="2" customWidth="1"/>
    <col min="4951" max="4955" width="12" style="2"/>
    <col min="4956" max="4956" width="2.26953125" style="2" customWidth="1"/>
    <col min="4957" max="4957" width="12.26953125" style="2" customWidth="1"/>
    <col min="4958" max="4962" width="12" style="2"/>
    <col min="4963" max="4963" width="2.26953125" style="2" customWidth="1"/>
    <col min="4964" max="4964" width="12.26953125" style="2" customWidth="1"/>
    <col min="4965" max="4969" width="12" style="2"/>
    <col min="4970" max="4970" width="2.26953125" style="2" customWidth="1"/>
    <col min="4971" max="4971" width="12.26953125" style="2" customWidth="1"/>
    <col min="4972" max="4976" width="12" style="2"/>
    <col min="4977" max="4977" width="2.26953125" style="2" customWidth="1"/>
    <col min="4978" max="4978" width="12.26953125" style="2" customWidth="1"/>
    <col min="4979" max="4983" width="12" style="2"/>
    <col min="4984" max="4984" width="2.26953125" style="2" customWidth="1"/>
    <col min="4985" max="4985" width="15.81640625" style="2" customWidth="1"/>
    <col min="4986" max="4986" width="2.26953125" style="2" customWidth="1"/>
    <col min="4987" max="4987" width="12" style="2"/>
    <col min="4988" max="4988" width="2.26953125" style="2" customWidth="1"/>
    <col min="4989" max="4989" width="14.1796875" style="2" customWidth="1"/>
    <col min="4990" max="4990" width="2.26953125" style="2" customWidth="1"/>
    <col min="4991" max="4991" width="13.1796875" style="2" customWidth="1"/>
    <col min="4992" max="4992" width="2.26953125" style="2" customWidth="1"/>
    <col min="4993" max="4993" width="12" style="2"/>
    <col min="4994" max="4994" width="2.26953125" style="2" customWidth="1"/>
    <col min="4995" max="4995" width="16.26953125" style="2" customWidth="1"/>
    <col min="4996" max="5093" width="12" style="2"/>
    <col min="5094" max="5094" width="15.453125" style="2" customWidth="1"/>
    <col min="5095" max="5096" width="2.54296875" style="2" customWidth="1"/>
    <col min="5097" max="5097" width="36" style="2" customWidth="1"/>
    <col min="5098" max="5098" width="2.1796875" style="2" customWidth="1"/>
    <col min="5099" max="5099" width="12.26953125" style="2" customWidth="1"/>
    <col min="5100" max="5100" width="2.26953125" style="2" customWidth="1"/>
    <col min="5101" max="5101" width="12.1796875" style="2" customWidth="1"/>
    <col min="5102" max="5106" width="12" style="2"/>
    <col min="5107" max="5107" width="2.26953125" style="2" customWidth="1"/>
    <col min="5108" max="5108" width="12.26953125" style="2" customWidth="1"/>
    <col min="5109" max="5110" width="12" style="2"/>
    <col min="5111" max="5111" width="12.1796875" style="2" customWidth="1"/>
    <col min="5112" max="5113" width="12" style="2"/>
    <col min="5114" max="5114" width="2.26953125" style="2" customWidth="1"/>
    <col min="5115" max="5115" width="12.26953125" style="2" customWidth="1"/>
    <col min="5116" max="5120" width="12" style="2"/>
    <col min="5121" max="5121" width="2.26953125" style="2" customWidth="1"/>
    <col min="5122" max="5122" width="12.26953125" style="2" customWidth="1"/>
    <col min="5123" max="5127" width="12" style="2"/>
    <col min="5128" max="5128" width="2.26953125" style="2" customWidth="1"/>
    <col min="5129" max="5129" width="12.26953125" style="2" customWidth="1"/>
    <col min="5130" max="5134" width="12" style="2"/>
    <col min="5135" max="5135" width="2.26953125" style="2" customWidth="1"/>
    <col min="5136" max="5136" width="12.26953125" style="2" customWidth="1"/>
    <col min="5137" max="5141" width="12" style="2"/>
    <col min="5142" max="5142" width="2.26953125" style="2" customWidth="1"/>
    <col min="5143" max="5143" width="12.26953125" style="2" customWidth="1"/>
    <col min="5144" max="5148" width="12" style="2"/>
    <col min="5149" max="5149" width="2.26953125" style="2" customWidth="1"/>
    <col min="5150" max="5150" width="12.26953125" style="2" customWidth="1"/>
    <col min="5151" max="5155" width="12" style="2"/>
    <col min="5156" max="5156" width="2.26953125" style="2" customWidth="1"/>
    <col min="5157" max="5157" width="12.26953125" style="2" customWidth="1"/>
    <col min="5158" max="5162" width="12" style="2"/>
    <col min="5163" max="5163" width="2.26953125" style="2" customWidth="1"/>
    <col min="5164" max="5164" width="12.26953125" style="2" customWidth="1"/>
    <col min="5165" max="5169" width="12" style="2"/>
    <col min="5170" max="5170" width="2.26953125" style="2" customWidth="1"/>
    <col min="5171" max="5171" width="12.26953125" style="2" customWidth="1"/>
    <col min="5172" max="5176" width="12" style="2"/>
    <col min="5177" max="5177" width="2.26953125" style="2" customWidth="1"/>
    <col min="5178" max="5178" width="12.26953125" style="2" customWidth="1"/>
    <col min="5179" max="5183" width="12" style="2"/>
    <col min="5184" max="5184" width="2.26953125" style="2" customWidth="1"/>
    <col min="5185" max="5185" width="12.26953125" style="2" customWidth="1"/>
    <col min="5186" max="5186" width="12.1796875" style="2" customWidth="1"/>
    <col min="5187" max="5190" width="12" style="2"/>
    <col min="5191" max="5191" width="2.26953125" style="2" customWidth="1"/>
    <col min="5192" max="5192" width="12.26953125" style="2" customWidth="1"/>
    <col min="5193" max="5197" width="12" style="2"/>
    <col min="5198" max="5198" width="2.26953125" style="2" customWidth="1"/>
    <col min="5199" max="5199" width="12.26953125" style="2" customWidth="1"/>
    <col min="5200" max="5204" width="12" style="2"/>
    <col min="5205" max="5205" width="2.26953125" style="2" customWidth="1"/>
    <col min="5206" max="5206" width="12.26953125" style="2" customWidth="1"/>
    <col min="5207" max="5211" width="12" style="2"/>
    <col min="5212" max="5212" width="2.26953125" style="2" customWidth="1"/>
    <col min="5213" max="5213" width="12.26953125" style="2" customWidth="1"/>
    <col min="5214" max="5218" width="12" style="2"/>
    <col min="5219" max="5219" width="2.26953125" style="2" customWidth="1"/>
    <col min="5220" max="5220" width="12.26953125" style="2" customWidth="1"/>
    <col min="5221" max="5225" width="12" style="2"/>
    <col min="5226" max="5226" width="2.26953125" style="2" customWidth="1"/>
    <col min="5227" max="5227" width="12.26953125" style="2" customWidth="1"/>
    <col min="5228" max="5232" width="12" style="2"/>
    <col min="5233" max="5233" width="2.26953125" style="2" customWidth="1"/>
    <col min="5234" max="5234" width="12.26953125" style="2" customWidth="1"/>
    <col min="5235" max="5239" width="12" style="2"/>
    <col min="5240" max="5240" width="2.26953125" style="2" customWidth="1"/>
    <col min="5241" max="5241" width="15.81640625" style="2" customWidth="1"/>
    <col min="5242" max="5242" width="2.26953125" style="2" customWidth="1"/>
    <col min="5243" max="5243" width="12" style="2"/>
    <col min="5244" max="5244" width="2.26953125" style="2" customWidth="1"/>
    <col min="5245" max="5245" width="14.1796875" style="2" customWidth="1"/>
    <col min="5246" max="5246" width="2.26953125" style="2" customWidth="1"/>
    <col min="5247" max="5247" width="13.1796875" style="2" customWidth="1"/>
    <col min="5248" max="5248" width="2.26953125" style="2" customWidth="1"/>
    <col min="5249" max="5249" width="12" style="2"/>
    <col min="5250" max="5250" width="2.26953125" style="2" customWidth="1"/>
    <col min="5251" max="5251" width="16.26953125" style="2" customWidth="1"/>
    <col min="5252" max="5349" width="12" style="2"/>
    <col min="5350" max="5350" width="15.453125" style="2" customWidth="1"/>
    <col min="5351" max="5352" width="2.54296875" style="2" customWidth="1"/>
    <col min="5353" max="5353" width="36" style="2" customWidth="1"/>
    <col min="5354" max="5354" width="2.1796875" style="2" customWidth="1"/>
    <col min="5355" max="5355" width="12.26953125" style="2" customWidth="1"/>
    <col min="5356" max="5356" width="2.26953125" style="2" customWidth="1"/>
    <col min="5357" max="5357" width="12.1796875" style="2" customWidth="1"/>
    <col min="5358" max="5362" width="12" style="2"/>
    <col min="5363" max="5363" width="2.26953125" style="2" customWidth="1"/>
    <col min="5364" max="5364" width="12.26953125" style="2" customWidth="1"/>
    <col min="5365" max="5366" width="12" style="2"/>
    <col min="5367" max="5367" width="12.1796875" style="2" customWidth="1"/>
    <col min="5368" max="5369" width="12" style="2"/>
    <col min="5370" max="5370" width="2.26953125" style="2" customWidth="1"/>
    <col min="5371" max="5371" width="12.26953125" style="2" customWidth="1"/>
    <col min="5372" max="5376" width="12" style="2"/>
    <col min="5377" max="5377" width="2.26953125" style="2" customWidth="1"/>
    <col min="5378" max="5378" width="12.26953125" style="2" customWidth="1"/>
    <col min="5379" max="5383" width="12" style="2"/>
    <col min="5384" max="5384" width="2.26953125" style="2" customWidth="1"/>
    <col min="5385" max="5385" width="12.26953125" style="2" customWidth="1"/>
    <col min="5386" max="5390" width="12" style="2"/>
    <col min="5391" max="5391" width="2.26953125" style="2" customWidth="1"/>
    <col min="5392" max="5392" width="12.26953125" style="2" customWidth="1"/>
    <col min="5393" max="5397" width="12" style="2"/>
    <col min="5398" max="5398" width="2.26953125" style="2" customWidth="1"/>
    <col min="5399" max="5399" width="12.26953125" style="2" customWidth="1"/>
    <col min="5400" max="5404" width="12" style="2"/>
    <col min="5405" max="5405" width="2.26953125" style="2" customWidth="1"/>
    <col min="5406" max="5406" width="12.26953125" style="2" customWidth="1"/>
    <col min="5407" max="5411" width="12" style="2"/>
    <col min="5412" max="5412" width="2.26953125" style="2" customWidth="1"/>
    <col min="5413" max="5413" width="12.26953125" style="2" customWidth="1"/>
    <col min="5414" max="5418" width="12" style="2"/>
    <col min="5419" max="5419" width="2.26953125" style="2" customWidth="1"/>
    <col min="5420" max="5420" width="12.26953125" style="2" customWidth="1"/>
    <col min="5421" max="5425" width="12" style="2"/>
    <col min="5426" max="5426" width="2.26953125" style="2" customWidth="1"/>
    <col min="5427" max="5427" width="12.26953125" style="2" customWidth="1"/>
    <col min="5428" max="5432" width="12" style="2"/>
    <col min="5433" max="5433" width="2.26953125" style="2" customWidth="1"/>
    <col min="5434" max="5434" width="12.26953125" style="2" customWidth="1"/>
    <col min="5435" max="5439" width="12" style="2"/>
    <col min="5440" max="5440" width="2.26953125" style="2" customWidth="1"/>
    <col min="5441" max="5441" width="12.26953125" style="2" customWidth="1"/>
    <col min="5442" max="5442" width="12.1796875" style="2" customWidth="1"/>
    <col min="5443" max="5446" width="12" style="2"/>
    <col min="5447" max="5447" width="2.26953125" style="2" customWidth="1"/>
    <col min="5448" max="5448" width="12.26953125" style="2" customWidth="1"/>
    <col min="5449" max="5453" width="12" style="2"/>
    <col min="5454" max="5454" width="2.26953125" style="2" customWidth="1"/>
    <col min="5455" max="5455" width="12.26953125" style="2" customWidth="1"/>
    <col min="5456" max="5460" width="12" style="2"/>
    <col min="5461" max="5461" width="2.26953125" style="2" customWidth="1"/>
    <col min="5462" max="5462" width="12.26953125" style="2" customWidth="1"/>
    <col min="5463" max="5467" width="12" style="2"/>
    <col min="5468" max="5468" width="2.26953125" style="2" customWidth="1"/>
    <col min="5469" max="5469" width="12.26953125" style="2" customWidth="1"/>
    <col min="5470" max="5474" width="12" style="2"/>
    <col min="5475" max="5475" width="2.26953125" style="2" customWidth="1"/>
    <col min="5476" max="5476" width="12.26953125" style="2" customWidth="1"/>
    <col min="5477" max="5481" width="12" style="2"/>
    <col min="5482" max="5482" width="2.26953125" style="2" customWidth="1"/>
    <col min="5483" max="5483" width="12.26953125" style="2" customWidth="1"/>
    <col min="5484" max="5488" width="12" style="2"/>
    <col min="5489" max="5489" width="2.26953125" style="2" customWidth="1"/>
    <col min="5490" max="5490" width="12.26953125" style="2" customWidth="1"/>
    <col min="5491" max="5495" width="12" style="2"/>
    <col min="5496" max="5496" width="2.26953125" style="2" customWidth="1"/>
    <col min="5497" max="5497" width="15.81640625" style="2" customWidth="1"/>
    <col min="5498" max="5498" width="2.26953125" style="2" customWidth="1"/>
    <col min="5499" max="5499" width="12" style="2"/>
    <col min="5500" max="5500" width="2.26953125" style="2" customWidth="1"/>
    <col min="5501" max="5501" width="14.1796875" style="2" customWidth="1"/>
    <col min="5502" max="5502" width="2.26953125" style="2" customWidth="1"/>
    <col min="5503" max="5503" width="13.1796875" style="2" customWidth="1"/>
    <col min="5504" max="5504" width="2.26953125" style="2" customWidth="1"/>
    <col min="5505" max="5505" width="12" style="2"/>
    <col min="5506" max="5506" width="2.26953125" style="2" customWidth="1"/>
    <col min="5507" max="5507" width="16.26953125" style="2" customWidth="1"/>
    <col min="5508" max="5605" width="12" style="2"/>
    <col min="5606" max="5606" width="15.453125" style="2" customWidth="1"/>
    <col min="5607" max="5608" width="2.54296875" style="2" customWidth="1"/>
    <col min="5609" max="5609" width="36" style="2" customWidth="1"/>
    <col min="5610" max="5610" width="2.1796875" style="2" customWidth="1"/>
    <col min="5611" max="5611" width="12.26953125" style="2" customWidth="1"/>
    <col min="5612" max="5612" width="2.26953125" style="2" customWidth="1"/>
    <col min="5613" max="5613" width="12.1796875" style="2" customWidth="1"/>
    <col min="5614" max="5618" width="12" style="2"/>
    <col min="5619" max="5619" width="2.26953125" style="2" customWidth="1"/>
    <col min="5620" max="5620" width="12.26953125" style="2" customWidth="1"/>
    <col min="5621" max="5622" width="12" style="2"/>
    <col min="5623" max="5623" width="12.1796875" style="2" customWidth="1"/>
    <col min="5624" max="5625" width="12" style="2"/>
    <col min="5626" max="5626" width="2.26953125" style="2" customWidth="1"/>
    <col min="5627" max="5627" width="12.26953125" style="2" customWidth="1"/>
    <col min="5628" max="5632" width="12" style="2"/>
    <col min="5633" max="5633" width="2.26953125" style="2" customWidth="1"/>
    <col min="5634" max="5634" width="12.26953125" style="2" customWidth="1"/>
    <col min="5635" max="5639" width="12" style="2"/>
    <col min="5640" max="5640" width="2.26953125" style="2" customWidth="1"/>
    <col min="5641" max="5641" width="12.26953125" style="2" customWidth="1"/>
    <col min="5642" max="5646" width="12" style="2"/>
    <col min="5647" max="5647" width="2.26953125" style="2" customWidth="1"/>
    <col min="5648" max="5648" width="12.26953125" style="2" customWidth="1"/>
    <col min="5649" max="5653" width="12" style="2"/>
    <col min="5654" max="5654" width="2.26953125" style="2" customWidth="1"/>
    <col min="5655" max="5655" width="12.26953125" style="2" customWidth="1"/>
    <col min="5656" max="5660" width="12" style="2"/>
    <col min="5661" max="5661" width="2.26953125" style="2" customWidth="1"/>
    <col min="5662" max="5662" width="12.26953125" style="2" customWidth="1"/>
    <col min="5663" max="5667" width="12" style="2"/>
    <col min="5668" max="5668" width="2.26953125" style="2" customWidth="1"/>
    <col min="5669" max="5669" width="12.26953125" style="2" customWidth="1"/>
    <col min="5670" max="5674" width="12" style="2"/>
    <col min="5675" max="5675" width="2.26953125" style="2" customWidth="1"/>
    <col min="5676" max="5676" width="12.26953125" style="2" customWidth="1"/>
    <col min="5677" max="5681" width="12" style="2"/>
    <col min="5682" max="5682" width="2.26953125" style="2" customWidth="1"/>
    <col min="5683" max="5683" width="12.26953125" style="2" customWidth="1"/>
    <col min="5684" max="5688" width="12" style="2"/>
    <col min="5689" max="5689" width="2.26953125" style="2" customWidth="1"/>
    <col min="5690" max="5690" width="12.26953125" style="2" customWidth="1"/>
    <col min="5691" max="5695" width="12" style="2"/>
    <col min="5696" max="5696" width="2.26953125" style="2" customWidth="1"/>
    <col min="5697" max="5697" width="12.26953125" style="2" customWidth="1"/>
    <col min="5698" max="5698" width="12.1796875" style="2" customWidth="1"/>
    <col min="5699" max="5702" width="12" style="2"/>
    <col min="5703" max="5703" width="2.26953125" style="2" customWidth="1"/>
    <col min="5704" max="5704" width="12.26953125" style="2" customWidth="1"/>
    <col min="5705" max="5709" width="12" style="2"/>
    <col min="5710" max="5710" width="2.26953125" style="2" customWidth="1"/>
    <col min="5711" max="5711" width="12.26953125" style="2" customWidth="1"/>
    <col min="5712" max="5716" width="12" style="2"/>
    <col min="5717" max="5717" width="2.26953125" style="2" customWidth="1"/>
    <col min="5718" max="5718" width="12.26953125" style="2" customWidth="1"/>
    <col min="5719" max="5723" width="12" style="2"/>
    <col min="5724" max="5724" width="2.26953125" style="2" customWidth="1"/>
    <col min="5725" max="5725" width="12.26953125" style="2" customWidth="1"/>
    <col min="5726" max="5730" width="12" style="2"/>
    <col min="5731" max="5731" width="2.26953125" style="2" customWidth="1"/>
    <col min="5732" max="5732" width="12.26953125" style="2" customWidth="1"/>
    <col min="5733" max="5737" width="12" style="2"/>
    <col min="5738" max="5738" width="2.26953125" style="2" customWidth="1"/>
    <col min="5739" max="5739" width="12.26953125" style="2" customWidth="1"/>
    <col min="5740" max="5744" width="12" style="2"/>
    <col min="5745" max="5745" width="2.26953125" style="2" customWidth="1"/>
    <col min="5746" max="5746" width="12.26953125" style="2" customWidth="1"/>
    <col min="5747" max="5751" width="12" style="2"/>
    <col min="5752" max="5752" width="2.26953125" style="2" customWidth="1"/>
    <col min="5753" max="5753" width="15.81640625" style="2" customWidth="1"/>
    <col min="5754" max="5754" width="2.26953125" style="2" customWidth="1"/>
    <col min="5755" max="5755" width="12" style="2"/>
    <col min="5756" max="5756" width="2.26953125" style="2" customWidth="1"/>
    <col min="5757" max="5757" width="14.1796875" style="2" customWidth="1"/>
    <col min="5758" max="5758" width="2.26953125" style="2" customWidth="1"/>
    <col min="5759" max="5759" width="13.1796875" style="2" customWidth="1"/>
    <col min="5760" max="5760" width="2.26953125" style="2" customWidth="1"/>
    <col min="5761" max="5761" width="12" style="2"/>
    <col min="5762" max="5762" width="2.26953125" style="2" customWidth="1"/>
    <col min="5763" max="5763" width="16.26953125" style="2" customWidth="1"/>
    <col min="5764" max="5861" width="12" style="2"/>
    <col min="5862" max="5862" width="15.453125" style="2" customWidth="1"/>
    <col min="5863" max="5864" width="2.54296875" style="2" customWidth="1"/>
    <col min="5865" max="5865" width="36" style="2" customWidth="1"/>
    <col min="5866" max="5866" width="2.1796875" style="2" customWidth="1"/>
    <col min="5867" max="5867" width="12.26953125" style="2" customWidth="1"/>
    <col min="5868" max="5868" width="2.26953125" style="2" customWidth="1"/>
    <col min="5869" max="5869" width="12.1796875" style="2" customWidth="1"/>
    <col min="5870" max="5874" width="12" style="2"/>
    <col min="5875" max="5875" width="2.26953125" style="2" customWidth="1"/>
    <col min="5876" max="5876" width="12.26953125" style="2" customWidth="1"/>
    <col min="5877" max="5878" width="12" style="2"/>
    <col min="5879" max="5879" width="12.1796875" style="2" customWidth="1"/>
    <col min="5880" max="5881" width="12" style="2"/>
    <col min="5882" max="5882" width="2.26953125" style="2" customWidth="1"/>
    <col min="5883" max="5883" width="12.26953125" style="2" customWidth="1"/>
    <col min="5884" max="5888" width="12" style="2"/>
    <col min="5889" max="5889" width="2.26953125" style="2" customWidth="1"/>
    <col min="5890" max="5890" width="12.26953125" style="2" customWidth="1"/>
    <col min="5891" max="5895" width="12" style="2"/>
    <col min="5896" max="5896" width="2.26953125" style="2" customWidth="1"/>
    <col min="5897" max="5897" width="12.26953125" style="2" customWidth="1"/>
    <col min="5898" max="5902" width="12" style="2"/>
    <col min="5903" max="5903" width="2.26953125" style="2" customWidth="1"/>
    <col min="5904" max="5904" width="12.26953125" style="2" customWidth="1"/>
    <col min="5905" max="5909" width="12" style="2"/>
    <col min="5910" max="5910" width="2.26953125" style="2" customWidth="1"/>
    <col min="5911" max="5911" width="12.26953125" style="2" customWidth="1"/>
    <col min="5912" max="5916" width="12" style="2"/>
    <col min="5917" max="5917" width="2.26953125" style="2" customWidth="1"/>
    <col min="5918" max="5918" width="12.26953125" style="2" customWidth="1"/>
    <col min="5919" max="5923" width="12" style="2"/>
    <col min="5924" max="5924" width="2.26953125" style="2" customWidth="1"/>
    <col min="5925" max="5925" width="12.26953125" style="2" customWidth="1"/>
    <col min="5926" max="5930" width="12" style="2"/>
    <col min="5931" max="5931" width="2.26953125" style="2" customWidth="1"/>
    <col min="5932" max="5932" width="12.26953125" style="2" customWidth="1"/>
    <col min="5933" max="5937" width="12" style="2"/>
    <col min="5938" max="5938" width="2.26953125" style="2" customWidth="1"/>
    <col min="5939" max="5939" width="12.26953125" style="2" customWidth="1"/>
    <col min="5940" max="5944" width="12" style="2"/>
    <col min="5945" max="5945" width="2.26953125" style="2" customWidth="1"/>
    <col min="5946" max="5946" width="12.26953125" style="2" customWidth="1"/>
    <col min="5947" max="5951" width="12" style="2"/>
    <col min="5952" max="5952" width="2.26953125" style="2" customWidth="1"/>
    <col min="5953" max="5953" width="12.26953125" style="2" customWidth="1"/>
    <col min="5954" max="5954" width="12.1796875" style="2" customWidth="1"/>
    <col min="5955" max="5958" width="12" style="2"/>
    <col min="5959" max="5959" width="2.26953125" style="2" customWidth="1"/>
    <col min="5960" max="5960" width="12.26953125" style="2" customWidth="1"/>
    <col min="5961" max="5965" width="12" style="2"/>
    <col min="5966" max="5966" width="2.26953125" style="2" customWidth="1"/>
    <col min="5967" max="5967" width="12.26953125" style="2" customWidth="1"/>
    <col min="5968" max="5972" width="12" style="2"/>
    <col min="5973" max="5973" width="2.26953125" style="2" customWidth="1"/>
    <col min="5974" max="5974" width="12.26953125" style="2" customWidth="1"/>
    <col min="5975" max="5979" width="12" style="2"/>
    <col min="5980" max="5980" width="2.26953125" style="2" customWidth="1"/>
    <col min="5981" max="5981" width="12.26953125" style="2" customWidth="1"/>
    <col min="5982" max="5986" width="12" style="2"/>
    <col min="5987" max="5987" width="2.26953125" style="2" customWidth="1"/>
    <col min="5988" max="5988" width="12.26953125" style="2" customWidth="1"/>
    <col min="5989" max="5993" width="12" style="2"/>
    <col min="5994" max="5994" width="2.26953125" style="2" customWidth="1"/>
    <col min="5995" max="5995" width="12.26953125" style="2" customWidth="1"/>
    <col min="5996" max="6000" width="12" style="2"/>
    <col min="6001" max="6001" width="2.26953125" style="2" customWidth="1"/>
    <col min="6002" max="6002" width="12.26953125" style="2" customWidth="1"/>
    <col min="6003" max="6007" width="12" style="2"/>
    <col min="6008" max="6008" width="2.26953125" style="2" customWidth="1"/>
    <col min="6009" max="6009" width="15.81640625" style="2" customWidth="1"/>
    <col min="6010" max="6010" width="2.26953125" style="2" customWidth="1"/>
    <col min="6011" max="6011" width="12" style="2"/>
    <col min="6012" max="6012" width="2.26953125" style="2" customWidth="1"/>
    <col min="6013" max="6013" width="14.1796875" style="2" customWidth="1"/>
    <col min="6014" max="6014" width="2.26953125" style="2" customWidth="1"/>
    <col min="6015" max="6015" width="13.1796875" style="2" customWidth="1"/>
    <col min="6016" max="6016" width="2.26953125" style="2" customWidth="1"/>
    <col min="6017" max="6017" width="12" style="2"/>
    <col min="6018" max="6018" width="2.26953125" style="2" customWidth="1"/>
    <col min="6019" max="6019" width="16.26953125" style="2" customWidth="1"/>
    <col min="6020" max="6117" width="12" style="2"/>
    <col min="6118" max="6118" width="15.453125" style="2" customWidth="1"/>
    <col min="6119" max="6120" width="2.54296875" style="2" customWidth="1"/>
    <col min="6121" max="6121" width="36" style="2" customWidth="1"/>
    <col min="6122" max="6122" width="2.1796875" style="2" customWidth="1"/>
    <col min="6123" max="6123" width="12.26953125" style="2" customWidth="1"/>
    <col min="6124" max="6124" width="2.26953125" style="2" customWidth="1"/>
    <col min="6125" max="6125" width="12.1796875" style="2" customWidth="1"/>
    <col min="6126" max="6130" width="12" style="2"/>
    <col min="6131" max="6131" width="2.26953125" style="2" customWidth="1"/>
    <col min="6132" max="6132" width="12.26953125" style="2" customWidth="1"/>
    <col min="6133" max="6134" width="12" style="2"/>
    <col min="6135" max="6135" width="12.1796875" style="2" customWidth="1"/>
    <col min="6136" max="6137" width="12" style="2"/>
    <col min="6138" max="6138" width="2.26953125" style="2" customWidth="1"/>
    <col min="6139" max="6139" width="12.26953125" style="2" customWidth="1"/>
    <col min="6140" max="6144" width="12" style="2"/>
    <col min="6145" max="6145" width="2.26953125" style="2" customWidth="1"/>
    <col min="6146" max="6146" width="12.26953125" style="2" customWidth="1"/>
    <col min="6147" max="6151" width="12" style="2"/>
    <col min="6152" max="6152" width="2.26953125" style="2" customWidth="1"/>
    <col min="6153" max="6153" width="12.26953125" style="2" customWidth="1"/>
    <col min="6154" max="6158" width="12" style="2"/>
    <col min="6159" max="6159" width="2.26953125" style="2" customWidth="1"/>
    <col min="6160" max="6160" width="12.26953125" style="2" customWidth="1"/>
    <col min="6161" max="6165" width="12" style="2"/>
    <col min="6166" max="6166" width="2.26953125" style="2" customWidth="1"/>
    <col min="6167" max="6167" width="12.26953125" style="2" customWidth="1"/>
    <col min="6168" max="6172" width="12" style="2"/>
    <col min="6173" max="6173" width="2.26953125" style="2" customWidth="1"/>
    <col min="6174" max="6174" width="12.26953125" style="2" customWidth="1"/>
    <col min="6175" max="6179" width="12" style="2"/>
    <col min="6180" max="6180" width="2.26953125" style="2" customWidth="1"/>
    <col min="6181" max="6181" width="12.26953125" style="2" customWidth="1"/>
    <col min="6182" max="6186" width="12" style="2"/>
    <col min="6187" max="6187" width="2.26953125" style="2" customWidth="1"/>
    <col min="6188" max="6188" width="12.26953125" style="2" customWidth="1"/>
    <col min="6189" max="6193" width="12" style="2"/>
    <col min="6194" max="6194" width="2.26953125" style="2" customWidth="1"/>
    <col min="6195" max="6195" width="12.26953125" style="2" customWidth="1"/>
    <col min="6196" max="6200" width="12" style="2"/>
    <col min="6201" max="6201" width="2.26953125" style="2" customWidth="1"/>
    <col min="6202" max="6202" width="12.26953125" style="2" customWidth="1"/>
    <col min="6203" max="6207" width="12" style="2"/>
    <col min="6208" max="6208" width="2.26953125" style="2" customWidth="1"/>
    <col min="6209" max="6209" width="12.26953125" style="2" customWidth="1"/>
    <col min="6210" max="6210" width="12.1796875" style="2" customWidth="1"/>
    <col min="6211" max="6214" width="12" style="2"/>
    <col min="6215" max="6215" width="2.26953125" style="2" customWidth="1"/>
    <col min="6216" max="6216" width="12.26953125" style="2" customWidth="1"/>
    <col min="6217" max="6221" width="12" style="2"/>
    <col min="6222" max="6222" width="2.26953125" style="2" customWidth="1"/>
    <col min="6223" max="6223" width="12.26953125" style="2" customWidth="1"/>
    <col min="6224" max="6228" width="12" style="2"/>
    <col min="6229" max="6229" width="2.26953125" style="2" customWidth="1"/>
    <col min="6230" max="6230" width="12.26953125" style="2" customWidth="1"/>
    <col min="6231" max="6235" width="12" style="2"/>
    <col min="6236" max="6236" width="2.26953125" style="2" customWidth="1"/>
    <col min="6237" max="6237" width="12.26953125" style="2" customWidth="1"/>
    <col min="6238" max="6242" width="12" style="2"/>
    <col min="6243" max="6243" width="2.26953125" style="2" customWidth="1"/>
    <col min="6244" max="6244" width="12.26953125" style="2" customWidth="1"/>
    <col min="6245" max="6249" width="12" style="2"/>
    <col min="6250" max="6250" width="2.26953125" style="2" customWidth="1"/>
    <col min="6251" max="6251" width="12.26953125" style="2" customWidth="1"/>
    <col min="6252" max="6256" width="12" style="2"/>
    <col min="6257" max="6257" width="2.26953125" style="2" customWidth="1"/>
    <col min="6258" max="6258" width="12.26953125" style="2" customWidth="1"/>
    <col min="6259" max="6263" width="12" style="2"/>
    <col min="6264" max="6264" width="2.26953125" style="2" customWidth="1"/>
    <col min="6265" max="6265" width="15.81640625" style="2" customWidth="1"/>
    <col min="6266" max="6266" width="2.26953125" style="2" customWidth="1"/>
    <col min="6267" max="6267" width="12" style="2"/>
    <col min="6268" max="6268" width="2.26953125" style="2" customWidth="1"/>
    <col min="6269" max="6269" width="14.1796875" style="2" customWidth="1"/>
    <col min="6270" max="6270" width="2.26953125" style="2" customWidth="1"/>
    <col min="6271" max="6271" width="13.1796875" style="2" customWidth="1"/>
    <col min="6272" max="6272" width="2.26953125" style="2" customWidth="1"/>
    <col min="6273" max="6273" width="12" style="2"/>
    <col min="6274" max="6274" width="2.26953125" style="2" customWidth="1"/>
    <col min="6275" max="6275" width="16.26953125" style="2" customWidth="1"/>
    <col min="6276" max="6373" width="12" style="2"/>
    <col min="6374" max="6374" width="15.453125" style="2" customWidth="1"/>
    <col min="6375" max="6376" width="2.54296875" style="2" customWidth="1"/>
    <col min="6377" max="6377" width="36" style="2" customWidth="1"/>
    <col min="6378" max="6378" width="2.1796875" style="2" customWidth="1"/>
    <col min="6379" max="6379" width="12.26953125" style="2" customWidth="1"/>
    <col min="6380" max="6380" width="2.26953125" style="2" customWidth="1"/>
    <col min="6381" max="6381" width="12.1796875" style="2" customWidth="1"/>
    <col min="6382" max="6386" width="12" style="2"/>
    <col min="6387" max="6387" width="2.26953125" style="2" customWidth="1"/>
    <col min="6388" max="6388" width="12.26953125" style="2" customWidth="1"/>
    <col min="6389" max="6390" width="12" style="2"/>
    <col min="6391" max="6391" width="12.1796875" style="2" customWidth="1"/>
    <col min="6392" max="6393" width="12" style="2"/>
    <col min="6394" max="6394" width="2.26953125" style="2" customWidth="1"/>
    <col min="6395" max="6395" width="12.26953125" style="2" customWidth="1"/>
    <col min="6396" max="6400" width="12" style="2"/>
    <col min="6401" max="6401" width="2.26953125" style="2" customWidth="1"/>
    <col min="6402" max="6402" width="12.26953125" style="2" customWidth="1"/>
    <col min="6403" max="6407" width="12" style="2"/>
    <col min="6408" max="6408" width="2.26953125" style="2" customWidth="1"/>
    <col min="6409" max="6409" width="12.26953125" style="2" customWidth="1"/>
    <col min="6410" max="6414" width="12" style="2"/>
    <col min="6415" max="6415" width="2.26953125" style="2" customWidth="1"/>
    <col min="6416" max="6416" width="12.26953125" style="2" customWidth="1"/>
    <col min="6417" max="6421" width="12" style="2"/>
    <col min="6422" max="6422" width="2.26953125" style="2" customWidth="1"/>
    <col min="6423" max="6423" width="12.26953125" style="2" customWidth="1"/>
    <col min="6424" max="6428" width="12" style="2"/>
    <col min="6429" max="6429" width="2.26953125" style="2" customWidth="1"/>
    <col min="6430" max="6430" width="12.26953125" style="2" customWidth="1"/>
    <col min="6431" max="6435" width="12" style="2"/>
    <col min="6436" max="6436" width="2.26953125" style="2" customWidth="1"/>
    <col min="6437" max="6437" width="12.26953125" style="2" customWidth="1"/>
    <col min="6438" max="6442" width="12" style="2"/>
    <col min="6443" max="6443" width="2.26953125" style="2" customWidth="1"/>
    <col min="6444" max="6444" width="12.26953125" style="2" customWidth="1"/>
    <col min="6445" max="6449" width="12" style="2"/>
    <col min="6450" max="6450" width="2.26953125" style="2" customWidth="1"/>
    <col min="6451" max="6451" width="12.26953125" style="2" customWidth="1"/>
    <col min="6452" max="6456" width="12" style="2"/>
    <col min="6457" max="6457" width="2.26953125" style="2" customWidth="1"/>
    <col min="6458" max="6458" width="12.26953125" style="2" customWidth="1"/>
    <col min="6459" max="6463" width="12" style="2"/>
    <col min="6464" max="6464" width="2.26953125" style="2" customWidth="1"/>
    <col min="6465" max="6465" width="12.26953125" style="2" customWidth="1"/>
    <col min="6466" max="6466" width="12.1796875" style="2" customWidth="1"/>
    <col min="6467" max="6470" width="12" style="2"/>
    <col min="6471" max="6471" width="2.26953125" style="2" customWidth="1"/>
    <col min="6472" max="6472" width="12.26953125" style="2" customWidth="1"/>
    <col min="6473" max="6477" width="12" style="2"/>
    <col min="6478" max="6478" width="2.26953125" style="2" customWidth="1"/>
    <col min="6479" max="6479" width="12.26953125" style="2" customWidth="1"/>
    <col min="6480" max="6484" width="12" style="2"/>
    <col min="6485" max="6485" width="2.26953125" style="2" customWidth="1"/>
    <col min="6486" max="6486" width="12.26953125" style="2" customWidth="1"/>
    <col min="6487" max="6491" width="12" style="2"/>
    <col min="6492" max="6492" width="2.26953125" style="2" customWidth="1"/>
    <col min="6493" max="6493" width="12.26953125" style="2" customWidth="1"/>
    <col min="6494" max="6498" width="12" style="2"/>
    <col min="6499" max="6499" width="2.26953125" style="2" customWidth="1"/>
    <col min="6500" max="6500" width="12.26953125" style="2" customWidth="1"/>
    <col min="6501" max="6505" width="12" style="2"/>
    <col min="6506" max="6506" width="2.26953125" style="2" customWidth="1"/>
    <col min="6507" max="6507" width="12.26953125" style="2" customWidth="1"/>
    <col min="6508" max="6512" width="12" style="2"/>
    <col min="6513" max="6513" width="2.26953125" style="2" customWidth="1"/>
    <col min="6514" max="6514" width="12.26953125" style="2" customWidth="1"/>
    <col min="6515" max="6519" width="12" style="2"/>
    <col min="6520" max="6520" width="2.26953125" style="2" customWidth="1"/>
    <col min="6521" max="6521" width="15.81640625" style="2" customWidth="1"/>
    <col min="6522" max="6522" width="2.26953125" style="2" customWidth="1"/>
    <col min="6523" max="6523" width="12" style="2"/>
    <col min="6524" max="6524" width="2.26953125" style="2" customWidth="1"/>
    <col min="6525" max="6525" width="14.1796875" style="2" customWidth="1"/>
    <col min="6526" max="6526" width="2.26953125" style="2" customWidth="1"/>
    <col min="6527" max="6527" width="13.1796875" style="2" customWidth="1"/>
    <col min="6528" max="6528" width="2.26953125" style="2" customWidth="1"/>
    <col min="6529" max="6529" width="12" style="2"/>
    <col min="6530" max="6530" width="2.26953125" style="2" customWidth="1"/>
    <col min="6531" max="6531" width="16.26953125" style="2" customWidth="1"/>
    <col min="6532" max="6629" width="12" style="2"/>
    <col min="6630" max="6630" width="15.453125" style="2" customWidth="1"/>
    <col min="6631" max="6632" width="2.54296875" style="2" customWidth="1"/>
    <col min="6633" max="6633" width="36" style="2" customWidth="1"/>
    <col min="6634" max="6634" width="2.1796875" style="2" customWidth="1"/>
    <col min="6635" max="6635" width="12.26953125" style="2" customWidth="1"/>
    <col min="6636" max="6636" width="2.26953125" style="2" customWidth="1"/>
    <col min="6637" max="6637" width="12.1796875" style="2" customWidth="1"/>
    <col min="6638" max="6642" width="12" style="2"/>
    <col min="6643" max="6643" width="2.26953125" style="2" customWidth="1"/>
    <col min="6644" max="6644" width="12.26953125" style="2" customWidth="1"/>
    <col min="6645" max="6646" width="12" style="2"/>
    <col min="6647" max="6647" width="12.1796875" style="2" customWidth="1"/>
    <col min="6648" max="6649" width="12" style="2"/>
    <col min="6650" max="6650" width="2.26953125" style="2" customWidth="1"/>
    <col min="6651" max="6651" width="12.26953125" style="2" customWidth="1"/>
    <col min="6652" max="6656" width="12" style="2"/>
    <col min="6657" max="6657" width="2.26953125" style="2" customWidth="1"/>
    <col min="6658" max="6658" width="12.26953125" style="2" customWidth="1"/>
    <col min="6659" max="6663" width="12" style="2"/>
    <col min="6664" max="6664" width="2.26953125" style="2" customWidth="1"/>
    <col min="6665" max="6665" width="12.26953125" style="2" customWidth="1"/>
    <col min="6666" max="6670" width="12" style="2"/>
    <col min="6671" max="6671" width="2.26953125" style="2" customWidth="1"/>
    <col min="6672" max="6672" width="12.26953125" style="2" customWidth="1"/>
    <col min="6673" max="6677" width="12" style="2"/>
    <col min="6678" max="6678" width="2.26953125" style="2" customWidth="1"/>
    <col min="6679" max="6679" width="12.26953125" style="2" customWidth="1"/>
    <col min="6680" max="6684" width="12" style="2"/>
    <col min="6685" max="6685" width="2.26953125" style="2" customWidth="1"/>
    <col min="6686" max="6686" width="12.26953125" style="2" customWidth="1"/>
    <col min="6687" max="6691" width="12" style="2"/>
    <col min="6692" max="6692" width="2.26953125" style="2" customWidth="1"/>
    <col min="6693" max="6693" width="12.26953125" style="2" customWidth="1"/>
    <col min="6694" max="6698" width="12" style="2"/>
    <col min="6699" max="6699" width="2.26953125" style="2" customWidth="1"/>
    <col min="6700" max="6700" width="12.26953125" style="2" customWidth="1"/>
    <col min="6701" max="6705" width="12" style="2"/>
    <col min="6706" max="6706" width="2.26953125" style="2" customWidth="1"/>
    <col min="6707" max="6707" width="12.26953125" style="2" customWidth="1"/>
    <col min="6708" max="6712" width="12" style="2"/>
    <col min="6713" max="6713" width="2.26953125" style="2" customWidth="1"/>
    <col min="6714" max="6714" width="12.26953125" style="2" customWidth="1"/>
    <col min="6715" max="6719" width="12" style="2"/>
    <col min="6720" max="6720" width="2.26953125" style="2" customWidth="1"/>
    <col min="6721" max="6721" width="12.26953125" style="2" customWidth="1"/>
    <col min="6722" max="6722" width="12.1796875" style="2" customWidth="1"/>
    <col min="6723" max="6726" width="12" style="2"/>
    <col min="6727" max="6727" width="2.26953125" style="2" customWidth="1"/>
    <col min="6728" max="6728" width="12.26953125" style="2" customWidth="1"/>
    <col min="6729" max="6733" width="12" style="2"/>
    <col min="6734" max="6734" width="2.26953125" style="2" customWidth="1"/>
    <col min="6735" max="6735" width="12.26953125" style="2" customWidth="1"/>
    <col min="6736" max="6740" width="12" style="2"/>
    <col min="6741" max="6741" width="2.26953125" style="2" customWidth="1"/>
    <col min="6742" max="6742" width="12.26953125" style="2" customWidth="1"/>
    <col min="6743" max="6747" width="12" style="2"/>
    <col min="6748" max="6748" width="2.26953125" style="2" customWidth="1"/>
    <col min="6749" max="6749" width="12.26953125" style="2" customWidth="1"/>
    <col min="6750" max="6754" width="12" style="2"/>
    <col min="6755" max="6755" width="2.26953125" style="2" customWidth="1"/>
    <col min="6756" max="6756" width="12.26953125" style="2" customWidth="1"/>
    <col min="6757" max="6761" width="12" style="2"/>
    <col min="6762" max="6762" width="2.26953125" style="2" customWidth="1"/>
    <col min="6763" max="6763" width="12.26953125" style="2" customWidth="1"/>
    <col min="6764" max="6768" width="12" style="2"/>
    <col min="6769" max="6769" width="2.26953125" style="2" customWidth="1"/>
    <col min="6770" max="6770" width="12.26953125" style="2" customWidth="1"/>
    <col min="6771" max="6775" width="12" style="2"/>
    <col min="6776" max="6776" width="2.26953125" style="2" customWidth="1"/>
    <col min="6777" max="6777" width="15.81640625" style="2" customWidth="1"/>
    <col min="6778" max="6778" width="2.26953125" style="2" customWidth="1"/>
    <col min="6779" max="6779" width="12" style="2"/>
    <col min="6780" max="6780" width="2.26953125" style="2" customWidth="1"/>
    <col min="6781" max="6781" width="14.1796875" style="2" customWidth="1"/>
    <col min="6782" max="6782" width="2.26953125" style="2" customWidth="1"/>
    <col min="6783" max="6783" width="13.1796875" style="2" customWidth="1"/>
    <col min="6784" max="6784" width="2.26953125" style="2" customWidth="1"/>
    <col min="6785" max="6785" width="12" style="2"/>
    <col min="6786" max="6786" width="2.26953125" style="2" customWidth="1"/>
    <col min="6787" max="6787" width="16.26953125" style="2" customWidth="1"/>
    <col min="6788" max="6885" width="12" style="2"/>
    <col min="6886" max="6886" width="15.453125" style="2" customWidth="1"/>
    <col min="6887" max="6888" width="2.54296875" style="2" customWidth="1"/>
    <col min="6889" max="6889" width="36" style="2" customWidth="1"/>
    <col min="6890" max="6890" width="2.1796875" style="2" customWidth="1"/>
    <col min="6891" max="6891" width="12.26953125" style="2" customWidth="1"/>
    <col min="6892" max="6892" width="2.26953125" style="2" customWidth="1"/>
    <col min="6893" max="6893" width="12.1796875" style="2" customWidth="1"/>
    <col min="6894" max="6898" width="12" style="2"/>
    <col min="6899" max="6899" width="2.26953125" style="2" customWidth="1"/>
    <col min="6900" max="6900" width="12.26953125" style="2" customWidth="1"/>
    <col min="6901" max="6902" width="12" style="2"/>
    <col min="6903" max="6903" width="12.1796875" style="2" customWidth="1"/>
    <col min="6904" max="6905" width="12" style="2"/>
    <col min="6906" max="6906" width="2.26953125" style="2" customWidth="1"/>
    <col min="6907" max="6907" width="12.26953125" style="2" customWidth="1"/>
    <col min="6908" max="6912" width="12" style="2"/>
    <col min="6913" max="6913" width="2.26953125" style="2" customWidth="1"/>
    <col min="6914" max="6914" width="12.26953125" style="2" customWidth="1"/>
    <col min="6915" max="6919" width="12" style="2"/>
    <col min="6920" max="6920" width="2.26953125" style="2" customWidth="1"/>
    <col min="6921" max="6921" width="12.26953125" style="2" customWidth="1"/>
    <col min="6922" max="6926" width="12" style="2"/>
    <col min="6927" max="6927" width="2.26953125" style="2" customWidth="1"/>
    <col min="6928" max="6928" width="12.26953125" style="2" customWidth="1"/>
    <col min="6929" max="6933" width="12" style="2"/>
    <col min="6934" max="6934" width="2.26953125" style="2" customWidth="1"/>
    <col min="6935" max="6935" width="12.26953125" style="2" customWidth="1"/>
    <col min="6936" max="6940" width="12" style="2"/>
    <col min="6941" max="6941" width="2.26953125" style="2" customWidth="1"/>
    <col min="6942" max="6942" width="12.26953125" style="2" customWidth="1"/>
    <col min="6943" max="6947" width="12" style="2"/>
    <col min="6948" max="6948" width="2.26953125" style="2" customWidth="1"/>
    <col min="6949" max="6949" width="12.26953125" style="2" customWidth="1"/>
    <col min="6950" max="6954" width="12" style="2"/>
    <col min="6955" max="6955" width="2.26953125" style="2" customWidth="1"/>
    <col min="6956" max="6956" width="12.26953125" style="2" customWidth="1"/>
    <col min="6957" max="6961" width="12" style="2"/>
    <col min="6962" max="6962" width="2.26953125" style="2" customWidth="1"/>
    <col min="6963" max="6963" width="12.26953125" style="2" customWidth="1"/>
    <col min="6964" max="6968" width="12" style="2"/>
    <col min="6969" max="6969" width="2.26953125" style="2" customWidth="1"/>
    <col min="6970" max="6970" width="12.26953125" style="2" customWidth="1"/>
    <col min="6971" max="6975" width="12" style="2"/>
    <col min="6976" max="6976" width="2.26953125" style="2" customWidth="1"/>
    <col min="6977" max="6977" width="12.26953125" style="2" customWidth="1"/>
    <col min="6978" max="6978" width="12.1796875" style="2" customWidth="1"/>
    <col min="6979" max="6982" width="12" style="2"/>
    <col min="6983" max="6983" width="2.26953125" style="2" customWidth="1"/>
    <col min="6984" max="6984" width="12.26953125" style="2" customWidth="1"/>
    <col min="6985" max="6989" width="12" style="2"/>
    <col min="6990" max="6990" width="2.26953125" style="2" customWidth="1"/>
    <col min="6991" max="6991" width="12.26953125" style="2" customWidth="1"/>
    <col min="6992" max="6996" width="12" style="2"/>
    <col min="6997" max="6997" width="2.26953125" style="2" customWidth="1"/>
    <col min="6998" max="6998" width="12.26953125" style="2" customWidth="1"/>
    <col min="6999" max="7003" width="12" style="2"/>
    <col min="7004" max="7004" width="2.26953125" style="2" customWidth="1"/>
    <col min="7005" max="7005" width="12.26953125" style="2" customWidth="1"/>
    <col min="7006" max="7010" width="12" style="2"/>
    <col min="7011" max="7011" width="2.26953125" style="2" customWidth="1"/>
    <col min="7012" max="7012" width="12.26953125" style="2" customWidth="1"/>
    <col min="7013" max="7017" width="12" style="2"/>
    <col min="7018" max="7018" width="2.26953125" style="2" customWidth="1"/>
    <col min="7019" max="7019" width="12.26953125" style="2" customWidth="1"/>
    <col min="7020" max="7024" width="12" style="2"/>
    <col min="7025" max="7025" width="2.26953125" style="2" customWidth="1"/>
    <col min="7026" max="7026" width="12.26953125" style="2" customWidth="1"/>
    <col min="7027" max="7031" width="12" style="2"/>
    <col min="7032" max="7032" width="2.26953125" style="2" customWidth="1"/>
    <col min="7033" max="7033" width="15.81640625" style="2" customWidth="1"/>
    <col min="7034" max="7034" width="2.26953125" style="2" customWidth="1"/>
    <col min="7035" max="7035" width="12" style="2"/>
    <col min="7036" max="7036" width="2.26953125" style="2" customWidth="1"/>
    <col min="7037" max="7037" width="14.1796875" style="2" customWidth="1"/>
    <col min="7038" max="7038" width="2.26953125" style="2" customWidth="1"/>
    <col min="7039" max="7039" width="13.1796875" style="2" customWidth="1"/>
    <col min="7040" max="7040" width="2.26953125" style="2" customWidth="1"/>
    <col min="7041" max="7041" width="12" style="2"/>
    <col min="7042" max="7042" width="2.26953125" style="2" customWidth="1"/>
    <col min="7043" max="7043" width="16.26953125" style="2" customWidth="1"/>
    <col min="7044" max="7141" width="12" style="2"/>
    <col min="7142" max="7142" width="15.453125" style="2" customWidth="1"/>
    <col min="7143" max="7144" width="2.54296875" style="2" customWidth="1"/>
    <col min="7145" max="7145" width="36" style="2" customWidth="1"/>
    <col min="7146" max="7146" width="2.1796875" style="2" customWidth="1"/>
    <col min="7147" max="7147" width="12.26953125" style="2" customWidth="1"/>
    <col min="7148" max="7148" width="2.26953125" style="2" customWidth="1"/>
    <col min="7149" max="7149" width="12.1796875" style="2" customWidth="1"/>
    <col min="7150" max="7154" width="12" style="2"/>
    <col min="7155" max="7155" width="2.26953125" style="2" customWidth="1"/>
    <col min="7156" max="7156" width="12.26953125" style="2" customWidth="1"/>
    <col min="7157" max="7158" width="12" style="2"/>
    <col min="7159" max="7159" width="12.1796875" style="2" customWidth="1"/>
    <col min="7160" max="7161" width="12" style="2"/>
    <col min="7162" max="7162" width="2.26953125" style="2" customWidth="1"/>
    <col min="7163" max="7163" width="12.26953125" style="2" customWidth="1"/>
    <col min="7164" max="7168" width="12" style="2"/>
    <col min="7169" max="7169" width="2.26953125" style="2" customWidth="1"/>
    <col min="7170" max="7170" width="12.26953125" style="2" customWidth="1"/>
    <col min="7171" max="7175" width="12" style="2"/>
    <col min="7176" max="7176" width="2.26953125" style="2" customWidth="1"/>
    <col min="7177" max="7177" width="12.26953125" style="2" customWidth="1"/>
    <col min="7178" max="7182" width="12" style="2"/>
    <col min="7183" max="7183" width="2.26953125" style="2" customWidth="1"/>
    <col min="7184" max="7184" width="12.26953125" style="2" customWidth="1"/>
    <col min="7185" max="7189" width="12" style="2"/>
    <col min="7190" max="7190" width="2.26953125" style="2" customWidth="1"/>
    <col min="7191" max="7191" width="12.26953125" style="2" customWidth="1"/>
    <col min="7192" max="7196" width="12" style="2"/>
    <col min="7197" max="7197" width="2.26953125" style="2" customWidth="1"/>
    <col min="7198" max="7198" width="12.26953125" style="2" customWidth="1"/>
    <col min="7199" max="7203" width="12" style="2"/>
    <col min="7204" max="7204" width="2.26953125" style="2" customWidth="1"/>
    <col min="7205" max="7205" width="12.26953125" style="2" customWidth="1"/>
    <col min="7206" max="7210" width="12" style="2"/>
    <col min="7211" max="7211" width="2.26953125" style="2" customWidth="1"/>
    <col min="7212" max="7212" width="12.26953125" style="2" customWidth="1"/>
    <col min="7213" max="7217" width="12" style="2"/>
    <col min="7218" max="7218" width="2.26953125" style="2" customWidth="1"/>
    <col min="7219" max="7219" width="12.26953125" style="2" customWidth="1"/>
    <col min="7220" max="7224" width="12" style="2"/>
    <col min="7225" max="7225" width="2.26953125" style="2" customWidth="1"/>
    <col min="7226" max="7226" width="12.26953125" style="2" customWidth="1"/>
    <col min="7227" max="7231" width="12" style="2"/>
    <col min="7232" max="7232" width="2.26953125" style="2" customWidth="1"/>
    <col min="7233" max="7233" width="12.26953125" style="2" customWidth="1"/>
    <col min="7234" max="7234" width="12.1796875" style="2" customWidth="1"/>
    <col min="7235" max="7238" width="12" style="2"/>
    <col min="7239" max="7239" width="2.26953125" style="2" customWidth="1"/>
    <col min="7240" max="7240" width="12.26953125" style="2" customWidth="1"/>
    <col min="7241" max="7245" width="12" style="2"/>
    <col min="7246" max="7246" width="2.26953125" style="2" customWidth="1"/>
    <col min="7247" max="7247" width="12.26953125" style="2" customWidth="1"/>
    <col min="7248" max="7252" width="12" style="2"/>
    <col min="7253" max="7253" width="2.26953125" style="2" customWidth="1"/>
    <col min="7254" max="7254" width="12.26953125" style="2" customWidth="1"/>
    <col min="7255" max="7259" width="12" style="2"/>
    <col min="7260" max="7260" width="2.26953125" style="2" customWidth="1"/>
    <col min="7261" max="7261" width="12.26953125" style="2" customWidth="1"/>
    <col min="7262" max="7266" width="12" style="2"/>
    <col min="7267" max="7267" width="2.26953125" style="2" customWidth="1"/>
    <col min="7268" max="7268" width="12.26953125" style="2" customWidth="1"/>
    <col min="7269" max="7273" width="12" style="2"/>
    <col min="7274" max="7274" width="2.26953125" style="2" customWidth="1"/>
    <col min="7275" max="7275" width="12.26953125" style="2" customWidth="1"/>
    <col min="7276" max="7280" width="12" style="2"/>
    <col min="7281" max="7281" width="2.26953125" style="2" customWidth="1"/>
    <col min="7282" max="7282" width="12.26953125" style="2" customWidth="1"/>
    <col min="7283" max="7287" width="12" style="2"/>
    <col min="7288" max="7288" width="2.26953125" style="2" customWidth="1"/>
    <col min="7289" max="7289" width="15.81640625" style="2" customWidth="1"/>
    <col min="7290" max="7290" width="2.26953125" style="2" customWidth="1"/>
    <col min="7291" max="7291" width="12" style="2"/>
    <col min="7292" max="7292" width="2.26953125" style="2" customWidth="1"/>
    <col min="7293" max="7293" width="14.1796875" style="2" customWidth="1"/>
    <col min="7294" max="7294" width="2.26953125" style="2" customWidth="1"/>
    <col min="7295" max="7295" width="13.1796875" style="2" customWidth="1"/>
    <col min="7296" max="7296" width="2.26953125" style="2" customWidth="1"/>
    <col min="7297" max="7297" width="12" style="2"/>
    <col min="7298" max="7298" width="2.26953125" style="2" customWidth="1"/>
    <col min="7299" max="7299" width="16.26953125" style="2" customWidth="1"/>
    <col min="7300" max="7397" width="12" style="2"/>
    <col min="7398" max="7398" width="15.453125" style="2" customWidth="1"/>
    <col min="7399" max="7400" width="2.54296875" style="2" customWidth="1"/>
    <col min="7401" max="7401" width="36" style="2" customWidth="1"/>
    <col min="7402" max="7402" width="2.1796875" style="2" customWidth="1"/>
    <col min="7403" max="7403" width="12.26953125" style="2" customWidth="1"/>
    <col min="7404" max="7404" width="2.26953125" style="2" customWidth="1"/>
    <col min="7405" max="7405" width="12.1796875" style="2" customWidth="1"/>
    <col min="7406" max="7410" width="12" style="2"/>
    <col min="7411" max="7411" width="2.26953125" style="2" customWidth="1"/>
    <col min="7412" max="7412" width="12.26953125" style="2" customWidth="1"/>
    <col min="7413" max="7414" width="12" style="2"/>
    <col min="7415" max="7415" width="12.1796875" style="2" customWidth="1"/>
    <col min="7416" max="7417" width="12" style="2"/>
    <col min="7418" max="7418" width="2.26953125" style="2" customWidth="1"/>
    <col min="7419" max="7419" width="12.26953125" style="2" customWidth="1"/>
    <col min="7420" max="7424" width="12" style="2"/>
    <col min="7425" max="7425" width="2.26953125" style="2" customWidth="1"/>
    <col min="7426" max="7426" width="12.26953125" style="2" customWidth="1"/>
    <col min="7427" max="7431" width="12" style="2"/>
    <col min="7432" max="7432" width="2.26953125" style="2" customWidth="1"/>
    <col min="7433" max="7433" width="12.26953125" style="2" customWidth="1"/>
    <col min="7434" max="7438" width="12" style="2"/>
    <col min="7439" max="7439" width="2.26953125" style="2" customWidth="1"/>
    <col min="7440" max="7440" width="12.26953125" style="2" customWidth="1"/>
    <col min="7441" max="7445" width="12" style="2"/>
    <col min="7446" max="7446" width="2.26953125" style="2" customWidth="1"/>
    <col min="7447" max="7447" width="12.26953125" style="2" customWidth="1"/>
    <col min="7448" max="7452" width="12" style="2"/>
    <col min="7453" max="7453" width="2.26953125" style="2" customWidth="1"/>
    <col min="7454" max="7454" width="12.26953125" style="2" customWidth="1"/>
    <col min="7455" max="7459" width="12" style="2"/>
    <col min="7460" max="7460" width="2.26953125" style="2" customWidth="1"/>
    <col min="7461" max="7461" width="12.26953125" style="2" customWidth="1"/>
    <col min="7462" max="7466" width="12" style="2"/>
    <col min="7467" max="7467" width="2.26953125" style="2" customWidth="1"/>
    <col min="7468" max="7468" width="12.26953125" style="2" customWidth="1"/>
    <col min="7469" max="7473" width="12" style="2"/>
    <col min="7474" max="7474" width="2.26953125" style="2" customWidth="1"/>
    <col min="7475" max="7475" width="12.26953125" style="2" customWidth="1"/>
    <col min="7476" max="7480" width="12" style="2"/>
    <col min="7481" max="7481" width="2.26953125" style="2" customWidth="1"/>
    <col min="7482" max="7482" width="12.26953125" style="2" customWidth="1"/>
    <col min="7483" max="7487" width="12" style="2"/>
    <col min="7488" max="7488" width="2.26953125" style="2" customWidth="1"/>
    <col min="7489" max="7489" width="12.26953125" style="2" customWidth="1"/>
    <col min="7490" max="7490" width="12.1796875" style="2" customWidth="1"/>
    <col min="7491" max="7494" width="12" style="2"/>
    <col min="7495" max="7495" width="2.26953125" style="2" customWidth="1"/>
    <col min="7496" max="7496" width="12.26953125" style="2" customWidth="1"/>
    <col min="7497" max="7501" width="12" style="2"/>
    <col min="7502" max="7502" width="2.26953125" style="2" customWidth="1"/>
    <col min="7503" max="7503" width="12.26953125" style="2" customWidth="1"/>
    <col min="7504" max="7508" width="12" style="2"/>
    <col min="7509" max="7509" width="2.26953125" style="2" customWidth="1"/>
    <col min="7510" max="7510" width="12.26953125" style="2" customWidth="1"/>
    <col min="7511" max="7515" width="12" style="2"/>
    <col min="7516" max="7516" width="2.26953125" style="2" customWidth="1"/>
    <col min="7517" max="7517" width="12.26953125" style="2" customWidth="1"/>
    <col min="7518" max="7522" width="12" style="2"/>
    <col min="7523" max="7523" width="2.26953125" style="2" customWidth="1"/>
    <col min="7524" max="7524" width="12.26953125" style="2" customWidth="1"/>
    <col min="7525" max="7529" width="12" style="2"/>
    <col min="7530" max="7530" width="2.26953125" style="2" customWidth="1"/>
    <col min="7531" max="7531" width="12.26953125" style="2" customWidth="1"/>
    <col min="7532" max="7536" width="12" style="2"/>
    <col min="7537" max="7537" width="2.26953125" style="2" customWidth="1"/>
    <col min="7538" max="7538" width="12.26953125" style="2" customWidth="1"/>
    <col min="7539" max="7543" width="12" style="2"/>
    <col min="7544" max="7544" width="2.26953125" style="2" customWidth="1"/>
    <col min="7545" max="7545" width="15.81640625" style="2" customWidth="1"/>
    <col min="7546" max="7546" width="2.26953125" style="2" customWidth="1"/>
    <col min="7547" max="7547" width="12" style="2"/>
    <col min="7548" max="7548" width="2.26953125" style="2" customWidth="1"/>
    <col min="7549" max="7549" width="14.1796875" style="2" customWidth="1"/>
    <col min="7550" max="7550" width="2.26953125" style="2" customWidth="1"/>
    <col min="7551" max="7551" width="13.1796875" style="2" customWidth="1"/>
    <col min="7552" max="7552" width="2.26953125" style="2" customWidth="1"/>
    <col min="7553" max="7553" width="12" style="2"/>
    <col min="7554" max="7554" width="2.26953125" style="2" customWidth="1"/>
    <col min="7555" max="7555" width="16.26953125" style="2" customWidth="1"/>
    <col min="7556" max="7653" width="12" style="2"/>
    <col min="7654" max="7654" width="15.453125" style="2" customWidth="1"/>
    <col min="7655" max="7656" width="2.54296875" style="2" customWidth="1"/>
    <col min="7657" max="7657" width="36" style="2" customWidth="1"/>
    <col min="7658" max="7658" width="2.1796875" style="2" customWidth="1"/>
    <col min="7659" max="7659" width="12.26953125" style="2" customWidth="1"/>
    <col min="7660" max="7660" width="2.26953125" style="2" customWidth="1"/>
    <col min="7661" max="7661" width="12.1796875" style="2" customWidth="1"/>
    <col min="7662" max="7666" width="12" style="2"/>
    <col min="7667" max="7667" width="2.26953125" style="2" customWidth="1"/>
    <col min="7668" max="7668" width="12.26953125" style="2" customWidth="1"/>
    <col min="7669" max="7670" width="12" style="2"/>
    <col min="7671" max="7671" width="12.1796875" style="2" customWidth="1"/>
    <col min="7672" max="7673" width="12" style="2"/>
    <col min="7674" max="7674" width="2.26953125" style="2" customWidth="1"/>
    <col min="7675" max="7675" width="12.26953125" style="2" customWidth="1"/>
    <col min="7676" max="7680" width="12" style="2"/>
    <col min="7681" max="7681" width="2.26953125" style="2" customWidth="1"/>
    <col min="7682" max="7682" width="12.26953125" style="2" customWidth="1"/>
    <col min="7683" max="7687" width="12" style="2"/>
    <col min="7688" max="7688" width="2.26953125" style="2" customWidth="1"/>
    <col min="7689" max="7689" width="12.26953125" style="2" customWidth="1"/>
    <col min="7690" max="7694" width="12" style="2"/>
    <col min="7695" max="7695" width="2.26953125" style="2" customWidth="1"/>
    <col min="7696" max="7696" width="12.26953125" style="2" customWidth="1"/>
    <col min="7697" max="7701" width="12" style="2"/>
    <col min="7702" max="7702" width="2.26953125" style="2" customWidth="1"/>
    <col min="7703" max="7703" width="12.26953125" style="2" customWidth="1"/>
    <col min="7704" max="7708" width="12" style="2"/>
    <col min="7709" max="7709" width="2.26953125" style="2" customWidth="1"/>
    <col min="7710" max="7710" width="12.26953125" style="2" customWidth="1"/>
    <col min="7711" max="7715" width="12" style="2"/>
    <col min="7716" max="7716" width="2.26953125" style="2" customWidth="1"/>
    <col min="7717" max="7717" width="12.26953125" style="2" customWidth="1"/>
    <col min="7718" max="7722" width="12" style="2"/>
    <col min="7723" max="7723" width="2.26953125" style="2" customWidth="1"/>
    <col min="7724" max="7724" width="12.26953125" style="2" customWidth="1"/>
    <col min="7725" max="7729" width="12" style="2"/>
    <col min="7730" max="7730" width="2.26953125" style="2" customWidth="1"/>
    <col min="7731" max="7731" width="12.26953125" style="2" customWidth="1"/>
    <col min="7732" max="7736" width="12" style="2"/>
    <col min="7737" max="7737" width="2.26953125" style="2" customWidth="1"/>
    <col min="7738" max="7738" width="12.26953125" style="2" customWidth="1"/>
    <col min="7739" max="7743" width="12" style="2"/>
    <col min="7744" max="7744" width="2.26953125" style="2" customWidth="1"/>
    <col min="7745" max="7745" width="12.26953125" style="2" customWidth="1"/>
    <col min="7746" max="7746" width="12.1796875" style="2" customWidth="1"/>
    <col min="7747" max="7750" width="12" style="2"/>
    <col min="7751" max="7751" width="2.26953125" style="2" customWidth="1"/>
    <col min="7752" max="7752" width="12.26953125" style="2" customWidth="1"/>
    <col min="7753" max="7757" width="12" style="2"/>
    <col min="7758" max="7758" width="2.26953125" style="2" customWidth="1"/>
    <col min="7759" max="7759" width="12.26953125" style="2" customWidth="1"/>
    <col min="7760" max="7764" width="12" style="2"/>
    <col min="7765" max="7765" width="2.26953125" style="2" customWidth="1"/>
    <col min="7766" max="7766" width="12.26953125" style="2" customWidth="1"/>
    <col min="7767" max="7771" width="12" style="2"/>
    <col min="7772" max="7772" width="2.26953125" style="2" customWidth="1"/>
    <col min="7773" max="7773" width="12.26953125" style="2" customWidth="1"/>
    <col min="7774" max="7778" width="12" style="2"/>
    <col min="7779" max="7779" width="2.26953125" style="2" customWidth="1"/>
    <col min="7780" max="7780" width="12.26953125" style="2" customWidth="1"/>
    <col min="7781" max="7785" width="12" style="2"/>
    <col min="7786" max="7786" width="2.26953125" style="2" customWidth="1"/>
    <col min="7787" max="7787" width="12.26953125" style="2" customWidth="1"/>
    <col min="7788" max="7792" width="12" style="2"/>
    <col min="7793" max="7793" width="2.26953125" style="2" customWidth="1"/>
    <col min="7794" max="7794" width="12.26953125" style="2" customWidth="1"/>
    <col min="7795" max="7799" width="12" style="2"/>
    <col min="7800" max="7800" width="2.26953125" style="2" customWidth="1"/>
    <col min="7801" max="7801" width="15.81640625" style="2" customWidth="1"/>
    <col min="7802" max="7802" width="2.26953125" style="2" customWidth="1"/>
    <col min="7803" max="7803" width="12" style="2"/>
    <col min="7804" max="7804" width="2.26953125" style="2" customWidth="1"/>
    <col min="7805" max="7805" width="14.1796875" style="2" customWidth="1"/>
    <col min="7806" max="7806" width="2.26953125" style="2" customWidth="1"/>
    <col min="7807" max="7807" width="13.1796875" style="2" customWidth="1"/>
    <col min="7808" max="7808" width="2.26953125" style="2" customWidth="1"/>
    <col min="7809" max="7809" width="12" style="2"/>
    <col min="7810" max="7810" width="2.26953125" style="2" customWidth="1"/>
    <col min="7811" max="7811" width="16.26953125" style="2" customWidth="1"/>
    <col min="7812" max="7909" width="12" style="2"/>
    <col min="7910" max="7910" width="15.453125" style="2" customWidth="1"/>
    <col min="7911" max="7912" width="2.54296875" style="2" customWidth="1"/>
    <col min="7913" max="7913" width="36" style="2" customWidth="1"/>
    <col min="7914" max="7914" width="2.1796875" style="2" customWidth="1"/>
    <col min="7915" max="7915" width="12.26953125" style="2" customWidth="1"/>
    <col min="7916" max="7916" width="2.26953125" style="2" customWidth="1"/>
    <col min="7917" max="7917" width="12.1796875" style="2" customWidth="1"/>
    <col min="7918" max="7922" width="12" style="2"/>
    <col min="7923" max="7923" width="2.26953125" style="2" customWidth="1"/>
    <col min="7924" max="7924" width="12.26953125" style="2" customWidth="1"/>
    <col min="7925" max="7926" width="12" style="2"/>
    <col min="7927" max="7927" width="12.1796875" style="2" customWidth="1"/>
    <col min="7928" max="7929" width="12" style="2"/>
    <col min="7930" max="7930" width="2.26953125" style="2" customWidth="1"/>
    <col min="7931" max="7931" width="12.26953125" style="2" customWidth="1"/>
    <col min="7932" max="7936" width="12" style="2"/>
    <col min="7937" max="7937" width="2.26953125" style="2" customWidth="1"/>
    <col min="7938" max="7938" width="12.26953125" style="2" customWidth="1"/>
    <col min="7939" max="7943" width="12" style="2"/>
    <col min="7944" max="7944" width="2.26953125" style="2" customWidth="1"/>
    <col min="7945" max="7945" width="12.26953125" style="2" customWidth="1"/>
    <col min="7946" max="7950" width="12" style="2"/>
    <col min="7951" max="7951" width="2.26953125" style="2" customWidth="1"/>
    <col min="7952" max="7952" width="12.26953125" style="2" customWidth="1"/>
    <col min="7953" max="7957" width="12" style="2"/>
    <col min="7958" max="7958" width="2.26953125" style="2" customWidth="1"/>
    <col min="7959" max="7959" width="12.26953125" style="2" customWidth="1"/>
    <col min="7960" max="7964" width="12" style="2"/>
    <col min="7965" max="7965" width="2.26953125" style="2" customWidth="1"/>
    <col min="7966" max="7966" width="12.26953125" style="2" customWidth="1"/>
    <col min="7967" max="7971" width="12" style="2"/>
    <col min="7972" max="7972" width="2.26953125" style="2" customWidth="1"/>
    <col min="7973" max="7973" width="12.26953125" style="2" customWidth="1"/>
    <col min="7974" max="7978" width="12" style="2"/>
    <col min="7979" max="7979" width="2.26953125" style="2" customWidth="1"/>
    <col min="7980" max="7980" width="12.26953125" style="2" customWidth="1"/>
    <col min="7981" max="7985" width="12" style="2"/>
    <col min="7986" max="7986" width="2.26953125" style="2" customWidth="1"/>
    <col min="7987" max="7987" width="12.26953125" style="2" customWidth="1"/>
    <col min="7988" max="7992" width="12" style="2"/>
    <col min="7993" max="7993" width="2.26953125" style="2" customWidth="1"/>
    <col min="7994" max="7994" width="12.26953125" style="2" customWidth="1"/>
    <col min="7995" max="7999" width="12" style="2"/>
    <col min="8000" max="8000" width="2.26953125" style="2" customWidth="1"/>
    <col min="8001" max="8001" width="12.26953125" style="2" customWidth="1"/>
    <col min="8002" max="8002" width="12.1796875" style="2" customWidth="1"/>
    <col min="8003" max="8006" width="12" style="2"/>
    <col min="8007" max="8007" width="2.26953125" style="2" customWidth="1"/>
    <col min="8008" max="8008" width="12.26953125" style="2" customWidth="1"/>
    <col min="8009" max="8013" width="12" style="2"/>
    <col min="8014" max="8014" width="2.26953125" style="2" customWidth="1"/>
    <col min="8015" max="8015" width="12.26953125" style="2" customWidth="1"/>
    <col min="8016" max="8020" width="12" style="2"/>
    <col min="8021" max="8021" width="2.26953125" style="2" customWidth="1"/>
    <col min="8022" max="8022" width="12.26953125" style="2" customWidth="1"/>
    <col min="8023" max="8027" width="12" style="2"/>
    <col min="8028" max="8028" width="2.26953125" style="2" customWidth="1"/>
    <col min="8029" max="8029" width="12.26953125" style="2" customWidth="1"/>
    <col min="8030" max="8034" width="12" style="2"/>
    <col min="8035" max="8035" width="2.26953125" style="2" customWidth="1"/>
    <col min="8036" max="8036" width="12.26953125" style="2" customWidth="1"/>
    <col min="8037" max="8041" width="12" style="2"/>
    <col min="8042" max="8042" width="2.26953125" style="2" customWidth="1"/>
    <col min="8043" max="8043" width="12.26953125" style="2" customWidth="1"/>
    <col min="8044" max="8048" width="12" style="2"/>
    <col min="8049" max="8049" width="2.26953125" style="2" customWidth="1"/>
    <col min="8050" max="8050" width="12.26953125" style="2" customWidth="1"/>
    <col min="8051" max="8055" width="12" style="2"/>
    <col min="8056" max="8056" width="2.26953125" style="2" customWidth="1"/>
    <col min="8057" max="8057" width="15.81640625" style="2" customWidth="1"/>
    <col min="8058" max="8058" width="2.26953125" style="2" customWidth="1"/>
    <col min="8059" max="8059" width="12" style="2"/>
    <col min="8060" max="8060" width="2.26953125" style="2" customWidth="1"/>
    <col min="8061" max="8061" width="14.1796875" style="2" customWidth="1"/>
    <col min="8062" max="8062" width="2.26953125" style="2" customWidth="1"/>
    <col min="8063" max="8063" width="13.1796875" style="2" customWidth="1"/>
    <col min="8064" max="8064" width="2.26953125" style="2" customWidth="1"/>
    <col min="8065" max="8065" width="12" style="2"/>
    <col min="8066" max="8066" width="2.26953125" style="2" customWidth="1"/>
    <col min="8067" max="8067" width="16.26953125" style="2" customWidth="1"/>
    <col min="8068" max="8165" width="12" style="2"/>
    <col min="8166" max="8166" width="15.453125" style="2" customWidth="1"/>
    <col min="8167" max="8168" width="2.54296875" style="2" customWidth="1"/>
    <col min="8169" max="8169" width="36" style="2" customWidth="1"/>
    <col min="8170" max="8170" width="2.1796875" style="2" customWidth="1"/>
    <col min="8171" max="8171" width="12.26953125" style="2" customWidth="1"/>
    <col min="8172" max="8172" width="2.26953125" style="2" customWidth="1"/>
    <col min="8173" max="8173" width="12.1796875" style="2" customWidth="1"/>
    <col min="8174" max="8178" width="12" style="2"/>
    <col min="8179" max="8179" width="2.26953125" style="2" customWidth="1"/>
    <col min="8180" max="8180" width="12.26953125" style="2" customWidth="1"/>
    <col min="8181" max="8182" width="12" style="2"/>
    <col min="8183" max="8183" width="12.1796875" style="2" customWidth="1"/>
    <col min="8184" max="8185" width="12" style="2"/>
    <col min="8186" max="8186" width="2.26953125" style="2" customWidth="1"/>
    <col min="8187" max="8187" width="12.26953125" style="2" customWidth="1"/>
    <col min="8188" max="8192" width="12" style="2"/>
    <col min="8193" max="8193" width="2.26953125" style="2" customWidth="1"/>
    <col min="8194" max="8194" width="12.26953125" style="2" customWidth="1"/>
    <col min="8195" max="8199" width="12" style="2"/>
    <col min="8200" max="8200" width="2.26953125" style="2" customWidth="1"/>
    <col min="8201" max="8201" width="12.26953125" style="2" customWidth="1"/>
    <col min="8202" max="8206" width="12" style="2"/>
    <col min="8207" max="8207" width="2.26953125" style="2" customWidth="1"/>
    <col min="8208" max="8208" width="12.26953125" style="2" customWidth="1"/>
    <col min="8209" max="8213" width="12" style="2"/>
    <col min="8214" max="8214" width="2.26953125" style="2" customWidth="1"/>
    <col min="8215" max="8215" width="12.26953125" style="2" customWidth="1"/>
    <col min="8216" max="8220" width="12" style="2"/>
    <col min="8221" max="8221" width="2.26953125" style="2" customWidth="1"/>
    <col min="8222" max="8222" width="12.26953125" style="2" customWidth="1"/>
    <col min="8223" max="8227" width="12" style="2"/>
    <col min="8228" max="8228" width="2.26953125" style="2" customWidth="1"/>
    <col min="8229" max="8229" width="12.26953125" style="2" customWidth="1"/>
    <col min="8230" max="8234" width="12" style="2"/>
    <col min="8235" max="8235" width="2.26953125" style="2" customWidth="1"/>
    <col min="8236" max="8236" width="12.26953125" style="2" customWidth="1"/>
    <col min="8237" max="8241" width="12" style="2"/>
    <col min="8242" max="8242" width="2.26953125" style="2" customWidth="1"/>
    <col min="8243" max="8243" width="12.26953125" style="2" customWidth="1"/>
    <col min="8244" max="8248" width="12" style="2"/>
    <col min="8249" max="8249" width="2.26953125" style="2" customWidth="1"/>
    <col min="8250" max="8250" width="12.26953125" style="2" customWidth="1"/>
    <col min="8251" max="8255" width="12" style="2"/>
    <col min="8256" max="8256" width="2.26953125" style="2" customWidth="1"/>
    <col min="8257" max="8257" width="12.26953125" style="2" customWidth="1"/>
    <col min="8258" max="8258" width="12.1796875" style="2" customWidth="1"/>
    <col min="8259" max="8262" width="12" style="2"/>
    <col min="8263" max="8263" width="2.26953125" style="2" customWidth="1"/>
    <col min="8264" max="8264" width="12.26953125" style="2" customWidth="1"/>
    <col min="8265" max="8269" width="12" style="2"/>
    <col min="8270" max="8270" width="2.26953125" style="2" customWidth="1"/>
    <col min="8271" max="8271" width="12.26953125" style="2" customWidth="1"/>
    <col min="8272" max="8276" width="12" style="2"/>
    <col min="8277" max="8277" width="2.26953125" style="2" customWidth="1"/>
    <col min="8278" max="8278" width="12.26953125" style="2" customWidth="1"/>
    <col min="8279" max="8283" width="12" style="2"/>
    <col min="8284" max="8284" width="2.26953125" style="2" customWidth="1"/>
    <col min="8285" max="8285" width="12.26953125" style="2" customWidth="1"/>
    <col min="8286" max="8290" width="12" style="2"/>
    <col min="8291" max="8291" width="2.26953125" style="2" customWidth="1"/>
    <col min="8292" max="8292" width="12.26953125" style="2" customWidth="1"/>
    <col min="8293" max="8297" width="12" style="2"/>
    <col min="8298" max="8298" width="2.26953125" style="2" customWidth="1"/>
    <col min="8299" max="8299" width="12.26953125" style="2" customWidth="1"/>
    <col min="8300" max="8304" width="12" style="2"/>
    <col min="8305" max="8305" width="2.26953125" style="2" customWidth="1"/>
    <col min="8306" max="8306" width="12.26953125" style="2" customWidth="1"/>
    <col min="8307" max="8311" width="12" style="2"/>
    <col min="8312" max="8312" width="2.26953125" style="2" customWidth="1"/>
    <col min="8313" max="8313" width="15.81640625" style="2" customWidth="1"/>
    <col min="8314" max="8314" width="2.26953125" style="2" customWidth="1"/>
    <col min="8315" max="8315" width="12" style="2"/>
    <col min="8316" max="8316" width="2.26953125" style="2" customWidth="1"/>
    <col min="8317" max="8317" width="14.1796875" style="2" customWidth="1"/>
    <col min="8318" max="8318" width="2.26953125" style="2" customWidth="1"/>
    <col min="8319" max="8319" width="13.1796875" style="2" customWidth="1"/>
    <col min="8320" max="8320" width="2.26953125" style="2" customWidth="1"/>
    <col min="8321" max="8321" width="12" style="2"/>
    <col min="8322" max="8322" width="2.26953125" style="2" customWidth="1"/>
    <col min="8323" max="8323" width="16.26953125" style="2" customWidth="1"/>
    <col min="8324" max="8421" width="12" style="2"/>
    <col min="8422" max="8422" width="15.453125" style="2" customWidth="1"/>
    <col min="8423" max="8424" width="2.54296875" style="2" customWidth="1"/>
    <col min="8425" max="8425" width="36" style="2" customWidth="1"/>
    <col min="8426" max="8426" width="2.1796875" style="2" customWidth="1"/>
    <col min="8427" max="8427" width="12.26953125" style="2" customWidth="1"/>
    <col min="8428" max="8428" width="2.26953125" style="2" customWidth="1"/>
    <col min="8429" max="8429" width="12.1796875" style="2" customWidth="1"/>
    <col min="8430" max="8434" width="12" style="2"/>
    <col min="8435" max="8435" width="2.26953125" style="2" customWidth="1"/>
    <col min="8436" max="8436" width="12.26953125" style="2" customWidth="1"/>
    <col min="8437" max="8438" width="12" style="2"/>
    <col min="8439" max="8439" width="12.1796875" style="2" customWidth="1"/>
    <col min="8440" max="8441" width="12" style="2"/>
    <col min="8442" max="8442" width="2.26953125" style="2" customWidth="1"/>
    <col min="8443" max="8443" width="12.26953125" style="2" customWidth="1"/>
    <col min="8444" max="8448" width="12" style="2"/>
    <col min="8449" max="8449" width="2.26953125" style="2" customWidth="1"/>
    <col min="8450" max="8450" width="12.26953125" style="2" customWidth="1"/>
    <col min="8451" max="8455" width="12" style="2"/>
    <col min="8456" max="8456" width="2.26953125" style="2" customWidth="1"/>
    <col min="8457" max="8457" width="12.26953125" style="2" customWidth="1"/>
    <col min="8458" max="8462" width="12" style="2"/>
    <col min="8463" max="8463" width="2.26953125" style="2" customWidth="1"/>
    <col min="8464" max="8464" width="12.26953125" style="2" customWidth="1"/>
    <col min="8465" max="8469" width="12" style="2"/>
    <col min="8470" max="8470" width="2.26953125" style="2" customWidth="1"/>
    <col min="8471" max="8471" width="12.26953125" style="2" customWidth="1"/>
    <col min="8472" max="8476" width="12" style="2"/>
    <col min="8477" max="8477" width="2.26953125" style="2" customWidth="1"/>
    <col min="8478" max="8478" width="12.26953125" style="2" customWidth="1"/>
    <col min="8479" max="8483" width="12" style="2"/>
    <col min="8484" max="8484" width="2.26953125" style="2" customWidth="1"/>
    <col min="8485" max="8485" width="12.26953125" style="2" customWidth="1"/>
    <col min="8486" max="8490" width="12" style="2"/>
    <col min="8491" max="8491" width="2.26953125" style="2" customWidth="1"/>
    <col min="8492" max="8492" width="12.26953125" style="2" customWidth="1"/>
    <col min="8493" max="8497" width="12" style="2"/>
    <col min="8498" max="8498" width="2.26953125" style="2" customWidth="1"/>
    <col min="8499" max="8499" width="12.26953125" style="2" customWidth="1"/>
    <col min="8500" max="8504" width="12" style="2"/>
    <col min="8505" max="8505" width="2.26953125" style="2" customWidth="1"/>
    <col min="8506" max="8506" width="12.26953125" style="2" customWidth="1"/>
    <col min="8507" max="8511" width="12" style="2"/>
    <col min="8512" max="8512" width="2.26953125" style="2" customWidth="1"/>
    <col min="8513" max="8513" width="12.26953125" style="2" customWidth="1"/>
    <col min="8514" max="8514" width="12.1796875" style="2" customWidth="1"/>
    <col min="8515" max="8518" width="12" style="2"/>
    <col min="8519" max="8519" width="2.26953125" style="2" customWidth="1"/>
    <col min="8520" max="8520" width="12.26953125" style="2" customWidth="1"/>
    <col min="8521" max="8525" width="12" style="2"/>
    <col min="8526" max="8526" width="2.26953125" style="2" customWidth="1"/>
    <col min="8527" max="8527" width="12.26953125" style="2" customWidth="1"/>
    <col min="8528" max="8532" width="12" style="2"/>
    <col min="8533" max="8533" width="2.26953125" style="2" customWidth="1"/>
    <col min="8534" max="8534" width="12.26953125" style="2" customWidth="1"/>
    <col min="8535" max="8539" width="12" style="2"/>
    <col min="8540" max="8540" width="2.26953125" style="2" customWidth="1"/>
    <col min="8541" max="8541" width="12.26953125" style="2" customWidth="1"/>
    <col min="8542" max="8546" width="12" style="2"/>
    <col min="8547" max="8547" width="2.26953125" style="2" customWidth="1"/>
    <col min="8548" max="8548" width="12.26953125" style="2" customWidth="1"/>
    <col min="8549" max="8553" width="12" style="2"/>
    <col min="8554" max="8554" width="2.26953125" style="2" customWidth="1"/>
    <col min="8555" max="8555" width="12.26953125" style="2" customWidth="1"/>
    <col min="8556" max="8560" width="12" style="2"/>
    <col min="8561" max="8561" width="2.26953125" style="2" customWidth="1"/>
    <col min="8562" max="8562" width="12.26953125" style="2" customWidth="1"/>
    <col min="8563" max="8567" width="12" style="2"/>
    <col min="8568" max="8568" width="2.26953125" style="2" customWidth="1"/>
    <col min="8569" max="8569" width="15.81640625" style="2" customWidth="1"/>
    <col min="8570" max="8570" width="2.26953125" style="2" customWidth="1"/>
    <col min="8571" max="8571" width="12" style="2"/>
    <col min="8572" max="8572" width="2.26953125" style="2" customWidth="1"/>
    <col min="8573" max="8573" width="14.1796875" style="2" customWidth="1"/>
    <col min="8574" max="8574" width="2.26953125" style="2" customWidth="1"/>
    <col min="8575" max="8575" width="13.1796875" style="2" customWidth="1"/>
    <col min="8576" max="8576" width="2.26953125" style="2" customWidth="1"/>
    <col min="8577" max="8577" width="12" style="2"/>
    <col min="8578" max="8578" width="2.26953125" style="2" customWidth="1"/>
    <col min="8579" max="8579" width="16.26953125" style="2" customWidth="1"/>
    <col min="8580" max="8677" width="12" style="2"/>
    <col min="8678" max="8678" width="15.453125" style="2" customWidth="1"/>
    <col min="8679" max="8680" width="2.54296875" style="2" customWidth="1"/>
    <col min="8681" max="8681" width="36" style="2" customWidth="1"/>
    <col min="8682" max="8682" width="2.1796875" style="2" customWidth="1"/>
    <col min="8683" max="8683" width="12.26953125" style="2" customWidth="1"/>
    <col min="8684" max="8684" width="2.26953125" style="2" customWidth="1"/>
    <col min="8685" max="8685" width="12.1796875" style="2" customWidth="1"/>
    <col min="8686" max="8690" width="12" style="2"/>
    <col min="8691" max="8691" width="2.26953125" style="2" customWidth="1"/>
    <col min="8692" max="8692" width="12.26953125" style="2" customWidth="1"/>
    <col min="8693" max="8694" width="12" style="2"/>
    <col min="8695" max="8695" width="12.1796875" style="2" customWidth="1"/>
    <col min="8696" max="8697" width="12" style="2"/>
    <col min="8698" max="8698" width="2.26953125" style="2" customWidth="1"/>
    <col min="8699" max="8699" width="12.26953125" style="2" customWidth="1"/>
    <col min="8700" max="8704" width="12" style="2"/>
    <col min="8705" max="8705" width="2.26953125" style="2" customWidth="1"/>
    <col min="8706" max="8706" width="12.26953125" style="2" customWidth="1"/>
    <col min="8707" max="8711" width="12" style="2"/>
    <col min="8712" max="8712" width="2.26953125" style="2" customWidth="1"/>
    <col min="8713" max="8713" width="12.26953125" style="2" customWidth="1"/>
    <col min="8714" max="8718" width="12" style="2"/>
    <col min="8719" max="8719" width="2.26953125" style="2" customWidth="1"/>
    <col min="8720" max="8720" width="12.26953125" style="2" customWidth="1"/>
    <col min="8721" max="8725" width="12" style="2"/>
    <col min="8726" max="8726" width="2.26953125" style="2" customWidth="1"/>
    <col min="8727" max="8727" width="12.26953125" style="2" customWidth="1"/>
    <col min="8728" max="8732" width="12" style="2"/>
    <col min="8733" max="8733" width="2.26953125" style="2" customWidth="1"/>
    <col min="8734" max="8734" width="12.26953125" style="2" customWidth="1"/>
    <col min="8735" max="8739" width="12" style="2"/>
    <col min="8740" max="8740" width="2.26953125" style="2" customWidth="1"/>
    <col min="8741" max="8741" width="12.26953125" style="2" customWidth="1"/>
    <col min="8742" max="8746" width="12" style="2"/>
    <col min="8747" max="8747" width="2.26953125" style="2" customWidth="1"/>
    <col min="8748" max="8748" width="12.26953125" style="2" customWidth="1"/>
    <col min="8749" max="8753" width="12" style="2"/>
    <col min="8754" max="8754" width="2.26953125" style="2" customWidth="1"/>
    <col min="8755" max="8755" width="12.26953125" style="2" customWidth="1"/>
    <col min="8756" max="8760" width="12" style="2"/>
    <col min="8761" max="8761" width="2.26953125" style="2" customWidth="1"/>
    <col min="8762" max="8762" width="12.26953125" style="2" customWidth="1"/>
    <col min="8763" max="8767" width="12" style="2"/>
    <col min="8768" max="8768" width="2.26953125" style="2" customWidth="1"/>
    <col min="8769" max="8769" width="12.26953125" style="2" customWidth="1"/>
    <col min="8770" max="8770" width="12.1796875" style="2" customWidth="1"/>
    <col min="8771" max="8774" width="12" style="2"/>
    <col min="8775" max="8775" width="2.26953125" style="2" customWidth="1"/>
    <col min="8776" max="8776" width="12.26953125" style="2" customWidth="1"/>
    <col min="8777" max="8781" width="12" style="2"/>
    <col min="8782" max="8782" width="2.26953125" style="2" customWidth="1"/>
    <col min="8783" max="8783" width="12.26953125" style="2" customWidth="1"/>
    <col min="8784" max="8788" width="12" style="2"/>
    <col min="8789" max="8789" width="2.26953125" style="2" customWidth="1"/>
    <col min="8790" max="8790" width="12.26953125" style="2" customWidth="1"/>
    <col min="8791" max="8795" width="12" style="2"/>
    <col min="8796" max="8796" width="2.26953125" style="2" customWidth="1"/>
    <col min="8797" max="8797" width="12.26953125" style="2" customWidth="1"/>
    <col min="8798" max="8802" width="12" style="2"/>
    <col min="8803" max="8803" width="2.26953125" style="2" customWidth="1"/>
    <col min="8804" max="8804" width="12.26953125" style="2" customWidth="1"/>
    <col min="8805" max="8809" width="12" style="2"/>
    <col min="8810" max="8810" width="2.26953125" style="2" customWidth="1"/>
    <col min="8811" max="8811" width="12.26953125" style="2" customWidth="1"/>
    <col min="8812" max="8816" width="12" style="2"/>
    <col min="8817" max="8817" width="2.26953125" style="2" customWidth="1"/>
    <col min="8818" max="8818" width="12.26953125" style="2" customWidth="1"/>
    <col min="8819" max="8823" width="12" style="2"/>
    <col min="8824" max="8824" width="2.26953125" style="2" customWidth="1"/>
    <col min="8825" max="8825" width="15.81640625" style="2" customWidth="1"/>
    <col min="8826" max="8826" width="2.26953125" style="2" customWidth="1"/>
    <col min="8827" max="8827" width="12" style="2"/>
    <col min="8828" max="8828" width="2.26953125" style="2" customWidth="1"/>
    <col min="8829" max="8829" width="14.1796875" style="2" customWidth="1"/>
    <col min="8830" max="8830" width="2.26953125" style="2" customWidth="1"/>
    <col min="8831" max="8831" width="13.1796875" style="2" customWidth="1"/>
    <col min="8832" max="8832" width="2.26953125" style="2" customWidth="1"/>
    <col min="8833" max="8833" width="12" style="2"/>
    <col min="8834" max="8834" width="2.26953125" style="2" customWidth="1"/>
    <col min="8835" max="8835" width="16.26953125" style="2" customWidth="1"/>
    <col min="8836" max="8933" width="12" style="2"/>
    <col min="8934" max="8934" width="15.453125" style="2" customWidth="1"/>
    <col min="8935" max="8936" width="2.54296875" style="2" customWidth="1"/>
    <col min="8937" max="8937" width="36" style="2" customWidth="1"/>
    <col min="8938" max="8938" width="2.1796875" style="2" customWidth="1"/>
    <col min="8939" max="8939" width="12.26953125" style="2" customWidth="1"/>
    <col min="8940" max="8940" width="2.26953125" style="2" customWidth="1"/>
    <col min="8941" max="8941" width="12.1796875" style="2" customWidth="1"/>
    <col min="8942" max="8946" width="12" style="2"/>
    <col min="8947" max="8947" width="2.26953125" style="2" customWidth="1"/>
    <col min="8948" max="8948" width="12.26953125" style="2" customWidth="1"/>
    <col min="8949" max="8950" width="12" style="2"/>
    <col min="8951" max="8951" width="12.1796875" style="2" customWidth="1"/>
    <col min="8952" max="8953" width="12" style="2"/>
    <col min="8954" max="8954" width="2.26953125" style="2" customWidth="1"/>
    <col min="8955" max="8955" width="12.26953125" style="2" customWidth="1"/>
    <col min="8956" max="8960" width="12" style="2"/>
    <col min="8961" max="8961" width="2.26953125" style="2" customWidth="1"/>
    <col min="8962" max="8962" width="12.26953125" style="2" customWidth="1"/>
    <col min="8963" max="8967" width="12" style="2"/>
    <col min="8968" max="8968" width="2.26953125" style="2" customWidth="1"/>
    <col min="8969" max="8969" width="12.26953125" style="2" customWidth="1"/>
    <col min="8970" max="8974" width="12" style="2"/>
    <col min="8975" max="8975" width="2.26953125" style="2" customWidth="1"/>
    <col min="8976" max="8976" width="12.26953125" style="2" customWidth="1"/>
    <col min="8977" max="8981" width="12" style="2"/>
    <col min="8982" max="8982" width="2.26953125" style="2" customWidth="1"/>
    <col min="8983" max="8983" width="12.26953125" style="2" customWidth="1"/>
    <col min="8984" max="8988" width="12" style="2"/>
    <col min="8989" max="8989" width="2.26953125" style="2" customWidth="1"/>
    <col min="8990" max="8990" width="12.26953125" style="2" customWidth="1"/>
    <col min="8991" max="8995" width="12" style="2"/>
    <col min="8996" max="8996" width="2.26953125" style="2" customWidth="1"/>
    <col min="8997" max="8997" width="12.26953125" style="2" customWidth="1"/>
    <col min="8998" max="9002" width="12" style="2"/>
    <col min="9003" max="9003" width="2.26953125" style="2" customWidth="1"/>
    <col min="9004" max="9004" width="12.26953125" style="2" customWidth="1"/>
    <col min="9005" max="9009" width="12" style="2"/>
    <col min="9010" max="9010" width="2.26953125" style="2" customWidth="1"/>
    <col min="9011" max="9011" width="12.26953125" style="2" customWidth="1"/>
    <col min="9012" max="9016" width="12" style="2"/>
    <col min="9017" max="9017" width="2.26953125" style="2" customWidth="1"/>
    <col min="9018" max="9018" width="12.26953125" style="2" customWidth="1"/>
    <col min="9019" max="9023" width="12" style="2"/>
    <col min="9024" max="9024" width="2.26953125" style="2" customWidth="1"/>
    <col min="9025" max="9025" width="12.26953125" style="2" customWidth="1"/>
    <col min="9026" max="9026" width="12.1796875" style="2" customWidth="1"/>
    <col min="9027" max="9030" width="12" style="2"/>
    <col min="9031" max="9031" width="2.26953125" style="2" customWidth="1"/>
    <col min="9032" max="9032" width="12.26953125" style="2" customWidth="1"/>
    <col min="9033" max="9037" width="12" style="2"/>
    <col min="9038" max="9038" width="2.26953125" style="2" customWidth="1"/>
    <col min="9039" max="9039" width="12.26953125" style="2" customWidth="1"/>
    <col min="9040" max="9044" width="12" style="2"/>
    <col min="9045" max="9045" width="2.26953125" style="2" customWidth="1"/>
    <col min="9046" max="9046" width="12.26953125" style="2" customWidth="1"/>
    <col min="9047" max="9051" width="12" style="2"/>
    <col min="9052" max="9052" width="2.26953125" style="2" customWidth="1"/>
    <col min="9053" max="9053" width="12.26953125" style="2" customWidth="1"/>
    <col min="9054" max="9058" width="12" style="2"/>
    <col min="9059" max="9059" width="2.26953125" style="2" customWidth="1"/>
    <col min="9060" max="9060" width="12.26953125" style="2" customWidth="1"/>
    <col min="9061" max="9065" width="12" style="2"/>
    <col min="9066" max="9066" width="2.26953125" style="2" customWidth="1"/>
    <col min="9067" max="9067" width="12.26953125" style="2" customWidth="1"/>
    <col min="9068" max="9072" width="12" style="2"/>
    <col min="9073" max="9073" width="2.26953125" style="2" customWidth="1"/>
    <col min="9074" max="9074" width="12.26953125" style="2" customWidth="1"/>
    <col min="9075" max="9079" width="12" style="2"/>
    <col min="9080" max="9080" width="2.26953125" style="2" customWidth="1"/>
    <col min="9081" max="9081" width="15.81640625" style="2" customWidth="1"/>
    <col min="9082" max="9082" width="2.26953125" style="2" customWidth="1"/>
    <col min="9083" max="9083" width="12" style="2"/>
    <col min="9084" max="9084" width="2.26953125" style="2" customWidth="1"/>
    <col min="9085" max="9085" width="14.1796875" style="2" customWidth="1"/>
    <col min="9086" max="9086" width="2.26953125" style="2" customWidth="1"/>
    <col min="9087" max="9087" width="13.1796875" style="2" customWidth="1"/>
    <col min="9088" max="9088" width="2.26953125" style="2" customWidth="1"/>
    <col min="9089" max="9089" width="12" style="2"/>
    <col min="9090" max="9090" width="2.26953125" style="2" customWidth="1"/>
    <col min="9091" max="9091" width="16.26953125" style="2" customWidth="1"/>
    <col min="9092" max="9189" width="12" style="2"/>
    <col min="9190" max="9190" width="15.453125" style="2" customWidth="1"/>
    <col min="9191" max="9192" width="2.54296875" style="2" customWidth="1"/>
    <col min="9193" max="9193" width="36" style="2" customWidth="1"/>
    <col min="9194" max="9194" width="2.1796875" style="2" customWidth="1"/>
    <col min="9195" max="9195" width="12.26953125" style="2" customWidth="1"/>
    <col min="9196" max="9196" width="2.26953125" style="2" customWidth="1"/>
    <col min="9197" max="9197" width="12.1796875" style="2" customWidth="1"/>
    <col min="9198" max="9202" width="12" style="2"/>
    <col min="9203" max="9203" width="2.26953125" style="2" customWidth="1"/>
    <col min="9204" max="9204" width="12.26953125" style="2" customWidth="1"/>
    <col min="9205" max="9206" width="12" style="2"/>
    <col min="9207" max="9207" width="12.1796875" style="2" customWidth="1"/>
    <col min="9208" max="9209" width="12" style="2"/>
    <col min="9210" max="9210" width="2.26953125" style="2" customWidth="1"/>
    <col min="9211" max="9211" width="12.26953125" style="2" customWidth="1"/>
    <col min="9212" max="9216" width="12" style="2"/>
    <col min="9217" max="9217" width="2.26953125" style="2" customWidth="1"/>
    <col min="9218" max="9218" width="12.26953125" style="2" customWidth="1"/>
    <col min="9219" max="9223" width="12" style="2"/>
    <col min="9224" max="9224" width="2.26953125" style="2" customWidth="1"/>
    <col min="9225" max="9225" width="12.26953125" style="2" customWidth="1"/>
    <col min="9226" max="9230" width="12" style="2"/>
    <col min="9231" max="9231" width="2.26953125" style="2" customWidth="1"/>
    <col min="9232" max="9232" width="12.26953125" style="2" customWidth="1"/>
    <col min="9233" max="9237" width="12" style="2"/>
    <col min="9238" max="9238" width="2.26953125" style="2" customWidth="1"/>
    <col min="9239" max="9239" width="12.26953125" style="2" customWidth="1"/>
    <col min="9240" max="9244" width="12" style="2"/>
    <col min="9245" max="9245" width="2.26953125" style="2" customWidth="1"/>
    <col min="9246" max="9246" width="12.26953125" style="2" customWidth="1"/>
    <col min="9247" max="9251" width="12" style="2"/>
    <col min="9252" max="9252" width="2.26953125" style="2" customWidth="1"/>
    <col min="9253" max="9253" width="12.26953125" style="2" customWidth="1"/>
    <col min="9254" max="9258" width="12" style="2"/>
    <col min="9259" max="9259" width="2.26953125" style="2" customWidth="1"/>
    <col min="9260" max="9260" width="12.26953125" style="2" customWidth="1"/>
    <col min="9261" max="9265" width="12" style="2"/>
    <col min="9266" max="9266" width="2.26953125" style="2" customWidth="1"/>
    <col min="9267" max="9267" width="12.26953125" style="2" customWidth="1"/>
    <col min="9268" max="9272" width="12" style="2"/>
    <col min="9273" max="9273" width="2.26953125" style="2" customWidth="1"/>
    <col min="9274" max="9274" width="12.26953125" style="2" customWidth="1"/>
    <col min="9275" max="9279" width="12" style="2"/>
    <col min="9280" max="9280" width="2.26953125" style="2" customWidth="1"/>
    <col min="9281" max="9281" width="12.26953125" style="2" customWidth="1"/>
    <col min="9282" max="9282" width="12.1796875" style="2" customWidth="1"/>
    <col min="9283" max="9286" width="12" style="2"/>
    <col min="9287" max="9287" width="2.26953125" style="2" customWidth="1"/>
    <col min="9288" max="9288" width="12.26953125" style="2" customWidth="1"/>
    <col min="9289" max="9293" width="12" style="2"/>
    <col min="9294" max="9294" width="2.26953125" style="2" customWidth="1"/>
    <col min="9295" max="9295" width="12.26953125" style="2" customWidth="1"/>
    <col min="9296" max="9300" width="12" style="2"/>
    <col min="9301" max="9301" width="2.26953125" style="2" customWidth="1"/>
    <col min="9302" max="9302" width="12.26953125" style="2" customWidth="1"/>
    <col min="9303" max="9307" width="12" style="2"/>
    <col min="9308" max="9308" width="2.26953125" style="2" customWidth="1"/>
    <col min="9309" max="9309" width="12.26953125" style="2" customWidth="1"/>
    <col min="9310" max="9314" width="12" style="2"/>
    <col min="9315" max="9315" width="2.26953125" style="2" customWidth="1"/>
    <col min="9316" max="9316" width="12.26953125" style="2" customWidth="1"/>
    <col min="9317" max="9321" width="12" style="2"/>
    <col min="9322" max="9322" width="2.26953125" style="2" customWidth="1"/>
    <col min="9323" max="9323" width="12.26953125" style="2" customWidth="1"/>
    <col min="9324" max="9328" width="12" style="2"/>
    <col min="9329" max="9329" width="2.26953125" style="2" customWidth="1"/>
    <col min="9330" max="9330" width="12.26953125" style="2" customWidth="1"/>
    <col min="9331" max="9335" width="12" style="2"/>
    <col min="9336" max="9336" width="2.26953125" style="2" customWidth="1"/>
    <col min="9337" max="9337" width="15.81640625" style="2" customWidth="1"/>
    <col min="9338" max="9338" width="2.26953125" style="2" customWidth="1"/>
    <col min="9339" max="9339" width="12" style="2"/>
    <col min="9340" max="9340" width="2.26953125" style="2" customWidth="1"/>
    <col min="9341" max="9341" width="14.1796875" style="2" customWidth="1"/>
    <col min="9342" max="9342" width="2.26953125" style="2" customWidth="1"/>
    <col min="9343" max="9343" width="13.1796875" style="2" customWidth="1"/>
    <col min="9344" max="9344" width="2.26953125" style="2" customWidth="1"/>
    <col min="9345" max="9345" width="12" style="2"/>
    <col min="9346" max="9346" width="2.26953125" style="2" customWidth="1"/>
    <col min="9347" max="9347" width="16.26953125" style="2" customWidth="1"/>
    <col min="9348" max="9445" width="12" style="2"/>
    <col min="9446" max="9446" width="15.453125" style="2" customWidth="1"/>
    <col min="9447" max="9448" width="2.54296875" style="2" customWidth="1"/>
    <col min="9449" max="9449" width="36" style="2" customWidth="1"/>
    <col min="9450" max="9450" width="2.1796875" style="2" customWidth="1"/>
    <col min="9451" max="9451" width="12.26953125" style="2" customWidth="1"/>
    <col min="9452" max="9452" width="2.26953125" style="2" customWidth="1"/>
    <col min="9453" max="9453" width="12.1796875" style="2" customWidth="1"/>
    <col min="9454" max="9458" width="12" style="2"/>
    <col min="9459" max="9459" width="2.26953125" style="2" customWidth="1"/>
    <col min="9460" max="9460" width="12.26953125" style="2" customWidth="1"/>
    <col min="9461" max="9462" width="12" style="2"/>
    <col min="9463" max="9463" width="12.1796875" style="2" customWidth="1"/>
    <col min="9464" max="9465" width="12" style="2"/>
    <col min="9466" max="9466" width="2.26953125" style="2" customWidth="1"/>
    <col min="9467" max="9467" width="12.26953125" style="2" customWidth="1"/>
    <col min="9468" max="9472" width="12" style="2"/>
    <col min="9473" max="9473" width="2.26953125" style="2" customWidth="1"/>
    <col min="9474" max="9474" width="12.26953125" style="2" customWidth="1"/>
    <col min="9475" max="9479" width="12" style="2"/>
    <col min="9480" max="9480" width="2.26953125" style="2" customWidth="1"/>
    <col min="9481" max="9481" width="12.26953125" style="2" customWidth="1"/>
    <col min="9482" max="9486" width="12" style="2"/>
    <col min="9487" max="9487" width="2.26953125" style="2" customWidth="1"/>
    <col min="9488" max="9488" width="12.26953125" style="2" customWidth="1"/>
    <col min="9489" max="9493" width="12" style="2"/>
    <col min="9494" max="9494" width="2.26953125" style="2" customWidth="1"/>
    <col min="9495" max="9495" width="12.26953125" style="2" customWidth="1"/>
    <col min="9496" max="9500" width="12" style="2"/>
    <col min="9501" max="9501" width="2.26953125" style="2" customWidth="1"/>
    <col min="9502" max="9502" width="12.26953125" style="2" customWidth="1"/>
    <col min="9503" max="9507" width="12" style="2"/>
    <col min="9508" max="9508" width="2.26953125" style="2" customWidth="1"/>
    <col min="9509" max="9509" width="12.26953125" style="2" customWidth="1"/>
    <col min="9510" max="9514" width="12" style="2"/>
    <col min="9515" max="9515" width="2.26953125" style="2" customWidth="1"/>
    <col min="9516" max="9516" width="12.26953125" style="2" customWidth="1"/>
    <col min="9517" max="9521" width="12" style="2"/>
    <col min="9522" max="9522" width="2.26953125" style="2" customWidth="1"/>
    <col min="9523" max="9523" width="12.26953125" style="2" customWidth="1"/>
    <col min="9524" max="9528" width="12" style="2"/>
    <col min="9529" max="9529" width="2.26953125" style="2" customWidth="1"/>
    <col min="9530" max="9530" width="12.26953125" style="2" customWidth="1"/>
    <col min="9531" max="9535" width="12" style="2"/>
    <col min="9536" max="9536" width="2.26953125" style="2" customWidth="1"/>
    <col min="9537" max="9537" width="12.26953125" style="2" customWidth="1"/>
    <col min="9538" max="9538" width="12.1796875" style="2" customWidth="1"/>
    <col min="9539" max="9542" width="12" style="2"/>
    <col min="9543" max="9543" width="2.26953125" style="2" customWidth="1"/>
    <col min="9544" max="9544" width="12.26953125" style="2" customWidth="1"/>
    <col min="9545" max="9549" width="12" style="2"/>
    <col min="9550" max="9550" width="2.26953125" style="2" customWidth="1"/>
    <col min="9551" max="9551" width="12.26953125" style="2" customWidth="1"/>
    <col min="9552" max="9556" width="12" style="2"/>
    <col min="9557" max="9557" width="2.26953125" style="2" customWidth="1"/>
    <col min="9558" max="9558" width="12.26953125" style="2" customWidth="1"/>
    <col min="9559" max="9563" width="12" style="2"/>
    <col min="9564" max="9564" width="2.26953125" style="2" customWidth="1"/>
    <col min="9565" max="9565" width="12.26953125" style="2" customWidth="1"/>
    <col min="9566" max="9570" width="12" style="2"/>
    <col min="9571" max="9571" width="2.26953125" style="2" customWidth="1"/>
    <col min="9572" max="9572" width="12.26953125" style="2" customWidth="1"/>
    <col min="9573" max="9577" width="12" style="2"/>
    <col min="9578" max="9578" width="2.26953125" style="2" customWidth="1"/>
    <col min="9579" max="9579" width="12.26953125" style="2" customWidth="1"/>
    <col min="9580" max="9584" width="12" style="2"/>
    <col min="9585" max="9585" width="2.26953125" style="2" customWidth="1"/>
    <col min="9586" max="9586" width="12.26953125" style="2" customWidth="1"/>
    <col min="9587" max="9591" width="12" style="2"/>
    <col min="9592" max="9592" width="2.26953125" style="2" customWidth="1"/>
    <col min="9593" max="9593" width="15.81640625" style="2" customWidth="1"/>
    <col min="9594" max="9594" width="2.26953125" style="2" customWidth="1"/>
    <col min="9595" max="9595" width="12" style="2"/>
    <col min="9596" max="9596" width="2.26953125" style="2" customWidth="1"/>
    <col min="9597" max="9597" width="14.1796875" style="2" customWidth="1"/>
    <col min="9598" max="9598" width="2.26953125" style="2" customWidth="1"/>
    <col min="9599" max="9599" width="13.1796875" style="2" customWidth="1"/>
    <col min="9600" max="9600" width="2.26953125" style="2" customWidth="1"/>
    <col min="9601" max="9601" width="12" style="2"/>
    <col min="9602" max="9602" width="2.26953125" style="2" customWidth="1"/>
    <col min="9603" max="9603" width="16.26953125" style="2" customWidth="1"/>
    <col min="9604" max="9701" width="12" style="2"/>
    <col min="9702" max="9702" width="15.453125" style="2" customWidth="1"/>
    <col min="9703" max="9704" width="2.54296875" style="2" customWidth="1"/>
    <col min="9705" max="9705" width="36" style="2" customWidth="1"/>
    <col min="9706" max="9706" width="2.1796875" style="2" customWidth="1"/>
    <col min="9707" max="9707" width="12.26953125" style="2" customWidth="1"/>
    <col min="9708" max="9708" width="2.26953125" style="2" customWidth="1"/>
    <col min="9709" max="9709" width="12.1796875" style="2" customWidth="1"/>
    <col min="9710" max="9714" width="12" style="2"/>
    <col min="9715" max="9715" width="2.26953125" style="2" customWidth="1"/>
    <col min="9716" max="9716" width="12.26953125" style="2" customWidth="1"/>
    <col min="9717" max="9718" width="12" style="2"/>
    <col min="9719" max="9719" width="12.1796875" style="2" customWidth="1"/>
    <col min="9720" max="9721" width="12" style="2"/>
    <col min="9722" max="9722" width="2.26953125" style="2" customWidth="1"/>
    <col min="9723" max="9723" width="12.26953125" style="2" customWidth="1"/>
    <col min="9724" max="9728" width="12" style="2"/>
    <col min="9729" max="9729" width="2.26953125" style="2" customWidth="1"/>
    <col min="9730" max="9730" width="12.26953125" style="2" customWidth="1"/>
    <col min="9731" max="9735" width="12" style="2"/>
    <col min="9736" max="9736" width="2.26953125" style="2" customWidth="1"/>
    <col min="9737" max="9737" width="12.26953125" style="2" customWidth="1"/>
    <col min="9738" max="9742" width="12" style="2"/>
    <col min="9743" max="9743" width="2.26953125" style="2" customWidth="1"/>
    <col min="9744" max="9744" width="12.26953125" style="2" customWidth="1"/>
    <col min="9745" max="9749" width="12" style="2"/>
    <col min="9750" max="9750" width="2.26953125" style="2" customWidth="1"/>
    <col min="9751" max="9751" width="12.26953125" style="2" customWidth="1"/>
    <col min="9752" max="9756" width="12" style="2"/>
    <col min="9757" max="9757" width="2.26953125" style="2" customWidth="1"/>
    <col min="9758" max="9758" width="12.26953125" style="2" customWidth="1"/>
    <col min="9759" max="9763" width="12" style="2"/>
    <col min="9764" max="9764" width="2.26953125" style="2" customWidth="1"/>
    <col min="9765" max="9765" width="12.26953125" style="2" customWidth="1"/>
    <col min="9766" max="9770" width="12" style="2"/>
    <col min="9771" max="9771" width="2.26953125" style="2" customWidth="1"/>
    <col min="9772" max="9772" width="12.26953125" style="2" customWidth="1"/>
    <col min="9773" max="9777" width="12" style="2"/>
    <col min="9778" max="9778" width="2.26953125" style="2" customWidth="1"/>
    <col min="9779" max="9779" width="12.26953125" style="2" customWidth="1"/>
    <col min="9780" max="9784" width="12" style="2"/>
    <col min="9785" max="9785" width="2.26953125" style="2" customWidth="1"/>
    <col min="9786" max="9786" width="12.26953125" style="2" customWidth="1"/>
    <col min="9787" max="9791" width="12" style="2"/>
    <col min="9792" max="9792" width="2.26953125" style="2" customWidth="1"/>
    <col min="9793" max="9793" width="12.26953125" style="2" customWidth="1"/>
    <col min="9794" max="9794" width="12.1796875" style="2" customWidth="1"/>
    <col min="9795" max="9798" width="12" style="2"/>
    <col min="9799" max="9799" width="2.26953125" style="2" customWidth="1"/>
    <col min="9800" max="9800" width="12.26953125" style="2" customWidth="1"/>
    <col min="9801" max="9805" width="12" style="2"/>
    <col min="9806" max="9806" width="2.26953125" style="2" customWidth="1"/>
    <col min="9807" max="9807" width="12.26953125" style="2" customWidth="1"/>
    <col min="9808" max="9812" width="12" style="2"/>
    <col min="9813" max="9813" width="2.26953125" style="2" customWidth="1"/>
    <col min="9814" max="9814" width="12.26953125" style="2" customWidth="1"/>
    <col min="9815" max="9819" width="12" style="2"/>
    <col min="9820" max="9820" width="2.26953125" style="2" customWidth="1"/>
    <col min="9821" max="9821" width="12.26953125" style="2" customWidth="1"/>
    <col min="9822" max="9826" width="12" style="2"/>
    <col min="9827" max="9827" width="2.26953125" style="2" customWidth="1"/>
    <col min="9828" max="9828" width="12.26953125" style="2" customWidth="1"/>
    <col min="9829" max="9833" width="12" style="2"/>
    <col min="9834" max="9834" width="2.26953125" style="2" customWidth="1"/>
    <col min="9835" max="9835" width="12.26953125" style="2" customWidth="1"/>
    <col min="9836" max="9840" width="12" style="2"/>
    <col min="9841" max="9841" width="2.26953125" style="2" customWidth="1"/>
    <col min="9842" max="9842" width="12.26953125" style="2" customWidth="1"/>
    <col min="9843" max="9847" width="12" style="2"/>
    <col min="9848" max="9848" width="2.26953125" style="2" customWidth="1"/>
    <col min="9849" max="9849" width="15.81640625" style="2" customWidth="1"/>
    <col min="9850" max="9850" width="2.26953125" style="2" customWidth="1"/>
    <col min="9851" max="9851" width="12" style="2"/>
    <col min="9852" max="9852" width="2.26953125" style="2" customWidth="1"/>
    <col min="9853" max="9853" width="14.1796875" style="2" customWidth="1"/>
    <col min="9854" max="9854" width="2.26953125" style="2" customWidth="1"/>
    <col min="9855" max="9855" width="13.1796875" style="2" customWidth="1"/>
    <col min="9856" max="9856" width="2.26953125" style="2" customWidth="1"/>
    <col min="9857" max="9857" width="12" style="2"/>
    <col min="9858" max="9858" width="2.26953125" style="2" customWidth="1"/>
    <col min="9859" max="9859" width="16.26953125" style="2" customWidth="1"/>
    <col min="9860" max="9957" width="12" style="2"/>
    <col min="9958" max="9958" width="15.453125" style="2" customWidth="1"/>
    <col min="9959" max="9960" width="2.54296875" style="2" customWidth="1"/>
    <col min="9961" max="9961" width="36" style="2" customWidth="1"/>
    <col min="9962" max="9962" width="2.1796875" style="2" customWidth="1"/>
    <col min="9963" max="9963" width="12.26953125" style="2" customWidth="1"/>
    <col min="9964" max="9964" width="2.26953125" style="2" customWidth="1"/>
    <col min="9965" max="9965" width="12.1796875" style="2" customWidth="1"/>
    <col min="9966" max="9970" width="12" style="2"/>
    <col min="9971" max="9971" width="2.26953125" style="2" customWidth="1"/>
    <col min="9972" max="9972" width="12.26953125" style="2" customWidth="1"/>
    <col min="9973" max="9974" width="12" style="2"/>
    <col min="9975" max="9975" width="12.1796875" style="2" customWidth="1"/>
    <col min="9976" max="9977" width="12" style="2"/>
    <col min="9978" max="9978" width="2.26953125" style="2" customWidth="1"/>
    <col min="9979" max="9979" width="12.26953125" style="2" customWidth="1"/>
    <col min="9980" max="9984" width="12" style="2"/>
    <col min="9985" max="9985" width="2.26953125" style="2" customWidth="1"/>
    <col min="9986" max="9986" width="12.26953125" style="2" customWidth="1"/>
    <col min="9987" max="9991" width="12" style="2"/>
    <col min="9992" max="9992" width="2.26953125" style="2" customWidth="1"/>
    <col min="9993" max="9993" width="12.26953125" style="2" customWidth="1"/>
    <col min="9994" max="9998" width="12" style="2"/>
    <col min="9999" max="9999" width="2.26953125" style="2" customWidth="1"/>
    <col min="10000" max="10000" width="12.26953125" style="2" customWidth="1"/>
    <col min="10001" max="10005" width="12" style="2"/>
    <col min="10006" max="10006" width="2.26953125" style="2" customWidth="1"/>
    <col min="10007" max="10007" width="12.26953125" style="2" customWidth="1"/>
    <col min="10008" max="10012" width="12" style="2"/>
    <col min="10013" max="10013" width="2.26953125" style="2" customWidth="1"/>
    <col min="10014" max="10014" width="12.26953125" style="2" customWidth="1"/>
    <col min="10015" max="10019" width="12" style="2"/>
    <col min="10020" max="10020" width="2.26953125" style="2" customWidth="1"/>
    <col min="10021" max="10021" width="12.26953125" style="2" customWidth="1"/>
    <col min="10022" max="10026" width="12" style="2"/>
    <col min="10027" max="10027" width="2.26953125" style="2" customWidth="1"/>
    <col min="10028" max="10028" width="12.26953125" style="2" customWidth="1"/>
    <col min="10029" max="10033" width="12" style="2"/>
    <col min="10034" max="10034" width="2.26953125" style="2" customWidth="1"/>
    <col min="10035" max="10035" width="12.26953125" style="2" customWidth="1"/>
    <col min="10036" max="10040" width="12" style="2"/>
    <col min="10041" max="10041" width="2.26953125" style="2" customWidth="1"/>
    <col min="10042" max="10042" width="12.26953125" style="2" customWidth="1"/>
    <col min="10043" max="10047" width="12" style="2"/>
    <col min="10048" max="10048" width="2.26953125" style="2" customWidth="1"/>
    <col min="10049" max="10049" width="12.26953125" style="2" customWidth="1"/>
    <col min="10050" max="10050" width="12.1796875" style="2" customWidth="1"/>
    <col min="10051" max="10054" width="12" style="2"/>
    <col min="10055" max="10055" width="2.26953125" style="2" customWidth="1"/>
    <col min="10056" max="10056" width="12.26953125" style="2" customWidth="1"/>
    <col min="10057" max="10061" width="12" style="2"/>
    <col min="10062" max="10062" width="2.26953125" style="2" customWidth="1"/>
    <col min="10063" max="10063" width="12.26953125" style="2" customWidth="1"/>
    <col min="10064" max="10068" width="12" style="2"/>
    <col min="10069" max="10069" width="2.26953125" style="2" customWidth="1"/>
    <col min="10070" max="10070" width="12.26953125" style="2" customWidth="1"/>
    <col min="10071" max="10075" width="12" style="2"/>
    <col min="10076" max="10076" width="2.26953125" style="2" customWidth="1"/>
    <col min="10077" max="10077" width="12.26953125" style="2" customWidth="1"/>
    <col min="10078" max="10082" width="12" style="2"/>
    <col min="10083" max="10083" width="2.26953125" style="2" customWidth="1"/>
    <col min="10084" max="10084" width="12.26953125" style="2" customWidth="1"/>
    <col min="10085" max="10089" width="12" style="2"/>
    <col min="10090" max="10090" width="2.26953125" style="2" customWidth="1"/>
    <col min="10091" max="10091" width="12.26953125" style="2" customWidth="1"/>
    <col min="10092" max="10096" width="12" style="2"/>
    <col min="10097" max="10097" width="2.26953125" style="2" customWidth="1"/>
    <col min="10098" max="10098" width="12.26953125" style="2" customWidth="1"/>
    <col min="10099" max="10103" width="12" style="2"/>
    <col min="10104" max="10104" width="2.26953125" style="2" customWidth="1"/>
    <col min="10105" max="10105" width="15.81640625" style="2" customWidth="1"/>
    <col min="10106" max="10106" width="2.26953125" style="2" customWidth="1"/>
    <col min="10107" max="10107" width="12" style="2"/>
    <col min="10108" max="10108" width="2.26953125" style="2" customWidth="1"/>
    <col min="10109" max="10109" width="14.1796875" style="2" customWidth="1"/>
    <col min="10110" max="10110" width="2.26953125" style="2" customWidth="1"/>
    <col min="10111" max="10111" width="13.1796875" style="2" customWidth="1"/>
    <col min="10112" max="10112" width="2.26953125" style="2" customWidth="1"/>
    <col min="10113" max="10113" width="12" style="2"/>
    <col min="10114" max="10114" width="2.26953125" style="2" customWidth="1"/>
    <col min="10115" max="10115" width="16.26953125" style="2" customWidth="1"/>
    <col min="10116" max="10213" width="12" style="2"/>
    <col min="10214" max="10214" width="15.453125" style="2" customWidth="1"/>
    <col min="10215" max="10216" width="2.54296875" style="2" customWidth="1"/>
    <col min="10217" max="10217" width="36" style="2" customWidth="1"/>
    <col min="10218" max="10218" width="2.1796875" style="2" customWidth="1"/>
    <col min="10219" max="10219" width="12.26953125" style="2" customWidth="1"/>
    <col min="10220" max="10220" width="2.26953125" style="2" customWidth="1"/>
    <col min="10221" max="10221" width="12.1796875" style="2" customWidth="1"/>
    <col min="10222" max="10226" width="12" style="2"/>
    <col min="10227" max="10227" width="2.26953125" style="2" customWidth="1"/>
    <col min="10228" max="10228" width="12.26953125" style="2" customWidth="1"/>
    <col min="10229" max="10230" width="12" style="2"/>
    <col min="10231" max="10231" width="12.1796875" style="2" customWidth="1"/>
    <col min="10232" max="10233" width="12" style="2"/>
    <col min="10234" max="10234" width="2.26953125" style="2" customWidth="1"/>
    <col min="10235" max="10235" width="12.26953125" style="2" customWidth="1"/>
    <col min="10236" max="10240" width="12" style="2"/>
    <col min="10241" max="10241" width="2.26953125" style="2" customWidth="1"/>
    <col min="10242" max="10242" width="12.26953125" style="2" customWidth="1"/>
    <col min="10243" max="10247" width="12" style="2"/>
    <col min="10248" max="10248" width="2.26953125" style="2" customWidth="1"/>
    <col min="10249" max="10249" width="12.26953125" style="2" customWidth="1"/>
    <col min="10250" max="10254" width="12" style="2"/>
    <col min="10255" max="10255" width="2.26953125" style="2" customWidth="1"/>
    <col min="10256" max="10256" width="12.26953125" style="2" customWidth="1"/>
    <col min="10257" max="10261" width="12" style="2"/>
    <col min="10262" max="10262" width="2.26953125" style="2" customWidth="1"/>
    <col min="10263" max="10263" width="12.26953125" style="2" customWidth="1"/>
    <col min="10264" max="10268" width="12" style="2"/>
    <col min="10269" max="10269" width="2.26953125" style="2" customWidth="1"/>
    <col min="10270" max="10270" width="12.26953125" style="2" customWidth="1"/>
    <col min="10271" max="10275" width="12" style="2"/>
    <col min="10276" max="10276" width="2.26953125" style="2" customWidth="1"/>
    <col min="10277" max="10277" width="12.26953125" style="2" customWidth="1"/>
    <col min="10278" max="10282" width="12" style="2"/>
    <col min="10283" max="10283" width="2.26953125" style="2" customWidth="1"/>
    <col min="10284" max="10284" width="12.26953125" style="2" customWidth="1"/>
    <col min="10285" max="10289" width="12" style="2"/>
    <col min="10290" max="10290" width="2.26953125" style="2" customWidth="1"/>
    <col min="10291" max="10291" width="12.26953125" style="2" customWidth="1"/>
    <col min="10292" max="10296" width="12" style="2"/>
    <col min="10297" max="10297" width="2.26953125" style="2" customWidth="1"/>
    <col min="10298" max="10298" width="12.26953125" style="2" customWidth="1"/>
    <col min="10299" max="10303" width="12" style="2"/>
    <col min="10304" max="10304" width="2.26953125" style="2" customWidth="1"/>
    <col min="10305" max="10305" width="12.26953125" style="2" customWidth="1"/>
    <col min="10306" max="10306" width="12.1796875" style="2" customWidth="1"/>
    <col min="10307" max="10310" width="12" style="2"/>
    <col min="10311" max="10311" width="2.26953125" style="2" customWidth="1"/>
    <col min="10312" max="10312" width="12.26953125" style="2" customWidth="1"/>
    <col min="10313" max="10317" width="12" style="2"/>
    <col min="10318" max="10318" width="2.26953125" style="2" customWidth="1"/>
    <col min="10319" max="10319" width="12.26953125" style="2" customWidth="1"/>
    <col min="10320" max="10324" width="12" style="2"/>
    <col min="10325" max="10325" width="2.26953125" style="2" customWidth="1"/>
    <col min="10326" max="10326" width="12.26953125" style="2" customWidth="1"/>
    <col min="10327" max="10331" width="12" style="2"/>
    <col min="10332" max="10332" width="2.26953125" style="2" customWidth="1"/>
    <col min="10333" max="10333" width="12.26953125" style="2" customWidth="1"/>
    <col min="10334" max="10338" width="12" style="2"/>
    <col min="10339" max="10339" width="2.26953125" style="2" customWidth="1"/>
    <col min="10340" max="10340" width="12.26953125" style="2" customWidth="1"/>
    <col min="10341" max="10345" width="12" style="2"/>
    <col min="10346" max="10346" width="2.26953125" style="2" customWidth="1"/>
    <col min="10347" max="10347" width="12.26953125" style="2" customWidth="1"/>
    <col min="10348" max="10352" width="12" style="2"/>
    <col min="10353" max="10353" width="2.26953125" style="2" customWidth="1"/>
    <col min="10354" max="10354" width="12.26953125" style="2" customWidth="1"/>
    <col min="10355" max="10359" width="12" style="2"/>
    <col min="10360" max="10360" width="2.26953125" style="2" customWidth="1"/>
    <col min="10361" max="10361" width="15.81640625" style="2" customWidth="1"/>
    <col min="10362" max="10362" width="2.26953125" style="2" customWidth="1"/>
    <col min="10363" max="10363" width="12" style="2"/>
    <col min="10364" max="10364" width="2.26953125" style="2" customWidth="1"/>
    <col min="10365" max="10365" width="14.1796875" style="2" customWidth="1"/>
    <col min="10366" max="10366" width="2.26953125" style="2" customWidth="1"/>
    <col min="10367" max="10367" width="13.1796875" style="2" customWidth="1"/>
    <col min="10368" max="10368" width="2.26953125" style="2" customWidth="1"/>
    <col min="10369" max="10369" width="12" style="2"/>
    <col min="10370" max="10370" width="2.26953125" style="2" customWidth="1"/>
    <col min="10371" max="10371" width="16.26953125" style="2" customWidth="1"/>
    <col min="10372" max="10469" width="12" style="2"/>
    <col min="10470" max="10470" width="15.453125" style="2" customWidth="1"/>
    <col min="10471" max="10472" width="2.54296875" style="2" customWidth="1"/>
    <col min="10473" max="10473" width="36" style="2" customWidth="1"/>
    <col min="10474" max="10474" width="2.1796875" style="2" customWidth="1"/>
    <col min="10475" max="10475" width="12.26953125" style="2" customWidth="1"/>
    <col min="10476" max="10476" width="2.26953125" style="2" customWidth="1"/>
    <col min="10477" max="10477" width="12.1796875" style="2" customWidth="1"/>
    <col min="10478" max="10482" width="12" style="2"/>
    <col min="10483" max="10483" width="2.26953125" style="2" customWidth="1"/>
    <col min="10484" max="10484" width="12.26953125" style="2" customWidth="1"/>
    <col min="10485" max="10486" width="12" style="2"/>
    <col min="10487" max="10487" width="12.1796875" style="2" customWidth="1"/>
    <col min="10488" max="10489" width="12" style="2"/>
    <col min="10490" max="10490" width="2.26953125" style="2" customWidth="1"/>
    <col min="10491" max="10491" width="12.26953125" style="2" customWidth="1"/>
    <col min="10492" max="10496" width="12" style="2"/>
    <col min="10497" max="10497" width="2.26953125" style="2" customWidth="1"/>
    <col min="10498" max="10498" width="12.26953125" style="2" customWidth="1"/>
    <col min="10499" max="10503" width="12" style="2"/>
    <col min="10504" max="10504" width="2.26953125" style="2" customWidth="1"/>
    <col min="10505" max="10505" width="12.26953125" style="2" customWidth="1"/>
    <col min="10506" max="10510" width="12" style="2"/>
    <col min="10511" max="10511" width="2.26953125" style="2" customWidth="1"/>
    <col min="10512" max="10512" width="12.26953125" style="2" customWidth="1"/>
    <col min="10513" max="10517" width="12" style="2"/>
    <col min="10518" max="10518" width="2.26953125" style="2" customWidth="1"/>
    <col min="10519" max="10519" width="12.26953125" style="2" customWidth="1"/>
    <col min="10520" max="10524" width="12" style="2"/>
    <col min="10525" max="10525" width="2.26953125" style="2" customWidth="1"/>
    <col min="10526" max="10526" width="12.26953125" style="2" customWidth="1"/>
    <col min="10527" max="10531" width="12" style="2"/>
    <col min="10532" max="10532" width="2.26953125" style="2" customWidth="1"/>
    <col min="10533" max="10533" width="12.26953125" style="2" customWidth="1"/>
    <col min="10534" max="10538" width="12" style="2"/>
    <col min="10539" max="10539" width="2.26953125" style="2" customWidth="1"/>
    <col min="10540" max="10540" width="12.26953125" style="2" customWidth="1"/>
    <col min="10541" max="10545" width="12" style="2"/>
    <col min="10546" max="10546" width="2.26953125" style="2" customWidth="1"/>
    <col min="10547" max="10547" width="12.26953125" style="2" customWidth="1"/>
    <col min="10548" max="10552" width="12" style="2"/>
    <col min="10553" max="10553" width="2.26953125" style="2" customWidth="1"/>
    <col min="10554" max="10554" width="12.26953125" style="2" customWidth="1"/>
    <col min="10555" max="10559" width="12" style="2"/>
    <col min="10560" max="10560" width="2.26953125" style="2" customWidth="1"/>
    <col min="10561" max="10561" width="12.26953125" style="2" customWidth="1"/>
    <col min="10562" max="10562" width="12.1796875" style="2" customWidth="1"/>
    <col min="10563" max="10566" width="12" style="2"/>
    <col min="10567" max="10567" width="2.26953125" style="2" customWidth="1"/>
    <col min="10568" max="10568" width="12.26953125" style="2" customWidth="1"/>
    <col min="10569" max="10573" width="12" style="2"/>
    <col min="10574" max="10574" width="2.26953125" style="2" customWidth="1"/>
    <col min="10575" max="10575" width="12.26953125" style="2" customWidth="1"/>
    <col min="10576" max="10580" width="12" style="2"/>
    <col min="10581" max="10581" width="2.26953125" style="2" customWidth="1"/>
    <col min="10582" max="10582" width="12.26953125" style="2" customWidth="1"/>
    <col min="10583" max="10587" width="12" style="2"/>
    <col min="10588" max="10588" width="2.26953125" style="2" customWidth="1"/>
    <col min="10589" max="10589" width="12.26953125" style="2" customWidth="1"/>
    <col min="10590" max="10594" width="12" style="2"/>
    <col min="10595" max="10595" width="2.26953125" style="2" customWidth="1"/>
    <col min="10596" max="10596" width="12.26953125" style="2" customWidth="1"/>
    <col min="10597" max="10601" width="12" style="2"/>
    <col min="10602" max="10602" width="2.26953125" style="2" customWidth="1"/>
    <col min="10603" max="10603" width="12.26953125" style="2" customWidth="1"/>
    <col min="10604" max="10608" width="12" style="2"/>
    <col min="10609" max="10609" width="2.26953125" style="2" customWidth="1"/>
    <col min="10610" max="10610" width="12.26953125" style="2" customWidth="1"/>
    <col min="10611" max="10615" width="12" style="2"/>
    <col min="10616" max="10616" width="2.26953125" style="2" customWidth="1"/>
    <col min="10617" max="10617" width="15.81640625" style="2" customWidth="1"/>
    <col min="10618" max="10618" width="2.26953125" style="2" customWidth="1"/>
    <col min="10619" max="10619" width="12" style="2"/>
    <col min="10620" max="10620" width="2.26953125" style="2" customWidth="1"/>
    <col min="10621" max="10621" width="14.1796875" style="2" customWidth="1"/>
    <col min="10622" max="10622" width="2.26953125" style="2" customWidth="1"/>
    <col min="10623" max="10623" width="13.1796875" style="2" customWidth="1"/>
    <col min="10624" max="10624" width="2.26953125" style="2" customWidth="1"/>
    <col min="10625" max="10625" width="12" style="2"/>
    <col min="10626" max="10626" width="2.26953125" style="2" customWidth="1"/>
    <col min="10627" max="10627" width="16.26953125" style="2" customWidth="1"/>
    <col min="10628" max="10725" width="12" style="2"/>
    <col min="10726" max="10726" width="15.453125" style="2" customWidth="1"/>
    <col min="10727" max="10728" width="2.54296875" style="2" customWidth="1"/>
    <col min="10729" max="10729" width="36" style="2" customWidth="1"/>
    <col min="10730" max="10730" width="2.1796875" style="2" customWidth="1"/>
    <col min="10731" max="10731" width="12.26953125" style="2" customWidth="1"/>
    <col min="10732" max="10732" width="2.26953125" style="2" customWidth="1"/>
    <col min="10733" max="10733" width="12.1796875" style="2" customWidth="1"/>
    <col min="10734" max="10738" width="12" style="2"/>
    <col min="10739" max="10739" width="2.26953125" style="2" customWidth="1"/>
    <col min="10740" max="10740" width="12.26953125" style="2" customWidth="1"/>
    <col min="10741" max="10742" width="12" style="2"/>
    <col min="10743" max="10743" width="12.1796875" style="2" customWidth="1"/>
    <col min="10744" max="10745" width="12" style="2"/>
    <col min="10746" max="10746" width="2.26953125" style="2" customWidth="1"/>
    <col min="10747" max="10747" width="12.26953125" style="2" customWidth="1"/>
    <col min="10748" max="10752" width="12" style="2"/>
    <col min="10753" max="10753" width="2.26953125" style="2" customWidth="1"/>
    <col min="10754" max="10754" width="12.26953125" style="2" customWidth="1"/>
    <col min="10755" max="10759" width="12" style="2"/>
    <col min="10760" max="10760" width="2.26953125" style="2" customWidth="1"/>
    <col min="10761" max="10761" width="12.26953125" style="2" customWidth="1"/>
    <col min="10762" max="10766" width="12" style="2"/>
    <col min="10767" max="10767" width="2.26953125" style="2" customWidth="1"/>
    <col min="10768" max="10768" width="12.26953125" style="2" customWidth="1"/>
    <col min="10769" max="10773" width="12" style="2"/>
    <col min="10774" max="10774" width="2.26953125" style="2" customWidth="1"/>
    <col min="10775" max="10775" width="12.26953125" style="2" customWidth="1"/>
    <col min="10776" max="10780" width="12" style="2"/>
    <col min="10781" max="10781" width="2.26953125" style="2" customWidth="1"/>
    <col min="10782" max="10782" width="12.26953125" style="2" customWidth="1"/>
    <col min="10783" max="10787" width="12" style="2"/>
    <col min="10788" max="10788" width="2.26953125" style="2" customWidth="1"/>
    <col min="10789" max="10789" width="12.26953125" style="2" customWidth="1"/>
    <col min="10790" max="10794" width="12" style="2"/>
    <col min="10795" max="10795" width="2.26953125" style="2" customWidth="1"/>
    <col min="10796" max="10796" width="12.26953125" style="2" customWidth="1"/>
    <col min="10797" max="10801" width="12" style="2"/>
    <col min="10802" max="10802" width="2.26953125" style="2" customWidth="1"/>
    <col min="10803" max="10803" width="12.26953125" style="2" customWidth="1"/>
    <col min="10804" max="10808" width="12" style="2"/>
    <col min="10809" max="10809" width="2.26953125" style="2" customWidth="1"/>
    <col min="10810" max="10810" width="12.26953125" style="2" customWidth="1"/>
    <col min="10811" max="10815" width="12" style="2"/>
    <col min="10816" max="10816" width="2.26953125" style="2" customWidth="1"/>
    <col min="10817" max="10817" width="12.26953125" style="2" customWidth="1"/>
    <col min="10818" max="10818" width="12.1796875" style="2" customWidth="1"/>
    <col min="10819" max="10822" width="12" style="2"/>
    <col min="10823" max="10823" width="2.26953125" style="2" customWidth="1"/>
    <col min="10824" max="10824" width="12.26953125" style="2" customWidth="1"/>
    <col min="10825" max="10829" width="12" style="2"/>
    <col min="10830" max="10830" width="2.26953125" style="2" customWidth="1"/>
    <col min="10831" max="10831" width="12.26953125" style="2" customWidth="1"/>
    <col min="10832" max="10836" width="12" style="2"/>
    <col min="10837" max="10837" width="2.26953125" style="2" customWidth="1"/>
    <col min="10838" max="10838" width="12.26953125" style="2" customWidth="1"/>
    <col min="10839" max="10843" width="12" style="2"/>
    <col min="10844" max="10844" width="2.26953125" style="2" customWidth="1"/>
    <col min="10845" max="10845" width="12.26953125" style="2" customWidth="1"/>
    <col min="10846" max="10850" width="12" style="2"/>
    <col min="10851" max="10851" width="2.26953125" style="2" customWidth="1"/>
    <col min="10852" max="10852" width="12.26953125" style="2" customWidth="1"/>
    <col min="10853" max="10857" width="12" style="2"/>
    <col min="10858" max="10858" width="2.26953125" style="2" customWidth="1"/>
    <col min="10859" max="10859" width="12.26953125" style="2" customWidth="1"/>
    <col min="10860" max="10864" width="12" style="2"/>
    <col min="10865" max="10865" width="2.26953125" style="2" customWidth="1"/>
    <col min="10866" max="10866" width="12.26953125" style="2" customWidth="1"/>
    <col min="10867" max="10871" width="12" style="2"/>
    <col min="10872" max="10872" width="2.26953125" style="2" customWidth="1"/>
    <col min="10873" max="10873" width="15.81640625" style="2" customWidth="1"/>
    <col min="10874" max="10874" width="2.26953125" style="2" customWidth="1"/>
    <col min="10875" max="10875" width="12" style="2"/>
    <col min="10876" max="10876" width="2.26953125" style="2" customWidth="1"/>
    <col min="10877" max="10877" width="14.1796875" style="2" customWidth="1"/>
    <col min="10878" max="10878" width="2.26953125" style="2" customWidth="1"/>
    <col min="10879" max="10879" width="13.1796875" style="2" customWidth="1"/>
    <col min="10880" max="10880" width="2.26953125" style="2" customWidth="1"/>
    <col min="10881" max="10881" width="12" style="2"/>
    <col min="10882" max="10882" width="2.26953125" style="2" customWidth="1"/>
    <col min="10883" max="10883" width="16.26953125" style="2" customWidth="1"/>
    <col min="10884" max="10981" width="12" style="2"/>
    <col min="10982" max="10982" width="15.453125" style="2" customWidth="1"/>
    <col min="10983" max="10984" width="2.54296875" style="2" customWidth="1"/>
    <col min="10985" max="10985" width="36" style="2" customWidth="1"/>
    <col min="10986" max="10986" width="2.1796875" style="2" customWidth="1"/>
    <col min="10987" max="10987" width="12.26953125" style="2" customWidth="1"/>
    <col min="10988" max="10988" width="2.26953125" style="2" customWidth="1"/>
    <col min="10989" max="10989" width="12.1796875" style="2" customWidth="1"/>
    <col min="10990" max="10994" width="12" style="2"/>
    <col min="10995" max="10995" width="2.26953125" style="2" customWidth="1"/>
    <col min="10996" max="10996" width="12.26953125" style="2" customWidth="1"/>
    <col min="10997" max="10998" width="12" style="2"/>
    <col min="10999" max="10999" width="12.1796875" style="2" customWidth="1"/>
    <col min="11000" max="11001" width="12" style="2"/>
    <col min="11002" max="11002" width="2.26953125" style="2" customWidth="1"/>
    <col min="11003" max="11003" width="12.26953125" style="2" customWidth="1"/>
    <col min="11004" max="11008" width="12" style="2"/>
    <col min="11009" max="11009" width="2.26953125" style="2" customWidth="1"/>
    <col min="11010" max="11010" width="12.26953125" style="2" customWidth="1"/>
    <col min="11011" max="11015" width="12" style="2"/>
    <col min="11016" max="11016" width="2.26953125" style="2" customWidth="1"/>
    <col min="11017" max="11017" width="12.26953125" style="2" customWidth="1"/>
    <col min="11018" max="11022" width="12" style="2"/>
    <col min="11023" max="11023" width="2.26953125" style="2" customWidth="1"/>
    <col min="11024" max="11024" width="12.26953125" style="2" customWidth="1"/>
    <col min="11025" max="11029" width="12" style="2"/>
    <col min="11030" max="11030" width="2.26953125" style="2" customWidth="1"/>
    <col min="11031" max="11031" width="12.26953125" style="2" customWidth="1"/>
    <col min="11032" max="11036" width="12" style="2"/>
    <col min="11037" max="11037" width="2.26953125" style="2" customWidth="1"/>
    <col min="11038" max="11038" width="12.26953125" style="2" customWidth="1"/>
    <col min="11039" max="11043" width="12" style="2"/>
    <col min="11044" max="11044" width="2.26953125" style="2" customWidth="1"/>
    <col min="11045" max="11045" width="12.26953125" style="2" customWidth="1"/>
    <col min="11046" max="11050" width="12" style="2"/>
    <col min="11051" max="11051" width="2.26953125" style="2" customWidth="1"/>
    <col min="11052" max="11052" width="12.26953125" style="2" customWidth="1"/>
    <col min="11053" max="11057" width="12" style="2"/>
    <col min="11058" max="11058" width="2.26953125" style="2" customWidth="1"/>
    <col min="11059" max="11059" width="12.26953125" style="2" customWidth="1"/>
    <col min="11060" max="11064" width="12" style="2"/>
    <col min="11065" max="11065" width="2.26953125" style="2" customWidth="1"/>
    <col min="11066" max="11066" width="12.26953125" style="2" customWidth="1"/>
    <col min="11067" max="11071" width="12" style="2"/>
    <col min="11072" max="11072" width="2.26953125" style="2" customWidth="1"/>
    <col min="11073" max="11073" width="12.26953125" style="2" customWidth="1"/>
    <col min="11074" max="11074" width="12.1796875" style="2" customWidth="1"/>
    <col min="11075" max="11078" width="12" style="2"/>
    <col min="11079" max="11079" width="2.26953125" style="2" customWidth="1"/>
    <col min="11080" max="11080" width="12.26953125" style="2" customWidth="1"/>
    <col min="11081" max="11085" width="12" style="2"/>
    <col min="11086" max="11086" width="2.26953125" style="2" customWidth="1"/>
    <col min="11087" max="11087" width="12.26953125" style="2" customWidth="1"/>
    <col min="11088" max="11092" width="12" style="2"/>
    <col min="11093" max="11093" width="2.26953125" style="2" customWidth="1"/>
    <col min="11094" max="11094" width="12.26953125" style="2" customWidth="1"/>
    <col min="11095" max="11099" width="12" style="2"/>
    <col min="11100" max="11100" width="2.26953125" style="2" customWidth="1"/>
    <col min="11101" max="11101" width="12.26953125" style="2" customWidth="1"/>
    <col min="11102" max="11106" width="12" style="2"/>
    <col min="11107" max="11107" width="2.26953125" style="2" customWidth="1"/>
    <col min="11108" max="11108" width="12.26953125" style="2" customWidth="1"/>
    <col min="11109" max="11113" width="12" style="2"/>
    <col min="11114" max="11114" width="2.26953125" style="2" customWidth="1"/>
    <col min="11115" max="11115" width="12.26953125" style="2" customWidth="1"/>
    <col min="11116" max="11120" width="12" style="2"/>
    <col min="11121" max="11121" width="2.26953125" style="2" customWidth="1"/>
    <col min="11122" max="11122" width="12.26953125" style="2" customWidth="1"/>
    <col min="11123" max="11127" width="12" style="2"/>
    <col min="11128" max="11128" width="2.26953125" style="2" customWidth="1"/>
    <col min="11129" max="11129" width="15.81640625" style="2" customWidth="1"/>
    <col min="11130" max="11130" width="2.26953125" style="2" customWidth="1"/>
    <col min="11131" max="11131" width="12" style="2"/>
    <col min="11132" max="11132" width="2.26953125" style="2" customWidth="1"/>
    <col min="11133" max="11133" width="14.1796875" style="2" customWidth="1"/>
    <col min="11134" max="11134" width="2.26953125" style="2" customWidth="1"/>
    <col min="11135" max="11135" width="13.1796875" style="2" customWidth="1"/>
    <col min="11136" max="11136" width="2.26953125" style="2" customWidth="1"/>
    <col min="11137" max="11137" width="12" style="2"/>
    <col min="11138" max="11138" width="2.26953125" style="2" customWidth="1"/>
    <col min="11139" max="11139" width="16.26953125" style="2" customWidth="1"/>
    <col min="11140" max="11237" width="12" style="2"/>
    <col min="11238" max="11238" width="15.453125" style="2" customWidth="1"/>
    <col min="11239" max="11240" width="2.54296875" style="2" customWidth="1"/>
    <col min="11241" max="11241" width="36" style="2" customWidth="1"/>
    <col min="11242" max="11242" width="2.1796875" style="2" customWidth="1"/>
    <col min="11243" max="11243" width="12.26953125" style="2" customWidth="1"/>
    <col min="11244" max="11244" width="2.26953125" style="2" customWidth="1"/>
    <col min="11245" max="11245" width="12.1796875" style="2" customWidth="1"/>
    <col min="11246" max="11250" width="12" style="2"/>
    <col min="11251" max="11251" width="2.26953125" style="2" customWidth="1"/>
    <col min="11252" max="11252" width="12.26953125" style="2" customWidth="1"/>
    <col min="11253" max="11254" width="12" style="2"/>
    <col min="11255" max="11255" width="12.1796875" style="2" customWidth="1"/>
    <col min="11256" max="11257" width="12" style="2"/>
    <col min="11258" max="11258" width="2.26953125" style="2" customWidth="1"/>
    <col min="11259" max="11259" width="12.26953125" style="2" customWidth="1"/>
    <col min="11260" max="11264" width="12" style="2"/>
    <col min="11265" max="11265" width="2.26953125" style="2" customWidth="1"/>
    <col min="11266" max="11266" width="12.26953125" style="2" customWidth="1"/>
    <col min="11267" max="11271" width="12" style="2"/>
    <col min="11272" max="11272" width="2.26953125" style="2" customWidth="1"/>
    <col min="11273" max="11273" width="12.26953125" style="2" customWidth="1"/>
    <col min="11274" max="11278" width="12" style="2"/>
    <col min="11279" max="11279" width="2.26953125" style="2" customWidth="1"/>
    <col min="11280" max="11280" width="12.26953125" style="2" customWidth="1"/>
    <col min="11281" max="11285" width="12" style="2"/>
    <col min="11286" max="11286" width="2.26953125" style="2" customWidth="1"/>
    <col min="11287" max="11287" width="12.26953125" style="2" customWidth="1"/>
    <col min="11288" max="11292" width="12" style="2"/>
    <col min="11293" max="11293" width="2.26953125" style="2" customWidth="1"/>
    <col min="11294" max="11294" width="12.26953125" style="2" customWidth="1"/>
    <col min="11295" max="11299" width="12" style="2"/>
    <col min="11300" max="11300" width="2.26953125" style="2" customWidth="1"/>
    <col min="11301" max="11301" width="12.26953125" style="2" customWidth="1"/>
    <col min="11302" max="11306" width="12" style="2"/>
    <col min="11307" max="11307" width="2.26953125" style="2" customWidth="1"/>
    <col min="11308" max="11308" width="12.26953125" style="2" customWidth="1"/>
    <col min="11309" max="11313" width="12" style="2"/>
    <col min="11314" max="11314" width="2.26953125" style="2" customWidth="1"/>
    <col min="11315" max="11315" width="12.26953125" style="2" customWidth="1"/>
    <col min="11316" max="11320" width="12" style="2"/>
    <col min="11321" max="11321" width="2.26953125" style="2" customWidth="1"/>
    <col min="11322" max="11322" width="12.26953125" style="2" customWidth="1"/>
    <col min="11323" max="11327" width="12" style="2"/>
    <col min="11328" max="11328" width="2.26953125" style="2" customWidth="1"/>
    <col min="11329" max="11329" width="12.26953125" style="2" customWidth="1"/>
    <col min="11330" max="11330" width="12.1796875" style="2" customWidth="1"/>
    <col min="11331" max="11334" width="12" style="2"/>
    <col min="11335" max="11335" width="2.26953125" style="2" customWidth="1"/>
    <col min="11336" max="11336" width="12.26953125" style="2" customWidth="1"/>
    <col min="11337" max="11341" width="12" style="2"/>
    <col min="11342" max="11342" width="2.26953125" style="2" customWidth="1"/>
    <col min="11343" max="11343" width="12.26953125" style="2" customWidth="1"/>
    <col min="11344" max="11348" width="12" style="2"/>
    <col min="11349" max="11349" width="2.26953125" style="2" customWidth="1"/>
    <col min="11350" max="11350" width="12.26953125" style="2" customWidth="1"/>
    <col min="11351" max="11355" width="12" style="2"/>
    <col min="11356" max="11356" width="2.26953125" style="2" customWidth="1"/>
    <col min="11357" max="11357" width="12.26953125" style="2" customWidth="1"/>
    <col min="11358" max="11362" width="12" style="2"/>
    <col min="11363" max="11363" width="2.26953125" style="2" customWidth="1"/>
    <col min="11364" max="11364" width="12.26953125" style="2" customWidth="1"/>
    <col min="11365" max="11369" width="12" style="2"/>
    <col min="11370" max="11370" width="2.26953125" style="2" customWidth="1"/>
    <col min="11371" max="11371" width="12.26953125" style="2" customWidth="1"/>
    <col min="11372" max="11376" width="12" style="2"/>
    <col min="11377" max="11377" width="2.26953125" style="2" customWidth="1"/>
    <col min="11378" max="11378" width="12.26953125" style="2" customWidth="1"/>
    <col min="11379" max="11383" width="12" style="2"/>
    <col min="11384" max="11384" width="2.26953125" style="2" customWidth="1"/>
    <col min="11385" max="11385" width="15.81640625" style="2" customWidth="1"/>
    <col min="11386" max="11386" width="2.26953125" style="2" customWidth="1"/>
    <col min="11387" max="11387" width="12" style="2"/>
    <col min="11388" max="11388" width="2.26953125" style="2" customWidth="1"/>
    <col min="11389" max="11389" width="14.1796875" style="2" customWidth="1"/>
    <col min="11390" max="11390" width="2.26953125" style="2" customWidth="1"/>
    <col min="11391" max="11391" width="13.1796875" style="2" customWidth="1"/>
    <col min="11392" max="11392" width="2.26953125" style="2" customWidth="1"/>
    <col min="11393" max="11393" width="12" style="2"/>
    <col min="11394" max="11394" width="2.26953125" style="2" customWidth="1"/>
    <col min="11395" max="11395" width="16.26953125" style="2" customWidth="1"/>
    <col min="11396" max="11493" width="12" style="2"/>
    <col min="11494" max="11494" width="15.453125" style="2" customWidth="1"/>
    <col min="11495" max="11496" width="2.54296875" style="2" customWidth="1"/>
    <col min="11497" max="11497" width="36" style="2" customWidth="1"/>
    <col min="11498" max="11498" width="2.1796875" style="2" customWidth="1"/>
    <col min="11499" max="11499" width="12.26953125" style="2" customWidth="1"/>
    <col min="11500" max="11500" width="2.26953125" style="2" customWidth="1"/>
    <col min="11501" max="11501" width="12.1796875" style="2" customWidth="1"/>
    <col min="11502" max="11506" width="12" style="2"/>
    <col min="11507" max="11507" width="2.26953125" style="2" customWidth="1"/>
    <col min="11508" max="11508" width="12.26953125" style="2" customWidth="1"/>
    <col min="11509" max="11510" width="12" style="2"/>
    <col min="11511" max="11511" width="12.1796875" style="2" customWidth="1"/>
    <col min="11512" max="11513" width="12" style="2"/>
    <col min="11514" max="11514" width="2.26953125" style="2" customWidth="1"/>
    <col min="11515" max="11515" width="12.26953125" style="2" customWidth="1"/>
    <col min="11516" max="11520" width="12" style="2"/>
    <col min="11521" max="11521" width="2.26953125" style="2" customWidth="1"/>
    <col min="11522" max="11522" width="12.26953125" style="2" customWidth="1"/>
    <col min="11523" max="11527" width="12" style="2"/>
    <col min="11528" max="11528" width="2.26953125" style="2" customWidth="1"/>
    <col min="11529" max="11529" width="12.26953125" style="2" customWidth="1"/>
    <col min="11530" max="11534" width="12" style="2"/>
    <col min="11535" max="11535" width="2.26953125" style="2" customWidth="1"/>
    <col min="11536" max="11536" width="12.26953125" style="2" customWidth="1"/>
    <col min="11537" max="11541" width="12" style="2"/>
    <col min="11542" max="11542" width="2.26953125" style="2" customWidth="1"/>
    <col min="11543" max="11543" width="12.26953125" style="2" customWidth="1"/>
    <col min="11544" max="11548" width="12" style="2"/>
    <col min="11549" max="11549" width="2.26953125" style="2" customWidth="1"/>
    <col min="11550" max="11550" width="12.26953125" style="2" customWidth="1"/>
    <col min="11551" max="11555" width="12" style="2"/>
    <col min="11556" max="11556" width="2.26953125" style="2" customWidth="1"/>
    <col min="11557" max="11557" width="12.26953125" style="2" customWidth="1"/>
    <col min="11558" max="11562" width="12" style="2"/>
    <col min="11563" max="11563" width="2.26953125" style="2" customWidth="1"/>
    <col min="11564" max="11564" width="12.26953125" style="2" customWidth="1"/>
    <col min="11565" max="11569" width="12" style="2"/>
    <col min="11570" max="11570" width="2.26953125" style="2" customWidth="1"/>
    <col min="11571" max="11571" width="12.26953125" style="2" customWidth="1"/>
    <col min="11572" max="11576" width="12" style="2"/>
    <col min="11577" max="11577" width="2.26953125" style="2" customWidth="1"/>
    <col min="11578" max="11578" width="12.26953125" style="2" customWidth="1"/>
    <col min="11579" max="11583" width="12" style="2"/>
    <col min="11584" max="11584" width="2.26953125" style="2" customWidth="1"/>
    <col min="11585" max="11585" width="12.26953125" style="2" customWidth="1"/>
    <col min="11586" max="11586" width="12.1796875" style="2" customWidth="1"/>
    <col min="11587" max="11590" width="12" style="2"/>
    <col min="11591" max="11591" width="2.26953125" style="2" customWidth="1"/>
    <col min="11592" max="11592" width="12.26953125" style="2" customWidth="1"/>
    <col min="11593" max="11597" width="12" style="2"/>
    <col min="11598" max="11598" width="2.26953125" style="2" customWidth="1"/>
    <col min="11599" max="11599" width="12.26953125" style="2" customWidth="1"/>
    <col min="11600" max="11604" width="12" style="2"/>
    <col min="11605" max="11605" width="2.26953125" style="2" customWidth="1"/>
    <col min="11606" max="11606" width="12.26953125" style="2" customWidth="1"/>
    <col min="11607" max="11611" width="12" style="2"/>
    <col min="11612" max="11612" width="2.26953125" style="2" customWidth="1"/>
    <col min="11613" max="11613" width="12.26953125" style="2" customWidth="1"/>
    <col min="11614" max="11618" width="12" style="2"/>
    <col min="11619" max="11619" width="2.26953125" style="2" customWidth="1"/>
    <col min="11620" max="11620" width="12.26953125" style="2" customWidth="1"/>
    <col min="11621" max="11625" width="12" style="2"/>
    <col min="11626" max="11626" width="2.26953125" style="2" customWidth="1"/>
    <col min="11627" max="11627" width="12.26953125" style="2" customWidth="1"/>
    <col min="11628" max="11632" width="12" style="2"/>
    <col min="11633" max="11633" width="2.26953125" style="2" customWidth="1"/>
    <col min="11634" max="11634" width="12.26953125" style="2" customWidth="1"/>
    <col min="11635" max="11639" width="12" style="2"/>
    <col min="11640" max="11640" width="2.26953125" style="2" customWidth="1"/>
    <col min="11641" max="11641" width="15.81640625" style="2" customWidth="1"/>
    <col min="11642" max="11642" width="2.26953125" style="2" customWidth="1"/>
    <col min="11643" max="11643" width="12" style="2"/>
    <col min="11644" max="11644" width="2.26953125" style="2" customWidth="1"/>
    <col min="11645" max="11645" width="14.1796875" style="2" customWidth="1"/>
    <col min="11646" max="11646" width="2.26953125" style="2" customWidth="1"/>
    <col min="11647" max="11647" width="13.1796875" style="2" customWidth="1"/>
    <col min="11648" max="11648" width="2.26953125" style="2" customWidth="1"/>
    <col min="11649" max="11649" width="12" style="2"/>
    <col min="11650" max="11650" width="2.26953125" style="2" customWidth="1"/>
    <col min="11651" max="11651" width="16.26953125" style="2" customWidth="1"/>
    <col min="11652" max="11749" width="12" style="2"/>
    <col min="11750" max="11750" width="15.453125" style="2" customWidth="1"/>
    <col min="11751" max="11752" width="2.54296875" style="2" customWidth="1"/>
    <col min="11753" max="11753" width="36" style="2" customWidth="1"/>
    <col min="11754" max="11754" width="2.1796875" style="2" customWidth="1"/>
    <col min="11755" max="11755" width="12.26953125" style="2" customWidth="1"/>
    <col min="11756" max="11756" width="2.26953125" style="2" customWidth="1"/>
    <col min="11757" max="11757" width="12.1796875" style="2" customWidth="1"/>
    <col min="11758" max="11762" width="12" style="2"/>
    <col min="11763" max="11763" width="2.26953125" style="2" customWidth="1"/>
    <col min="11764" max="11764" width="12.26953125" style="2" customWidth="1"/>
    <col min="11765" max="11766" width="12" style="2"/>
    <col min="11767" max="11767" width="12.1796875" style="2" customWidth="1"/>
    <col min="11768" max="11769" width="12" style="2"/>
    <col min="11770" max="11770" width="2.26953125" style="2" customWidth="1"/>
    <col min="11771" max="11771" width="12.26953125" style="2" customWidth="1"/>
    <col min="11772" max="11776" width="12" style="2"/>
    <col min="11777" max="11777" width="2.26953125" style="2" customWidth="1"/>
    <col min="11778" max="11778" width="12.26953125" style="2" customWidth="1"/>
    <col min="11779" max="11783" width="12" style="2"/>
    <col min="11784" max="11784" width="2.26953125" style="2" customWidth="1"/>
    <col min="11785" max="11785" width="12.26953125" style="2" customWidth="1"/>
    <col min="11786" max="11790" width="12" style="2"/>
    <col min="11791" max="11791" width="2.26953125" style="2" customWidth="1"/>
    <col min="11792" max="11792" width="12.26953125" style="2" customWidth="1"/>
    <col min="11793" max="11797" width="12" style="2"/>
    <col min="11798" max="11798" width="2.26953125" style="2" customWidth="1"/>
    <col min="11799" max="11799" width="12.26953125" style="2" customWidth="1"/>
    <col min="11800" max="11804" width="12" style="2"/>
    <col min="11805" max="11805" width="2.26953125" style="2" customWidth="1"/>
    <col min="11806" max="11806" width="12.26953125" style="2" customWidth="1"/>
    <col min="11807" max="11811" width="12" style="2"/>
    <col min="11812" max="11812" width="2.26953125" style="2" customWidth="1"/>
    <col min="11813" max="11813" width="12.26953125" style="2" customWidth="1"/>
    <col min="11814" max="11818" width="12" style="2"/>
    <col min="11819" max="11819" width="2.26953125" style="2" customWidth="1"/>
    <col min="11820" max="11820" width="12.26953125" style="2" customWidth="1"/>
    <col min="11821" max="11825" width="12" style="2"/>
    <col min="11826" max="11826" width="2.26953125" style="2" customWidth="1"/>
    <col min="11827" max="11827" width="12.26953125" style="2" customWidth="1"/>
    <col min="11828" max="11832" width="12" style="2"/>
    <col min="11833" max="11833" width="2.26953125" style="2" customWidth="1"/>
    <col min="11834" max="11834" width="12.26953125" style="2" customWidth="1"/>
    <col min="11835" max="11839" width="12" style="2"/>
    <col min="11840" max="11840" width="2.26953125" style="2" customWidth="1"/>
    <col min="11841" max="11841" width="12.26953125" style="2" customWidth="1"/>
    <col min="11842" max="11842" width="12.1796875" style="2" customWidth="1"/>
    <col min="11843" max="11846" width="12" style="2"/>
    <col min="11847" max="11847" width="2.26953125" style="2" customWidth="1"/>
    <col min="11848" max="11848" width="12.26953125" style="2" customWidth="1"/>
    <col min="11849" max="11853" width="12" style="2"/>
    <col min="11854" max="11854" width="2.26953125" style="2" customWidth="1"/>
    <col min="11855" max="11855" width="12.26953125" style="2" customWidth="1"/>
    <col min="11856" max="11860" width="12" style="2"/>
    <col min="11861" max="11861" width="2.26953125" style="2" customWidth="1"/>
    <col min="11862" max="11862" width="12.26953125" style="2" customWidth="1"/>
    <col min="11863" max="11867" width="12" style="2"/>
    <col min="11868" max="11868" width="2.26953125" style="2" customWidth="1"/>
    <col min="11869" max="11869" width="12.26953125" style="2" customWidth="1"/>
    <col min="11870" max="11874" width="12" style="2"/>
    <col min="11875" max="11875" width="2.26953125" style="2" customWidth="1"/>
    <col min="11876" max="11876" width="12.26953125" style="2" customWidth="1"/>
    <col min="11877" max="11881" width="12" style="2"/>
    <col min="11882" max="11882" width="2.26953125" style="2" customWidth="1"/>
    <col min="11883" max="11883" width="12.26953125" style="2" customWidth="1"/>
    <col min="11884" max="11888" width="12" style="2"/>
    <col min="11889" max="11889" width="2.26953125" style="2" customWidth="1"/>
    <col min="11890" max="11890" width="12.26953125" style="2" customWidth="1"/>
    <col min="11891" max="11895" width="12" style="2"/>
    <col min="11896" max="11896" width="2.26953125" style="2" customWidth="1"/>
    <col min="11897" max="11897" width="15.81640625" style="2" customWidth="1"/>
    <col min="11898" max="11898" width="2.26953125" style="2" customWidth="1"/>
    <col min="11899" max="11899" width="12" style="2"/>
    <col min="11900" max="11900" width="2.26953125" style="2" customWidth="1"/>
    <col min="11901" max="11901" width="14.1796875" style="2" customWidth="1"/>
    <col min="11902" max="11902" width="2.26953125" style="2" customWidth="1"/>
    <col min="11903" max="11903" width="13.1796875" style="2" customWidth="1"/>
    <col min="11904" max="11904" width="2.26953125" style="2" customWidth="1"/>
    <col min="11905" max="11905" width="12" style="2"/>
    <col min="11906" max="11906" width="2.26953125" style="2" customWidth="1"/>
    <col min="11907" max="11907" width="16.26953125" style="2" customWidth="1"/>
    <col min="11908" max="12005" width="12" style="2"/>
    <col min="12006" max="12006" width="15.453125" style="2" customWidth="1"/>
    <col min="12007" max="12008" width="2.54296875" style="2" customWidth="1"/>
    <col min="12009" max="12009" width="36" style="2" customWidth="1"/>
    <col min="12010" max="12010" width="2.1796875" style="2" customWidth="1"/>
    <col min="12011" max="12011" width="12.26953125" style="2" customWidth="1"/>
    <col min="12012" max="12012" width="2.26953125" style="2" customWidth="1"/>
    <col min="12013" max="12013" width="12.1796875" style="2" customWidth="1"/>
    <col min="12014" max="12018" width="12" style="2"/>
    <col min="12019" max="12019" width="2.26953125" style="2" customWidth="1"/>
    <col min="12020" max="12020" width="12.26953125" style="2" customWidth="1"/>
    <col min="12021" max="12022" width="12" style="2"/>
    <col min="12023" max="12023" width="12.1796875" style="2" customWidth="1"/>
    <col min="12024" max="12025" width="12" style="2"/>
    <col min="12026" max="12026" width="2.26953125" style="2" customWidth="1"/>
    <col min="12027" max="12027" width="12.26953125" style="2" customWidth="1"/>
    <col min="12028" max="12032" width="12" style="2"/>
    <col min="12033" max="12033" width="2.26953125" style="2" customWidth="1"/>
    <col min="12034" max="12034" width="12.26953125" style="2" customWidth="1"/>
    <col min="12035" max="12039" width="12" style="2"/>
    <col min="12040" max="12040" width="2.26953125" style="2" customWidth="1"/>
    <col min="12041" max="12041" width="12.26953125" style="2" customWidth="1"/>
    <col min="12042" max="12046" width="12" style="2"/>
    <col min="12047" max="12047" width="2.26953125" style="2" customWidth="1"/>
    <col min="12048" max="12048" width="12.26953125" style="2" customWidth="1"/>
    <col min="12049" max="12053" width="12" style="2"/>
    <col min="12054" max="12054" width="2.26953125" style="2" customWidth="1"/>
    <col min="12055" max="12055" width="12.26953125" style="2" customWidth="1"/>
    <col min="12056" max="12060" width="12" style="2"/>
    <col min="12061" max="12061" width="2.26953125" style="2" customWidth="1"/>
    <col min="12062" max="12062" width="12.26953125" style="2" customWidth="1"/>
    <col min="12063" max="12067" width="12" style="2"/>
    <col min="12068" max="12068" width="2.26953125" style="2" customWidth="1"/>
    <col min="12069" max="12069" width="12.26953125" style="2" customWidth="1"/>
    <col min="12070" max="12074" width="12" style="2"/>
    <col min="12075" max="12075" width="2.26953125" style="2" customWidth="1"/>
    <col min="12076" max="12076" width="12.26953125" style="2" customWidth="1"/>
    <col min="12077" max="12081" width="12" style="2"/>
    <col min="12082" max="12082" width="2.26953125" style="2" customWidth="1"/>
    <col min="12083" max="12083" width="12.26953125" style="2" customWidth="1"/>
    <col min="12084" max="12088" width="12" style="2"/>
    <col min="12089" max="12089" width="2.26953125" style="2" customWidth="1"/>
    <col min="12090" max="12090" width="12.26953125" style="2" customWidth="1"/>
    <col min="12091" max="12095" width="12" style="2"/>
    <col min="12096" max="12096" width="2.26953125" style="2" customWidth="1"/>
    <col min="12097" max="12097" width="12.26953125" style="2" customWidth="1"/>
    <col min="12098" max="12098" width="12.1796875" style="2" customWidth="1"/>
    <col min="12099" max="12102" width="12" style="2"/>
    <col min="12103" max="12103" width="2.26953125" style="2" customWidth="1"/>
    <col min="12104" max="12104" width="12.26953125" style="2" customWidth="1"/>
    <col min="12105" max="12109" width="12" style="2"/>
    <col min="12110" max="12110" width="2.26953125" style="2" customWidth="1"/>
    <col min="12111" max="12111" width="12.26953125" style="2" customWidth="1"/>
    <col min="12112" max="12116" width="12" style="2"/>
    <col min="12117" max="12117" width="2.26953125" style="2" customWidth="1"/>
    <col min="12118" max="12118" width="12.26953125" style="2" customWidth="1"/>
    <col min="12119" max="12123" width="12" style="2"/>
    <col min="12124" max="12124" width="2.26953125" style="2" customWidth="1"/>
    <col min="12125" max="12125" width="12.26953125" style="2" customWidth="1"/>
    <col min="12126" max="12130" width="12" style="2"/>
    <col min="12131" max="12131" width="2.26953125" style="2" customWidth="1"/>
    <col min="12132" max="12132" width="12.26953125" style="2" customWidth="1"/>
    <col min="12133" max="12137" width="12" style="2"/>
    <col min="12138" max="12138" width="2.26953125" style="2" customWidth="1"/>
    <col min="12139" max="12139" width="12.26953125" style="2" customWidth="1"/>
    <col min="12140" max="12144" width="12" style="2"/>
    <col min="12145" max="12145" width="2.26953125" style="2" customWidth="1"/>
    <col min="12146" max="12146" width="12.26953125" style="2" customWidth="1"/>
    <col min="12147" max="12151" width="12" style="2"/>
    <col min="12152" max="12152" width="2.26953125" style="2" customWidth="1"/>
    <col min="12153" max="12153" width="15.81640625" style="2" customWidth="1"/>
    <col min="12154" max="12154" width="2.26953125" style="2" customWidth="1"/>
    <col min="12155" max="12155" width="12" style="2"/>
    <col min="12156" max="12156" width="2.26953125" style="2" customWidth="1"/>
    <col min="12157" max="12157" width="14.1796875" style="2" customWidth="1"/>
    <col min="12158" max="12158" width="2.26953125" style="2" customWidth="1"/>
    <col min="12159" max="12159" width="13.1796875" style="2" customWidth="1"/>
    <col min="12160" max="12160" width="2.26953125" style="2" customWidth="1"/>
    <col min="12161" max="12161" width="12" style="2"/>
    <col min="12162" max="12162" width="2.26953125" style="2" customWidth="1"/>
    <col min="12163" max="12163" width="16.26953125" style="2" customWidth="1"/>
    <col min="12164" max="12261" width="12" style="2"/>
    <col min="12262" max="12262" width="15.453125" style="2" customWidth="1"/>
    <col min="12263" max="12264" width="2.54296875" style="2" customWidth="1"/>
    <col min="12265" max="12265" width="36" style="2" customWidth="1"/>
    <col min="12266" max="12266" width="2.1796875" style="2" customWidth="1"/>
    <col min="12267" max="12267" width="12.26953125" style="2" customWidth="1"/>
    <col min="12268" max="12268" width="2.26953125" style="2" customWidth="1"/>
    <col min="12269" max="12269" width="12.1796875" style="2" customWidth="1"/>
    <col min="12270" max="12274" width="12" style="2"/>
    <col min="12275" max="12275" width="2.26953125" style="2" customWidth="1"/>
    <col min="12276" max="12276" width="12.26953125" style="2" customWidth="1"/>
    <col min="12277" max="12278" width="12" style="2"/>
    <col min="12279" max="12279" width="12.1796875" style="2" customWidth="1"/>
    <col min="12280" max="12281" width="12" style="2"/>
    <col min="12282" max="12282" width="2.26953125" style="2" customWidth="1"/>
    <col min="12283" max="12283" width="12.26953125" style="2" customWidth="1"/>
    <col min="12284" max="12288" width="12" style="2"/>
    <col min="12289" max="12289" width="2.26953125" style="2" customWidth="1"/>
    <col min="12290" max="12290" width="12.26953125" style="2" customWidth="1"/>
    <col min="12291" max="12295" width="12" style="2"/>
    <col min="12296" max="12296" width="2.26953125" style="2" customWidth="1"/>
    <col min="12297" max="12297" width="12.26953125" style="2" customWidth="1"/>
    <col min="12298" max="12302" width="12" style="2"/>
    <col min="12303" max="12303" width="2.26953125" style="2" customWidth="1"/>
    <col min="12304" max="12304" width="12.26953125" style="2" customWidth="1"/>
    <col min="12305" max="12309" width="12" style="2"/>
    <col min="12310" max="12310" width="2.26953125" style="2" customWidth="1"/>
    <col min="12311" max="12311" width="12.26953125" style="2" customWidth="1"/>
    <col min="12312" max="12316" width="12" style="2"/>
    <col min="12317" max="12317" width="2.26953125" style="2" customWidth="1"/>
    <col min="12318" max="12318" width="12.26953125" style="2" customWidth="1"/>
    <col min="12319" max="12323" width="12" style="2"/>
    <col min="12324" max="12324" width="2.26953125" style="2" customWidth="1"/>
    <col min="12325" max="12325" width="12.26953125" style="2" customWidth="1"/>
    <col min="12326" max="12330" width="12" style="2"/>
    <col min="12331" max="12331" width="2.26953125" style="2" customWidth="1"/>
    <col min="12332" max="12332" width="12.26953125" style="2" customWidth="1"/>
    <col min="12333" max="12337" width="12" style="2"/>
    <col min="12338" max="12338" width="2.26953125" style="2" customWidth="1"/>
    <col min="12339" max="12339" width="12.26953125" style="2" customWidth="1"/>
    <col min="12340" max="12344" width="12" style="2"/>
    <col min="12345" max="12345" width="2.26953125" style="2" customWidth="1"/>
    <col min="12346" max="12346" width="12.26953125" style="2" customWidth="1"/>
    <col min="12347" max="12351" width="12" style="2"/>
    <col min="12352" max="12352" width="2.26953125" style="2" customWidth="1"/>
    <col min="12353" max="12353" width="12.26953125" style="2" customWidth="1"/>
    <col min="12354" max="12354" width="12.1796875" style="2" customWidth="1"/>
    <col min="12355" max="12358" width="12" style="2"/>
    <col min="12359" max="12359" width="2.26953125" style="2" customWidth="1"/>
    <col min="12360" max="12360" width="12.26953125" style="2" customWidth="1"/>
    <col min="12361" max="12365" width="12" style="2"/>
    <col min="12366" max="12366" width="2.26953125" style="2" customWidth="1"/>
    <col min="12367" max="12367" width="12.26953125" style="2" customWidth="1"/>
    <col min="12368" max="12372" width="12" style="2"/>
    <col min="12373" max="12373" width="2.26953125" style="2" customWidth="1"/>
    <col min="12374" max="12374" width="12.26953125" style="2" customWidth="1"/>
    <col min="12375" max="12379" width="12" style="2"/>
    <col min="12380" max="12380" width="2.26953125" style="2" customWidth="1"/>
    <col min="12381" max="12381" width="12.26953125" style="2" customWidth="1"/>
    <col min="12382" max="12386" width="12" style="2"/>
    <col min="12387" max="12387" width="2.26953125" style="2" customWidth="1"/>
    <col min="12388" max="12388" width="12.26953125" style="2" customWidth="1"/>
    <col min="12389" max="12393" width="12" style="2"/>
    <col min="12394" max="12394" width="2.26953125" style="2" customWidth="1"/>
    <col min="12395" max="12395" width="12.26953125" style="2" customWidth="1"/>
    <col min="12396" max="12400" width="12" style="2"/>
    <col min="12401" max="12401" width="2.26953125" style="2" customWidth="1"/>
    <col min="12402" max="12402" width="12.26953125" style="2" customWidth="1"/>
    <col min="12403" max="12407" width="12" style="2"/>
    <col min="12408" max="12408" width="2.26953125" style="2" customWidth="1"/>
    <col min="12409" max="12409" width="15.81640625" style="2" customWidth="1"/>
    <col min="12410" max="12410" width="2.26953125" style="2" customWidth="1"/>
    <col min="12411" max="12411" width="12" style="2"/>
    <col min="12412" max="12412" width="2.26953125" style="2" customWidth="1"/>
    <col min="12413" max="12413" width="14.1796875" style="2" customWidth="1"/>
    <col min="12414" max="12414" width="2.26953125" style="2" customWidth="1"/>
    <col min="12415" max="12415" width="13.1796875" style="2" customWidth="1"/>
    <col min="12416" max="12416" width="2.26953125" style="2" customWidth="1"/>
    <col min="12417" max="12417" width="12" style="2"/>
    <col min="12418" max="12418" width="2.26953125" style="2" customWidth="1"/>
    <col min="12419" max="12419" width="16.26953125" style="2" customWidth="1"/>
    <col min="12420" max="12517" width="12" style="2"/>
    <col min="12518" max="12518" width="15.453125" style="2" customWidth="1"/>
    <col min="12519" max="12520" width="2.54296875" style="2" customWidth="1"/>
    <col min="12521" max="12521" width="36" style="2" customWidth="1"/>
    <col min="12522" max="12522" width="2.1796875" style="2" customWidth="1"/>
    <col min="12523" max="12523" width="12.26953125" style="2" customWidth="1"/>
    <col min="12524" max="12524" width="2.26953125" style="2" customWidth="1"/>
    <col min="12525" max="12525" width="12.1796875" style="2" customWidth="1"/>
    <col min="12526" max="12530" width="12" style="2"/>
    <col min="12531" max="12531" width="2.26953125" style="2" customWidth="1"/>
    <col min="12532" max="12532" width="12.26953125" style="2" customWidth="1"/>
    <col min="12533" max="12534" width="12" style="2"/>
    <col min="12535" max="12535" width="12.1796875" style="2" customWidth="1"/>
    <col min="12536" max="12537" width="12" style="2"/>
    <col min="12538" max="12538" width="2.26953125" style="2" customWidth="1"/>
    <col min="12539" max="12539" width="12.26953125" style="2" customWidth="1"/>
    <col min="12540" max="12544" width="12" style="2"/>
    <col min="12545" max="12545" width="2.26953125" style="2" customWidth="1"/>
    <col min="12546" max="12546" width="12.26953125" style="2" customWidth="1"/>
    <col min="12547" max="12551" width="12" style="2"/>
    <col min="12552" max="12552" width="2.26953125" style="2" customWidth="1"/>
    <col min="12553" max="12553" width="12.26953125" style="2" customWidth="1"/>
    <col min="12554" max="12558" width="12" style="2"/>
    <col min="12559" max="12559" width="2.26953125" style="2" customWidth="1"/>
    <col min="12560" max="12560" width="12.26953125" style="2" customWidth="1"/>
    <col min="12561" max="12565" width="12" style="2"/>
    <col min="12566" max="12566" width="2.26953125" style="2" customWidth="1"/>
    <col min="12567" max="12567" width="12.26953125" style="2" customWidth="1"/>
    <col min="12568" max="12572" width="12" style="2"/>
    <col min="12573" max="12573" width="2.26953125" style="2" customWidth="1"/>
    <col min="12574" max="12574" width="12.26953125" style="2" customWidth="1"/>
    <col min="12575" max="12579" width="12" style="2"/>
    <col min="12580" max="12580" width="2.26953125" style="2" customWidth="1"/>
    <col min="12581" max="12581" width="12.26953125" style="2" customWidth="1"/>
    <col min="12582" max="12586" width="12" style="2"/>
    <col min="12587" max="12587" width="2.26953125" style="2" customWidth="1"/>
    <col min="12588" max="12588" width="12.26953125" style="2" customWidth="1"/>
    <col min="12589" max="12593" width="12" style="2"/>
    <col min="12594" max="12594" width="2.26953125" style="2" customWidth="1"/>
    <col min="12595" max="12595" width="12.26953125" style="2" customWidth="1"/>
    <col min="12596" max="12600" width="12" style="2"/>
    <col min="12601" max="12601" width="2.26953125" style="2" customWidth="1"/>
    <col min="12602" max="12602" width="12.26953125" style="2" customWidth="1"/>
    <col min="12603" max="12607" width="12" style="2"/>
    <col min="12608" max="12608" width="2.26953125" style="2" customWidth="1"/>
    <col min="12609" max="12609" width="12.26953125" style="2" customWidth="1"/>
    <col min="12610" max="12610" width="12.1796875" style="2" customWidth="1"/>
    <col min="12611" max="12614" width="12" style="2"/>
    <col min="12615" max="12615" width="2.26953125" style="2" customWidth="1"/>
    <col min="12616" max="12616" width="12.26953125" style="2" customWidth="1"/>
    <col min="12617" max="12621" width="12" style="2"/>
    <col min="12622" max="12622" width="2.26953125" style="2" customWidth="1"/>
    <col min="12623" max="12623" width="12.26953125" style="2" customWidth="1"/>
    <col min="12624" max="12628" width="12" style="2"/>
    <col min="12629" max="12629" width="2.26953125" style="2" customWidth="1"/>
    <col min="12630" max="12630" width="12.26953125" style="2" customWidth="1"/>
    <col min="12631" max="12635" width="12" style="2"/>
    <col min="12636" max="12636" width="2.26953125" style="2" customWidth="1"/>
    <col min="12637" max="12637" width="12.26953125" style="2" customWidth="1"/>
    <col min="12638" max="12642" width="12" style="2"/>
    <col min="12643" max="12643" width="2.26953125" style="2" customWidth="1"/>
    <col min="12644" max="12644" width="12.26953125" style="2" customWidth="1"/>
    <col min="12645" max="12649" width="12" style="2"/>
    <col min="12650" max="12650" width="2.26953125" style="2" customWidth="1"/>
    <col min="12651" max="12651" width="12.26953125" style="2" customWidth="1"/>
    <col min="12652" max="12656" width="12" style="2"/>
    <col min="12657" max="12657" width="2.26953125" style="2" customWidth="1"/>
    <col min="12658" max="12658" width="12.26953125" style="2" customWidth="1"/>
    <col min="12659" max="12663" width="12" style="2"/>
    <col min="12664" max="12664" width="2.26953125" style="2" customWidth="1"/>
    <col min="12665" max="12665" width="15.81640625" style="2" customWidth="1"/>
    <col min="12666" max="12666" width="2.26953125" style="2" customWidth="1"/>
    <col min="12667" max="12667" width="12" style="2"/>
    <col min="12668" max="12668" width="2.26953125" style="2" customWidth="1"/>
    <col min="12669" max="12669" width="14.1796875" style="2" customWidth="1"/>
    <col min="12670" max="12670" width="2.26953125" style="2" customWidth="1"/>
    <col min="12671" max="12671" width="13.1796875" style="2" customWidth="1"/>
    <col min="12672" max="12672" width="2.26953125" style="2" customWidth="1"/>
    <col min="12673" max="12673" width="12" style="2"/>
    <col min="12674" max="12674" width="2.26953125" style="2" customWidth="1"/>
    <col min="12675" max="12675" width="16.26953125" style="2" customWidth="1"/>
    <col min="12676" max="12773" width="12" style="2"/>
    <col min="12774" max="12774" width="15.453125" style="2" customWidth="1"/>
    <col min="12775" max="12776" width="2.54296875" style="2" customWidth="1"/>
    <col min="12777" max="12777" width="36" style="2" customWidth="1"/>
    <col min="12778" max="12778" width="2.1796875" style="2" customWidth="1"/>
    <col min="12779" max="12779" width="12.26953125" style="2" customWidth="1"/>
    <col min="12780" max="12780" width="2.26953125" style="2" customWidth="1"/>
    <col min="12781" max="12781" width="12.1796875" style="2" customWidth="1"/>
    <col min="12782" max="12786" width="12" style="2"/>
    <col min="12787" max="12787" width="2.26953125" style="2" customWidth="1"/>
    <col min="12788" max="12788" width="12.26953125" style="2" customWidth="1"/>
    <col min="12789" max="12790" width="12" style="2"/>
    <col min="12791" max="12791" width="12.1796875" style="2" customWidth="1"/>
    <col min="12792" max="12793" width="12" style="2"/>
    <col min="12794" max="12794" width="2.26953125" style="2" customWidth="1"/>
    <col min="12795" max="12795" width="12.26953125" style="2" customWidth="1"/>
    <col min="12796" max="12800" width="12" style="2"/>
    <col min="12801" max="12801" width="2.26953125" style="2" customWidth="1"/>
    <col min="12802" max="12802" width="12.26953125" style="2" customWidth="1"/>
    <col min="12803" max="12807" width="12" style="2"/>
    <col min="12808" max="12808" width="2.26953125" style="2" customWidth="1"/>
    <col min="12809" max="12809" width="12.26953125" style="2" customWidth="1"/>
    <col min="12810" max="12814" width="12" style="2"/>
    <col min="12815" max="12815" width="2.26953125" style="2" customWidth="1"/>
    <col min="12816" max="12816" width="12.26953125" style="2" customWidth="1"/>
    <col min="12817" max="12821" width="12" style="2"/>
    <col min="12822" max="12822" width="2.26953125" style="2" customWidth="1"/>
    <col min="12823" max="12823" width="12.26953125" style="2" customWidth="1"/>
    <col min="12824" max="12828" width="12" style="2"/>
    <col min="12829" max="12829" width="2.26953125" style="2" customWidth="1"/>
    <col min="12830" max="12830" width="12.26953125" style="2" customWidth="1"/>
    <col min="12831" max="12835" width="12" style="2"/>
    <col min="12836" max="12836" width="2.26953125" style="2" customWidth="1"/>
    <col min="12837" max="12837" width="12.26953125" style="2" customWidth="1"/>
    <col min="12838" max="12842" width="12" style="2"/>
    <col min="12843" max="12843" width="2.26953125" style="2" customWidth="1"/>
    <col min="12844" max="12844" width="12.26953125" style="2" customWidth="1"/>
    <col min="12845" max="12849" width="12" style="2"/>
    <col min="12850" max="12850" width="2.26953125" style="2" customWidth="1"/>
    <col min="12851" max="12851" width="12.26953125" style="2" customWidth="1"/>
    <col min="12852" max="12856" width="12" style="2"/>
    <col min="12857" max="12857" width="2.26953125" style="2" customWidth="1"/>
    <col min="12858" max="12858" width="12.26953125" style="2" customWidth="1"/>
    <col min="12859" max="12863" width="12" style="2"/>
    <col min="12864" max="12864" width="2.26953125" style="2" customWidth="1"/>
    <col min="12865" max="12865" width="12.26953125" style="2" customWidth="1"/>
    <col min="12866" max="12866" width="12.1796875" style="2" customWidth="1"/>
    <col min="12867" max="12870" width="12" style="2"/>
    <col min="12871" max="12871" width="2.26953125" style="2" customWidth="1"/>
    <col min="12872" max="12872" width="12.26953125" style="2" customWidth="1"/>
    <col min="12873" max="12877" width="12" style="2"/>
    <col min="12878" max="12878" width="2.26953125" style="2" customWidth="1"/>
    <col min="12879" max="12879" width="12.26953125" style="2" customWidth="1"/>
    <col min="12880" max="12884" width="12" style="2"/>
    <col min="12885" max="12885" width="2.26953125" style="2" customWidth="1"/>
    <col min="12886" max="12886" width="12.26953125" style="2" customWidth="1"/>
    <col min="12887" max="12891" width="12" style="2"/>
    <col min="12892" max="12892" width="2.26953125" style="2" customWidth="1"/>
    <col min="12893" max="12893" width="12.26953125" style="2" customWidth="1"/>
    <col min="12894" max="12898" width="12" style="2"/>
    <col min="12899" max="12899" width="2.26953125" style="2" customWidth="1"/>
    <col min="12900" max="12900" width="12.26953125" style="2" customWidth="1"/>
    <col min="12901" max="12905" width="12" style="2"/>
    <col min="12906" max="12906" width="2.26953125" style="2" customWidth="1"/>
    <col min="12907" max="12907" width="12.26953125" style="2" customWidth="1"/>
    <col min="12908" max="12912" width="12" style="2"/>
    <col min="12913" max="12913" width="2.26953125" style="2" customWidth="1"/>
    <col min="12914" max="12914" width="12.26953125" style="2" customWidth="1"/>
    <col min="12915" max="12919" width="12" style="2"/>
    <col min="12920" max="12920" width="2.26953125" style="2" customWidth="1"/>
    <col min="12921" max="12921" width="15.81640625" style="2" customWidth="1"/>
    <col min="12922" max="12922" width="2.26953125" style="2" customWidth="1"/>
    <col min="12923" max="12923" width="12" style="2"/>
    <col min="12924" max="12924" width="2.26953125" style="2" customWidth="1"/>
    <col min="12925" max="12925" width="14.1796875" style="2" customWidth="1"/>
    <col min="12926" max="12926" width="2.26953125" style="2" customWidth="1"/>
    <col min="12927" max="12927" width="13.1796875" style="2" customWidth="1"/>
    <col min="12928" max="12928" width="2.26953125" style="2" customWidth="1"/>
    <col min="12929" max="12929" width="12" style="2"/>
    <col min="12930" max="12930" width="2.26953125" style="2" customWidth="1"/>
    <col min="12931" max="12931" width="16.26953125" style="2" customWidth="1"/>
    <col min="12932" max="13029" width="12" style="2"/>
    <col min="13030" max="13030" width="15.453125" style="2" customWidth="1"/>
    <col min="13031" max="13032" width="2.54296875" style="2" customWidth="1"/>
    <col min="13033" max="13033" width="36" style="2" customWidth="1"/>
    <col min="13034" max="13034" width="2.1796875" style="2" customWidth="1"/>
    <col min="13035" max="13035" width="12.26953125" style="2" customWidth="1"/>
    <col min="13036" max="13036" width="2.26953125" style="2" customWidth="1"/>
    <col min="13037" max="13037" width="12.1796875" style="2" customWidth="1"/>
    <col min="13038" max="13042" width="12" style="2"/>
    <col min="13043" max="13043" width="2.26953125" style="2" customWidth="1"/>
    <col min="13044" max="13044" width="12.26953125" style="2" customWidth="1"/>
    <col min="13045" max="13046" width="12" style="2"/>
    <col min="13047" max="13047" width="12.1796875" style="2" customWidth="1"/>
    <col min="13048" max="13049" width="12" style="2"/>
    <col min="13050" max="13050" width="2.26953125" style="2" customWidth="1"/>
    <col min="13051" max="13051" width="12.26953125" style="2" customWidth="1"/>
    <col min="13052" max="13056" width="12" style="2"/>
    <col min="13057" max="13057" width="2.26953125" style="2" customWidth="1"/>
    <col min="13058" max="13058" width="12.26953125" style="2" customWidth="1"/>
    <col min="13059" max="13063" width="12" style="2"/>
    <col min="13064" max="13064" width="2.26953125" style="2" customWidth="1"/>
    <col min="13065" max="13065" width="12.26953125" style="2" customWidth="1"/>
    <col min="13066" max="13070" width="12" style="2"/>
    <col min="13071" max="13071" width="2.26953125" style="2" customWidth="1"/>
    <col min="13072" max="13072" width="12.26953125" style="2" customWidth="1"/>
    <col min="13073" max="13077" width="12" style="2"/>
    <col min="13078" max="13078" width="2.26953125" style="2" customWidth="1"/>
    <col min="13079" max="13079" width="12.26953125" style="2" customWidth="1"/>
    <col min="13080" max="13084" width="12" style="2"/>
    <col min="13085" max="13085" width="2.26953125" style="2" customWidth="1"/>
    <col min="13086" max="13086" width="12.26953125" style="2" customWidth="1"/>
    <col min="13087" max="13091" width="12" style="2"/>
    <col min="13092" max="13092" width="2.26953125" style="2" customWidth="1"/>
    <col min="13093" max="13093" width="12.26953125" style="2" customWidth="1"/>
    <col min="13094" max="13098" width="12" style="2"/>
    <col min="13099" max="13099" width="2.26953125" style="2" customWidth="1"/>
    <col min="13100" max="13100" width="12.26953125" style="2" customWidth="1"/>
    <col min="13101" max="13105" width="12" style="2"/>
    <col min="13106" max="13106" width="2.26953125" style="2" customWidth="1"/>
    <col min="13107" max="13107" width="12.26953125" style="2" customWidth="1"/>
    <col min="13108" max="13112" width="12" style="2"/>
    <col min="13113" max="13113" width="2.26953125" style="2" customWidth="1"/>
    <col min="13114" max="13114" width="12.26953125" style="2" customWidth="1"/>
    <col min="13115" max="13119" width="12" style="2"/>
    <col min="13120" max="13120" width="2.26953125" style="2" customWidth="1"/>
    <col min="13121" max="13121" width="12.26953125" style="2" customWidth="1"/>
    <col min="13122" max="13122" width="12.1796875" style="2" customWidth="1"/>
    <col min="13123" max="13126" width="12" style="2"/>
    <col min="13127" max="13127" width="2.26953125" style="2" customWidth="1"/>
    <col min="13128" max="13128" width="12.26953125" style="2" customWidth="1"/>
    <col min="13129" max="13133" width="12" style="2"/>
    <col min="13134" max="13134" width="2.26953125" style="2" customWidth="1"/>
    <col min="13135" max="13135" width="12.26953125" style="2" customWidth="1"/>
    <col min="13136" max="13140" width="12" style="2"/>
    <col min="13141" max="13141" width="2.26953125" style="2" customWidth="1"/>
    <col min="13142" max="13142" width="12.26953125" style="2" customWidth="1"/>
    <col min="13143" max="13147" width="12" style="2"/>
    <col min="13148" max="13148" width="2.26953125" style="2" customWidth="1"/>
    <col min="13149" max="13149" width="12.26953125" style="2" customWidth="1"/>
    <col min="13150" max="13154" width="12" style="2"/>
    <col min="13155" max="13155" width="2.26953125" style="2" customWidth="1"/>
    <col min="13156" max="13156" width="12.26953125" style="2" customWidth="1"/>
    <col min="13157" max="13161" width="12" style="2"/>
    <col min="13162" max="13162" width="2.26953125" style="2" customWidth="1"/>
    <col min="13163" max="13163" width="12.26953125" style="2" customWidth="1"/>
    <col min="13164" max="13168" width="12" style="2"/>
    <col min="13169" max="13169" width="2.26953125" style="2" customWidth="1"/>
    <col min="13170" max="13170" width="12.26953125" style="2" customWidth="1"/>
    <col min="13171" max="13175" width="12" style="2"/>
    <col min="13176" max="13176" width="2.26953125" style="2" customWidth="1"/>
    <col min="13177" max="13177" width="15.81640625" style="2" customWidth="1"/>
    <col min="13178" max="13178" width="2.26953125" style="2" customWidth="1"/>
    <col min="13179" max="13179" width="12" style="2"/>
    <col min="13180" max="13180" width="2.26953125" style="2" customWidth="1"/>
    <col min="13181" max="13181" width="14.1796875" style="2" customWidth="1"/>
    <col min="13182" max="13182" width="2.26953125" style="2" customWidth="1"/>
    <col min="13183" max="13183" width="13.1796875" style="2" customWidth="1"/>
    <col min="13184" max="13184" width="2.26953125" style="2" customWidth="1"/>
    <col min="13185" max="13185" width="12" style="2"/>
    <col min="13186" max="13186" width="2.26953125" style="2" customWidth="1"/>
    <col min="13187" max="13187" width="16.26953125" style="2" customWidth="1"/>
    <col min="13188" max="13285" width="12" style="2"/>
    <col min="13286" max="13286" width="15.453125" style="2" customWidth="1"/>
    <col min="13287" max="13288" width="2.54296875" style="2" customWidth="1"/>
    <col min="13289" max="13289" width="36" style="2" customWidth="1"/>
    <col min="13290" max="13290" width="2.1796875" style="2" customWidth="1"/>
    <col min="13291" max="13291" width="12.26953125" style="2" customWidth="1"/>
    <col min="13292" max="13292" width="2.26953125" style="2" customWidth="1"/>
    <col min="13293" max="13293" width="12.1796875" style="2" customWidth="1"/>
    <col min="13294" max="13298" width="12" style="2"/>
    <col min="13299" max="13299" width="2.26953125" style="2" customWidth="1"/>
    <col min="13300" max="13300" width="12.26953125" style="2" customWidth="1"/>
    <col min="13301" max="13302" width="12" style="2"/>
    <col min="13303" max="13303" width="12.1796875" style="2" customWidth="1"/>
    <col min="13304" max="13305" width="12" style="2"/>
    <col min="13306" max="13306" width="2.26953125" style="2" customWidth="1"/>
    <col min="13307" max="13307" width="12.26953125" style="2" customWidth="1"/>
    <col min="13308" max="13312" width="12" style="2"/>
    <col min="13313" max="13313" width="2.26953125" style="2" customWidth="1"/>
    <col min="13314" max="13314" width="12.26953125" style="2" customWidth="1"/>
    <col min="13315" max="13319" width="12" style="2"/>
    <col min="13320" max="13320" width="2.26953125" style="2" customWidth="1"/>
    <col min="13321" max="13321" width="12.26953125" style="2" customWidth="1"/>
    <col min="13322" max="13326" width="12" style="2"/>
    <col min="13327" max="13327" width="2.26953125" style="2" customWidth="1"/>
    <col min="13328" max="13328" width="12.26953125" style="2" customWidth="1"/>
    <col min="13329" max="13333" width="12" style="2"/>
    <col min="13334" max="13334" width="2.26953125" style="2" customWidth="1"/>
    <col min="13335" max="13335" width="12.26953125" style="2" customWidth="1"/>
    <col min="13336" max="13340" width="12" style="2"/>
    <col min="13341" max="13341" width="2.26953125" style="2" customWidth="1"/>
    <col min="13342" max="13342" width="12.26953125" style="2" customWidth="1"/>
    <col min="13343" max="13347" width="12" style="2"/>
    <col min="13348" max="13348" width="2.26953125" style="2" customWidth="1"/>
    <col min="13349" max="13349" width="12.26953125" style="2" customWidth="1"/>
    <col min="13350" max="13354" width="12" style="2"/>
    <col min="13355" max="13355" width="2.26953125" style="2" customWidth="1"/>
    <col min="13356" max="13356" width="12.26953125" style="2" customWidth="1"/>
    <col min="13357" max="13361" width="12" style="2"/>
    <col min="13362" max="13362" width="2.26953125" style="2" customWidth="1"/>
    <col min="13363" max="13363" width="12.26953125" style="2" customWidth="1"/>
    <col min="13364" max="13368" width="12" style="2"/>
    <col min="13369" max="13369" width="2.26953125" style="2" customWidth="1"/>
    <col min="13370" max="13370" width="12.26953125" style="2" customWidth="1"/>
    <col min="13371" max="13375" width="12" style="2"/>
    <col min="13376" max="13376" width="2.26953125" style="2" customWidth="1"/>
    <col min="13377" max="13377" width="12.26953125" style="2" customWidth="1"/>
    <col min="13378" max="13378" width="12.1796875" style="2" customWidth="1"/>
    <col min="13379" max="13382" width="12" style="2"/>
    <col min="13383" max="13383" width="2.26953125" style="2" customWidth="1"/>
    <col min="13384" max="13384" width="12.26953125" style="2" customWidth="1"/>
    <col min="13385" max="13389" width="12" style="2"/>
    <col min="13390" max="13390" width="2.26953125" style="2" customWidth="1"/>
    <col min="13391" max="13391" width="12.26953125" style="2" customWidth="1"/>
    <col min="13392" max="13396" width="12" style="2"/>
    <col min="13397" max="13397" width="2.26953125" style="2" customWidth="1"/>
    <col min="13398" max="13398" width="12.26953125" style="2" customWidth="1"/>
    <col min="13399" max="13403" width="12" style="2"/>
    <col min="13404" max="13404" width="2.26953125" style="2" customWidth="1"/>
    <col min="13405" max="13405" width="12.26953125" style="2" customWidth="1"/>
    <col min="13406" max="13410" width="12" style="2"/>
    <col min="13411" max="13411" width="2.26953125" style="2" customWidth="1"/>
    <col min="13412" max="13412" width="12.26953125" style="2" customWidth="1"/>
    <col min="13413" max="13417" width="12" style="2"/>
    <col min="13418" max="13418" width="2.26953125" style="2" customWidth="1"/>
    <col min="13419" max="13419" width="12.26953125" style="2" customWidth="1"/>
    <col min="13420" max="13424" width="12" style="2"/>
    <col min="13425" max="13425" width="2.26953125" style="2" customWidth="1"/>
    <col min="13426" max="13426" width="12.26953125" style="2" customWidth="1"/>
    <col min="13427" max="13431" width="12" style="2"/>
    <col min="13432" max="13432" width="2.26953125" style="2" customWidth="1"/>
    <col min="13433" max="13433" width="15.81640625" style="2" customWidth="1"/>
    <col min="13434" max="13434" width="2.26953125" style="2" customWidth="1"/>
    <col min="13435" max="13435" width="12" style="2"/>
    <col min="13436" max="13436" width="2.26953125" style="2" customWidth="1"/>
    <col min="13437" max="13437" width="14.1796875" style="2" customWidth="1"/>
    <col min="13438" max="13438" width="2.26953125" style="2" customWidth="1"/>
    <col min="13439" max="13439" width="13.1796875" style="2" customWidth="1"/>
    <col min="13440" max="13440" width="2.26953125" style="2" customWidth="1"/>
    <col min="13441" max="13441" width="12" style="2"/>
    <col min="13442" max="13442" width="2.26953125" style="2" customWidth="1"/>
    <col min="13443" max="13443" width="16.26953125" style="2" customWidth="1"/>
    <col min="13444" max="13541" width="12" style="2"/>
    <col min="13542" max="13542" width="15.453125" style="2" customWidth="1"/>
    <col min="13543" max="13544" width="2.54296875" style="2" customWidth="1"/>
    <col min="13545" max="13545" width="36" style="2" customWidth="1"/>
    <col min="13546" max="13546" width="2.1796875" style="2" customWidth="1"/>
    <col min="13547" max="13547" width="12.26953125" style="2" customWidth="1"/>
    <col min="13548" max="13548" width="2.26953125" style="2" customWidth="1"/>
    <col min="13549" max="13549" width="12.1796875" style="2" customWidth="1"/>
    <col min="13550" max="13554" width="12" style="2"/>
    <col min="13555" max="13555" width="2.26953125" style="2" customWidth="1"/>
    <col min="13556" max="13556" width="12.26953125" style="2" customWidth="1"/>
    <col min="13557" max="13558" width="12" style="2"/>
    <col min="13559" max="13559" width="12.1796875" style="2" customWidth="1"/>
    <col min="13560" max="13561" width="12" style="2"/>
    <col min="13562" max="13562" width="2.26953125" style="2" customWidth="1"/>
    <col min="13563" max="13563" width="12.26953125" style="2" customWidth="1"/>
    <col min="13564" max="13568" width="12" style="2"/>
    <col min="13569" max="13569" width="2.26953125" style="2" customWidth="1"/>
    <col min="13570" max="13570" width="12.26953125" style="2" customWidth="1"/>
    <col min="13571" max="13575" width="12" style="2"/>
    <col min="13576" max="13576" width="2.26953125" style="2" customWidth="1"/>
    <col min="13577" max="13577" width="12.26953125" style="2" customWidth="1"/>
    <col min="13578" max="13582" width="12" style="2"/>
    <col min="13583" max="13583" width="2.26953125" style="2" customWidth="1"/>
    <col min="13584" max="13584" width="12.26953125" style="2" customWidth="1"/>
    <col min="13585" max="13589" width="12" style="2"/>
    <col min="13590" max="13590" width="2.26953125" style="2" customWidth="1"/>
    <col min="13591" max="13591" width="12.26953125" style="2" customWidth="1"/>
    <col min="13592" max="13596" width="12" style="2"/>
    <col min="13597" max="13597" width="2.26953125" style="2" customWidth="1"/>
    <col min="13598" max="13598" width="12.26953125" style="2" customWidth="1"/>
    <col min="13599" max="13603" width="12" style="2"/>
    <col min="13604" max="13604" width="2.26953125" style="2" customWidth="1"/>
    <col min="13605" max="13605" width="12.26953125" style="2" customWidth="1"/>
    <col min="13606" max="13610" width="12" style="2"/>
    <col min="13611" max="13611" width="2.26953125" style="2" customWidth="1"/>
    <col min="13612" max="13612" width="12.26953125" style="2" customWidth="1"/>
    <col min="13613" max="13617" width="12" style="2"/>
    <col min="13618" max="13618" width="2.26953125" style="2" customWidth="1"/>
    <col min="13619" max="13619" width="12.26953125" style="2" customWidth="1"/>
    <col min="13620" max="13624" width="12" style="2"/>
    <col min="13625" max="13625" width="2.26953125" style="2" customWidth="1"/>
    <col min="13626" max="13626" width="12.26953125" style="2" customWidth="1"/>
    <col min="13627" max="13631" width="12" style="2"/>
    <col min="13632" max="13632" width="2.26953125" style="2" customWidth="1"/>
    <col min="13633" max="13633" width="12.26953125" style="2" customWidth="1"/>
    <col min="13634" max="13634" width="12.1796875" style="2" customWidth="1"/>
    <col min="13635" max="13638" width="12" style="2"/>
    <col min="13639" max="13639" width="2.26953125" style="2" customWidth="1"/>
    <col min="13640" max="13640" width="12.26953125" style="2" customWidth="1"/>
    <col min="13641" max="13645" width="12" style="2"/>
    <col min="13646" max="13646" width="2.26953125" style="2" customWidth="1"/>
    <col min="13647" max="13647" width="12.26953125" style="2" customWidth="1"/>
    <col min="13648" max="13652" width="12" style="2"/>
    <col min="13653" max="13653" width="2.26953125" style="2" customWidth="1"/>
    <col min="13654" max="13654" width="12.26953125" style="2" customWidth="1"/>
    <col min="13655" max="13659" width="12" style="2"/>
    <col min="13660" max="13660" width="2.26953125" style="2" customWidth="1"/>
    <col min="13661" max="13661" width="12.26953125" style="2" customWidth="1"/>
    <col min="13662" max="13666" width="12" style="2"/>
    <col min="13667" max="13667" width="2.26953125" style="2" customWidth="1"/>
    <col min="13668" max="13668" width="12.26953125" style="2" customWidth="1"/>
    <col min="13669" max="13673" width="12" style="2"/>
    <col min="13674" max="13674" width="2.26953125" style="2" customWidth="1"/>
    <col min="13675" max="13675" width="12.26953125" style="2" customWidth="1"/>
    <col min="13676" max="13680" width="12" style="2"/>
    <col min="13681" max="13681" width="2.26953125" style="2" customWidth="1"/>
    <col min="13682" max="13682" width="12.26953125" style="2" customWidth="1"/>
    <col min="13683" max="13687" width="12" style="2"/>
    <col min="13688" max="13688" width="2.26953125" style="2" customWidth="1"/>
    <col min="13689" max="13689" width="15.81640625" style="2" customWidth="1"/>
    <col min="13690" max="13690" width="2.26953125" style="2" customWidth="1"/>
    <col min="13691" max="13691" width="12" style="2"/>
    <col min="13692" max="13692" width="2.26953125" style="2" customWidth="1"/>
    <col min="13693" max="13693" width="14.1796875" style="2" customWidth="1"/>
    <col min="13694" max="13694" width="2.26953125" style="2" customWidth="1"/>
    <col min="13695" max="13695" width="13.1796875" style="2" customWidth="1"/>
    <col min="13696" max="13696" width="2.26953125" style="2" customWidth="1"/>
    <col min="13697" max="13697" width="12" style="2"/>
    <col min="13698" max="13698" width="2.26953125" style="2" customWidth="1"/>
    <col min="13699" max="13699" width="16.26953125" style="2" customWidth="1"/>
    <col min="13700" max="13797" width="12" style="2"/>
    <col min="13798" max="13798" width="15.453125" style="2" customWidth="1"/>
    <col min="13799" max="13800" width="2.54296875" style="2" customWidth="1"/>
    <col min="13801" max="13801" width="36" style="2" customWidth="1"/>
    <col min="13802" max="13802" width="2.1796875" style="2" customWidth="1"/>
    <col min="13803" max="13803" width="12.26953125" style="2" customWidth="1"/>
    <col min="13804" max="13804" width="2.26953125" style="2" customWidth="1"/>
    <col min="13805" max="13805" width="12.1796875" style="2" customWidth="1"/>
    <col min="13806" max="13810" width="12" style="2"/>
    <col min="13811" max="13811" width="2.26953125" style="2" customWidth="1"/>
    <col min="13812" max="13812" width="12.26953125" style="2" customWidth="1"/>
    <col min="13813" max="13814" width="12" style="2"/>
    <col min="13815" max="13815" width="12.1796875" style="2" customWidth="1"/>
    <col min="13816" max="13817" width="12" style="2"/>
    <col min="13818" max="13818" width="2.26953125" style="2" customWidth="1"/>
    <col min="13819" max="13819" width="12.26953125" style="2" customWidth="1"/>
    <col min="13820" max="13824" width="12" style="2"/>
    <col min="13825" max="13825" width="2.26953125" style="2" customWidth="1"/>
    <col min="13826" max="13826" width="12.26953125" style="2" customWidth="1"/>
    <col min="13827" max="13831" width="12" style="2"/>
    <col min="13832" max="13832" width="2.26953125" style="2" customWidth="1"/>
    <col min="13833" max="13833" width="12.26953125" style="2" customWidth="1"/>
    <col min="13834" max="13838" width="12" style="2"/>
    <col min="13839" max="13839" width="2.26953125" style="2" customWidth="1"/>
    <col min="13840" max="13840" width="12.26953125" style="2" customWidth="1"/>
    <col min="13841" max="13845" width="12" style="2"/>
    <col min="13846" max="13846" width="2.26953125" style="2" customWidth="1"/>
    <col min="13847" max="13847" width="12.26953125" style="2" customWidth="1"/>
    <col min="13848" max="13852" width="12" style="2"/>
    <col min="13853" max="13853" width="2.26953125" style="2" customWidth="1"/>
    <col min="13854" max="13854" width="12.26953125" style="2" customWidth="1"/>
    <col min="13855" max="13859" width="12" style="2"/>
    <col min="13860" max="13860" width="2.26953125" style="2" customWidth="1"/>
    <col min="13861" max="13861" width="12.26953125" style="2" customWidth="1"/>
    <col min="13862" max="13866" width="12" style="2"/>
    <col min="13867" max="13867" width="2.26953125" style="2" customWidth="1"/>
    <col min="13868" max="13868" width="12.26953125" style="2" customWidth="1"/>
    <col min="13869" max="13873" width="12" style="2"/>
    <col min="13874" max="13874" width="2.26953125" style="2" customWidth="1"/>
    <col min="13875" max="13875" width="12.26953125" style="2" customWidth="1"/>
    <col min="13876" max="13880" width="12" style="2"/>
    <col min="13881" max="13881" width="2.26953125" style="2" customWidth="1"/>
    <col min="13882" max="13882" width="12.26953125" style="2" customWidth="1"/>
    <col min="13883" max="13887" width="12" style="2"/>
    <col min="13888" max="13888" width="2.26953125" style="2" customWidth="1"/>
    <col min="13889" max="13889" width="12.26953125" style="2" customWidth="1"/>
    <col min="13890" max="13890" width="12.1796875" style="2" customWidth="1"/>
    <col min="13891" max="13894" width="12" style="2"/>
    <col min="13895" max="13895" width="2.26953125" style="2" customWidth="1"/>
    <col min="13896" max="13896" width="12.26953125" style="2" customWidth="1"/>
    <col min="13897" max="13901" width="12" style="2"/>
    <col min="13902" max="13902" width="2.26953125" style="2" customWidth="1"/>
    <col min="13903" max="13903" width="12.26953125" style="2" customWidth="1"/>
    <col min="13904" max="13908" width="12" style="2"/>
    <col min="13909" max="13909" width="2.26953125" style="2" customWidth="1"/>
    <col min="13910" max="13910" width="12.26953125" style="2" customWidth="1"/>
    <col min="13911" max="13915" width="12" style="2"/>
    <col min="13916" max="13916" width="2.26953125" style="2" customWidth="1"/>
    <col min="13917" max="13917" width="12.26953125" style="2" customWidth="1"/>
    <col min="13918" max="13922" width="12" style="2"/>
    <col min="13923" max="13923" width="2.26953125" style="2" customWidth="1"/>
    <col min="13924" max="13924" width="12.26953125" style="2" customWidth="1"/>
    <col min="13925" max="13929" width="12" style="2"/>
    <col min="13930" max="13930" width="2.26953125" style="2" customWidth="1"/>
    <col min="13931" max="13931" width="12.26953125" style="2" customWidth="1"/>
    <col min="13932" max="13936" width="12" style="2"/>
    <col min="13937" max="13937" width="2.26953125" style="2" customWidth="1"/>
    <col min="13938" max="13938" width="12.26953125" style="2" customWidth="1"/>
    <col min="13939" max="13943" width="12" style="2"/>
    <col min="13944" max="13944" width="2.26953125" style="2" customWidth="1"/>
    <col min="13945" max="13945" width="15.81640625" style="2" customWidth="1"/>
    <col min="13946" max="13946" width="2.26953125" style="2" customWidth="1"/>
    <col min="13947" max="13947" width="12" style="2"/>
    <col min="13948" max="13948" width="2.26953125" style="2" customWidth="1"/>
    <col min="13949" max="13949" width="14.1796875" style="2" customWidth="1"/>
    <col min="13950" max="13950" width="2.26953125" style="2" customWidth="1"/>
    <col min="13951" max="13951" width="13.1796875" style="2" customWidth="1"/>
    <col min="13952" max="13952" width="2.26953125" style="2" customWidth="1"/>
    <col min="13953" max="13953" width="12" style="2"/>
    <col min="13954" max="13954" width="2.26953125" style="2" customWidth="1"/>
    <col min="13955" max="13955" width="16.26953125" style="2" customWidth="1"/>
    <col min="13956" max="14053" width="12" style="2"/>
    <col min="14054" max="14054" width="15.453125" style="2" customWidth="1"/>
    <col min="14055" max="14056" width="2.54296875" style="2" customWidth="1"/>
    <col min="14057" max="14057" width="36" style="2" customWidth="1"/>
    <col min="14058" max="14058" width="2.1796875" style="2" customWidth="1"/>
    <col min="14059" max="14059" width="12.26953125" style="2" customWidth="1"/>
    <col min="14060" max="14060" width="2.26953125" style="2" customWidth="1"/>
    <col min="14061" max="14061" width="12.1796875" style="2" customWidth="1"/>
    <col min="14062" max="14066" width="12" style="2"/>
    <col min="14067" max="14067" width="2.26953125" style="2" customWidth="1"/>
    <col min="14068" max="14068" width="12.26953125" style="2" customWidth="1"/>
    <col min="14069" max="14070" width="12" style="2"/>
    <col min="14071" max="14071" width="12.1796875" style="2" customWidth="1"/>
    <col min="14072" max="14073" width="12" style="2"/>
    <col min="14074" max="14074" width="2.26953125" style="2" customWidth="1"/>
    <col min="14075" max="14075" width="12.26953125" style="2" customWidth="1"/>
    <col min="14076" max="14080" width="12" style="2"/>
    <col min="14081" max="14081" width="2.26953125" style="2" customWidth="1"/>
    <col min="14082" max="14082" width="12.26953125" style="2" customWidth="1"/>
    <col min="14083" max="14087" width="12" style="2"/>
    <col min="14088" max="14088" width="2.26953125" style="2" customWidth="1"/>
    <col min="14089" max="14089" width="12.26953125" style="2" customWidth="1"/>
    <col min="14090" max="14094" width="12" style="2"/>
    <col min="14095" max="14095" width="2.26953125" style="2" customWidth="1"/>
    <col min="14096" max="14096" width="12.26953125" style="2" customWidth="1"/>
    <col min="14097" max="14101" width="12" style="2"/>
    <col min="14102" max="14102" width="2.26953125" style="2" customWidth="1"/>
    <col min="14103" max="14103" width="12.26953125" style="2" customWidth="1"/>
    <col min="14104" max="14108" width="12" style="2"/>
    <col min="14109" max="14109" width="2.26953125" style="2" customWidth="1"/>
    <col min="14110" max="14110" width="12.26953125" style="2" customWidth="1"/>
    <col min="14111" max="14115" width="12" style="2"/>
    <col min="14116" max="14116" width="2.26953125" style="2" customWidth="1"/>
    <col min="14117" max="14117" width="12.26953125" style="2" customWidth="1"/>
    <col min="14118" max="14122" width="12" style="2"/>
    <col min="14123" max="14123" width="2.26953125" style="2" customWidth="1"/>
    <col min="14124" max="14124" width="12.26953125" style="2" customWidth="1"/>
    <col min="14125" max="14129" width="12" style="2"/>
    <col min="14130" max="14130" width="2.26953125" style="2" customWidth="1"/>
    <col min="14131" max="14131" width="12.26953125" style="2" customWidth="1"/>
    <col min="14132" max="14136" width="12" style="2"/>
    <col min="14137" max="14137" width="2.26953125" style="2" customWidth="1"/>
    <col min="14138" max="14138" width="12.26953125" style="2" customWidth="1"/>
    <col min="14139" max="14143" width="12" style="2"/>
    <col min="14144" max="14144" width="2.26953125" style="2" customWidth="1"/>
    <col min="14145" max="14145" width="12.26953125" style="2" customWidth="1"/>
    <col min="14146" max="14146" width="12.1796875" style="2" customWidth="1"/>
    <col min="14147" max="14150" width="12" style="2"/>
    <col min="14151" max="14151" width="2.26953125" style="2" customWidth="1"/>
    <col min="14152" max="14152" width="12.26953125" style="2" customWidth="1"/>
    <col min="14153" max="14157" width="12" style="2"/>
    <col min="14158" max="14158" width="2.26953125" style="2" customWidth="1"/>
    <col min="14159" max="14159" width="12.26953125" style="2" customWidth="1"/>
    <col min="14160" max="14164" width="12" style="2"/>
    <col min="14165" max="14165" width="2.26953125" style="2" customWidth="1"/>
    <col min="14166" max="14166" width="12.26953125" style="2" customWidth="1"/>
    <col min="14167" max="14171" width="12" style="2"/>
    <col min="14172" max="14172" width="2.26953125" style="2" customWidth="1"/>
    <col min="14173" max="14173" width="12.26953125" style="2" customWidth="1"/>
    <col min="14174" max="14178" width="12" style="2"/>
    <col min="14179" max="14179" width="2.26953125" style="2" customWidth="1"/>
    <col min="14180" max="14180" width="12.26953125" style="2" customWidth="1"/>
    <col min="14181" max="14185" width="12" style="2"/>
    <col min="14186" max="14186" width="2.26953125" style="2" customWidth="1"/>
    <col min="14187" max="14187" width="12.26953125" style="2" customWidth="1"/>
    <col min="14188" max="14192" width="12" style="2"/>
    <col min="14193" max="14193" width="2.26953125" style="2" customWidth="1"/>
    <col min="14194" max="14194" width="12.26953125" style="2" customWidth="1"/>
    <col min="14195" max="14199" width="12" style="2"/>
    <col min="14200" max="14200" width="2.26953125" style="2" customWidth="1"/>
    <col min="14201" max="14201" width="15.81640625" style="2" customWidth="1"/>
    <col min="14202" max="14202" width="2.26953125" style="2" customWidth="1"/>
    <col min="14203" max="14203" width="12" style="2"/>
    <col min="14204" max="14204" width="2.26953125" style="2" customWidth="1"/>
    <col min="14205" max="14205" width="14.1796875" style="2" customWidth="1"/>
    <col min="14206" max="14206" width="2.26953125" style="2" customWidth="1"/>
    <col min="14207" max="14207" width="13.1796875" style="2" customWidth="1"/>
    <col min="14208" max="14208" width="2.26953125" style="2" customWidth="1"/>
    <col min="14209" max="14209" width="12" style="2"/>
    <col min="14210" max="14210" width="2.26953125" style="2" customWidth="1"/>
    <col min="14211" max="14211" width="16.26953125" style="2" customWidth="1"/>
    <col min="14212" max="14309" width="12" style="2"/>
    <col min="14310" max="14310" width="15.453125" style="2" customWidth="1"/>
    <col min="14311" max="14312" width="2.54296875" style="2" customWidth="1"/>
    <col min="14313" max="14313" width="36" style="2" customWidth="1"/>
    <col min="14314" max="14314" width="2.1796875" style="2" customWidth="1"/>
    <col min="14315" max="14315" width="12.26953125" style="2" customWidth="1"/>
    <col min="14316" max="14316" width="2.26953125" style="2" customWidth="1"/>
    <col min="14317" max="14317" width="12.1796875" style="2" customWidth="1"/>
    <col min="14318" max="14322" width="12" style="2"/>
    <col min="14323" max="14323" width="2.26953125" style="2" customWidth="1"/>
    <col min="14324" max="14324" width="12.26953125" style="2" customWidth="1"/>
    <col min="14325" max="14326" width="12" style="2"/>
    <col min="14327" max="14327" width="12.1796875" style="2" customWidth="1"/>
    <col min="14328" max="14329" width="12" style="2"/>
    <col min="14330" max="14330" width="2.26953125" style="2" customWidth="1"/>
    <col min="14331" max="14331" width="12.26953125" style="2" customWidth="1"/>
    <col min="14332" max="14336" width="12" style="2"/>
    <col min="14337" max="14337" width="2.26953125" style="2" customWidth="1"/>
    <col min="14338" max="14338" width="12.26953125" style="2" customWidth="1"/>
    <col min="14339" max="14343" width="12" style="2"/>
    <col min="14344" max="14344" width="2.26953125" style="2" customWidth="1"/>
    <col min="14345" max="14345" width="12.26953125" style="2" customWidth="1"/>
    <col min="14346" max="14350" width="12" style="2"/>
    <col min="14351" max="14351" width="2.26953125" style="2" customWidth="1"/>
    <col min="14352" max="14352" width="12.26953125" style="2" customWidth="1"/>
    <col min="14353" max="14357" width="12" style="2"/>
    <col min="14358" max="14358" width="2.26953125" style="2" customWidth="1"/>
    <col min="14359" max="14359" width="12.26953125" style="2" customWidth="1"/>
    <col min="14360" max="14364" width="12" style="2"/>
    <col min="14365" max="14365" width="2.26953125" style="2" customWidth="1"/>
    <col min="14366" max="14366" width="12.26953125" style="2" customWidth="1"/>
    <col min="14367" max="14371" width="12" style="2"/>
    <col min="14372" max="14372" width="2.26953125" style="2" customWidth="1"/>
    <col min="14373" max="14373" width="12.26953125" style="2" customWidth="1"/>
    <col min="14374" max="14378" width="12" style="2"/>
    <col min="14379" max="14379" width="2.26953125" style="2" customWidth="1"/>
    <col min="14380" max="14380" width="12.26953125" style="2" customWidth="1"/>
    <col min="14381" max="14385" width="12" style="2"/>
    <col min="14386" max="14386" width="2.26953125" style="2" customWidth="1"/>
    <col min="14387" max="14387" width="12.26953125" style="2" customWidth="1"/>
    <col min="14388" max="14392" width="12" style="2"/>
    <col min="14393" max="14393" width="2.26953125" style="2" customWidth="1"/>
    <col min="14394" max="14394" width="12.26953125" style="2" customWidth="1"/>
    <col min="14395" max="14399" width="12" style="2"/>
    <col min="14400" max="14400" width="2.26953125" style="2" customWidth="1"/>
    <col min="14401" max="14401" width="12.26953125" style="2" customWidth="1"/>
    <col min="14402" max="14402" width="12.1796875" style="2" customWidth="1"/>
    <col min="14403" max="14406" width="12" style="2"/>
    <col min="14407" max="14407" width="2.26953125" style="2" customWidth="1"/>
    <col min="14408" max="14408" width="12.26953125" style="2" customWidth="1"/>
    <col min="14409" max="14413" width="12" style="2"/>
    <col min="14414" max="14414" width="2.26953125" style="2" customWidth="1"/>
    <col min="14415" max="14415" width="12.26953125" style="2" customWidth="1"/>
    <col min="14416" max="14420" width="12" style="2"/>
    <col min="14421" max="14421" width="2.26953125" style="2" customWidth="1"/>
    <col min="14422" max="14422" width="12.26953125" style="2" customWidth="1"/>
    <col min="14423" max="14427" width="12" style="2"/>
    <col min="14428" max="14428" width="2.26953125" style="2" customWidth="1"/>
    <col min="14429" max="14429" width="12.26953125" style="2" customWidth="1"/>
    <col min="14430" max="14434" width="12" style="2"/>
    <col min="14435" max="14435" width="2.26953125" style="2" customWidth="1"/>
    <col min="14436" max="14436" width="12.26953125" style="2" customWidth="1"/>
    <col min="14437" max="14441" width="12" style="2"/>
    <col min="14442" max="14442" width="2.26953125" style="2" customWidth="1"/>
    <col min="14443" max="14443" width="12.26953125" style="2" customWidth="1"/>
    <col min="14444" max="14448" width="12" style="2"/>
    <col min="14449" max="14449" width="2.26953125" style="2" customWidth="1"/>
    <col min="14450" max="14450" width="12.26953125" style="2" customWidth="1"/>
    <col min="14451" max="14455" width="12" style="2"/>
    <col min="14456" max="14456" width="2.26953125" style="2" customWidth="1"/>
    <col min="14457" max="14457" width="15.81640625" style="2" customWidth="1"/>
    <col min="14458" max="14458" width="2.26953125" style="2" customWidth="1"/>
    <col min="14459" max="14459" width="12" style="2"/>
    <col min="14460" max="14460" width="2.26953125" style="2" customWidth="1"/>
    <col min="14461" max="14461" width="14.1796875" style="2" customWidth="1"/>
    <col min="14462" max="14462" width="2.26953125" style="2" customWidth="1"/>
    <col min="14463" max="14463" width="13.1796875" style="2" customWidth="1"/>
    <col min="14464" max="14464" width="2.26953125" style="2" customWidth="1"/>
    <col min="14465" max="14465" width="12" style="2"/>
    <col min="14466" max="14466" width="2.26953125" style="2" customWidth="1"/>
    <col min="14467" max="14467" width="16.26953125" style="2" customWidth="1"/>
    <col min="14468" max="14565" width="12" style="2"/>
    <col min="14566" max="14566" width="15.453125" style="2" customWidth="1"/>
    <col min="14567" max="14568" width="2.54296875" style="2" customWidth="1"/>
    <col min="14569" max="14569" width="36" style="2" customWidth="1"/>
    <col min="14570" max="14570" width="2.1796875" style="2" customWidth="1"/>
    <col min="14571" max="14571" width="12.26953125" style="2" customWidth="1"/>
    <col min="14572" max="14572" width="2.26953125" style="2" customWidth="1"/>
    <col min="14573" max="14573" width="12.1796875" style="2" customWidth="1"/>
    <col min="14574" max="14578" width="12" style="2"/>
    <col min="14579" max="14579" width="2.26953125" style="2" customWidth="1"/>
    <col min="14580" max="14580" width="12.26953125" style="2" customWidth="1"/>
    <col min="14581" max="14582" width="12" style="2"/>
    <col min="14583" max="14583" width="12.1796875" style="2" customWidth="1"/>
    <col min="14584" max="14585" width="12" style="2"/>
    <col min="14586" max="14586" width="2.26953125" style="2" customWidth="1"/>
    <col min="14587" max="14587" width="12.26953125" style="2" customWidth="1"/>
    <col min="14588" max="14592" width="12" style="2"/>
    <col min="14593" max="14593" width="2.26953125" style="2" customWidth="1"/>
    <col min="14594" max="14594" width="12.26953125" style="2" customWidth="1"/>
    <col min="14595" max="14599" width="12" style="2"/>
    <col min="14600" max="14600" width="2.26953125" style="2" customWidth="1"/>
    <col min="14601" max="14601" width="12.26953125" style="2" customWidth="1"/>
    <col min="14602" max="14606" width="12" style="2"/>
    <col min="14607" max="14607" width="2.26953125" style="2" customWidth="1"/>
    <col min="14608" max="14608" width="12.26953125" style="2" customWidth="1"/>
    <col min="14609" max="14613" width="12" style="2"/>
    <col min="14614" max="14614" width="2.26953125" style="2" customWidth="1"/>
    <col min="14615" max="14615" width="12.26953125" style="2" customWidth="1"/>
    <col min="14616" max="14620" width="12" style="2"/>
    <col min="14621" max="14621" width="2.26953125" style="2" customWidth="1"/>
    <col min="14622" max="14622" width="12.26953125" style="2" customWidth="1"/>
    <col min="14623" max="14627" width="12" style="2"/>
    <col min="14628" max="14628" width="2.26953125" style="2" customWidth="1"/>
    <col min="14629" max="14629" width="12.26953125" style="2" customWidth="1"/>
    <col min="14630" max="14634" width="12" style="2"/>
    <col min="14635" max="14635" width="2.26953125" style="2" customWidth="1"/>
    <col min="14636" max="14636" width="12.26953125" style="2" customWidth="1"/>
    <col min="14637" max="14641" width="12" style="2"/>
    <col min="14642" max="14642" width="2.26953125" style="2" customWidth="1"/>
    <col min="14643" max="14643" width="12.26953125" style="2" customWidth="1"/>
    <col min="14644" max="14648" width="12" style="2"/>
    <col min="14649" max="14649" width="2.26953125" style="2" customWidth="1"/>
    <col min="14650" max="14650" width="12.26953125" style="2" customWidth="1"/>
    <col min="14651" max="14655" width="12" style="2"/>
    <col min="14656" max="14656" width="2.26953125" style="2" customWidth="1"/>
    <col min="14657" max="14657" width="12.26953125" style="2" customWidth="1"/>
    <col min="14658" max="14658" width="12.1796875" style="2" customWidth="1"/>
    <col min="14659" max="14662" width="12" style="2"/>
    <col min="14663" max="14663" width="2.26953125" style="2" customWidth="1"/>
    <col min="14664" max="14664" width="12.26953125" style="2" customWidth="1"/>
    <col min="14665" max="14669" width="12" style="2"/>
    <col min="14670" max="14670" width="2.26953125" style="2" customWidth="1"/>
    <col min="14671" max="14671" width="12.26953125" style="2" customWidth="1"/>
    <col min="14672" max="14676" width="12" style="2"/>
    <col min="14677" max="14677" width="2.26953125" style="2" customWidth="1"/>
    <col min="14678" max="14678" width="12.26953125" style="2" customWidth="1"/>
    <col min="14679" max="14683" width="12" style="2"/>
    <col min="14684" max="14684" width="2.26953125" style="2" customWidth="1"/>
    <col min="14685" max="14685" width="12.26953125" style="2" customWidth="1"/>
    <col min="14686" max="14690" width="12" style="2"/>
    <col min="14691" max="14691" width="2.26953125" style="2" customWidth="1"/>
    <col min="14692" max="14692" width="12.26953125" style="2" customWidth="1"/>
    <col min="14693" max="14697" width="12" style="2"/>
    <col min="14698" max="14698" width="2.26953125" style="2" customWidth="1"/>
    <col min="14699" max="14699" width="12.26953125" style="2" customWidth="1"/>
    <col min="14700" max="14704" width="12" style="2"/>
    <col min="14705" max="14705" width="2.26953125" style="2" customWidth="1"/>
    <col min="14706" max="14706" width="12.26953125" style="2" customWidth="1"/>
    <col min="14707" max="14711" width="12" style="2"/>
    <col min="14712" max="14712" width="2.26953125" style="2" customWidth="1"/>
    <col min="14713" max="14713" width="15.81640625" style="2" customWidth="1"/>
    <col min="14714" max="14714" width="2.26953125" style="2" customWidth="1"/>
    <col min="14715" max="14715" width="12" style="2"/>
    <col min="14716" max="14716" width="2.26953125" style="2" customWidth="1"/>
    <col min="14717" max="14717" width="14.1796875" style="2" customWidth="1"/>
    <col min="14718" max="14718" width="2.26953125" style="2" customWidth="1"/>
    <col min="14719" max="14719" width="13.1796875" style="2" customWidth="1"/>
    <col min="14720" max="14720" width="2.26953125" style="2" customWidth="1"/>
    <col min="14721" max="14721" width="12" style="2"/>
    <col min="14722" max="14722" width="2.26953125" style="2" customWidth="1"/>
    <col min="14723" max="14723" width="16.26953125" style="2" customWidth="1"/>
    <col min="14724" max="14821" width="12" style="2"/>
    <col min="14822" max="14822" width="15.453125" style="2" customWidth="1"/>
    <col min="14823" max="14824" width="2.54296875" style="2" customWidth="1"/>
    <col min="14825" max="14825" width="36" style="2" customWidth="1"/>
    <col min="14826" max="14826" width="2.1796875" style="2" customWidth="1"/>
    <col min="14827" max="14827" width="12.26953125" style="2" customWidth="1"/>
    <col min="14828" max="14828" width="2.26953125" style="2" customWidth="1"/>
    <col min="14829" max="14829" width="12.1796875" style="2" customWidth="1"/>
    <col min="14830" max="14834" width="12" style="2"/>
    <col min="14835" max="14835" width="2.26953125" style="2" customWidth="1"/>
    <col min="14836" max="14836" width="12.26953125" style="2" customWidth="1"/>
    <col min="14837" max="14838" width="12" style="2"/>
    <col min="14839" max="14839" width="12.1796875" style="2" customWidth="1"/>
    <col min="14840" max="14841" width="12" style="2"/>
    <col min="14842" max="14842" width="2.26953125" style="2" customWidth="1"/>
    <col min="14843" max="14843" width="12.26953125" style="2" customWidth="1"/>
    <col min="14844" max="14848" width="12" style="2"/>
    <col min="14849" max="14849" width="2.26953125" style="2" customWidth="1"/>
    <col min="14850" max="14850" width="12.26953125" style="2" customWidth="1"/>
    <col min="14851" max="14855" width="12" style="2"/>
    <col min="14856" max="14856" width="2.26953125" style="2" customWidth="1"/>
    <col min="14857" max="14857" width="12.26953125" style="2" customWidth="1"/>
    <col min="14858" max="14862" width="12" style="2"/>
    <col min="14863" max="14863" width="2.26953125" style="2" customWidth="1"/>
    <col min="14864" max="14864" width="12.26953125" style="2" customWidth="1"/>
    <col min="14865" max="14869" width="12" style="2"/>
    <col min="14870" max="14870" width="2.26953125" style="2" customWidth="1"/>
    <col min="14871" max="14871" width="12.26953125" style="2" customWidth="1"/>
    <col min="14872" max="14876" width="12" style="2"/>
    <col min="14877" max="14877" width="2.26953125" style="2" customWidth="1"/>
    <col min="14878" max="14878" width="12.26953125" style="2" customWidth="1"/>
    <col min="14879" max="14883" width="12" style="2"/>
    <col min="14884" max="14884" width="2.26953125" style="2" customWidth="1"/>
    <col min="14885" max="14885" width="12.26953125" style="2" customWidth="1"/>
    <col min="14886" max="14890" width="12" style="2"/>
    <col min="14891" max="14891" width="2.26953125" style="2" customWidth="1"/>
    <col min="14892" max="14892" width="12.26953125" style="2" customWidth="1"/>
    <col min="14893" max="14897" width="12" style="2"/>
    <col min="14898" max="14898" width="2.26953125" style="2" customWidth="1"/>
    <col min="14899" max="14899" width="12.26953125" style="2" customWidth="1"/>
    <col min="14900" max="14904" width="12" style="2"/>
    <col min="14905" max="14905" width="2.26953125" style="2" customWidth="1"/>
    <col min="14906" max="14906" width="12.26953125" style="2" customWidth="1"/>
    <col min="14907" max="14911" width="12" style="2"/>
    <col min="14912" max="14912" width="2.26953125" style="2" customWidth="1"/>
    <col min="14913" max="14913" width="12.26953125" style="2" customWidth="1"/>
    <col min="14914" max="14914" width="12.1796875" style="2" customWidth="1"/>
    <col min="14915" max="14918" width="12" style="2"/>
    <col min="14919" max="14919" width="2.26953125" style="2" customWidth="1"/>
    <col min="14920" max="14920" width="12.26953125" style="2" customWidth="1"/>
    <col min="14921" max="14925" width="12" style="2"/>
    <col min="14926" max="14926" width="2.26953125" style="2" customWidth="1"/>
    <col min="14927" max="14927" width="12.26953125" style="2" customWidth="1"/>
    <col min="14928" max="14932" width="12" style="2"/>
    <col min="14933" max="14933" width="2.26953125" style="2" customWidth="1"/>
    <col min="14934" max="14934" width="12.26953125" style="2" customWidth="1"/>
    <col min="14935" max="14939" width="12" style="2"/>
    <col min="14940" max="14940" width="2.26953125" style="2" customWidth="1"/>
    <col min="14941" max="14941" width="12.26953125" style="2" customWidth="1"/>
    <col min="14942" max="14946" width="12" style="2"/>
    <col min="14947" max="14947" width="2.26953125" style="2" customWidth="1"/>
    <col min="14948" max="14948" width="12.26953125" style="2" customWidth="1"/>
    <col min="14949" max="14953" width="12" style="2"/>
    <col min="14954" max="14954" width="2.26953125" style="2" customWidth="1"/>
    <col min="14955" max="14955" width="12.26953125" style="2" customWidth="1"/>
    <col min="14956" max="14960" width="12" style="2"/>
    <col min="14961" max="14961" width="2.26953125" style="2" customWidth="1"/>
    <col min="14962" max="14962" width="12.26953125" style="2" customWidth="1"/>
    <col min="14963" max="14967" width="12" style="2"/>
    <col min="14968" max="14968" width="2.26953125" style="2" customWidth="1"/>
    <col min="14969" max="14969" width="15.81640625" style="2" customWidth="1"/>
    <col min="14970" max="14970" width="2.26953125" style="2" customWidth="1"/>
    <col min="14971" max="14971" width="12" style="2"/>
    <col min="14972" max="14972" width="2.26953125" style="2" customWidth="1"/>
    <col min="14973" max="14973" width="14.1796875" style="2" customWidth="1"/>
    <col min="14974" max="14974" width="2.26953125" style="2" customWidth="1"/>
    <col min="14975" max="14975" width="13.1796875" style="2" customWidth="1"/>
    <col min="14976" max="14976" width="2.26953125" style="2" customWidth="1"/>
    <col min="14977" max="14977" width="12" style="2"/>
    <col min="14978" max="14978" width="2.26953125" style="2" customWidth="1"/>
    <col min="14979" max="14979" width="16.26953125" style="2" customWidth="1"/>
    <col min="14980" max="15077" width="12" style="2"/>
    <col min="15078" max="15078" width="15.453125" style="2" customWidth="1"/>
    <col min="15079" max="15080" width="2.54296875" style="2" customWidth="1"/>
    <col min="15081" max="15081" width="36" style="2" customWidth="1"/>
    <col min="15082" max="15082" width="2.1796875" style="2" customWidth="1"/>
    <col min="15083" max="15083" width="12.26953125" style="2" customWidth="1"/>
    <col min="15084" max="15084" width="2.26953125" style="2" customWidth="1"/>
    <col min="15085" max="15085" width="12.1796875" style="2" customWidth="1"/>
    <col min="15086" max="15090" width="12" style="2"/>
    <col min="15091" max="15091" width="2.26953125" style="2" customWidth="1"/>
    <col min="15092" max="15092" width="12.26953125" style="2" customWidth="1"/>
    <col min="15093" max="15094" width="12" style="2"/>
    <col min="15095" max="15095" width="12.1796875" style="2" customWidth="1"/>
    <col min="15096" max="15097" width="12" style="2"/>
    <col min="15098" max="15098" width="2.26953125" style="2" customWidth="1"/>
    <col min="15099" max="15099" width="12.26953125" style="2" customWidth="1"/>
    <col min="15100" max="15104" width="12" style="2"/>
    <col min="15105" max="15105" width="2.26953125" style="2" customWidth="1"/>
    <col min="15106" max="15106" width="12.26953125" style="2" customWidth="1"/>
    <col min="15107" max="15111" width="12" style="2"/>
    <col min="15112" max="15112" width="2.26953125" style="2" customWidth="1"/>
    <col min="15113" max="15113" width="12.26953125" style="2" customWidth="1"/>
    <col min="15114" max="15118" width="12" style="2"/>
    <col min="15119" max="15119" width="2.26953125" style="2" customWidth="1"/>
    <col min="15120" max="15120" width="12.26953125" style="2" customWidth="1"/>
    <col min="15121" max="15125" width="12" style="2"/>
    <col min="15126" max="15126" width="2.26953125" style="2" customWidth="1"/>
    <col min="15127" max="15127" width="12.26953125" style="2" customWidth="1"/>
    <col min="15128" max="15132" width="12" style="2"/>
    <col min="15133" max="15133" width="2.26953125" style="2" customWidth="1"/>
    <col min="15134" max="15134" width="12.26953125" style="2" customWidth="1"/>
    <col min="15135" max="15139" width="12" style="2"/>
    <col min="15140" max="15140" width="2.26953125" style="2" customWidth="1"/>
    <col min="15141" max="15141" width="12.26953125" style="2" customWidth="1"/>
    <col min="15142" max="15146" width="12" style="2"/>
    <col min="15147" max="15147" width="2.26953125" style="2" customWidth="1"/>
    <col min="15148" max="15148" width="12.26953125" style="2" customWidth="1"/>
    <col min="15149" max="15153" width="12" style="2"/>
    <col min="15154" max="15154" width="2.26953125" style="2" customWidth="1"/>
    <col min="15155" max="15155" width="12.26953125" style="2" customWidth="1"/>
    <col min="15156" max="15160" width="12" style="2"/>
    <col min="15161" max="15161" width="2.26953125" style="2" customWidth="1"/>
    <col min="15162" max="15162" width="12.26953125" style="2" customWidth="1"/>
    <col min="15163" max="15167" width="12" style="2"/>
    <col min="15168" max="15168" width="2.26953125" style="2" customWidth="1"/>
    <col min="15169" max="15169" width="12.26953125" style="2" customWidth="1"/>
    <col min="15170" max="15170" width="12.1796875" style="2" customWidth="1"/>
    <col min="15171" max="15174" width="12" style="2"/>
    <col min="15175" max="15175" width="2.26953125" style="2" customWidth="1"/>
    <col min="15176" max="15176" width="12.26953125" style="2" customWidth="1"/>
    <col min="15177" max="15181" width="12" style="2"/>
    <col min="15182" max="15182" width="2.26953125" style="2" customWidth="1"/>
    <col min="15183" max="15183" width="12.26953125" style="2" customWidth="1"/>
    <col min="15184" max="15188" width="12" style="2"/>
    <col min="15189" max="15189" width="2.26953125" style="2" customWidth="1"/>
    <col min="15190" max="15190" width="12.26953125" style="2" customWidth="1"/>
    <col min="15191" max="15195" width="12" style="2"/>
    <col min="15196" max="15196" width="2.26953125" style="2" customWidth="1"/>
    <col min="15197" max="15197" width="12.26953125" style="2" customWidth="1"/>
    <col min="15198" max="15202" width="12" style="2"/>
    <col min="15203" max="15203" width="2.26953125" style="2" customWidth="1"/>
    <col min="15204" max="15204" width="12.26953125" style="2" customWidth="1"/>
    <col min="15205" max="15209" width="12" style="2"/>
    <col min="15210" max="15210" width="2.26953125" style="2" customWidth="1"/>
    <col min="15211" max="15211" width="12.26953125" style="2" customWidth="1"/>
    <col min="15212" max="15216" width="12" style="2"/>
    <col min="15217" max="15217" width="2.26953125" style="2" customWidth="1"/>
    <col min="15218" max="15218" width="12.26953125" style="2" customWidth="1"/>
    <col min="15219" max="15223" width="12" style="2"/>
    <col min="15224" max="15224" width="2.26953125" style="2" customWidth="1"/>
    <col min="15225" max="15225" width="15.81640625" style="2" customWidth="1"/>
    <col min="15226" max="15226" width="2.26953125" style="2" customWidth="1"/>
    <col min="15227" max="15227" width="12" style="2"/>
    <col min="15228" max="15228" width="2.26953125" style="2" customWidth="1"/>
    <col min="15229" max="15229" width="14.1796875" style="2" customWidth="1"/>
    <col min="15230" max="15230" width="2.26953125" style="2" customWidth="1"/>
    <col min="15231" max="15231" width="13.1796875" style="2" customWidth="1"/>
    <col min="15232" max="15232" width="2.26953125" style="2" customWidth="1"/>
    <col min="15233" max="15233" width="12" style="2"/>
    <col min="15234" max="15234" width="2.26953125" style="2" customWidth="1"/>
    <col min="15235" max="15235" width="16.26953125" style="2" customWidth="1"/>
    <col min="15236" max="15333" width="12" style="2"/>
    <col min="15334" max="15334" width="15.453125" style="2" customWidth="1"/>
    <col min="15335" max="15336" width="2.54296875" style="2" customWidth="1"/>
    <col min="15337" max="15337" width="36" style="2" customWidth="1"/>
    <col min="15338" max="15338" width="2.1796875" style="2" customWidth="1"/>
    <col min="15339" max="15339" width="12.26953125" style="2" customWidth="1"/>
    <col min="15340" max="15340" width="2.26953125" style="2" customWidth="1"/>
    <col min="15341" max="15341" width="12.1796875" style="2" customWidth="1"/>
    <col min="15342" max="15346" width="12" style="2"/>
    <col min="15347" max="15347" width="2.26953125" style="2" customWidth="1"/>
    <col min="15348" max="15348" width="12.26953125" style="2" customWidth="1"/>
    <col min="15349" max="15350" width="12" style="2"/>
    <col min="15351" max="15351" width="12.1796875" style="2" customWidth="1"/>
    <col min="15352" max="15353" width="12" style="2"/>
    <col min="15354" max="15354" width="2.26953125" style="2" customWidth="1"/>
    <col min="15355" max="15355" width="12.26953125" style="2" customWidth="1"/>
    <col min="15356" max="15360" width="12" style="2"/>
    <col min="15361" max="15361" width="2.26953125" style="2" customWidth="1"/>
    <col min="15362" max="15362" width="12.26953125" style="2" customWidth="1"/>
    <col min="15363" max="15367" width="12" style="2"/>
    <col min="15368" max="15368" width="2.26953125" style="2" customWidth="1"/>
    <col min="15369" max="15369" width="12.26953125" style="2" customWidth="1"/>
    <col min="15370" max="15374" width="12" style="2"/>
    <col min="15375" max="15375" width="2.26953125" style="2" customWidth="1"/>
    <col min="15376" max="15376" width="12.26953125" style="2" customWidth="1"/>
    <col min="15377" max="15381" width="12" style="2"/>
    <col min="15382" max="15382" width="2.26953125" style="2" customWidth="1"/>
    <col min="15383" max="15383" width="12.26953125" style="2" customWidth="1"/>
    <col min="15384" max="15388" width="12" style="2"/>
    <col min="15389" max="15389" width="2.26953125" style="2" customWidth="1"/>
    <col min="15390" max="15390" width="12.26953125" style="2" customWidth="1"/>
    <col min="15391" max="15395" width="12" style="2"/>
    <col min="15396" max="15396" width="2.26953125" style="2" customWidth="1"/>
    <col min="15397" max="15397" width="12.26953125" style="2" customWidth="1"/>
    <col min="15398" max="15402" width="12" style="2"/>
    <col min="15403" max="15403" width="2.26953125" style="2" customWidth="1"/>
    <col min="15404" max="15404" width="12.26953125" style="2" customWidth="1"/>
    <col min="15405" max="15409" width="12" style="2"/>
    <col min="15410" max="15410" width="2.26953125" style="2" customWidth="1"/>
    <col min="15411" max="15411" width="12.26953125" style="2" customWidth="1"/>
    <col min="15412" max="15416" width="12" style="2"/>
    <col min="15417" max="15417" width="2.26953125" style="2" customWidth="1"/>
    <col min="15418" max="15418" width="12.26953125" style="2" customWidth="1"/>
    <col min="15419" max="15423" width="12" style="2"/>
    <col min="15424" max="15424" width="2.26953125" style="2" customWidth="1"/>
    <col min="15425" max="15425" width="12.26953125" style="2" customWidth="1"/>
    <col min="15426" max="15426" width="12.1796875" style="2" customWidth="1"/>
    <col min="15427" max="15430" width="12" style="2"/>
    <col min="15431" max="15431" width="2.26953125" style="2" customWidth="1"/>
    <col min="15432" max="15432" width="12.26953125" style="2" customWidth="1"/>
    <col min="15433" max="15437" width="12" style="2"/>
    <col min="15438" max="15438" width="2.26953125" style="2" customWidth="1"/>
    <col min="15439" max="15439" width="12.26953125" style="2" customWidth="1"/>
    <col min="15440" max="15444" width="12" style="2"/>
    <col min="15445" max="15445" width="2.26953125" style="2" customWidth="1"/>
    <col min="15446" max="15446" width="12.26953125" style="2" customWidth="1"/>
    <col min="15447" max="15451" width="12" style="2"/>
    <col min="15452" max="15452" width="2.26953125" style="2" customWidth="1"/>
    <col min="15453" max="15453" width="12.26953125" style="2" customWidth="1"/>
    <col min="15454" max="15458" width="12" style="2"/>
    <col min="15459" max="15459" width="2.26953125" style="2" customWidth="1"/>
    <col min="15460" max="15460" width="12.26953125" style="2" customWidth="1"/>
    <col min="15461" max="15465" width="12" style="2"/>
    <col min="15466" max="15466" width="2.26953125" style="2" customWidth="1"/>
    <col min="15467" max="15467" width="12.26953125" style="2" customWidth="1"/>
    <col min="15468" max="15472" width="12" style="2"/>
    <col min="15473" max="15473" width="2.26953125" style="2" customWidth="1"/>
    <col min="15474" max="15474" width="12.26953125" style="2" customWidth="1"/>
    <col min="15475" max="15479" width="12" style="2"/>
    <col min="15480" max="15480" width="2.26953125" style="2" customWidth="1"/>
    <col min="15481" max="15481" width="15.81640625" style="2" customWidth="1"/>
    <col min="15482" max="15482" width="2.26953125" style="2" customWidth="1"/>
    <col min="15483" max="15483" width="12" style="2"/>
    <col min="15484" max="15484" width="2.26953125" style="2" customWidth="1"/>
    <col min="15485" max="15485" width="14.1796875" style="2" customWidth="1"/>
    <col min="15486" max="15486" width="2.26953125" style="2" customWidth="1"/>
    <col min="15487" max="15487" width="13.1796875" style="2" customWidth="1"/>
    <col min="15488" max="15488" width="2.26953125" style="2" customWidth="1"/>
    <col min="15489" max="15489" width="12" style="2"/>
    <col min="15490" max="15490" width="2.26953125" style="2" customWidth="1"/>
    <col min="15491" max="15491" width="16.26953125" style="2" customWidth="1"/>
    <col min="15492" max="15589" width="12" style="2"/>
    <col min="15590" max="15590" width="15.453125" style="2" customWidth="1"/>
    <col min="15591" max="15592" width="2.54296875" style="2" customWidth="1"/>
    <col min="15593" max="15593" width="36" style="2" customWidth="1"/>
    <col min="15594" max="15594" width="2.1796875" style="2" customWidth="1"/>
    <col min="15595" max="15595" width="12.26953125" style="2" customWidth="1"/>
    <col min="15596" max="15596" width="2.26953125" style="2" customWidth="1"/>
    <col min="15597" max="15597" width="12.1796875" style="2" customWidth="1"/>
    <col min="15598" max="15602" width="12" style="2"/>
    <col min="15603" max="15603" width="2.26953125" style="2" customWidth="1"/>
    <col min="15604" max="15604" width="12.26953125" style="2" customWidth="1"/>
    <col min="15605" max="15606" width="12" style="2"/>
    <col min="15607" max="15607" width="12.1796875" style="2" customWidth="1"/>
    <col min="15608" max="15609" width="12" style="2"/>
    <col min="15610" max="15610" width="2.26953125" style="2" customWidth="1"/>
    <col min="15611" max="15611" width="12.26953125" style="2" customWidth="1"/>
    <col min="15612" max="15616" width="12" style="2"/>
    <col min="15617" max="15617" width="2.26953125" style="2" customWidth="1"/>
    <col min="15618" max="15618" width="12.26953125" style="2" customWidth="1"/>
    <col min="15619" max="15623" width="12" style="2"/>
    <col min="15624" max="15624" width="2.26953125" style="2" customWidth="1"/>
    <col min="15625" max="15625" width="12.26953125" style="2" customWidth="1"/>
    <col min="15626" max="15630" width="12" style="2"/>
    <col min="15631" max="15631" width="2.26953125" style="2" customWidth="1"/>
    <col min="15632" max="15632" width="12.26953125" style="2" customWidth="1"/>
    <col min="15633" max="15637" width="12" style="2"/>
    <col min="15638" max="15638" width="2.26953125" style="2" customWidth="1"/>
    <col min="15639" max="15639" width="12.26953125" style="2" customWidth="1"/>
    <col min="15640" max="15644" width="12" style="2"/>
    <col min="15645" max="15645" width="2.26953125" style="2" customWidth="1"/>
    <col min="15646" max="15646" width="12.26953125" style="2" customWidth="1"/>
    <col min="15647" max="15651" width="12" style="2"/>
    <col min="15652" max="15652" width="2.26953125" style="2" customWidth="1"/>
    <col min="15653" max="15653" width="12.26953125" style="2" customWidth="1"/>
    <col min="15654" max="15658" width="12" style="2"/>
    <col min="15659" max="15659" width="2.26953125" style="2" customWidth="1"/>
    <col min="15660" max="15660" width="12.26953125" style="2" customWidth="1"/>
    <col min="15661" max="15665" width="12" style="2"/>
    <col min="15666" max="15666" width="2.26953125" style="2" customWidth="1"/>
    <col min="15667" max="15667" width="12.26953125" style="2" customWidth="1"/>
    <col min="15668" max="15672" width="12" style="2"/>
    <col min="15673" max="15673" width="2.26953125" style="2" customWidth="1"/>
    <col min="15674" max="15674" width="12.26953125" style="2" customWidth="1"/>
    <col min="15675" max="15679" width="12" style="2"/>
    <col min="15680" max="15680" width="2.26953125" style="2" customWidth="1"/>
    <col min="15681" max="15681" width="12.26953125" style="2" customWidth="1"/>
    <col min="15682" max="15682" width="12.1796875" style="2" customWidth="1"/>
    <col min="15683" max="15686" width="12" style="2"/>
    <col min="15687" max="15687" width="2.26953125" style="2" customWidth="1"/>
    <col min="15688" max="15688" width="12.26953125" style="2" customWidth="1"/>
    <col min="15689" max="15693" width="12" style="2"/>
    <col min="15694" max="15694" width="2.26953125" style="2" customWidth="1"/>
    <col min="15695" max="15695" width="12.26953125" style="2" customWidth="1"/>
    <col min="15696" max="15700" width="12" style="2"/>
    <col min="15701" max="15701" width="2.26953125" style="2" customWidth="1"/>
    <col min="15702" max="15702" width="12.26953125" style="2" customWidth="1"/>
    <col min="15703" max="15707" width="12" style="2"/>
    <col min="15708" max="15708" width="2.26953125" style="2" customWidth="1"/>
    <col min="15709" max="15709" width="12.26953125" style="2" customWidth="1"/>
    <col min="15710" max="15714" width="12" style="2"/>
    <col min="15715" max="15715" width="2.26953125" style="2" customWidth="1"/>
    <col min="15716" max="15716" width="12.26953125" style="2" customWidth="1"/>
    <col min="15717" max="15721" width="12" style="2"/>
    <col min="15722" max="15722" width="2.26953125" style="2" customWidth="1"/>
    <col min="15723" max="15723" width="12.26953125" style="2" customWidth="1"/>
    <col min="15724" max="15728" width="12" style="2"/>
    <col min="15729" max="15729" width="2.26953125" style="2" customWidth="1"/>
    <col min="15730" max="15730" width="12.26953125" style="2" customWidth="1"/>
    <col min="15731" max="15735" width="12" style="2"/>
    <col min="15736" max="15736" width="2.26953125" style="2" customWidth="1"/>
    <col min="15737" max="15737" width="15.81640625" style="2" customWidth="1"/>
    <col min="15738" max="15738" width="2.26953125" style="2" customWidth="1"/>
    <col min="15739" max="15739" width="12" style="2"/>
    <col min="15740" max="15740" width="2.26953125" style="2" customWidth="1"/>
    <col min="15741" max="15741" width="14.1796875" style="2" customWidth="1"/>
    <col min="15742" max="15742" width="2.26953125" style="2" customWidth="1"/>
    <col min="15743" max="15743" width="13.1796875" style="2" customWidth="1"/>
    <col min="15744" max="15744" width="2.26953125" style="2" customWidth="1"/>
    <col min="15745" max="15745" width="12" style="2"/>
    <col min="15746" max="15746" width="2.26953125" style="2" customWidth="1"/>
    <col min="15747" max="15747" width="16.26953125" style="2" customWidth="1"/>
    <col min="15748" max="15845" width="12" style="2"/>
    <col min="15846" max="15846" width="15.453125" style="2" customWidth="1"/>
    <col min="15847" max="15848" width="2.54296875" style="2" customWidth="1"/>
    <col min="15849" max="15849" width="36" style="2" customWidth="1"/>
    <col min="15850" max="15850" width="2.1796875" style="2" customWidth="1"/>
    <col min="15851" max="15851" width="12.26953125" style="2" customWidth="1"/>
    <col min="15852" max="15852" width="2.26953125" style="2" customWidth="1"/>
    <col min="15853" max="15853" width="12.1796875" style="2" customWidth="1"/>
    <col min="15854" max="15858" width="12" style="2"/>
    <col min="15859" max="15859" width="2.26953125" style="2" customWidth="1"/>
    <col min="15860" max="15860" width="12.26953125" style="2" customWidth="1"/>
    <col min="15861" max="15862" width="12" style="2"/>
    <col min="15863" max="15863" width="12.1796875" style="2" customWidth="1"/>
    <col min="15864" max="15865" width="12" style="2"/>
    <col min="15866" max="15866" width="2.26953125" style="2" customWidth="1"/>
    <col min="15867" max="15867" width="12.26953125" style="2" customWidth="1"/>
    <col min="15868" max="15872" width="12" style="2"/>
    <col min="15873" max="15873" width="2.26953125" style="2" customWidth="1"/>
    <col min="15874" max="15874" width="12.26953125" style="2" customWidth="1"/>
    <col min="15875" max="15879" width="12" style="2"/>
    <col min="15880" max="15880" width="2.26953125" style="2" customWidth="1"/>
    <col min="15881" max="15881" width="12.26953125" style="2" customWidth="1"/>
    <col min="15882" max="15886" width="12" style="2"/>
    <col min="15887" max="15887" width="2.26953125" style="2" customWidth="1"/>
    <col min="15888" max="15888" width="12.26953125" style="2" customWidth="1"/>
    <col min="15889" max="15893" width="12" style="2"/>
    <col min="15894" max="15894" width="2.26953125" style="2" customWidth="1"/>
    <col min="15895" max="15895" width="12.26953125" style="2" customWidth="1"/>
    <col min="15896" max="15900" width="12" style="2"/>
    <col min="15901" max="15901" width="2.26953125" style="2" customWidth="1"/>
    <col min="15902" max="15902" width="12.26953125" style="2" customWidth="1"/>
    <col min="15903" max="15907" width="12" style="2"/>
    <col min="15908" max="15908" width="2.26953125" style="2" customWidth="1"/>
    <col min="15909" max="15909" width="12.26953125" style="2" customWidth="1"/>
    <col min="15910" max="15914" width="12" style="2"/>
    <col min="15915" max="15915" width="2.26953125" style="2" customWidth="1"/>
    <col min="15916" max="15916" width="12.26953125" style="2" customWidth="1"/>
    <col min="15917" max="15921" width="12" style="2"/>
    <col min="15922" max="15922" width="2.26953125" style="2" customWidth="1"/>
    <col min="15923" max="15923" width="12.26953125" style="2" customWidth="1"/>
    <col min="15924" max="15928" width="12" style="2"/>
    <col min="15929" max="15929" width="2.26953125" style="2" customWidth="1"/>
    <col min="15930" max="15930" width="12.26953125" style="2" customWidth="1"/>
    <col min="15931" max="15935" width="12" style="2"/>
    <col min="15936" max="15936" width="2.26953125" style="2" customWidth="1"/>
    <col min="15937" max="15937" width="12.26953125" style="2" customWidth="1"/>
    <col min="15938" max="15938" width="12.1796875" style="2" customWidth="1"/>
    <col min="15939" max="15942" width="12" style="2"/>
    <col min="15943" max="15943" width="2.26953125" style="2" customWidth="1"/>
    <col min="15944" max="15944" width="12.26953125" style="2" customWidth="1"/>
    <col min="15945" max="15949" width="12" style="2"/>
    <col min="15950" max="15950" width="2.26953125" style="2" customWidth="1"/>
    <col min="15951" max="15951" width="12.26953125" style="2" customWidth="1"/>
    <col min="15952" max="15956" width="12" style="2"/>
    <col min="15957" max="15957" width="2.26953125" style="2" customWidth="1"/>
    <col min="15958" max="15958" width="12.26953125" style="2" customWidth="1"/>
    <col min="15959" max="15963" width="12" style="2"/>
    <col min="15964" max="15964" width="2.26953125" style="2" customWidth="1"/>
    <col min="15965" max="15965" width="12.26953125" style="2" customWidth="1"/>
    <col min="15966" max="15970" width="12" style="2"/>
    <col min="15971" max="15971" width="2.26953125" style="2" customWidth="1"/>
    <col min="15972" max="15972" width="12.26953125" style="2" customWidth="1"/>
    <col min="15973" max="15977" width="12" style="2"/>
    <col min="15978" max="15978" width="2.26953125" style="2" customWidth="1"/>
    <col min="15979" max="15979" width="12.26953125" style="2" customWidth="1"/>
    <col min="15980" max="15984" width="12" style="2"/>
    <col min="15985" max="15985" width="2.26953125" style="2" customWidth="1"/>
    <col min="15986" max="15986" width="12.26953125" style="2" customWidth="1"/>
    <col min="15987" max="15991" width="12" style="2"/>
    <col min="15992" max="15992" width="2.26953125" style="2" customWidth="1"/>
    <col min="15993" max="15993" width="15.81640625" style="2" customWidth="1"/>
    <col min="15994" max="15994" width="2.26953125" style="2" customWidth="1"/>
    <col min="15995" max="15995" width="12" style="2"/>
    <col min="15996" max="15996" width="2.26953125" style="2" customWidth="1"/>
    <col min="15997" max="15997" width="14.1796875" style="2" customWidth="1"/>
    <col min="15998" max="15998" width="2.26953125" style="2" customWidth="1"/>
    <col min="15999" max="15999" width="13.1796875" style="2" customWidth="1"/>
    <col min="16000" max="16000" width="2.26953125" style="2" customWidth="1"/>
    <col min="16001" max="16001" width="12" style="2"/>
    <col min="16002" max="16002" width="2.26953125" style="2" customWidth="1"/>
    <col min="16003" max="16003" width="16.26953125" style="2" customWidth="1"/>
    <col min="16004" max="16101" width="12" style="2"/>
    <col min="16102" max="16102" width="15.453125" style="2" customWidth="1"/>
    <col min="16103" max="16104" width="2.54296875" style="2" customWidth="1"/>
    <col min="16105" max="16105" width="36" style="2" customWidth="1"/>
    <col min="16106" max="16106" width="2.1796875" style="2" customWidth="1"/>
    <col min="16107" max="16107" width="12.26953125" style="2" customWidth="1"/>
    <col min="16108" max="16108" width="2.26953125" style="2" customWidth="1"/>
    <col min="16109" max="16109" width="12.1796875" style="2" customWidth="1"/>
    <col min="16110" max="16114" width="12" style="2"/>
    <col min="16115" max="16115" width="2.26953125" style="2" customWidth="1"/>
    <col min="16116" max="16116" width="12.26953125" style="2" customWidth="1"/>
    <col min="16117" max="16118" width="12" style="2"/>
    <col min="16119" max="16119" width="12.1796875" style="2" customWidth="1"/>
    <col min="16120" max="16121" width="12" style="2"/>
    <col min="16122" max="16122" width="2.26953125" style="2" customWidth="1"/>
    <col min="16123" max="16123" width="12.26953125" style="2" customWidth="1"/>
    <col min="16124" max="16128" width="12" style="2"/>
    <col min="16129" max="16129" width="2.26953125" style="2" customWidth="1"/>
    <col min="16130" max="16130" width="12.26953125" style="2" customWidth="1"/>
    <col min="16131" max="16135" width="12" style="2"/>
    <col min="16136" max="16136" width="2.26953125" style="2" customWidth="1"/>
    <col min="16137" max="16137" width="12.26953125" style="2" customWidth="1"/>
    <col min="16138" max="16142" width="12" style="2"/>
    <col min="16143" max="16143" width="2.26953125" style="2" customWidth="1"/>
    <col min="16144" max="16144" width="12.26953125" style="2" customWidth="1"/>
    <col min="16145" max="16149" width="12" style="2"/>
    <col min="16150" max="16150" width="2.26953125" style="2" customWidth="1"/>
    <col min="16151" max="16151" width="12.26953125" style="2" customWidth="1"/>
    <col min="16152" max="16156" width="12" style="2"/>
    <col min="16157" max="16157" width="2.26953125" style="2" customWidth="1"/>
    <col min="16158" max="16158" width="12.26953125" style="2" customWidth="1"/>
    <col min="16159" max="16163" width="12" style="2"/>
    <col min="16164" max="16164" width="2.26953125" style="2" customWidth="1"/>
    <col min="16165" max="16165" width="12.26953125" style="2" customWidth="1"/>
    <col min="16166" max="16170" width="12" style="2"/>
    <col min="16171" max="16171" width="2.26953125" style="2" customWidth="1"/>
    <col min="16172" max="16172" width="12.26953125" style="2" customWidth="1"/>
    <col min="16173" max="16177" width="12" style="2"/>
    <col min="16178" max="16178" width="2.26953125" style="2" customWidth="1"/>
    <col min="16179" max="16179" width="12.26953125" style="2" customWidth="1"/>
    <col min="16180" max="16184" width="12" style="2"/>
    <col min="16185" max="16185" width="2.26953125" style="2" customWidth="1"/>
    <col min="16186" max="16186" width="12.26953125" style="2" customWidth="1"/>
    <col min="16187" max="16191" width="12" style="2"/>
    <col min="16192" max="16192" width="2.26953125" style="2" customWidth="1"/>
    <col min="16193" max="16193" width="12.26953125" style="2" customWidth="1"/>
    <col min="16194" max="16194" width="12.1796875" style="2" customWidth="1"/>
    <col min="16195" max="16198" width="12" style="2"/>
    <col min="16199" max="16199" width="2.26953125" style="2" customWidth="1"/>
    <col min="16200" max="16200" width="12.26953125" style="2" customWidth="1"/>
    <col min="16201" max="16205" width="12" style="2"/>
    <col min="16206" max="16206" width="2.26953125" style="2" customWidth="1"/>
    <col min="16207" max="16207" width="12.26953125" style="2" customWidth="1"/>
    <col min="16208" max="16212" width="12" style="2"/>
    <col min="16213" max="16213" width="2.26953125" style="2" customWidth="1"/>
    <col min="16214" max="16214" width="12.26953125" style="2" customWidth="1"/>
    <col min="16215" max="16219" width="12" style="2"/>
    <col min="16220" max="16220" width="2.26953125" style="2" customWidth="1"/>
    <col min="16221" max="16221" width="12.26953125" style="2" customWidth="1"/>
    <col min="16222" max="16226" width="12" style="2"/>
    <col min="16227" max="16227" width="2.26953125" style="2" customWidth="1"/>
    <col min="16228" max="16228" width="12.26953125" style="2" customWidth="1"/>
    <col min="16229" max="16233" width="12" style="2"/>
    <col min="16234" max="16234" width="2.26953125" style="2" customWidth="1"/>
    <col min="16235" max="16235" width="12.26953125" style="2" customWidth="1"/>
    <col min="16236" max="16240" width="12" style="2"/>
    <col min="16241" max="16241" width="2.26953125" style="2" customWidth="1"/>
    <col min="16242" max="16242" width="12.26953125" style="2" customWidth="1"/>
    <col min="16243" max="16247" width="12" style="2"/>
    <col min="16248" max="16248" width="2.26953125" style="2" customWidth="1"/>
    <col min="16249" max="16249" width="15.81640625" style="2" customWidth="1"/>
    <col min="16250" max="16250" width="2.26953125" style="2" customWidth="1"/>
    <col min="16251" max="16251" width="12" style="2"/>
    <col min="16252" max="16252" width="2.26953125" style="2" customWidth="1"/>
    <col min="16253" max="16253" width="14.1796875" style="2" customWidth="1"/>
    <col min="16254" max="16254" width="2.26953125" style="2" customWidth="1"/>
    <col min="16255" max="16255" width="13.1796875" style="2" customWidth="1"/>
    <col min="16256" max="16256" width="2.26953125" style="2" customWidth="1"/>
    <col min="16257" max="16257" width="12" style="2"/>
    <col min="16258" max="16258" width="2.26953125" style="2" customWidth="1"/>
    <col min="16259" max="16259" width="16.26953125" style="2" customWidth="1"/>
    <col min="16260" max="16384" width="12" style="2"/>
  </cols>
  <sheetData>
    <row r="1" spans="1:131" x14ac:dyDescent="0.35">
      <c r="A1" s="268" t="s">
        <v>1138</v>
      </c>
    </row>
    <row r="2" spans="1:131" s="3" customFormat="1" ht="20" x14ac:dyDescent="0.4">
      <c r="A2" s="1" t="s">
        <v>854</v>
      </c>
      <c r="B2" s="2"/>
      <c r="E2" s="4"/>
      <c r="F2" s="4"/>
      <c r="G2" s="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7"/>
    </row>
    <row r="3" spans="1:131" s="3" customFormat="1" ht="16.5" customHeight="1" x14ac:dyDescent="0.4">
      <c r="A3" s="9" t="s">
        <v>855</v>
      </c>
      <c r="B3" s="2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7"/>
    </row>
    <row r="4" spans="1:131" s="3" customFormat="1" ht="16.5" customHeight="1" x14ac:dyDescent="0.35">
      <c r="B4" s="2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7"/>
    </row>
    <row r="5" spans="1:131" s="3" customFormat="1" ht="17.5" customHeight="1" x14ac:dyDescent="0.35">
      <c r="A5" s="3" t="s">
        <v>0</v>
      </c>
      <c r="B5" s="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7"/>
    </row>
    <row r="6" spans="1:131" s="3" customFormat="1" ht="17.5" customHeight="1" x14ac:dyDescent="0.35">
      <c r="A6" s="3" t="s">
        <v>1</v>
      </c>
      <c r="B6" s="2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8"/>
    </row>
    <row r="7" spans="1:131" s="3" customFormat="1" ht="15" customHeight="1" x14ac:dyDescent="0.35">
      <c r="B7" s="2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7"/>
    </row>
    <row r="8" spans="1:131" s="3" customFormat="1" ht="17.5" customHeight="1" x14ac:dyDescent="0.35">
      <c r="A8" s="3" t="s">
        <v>827</v>
      </c>
      <c r="B8" s="2"/>
      <c r="E8" s="10"/>
      <c r="F8" s="4"/>
      <c r="G8" s="11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12"/>
    </row>
    <row r="9" spans="1:131" s="3" customFormat="1" ht="8.25" customHeight="1" x14ac:dyDescent="0.35">
      <c r="B9" s="2"/>
      <c r="E9" s="13"/>
      <c r="F9" s="13"/>
      <c r="G9" s="14"/>
      <c r="H9" s="14"/>
      <c r="I9" s="14"/>
      <c r="J9" s="14"/>
      <c r="K9" s="14"/>
      <c r="L9" s="15"/>
      <c r="M9" s="14"/>
      <c r="N9" s="14"/>
      <c r="O9" s="14"/>
      <c r="P9" s="14"/>
      <c r="Q9" s="14"/>
      <c r="R9" s="15"/>
      <c r="S9" s="14"/>
      <c r="T9" s="14"/>
      <c r="U9" s="14"/>
      <c r="V9" s="14"/>
      <c r="W9" s="14"/>
      <c r="X9" s="15"/>
      <c r="Y9" s="14"/>
      <c r="Z9" s="14"/>
      <c r="AA9" s="14"/>
      <c r="AB9" s="14"/>
      <c r="AC9" s="14"/>
      <c r="AD9" s="15"/>
      <c r="AE9" s="14"/>
      <c r="AF9" s="14"/>
      <c r="AG9" s="14"/>
      <c r="AH9" s="14"/>
      <c r="AI9" s="14"/>
      <c r="AJ9" s="15"/>
      <c r="AK9" s="14"/>
      <c r="AL9" s="14"/>
      <c r="AM9" s="14"/>
      <c r="AN9" s="14"/>
      <c r="AO9" s="14"/>
      <c r="AP9" s="15"/>
      <c r="AQ9" s="14"/>
      <c r="AR9" s="14"/>
      <c r="AS9" s="14"/>
      <c r="AT9" s="14"/>
      <c r="AU9" s="14"/>
      <c r="AV9" s="15"/>
      <c r="AW9" s="14"/>
      <c r="AX9" s="14"/>
      <c r="AY9" s="14"/>
      <c r="AZ9" s="14"/>
      <c r="BA9" s="14"/>
      <c r="BB9" s="15"/>
      <c r="BC9" s="14"/>
      <c r="BD9" s="14"/>
      <c r="BE9" s="14"/>
      <c r="BF9" s="14"/>
      <c r="BG9" s="14"/>
      <c r="BH9" s="15"/>
      <c r="BI9" s="14"/>
      <c r="BJ9" s="14"/>
      <c r="BK9" s="14"/>
      <c r="BL9" s="14"/>
      <c r="BM9" s="14"/>
      <c r="BN9" s="15"/>
      <c r="BO9" s="14"/>
      <c r="BP9" s="14"/>
      <c r="BQ9" s="14"/>
      <c r="BR9" s="14"/>
      <c r="BS9" s="14"/>
      <c r="BT9" s="15"/>
      <c r="BU9" s="14"/>
      <c r="BV9" s="14"/>
      <c r="BW9" s="14"/>
      <c r="BX9" s="14"/>
      <c r="BY9" s="14"/>
      <c r="BZ9" s="15"/>
      <c r="CA9" s="14"/>
      <c r="CB9" s="14"/>
      <c r="CC9" s="14"/>
      <c r="CD9" s="14"/>
      <c r="CE9" s="14"/>
      <c r="CF9" s="15"/>
      <c r="CG9" s="14"/>
      <c r="CH9" s="14"/>
      <c r="CI9" s="14"/>
      <c r="CJ9" s="14"/>
      <c r="CK9" s="14"/>
      <c r="CL9" s="15"/>
      <c r="CM9" s="14"/>
      <c r="CN9" s="14"/>
      <c r="CO9" s="14"/>
      <c r="CP9" s="14"/>
      <c r="CQ9" s="14"/>
      <c r="CR9" s="15"/>
      <c r="CS9" s="14"/>
      <c r="CT9" s="14"/>
      <c r="CU9" s="14"/>
      <c r="CV9" s="14"/>
      <c r="CW9" s="14"/>
      <c r="CX9" s="15"/>
      <c r="CY9" s="14"/>
      <c r="CZ9" s="14"/>
      <c r="DA9" s="14"/>
      <c r="DB9" s="14"/>
      <c r="DC9" s="14"/>
      <c r="DD9" s="16"/>
      <c r="DE9" s="14"/>
      <c r="DF9" s="14"/>
      <c r="DG9" s="14"/>
      <c r="DH9" s="14"/>
      <c r="DI9" s="14"/>
      <c r="DJ9" s="16"/>
      <c r="DK9" s="14"/>
      <c r="DL9" s="14"/>
      <c r="DM9" s="14"/>
      <c r="DN9" s="14"/>
      <c r="DO9" s="14"/>
      <c r="DP9" s="16"/>
      <c r="DQ9" s="14"/>
      <c r="DR9" s="14"/>
      <c r="DS9" s="14"/>
      <c r="DT9" s="14"/>
      <c r="DU9" s="14"/>
      <c r="DW9" s="14"/>
      <c r="DX9" s="14"/>
      <c r="DY9" s="14"/>
      <c r="DZ9" s="14"/>
      <c r="EA9" s="14"/>
    </row>
    <row r="10" spans="1:131" ht="14.15" customHeight="1" x14ac:dyDescent="0.35">
      <c r="A10" s="17"/>
      <c r="B10" s="17"/>
      <c r="C10" s="17"/>
      <c r="D10" s="17"/>
      <c r="G10" s="4"/>
      <c r="H10" s="4"/>
      <c r="I10" s="4"/>
      <c r="J10" s="4"/>
      <c r="K10" s="4"/>
      <c r="M10" s="4"/>
      <c r="N10" s="4"/>
      <c r="O10" s="4"/>
      <c r="P10" s="4"/>
      <c r="Q10" s="4"/>
      <c r="S10" s="4"/>
      <c r="T10" s="4"/>
      <c r="U10" s="4"/>
      <c r="V10" s="4"/>
      <c r="W10" s="4"/>
      <c r="Y10" s="4"/>
      <c r="Z10" s="4"/>
      <c r="AA10" s="4"/>
      <c r="AB10" s="4"/>
      <c r="AC10" s="4"/>
      <c r="AE10" s="4"/>
      <c r="AF10" s="4"/>
      <c r="AG10" s="4"/>
      <c r="AH10" s="4"/>
      <c r="AI10" s="4"/>
      <c r="AK10" s="4"/>
      <c r="AL10" s="4"/>
      <c r="AM10" s="4"/>
      <c r="AN10" s="4"/>
      <c r="AO10" s="4"/>
      <c r="AQ10" s="4"/>
      <c r="AR10" s="4"/>
      <c r="AS10" s="4"/>
      <c r="AT10" s="4"/>
      <c r="AU10" s="4"/>
      <c r="AW10" s="4"/>
      <c r="AX10" s="4"/>
      <c r="AY10" s="4"/>
      <c r="AZ10" s="4"/>
      <c r="BA10" s="4"/>
      <c r="BC10" s="4"/>
      <c r="BD10" s="4"/>
      <c r="BE10" s="4"/>
      <c r="BF10" s="4"/>
      <c r="BG10" s="4"/>
      <c r="BI10" s="4"/>
      <c r="BJ10" s="4"/>
      <c r="BK10" s="4"/>
      <c r="BL10" s="4"/>
      <c r="BM10" s="4"/>
      <c r="BO10" s="4"/>
      <c r="BP10" s="4"/>
      <c r="BQ10" s="4"/>
      <c r="BR10" s="4"/>
      <c r="BS10" s="4"/>
      <c r="BU10" s="4"/>
      <c r="BV10" s="4"/>
      <c r="BW10" s="4"/>
      <c r="BX10" s="4"/>
      <c r="BY10" s="4"/>
      <c r="CA10" s="4"/>
      <c r="CB10" s="4"/>
      <c r="CC10" s="4"/>
      <c r="CD10" s="4"/>
      <c r="CE10" s="4"/>
      <c r="CG10" s="4"/>
      <c r="CH10" s="4"/>
      <c r="CI10" s="4"/>
      <c r="CJ10" s="4"/>
      <c r="CK10" s="4"/>
      <c r="CM10" s="4"/>
      <c r="CN10" s="4"/>
      <c r="CO10" s="4"/>
      <c r="CP10" s="4"/>
      <c r="CQ10" s="4"/>
      <c r="CS10" s="4"/>
      <c r="CT10" s="4"/>
      <c r="CU10" s="4"/>
      <c r="CV10" s="4"/>
      <c r="CW10" s="4"/>
      <c r="CY10" s="4"/>
      <c r="CZ10" s="4"/>
      <c r="DA10" s="4"/>
      <c r="DB10" s="4"/>
      <c r="DC10" s="4"/>
      <c r="DE10" s="4"/>
      <c r="DF10" s="4"/>
      <c r="DG10" s="4"/>
      <c r="DH10" s="4"/>
      <c r="DI10" s="4"/>
      <c r="DK10" s="4"/>
      <c r="DL10" s="4"/>
      <c r="DM10" s="4"/>
      <c r="DN10" s="4"/>
      <c r="DO10" s="4"/>
      <c r="DQ10" s="4"/>
      <c r="DR10" s="4"/>
      <c r="DS10" s="4"/>
      <c r="DT10" s="4"/>
      <c r="DU10" s="4"/>
      <c r="DV10" s="18"/>
      <c r="DW10" s="4"/>
      <c r="DX10" s="4"/>
      <c r="DY10" s="4"/>
      <c r="DZ10" s="4"/>
      <c r="EA10" s="4"/>
    </row>
    <row r="11" spans="1:131" s="3" customFormat="1" ht="20.149999999999999" customHeight="1" x14ac:dyDescent="0.35">
      <c r="A11" s="19" t="s">
        <v>3</v>
      </c>
      <c r="B11" s="3" t="s">
        <v>4</v>
      </c>
      <c r="E11" s="20" t="s">
        <v>828</v>
      </c>
      <c r="F11" s="20" t="s">
        <v>828</v>
      </c>
      <c r="G11" s="20" t="s">
        <v>828</v>
      </c>
      <c r="H11" s="20" t="s">
        <v>828</v>
      </c>
      <c r="I11" s="20" t="s">
        <v>828</v>
      </c>
      <c r="J11" s="20" t="s">
        <v>828</v>
      </c>
      <c r="K11" s="20" t="s">
        <v>828</v>
      </c>
      <c r="L11" s="20" t="s">
        <v>828</v>
      </c>
      <c r="M11" s="20" t="s">
        <v>828</v>
      </c>
      <c r="N11" s="20" t="s">
        <v>828</v>
      </c>
      <c r="O11" s="20" t="s">
        <v>828</v>
      </c>
      <c r="P11" s="20" t="s">
        <v>828</v>
      </c>
      <c r="Q11" s="20" t="s">
        <v>828</v>
      </c>
      <c r="R11" s="20" t="s">
        <v>828</v>
      </c>
      <c r="S11" s="20" t="s">
        <v>828</v>
      </c>
      <c r="T11" s="20" t="s">
        <v>828</v>
      </c>
      <c r="U11" s="20" t="s">
        <v>828</v>
      </c>
      <c r="V11" s="20" t="s">
        <v>828</v>
      </c>
      <c r="W11" s="20" t="s">
        <v>828</v>
      </c>
      <c r="X11" s="20" t="s">
        <v>828</v>
      </c>
      <c r="Y11" s="20" t="s">
        <v>828</v>
      </c>
      <c r="Z11" s="20" t="s">
        <v>828</v>
      </c>
      <c r="AA11" s="20" t="s">
        <v>828</v>
      </c>
      <c r="AB11" s="20" t="s">
        <v>828</v>
      </c>
      <c r="AC11" s="20" t="s">
        <v>828</v>
      </c>
      <c r="AD11" s="20" t="s">
        <v>828</v>
      </c>
      <c r="AE11" s="20" t="s">
        <v>828</v>
      </c>
      <c r="AF11" s="20" t="s">
        <v>828</v>
      </c>
      <c r="AG11" s="20" t="s">
        <v>828</v>
      </c>
      <c r="AH11" s="20" t="s">
        <v>828</v>
      </c>
      <c r="AI11" s="20" t="s">
        <v>828</v>
      </c>
      <c r="AJ11" s="20" t="s">
        <v>828</v>
      </c>
      <c r="AK11" s="20" t="s">
        <v>828</v>
      </c>
      <c r="AL11" s="20" t="s">
        <v>828</v>
      </c>
      <c r="AM11" s="20" t="s">
        <v>828</v>
      </c>
      <c r="AN11" s="20" t="s">
        <v>828</v>
      </c>
      <c r="AO11" s="20" t="s">
        <v>828</v>
      </c>
      <c r="AP11" s="20" t="s">
        <v>828</v>
      </c>
      <c r="AQ11" s="20" t="s">
        <v>828</v>
      </c>
      <c r="AR11" s="20" t="s">
        <v>828</v>
      </c>
      <c r="AS11" s="20" t="s">
        <v>828</v>
      </c>
      <c r="AT11" s="20" t="s">
        <v>828</v>
      </c>
      <c r="AU11" s="20" t="s">
        <v>828</v>
      </c>
      <c r="AV11" s="20" t="s">
        <v>828</v>
      </c>
      <c r="AW11" s="20" t="s">
        <v>828</v>
      </c>
      <c r="AX11" s="20" t="s">
        <v>828</v>
      </c>
      <c r="AY11" s="20" t="s">
        <v>828</v>
      </c>
      <c r="AZ11" s="20" t="s">
        <v>828</v>
      </c>
      <c r="BA11" s="20" t="s">
        <v>828</v>
      </c>
      <c r="BB11" s="20" t="s">
        <v>828</v>
      </c>
      <c r="BC11" s="20" t="s">
        <v>828</v>
      </c>
      <c r="BD11" s="20" t="s">
        <v>828</v>
      </c>
      <c r="BE11" s="20" t="s">
        <v>828</v>
      </c>
      <c r="BF11" s="20" t="s">
        <v>828</v>
      </c>
      <c r="BG11" s="20" t="s">
        <v>828</v>
      </c>
      <c r="BH11" s="20" t="s">
        <v>828</v>
      </c>
      <c r="BI11" s="20" t="s">
        <v>828</v>
      </c>
      <c r="BJ11" s="20" t="s">
        <v>828</v>
      </c>
      <c r="BK11" s="20" t="s">
        <v>828</v>
      </c>
      <c r="BL11" s="20" t="s">
        <v>828</v>
      </c>
      <c r="BM11" s="20" t="s">
        <v>828</v>
      </c>
      <c r="BN11" s="20" t="s">
        <v>828</v>
      </c>
      <c r="BO11" s="20" t="s">
        <v>828</v>
      </c>
      <c r="BP11" s="20" t="s">
        <v>828</v>
      </c>
      <c r="BQ11" s="20" t="s">
        <v>828</v>
      </c>
      <c r="BR11" s="20" t="s">
        <v>828</v>
      </c>
      <c r="BS11" s="20" t="s">
        <v>828</v>
      </c>
      <c r="BT11" s="20" t="s">
        <v>828</v>
      </c>
      <c r="BU11" s="20" t="s">
        <v>828</v>
      </c>
      <c r="BV11" s="20" t="s">
        <v>828</v>
      </c>
      <c r="BW11" s="20" t="s">
        <v>828</v>
      </c>
      <c r="BX11" s="20" t="s">
        <v>828</v>
      </c>
      <c r="BY11" s="20" t="s">
        <v>828</v>
      </c>
      <c r="BZ11" s="20" t="s">
        <v>828</v>
      </c>
      <c r="CA11" s="20" t="s">
        <v>828</v>
      </c>
      <c r="CB11" s="20" t="s">
        <v>828</v>
      </c>
      <c r="CC11" s="20" t="s">
        <v>828</v>
      </c>
      <c r="CD11" s="20" t="s">
        <v>828</v>
      </c>
      <c r="CE11" s="20" t="s">
        <v>828</v>
      </c>
      <c r="CF11" s="20" t="s">
        <v>828</v>
      </c>
      <c r="CG11" s="20" t="s">
        <v>828</v>
      </c>
      <c r="CH11" s="20" t="s">
        <v>828</v>
      </c>
      <c r="CI11" s="20" t="s">
        <v>828</v>
      </c>
      <c r="CJ11" s="20" t="s">
        <v>828</v>
      </c>
      <c r="CK11" s="20" t="s">
        <v>828</v>
      </c>
      <c r="CL11" s="20" t="s">
        <v>828</v>
      </c>
      <c r="CM11" s="20" t="s">
        <v>828</v>
      </c>
      <c r="CN11" s="20" t="s">
        <v>828</v>
      </c>
      <c r="CO11" s="20" t="s">
        <v>828</v>
      </c>
      <c r="CP11" s="20" t="s">
        <v>828</v>
      </c>
      <c r="CQ11" s="20" t="s">
        <v>828</v>
      </c>
      <c r="CR11" s="20" t="s">
        <v>828</v>
      </c>
      <c r="CS11" s="20" t="s">
        <v>828</v>
      </c>
      <c r="CT11" s="20" t="s">
        <v>828</v>
      </c>
      <c r="CU11" s="20" t="s">
        <v>828</v>
      </c>
      <c r="CV11" s="20" t="s">
        <v>828</v>
      </c>
      <c r="CW11" s="20" t="s">
        <v>828</v>
      </c>
      <c r="CX11" s="20" t="s">
        <v>828</v>
      </c>
      <c r="CY11" s="20" t="s">
        <v>828</v>
      </c>
      <c r="CZ11" s="20" t="s">
        <v>828</v>
      </c>
      <c r="DA11" s="20" t="s">
        <v>828</v>
      </c>
      <c r="DB11" s="20" t="s">
        <v>828</v>
      </c>
      <c r="DC11" s="20" t="s">
        <v>828</v>
      </c>
      <c r="DD11" s="12" t="s">
        <v>828</v>
      </c>
      <c r="DE11" s="20" t="s">
        <v>828</v>
      </c>
      <c r="DF11" s="20" t="s">
        <v>828</v>
      </c>
      <c r="DG11" s="20" t="s">
        <v>828</v>
      </c>
      <c r="DH11" s="20" t="s">
        <v>828</v>
      </c>
      <c r="DI11" s="20" t="s">
        <v>828</v>
      </c>
      <c r="DJ11" s="12" t="s">
        <v>828</v>
      </c>
      <c r="DK11" s="20" t="s">
        <v>828</v>
      </c>
      <c r="DL11" s="20" t="s">
        <v>828</v>
      </c>
      <c r="DM11" s="20" t="s">
        <v>828</v>
      </c>
      <c r="DN11" s="20" t="s">
        <v>828</v>
      </c>
      <c r="DO11" s="20" t="s">
        <v>828</v>
      </c>
      <c r="DP11" s="12" t="s">
        <v>828</v>
      </c>
      <c r="DQ11" s="20" t="s">
        <v>828</v>
      </c>
      <c r="DR11" s="20" t="s">
        <v>828</v>
      </c>
      <c r="DS11" s="20" t="s">
        <v>828</v>
      </c>
      <c r="DT11" s="20" t="s">
        <v>828</v>
      </c>
      <c r="DU11" s="20" t="s">
        <v>828</v>
      </c>
      <c r="DV11" s="12" t="s">
        <v>828</v>
      </c>
      <c r="DW11" s="20" t="s">
        <v>828</v>
      </c>
      <c r="DX11" s="20" t="s">
        <v>828</v>
      </c>
      <c r="DY11" s="20" t="s">
        <v>828</v>
      </c>
      <c r="DZ11" s="20" t="s">
        <v>828</v>
      </c>
      <c r="EA11" s="20" t="s">
        <v>828</v>
      </c>
    </row>
    <row r="12" spans="1:131" s="3" customFormat="1" ht="20.149999999999999" customHeight="1" x14ac:dyDescent="0.35">
      <c r="E12" s="20" t="s">
        <v>833</v>
      </c>
      <c r="F12" s="20" t="s">
        <v>6</v>
      </c>
      <c r="G12" s="20">
        <v>0</v>
      </c>
      <c r="H12" s="20">
        <v>1</v>
      </c>
      <c r="I12" s="20">
        <v>2</v>
      </c>
      <c r="J12" s="20">
        <v>3</v>
      </c>
      <c r="K12" s="20">
        <v>4</v>
      </c>
      <c r="L12" s="20" t="s">
        <v>7</v>
      </c>
      <c r="M12" s="20">
        <v>5</v>
      </c>
      <c r="N12" s="20">
        <v>6</v>
      </c>
      <c r="O12" s="20">
        <v>7</v>
      </c>
      <c r="P12" s="20">
        <v>8</v>
      </c>
      <c r="Q12" s="20">
        <v>9</v>
      </c>
      <c r="R12" s="20" t="s">
        <v>8</v>
      </c>
      <c r="S12" s="20">
        <v>10</v>
      </c>
      <c r="T12" s="20">
        <v>11</v>
      </c>
      <c r="U12" s="20">
        <v>12</v>
      </c>
      <c r="V12" s="20">
        <v>13</v>
      </c>
      <c r="W12" s="20">
        <v>14</v>
      </c>
      <c r="X12" s="20" t="s">
        <v>9</v>
      </c>
      <c r="Y12" s="20">
        <v>15</v>
      </c>
      <c r="Z12" s="20">
        <v>16</v>
      </c>
      <c r="AA12" s="20">
        <v>17</v>
      </c>
      <c r="AB12" s="20">
        <v>18</v>
      </c>
      <c r="AC12" s="20">
        <v>19</v>
      </c>
      <c r="AD12" s="20" t="s">
        <v>10</v>
      </c>
      <c r="AE12" s="20">
        <v>20</v>
      </c>
      <c r="AF12" s="20">
        <v>21</v>
      </c>
      <c r="AG12" s="20">
        <v>22</v>
      </c>
      <c r="AH12" s="20">
        <v>23</v>
      </c>
      <c r="AI12" s="20">
        <v>24</v>
      </c>
      <c r="AJ12" s="20" t="s">
        <v>11</v>
      </c>
      <c r="AK12" s="20">
        <v>25</v>
      </c>
      <c r="AL12" s="20">
        <v>26</v>
      </c>
      <c r="AM12" s="20">
        <v>27</v>
      </c>
      <c r="AN12" s="20">
        <v>28</v>
      </c>
      <c r="AO12" s="20">
        <v>29</v>
      </c>
      <c r="AP12" s="20" t="s">
        <v>12</v>
      </c>
      <c r="AQ12" s="20">
        <v>30</v>
      </c>
      <c r="AR12" s="20">
        <v>31</v>
      </c>
      <c r="AS12" s="20">
        <v>32</v>
      </c>
      <c r="AT12" s="20">
        <v>33</v>
      </c>
      <c r="AU12" s="20">
        <v>34</v>
      </c>
      <c r="AV12" s="20" t="s">
        <v>13</v>
      </c>
      <c r="AW12" s="20">
        <v>35</v>
      </c>
      <c r="AX12" s="20">
        <v>36</v>
      </c>
      <c r="AY12" s="20">
        <v>37</v>
      </c>
      <c r="AZ12" s="20">
        <v>38</v>
      </c>
      <c r="BA12" s="20">
        <v>39</v>
      </c>
      <c r="BB12" s="20" t="s">
        <v>14</v>
      </c>
      <c r="BC12" s="20">
        <v>40</v>
      </c>
      <c r="BD12" s="20">
        <v>41</v>
      </c>
      <c r="BE12" s="20">
        <v>42</v>
      </c>
      <c r="BF12" s="20">
        <v>43</v>
      </c>
      <c r="BG12" s="20">
        <v>44</v>
      </c>
      <c r="BH12" s="20" t="s">
        <v>15</v>
      </c>
      <c r="BI12" s="20">
        <v>45</v>
      </c>
      <c r="BJ12" s="20">
        <v>46</v>
      </c>
      <c r="BK12" s="20">
        <v>47</v>
      </c>
      <c r="BL12" s="20">
        <v>48</v>
      </c>
      <c r="BM12" s="20">
        <v>49</v>
      </c>
      <c r="BN12" s="20" t="s">
        <v>16</v>
      </c>
      <c r="BO12" s="20">
        <v>50</v>
      </c>
      <c r="BP12" s="20">
        <v>51</v>
      </c>
      <c r="BQ12" s="20">
        <v>52</v>
      </c>
      <c r="BR12" s="20">
        <v>53</v>
      </c>
      <c r="BS12" s="20">
        <v>54</v>
      </c>
      <c r="BT12" s="20" t="s">
        <v>17</v>
      </c>
      <c r="BU12" s="20">
        <v>55</v>
      </c>
      <c r="BV12" s="20">
        <v>56</v>
      </c>
      <c r="BW12" s="20">
        <v>57</v>
      </c>
      <c r="BX12" s="20">
        <v>58</v>
      </c>
      <c r="BY12" s="20">
        <v>59</v>
      </c>
      <c r="BZ12" s="20" t="s">
        <v>18</v>
      </c>
      <c r="CA12" s="20">
        <v>60</v>
      </c>
      <c r="CB12" s="20">
        <v>61</v>
      </c>
      <c r="CC12" s="20">
        <v>62</v>
      </c>
      <c r="CD12" s="20">
        <v>63</v>
      </c>
      <c r="CE12" s="20">
        <v>64</v>
      </c>
      <c r="CF12" s="20" t="s">
        <v>19</v>
      </c>
      <c r="CG12" s="20">
        <v>65</v>
      </c>
      <c r="CH12" s="20">
        <v>66</v>
      </c>
      <c r="CI12" s="20">
        <v>67</v>
      </c>
      <c r="CJ12" s="20">
        <v>68</v>
      </c>
      <c r="CK12" s="20">
        <v>69</v>
      </c>
      <c r="CL12" s="20" t="s">
        <v>20</v>
      </c>
      <c r="CM12" s="20">
        <v>70</v>
      </c>
      <c r="CN12" s="20">
        <v>71</v>
      </c>
      <c r="CO12" s="20">
        <v>72</v>
      </c>
      <c r="CP12" s="20">
        <v>73</v>
      </c>
      <c r="CQ12" s="20">
        <v>74</v>
      </c>
      <c r="CR12" s="20" t="s">
        <v>21</v>
      </c>
      <c r="CS12" s="20">
        <v>75</v>
      </c>
      <c r="CT12" s="20">
        <v>76</v>
      </c>
      <c r="CU12" s="20">
        <v>77</v>
      </c>
      <c r="CV12" s="20">
        <v>78</v>
      </c>
      <c r="CW12" s="20">
        <v>79</v>
      </c>
      <c r="CX12" s="20" t="s">
        <v>22</v>
      </c>
      <c r="CY12" s="20">
        <v>80</v>
      </c>
      <c r="CZ12" s="20">
        <v>81</v>
      </c>
      <c r="DA12" s="20">
        <v>82</v>
      </c>
      <c r="DB12" s="20">
        <v>83</v>
      </c>
      <c r="DC12" s="20">
        <v>84</v>
      </c>
      <c r="DD12" s="20" t="s">
        <v>23</v>
      </c>
      <c r="DE12" s="20">
        <v>85</v>
      </c>
      <c r="DF12" s="20">
        <v>86</v>
      </c>
      <c r="DG12" s="20">
        <v>87</v>
      </c>
      <c r="DH12" s="20">
        <v>88</v>
      </c>
      <c r="DI12" s="20">
        <v>89</v>
      </c>
      <c r="DJ12" s="20" t="s">
        <v>834</v>
      </c>
      <c r="DK12" s="20">
        <v>90</v>
      </c>
      <c r="DL12" s="20">
        <v>91</v>
      </c>
      <c r="DM12" s="20">
        <v>92</v>
      </c>
      <c r="DN12" s="20">
        <v>93</v>
      </c>
      <c r="DO12" s="20">
        <v>94</v>
      </c>
      <c r="DP12" s="20" t="s">
        <v>835</v>
      </c>
      <c r="DQ12" s="20">
        <v>95</v>
      </c>
      <c r="DR12" s="20">
        <v>96</v>
      </c>
      <c r="DS12" s="20">
        <v>97</v>
      </c>
      <c r="DT12" s="20">
        <v>98</v>
      </c>
      <c r="DU12" s="20">
        <v>99</v>
      </c>
      <c r="DV12" s="20" t="s">
        <v>836</v>
      </c>
      <c r="DW12" s="20" t="s">
        <v>837</v>
      </c>
      <c r="DX12" s="20" t="s">
        <v>838</v>
      </c>
      <c r="DY12" s="20" t="s">
        <v>839</v>
      </c>
      <c r="DZ12" s="20" t="s">
        <v>840</v>
      </c>
      <c r="EA12" s="20" t="s">
        <v>841</v>
      </c>
    </row>
    <row r="13" spans="1:131" ht="14.15" customHeight="1" x14ac:dyDescent="0.35">
      <c r="A13" s="21"/>
      <c r="B13" s="21"/>
      <c r="C13" s="21"/>
      <c r="D13" s="21"/>
      <c r="E13" s="22"/>
      <c r="F13" s="23"/>
      <c r="G13" s="24"/>
      <c r="H13" s="24"/>
      <c r="I13" s="24"/>
      <c r="J13" s="24"/>
      <c r="K13" s="24"/>
      <c r="L13" s="22"/>
      <c r="M13" s="24"/>
      <c r="N13" s="24"/>
      <c r="O13" s="24"/>
      <c r="P13" s="24"/>
      <c r="Q13" s="24"/>
      <c r="R13" s="22"/>
      <c r="S13" s="24"/>
      <c r="T13" s="24"/>
      <c r="U13" s="24"/>
      <c r="V13" s="24"/>
      <c r="W13" s="24"/>
      <c r="X13" s="22"/>
      <c r="Y13" s="24"/>
      <c r="Z13" s="24"/>
      <c r="AA13" s="24"/>
      <c r="AB13" s="24"/>
      <c r="AC13" s="24"/>
      <c r="AD13" s="22"/>
      <c r="AE13" s="24"/>
      <c r="AF13" s="24"/>
      <c r="AG13" s="24"/>
      <c r="AH13" s="24"/>
      <c r="AI13" s="24"/>
      <c r="AJ13" s="23"/>
      <c r="AK13" s="24"/>
      <c r="AL13" s="24"/>
      <c r="AM13" s="24"/>
      <c r="AN13" s="24"/>
      <c r="AO13" s="24"/>
      <c r="AP13" s="22"/>
      <c r="AQ13" s="24"/>
      <c r="AR13" s="24"/>
      <c r="AS13" s="24"/>
      <c r="AT13" s="24"/>
      <c r="AU13" s="24"/>
      <c r="AV13" s="22"/>
      <c r="AW13" s="24"/>
      <c r="AX13" s="24"/>
      <c r="AY13" s="24"/>
      <c r="AZ13" s="24"/>
      <c r="BA13" s="24"/>
      <c r="BB13" s="22"/>
      <c r="BC13" s="24"/>
      <c r="BD13" s="24"/>
      <c r="BE13" s="24"/>
      <c r="BF13" s="24"/>
      <c r="BG13" s="24"/>
      <c r="BH13" s="22"/>
      <c r="BI13" s="24"/>
      <c r="BJ13" s="24"/>
      <c r="BK13" s="24"/>
      <c r="BL13" s="24"/>
      <c r="BM13" s="24"/>
      <c r="BN13" s="22"/>
      <c r="BO13" s="24"/>
      <c r="BP13" s="24"/>
      <c r="BQ13" s="24"/>
      <c r="BR13" s="24"/>
      <c r="BS13" s="24"/>
      <c r="BT13" s="22"/>
      <c r="BU13" s="24"/>
      <c r="BV13" s="24"/>
      <c r="BW13" s="24"/>
      <c r="BX13" s="24"/>
      <c r="BY13" s="24"/>
      <c r="BZ13" s="22"/>
      <c r="CA13" s="24"/>
      <c r="CB13" s="24"/>
      <c r="CC13" s="24"/>
      <c r="CD13" s="24"/>
      <c r="CE13" s="24"/>
      <c r="CF13" s="22"/>
      <c r="CG13" s="24"/>
      <c r="CH13" s="24"/>
      <c r="CI13" s="24"/>
      <c r="CJ13" s="24"/>
      <c r="CK13" s="24"/>
      <c r="CL13" s="22"/>
      <c r="CM13" s="24"/>
      <c r="CN13" s="24"/>
      <c r="CO13" s="24"/>
      <c r="CP13" s="24"/>
      <c r="CQ13" s="24"/>
      <c r="CR13" s="22"/>
      <c r="CS13" s="24"/>
      <c r="CT13" s="24"/>
      <c r="CU13" s="24"/>
      <c r="CV13" s="24"/>
      <c r="CW13" s="24"/>
      <c r="CX13" s="22"/>
      <c r="CY13" s="24"/>
      <c r="CZ13" s="24"/>
      <c r="DA13" s="24"/>
      <c r="DB13" s="24"/>
      <c r="DC13" s="24"/>
      <c r="DD13" s="16"/>
      <c r="DE13" s="24"/>
      <c r="DF13" s="24"/>
      <c r="DG13" s="24"/>
      <c r="DH13" s="24"/>
      <c r="DI13" s="24"/>
      <c r="DJ13" s="16"/>
      <c r="DK13" s="24"/>
      <c r="DL13" s="24"/>
      <c r="DM13" s="24"/>
      <c r="DN13" s="24"/>
      <c r="DO13" s="24"/>
      <c r="DP13" s="16"/>
      <c r="DQ13" s="24"/>
      <c r="DR13" s="24"/>
      <c r="DS13" s="24"/>
      <c r="DT13" s="24"/>
      <c r="DU13" s="24"/>
      <c r="DV13" s="25"/>
      <c r="DW13" s="24"/>
      <c r="DX13" s="24"/>
      <c r="DY13" s="24"/>
      <c r="DZ13" s="24"/>
      <c r="EA13" s="24"/>
    </row>
    <row r="14" spans="1:131" ht="14.15" customHeight="1" x14ac:dyDescent="0.35">
      <c r="E14" s="2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E14" s="26"/>
      <c r="DF14" s="26"/>
      <c r="DG14" s="26"/>
      <c r="DH14" s="26"/>
      <c r="DI14" s="26"/>
      <c r="DK14" s="26"/>
      <c r="DL14" s="26"/>
      <c r="DM14" s="26"/>
      <c r="DN14" s="26"/>
      <c r="DO14" s="26"/>
      <c r="DQ14" s="26"/>
      <c r="DR14" s="26"/>
      <c r="DS14" s="26"/>
      <c r="DT14" s="26"/>
      <c r="DU14" s="26"/>
      <c r="DW14" s="26"/>
      <c r="DX14" s="26"/>
      <c r="DY14" s="26"/>
      <c r="DZ14" s="26"/>
      <c r="EA14" s="26"/>
    </row>
    <row r="15" spans="1:131" s="3" customFormat="1" ht="17.5" customHeight="1" x14ac:dyDescent="0.35">
      <c r="A15" s="27" t="s">
        <v>24</v>
      </c>
      <c r="D15" s="3" t="s">
        <v>25</v>
      </c>
      <c r="E15" s="26">
        <v>27573376</v>
      </c>
      <c r="F15" s="26">
        <v>1789744</v>
      </c>
      <c r="G15" s="26">
        <v>364563</v>
      </c>
      <c r="H15" s="26">
        <v>360138</v>
      </c>
      <c r="I15" s="26">
        <v>356860</v>
      </c>
      <c r="J15" s="26">
        <v>358783</v>
      </c>
      <c r="K15" s="26">
        <v>349400</v>
      </c>
      <c r="L15" s="26">
        <v>1604914</v>
      </c>
      <c r="M15" s="26">
        <v>340396</v>
      </c>
      <c r="N15" s="26">
        <v>324026</v>
      </c>
      <c r="O15" s="26">
        <v>320917</v>
      </c>
      <c r="P15" s="26">
        <v>310141</v>
      </c>
      <c r="Q15" s="26">
        <v>309434</v>
      </c>
      <c r="R15" s="26">
        <v>1668191</v>
      </c>
      <c r="S15" s="26">
        <v>317099</v>
      </c>
      <c r="T15" s="26">
        <v>328276</v>
      </c>
      <c r="U15" s="26">
        <v>335058</v>
      </c>
      <c r="V15" s="26">
        <v>340517</v>
      </c>
      <c r="W15" s="26">
        <v>347241</v>
      </c>
      <c r="X15" s="26">
        <v>1808009</v>
      </c>
      <c r="Y15" s="26">
        <v>354513</v>
      </c>
      <c r="Z15" s="26">
        <v>352361</v>
      </c>
      <c r="AA15" s="26">
        <v>361859</v>
      </c>
      <c r="AB15" s="26">
        <v>364464</v>
      </c>
      <c r="AC15" s="26">
        <v>374812</v>
      </c>
      <c r="AD15" s="26">
        <v>1919169</v>
      </c>
      <c r="AE15" s="26">
        <v>397052</v>
      </c>
      <c r="AF15" s="26">
        <v>385142</v>
      </c>
      <c r="AG15" s="26">
        <v>381192</v>
      </c>
      <c r="AH15" s="26">
        <v>384397</v>
      </c>
      <c r="AI15" s="26">
        <v>371386</v>
      </c>
      <c r="AJ15" s="26">
        <v>1914298</v>
      </c>
      <c r="AK15" s="26">
        <v>387772</v>
      </c>
      <c r="AL15" s="26">
        <v>384330</v>
      </c>
      <c r="AM15" s="26">
        <v>379852</v>
      </c>
      <c r="AN15" s="26">
        <v>379915</v>
      </c>
      <c r="AO15" s="26">
        <v>382429</v>
      </c>
      <c r="AP15" s="26">
        <v>1842456</v>
      </c>
      <c r="AQ15" s="26">
        <v>391182</v>
      </c>
      <c r="AR15" s="26">
        <v>386772</v>
      </c>
      <c r="AS15" s="26">
        <v>368686</v>
      </c>
      <c r="AT15" s="26">
        <v>346757</v>
      </c>
      <c r="AU15" s="26">
        <v>349059</v>
      </c>
      <c r="AV15" s="26">
        <v>1855920</v>
      </c>
      <c r="AW15" s="26">
        <v>348664</v>
      </c>
      <c r="AX15" s="26">
        <v>358612</v>
      </c>
      <c r="AY15" s="26">
        <v>365376</v>
      </c>
      <c r="AZ15" s="26">
        <v>383130</v>
      </c>
      <c r="BA15" s="26">
        <v>400138</v>
      </c>
      <c r="BB15" s="26">
        <v>2027932</v>
      </c>
      <c r="BC15" s="26">
        <v>403868</v>
      </c>
      <c r="BD15" s="26">
        <v>397474</v>
      </c>
      <c r="BE15" s="26">
        <v>406671</v>
      </c>
      <c r="BF15" s="26">
        <v>406085</v>
      </c>
      <c r="BG15" s="26">
        <v>413834</v>
      </c>
      <c r="BH15" s="26">
        <v>2028286</v>
      </c>
      <c r="BI15" s="26">
        <v>411860</v>
      </c>
      <c r="BJ15" s="26">
        <v>415341</v>
      </c>
      <c r="BK15" s="26">
        <v>408306</v>
      </c>
      <c r="BL15" s="26">
        <v>401385</v>
      </c>
      <c r="BM15" s="26">
        <v>391394</v>
      </c>
      <c r="BN15" s="26">
        <v>1786690</v>
      </c>
      <c r="BO15" s="26">
        <v>380256</v>
      </c>
      <c r="BP15" s="26">
        <v>362738</v>
      </c>
      <c r="BQ15" s="26">
        <v>357370</v>
      </c>
      <c r="BR15" s="26">
        <v>350570</v>
      </c>
      <c r="BS15" s="26">
        <v>335756</v>
      </c>
      <c r="BT15" s="26">
        <v>1573599</v>
      </c>
      <c r="BU15" s="26">
        <v>323041</v>
      </c>
      <c r="BV15" s="26">
        <v>315885</v>
      </c>
      <c r="BW15" s="26">
        <v>317963</v>
      </c>
      <c r="BX15" s="26">
        <v>310495</v>
      </c>
      <c r="BY15" s="26">
        <v>306215</v>
      </c>
      <c r="BZ15" s="26">
        <v>1658007</v>
      </c>
      <c r="CA15" s="26">
        <v>306971</v>
      </c>
      <c r="CB15" s="26">
        <v>316402</v>
      </c>
      <c r="CC15" s="26">
        <v>325015</v>
      </c>
      <c r="CD15" s="26">
        <v>353583</v>
      </c>
      <c r="CE15" s="26">
        <v>356036</v>
      </c>
      <c r="CF15" s="26">
        <v>1299081</v>
      </c>
      <c r="CG15" s="26">
        <v>272322</v>
      </c>
      <c r="CH15" s="26">
        <v>287673</v>
      </c>
      <c r="CI15" s="26">
        <v>268003</v>
      </c>
      <c r="CJ15" s="26">
        <v>252531</v>
      </c>
      <c r="CK15" s="26">
        <v>218552</v>
      </c>
      <c r="CL15" s="26">
        <v>1032457</v>
      </c>
      <c r="CM15" s="26">
        <v>209053</v>
      </c>
      <c r="CN15" s="26">
        <v>216510</v>
      </c>
      <c r="CO15" s="26">
        <v>210735</v>
      </c>
      <c r="CP15" s="26">
        <v>203124</v>
      </c>
      <c r="CQ15" s="26">
        <v>193035</v>
      </c>
      <c r="CR15" s="26">
        <v>804697</v>
      </c>
      <c r="CS15" s="26">
        <v>181249</v>
      </c>
      <c r="CT15" s="26">
        <v>171590</v>
      </c>
      <c r="CU15" s="26">
        <v>157531</v>
      </c>
      <c r="CV15" s="26">
        <v>151237</v>
      </c>
      <c r="CW15" s="26">
        <v>143090</v>
      </c>
      <c r="CX15" s="26">
        <v>552538</v>
      </c>
      <c r="CY15" s="26">
        <v>135592</v>
      </c>
      <c r="CZ15" s="26">
        <v>121635</v>
      </c>
      <c r="DA15" s="26">
        <v>109433</v>
      </c>
      <c r="DB15" s="26">
        <v>96953</v>
      </c>
      <c r="DC15" s="26">
        <v>88925</v>
      </c>
      <c r="DD15" s="26">
        <v>292882</v>
      </c>
      <c r="DE15" s="26">
        <v>78063</v>
      </c>
      <c r="DF15" s="26">
        <v>66559</v>
      </c>
      <c r="DG15" s="26">
        <v>57282</v>
      </c>
      <c r="DH15" s="26">
        <v>48484</v>
      </c>
      <c r="DI15" s="26">
        <v>42494</v>
      </c>
      <c r="DJ15" s="26">
        <v>94585</v>
      </c>
      <c r="DK15" s="26">
        <v>35699</v>
      </c>
      <c r="DL15" s="26">
        <v>25391</v>
      </c>
      <c r="DM15" s="26">
        <v>14370</v>
      </c>
      <c r="DN15" s="26">
        <v>10294</v>
      </c>
      <c r="DO15" s="26">
        <v>8831</v>
      </c>
      <c r="DP15" s="26">
        <v>18018</v>
      </c>
      <c r="DQ15" s="26">
        <v>6474</v>
      </c>
      <c r="DR15" s="26">
        <v>4895</v>
      </c>
      <c r="DS15" s="26">
        <v>3197</v>
      </c>
      <c r="DT15" s="26">
        <v>2178</v>
      </c>
      <c r="DU15" s="26">
        <v>1274</v>
      </c>
      <c r="DV15" s="26">
        <v>1903</v>
      </c>
      <c r="DW15" s="26">
        <v>5417362</v>
      </c>
      <c r="DX15" s="26">
        <v>6131582</v>
      </c>
      <c r="DY15" s="26">
        <v>11013271</v>
      </c>
      <c r="DZ15" s="26">
        <v>7046582</v>
      </c>
      <c r="EA15" s="26">
        <v>4096161</v>
      </c>
    </row>
    <row r="16" spans="1:131" ht="17.5" customHeight="1" x14ac:dyDescent="0.35">
      <c r="C16" s="3"/>
      <c r="D16" s="3"/>
      <c r="E16" s="26"/>
      <c r="F16" s="26"/>
      <c r="G16" s="29"/>
      <c r="H16" s="29"/>
      <c r="I16" s="29"/>
      <c r="J16" s="29"/>
      <c r="K16" s="29"/>
      <c r="L16" s="26"/>
      <c r="M16" s="29"/>
      <c r="N16" s="29"/>
      <c r="O16" s="29"/>
      <c r="P16" s="29"/>
      <c r="Q16" s="29"/>
      <c r="R16" s="26"/>
      <c r="S16" s="29"/>
      <c r="T16" s="29"/>
      <c r="U16" s="29"/>
      <c r="V16" s="29"/>
      <c r="W16" s="29"/>
      <c r="X16" s="26"/>
      <c r="Y16" s="29"/>
      <c r="Z16" s="29"/>
      <c r="AA16" s="29"/>
      <c r="AB16" s="29"/>
      <c r="AC16" s="29"/>
      <c r="AD16" s="26"/>
      <c r="AE16" s="29"/>
      <c r="AF16" s="29"/>
      <c r="AG16" s="29"/>
      <c r="AH16" s="29"/>
      <c r="AI16" s="29"/>
      <c r="AJ16" s="26"/>
      <c r="AK16" s="29"/>
      <c r="AL16" s="29"/>
      <c r="AM16" s="29"/>
      <c r="AN16" s="29"/>
      <c r="AO16" s="29"/>
      <c r="AP16" s="26"/>
      <c r="AQ16" s="29"/>
      <c r="AR16" s="29"/>
      <c r="AS16" s="29"/>
      <c r="AT16" s="29"/>
      <c r="AU16" s="29"/>
      <c r="AV16" s="26"/>
      <c r="AW16" s="29"/>
      <c r="AX16" s="29"/>
      <c r="AY16" s="29"/>
      <c r="AZ16" s="29"/>
      <c r="BA16" s="29"/>
      <c r="BB16" s="26"/>
      <c r="BC16" s="29"/>
      <c r="BD16" s="29"/>
      <c r="BE16" s="29"/>
      <c r="BF16" s="29"/>
      <c r="BG16" s="29"/>
      <c r="BH16" s="26"/>
      <c r="BI16" s="29"/>
      <c r="BJ16" s="29"/>
      <c r="BK16" s="29"/>
      <c r="BL16" s="29"/>
      <c r="BM16" s="29"/>
      <c r="BN16" s="26"/>
      <c r="BO16" s="29"/>
      <c r="BP16" s="29"/>
      <c r="BQ16" s="29"/>
      <c r="BR16" s="29"/>
      <c r="BS16" s="29"/>
      <c r="BT16" s="26"/>
      <c r="BU16" s="29"/>
      <c r="BV16" s="29"/>
      <c r="BW16" s="29"/>
      <c r="BX16" s="29"/>
      <c r="BY16" s="29"/>
      <c r="BZ16" s="26"/>
      <c r="CA16" s="29"/>
      <c r="CB16" s="29"/>
      <c r="CC16" s="29"/>
      <c r="CD16" s="29"/>
      <c r="CE16" s="29"/>
      <c r="CF16" s="26"/>
      <c r="CG16" s="29"/>
      <c r="CH16" s="29"/>
      <c r="CI16" s="29"/>
      <c r="CJ16" s="29"/>
      <c r="CK16" s="29"/>
      <c r="CL16" s="26"/>
      <c r="CM16" s="29"/>
      <c r="CN16" s="29"/>
      <c r="CO16" s="29"/>
      <c r="CP16" s="29"/>
      <c r="CQ16" s="29"/>
      <c r="CR16" s="26"/>
      <c r="CS16" s="29"/>
      <c r="CT16" s="29"/>
      <c r="CU16" s="29"/>
      <c r="CV16" s="29"/>
      <c r="CW16" s="29"/>
      <c r="CX16" s="26"/>
      <c r="CY16" s="29"/>
      <c r="CZ16" s="29"/>
      <c r="DA16" s="29"/>
      <c r="DB16" s="29"/>
      <c r="DC16" s="29"/>
      <c r="DD16" s="26"/>
      <c r="DE16" s="29"/>
      <c r="DF16" s="29"/>
      <c r="DG16" s="29"/>
      <c r="DH16" s="29"/>
      <c r="DI16" s="29"/>
      <c r="DJ16" s="26"/>
      <c r="DK16" s="29"/>
      <c r="DL16" s="29"/>
      <c r="DM16" s="29"/>
      <c r="DN16" s="29"/>
      <c r="DO16" s="29"/>
      <c r="DP16" s="26"/>
      <c r="DQ16" s="29"/>
      <c r="DR16" s="29"/>
      <c r="DS16" s="29"/>
      <c r="DT16" s="29"/>
      <c r="DU16" s="29"/>
      <c r="DW16" s="29"/>
      <c r="DX16" s="29"/>
      <c r="DY16" s="29"/>
      <c r="DZ16" s="29"/>
      <c r="EA16" s="29"/>
    </row>
    <row r="17" spans="1:131" s="3" customFormat="1" ht="17.5" customHeight="1" x14ac:dyDescent="0.35">
      <c r="A17" s="27" t="s">
        <v>26</v>
      </c>
      <c r="D17" s="3" t="s">
        <v>27</v>
      </c>
      <c r="E17" s="26">
        <v>26069148</v>
      </c>
      <c r="F17" s="26">
        <v>1698171</v>
      </c>
      <c r="G17" s="26">
        <v>345803</v>
      </c>
      <c r="H17" s="26">
        <v>341978</v>
      </c>
      <c r="I17" s="26">
        <v>338406</v>
      </c>
      <c r="J17" s="26">
        <v>340564</v>
      </c>
      <c r="K17" s="26">
        <v>331420</v>
      </c>
      <c r="L17" s="26">
        <v>1521271</v>
      </c>
      <c r="M17" s="26">
        <v>322956</v>
      </c>
      <c r="N17" s="26">
        <v>307248</v>
      </c>
      <c r="O17" s="26">
        <v>304314</v>
      </c>
      <c r="P17" s="26">
        <v>293826</v>
      </c>
      <c r="Q17" s="26">
        <v>292927</v>
      </c>
      <c r="R17" s="26">
        <v>1577011</v>
      </c>
      <c r="S17" s="26">
        <v>299767</v>
      </c>
      <c r="T17" s="26">
        <v>310564</v>
      </c>
      <c r="U17" s="26">
        <v>316832</v>
      </c>
      <c r="V17" s="26">
        <v>321979</v>
      </c>
      <c r="W17" s="26">
        <v>327869</v>
      </c>
      <c r="X17" s="26">
        <v>1706618</v>
      </c>
      <c r="Y17" s="26">
        <v>335222</v>
      </c>
      <c r="Z17" s="26">
        <v>332841</v>
      </c>
      <c r="AA17" s="26">
        <v>341810</v>
      </c>
      <c r="AB17" s="26">
        <v>343917</v>
      </c>
      <c r="AC17" s="26">
        <v>352828</v>
      </c>
      <c r="AD17" s="26">
        <v>1810404</v>
      </c>
      <c r="AE17" s="26">
        <v>372864</v>
      </c>
      <c r="AF17" s="26">
        <v>362881</v>
      </c>
      <c r="AG17" s="26">
        <v>359274</v>
      </c>
      <c r="AH17" s="26">
        <v>363815</v>
      </c>
      <c r="AI17" s="26">
        <v>351570</v>
      </c>
      <c r="AJ17" s="26">
        <v>1820536</v>
      </c>
      <c r="AK17" s="26">
        <v>368147</v>
      </c>
      <c r="AL17" s="26">
        <v>365244</v>
      </c>
      <c r="AM17" s="26">
        <v>361313</v>
      </c>
      <c r="AN17" s="26">
        <v>361555</v>
      </c>
      <c r="AO17" s="26">
        <v>364277</v>
      </c>
      <c r="AP17" s="26">
        <v>1754903</v>
      </c>
      <c r="AQ17" s="26">
        <v>372337</v>
      </c>
      <c r="AR17" s="26">
        <v>368104</v>
      </c>
      <c r="AS17" s="26">
        <v>351511</v>
      </c>
      <c r="AT17" s="26">
        <v>330654</v>
      </c>
      <c r="AU17" s="26">
        <v>332297</v>
      </c>
      <c r="AV17" s="26">
        <v>1765582</v>
      </c>
      <c r="AW17" s="26">
        <v>332312</v>
      </c>
      <c r="AX17" s="26">
        <v>341516</v>
      </c>
      <c r="AY17" s="26">
        <v>347688</v>
      </c>
      <c r="AZ17" s="26">
        <v>364240</v>
      </c>
      <c r="BA17" s="26">
        <v>379826</v>
      </c>
      <c r="BB17" s="26">
        <v>1923441</v>
      </c>
      <c r="BC17" s="26">
        <v>383265</v>
      </c>
      <c r="BD17" s="26">
        <v>377205</v>
      </c>
      <c r="BE17" s="26">
        <v>385407</v>
      </c>
      <c r="BF17" s="26">
        <v>385284</v>
      </c>
      <c r="BG17" s="26">
        <v>392280</v>
      </c>
      <c r="BH17" s="26">
        <v>1919758</v>
      </c>
      <c r="BI17" s="26">
        <v>390251</v>
      </c>
      <c r="BJ17" s="26">
        <v>393270</v>
      </c>
      <c r="BK17" s="26">
        <v>386289</v>
      </c>
      <c r="BL17" s="26">
        <v>379839</v>
      </c>
      <c r="BM17" s="26">
        <v>370109</v>
      </c>
      <c r="BN17" s="26">
        <v>1687729</v>
      </c>
      <c r="BO17" s="26">
        <v>359558</v>
      </c>
      <c r="BP17" s="26">
        <v>342894</v>
      </c>
      <c r="BQ17" s="26">
        <v>337533</v>
      </c>
      <c r="BR17" s="26">
        <v>331103</v>
      </c>
      <c r="BS17" s="26">
        <v>316641</v>
      </c>
      <c r="BT17" s="26">
        <v>1481745</v>
      </c>
      <c r="BU17" s="26">
        <v>305036</v>
      </c>
      <c r="BV17" s="26">
        <v>297682</v>
      </c>
      <c r="BW17" s="26">
        <v>299236</v>
      </c>
      <c r="BX17" s="26">
        <v>292032</v>
      </c>
      <c r="BY17" s="26">
        <v>287759</v>
      </c>
      <c r="BZ17" s="26">
        <v>1557140</v>
      </c>
      <c r="CA17" s="26">
        <v>288456</v>
      </c>
      <c r="CB17" s="26">
        <v>296738</v>
      </c>
      <c r="CC17" s="26">
        <v>305126</v>
      </c>
      <c r="CD17" s="26">
        <v>331957</v>
      </c>
      <c r="CE17" s="26">
        <v>334863</v>
      </c>
      <c r="CF17" s="26">
        <v>1217965</v>
      </c>
      <c r="CG17" s="26">
        <v>255731</v>
      </c>
      <c r="CH17" s="26">
        <v>270127</v>
      </c>
      <c r="CI17" s="26">
        <v>251225</v>
      </c>
      <c r="CJ17" s="26">
        <v>236520</v>
      </c>
      <c r="CK17" s="26">
        <v>204362</v>
      </c>
      <c r="CL17" s="26">
        <v>967953</v>
      </c>
      <c r="CM17" s="26">
        <v>195564</v>
      </c>
      <c r="CN17" s="26">
        <v>202917</v>
      </c>
      <c r="CO17" s="26">
        <v>197680</v>
      </c>
      <c r="CP17" s="26">
        <v>190671</v>
      </c>
      <c r="CQ17" s="26">
        <v>181121</v>
      </c>
      <c r="CR17" s="26">
        <v>755703</v>
      </c>
      <c r="CS17" s="26">
        <v>170271</v>
      </c>
      <c r="CT17" s="26">
        <v>160779</v>
      </c>
      <c r="CU17" s="26">
        <v>147996</v>
      </c>
      <c r="CV17" s="26">
        <v>142046</v>
      </c>
      <c r="CW17" s="26">
        <v>134611</v>
      </c>
      <c r="CX17" s="26">
        <v>519650</v>
      </c>
      <c r="CY17" s="26">
        <v>127482</v>
      </c>
      <c r="CZ17" s="26">
        <v>114485</v>
      </c>
      <c r="DA17" s="26">
        <v>102910</v>
      </c>
      <c r="DB17" s="26">
        <v>91173</v>
      </c>
      <c r="DC17" s="26">
        <v>83600</v>
      </c>
      <c r="DD17" s="26">
        <v>275459</v>
      </c>
      <c r="DE17" s="26">
        <v>73289</v>
      </c>
      <c r="DF17" s="26">
        <v>62611</v>
      </c>
      <c r="DG17" s="26">
        <v>53896</v>
      </c>
      <c r="DH17" s="26">
        <v>45655</v>
      </c>
      <c r="DI17" s="26">
        <v>40008</v>
      </c>
      <c r="DJ17" s="26">
        <v>89238</v>
      </c>
      <c r="DK17" s="26">
        <v>33722</v>
      </c>
      <c r="DL17" s="26">
        <v>23994</v>
      </c>
      <c r="DM17" s="26">
        <v>13462</v>
      </c>
      <c r="DN17" s="26">
        <v>9721</v>
      </c>
      <c r="DO17" s="26">
        <v>8339</v>
      </c>
      <c r="DP17" s="26">
        <v>17069</v>
      </c>
      <c r="DQ17" s="26">
        <v>6129</v>
      </c>
      <c r="DR17" s="26">
        <v>4634</v>
      </c>
      <c r="DS17" s="26">
        <v>3031</v>
      </c>
      <c r="DT17" s="26">
        <v>2057</v>
      </c>
      <c r="DU17" s="26">
        <v>1218</v>
      </c>
      <c r="DV17" s="26">
        <v>1802</v>
      </c>
      <c r="DW17" s="26">
        <v>5131675</v>
      </c>
      <c r="DX17" s="26">
        <v>5806326</v>
      </c>
      <c r="DY17" s="26">
        <v>10446262</v>
      </c>
      <c r="DZ17" s="26">
        <v>6646372</v>
      </c>
      <c r="EA17" s="26">
        <v>3844839</v>
      </c>
    </row>
    <row r="18" spans="1:131" ht="17.5" customHeight="1" x14ac:dyDescent="0.35">
      <c r="A18" s="27"/>
      <c r="B18" s="3"/>
      <c r="C18" s="3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W18" s="29"/>
      <c r="DX18" s="29"/>
      <c r="DY18" s="29"/>
      <c r="DZ18" s="29"/>
      <c r="EA18" s="29"/>
    </row>
    <row r="19" spans="1:131" s="3" customFormat="1" ht="17.5" customHeight="1" x14ac:dyDescent="0.35">
      <c r="A19" s="3" t="s">
        <v>28</v>
      </c>
      <c r="B19" s="3" t="s">
        <v>29</v>
      </c>
      <c r="E19" s="26">
        <v>1269703</v>
      </c>
      <c r="F19" s="26">
        <v>76837</v>
      </c>
      <c r="G19" s="26">
        <v>15672</v>
      </c>
      <c r="H19" s="26">
        <v>15588</v>
      </c>
      <c r="I19" s="26">
        <v>15129</v>
      </c>
      <c r="J19" s="26">
        <v>15353</v>
      </c>
      <c r="K19" s="26">
        <v>15095</v>
      </c>
      <c r="L19" s="26">
        <v>69978</v>
      </c>
      <c r="M19" s="26">
        <v>14778</v>
      </c>
      <c r="N19" s="26">
        <v>14025</v>
      </c>
      <c r="O19" s="26">
        <v>13917</v>
      </c>
      <c r="P19" s="26">
        <v>13614</v>
      </c>
      <c r="Q19" s="26">
        <v>13644</v>
      </c>
      <c r="R19" s="26">
        <v>74056</v>
      </c>
      <c r="S19" s="26">
        <v>13819</v>
      </c>
      <c r="T19" s="26">
        <v>14617</v>
      </c>
      <c r="U19" s="26">
        <v>14783</v>
      </c>
      <c r="V19" s="26">
        <v>15182</v>
      </c>
      <c r="W19" s="26">
        <v>15655</v>
      </c>
      <c r="X19" s="26">
        <v>86544</v>
      </c>
      <c r="Y19" s="26">
        <v>16365</v>
      </c>
      <c r="Z19" s="26">
        <v>15979</v>
      </c>
      <c r="AA19" s="26">
        <v>16592</v>
      </c>
      <c r="AB19" s="26">
        <v>17736</v>
      </c>
      <c r="AC19" s="26">
        <v>19872</v>
      </c>
      <c r="AD19" s="26">
        <v>93423</v>
      </c>
      <c r="AE19" s="26">
        <v>20774</v>
      </c>
      <c r="AF19" s="26">
        <v>19590</v>
      </c>
      <c r="AG19" s="26">
        <v>18444</v>
      </c>
      <c r="AH19" s="26">
        <v>17873</v>
      </c>
      <c r="AI19" s="26">
        <v>16742</v>
      </c>
      <c r="AJ19" s="26">
        <v>81454</v>
      </c>
      <c r="AK19" s="26">
        <v>17458</v>
      </c>
      <c r="AL19" s="26">
        <v>16596</v>
      </c>
      <c r="AM19" s="26">
        <v>15940</v>
      </c>
      <c r="AN19" s="26">
        <v>15895</v>
      </c>
      <c r="AO19" s="26">
        <v>15565</v>
      </c>
      <c r="AP19" s="26">
        <v>74912</v>
      </c>
      <c r="AQ19" s="26">
        <v>16176</v>
      </c>
      <c r="AR19" s="26">
        <v>16277</v>
      </c>
      <c r="AS19" s="26">
        <v>15072</v>
      </c>
      <c r="AT19" s="26">
        <v>13907</v>
      </c>
      <c r="AU19" s="26">
        <v>13480</v>
      </c>
      <c r="AV19" s="26">
        <v>77110</v>
      </c>
      <c r="AW19" s="26">
        <v>14165</v>
      </c>
      <c r="AX19" s="26">
        <v>14558</v>
      </c>
      <c r="AY19" s="26">
        <v>14929</v>
      </c>
      <c r="AZ19" s="26">
        <v>16054</v>
      </c>
      <c r="BA19" s="26">
        <v>17404</v>
      </c>
      <c r="BB19" s="26">
        <v>89591</v>
      </c>
      <c r="BC19" s="26">
        <v>17866</v>
      </c>
      <c r="BD19" s="26">
        <v>17207</v>
      </c>
      <c r="BE19" s="26">
        <v>17685</v>
      </c>
      <c r="BF19" s="26">
        <v>18053</v>
      </c>
      <c r="BG19" s="26">
        <v>18780</v>
      </c>
      <c r="BH19" s="26">
        <v>96191</v>
      </c>
      <c r="BI19" s="26">
        <v>19159</v>
      </c>
      <c r="BJ19" s="26">
        <v>19581</v>
      </c>
      <c r="BK19" s="26">
        <v>19233</v>
      </c>
      <c r="BL19" s="26">
        <v>19247</v>
      </c>
      <c r="BM19" s="26">
        <v>18971</v>
      </c>
      <c r="BN19" s="26">
        <v>89282</v>
      </c>
      <c r="BO19" s="26">
        <v>18204</v>
      </c>
      <c r="BP19" s="26">
        <v>18017</v>
      </c>
      <c r="BQ19" s="26">
        <v>17913</v>
      </c>
      <c r="BR19" s="26">
        <v>17892</v>
      </c>
      <c r="BS19" s="26">
        <v>17256</v>
      </c>
      <c r="BT19" s="26">
        <v>79385</v>
      </c>
      <c r="BU19" s="26">
        <v>16294</v>
      </c>
      <c r="BV19" s="26">
        <v>15950</v>
      </c>
      <c r="BW19" s="26">
        <v>16068</v>
      </c>
      <c r="BX19" s="26">
        <v>15535</v>
      </c>
      <c r="BY19" s="26">
        <v>15538</v>
      </c>
      <c r="BZ19" s="26">
        <v>82644</v>
      </c>
      <c r="CA19" s="26">
        <v>15344</v>
      </c>
      <c r="CB19" s="26">
        <v>15886</v>
      </c>
      <c r="CC19" s="26">
        <v>16302</v>
      </c>
      <c r="CD19" s="26">
        <v>17648</v>
      </c>
      <c r="CE19" s="26">
        <v>17464</v>
      </c>
      <c r="CF19" s="26">
        <v>62647</v>
      </c>
      <c r="CG19" s="26">
        <v>13592</v>
      </c>
      <c r="CH19" s="26">
        <v>14097</v>
      </c>
      <c r="CI19" s="26">
        <v>12670</v>
      </c>
      <c r="CJ19" s="26">
        <v>11724</v>
      </c>
      <c r="CK19" s="26">
        <v>10564</v>
      </c>
      <c r="CL19" s="26">
        <v>51571</v>
      </c>
      <c r="CM19" s="26">
        <v>10248</v>
      </c>
      <c r="CN19" s="26">
        <v>10634</v>
      </c>
      <c r="CO19" s="26">
        <v>10881</v>
      </c>
      <c r="CP19" s="26">
        <v>10104</v>
      </c>
      <c r="CQ19" s="26">
        <v>9704</v>
      </c>
      <c r="CR19" s="26">
        <v>40101</v>
      </c>
      <c r="CS19" s="26">
        <v>8968</v>
      </c>
      <c r="CT19" s="26">
        <v>8580</v>
      </c>
      <c r="CU19" s="26">
        <v>8058</v>
      </c>
      <c r="CV19" s="26">
        <v>7513</v>
      </c>
      <c r="CW19" s="26">
        <v>6982</v>
      </c>
      <c r="CX19" s="26">
        <v>26311</v>
      </c>
      <c r="CY19" s="26">
        <v>6625</v>
      </c>
      <c r="CZ19" s="26">
        <v>5863</v>
      </c>
      <c r="DA19" s="26">
        <v>5207</v>
      </c>
      <c r="DB19" s="26">
        <v>4382</v>
      </c>
      <c r="DC19" s="26">
        <v>4234</v>
      </c>
      <c r="DD19" s="26">
        <v>13071</v>
      </c>
      <c r="DE19" s="26">
        <v>3691</v>
      </c>
      <c r="DF19" s="26">
        <v>2956</v>
      </c>
      <c r="DG19" s="26">
        <v>2495</v>
      </c>
      <c r="DH19" s="26">
        <v>2067</v>
      </c>
      <c r="DI19" s="26">
        <v>1862</v>
      </c>
      <c r="DJ19" s="26">
        <v>3843</v>
      </c>
      <c r="DK19" s="26">
        <v>1438</v>
      </c>
      <c r="DL19" s="26">
        <v>1062</v>
      </c>
      <c r="DM19" s="26">
        <v>613</v>
      </c>
      <c r="DN19" s="26">
        <v>423</v>
      </c>
      <c r="DO19" s="26">
        <v>307</v>
      </c>
      <c r="DP19" s="26">
        <v>683</v>
      </c>
      <c r="DQ19" s="26">
        <v>257</v>
      </c>
      <c r="DR19" s="26">
        <v>179</v>
      </c>
      <c r="DS19" s="26">
        <v>122</v>
      </c>
      <c r="DT19" s="26">
        <v>62</v>
      </c>
      <c r="DU19" s="26">
        <v>63</v>
      </c>
      <c r="DV19" s="26">
        <v>69</v>
      </c>
      <c r="DW19" s="26">
        <v>237236</v>
      </c>
      <c r="DX19" s="26">
        <v>269807</v>
      </c>
      <c r="DY19" s="26">
        <v>486669</v>
      </c>
      <c r="DZ19" s="26">
        <v>347502</v>
      </c>
      <c r="EA19" s="26">
        <v>198296</v>
      </c>
    </row>
    <row r="20" spans="1:131" ht="17.5" customHeight="1" x14ac:dyDescent="0.35">
      <c r="A20" s="3"/>
      <c r="B20" s="3" t="s">
        <v>30</v>
      </c>
      <c r="C20" s="3"/>
      <c r="E20" s="29"/>
      <c r="F20" s="29"/>
      <c r="G20" s="30"/>
      <c r="H20" s="30"/>
      <c r="I20" s="30"/>
      <c r="J20" s="30"/>
      <c r="K20" s="30"/>
      <c r="L20" s="29"/>
      <c r="M20" s="30"/>
      <c r="N20" s="30"/>
      <c r="O20" s="30"/>
      <c r="P20" s="30"/>
      <c r="Q20" s="30"/>
      <c r="R20" s="29"/>
      <c r="S20" s="30"/>
      <c r="T20" s="30"/>
      <c r="U20" s="30"/>
      <c r="V20" s="30"/>
      <c r="W20" s="30"/>
      <c r="X20" s="29"/>
      <c r="Y20" s="30"/>
      <c r="Z20" s="30"/>
      <c r="AA20" s="30"/>
      <c r="AB20" s="30"/>
      <c r="AC20" s="30"/>
      <c r="AD20" s="29"/>
      <c r="AE20" s="30"/>
      <c r="AF20" s="30"/>
      <c r="AG20" s="30"/>
      <c r="AH20" s="30"/>
      <c r="AI20" s="30"/>
      <c r="AJ20" s="29"/>
      <c r="AK20" s="30"/>
      <c r="AL20" s="30"/>
      <c r="AM20" s="30"/>
      <c r="AN20" s="30"/>
      <c r="AO20" s="30"/>
      <c r="AP20" s="29"/>
      <c r="AQ20" s="30"/>
      <c r="AR20" s="30"/>
      <c r="AS20" s="30"/>
      <c r="AT20" s="30"/>
      <c r="AU20" s="30"/>
      <c r="AV20" s="29"/>
      <c r="AW20" s="30"/>
      <c r="AX20" s="30"/>
      <c r="AY20" s="30"/>
      <c r="AZ20" s="30"/>
      <c r="BA20" s="30"/>
      <c r="BB20" s="29"/>
      <c r="BC20" s="30"/>
      <c r="BD20" s="30"/>
      <c r="BE20" s="30"/>
      <c r="BF20" s="30"/>
      <c r="BG20" s="30"/>
      <c r="BH20" s="29"/>
      <c r="BI20" s="30"/>
      <c r="BJ20" s="30"/>
      <c r="BK20" s="30"/>
      <c r="BL20" s="30"/>
      <c r="BM20" s="30"/>
      <c r="BN20" s="29"/>
      <c r="BO20" s="30"/>
      <c r="BP20" s="30"/>
      <c r="BQ20" s="30"/>
      <c r="BR20" s="30"/>
      <c r="BS20" s="30"/>
      <c r="BT20" s="29"/>
      <c r="BU20" s="30"/>
      <c r="BV20" s="30"/>
      <c r="BW20" s="30"/>
      <c r="BX20" s="30"/>
      <c r="BY20" s="30"/>
      <c r="BZ20" s="29"/>
      <c r="CA20" s="30"/>
      <c r="CB20" s="30"/>
      <c r="CC20" s="30"/>
      <c r="CD20" s="30"/>
      <c r="CE20" s="30"/>
      <c r="CF20" s="29"/>
      <c r="CG20" s="30"/>
      <c r="CH20" s="30"/>
      <c r="CI20" s="30"/>
      <c r="CJ20" s="30"/>
      <c r="CK20" s="30"/>
      <c r="CL20" s="29"/>
      <c r="CM20" s="30"/>
      <c r="CN20" s="30"/>
      <c r="CO20" s="30"/>
      <c r="CP20" s="30"/>
      <c r="CQ20" s="30"/>
      <c r="CR20" s="29"/>
      <c r="CS20" s="30"/>
      <c r="CT20" s="30"/>
      <c r="CU20" s="30"/>
      <c r="CV20" s="30"/>
      <c r="CW20" s="30"/>
      <c r="CX20" s="29"/>
      <c r="CY20" s="30"/>
      <c r="CZ20" s="30"/>
      <c r="DA20" s="30"/>
      <c r="DB20" s="30"/>
      <c r="DC20" s="30"/>
      <c r="DD20" s="29"/>
      <c r="DE20" s="30"/>
      <c r="DF20" s="30"/>
      <c r="DG20" s="30"/>
      <c r="DH20" s="30"/>
      <c r="DI20" s="30"/>
      <c r="DJ20" s="29"/>
      <c r="DK20" s="30"/>
      <c r="DL20" s="30"/>
      <c r="DM20" s="30"/>
      <c r="DN20" s="30"/>
      <c r="DO20" s="30"/>
      <c r="DP20" s="29"/>
      <c r="DQ20" s="30"/>
      <c r="DR20" s="30"/>
      <c r="DS20" s="30"/>
      <c r="DT20" s="30"/>
      <c r="DU20" s="30"/>
      <c r="DW20" s="30"/>
      <c r="DX20" s="30"/>
      <c r="DY20" s="30"/>
      <c r="DZ20" s="30"/>
      <c r="EA20" s="30"/>
    </row>
    <row r="21" spans="1:131" s="3" customFormat="1" ht="17.5" customHeight="1" x14ac:dyDescent="0.35">
      <c r="A21" s="3" t="s">
        <v>31</v>
      </c>
      <c r="C21" s="3" t="s">
        <v>32</v>
      </c>
      <c r="E21" s="26">
        <v>251280</v>
      </c>
      <c r="F21" s="26">
        <v>14599</v>
      </c>
      <c r="G21" s="26">
        <v>2999</v>
      </c>
      <c r="H21" s="26">
        <v>2873</v>
      </c>
      <c r="I21" s="26">
        <v>2842</v>
      </c>
      <c r="J21" s="26">
        <v>3007</v>
      </c>
      <c r="K21" s="26">
        <v>2878</v>
      </c>
      <c r="L21" s="26">
        <v>13092</v>
      </c>
      <c r="M21" s="26">
        <v>2707</v>
      </c>
      <c r="N21" s="26">
        <v>2723</v>
      </c>
      <c r="O21" s="26">
        <v>2597</v>
      </c>
      <c r="P21" s="26">
        <v>2493</v>
      </c>
      <c r="Q21" s="26">
        <v>2572</v>
      </c>
      <c r="R21" s="26">
        <v>14158</v>
      </c>
      <c r="S21" s="26">
        <v>2620</v>
      </c>
      <c r="T21" s="26">
        <v>2749</v>
      </c>
      <c r="U21" s="26">
        <v>2890</v>
      </c>
      <c r="V21" s="26">
        <v>3020</v>
      </c>
      <c r="W21" s="26">
        <v>2879</v>
      </c>
      <c r="X21" s="26">
        <v>16878</v>
      </c>
      <c r="Y21" s="26">
        <v>3006</v>
      </c>
      <c r="Z21" s="26">
        <v>3117</v>
      </c>
      <c r="AA21" s="26">
        <v>3160</v>
      </c>
      <c r="AB21" s="26">
        <v>3515</v>
      </c>
      <c r="AC21" s="26">
        <v>4080</v>
      </c>
      <c r="AD21" s="26">
        <v>17682</v>
      </c>
      <c r="AE21" s="26">
        <v>4286</v>
      </c>
      <c r="AF21" s="26">
        <v>3968</v>
      </c>
      <c r="AG21" s="26">
        <v>3364</v>
      </c>
      <c r="AH21" s="26">
        <v>3162</v>
      </c>
      <c r="AI21" s="26">
        <v>2902</v>
      </c>
      <c r="AJ21" s="26">
        <v>15458</v>
      </c>
      <c r="AK21" s="26">
        <v>3214</v>
      </c>
      <c r="AL21" s="26">
        <v>3057</v>
      </c>
      <c r="AM21" s="26">
        <v>3046</v>
      </c>
      <c r="AN21" s="26">
        <v>3120</v>
      </c>
      <c r="AO21" s="26">
        <v>3021</v>
      </c>
      <c r="AP21" s="26">
        <v>13855</v>
      </c>
      <c r="AQ21" s="26">
        <v>2956</v>
      </c>
      <c r="AR21" s="26">
        <v>3096</v>
      </c>
      <c r="AS21" s="26">
        <v>2746</v>
      </c>
      <c r="AT21" s="26">
        <v>2562</v>
      </c>
      <c r="AU21" s="26">
        <v>2495</v>
      </c>
      <c r="AV21" s="26">
        <v>14953</v>
      </c>
      <c r="AW21" s="26">
        <v>2696</v>
      </c>
      <c r="AX21" s="26">
        <v>2762</v>
      </c>
      <c r="AY21" s="26">
        <v>2890</v>
      </c>
      <c r="AZ21" s="26">
        <v>3218</v>
      </c>
      <c r="BA21" s="26">
        <v>3387</v>
      </c>
      <c r="BB21" s="26">
        <v>18582</v>
      </c>
      <c r="BC21" s="26">
        <v>3655</v>
      </c>
      <c r="BD21" s="26">
        <v>3585</v>
      </c>
      <c r="BE21" s="26">
        <v>3670</v>
      </c>
      <c r="BF21" s="26">
        <v>3794</v>
      </c>
      <c r="BG21" s="26">
        <v>3878</v>
      </c>
      <c r="BH21" s="26">
        <v>19679</v>
      </c>
      <c r="BI21" s="26">
        <v>4005</v>
      </c>
      <c r="BJ21" s="26">
        <v>4067</v>
      </c>
      <c r="BK21" s="26">
        <v>3916</v>
      </c>
      <c r="BL21" s="26">
        <v>3849</v>
      </c>
      <c r="BM21" s="26">
        <v>3842</v>
      </c>
      <c r="BN21" s="26">
        <v>17304</v>
      </c>
      <c r="BO21" s="26">
        <v>3533</v>
      </c>
      <c r="BP21" s="26">
        <v>3456</v>
      </c>
      <c r="BQ21" s="26">
        <v>3492</v>
      </c>
      <c r="BR21" s="26">
        <v>3451</v>
      </c>
      <c r="BS21" s="26">
        <v>3372</v>
      </c>
      <c r="BT21" s="26">
        <v>16271</v>
      </c>
      <c r="BU21" s="26">
        <v>3317</v>
      </c>
      <c r="BV21" s="26">
        <v>3317</v>
      </c>
      <c r="BW21" s="26">
        <v>3197</v>
      </c>
      <c r="BX21" s="26">
        <v>3220</v>
      </c>
      <c r="BY21" s="26">
        <v>3220</v>
      </c>
      <c r="BZ21" s="26">
        <v>17377</v>
      </c>
      <c r="CA21" s="26">
        <v>3233</v>
      </c>
      <c r="CB21" s="26">
        <v>3342</v>
      </c>
      <c r="CC21" s="26">
        <v>3430</v>
      </c>
      <c r="CD21" s="26">
        <v>3655</v>
      </c>
      <c r="CE21" s="26">
        <v>3717</v>
      </c>
      <c r="CF21" s="26">
        <v>13694</v>
      </c>
      <c r="CG21" s="26">
        <v>2947</v>
      </c>
      <c r="CH21" s="26">
        <v>3136</v>
      </c>
      <c r="CI21" s="26">
        <v>2812</v>
      </c>
      <c r="CJ21" s="26">
        <v>2521</v>
      </c>
      <c r="CK21" s="26">
        <v>2278</v>
      </c>
      <c r="CL21" s="26">
        <v>10904</v>
      </c>
      <c r="CM21" s="26">
        <v>2161</v>
      </c>
      <c r="CN21" s="26">
        <v>2321</v>
      </c>
      <c r="CO21" s="26">
        <v>2200</v>
      </c>
      <c r="CP21" s="26">
        <v>2138</v>
      </c>
      <c r="CQ21" s="26">
        <v>2084</v>
      </c>
      <c r="CR21" s="26">
        <v>8042</v>
      </c>
      <c r="CS21" s="26">
        <v>1795</v>
      </c>
      <c r="CT21" s="26">
        <v>1760</v>
      </c>
      <c r="CU21" s="26">
        <v>1622</v>
      </c>
      <c r="CV21" s="26">
        <v>1535</v>
      </c>
      <c r="CW21" s="26">
        <v>1330</v>
      </c>
      <c r="CX21" s="26">
        <v>5251</v>
      </c>
      <c r="CY21" s="26">
        <v>1316</v>
      </c>
      <c r="CZ21" s="26">
        <v>1166</v>
      </c>
      <c r="DA21" s="26">
        <v>1039</v>
      </c>
      <c r="DB21" s="26">
        <v>888</v>
      </c>
      <c r="DC21" s="26">
        <v>842</v>
      </c>
      <c r="DD21" s="26">
        <v>2611</v>
      </c>
      <c r="DE21" s="26">
        <v>750</v>
      </c>
      <c r="DF21" s="26">
        <v>570</v>
      </c>
      <c r="DG21" s="26">
        <v>519</v>
      </c>
      <c r="DH21" s="26">
        <v>391</v>
      </c>
      <c r="DI21" s="26">
        <v>381</v>
      </c>
      <c r="DJ21" s="26">
        <v>738</v>
      </c>
      <c r="DK21" s="26">
        <v>291</v>
      </c>
      <c r="DL21" s="26">
        <v>212</v>
      </c>
      <c r="DM21" s="26">
        <v>114</v>
      </c>
      <c r="DN21" s="26">
        <v>72</v>
      </c>
      <c r="DO21" s="26">
        <v>49</v>
      </c>
      <c r="DP21" s="26">
        <v>144</v>
      </c>
      <c r="DQ21" s="26">
        <v>42</v>
      </c>
      <c r="DR21" s="26">
        <v>43</v>
      </c>
      <c r="DS21" s="26">
        <v>32</v>
      </c>
      <c r="DT21" s="26">
        <v>14</v>
      </c>
      <c r="DU21" s="26">
        <v>13</v>
      </c>
      <c r="DV21" s="26">
        <v>8</v>
      </c>
      <c r="DW21" s="26">
        <v>44855</v>
      </c>
      <c r="DX21" s="26">
        <v>51132</v>
      </c>
      <c r="DY21" s="26">
        <v>94402</v>
      </c>
      <c r="DZ21" s="26">
        <v>70631</v>
      </c>
      <c r="EA21" s="26">
        <v>41392</v>
      </c>
    </row>
    <row r="22" spans="1:131" s="3" customFormat="1" ht="17.5" customHeight="1" x14ac:dyDescent="0.35">
      <c r="A22" s="3" t="s">
        <v>33</v>
      </c>
      <c r="C22" s="3" t="s">
        <v>34</v>
      </c>
      <c r="E22" s="26">
        <v>51483</v>
      </c>
      <c r="F22" s="26">
        <v>3339</v>
      </c>
      <c r="G22" s="26">
        <v>693</v>
      </c>
      <c r="H22" s="26">
        <v>689</v>
      </c>
      <c r="I22" s="26">
        <v>687</v>
      </c>
      <c r="J22" s="26">
        <v>615</v>
      </c>
      <c r="K22" s="26">
        <v>655</v>
      </c>
      <c r="L22" s="26">
        <v>3183</v>
      </c>
      <c r="M22" s="26">
        <v>643</v>
      </c>
      <c r="N22" s="26">
        <v>655</v>
      </c>
      <c r="O22" s="26">
        <v>652</v>
      </c>
      <c r="P22" s="26">
        <v>656</v>
      </c>
      <c r="Q22" s="26">
        <v>577</v>
      </c>
      <c r="R22" s="26">
        <v>3072</v>
      </c>
      <c r="S22" s="26">
        <v>559</v>
      </c>
      <c r="T22" s="26">
        <v>620</v>
      </c>
      <c r="U22" s="26">
        <v>592</v>
      </c>
      <c r="V22" s="26">
        <v>676</v>
      </c>
      <c r="W22" s="26">
        <v>625</v>
      </c>
      <c r="X22" s="26">
        <v>3331</v>
      </c>
      <c r="Y22" s="26">
        <v>686</v>
      </c>
      <c r="Z22" s="26">
        <v>704</v>
      </c>
      <c r="AA22" s="26">
        <v>736</v>
      </c>
      <c r="AB22" s="26">
        <v>607</v>
      </c>
      <c r="AC22" s="26">
        <v>598</v>
      </c>
      <c r="AD22" s="26">
        <v>2959</v>
      </c>
      <c r="AE22" s="26">
        <v>593</v>
      </c>
      <c r="AF22" s="26">
        <v>538</v>
      </c>
      <c r="AG22" s="26">
        <v>539</v>
      </c>
      <c r="AH22" s="26">
        <v>647</v>
      </c>
      <c r="AI22" s="26">
        <v>642</v>
      </c>
      <c r="AJ22" s="26">
        <v>3215</v>
      </c>
      <c r="AK22" s="26">
        <v>624</v>
      </c>
      <c r="AL22" s="26">
        <v>698</v>
      </c>
      <c r="AM22" s="26">
        <v>629</v>
      </c>
      <c r="AN22" s="26">
        <v>616</v>
      </c>
      <c r="AO22" s="26">
        <v>648</v>
      </c>
      <c r="AP22" s="26">
        <v>3176</v>
      </c>
      <c r="AQ22" s="26">
        <v>665</v>
      </c>
      <c r="AR22" s="26">
        <v>633</v>
      </c>
      <c r="AS22" s="26">
        <v>665</v>
      </c>
      <c r="AT22" s="26">
        <v>589</v>
      </c>
      <c r="AU22" s="26">
        <v>624</v>
      </c>
      <c r="AV22" s="26">
        <v>3295</v>
      </c>
      <c r="AW22" s="26">
        <v>579</v>
      </c>
      <c r="AX22" s="26">
        <v>653</v>
      </c>
      <c r="AY22" s="26">
        <v>628</v>
      </c>
      <c r="AZ22" s="26">
        <v>673</v>
      </c>
      <c r="BA22" s="26">
        <v>762</v>
      </c>
      <c r="BB22" s="26">
        <v>3754</v>
      </c>
      <c r="BC22" s="26">
        <v>725</v>
      </c>
      <c r="BD22" s="26">
        <v>779</v>
      </c>
      <c r="BE22" s="26">
        <v>734</v>
      </c>
      <c r="BF22" s="26">
        <v>686</v>
      </c>
      <c r="BG22" s="26">
        <v>830</v>
      </c>
      <c r="BH22" s="26">
        <v>3988</v>
      </c>
      <c r="BI22" s="26">
        <v>830</v>
      </c>
      <c r="BJ22" s="26">
        <v>802</v>
      </c>
      <c r="BK22" s="26">
        <v>784</v>
      </c>
      <c r="BL22" s="26">
        <v>821</v>
      </c>
      <c r="BM22" s="26">
        <v>751</v>
      </c>
      <c r="BN22" s="26">
        <v>3556</v>
      </c>
      <c r="BO22" s="26">
        <v>791</v>
      </c>
      <c r="BP22" s="26">
        <v>710</v>
      </c>
      <c r="BQ22" s="26">
        <v>711</v>
      </c>
      <c r="BR22" s="26">
        <v>695</v>
      </c>
      <c r="BS22" s="26">
        <v>649</v>
      </c>
      <c r="BT22" s="26">
        <v>3160</v>
      </c>
      <c r="BU22" s="26">
        <v>672</v>
      </c>
      <c r="BV22" s="26">
        <v>586</v>
      </c>
      <c r="BW22" s="26">
        <v>677</v>
      </c>
      <c r="BX22" s="26">
        <v>629</v>
      </c>
      <c r="BY22" s="26">
        <v>596</v>
      </c>
      <c r="BZ22" s="26">
        <v>3285</v>
      </c>
      <c r="CA22" s="26">
        <v>584</v>
      </c>
      <c r="CB22" s="26">
        <v>634</v>
      </c>
      <c r="CC22" s="26">
        <v>704</v>
      </c>
      <c r="CD22" s="26">
        <v>692</v>
      </c>
      <c r="CE22" s="26">
        <v>671</v>
      </c>
      <c r="CF22" s="26">
        <v>2595</v>
      </c>
      <c r="CG22" s="26">
        <v>575</v>
      </c>
      <c r="CH22" s="26">
        <v>594</v>
      </c>
      <c r="CI22" s="26">
        <v>517</v>
      </c>
      <c r="CJ22" s="26">
        <v>464</v>
      </c>
      <c r="CK22" s="26">
        <v>445</v>
      </c>
      <c r="CL22" s="26">
        <v>2122</v>
      </c>
      <c r="CM22" s="26">
        <v>428</v>
      </c>
      <c r="CN22" s="26">
        <v>450</v>
      </c>
      <c r="CO22" s="26">
        <v>475</v>
      </c>
      <c r="CP22" s="26">
        <v>391</v>
      </c>
      <c r="CQ22" s="26">
        <v>378</v>
      </c>
      <c r="CR22" s="26">
        <v>1577</v>
      </c>
      <c r="CS22" s="26">
        <v>345</v>
      </c>
      <c r="CT22" s="26">
        <v>346</v>
      </c>
      <c r="CU22" s="26">
        <v>345</v>
      </c>
      <c r="CV22" s="26">
        <v>279</v>
      </c>
      <c r="CW22" s="26">
        <v>262</v>
      </c>
      <c r="CX22" s="26">
        <v>1058</v>
      </c>
      <c r="CY22" s="26">
        <v>261</v>
      </c>
      <c r="CZ22" s="26">
        <v>219</v>
      </c>
      <c r="DA22" s="26">
        <v>202</v>
      </c>
      <c r="DB22" s="26">
        <v>195</v>
      </c>
      <c r="DC22" s="26">
        <v>181</v>
      </c>
      <c r="DD22" s="26">
        <v>619</v>
      </c>
      <c r="DE22" s="26">
        <v>176</v>
      </c>
      <c r="DF22" s="26">
        <v>151</v>
      </c>
      <c r="DG22" s="26">
        <v>100</v>
      </c>
      <c r="DH22" s="26">
        <v>91</v>
      </c>
      <c r="DI22" s="26">
        <v>101</v>
      </c>
      <c r="DJ22" s="26">
        <v>159</v>
      </c>
      <c r="DK22" s="26">
        <v>54</v>
      </c>
      <c r="DL22" s="26">
        <v>38</v>
      </c>
      <c r="DM22" s="26">
        <v>26</v>
      </c>
      <c r="DN22" s="26">
        <v>22</v>
      </c>
      <c r="DO22" s="26">
        <v>19</v>
      </c>
      <c r="DP22" s="26">
        <v>34</v>
      </c>
      <c r="DQ22" s="26">
        <v>15</v>
      </c>
      <c r="DR22" s="26">
        <v>7</v>
      </c>
      <c r="DS22" s="26">
        <v>4</v>
      </c>
      <c r="DT22" s="26">
        <v>4</v>
      </c>
      <c r="DU22" s="26">
        <v>4</v>
      </c>
      <c r="DV22" s="26">
        <v>6</v>
      </c>
      <c r="DW22" s="26">
        <v>10280</v>
      </c>
      <c r="DX22" s="26">
        <v>11720</v>
      </c>
      <c r="DY22" s="26">
        <v>19044</v>
      </c>
      <c r="DZ22" s="26">
        <v>13989</v>
      </c>
      <c r="EA22" s="26">
        <v>8170</v>
      </c>
    </row>
    <row r="23" spans="1:131" s="3" customFormat="1" ht="17.5" customHeight="1" x14ac:dyDescent="0.35">
      <c r="A23" s="3" t="s">
        <v>35</v>
      </c>
      <c r="C23" s="3" t="s">
        <v>36</v>
      </c>
      <c r="E23" s="26">
        <v>44751</v>
      </c>
      <c r="F23" s="26">
        <v>2930</v>
      </c>
      <c r="G23" s="26">
        <v>581</v>
      </c>
      <c r="H23" s="26">
        <v>587</v>
      </c>
      <c r="I23" s="26">
        <v>588</v>
      </c>
      <c r="J23" s="26">
        <v>608</v>
      </c>
      <c r="K23" s="26">
        <v>566</v>
      </c>
      <c r="L23" s="26">
        <v>2648</v>
      </c>
      <c r="M23" s="26">
        <v>573</v>
      </c>
      <c r="N23" s="26">
        <v>508</v>
      </c>
      <c r="O23" s="26">
        <v>508</v>
      </c>
      <c r="P23" s="26">
        <v>525</v>
      </c>
      <c r="Q23" s="26">
        <v>534</v>
      </c>
      <c r="R23" s="26">
        <v>2839</v>
      </c>
      <c r="S23" s="26">
        <v>551</v>
      </c>
      <c r="T23" s="26">
        <v>563</v>
      </c>
      <c r="U23" s="26">
        <v>568</v>
      </c>
      <c r="V23" s="26">
        <v>533</v>
      </c>
      <c r="W23" s="26">
        <v>624</v>
      </c>
      <c r="X23" s="26">
        <v>3167</v>
      </c>
      <c r="Y23" s="26">
        <v>656</v>
      </c>
      <c r="Z23" s="26">
        <v>645</v>
      </c>
      <c r="AA23" s="26">
        <v>661</v>
      </c>
      <c r="AB23" s="26">
        <v>596</v>
      </c>
      <c r="AC23" s="26">
        <v>609</v>
      </c>
      <c r="AD23" s="26">
        <v>3001</v>
      </c>
      <c r="AE23" s="26">
        <v>609</v>
      </c>
      <c r="AF23" s="26">
        <v>556</v>
      </c>
      <c r="AG23" s="26">
        <v>592</v>
      </c>
      <c r="AH23" s="26">
        <v>609</v>
      </c>
      <c r="AI23" s="26">
        <v>635</v>
      </c>
      <c r="AJ23" s="26">
        <v>2686</v>
      </c>
      <c r="AK23" s="26">
        <v>563</v>
      </c>
      <c r="AL23" s="26">
        <v>518</v>
      </c>
      <c r="AM23" s="26">
        <v>564</v>
      </c>
      <c r="AN23" s="26">
        <v>517</v>
      </c>
      <c r="AO23" s="26">
        <v>524</v>
      </c>
      <c r="AP23" s="26">
        <v>2379</v>
      </c>
      <c r="AQ23" s="26">
        <v>515</v>
      </c>
      <c r="AR23" s="26">
        <v>514</v>
      </c>
      <c r="AS23" s="26">
        <v>487</v>
      </c>
      <c r="AT23" s="26">
        <v>442</v>
      </c>
      <c r="AU23" s="26">
        <v>421</v>
      </c>
      <c r="AV23" s="26">
        <v>2674</v>
      </c>
      <c r="AW23" s="26">
        <v>483</v>
      </c>
      <c r="AX23" s="26">
        <v>472</v>
      </c>
      <c r="AY23" s="26">
        <v>537</v>
      </c>
      <c r="AZ23" s="26">
        <v>586</v>
      </c>
      <c r="BA23" s="26">
        <v>596</v>
      </c>
      <c r="BB23" s="26">
        <v>3106</v>
      </c>
      <c r="BC23" s="26">
        <v>607</v>
      </c>
      <c r="BD23" s="26">
        <v>616</v>
      </c>
      <c r="BE23" s="26">
        <v>608</v>
      </c>
      <c r="BF23" s="26">
        <v>635</v>
      </c>
      <c r="BG23" s="26">
        <v>640</v>
      </c>
      <c r="BH23" s="26">
        <v>3561</v>
      </c>
      <c r="BI23" s="26">
        <v>700</v>
      </c>
      <c r="BJ23" s="26">
        <v>734</v>
      </c>
      <c r="BK23" s="26">
        <v>717</v>
      </c>
      <c r="BL23" s="26">
        <v>712</v>
      </c>
      <c r="BM23" s="26">
        <v>698</v>
      </c>
      <c r="BN23" s="26">
        <v>3229</v>
      </c>
      <c r="BO23" s="26">
        <v>686</v>
      </c>
      <c r="BP23" s="26">
        <v>660</v>
      </c>
      <c r="BQ23" s="26">
        <v>624</v>
      </c>
      <c r="BR23" s="26">
        <v>630</v>
      </c>
      <c r="BS23" s="26">
        <v>629</v>
      </c>
      <c r="BT23" s="26">
        <v>2762</v>
      </c>
      <c r="BU23" s="26">
        <v>560</v>
      </c>
      <c r="BV23" s="26">
        <v>548</v>
      </c>
      <c r="BW23" s="26">
        <v>545</v>
      </c>
      <c r="BX23" s="26">
        <v>544</v>
      </c>
      <c r="BY23" s="26">
        <v>565</v>
      </c>
      <c r="BZ23" s="26">
        <v>2878</v>
      </c>
      <c r="CA23" s="26">
        <v>548</v>
      </c>
      <c r="CB23" s="26">
        <v>543</v>
      </c>
      <c r="CC23" s="26">
        <v>564</v>
      </c>
      <c r="CD23" s="26">
        <v>614</v>
      </c>
      <c r="CE23" s="26">
        <v>609</v>
      </c>
      <c r="CF23" s="26">
        <v>2095</v>
      </c>
      <c r="CG23" s="26">
        <v>505</v>
      </c>
      <c r="CH23" s="26">
        <v>480</v>
      </c>
      <c r="CI23" s="26">
        <v>392</v>
      </c>
      <c r="CJ23" s="26">
        <v>358</v>
      </c>
      <c r="CK23" s="26">
        <v>360</v>
      </c>
      <c r="CL23" s="26">
        <v>1799</v>
      </c>
      <c r="CM23" s="26">
        <v>351</v>
      </c>
      <c r="CN23" s="26">
        <v>360</v>
      </c>
      <c r="CO23" s="26">
        <v>408</v>
      </c>
      <c r="CP23" s="26">
        <v>320</v>
      </c>
      <c r="CQ23" s="26">
        <v>360</v>
      </c>
      <c r="CR23" s="26">
        <v>1469</v>
      </c>
      <c r="CS23" s="26">
        <v>348</v>
      </c>
      <c r="CT23" s="26">
        <v>302</v>
      </c>
      <c r="CU23" s="26">
        <v>296</v>
      </c>
      <c r="CV23" s="26">
        <v>292</v>
      </c>
      <c r="CW23" s="26">
        <v>231</v>
      </c>
      <c r="CX23" s="26">
        <v>940</v>
      </c>
      <c r="CY23" s="26">
        <v>238</v>
      </c>
      <c r="CZ23" s="26">
        <v>237</v>
      </c>
      <c r="DA23" s="26">
        <v>172</v>
      </c>
      <c r="DB23" s="26">
        <v>133</v>
      </c>
      <c r="DC23" s="26">
        <v>160</v>
      </c>
      <c r="DD23" s="26">
        <v>451</v>
      </c>
      <c r="DE23" s="26">
        <v>141</v>
      </c>
      <c r="DF23" s="26">
        <v>100</v>
      </c>
      <c r="DG23" s="26">
        <v>76</v>
      </c>
      <c r="DH23" s="26">
        <v>68</v>
      </c>
      <c r="DI23" s="26">
        <v>66</v>
      </c>
      <c r="DJ23" s="26">
        <v>119</v>
      </c>
      <c r="DK23" s="26">
        <v>41</v>
      </c>
      <c r="DL23" s="26">
        <v>43</v>
      </c>
      <c r="DM23" s="26">
        <v>18</v>
      </c>
      <c r="DN23" s="26">
        <v>11</v>
      </c>
      <c r="DO23" s="26">
        <v>6</v>
      </c>
      <c r="DP23" s="26">
        <v>17</v>
      </c>
      <c r="DQ23" s="26">
        <v>5</v>
      </c>
      <c r="DR23" s="26">
        <v>5</v>
      </c>
      <c r="DS23" s="26">
        <v>4</v>
      </c>
      <c r="DT23" s="26">
        <v>3</v>
      </c>
      <c r="DU23" s="26">
        <v>0</v>
      </c>
      <c r="DV23" s="26">
        <v>1</v>
      </c>
      <c r="DW23" s="26">
        <v>9073</v>
      </c>
      <c r="DX23" s="26">
        <v>10379</v>
      </c>
      <c r="DY23" s="26">
        <v>16357</v>
      </c>
      <c r="DZ23" s="26">
        <v>12430</v>
      </c>
      <c r="EA23" s="26">
        <v>6891</v>
      </c>
    </row>
    <row r="24" spans="1:131" s="3" customFormat="1" ht="17.5" customHeight="1" x14ac:dyDescent="0.35">
      <c r="A24" s="3" t="s">
        <v>37</v>
      </c>
      <c r="C24" s="3" t="s">
        <v>38</v>
      </c>
      <c r="E24" s="26">
        <v>67732</v>
      </c>
      <c r="F24" s="26">
        <v>4741</v>
      </c>
      <c r="G24" s="26">
        <v>949</v>
      </c>
      <c r="H24" s="26">
        <v>1045</v>
      </c>
      <c r="I24" s="26">
        <v>870</v>
      </c>
      <c r="J24" s="26">
        <v>956</v>
      </c>
      <c r="K24" s="26">
        <v>921</v>
      </c>
      <c r="L24" s="26">
        <v>4199</v>
      </c>
      <c r="M24" s="26">
        <v>924</v>
      </c>
      <c r="N24" s="26">
        <v>843</v>
      </c>
      <c r="O24" s="26">
        <v>805</v>
      </c>
      <c r="P24" s="26">
        <v>836</v>
      </c>
      <c r="Q24" s="26">
        <v>791</v>
      </c>
      <c r="R24" s="26">
        <v>4253</v>
      </c>
      <c r="S24" s="26">
        <v>820</v>
      </c>
      <c r="T24" s="26">
        <v>843</v>
      </c>
      <c r="U24" s="26">
        <v>787</v>
      </c>
      <c r="V24" s="26">
        <v>882</v>
      </c>
      <c r="W24" s="26">
        <v>921</v>
      </c>
      <c r="X24" s="26">
        <v>5129</v>
      </c>
      <c r="Y24" s="26">
        <v>968</v>
      </c>
      <c r="Z24" s="26">
        <v>901</v>
      </c>
      <c r="AA24" s="26">
        <v>954</v>
      </c>
      <c r="AB24" s="26">
        <v>1073</v>
      </c>
      <c r="AC24" s="26">
        <v>1233</v>
      </c>
      <c r="AD24" s="26">
        <v>6151</v>
      </c>
      <c r="AE24" s="26">
        <v>1311</v>
      </c>
      <c r="AF24" s="26">
        <v>1299</v>
      </c>
      <c r="AG24" s="26">
        <v>1274</v>
      </c>
      <c r="AH24" s="26">
        <v>1231</v>
      </c>
      <c r="AI24" s="26">
        <v>1036</v>
      </c>
      <c r="AJ24" s="26">
        <v>4809</v>
      </c>
      <c r="AK24" s="26">
        <v>1112</v>
      </c>
      <c r="AL24" s="26">
        <v>995</v>
      </c>
      <c r="AM24" s="26">
        <v>994</v>
      </c>
      <c r="AN24" s="26">
        <v>896</v>
      </c>
      <c r="AO24" s="26">
        <v>812</v>
      </c>
      <c r="AP24" s="26">
        <v>4126</v>
      </c>
      <c r="AQ24" s="26">
        <v>896</v>
      </c>
      <c r="AR24" s="26">
        <v>891</v>
      </c>
      <c r="AS24" s="26">
        <v>831</v>
      </c>
      <c r="AT24" s="26">
        <v>807</v>
      </c>
      <c r="AU24" s="26">
        <v>701</v>
      </c>
      <c r="AV24" s="26">
        <v>3981</v>
      </c>
      <c r="AW24" s="26">
        <v>765</v>
      </c>
      <c r="AX24" s="26">
        <v>794</v>
      </c>
      <c r="AY24" s="26">
        <v>808</v>
      </c>
      <c r="AZ24" s="26">
        <v>748</v>
      </c>
      <c r="BA24" s="26">
        <v>866</v>
      </c>
      <c r="BB24" s="26">
        <v>4310</v>
      </c>
      <c r="BC24" s="26">
        <v>879</v>
      </c>
      <c r="BD24" s="26">
        <v>840</v>
      </c>
      <c r="BE24" s="26">
        <v>818</v>
      </c>
      <c r="BF24" s="26">
        <v>847</v>
      </c>
      <c r="BG24" s="26">
        <v>926</v>
      </c>
      <c r="BH24" s="26">
        <v>4806</v>
      </c>
      <c r="BI24" s="26">
        <v>957</v>
      </c>
      <c r="BJ24" s="26">
        <v>1040</v>
      </c>
      <c r="BK24" s="26">
        <v>881</v>
      </c>
      <c r="BL24" s="26">
        <v>969</v>
      </c>
      <c r="BM24" s="26">
        <v>959</v>
      </c>
      <c r="BN24" s="26">
        <v>4556</v>
      </c>
      <c r="BO24" s="26">
        <v>923</v>
      </c>
      <c r="BP24" s="26">
        <v>903</v>
      </c>
      <c r="BQ24" s="26">
        <v>901</v>
      </c>
      <c r="BR24" s="26">
        <v>933</v>
      </c>
      <c r="BS24" s="26">
        <v>896</v>
      </c>
      <c r="BT24" s="26">
        <v>3845</v>
      </c>
      <c r="BU24" s="26">
        <v>757</v>
      </c>
      <c r="BV24" s="26">
        <v>780</v>
      </c>
      <c r="BW24" s="26">
        <v>770</v>
      </c>
      <c r="BX24" s="26">
        <v>769</v>
      </c>
      <c r="BY24" s="26">
        <v>769</v>
      </c>
      <c r="BZ24" s="26">
        <v>3739</v>
      </c>
      <c r="CA24" s="26">
        <v>692</v>
      </c>
      <c r="CB24" s="26">
        <v>724</v>
      </c>
      <c r="CC24" s="26">
        <v>711</v>
      </c>
      <c r="CD24" s="26">
        <v>822</v>
      </c>
      <c r="CE24" s="26">
        <v>790</v>
      </c>
      <c r="CF24" s="26">
        <v>2794</v>
      </c>
      <c r="CG24" s="26">
        <v>580</v>
      </c>
      <c r="CH24" s="26">
        <v>611</v>
      </c>
      <c r="CI24" s="26">
        <v>532</v>
      </c>
      <c r="CJ24" s="26">
        <v>544</v>
      </c>
      <c r="CK24" s="26">
        <v>527</v>
      </c>
      <c r="CL24" s="26">
        <v>2402</v>
      </c>
      <c r="CM24" s="26">
        <v>480</v>
      </c>
      <c r="CN24" s="26">
        <v>461</v>
      </c>
      <c r="CO24" s="26">
        <v>515</v>
      </c>
      <c r="CP24" s="26">
        <v>490</v>
      </c>
      <c r="CQ24" s="26">
        <v>456</v>
      </c>
      <c r="CR24" s="26">
        <v>1856</v>
      </c>
      <c r="CS24" s="26">
        <v>430</v>
      </c>
      <c r="CT24" s="26">
        <v>393</v>
      </c>
      <c r="CU24" s="26">
        <v>359</v>
      </c>
      <c r="CV24" s="26">
        <v>329</v>
      </c>
      <c r="CW24" s="26">
        <v>345</v>
      </c>
      <c r="CX24" s="26">
        <v>1269</v>
      </c>
      <c r="CY24" s="26">
        <v>325</v>
      </c>
      <c r="CZ24" s="26">
        <v>315</v>
      </c>
      <c r="DA24" s="26">
        <v>240</v>
      </c>
      <c r="DB24" s="26">
        <v>181</v>
      </c>
      <c r="DC24" s="26">
        <v>208</v>
      </c>
      <c r="DD24" s="26">
        <v>569</v>
      </c>
      <c r="DE24" s="26">
        <v>155</v>
      </c>
      <c r="DF24" s="26">
        <v>141</v>
      </c>
      <c r="DG24" s="26">
        <v>106</v>
      </c>
      <c r="DH24" s="26">
        <v>67</v>
      </c>
      <c r="DI24" s="26">
        <v>100</v>
      </c>
      <c r="DJ24" s="26">
        <v>169</v>
      </c>
      <c r="DK24" s="26">
        <v>63</v>
      </c>
      <c r="DL24" s="26">
        <v>42</v>
      </c>
      <c r="DM24" s="26">
        <v>28</v>
      </c>
      <c r="DN24" s="26">
        <v>23</v>
      </c>
      <c r="DO24" s="26">
        <v>13</v>
      </c>
      <c r="DP24" s="26">
        <v>25</v>
      </c>
      <c r="DQ24" s="26">
        <v>6</v>
      </c>
      <c r="DR24" s="26">
        <v>7</v>
      </c>
      <c r="DS24" s="26">
        <v>8</v>
      </c>
      <c r="DT24" s="26">
        <v>3</v>
      </c>
      <c r="DU24" s="26">
        <v>1</v>
      </c>
      <c r="DV24" s="26">
        <v>3</v>
      </c>
      <c r="DW24" s="26">
        <v>14161</v>
      </c>
      <c r="DX24" s="26">
        <v>16016</v>
      </c>
      <c r="DY24" s="26">
        <v>27538</v>
      </c>
      <c r="DZ24" s="26">
        <v>16946</v>
      </c>
      <c r="EA24" s="26">
        <v>9087</v>
      </c>
    </row>
    <row r="25" spans="1:131" s="3" customFormat="1" ht="17.5" customHeight="1" x14ac:dyDescent="0.35">
      <c r="A25" s="3" t="s">
        <v>39</v>
      </c>
      <c r="C25" s="3" t="s">
        <v>40</v>
      </c>
      <c r="E25" s="26">
        <v>154124</v>
      </c>
      <c r="F25" s="26">
        <v>8287</v>
      </c>
      <c r="G25" s="26">
        <v>1618</v>
      </c>
      <c r="H25" s="26">
        <v>1629</v>
      </c>
      <c r="I25" s="26">
        <v>1624</v>
      </c>
      <c r="J25" s="26">
        <v>1768</v>
      </c>
      <c r="K25" s="26">
        <v>1648</v>
      </c>
      <c r="L25" s="26">
        <v>8451</v>
      </c>
      <c r="M25" s="26">
        <v>1741</v>
      </c>
      <c r="N25" s="26">
        <v>1722</v>
      </c>
      <c r="O25" s="26">
        <v>1713</v>
      </c>
      <c r="P25" s="26">
        <v>1626</v>
      </c>
      <c r="Q25" s="26">
        <v>1649</v>
      </c>
      <c r="R25" s="26">
        <v>9168</v>
      </c>
      <c r="S25" s="26">
        <v>1680</v>
      </c>
      <c r="T25" s="26">
        <v>1827</v>
      </c>
      <c r="U25" s="26">
        <v>1906</v>
      </c>
      <c r="V25" s="26">
        <v>1819</v>
      </c>
      <c r="W25" s="26">
        <v>1936</v>
      </c>
      <c r="X25" s="26">
        <v>9509</v>
      </c>
      <c r="Y25" s="26">
        <v>2030</v>
      </c>
      <c r="Z25" s="26">
        <v>1911</v>
      </c>
      <c r="AA25" s="26">
        <v>1971</v>
      </c>
      <c r="AB25" s="26">
        <v>1890</v>
      </c>
      <c r="AC25" s="26">
        <v>1707</v>
      </c>
      <c r="AD25" s="26">
        <v>8232</v>
      </c>
      <c r="AE25" s="26">
        <v>1657</v>
      </c>
      <c r="AF25" s="26">
        <v>1557</v>
      </c>
      <c r="AG25" s="26">
        <v>1706</v>
      </c>
      <c r="AH25" s="26">
        <v>1715</v>
      </c>
      <c r="AI25" s="26">
        <v>1597</v>
      </c>
      <c r="AJ25" s="26">
        <v>7953</v>
      </c>
      <c r="AK25" s="26">
        <v>1738</v>
      </c>
      <c r="AL25" s="26">
        <v>1669</v>
      </c>
      <c r="AM25" s="26">
        <v>1518</v>
      </c>
      <c r="AN25" s="26">
        <v>1520</v>
      </c>
      <c r="AO25" s="26">
        <v>1508</v>
      </c>
      <c r="AP25" s="26">
        <v>8018</v>
      </c>
      <c r="AQ25" s="26">
        <v>1636</v>
      </c>
      <c r="AR25" s="26">
        <v>1704</v>
      </c>
      <c r="AS25" s="26">
        <v>1620</v>
      </c>
      <c r="AT25" s="26">
        <v>1536</v>
      </c>
      <c r="AU25" s="26">
        <v>1522</v>
      </c>
      <c r="AV25" s="26">
        <v>8778</v>
      </c>
      <c r="AW25" s="26">
        <v>1558</v>
      </c>
      <c r="AX25" s="26">
        <v>1671</v>
      </c>
      <c r="AY25" s="26">
        <v>1725</v>
      </c>
      <c r="AZ25" s="26">
        <v>1850</v>
      </c>
      <c r="BA25" s="26">
        <v>1974</v>
      </c>
      <c r="BB25" s="26">
        <v>10634</v>
      </c>
      <c r="BC25" s="26">
        <v>2149</v>
      </c>
      <c r="BD25" s="26">
        <v>1934</v>
      </c>
      <c r="BE25" s="26">
        <v>2097</v>
      </c>
      <c r="BF25" s="26">
        <v>2186</v>
      </c>
      <c r="BG25" s="26">
        <v>2268</v>
      </c>
      <c r="BH25" s="26">
        <v>12039</v>
      </c>
      <c r="BI25" s="26">
        <v>2316</v>
      </c>
      <c r="BJ25" s="26">
        <v>2458</v>
      </c>
      <c r="BK25" s="26">
        <v>2459</v>
      </c>
      <c r="BL25" s="26">
        <v>2371</v>
      </c>
      <c r="BM25" s="26">
        <v>2435</v>
      </c>
      <c r="BN25" s="26">
        <v>11704</v>
      </c>
      <c r="BO25" s="26">
        <v>2388</v>
      </c>
      <c r="BP25" s="26">
        <v>2381</v>
      </c>
      <c r="BQ25" s="26">
        <v>2353</v>
      </c>
      <c r="BR25" s="26">
        <v>2319</v>
      </c>
      <c r="BS25" s="26">
        <v>2263</v>
      </c>
      <c r="BT25" s="26">
        <v>10863</v>
      </c>
      <c r="BU25" s="26">
        <v>2193</v>
      </c>
      <c r="BV25" s="26">
        <v>2104</v>
      </c>
      <c r="BW25" s="26">
        <v>2274</v>
      </c>
      <c r="BX25" s="26">
        <v>2089</v>
      </c>
      <c r="BY25" s="26">
        <v>2203</v>
      </c>
      <c r="BZ25" s="26">
        <v>11875</v>
      </c>
      <c r="CA25" s="26">
        <v>2191</v>
      </c>
      <c r="CB25" s="26">
        <v>2232</v>
      </c>
      <c r="CC25" s="26">
        <v>2293</v>
      </c>
      <c r="CD25" s="26">
        <v>2619</v>
      </c>
      <c r="CE25" s="26">
        <v>2540</v>
      </c>
      <c r="CF25" s="26">
        <v>9426</v>
      </c>
      <c r="CG25" s="26">
        <v>2004</v>
      </c>
      <c r="CH25" s="26">
        <v>2096</v>
      </c>
      <c r="CI25" s="26">
        <v>1994</v>
      </c>
      <c r="CJ25" s="26">
        <v>1832</v>
      </c>
      <c r="CK25" s="26">
        <v>1500</v>
      </c>
      <c r="CL25" s="26">
        <v>7192</v>
      </c>
      <c r="CM25" s="26">
        <v>1476</v>
      </c>
      <c r="CN25" s="26">
        <v>1443</v>
      </c>
      <c r="CO25" s="26">
        <v>1510</v>
      </c>
      <c r="CP25" s="26">
        <v>1414</v>
      </c>
      <c r="CQ25" s="26">
        <v>1349</v>
      </c>
      <c r="CR25" s="26">
        <v>5673</v>
      </c>
      <c r="CS25" s="26">
        <v>1265</v>
      </c>
      <c r="CT25" s="26">
        <v>1253</v>
      </c>
      <c r="CU25" s="26">
        <v>1140</v>
      </c>
      <c r="CV25" s="26">
        <v>1062</v>
      </c>
      <c r="CW25" s="26">
        <v>953</v>
      </c>
      <c r="CX25" s="26">
        <v>3682</v>
      </c>
      <c r="CY25" s="26">
        <v>896</v>
      </c>
      <c r="CZ25" s="26">
        <v>796</v>
      </c>
      <c r="DA25" s="26">
        <v>719</v>
      </c>
      <c r="DB25" s="26">
        <v>642</v>
      </c>
      <c r="DC25" s="26">
        <v>629</v>
      </c>
      <c r="DD25" s="26">
        <v>1888</v>
      </c>
      <c r="DE25" s="26">
        <v>553</v>
      </c>
      <c r="DF25" s="26">
        <v>443</v>
      </c>
      <c r="DG25" s="26">
        <v>358</v>
      </c>
      <c r="DH25" s="26">
        <v>299</v>
      </c>
      <c r="DI25" s="26">
        <v>235</v>
      </c>
      <c r="DJ25" s="26">
        <v>626</v>
      </c>
      <c r="DK25" s="26">
        <v>225</v>
      </c>
      <c r="DL25" s="26">
        <v>165</v>
      </c>
      <c r="DM25" s="26">
        <v>104</v>
      </c>
      <c r="DN25" s="26">
        <v>69</v>
      </c>
      <c r="DO25" s="26">
        <v>63</v>
      </c>
      <c r="DP25" s="26">
        <v>114</v>
      </c>
      <c r="DQ25" s="26">
        <v>40</v>
      </c>
      <c r="DR25" s="26">
        <v>33</v>
      </c>
      <c r="DS25" s="26">
        <v>14</v>
      </c>
      <c r="DT25" s="26">
        <v>9</v>
      </c>
      <c r="DU25" s="26">
        <v>18</v>
      </c>
      <c r="DV25" s="26">
        <v>12</v>
      </c>
      <c r="DW25" s="26">
        <v>27936</v>
      </c>
      <c r="DX25" s="26">
        <v>31818</v>
      </c>
      <c r="DY25" s="26">
        <v>51094</v>
      </c>
      <c r="DZ25" s="26">
        <v>46481</v>
      </c>
      <c r="EA25" s="26">
        <v>28613</v>
      </c>
    </row>
    <row r="26" spans="1:131" s="3" customFormat="1" ht="17.5" customHeight="1" x14ac:dyDescent="0.35">
      <c r="A26" s="3" t="s">
        <v>41</v>
      </c>
      <c r="C26" s="3" t="s">
        <v>42</v>
      </c>
      <c r="E26" s="26">
        <v>65655</v>
      </c>
      <c r="F26" s="26">
        <v>3918</v>
      </c>
      <c r="G26" s="26">
        <v>800</v>
      </c>
      <c r="H26" s="26">
        <v>775</v>
      </c>
      <c r="I26" s="26">
        <v>771</v>
      </c>
      <c r="J26" s="26">
        <v>767</v>
      </c>
      <c r="K26" s="26">
        <v>805</v>
      </c>
      <c r="L26" s="26">
        <v>3695</v>
      </c>
      <c r="M26" s="26">
        <v>813</v>
      </c>
      <c r="N26" s="26">
        <v>783</v>
      </c>
      <c r="O26" s="26">
        <v>697</v>
      </c>
      <c r="P26" s="26">
        <v>659</v>
      </c>
      <c r="Q26" s="26">
        <v>743</v>
      </c>
      <c r="R26" s="26">
        <v>3968</v>
      </c>
      <c r="S26" s="26">
        <v>701</v>
      </c>
      <c r="T26" s="26">
        <v>818</v>
      </c>
      <c r="U26" s="26">
        <v>789</v>
      </c>
      <c r="V26" s="26">
        <v>767</v>
      </c>
      <c r="W26" s="26">
        <v>893</v>
      </c>
      <c r="X26" s="26">
        <v>4562</v>
      </c>
      <c r="Y26" s="26">
        <v>922</v>
      </c>
      <c r="Z26" s="26">
        <v>909</v>
      </c>
      <c r="AA26" s="26">
        <v>959</v>
      </c>
      <c r="AB26" s="26">
        <v>909</v>
      </c>
      <c r="AC26" s="26">
        <v>863</v>
      </c>
      <c r="AD26" s="26">
        <v>4072</v>
      </c>
      <c r="AE26" s="26">
        <v>823</v>
      </c>
      <c r="AF26" s="26">
        <v>765</v>
      </c>
      <c r="AG26" s="26">
        <v>826</v>
      </c>
      <c r="AH26" s="26">
        <v>821</v>
      </c>
      <c r="AI26" s="26">
        <v>837</v>
      </c>
      <c r="AJ26" s="26">
        <v>3676</v>
      </c>
      <c r="AK26" s="26">
        <v>815</v>
      </c>
      <c r="AL26" s="26">
        <v>741</v>
      </c>
      <c r="AM26" s="26">
        <v>715</v>
      </c>
      <c r="AN26" s="26">
        <v>687</v>
      </c>
      <c r="AO26" s="26">
        <v>718</v>
      </c>
      <c r="AP26" s="26">
        <v>3331</v>
      </c>
      <c r="AQ26" s="26">
        <v>744</v>
      </c>
      <c r="AR26" s="26">
        <v>699</v>
      </c>
      <c r="AS26" s="26">
        <v>629</v>
      </c>
      <c r="AT26" s="26">
        <v>658</v>
      </c>
      <c r="AU26" s="26">
        <v>601</v>
      </c>
      <c r="AV26" s="26">
        <v>3692</v>
      </c>
      <c r="AW26" s="26">
        <v>671</v>
      </c>
      <c r="AX26" s="26">
        <v>693</v>
      </c>
      <c r="AY26" s="26">
        <v>707</v>
      </c>
      <c r="AZ26" s="26">
        <v>771</v>
      </c>
      <c r="BA26" s="26">
        <v>850</v>
      </c>
      <c r="BB26" s="26">
        <v>4535</v>
      </c>
      <c r="BC26" s="26">
        <v>872</v>
      </c>
      <c r="BD26" s="26">
        <v>838</v>
      </c>
      <c r="BE26" s="26">
        <v>920</v>
      </c>
      <c r="BF26" s="26">
        <v>886</v>
      </c>
      <c r="BG26" s="26">
        <v>1019</v>
      </c>
      <c r="BH26" s="26">
        <v>5052</v>
      </c>
      <c r="BI26" s="26">
        <v>1010</v>
      </c>
      <c r="BJ26" s="26">
        <v>949</v>
      </c>
      <c r="BK26" s="26">
        <v>1079</v>
      </c>
      <c r="BL26" s="26">
        <v>994</v>
      </c>
      <c r="BM26" s="26">
        <v>1020</v>
      </c>
      <c r="BN26" s="26">
        <v>4656</v>
      </c>
      <c r="BO26" s="26">
        <v>965</v>
      </c>
      <c r="BP26" s="26">
        <v>922</v>
      </c>
      <c r="BQ26" s="26">
        <v>948</v>
      </c>
      <c r="BR26" s="26">
        <v>958</v>
      </c>
      <c r="BS26" s="26">
        <v>863</v>
      </c>
      <c r="BT26" s="26">
        <v>4094</v>
      </c>
      <c r="BU26" s="26">
        <v>839</v>
      </c>
      <c r="BV26" s="26">
        <v>827</v>
      </c>
      <c r="BW26" s="26">
        <v>818</v>
      </c>
      <c r="BX26" s="26">
        <v>795</v>
      </c>
      <c r="BY26" s="26">
        <v>815</v>
      </c>
      <c r="BZ26" s="26">
        <v>4606</v>
      </c>
      <c r="CA26" s="26">
        <v>824</v>
      </c>
      <c r="CB26" s="26">
        <v>860</v>
      </c>
      <c r="CC26" s="26">
        <v>897</v>
      </c>
      <c r="CD26" s="26">
        <v>1035</v>
      </c>
      <c r="CE26" s="26">
        <v>990</v>
      </c>
      <c r="CF26" s="26">
        <v>3798</v>
      </c>
      <c r="CG26" s="26">
        <v>792</v>
      </c>
      <c r="CH26" s="26">
        <v>857</v>
      </c>
      <c r="CI26" s="26">
        <v>745</v>
      </c>
      <c r="CJ26" s="26">
        <v>736</v>
      </c>
      <c r="CK26" s="26">
        <v>668</v>
      </c>
      <c r="CL26" s="26">
        <v>3159</v>
      </c>
      <c r="CM26" s="26">
        <v>679</v>
      </c>
      <c r="CN26" s="26">
        <v>633</v>
      </c>
      <c r="CO26" s="26">
        <v>671</v>
      </c>
      <c r="CP26" s="26">
        <v>602</v>
      </c>
      <c r="CQ26" s="26">
        <v>574</v>
      </c>
      <c r="CR26" s="26">
        <v>2292</v>
      </c>
      <c r="CS26" s="26">
        <v>528</v>
      </c>
      <c r="CT26" s="26">
        <v>479</v>
      </c>
      <c r="CU26" s="26">
        <v>443</v>
      </c>
      <c r="CV26" s="26">
        <v>440</v>
      </c>
      <c r="CW26" s="26">
        <v>402</v>
      </c>
      <c r="CX26" s="26">
        <v>1539</v>
      </c>
      <c r="CY26" s="26">
        <v>366</v>
      </c>
      <c r="CZ26" s="26">
        <v>350</v>
      </c>
      <c r="DA26" s="26">
        <v>308</v>
      </c>
      <c r="DB26" s="26">
        <v>258</v>
      </c>
      <c r="DC26" s="26">
        <v>257</v>
      </c>
      <c r="DD26" s="26">
        <v>755</v>
      </c>
      <c r="DE26" s="26">
        <v>224</v>
      </c>
      <c r="DF26" s="26">
        <v>164</v>
      </c>
      <c r="DG26" s="26">
        <v>151</v>
      </c>
      <c r="DH26" s="26">
        <v>129</v>
      </c>
      <c r="DI26" s="26">
        <v>87</v>
      </c>
      <c r="DJ26" s="26">
        <v>213</v>
      </c>
      <c r="DK26" s="26">
        <v>84</v>
      </c>
      <c r="DL26" s="26">
        <v>59</v>
      </c>
      <c r="DM26" s="26">
        <v>39</v>
      </c>
      <c r="DN26" s="26">
        <v>22</v>
      </c>
      <c r="DO26" s="26">
        <v>9</v>
      </c>
      <c r="DP26" s="26">
        <v>40</v>
      </c>
      <c r="DQ26" s="26">
        <v>11</v>
      </c>
      <c r="DR26" s="26">
        <v>15</v>
      </c>
      <c r="DS26" s="26">
        <v>6</v>
      </c>
      <c r="DT26" s="26">
        <v>7</v>
      </c>
      <c r="DU26" s="26">
        <v>1</v>
      </c>
      <c r="DV26" s="26">
        <v>2</v>
      </c>
      <c r="DW26" s="26">
        <v>12503</v>
      </c>
      <c r="DX26" s="26">
        <v>14371</v>
      </c>
      <c r="DY26" s="26">
        <v>22946</v>
      </c>
      <c r="DZ26" s="26">
        <v>18408</v>
      </c>
      <c r="EA26" s="26">
        <v>11798</v>
      </c>
    </row>
    <row r="27" spans="1:131" s="3" customFormat="1" ht="17.5" customHeight="1" x14ac:dyDescent="0.35">
      <c r="A27" s="3" t="s">
        <v>43</v>
      </c>
      <c r="C27" s="3" t="s">
        <v>44</v>
      </c>
      <c r="E27" s="26">
        <v>94082</v>
      </c>
      <c r="F27" s="26">
        <v>6232</v>
      </c>
      <c r="G27" s="26">
        <v>1270</v>
      </c>
      <c r="H27" s="26">
        <v>1296</v>
      </c>
      <c r="I27" s="26">
        <v>1206</v>
      </c>
      <c r="J27" s="26">
        <v>1224</v>
      </c>
      <c r="K27" s="26">
        <v>1236</v>
      </c>
      <c r="L27" s="26">
        <v>5667</v>
      </c>
      <c r="M27" s="26">
        <v>1214</v>
      </c>
      <c r="N27" s="26">
        <v>1121</v>
      </c>
      <c r="O27" s="26">
        <v>1185</v>
      </c>
      <c r="P27" s="26">
        <v>1073</v>
      </c>
      <c r="Q27" s="26">
        <v>1074</v>
      </c>
      <c r="R27" s="26">
        <v>5975</v>
      </c>
      <c r="S27" s="26">
        <v>1093</v>
      </c>
      <c r="T27" s="26">
        <v>1202</v>
      </c>
      <c r="U27" s="26">
        <v>1215</v>
      </c>
      <c r="V27" s="26">
        <v>1212</v>
      </c>
      <c r="W27" s="26">
        <v>1253</v>
      </c>
      <c r="X27" s="26">
        <v>6672</v>
      </c>
      <c r="Y27" s="26">
        <v>1234</v>
      </c>
      <c r="Z27" s="26">
        <v>1295</v>
      </c>
      <c r="AA27" s="26">
        <v>1382</v>
      </c>
      <c r="AB27" s="26">
        <v>1410</v>
      </c>
      <c r="AC27" s="26">
        <v>1351</v>
      </c>
      <c r="AD27" s="26">
        <v>6536</v>
      </c>
      <c r="AE27" s="26">
        <v>1366</v>
      </c>
      <c r="AF27" s="26">
        <v>1299</v>
      </c>
      <c r="AG27" s="26">
        <v>1237</v>
      </c>
      <c r="AH27" s="26">
        <v>1327</v>
      </c>
      <c r="AI27" s="26">
        <v>1307</v>
      </c>
      <c r="AJ27" s="26">
        <v>6218</v>
      </c>
      <c r="AK27" s="26">
        <v>1295</v>
      </c>
      <c r="AL27" s="26">
        <v>1306</v>
      </c>
      <c r="AM27" s="26">
        <v>1142</v>
      </c>
      <c r="AN27" s="26">
        <v>1251</v>
      </c>
      <c r="AO27" s="26">
        <v>1224</v>
      </c>
      <c r="AP27" s="26">
        <v>5604</v>
      </c>
      <c r="AQ27" s="26">
        <v>1207</v>
      </c>
      <c r="AR27" s="26">
        <v>1241</v>
      </c>
      <c r="AS27" s="26">
        <v>1124</v>
      </c>
      <c r="AT27" s="26">
        <v>1022</v>
      </c>
      <c r="AU27" s="26">
        <v>1010</v>
      </c>
      <c r="AV27" s="26">
        <v>5868</v>
      </c>
      <c r="AW27" s="26">
        <v>1065</v>
      </c>
      <c r="AX27" s="26">
        <v>1079</v>
      </c>
      <c r="AY27" s="26">
        <v>1152</v>
      </c>
      <c r="AZ27" s="26">
        <v>1212</v>
      </c>
      <c r="BA27" s="26">
        <v>1360</v>
      </c>
      <c r="BB27" s="26">
        <v>6905</v>
      </c>
      <c r="BC27" s="26">
        <v>1368</v>
      </c>
      <c r="BD27" s="26">
        <v>1319</v>
      </c>
      <c r="BE27" s="26">
        <v>1321</v>
      </c>
      <c r="BF27" s="26">
        <v>1439</v>
      </c>
      <c r="BG27" s="26">
        <v>1458</v>
      </c>
      <c r="BH27" s="26">
        <v>7078</v>
      </c>
      <c r="BI27" s="26">
        <v>1391</v>
      </c>
      <c r="BJ27" s="26">
        <v>1434</v>
      </c>
      <c r="BK27" s="26">
        <v>1381</v>
      </c>
      <c r="BL27" s="26">
        <v>1447</v>
      </c>
      <c r="BM27" s="26">
        <v>1425</v>
      </c>
      <c r="BN27" s="26">
        <v>6533</v>
      </c>
      <c r="BO27" s="26">
        <v>1365</v>
      </c>
      <c r="BP27" s="26">
        <v>1304</v>
      </c>
      <c r="BQ27" s="26">
        <v>1329</v>
      </c>
      <c r="BR27" s="26">
        <v>1255</v>
      </c>
      <c r="BS27" s="26">
        <v>1280</v>
      </c>
      <c r="BT27" s="26">
        <v>5760</v>
      </c>
      <c r="BU27" s="26">
        <v>1203</v>
      </c>
      <c r="BV27" s="26">
        <v>1142</v>
      </c>
      <c r="BW27" s="26">
        <v>1184</v>
      </c>
      <c r="BX27" s="26">
        <v>1148</v>
      </c>
      <c r="BY27" s="26">
        <v>1083</v>
      </c>
      <c r="BZ27" s="26">
        <v>5733</v>
      </c>
      <c r="CA27" s="26">
        <v>1097</v>
      </c>
      <c r="CB27" s="26">
        <v>1109</v>
      </c>
      <c r="CC27" s="26">
        <v>1153</v>
      </c>
      <c r="CD27" s="26">
        <v>1182</v>
      </c>
      <c r="CE27" s="26">
        <v>1192</v>
      </c>
      <c r="CF27" s="26">
        <v>4278</v>
      </c>
      <c r="CG27" s="26">
        <v>875</v>
      </c>
      <c r="CH27" s="26">
        <v>992</v>
      </c>
      <c r="CI27" s="26">
        <v>856</v>
      </c>
      <c r="CJ27" s="26">
        <v>766</v>
      </c>
      <c r="CK27" s="26">
        <v>789</v>
      </c>
      <c r="CL27" s="26">
        <v>3456</v>
      </c>
      <c r="CM27" s="26">
        <v>716</v>
      </c>
      <c r="CN27" s="26">
        <v>693</v>
      </c>
      <c r="CO27" s="26">
        <v>762</v>
      </c>
      <c r="CP27" s="26">
        <v>642</v>
      </c>
      <c r="CQ27" s="26">
        <v>643</v>
      </c>
      <c r="CR27" s="26">
        <v>2718</v>
      </c>
      <c r="CS27" s="26">
        <v>646</v>
      </c>
      <c r="CT27" s="26">
        <v>545</v>
      </c>
      <c r="CU27" s="26">
        <v>539</v>
      </c>
      <c r="CV27" s="26">
        <v>511</v>
      </c>
      <c r="CW27" s="26">
        <v>477</v>
      </c>
      <c r="CX27" s="26">
        <v>1730</v>
      </c>
      <c r="CY27" s="26">
        <v>464</v>
      </c>
      <c r="CZ27" s="26">
        <v>377</v>
      </c>
      <c r="DA27" s="26">
        <v>353</v>
      </c>
      <c r="DB27" s="26">
        <v>287</v>
      </c>
      <c r="DC27" s="26">
        <v>249</v>
      </c>
      <c r="DD27" s="26">
        <v>839</v>
      </c>
      <c r="DE27" s="26">
        <v>211</v>
      </c>
      <c r="DF27" s="26">
        <v>210</v>
      </c>
      <c r="DG27" s="26">
        <v>177</v>
      </c>
      <c r="DH27" s="26">
        <v>132</v>
      </c>
      <c r="DI27" s="26">
        <v>109</v>
      </c>
      <c r="DJ27" s="26">
        <v>232</v>
      </c>
      <c r="DK27" s="26">
        <v>96</v>
      </c>
      <c r="DL27" s="26">
        <v>54</v>
      </c>
      <c r="DM27" s="26">
        <v>35</v>
      </c>
      <c r="DN27" s="26">
        <v>29</v>
      </c>
      <c r="DO27" s="26">
        <v>18</v>
      </c>
      <c r="DP27" s="26">
        <v>45</v>
      </c>
      <c r="DQ27" s="26">
        <v>19</v>
      </c>
      <c r="DR27" s="26">
        <v>10</v>
      </c>
      <c r="DS27" s="26">
        <v>8</v>
      </c>
      <c r="DT27" s="26">
        <v>0</v>
      </c>
      <c r="DU27" s="26">
        <v>8</v>
      </c>
      <c r="DV27" s="26">
        <v>3</v>
      </c>
      <c r="DW27" s="26">
        <v>19108</v>
      </c>
      <c r="DX27" s="26">
        <v>21785</v>
      </c>
      <c r="DY27" s="26">
        <v>36569</v>
      </c>
      <c r="DZ27" s="26">
        <v>25104</v>
      </c>
      <c r="EA27" s="26">
        <v>13301</v>
      </c>
    </row>
    <row r="28" spans="1:131" ht="17.5" customHeight="1" x14ac:dyDescent="0.35">
      <c r="A28" s="3"/>
      <c r="E28" s="30"/>
      <c r="F28" s="30"/>
      <c r="G28" s="31"/>
      <c r="H28" s="31"/>
      <c r="I28" s="31"/>
      <c r="J28" s="31"/>
      <c r="K28" s="31"/>
      <c r="L28" s="30"/>
      <c r="M28" s="31"/>
      <c r="N28" s="31"/>
      <c r="O28" s="31"/>
      <c r="P28" s="31"/>
      <c r="Q28" s="31"/>
      <c r="R28" s="30"/>
      <c r="S28" s="31"/>
      <c r="T28" s="31"/>
      <c r="U28" s="31"/>
      <c r="V28" s="31"/>
      <c r="W28" s="31"/>
      <c r="X28" s="30"/>
      <c r="Y28" s="31"/>
      <c r="Z28" s="31"/>
      <c r="AA28" s="31"/>
      <c r="AB28" s="31"/>
      <c r="AC28" s="31"/>
      <c r="AD28" s="30"/>
      <c r="AE28" s="31"/>
      <c r="AF28" s="31"/>
      <c r="AG28" s="31"/>
      <c r="AH28" s="31"/>
      <c r="AI28" s="31"/>
      <c r="AJ28" s="30"/>
      <c r="AK28" s="31"/>
      <c r="AL28" s="31"/>
      <c r="AM28" s="31"/>
      <c r="AN28" s="31"/>
      <c r="AO28" s="31"/>
      <c r="AP28" s="30"/>
      <c r="AQ28" s="31"/>
      <c r="AR28" s="31"/>
      <c r="AS28" s="31"/>
      <c r="AT28" s="31"/>
      <c r="AU28" s="31"/>
      <c r="AV28" s="30"/>
      <c r="AW28" s="31"/>
      <c r="AX28" s="31"/>
      <c r="AY28" s="31"/>
      <c r="AZ28" s="31"/>
      <c r="BA28" s="31"/>
      <c r="BB28" s="30"/>
      <c r="BC28" s="31"/>
      <c r="BD28" s="31"/>
      <c r="BE28" s="31"/>
      <c r="BF28" s="31"/>
      <c r="BG28" s="31"/>
      <c r="BH28" s="30"/>
      <c r="BI28" s="31"/>
      <c r="BJ28" s="31"/>
      <c r="BK28" s="31"/>
      <c r="BL28" s="31"/>
      <c r="BM28" s="31"/>
      <c r="BN28" s="30"/>
      <c r="BO28" s="31"/>
      <c r="BP28" s="31"/>
      <c r="BQ28" s="31"/>
      <c r="BR28" s="31"/>
      <c r="BS28" s="31"/>
      <c r="BT28" s="30"/>
      <c r="BU28" s="31"/>
      <c r="BV28" s="31"/>
      <c r="BW28" s="31"/>
      <c r="BX28" s="31"/>
      <c r="BY28" s="31"/>
      <c r="BZ28" s="30"/>
      <c r="CA28" s="31"/>
      <c r="CB28" s="31"/>
      <c r="CC28" s="31"/>
      <c r="CD28" s="31"/>
      <c r="CE28" s="31"/>
      <c r="CF28" s="30"/>
      <c r="CG28" s="31"/>
      <c r="CH28" s="31"/>
      <c r="CI28" s="31"/>
      <c r="CJ28" s="31"/>
      <c r="CK28" s="31"/>
      <c r="CL28" s="30"/>
      <c r="CM28" s="31"/>
      <c r="CN28" s="31"/>
      <c r="CO28" s="31"/>
      <c r="CP28" s="31"/>
      <c r="CQ28" s="31"/>
      <c r="CR28" s="30"/>
      <c r="CS28" s="31"/>
      <c r="CT28" s="31"/>
      <c r="CU28" s="31"/>
      <c r="CV28" s="31"/>
      <c r="CW28" s="31"/>
      <c r="CX28" s="30"/>
      <c r="CY28" s="31"/>
      <c r="CZ28" s="31"/>
      <c r="DA28" s="31"/>
      <c r="DB28" s="31"/>
      <c r="DC28" s="31"/>
      <c r="DD28" s="30"/>
      <c r="DE28" s="31"/>
      <c r="DF28" s="31"/>
      <c r="DG28" s="31"/>
      <c r="DH28" s="31"/>
      <c r="DI28" s="31"/>
      <c r="DJ28" s="30"/>
      <c r="DK28" s="31"/>
      <c r="DL28" s="31"/>
      <c r="DM28" s="31"/>
      <c r="DN28" s="31"/>
      <c r="DO28" s="31"/>
      <c r="DP28" s="30"/>
      <c r="DQ28" s="31"/>
      <c r="DR28" s="31"/>
      <c r="DS28" s="31"/>
      <c r="DT28" s="31"/>
      <c r="DU28" s="31"/>
      <c r="DW28" s="31"/>
      <c r="DX28" s="31"/>
      <c r="DY28" s="31"/>
      <c r="DZ28" s="31"/>
      <c r="EA28" s="31"/>
    </row>
    <row r="29" spans="1:131" s="3" customFormat="1" ht="17.5" customHeight="1" x14ac:dyDescent="0.35">
      <c r="A29" s="3" t="s">
        <v>45</v>
      </c>
      <c r="C29" s="3" t="s">
        <v>46</v>
      </c>
      <c r="E29" s="26">
        <v>540596</v>
      </c>
      <c r="F29" s="26">
        <v>32791</v>
      </c>
      <c r="G29" s="26">
        <v>6762</v>
      </c>
      <c r="H29" s="26">
        <v>6694</v>
      </c>
      <c r="I29" s="26">
        <v>6541</v>
      </c>
      <c r="J29" s="26">
        <v>6408</v>
      </c>
      <c r="K29" s="26">
        <v>6386</v>
      </c>
      <c r="L29" s="26">
        <v>29043</v>
      </c>
      <c r="M29" s="26">
        <v>6163</v>
      </c>
      <c r="N29" s="26">
        <v>5670</v>
      </c>
      <c r="O29" s="26">
        <v>5760</v>
      </c>
      <c r="P29" s="26">
        <v>5746</v>
      </c>
      <c r="Q29" s="26">
        <v>5704</v>
      </c>
      <c r="R29" s="26">
        <v>30623</v>
      </c>
      <c r="S29" s="26">
        <v>5795</v>
      </c>
      <c r="T29" s="26">
        <v>5995</v>
      </c>
      <c r="U29" s="26">
        <v>6036</v>
      </c>
      <c r="V29" s="26">
        <v>6273</v>
      </c>
      <c r="W29" s="26">
        <v>6524</v>
      </c>
      <c r="X29" s="26">
        <v>37296</v>
      </c>
      <c r="Y29" s="26">
        <v>6863</v>
      </c>
      <c r="Z29" s="26">
        <v>6497</v>
      </c>
      <c r="AA29" s="26">
        <v>6769</v>
      </c>
      <c r="AB29" s="26">
        <v>7736</v>
      </c>
      <c r="AC29" s="26">
        <v>9431</v>
      </c>
      <c r="AD29" s="26">
        <v>44790</v>
      </c>
      <c r="AE29" s="26">
        <v>10129</v>
      </c>
      <c r="AF29" s="26">
        <v>9608</v>
      </c>
      <c r="AG29" s="26">
        <v>8906</v>
      </c>
      <c r="AH29" s="26">
        <v>8361</v>
      </c>
      <c r="AI29" s="26">
        <v>7786</v>
      </c>
      <c r="AJ29" s="26">
        <v>37439</v>
      </c>
      <c r="AK29" s="26">
        <v>8097</v>
      </c>
      <c r="AL29" s="26">
        <v>7612</v>
      </c>
      <c r="AM29" s="26">
        <v>7332</v>
      </c>
      <c r="AN29" s="26">
        <v>7288</v>
      </c>
      <c r="AO29" s="26">
        <v>7110</v>
      </c>
      <c r="AP29" s="26">
        <v>34423</v>
      </c>
      <c r="AQ29" s="26">
        <v>7557</v>
      </c>
      <c r="AR29" s="26">
        <v>7499</v>
      </c>
      <c r="AS29" s="26">
        <v>6970</v>
      </c>
      <c r="AT29" s="26">
        <v>6291</v>
      </c>
      <c r="AU29" s="26">
        <v>6106</v>
      </c>
      <c r="AV29" s="26">
        <v>33869</v>
      </c>
      <c r="AW29" s="26">
        <v>6348</v>
      </c>
      <c r="AX29" s="26">
        <v>6434</v>
      </c>
      <c r="AY29" s="26">
        <v>6482</v>
      </c>
      <c r="AZ29" s="26">
        <v>6996</v>
      </c>
      <c r="BA29" s="26">
        <v>7609</v>
      </c>
      <c r="BB29" s="26">
        <v>37765</v>
      </c>
      <c r="BC29" s="26">
        <v>7611</v>
      </c>
      <c r="BD29" s="26">
        <v>7296</v>
      </c>
      <c r="BE29" s="26">
        <v>7517</v>
      </c>
      <c r="BF29" s="26">
        <v>7580</v>
      </c>
      <c r="BG29" s="26">
        <v>7761</v>
      </c>
      <c r="BH29" s="26">
        <v>39988</v>
      </c>
      <c r="BI29" s="26">
        <v>7950</v>
      </c>
      <c r="BJ29" s="26">
        <v>8097</v>
      </c>
      <c r="BK29" s="26">
        <v>8016</v>
      </c>
      <c r="BL29" s="26">
        <v>8084</v>
      </c>
      <c r="BM29" s="26">
        <v>7841</v>
      </c>
      <c r="BN29" s="26">
        <v>37744</v>
      </c>
      <c r="BO29" s="26">
        <v>7553</v>
      </c>
      <c r="BP29" s="26">
        <v>7681</v>
      </c>
      <c r="BQ29" s="26">
        <v>7555</v>
      </c>
      <c r="BR29" s="26">
        <v>7651</v>
      </c>
      <c r="BS29" s="26">
        <v>7304</v>
      </c>
      <c r="BT29" s="26">
        <v>32630</v>
      </c>
      <c r="BU29" s="26">
        <v>6753</v>
      </c>
      <c r="BV29" s="26">
        <v>6646</v>
      </c>
      <c r="BW29" s="26">
        <v>6603</v>
      </c>
      <c r="BX29" s="26">
        <v>6341</v>
      </c>
      <c r="BY29" s="26">
        <v>6287</v>
      </c>
      <c r="BZ29" s="26">
        <v>33151</v>
      </c>
      <c r="CA29" s="26">
        <v>6175</v>
      </c>
      <c r="CB29" s="26">
        <v>6442</v>
      </c>
      <c r="CC29" s="26">
        <v>6550</v>
      </c>
      <c r="CD29" s="26">
        <v>7029</v>
      </c>
      <c r="CE29" s="26">
        <v>6955</v>
      </c>
      <c r="CF29" s="26">
        <v>23967</v>
      </c>
      <c r="CG29" s="26">
        <v>5314</v>
      </c>
      <c r="CH29" s="26">
        <v>5331</v>
      </c>
      <c r="CI29" s="26">
        <v>4822</v>
      </c>
      <c r="CJ29" s="26">
        <v>4503</v>
      </c>
      <c r="CK29" s="26">
        <v>3997</v>
      </c>
      <c r="CL29" s="26">
        <v>20537</v>
      </c>
      <c r="CM29" s="26">
        <v>3957</v>
      </c>
      <c r="CN29" s="26">
        <v>4273</v>
      </c>
      <c r="CO29" s="26">
        <v>4340</v>
      </c>
      <c r="CP29" s="26">
        <v>4107</v>
      </c>
      <c r="CQ29" s="26">
        <v>3860</v>
      </c>
      <c r="CR29" s="26">
        <v>16474</v>
      </c>
      <c r="CS29" s="26">
        <v>3611</v>
      </c>
      <c r="CT29" s="26">
        <v>3502</v>
      </c>
      <c r="CU29" s="26">
        <v>3314</v>
      </c>
      <c r="CV29" s="26">
        <v>3065</v>
      </c>
      <c r="CW29" s="26">
        <v>2982</v>
      </c>
      <c r="CX29" s="26">
        <v>10842</v>
      </c>
      <c r="CY29" s="26">
        <v>2759</v>
      </c>
      <c r="CZ29" s="26">
        <v>2403</v>
      </c>
      <c r="DA29" s="26">
        <v>2174</v>
      </c>
      <c r="DB29" s="26">
        <v>1798</v>
      </c>
      <c r="DC29" s="26">
        <v>1708</v>
      </c>
      <c r="DD29" s="26">
        <v>5339</v>
      </c>
      <c r="DE29" s="26">
        <v>1481</v>
      </c>
      <c r="DF29" s="26">
        <v>1177</v>
      </c>
      <c r="DG29" s="26">
        <v>1008</v>
      </c>
      <c r="DH29" s="26">
        <v>890</v>
      </c>
      <c r="DI29" s="26">
        <v>783</v>
      </c>
      <c r="DJ29" s="26">
        <v>1587</v>
      </c>
      <c r="DK29" s="26">
        <v>584</v>
      </c>
      <c r="DL29" s="26">
        <v>449</v>
      </c>
      <c r="DM29" s="26">
        <v>249</v>
      </c>
      <c r="DN29" s="26">
        <v>175</v>
      </c>
      <c r="DO29" s="26">
        <v>130</v>
      </c>
      <c r="DP29" s="26">
        <v>264</v>
      </c>
      <c r="DQ29" s="26">
        <v>119</v>
      </c>
      <c r="DR29" s="26">
        <v>59</v>
      </c>
      <c r="DS29" s="26">
        <v>46</v>
      </c>
      <c r="DT29" s="26">
        <v>22</v>
      </c>
      <c r="DU29" s="26">
        <v>18</v>
      </c>
      <c r="DV29" s="26">
        <v>34</v>
      </c>
      <c r="DW29" s="26">
        <v>99320</v>
      </c>
      <c r="DX29" s="26">
        <v>112586</v>
      </c>
      <c r="DY29" s="26">
        <v>218719</v>
      </c>
      <c r="DZ29" s="26">
        <v>143513</v>
      </c>
      <c r="EA29" s="26">
        <v>79044</v>
      </c>
    </row>
    <row r="30" spans="1:131" ht="17.5" customHeight="1" x14ac:dyDescent="0.35">
      <c r="A30" s="2" t="s">
        <v>47</v>
      </c>
      <c r="D30" s="2" t="s">
        <v>48</v>
      </c>
      <c r="E30" s="4">
        <v>97974</v>
      </c>
      <c r="F30" s="4">
        <v>6044</v>
      </c>
      <c r="G30" s="4">
        <v>1296</v>
      </c>
      <c r="H30" s="4">
        <v>1256</v>
      </c>
      <c r="I30" s="4">
        <v>1213</v>
      </c>
      <c r="J30" s="4">
        <v>1117</v>
      </c>
      <c r="K30" s="4">
        <v>1162</v>
      </c>
      <c r="L30" s="4">
        <v>5187</v>
      </c>
      <c r="M30" s="4">
        <v>1099</v>
      </c>
      <c r="N30" s="4">
        <v>1024</v>
      </c>
      <c r="O30" s="4">
        <v>996</v>
      </c>
      <c r="P30" s="4">
        <v>1010</v>
      </c>
      <c r="Q30" s="4">
        <v>1058</v>
      </c>
      <c r="R30" s="4">
        <v>5591</v>
      </c>
      <c r="S30" s="4">
        <v>1067</v>
      </c>
      <c r="T30" s="4">
        <v>1093</v>
      </c>
      <c r="U30" s="4">
        <v>1126</v>
      </c>
      <c r="V30" s="4">
        <v>1124</v>
      </c>
      <c r="W30" s="4">
        <v>1181</v>
      </c>
      <c r="X30" s="4">
        <v>6229</v>
      </c>
      <c r="Y30" s="4">
        <v>1313</v>
      </c>
      <c r="Z30" s="4">
        <v>1149</v>
      </c>
      <c r="AA30" s="4">
        <v>1202</v>
      </c>
      <c r="AB30" s="4">
        <v>1297</v>
      </c>
      <c r="AC30" s="4">
        <v>1268</v>
      </c>
      <c r="AD30" s="4">
        <v>5981</v>
      </c>
      <c r="AE30" s="4">
        <v>1160</v>
      </c>
      <c r="AF30" s="4">
        <v>1099</v>
      </c>
      <c r="AG30" s="4">
        <v>1144</v>
      </c>
      <c r="AH30" s="4">
        <v>1300</v>
      </c>
      <c r="AI30" s="4">
        <v>1278</v>
      </c>
      <c r="AJ30" s="4">
        <v>6843</v>
      </c>
      <c r="AK30" s="4">
        <v>1382</v>
      </c>
      <c r="AL30" s="4">
        <v>1395</v>
      </c>
      <c r="AM30" s="4">
        <v>1419</v>
      </c>
      <c r="AN30" s="4">
        <v>1357</v>
      </c>
      <c r="AO30" s="4">
        <v>1290</v>
      </c>
      <c r="AP30" s="4">
        <v>6662</v>
      </c>
      <c r="AQ30" s="4">
        <v>1418</v>
      </c>
      <c r="AR30" s="4">
        <v>1435</v>
      </c>
      <c r="AS30" s="4">
        <v>1321</v>
      </c>
      <c r="AT30" s="4">
        <v>1272</v>
      </c>
      <c r="AU30" s="4">
        <v>1216</v>
      </c>
      <c r="AV30" s="4">
        <v>6466</v>
      </c>
      <c r="AW30" s="4">
        <v>1262</v>
      </c>
      <c r="AX30" s="4">
        <v>1206</v>
      </c>
      <c r="AY30" s="4">
        <v>1204</v>
      </c>
      <c r="AZ30" s="4">
        <v>1267</v>
      </c>
      <c r="BA30" s="4">
        <v>1527</v>
      </c>
      <c r="BB30" s="4">
        <v>7119</v>
      </c>
      <c r="BC30" s="4">
        <v>1416</v>
      </c>
      <c r="BD30" s="4">
        <v>1367</v>
      </c>
      <c r="BE30" s="4">
        <v>1416</v>
      </c>
      <c r="BF30" s="4">
        <v>1446</v>
      </c>
      <c r="BG30" s="4">
        <v>1474</v>
      </c>
      <c r="BH30" s="4">
        <v>7438</v>
      </c>
      <c r="BI30" s="4">
        <v>1481</v>
      </c>
      <c r="BJ30" s="4">
        <v>1451</v>
      </c>
      <c r="BK30" s="4">
        <v>1454</v>
      </c>
      <c r="BL30" s="4">
        <v>1509</v>
      </c>
      <c r="BM30" s="4">
        <v>1543</v>
      </c>
      <c r="BN30" s="4">
        <v>6847</v>
      </c>
      <c r="BO30" s="4">
        <v>1379</v>
      </c>
      <c r="BP30" s="4">
        <v>1409</v>
      </c>
      <c r="BQ30" s="4">
        <v>1369</v>
      </c>
      <c r="BR30" s="4">
        <v>1390</v>
      </c>
      <c r="BS30" s="4">
        <v>1300</v>
      </c>
      <c r="BT30" s="4">
        <v>5795</v>
      </c>
      <c r="BU30" s="4">
        <v>1220</v>
      </c>
      <c r="BV30" s="4">
        <v>1186</v>
      </c>
      <c r="BW30" s="4">
        <v>1167</v>
      </c>
      <c r="BX30" s="4">
        <v>1119</v>
      </c>
      <c r="BY30" s="4">
        <v>1103</v>
      </c>
      <c r="BZ30" s="4">
        <v>6164</v>
      </c>
      <c r="CA30" s="4">
        <v>1111</v>
      </c>
      <c r="CB30" s="4">
        <v>1187</v>
      </c>
      <c r="CC30" s="4">
        <v>1201</v>
      </c>
      <c r="CD30" s="4">
        <v>1342</v>
      </c>
      <c r="CE30" s="4">
        <v>1323</v>
      </c>
      <c r="CF30" s="4">
        <v>4593</v>
      </c>
      <c r="CG30" s="4">
        <v>996</v>
      </c>
      <c r="CH30" s="4">
        <v>1030</v>
      </c>
      <c r="CI30" s="4">
        <v>922</v>
      </c>
      <c r="CJ30" s="4">
        <v>869</v>
      </c>
      <c r="CK30" s="4">
        <v>776</v>
      </c>
      <c r="CL30" s="4">
        <v>4256</v>
      </c>
      <c r="CM30" s="4">
        <v>803</v>
      </c>
      <c r="CN30" s="4">
        <v>910</v>
      </c>
      <c r="CO30" s="4">
        <v>907</v>
      </c>
      <c r="CP30" s="4">
        <v>856</v>
      </c>
      <c r="CQ30" s="4">
        <v>780</v>
      </c>
      <c r="CR30" s="4">
        <v>3252</v>
      </c>
      <c r="CS30" s="4">
        <v>695</v>
      </c>
      <c r="CT30" s="4">
        <v>690</v>
      </c>
      <c r="CU30" s="4">
        <v>640</v>
      </c>
      <c r="CV30" s="4">
        <v>623</v>
      </c>
      <c r="CW30" s="4">
        <v>604</v>
      </c>
      <c r="CX30" s="4">
        <v>2111</v>
      </c>
      <c r="CY30" s="4">
        <v>572</v>
      </c>
      <c r="CZ30" s="4">
        <v>462</v>
      </c>
      <c r="DA30" s="4">
        <v>398</v>
      </c>
      <c r="DB30" s="4">
        <v>327</v>
      </c>
      <c r="DC30" s="4">
        <v>352</v>
      </c>
      <c r="DD30" s="4">
        <v>1060</v>
      </c>
      <c r="DE30" s="4">
        <v>333</v>
      </c>
      <c r="DF30" s="4">
        <v>250</v>
      </c>
      <c r="DG30" s="4">
        <v>179</v>
      </c>
      <c r="DH30" s="4">
        <v>148</v>
      </c>
      <c r="DI30" s="4">
        <v>150</v>
      </c>
      <c r="DJ30" s="4">
        <v>295</v>
      </c>
      <c r="DK30" s="4">
        <v>111</v>
      </c>
      <c r="DL30" s="4">
        <v>84</v>
      </c>
      <c r="DM30" s="4">
        <v>50</v>
      </c>
      <c r="DN30" s="4">
        <v>19</v>
      </c>
      <c r="DO30" s="4">
        <v>31</v>
      </c>
      <c r="DP30" s="4">
        <v>40</v>
      </c>
      <c r="DQ30" s="4">
        <v>17</v>
      </c>
      <c r="DR30" s="4">
        <v>11</v>
      </c>
      <c r="DS30" s="4">
        <v>9</v>
      </c>
      <c r="DT30" s="4">
        <v>3</v>
      </c>
      <c r="DU30" s="4">
        <v>0</v>
      </c>
      <c r="DV30" s="4">
        <v>1</v>
      </c>
      <c r="DW30" s="4">
        <v>18135</v>
      </c>
      <c r="DX30" s="4">
        <v>20486</v>
      </c>
      <c r="DY30" s="4">
        <v>37987</v>
      </c>
      <c r="DZ30" s="4">
        <v>26244</v>
      </c>
      <c r="EA30" s="4">
        <v>15608</v>
      </c>
    </row>
    <row r="31" spans="1:131" ht="17.5" customHeight="1" x14ac:dyDescent="0.35">
      <c r="A31" s="2" t="s">
        <v>49</v>
      </c>
      <c r="D31" s="2" t="s">
        <v>50</v>
      </c>
      <c r="E31" s="4">
        <v>140226</v>
      </c>
      <c r="F31" s="4">
        <v>8515</v>
      </c>
      <c r="G31" s="4">
        <v>1813</v>
      </c>
      <c r="H31" s="4">
        <v>1770</v>
      </c>
      <c r="I31" s="4">
        <v>1664</v>
      </c>
      <c r="J31" s="4">
        <v>1692</v>
      </c>
      <c r="K31" s="4">
        <v>1576</v>
      </c>
      <c r="L31" s="4">
        <v>7211</v>
      </c>
      <c r="M31" s="4">
        <v>1551</v>
      </c>
      <c r="N31" s="4">
        <v>1369</v>
      </c>
      <c r="O31" s="4">
        <v>1378</v>
      </c>
      <c r="P31" s="4">
        <v>1428</v>
      </c>
      <c r="Q31" s="4">
        <v>1485</v>
      </c>
      <c r="R31" s="4">
        <v>7469</v>
      </c>
      <c r="S31" s="4">
        <v>1457</v>
      </c>
      <c r="T31" s="4">
        <v>1465</v>
      </c>
      <c r="U31" s="4">
        <v>1427</v>
      </c>
      <c r="V31" s="4">
        <v>1528</v>
      </c>
      <c r="W31" s="4">
        <v>1592</v>
      </c>
      <c r="X31" s="4">
        <v>11280</v>
      </c>
      <c r="Y31" s="4">
        <v>1480</v>
      </c>
      <c r="Z31" s="4">
        <v>1651</v>
      </c>
      <c r="AA31" s="4">
        <v>1616</v>
      </c>
      <c r="AB31" s="4">
        <v>2449</v>
      </c>
      <c r="AC31" s="4">
        <v>4084</v>
      </c>
      <c r="AD31" s="4">
        <v>18671</v>
      </c>
      <c r="AE31" s="4">
        <v>4884</v>
      </c>
      <c r="AF31" s="4">
        <v>4420</v>
      </c>
      <c r="AG31" s="4">
        <v>3706</v>
      </c>
      <c r="AH31" s="4">
        <v>3016</v>
      </c>
      <c r="AI31" s="4">
        <v>2645</v>
      </c>
      <c r="AJ31" s="4">
        <v>11890</v>
      </c>
      <c r="AK31" s="4">
        <v>2782</v>
      </c>
      <c r="AL31" s="4">
        <v>2453</v>
      </c>
      <c r="AM31" s="4">
        <v>2323</v>
      </c>
      <c r="AN31" s="4">
        <v>2195</v>
      </c>
      <c r="AO31" s="4">
        <v>2137</v>
      </c>
      <c r="AP31" s="4">
        <v>9261</v>
      </c>
      <c r="AQ31" s="4">
        <v>2113</v>
      </c>
      <c r="AR31" s="4">
        <v>2043</v>
      </c>
      <c r="AS31" s="4">
        <v>1805</v>
      </c>
      <c r="AT31" s="4">
        <v>1663</v>
      </c>
      <c r="AU31" s="4">
        <v>1637</v>
      </c>
      <c r="AV31" s="4">
        <v>8582</v>
      </c>
      <c r="AW31" s="4">
        <v>1702</v>
      </c>
      <c r="AX31" s="4">
        <v>1717</v>
      </c>
      <c r="AY31" s="4">
        <v>1654</v>
      </c>
      <c r="AZ31" s="4">
        <v>1699</v>
      </c>
      <c r="BA31" s="4">
        <v>1810</v>
      </c>
      <c r="BB31" s="4">
        <v>8862</v>
      </c>
      <c r="BC31" s="4">
        <v>1830</v>
      </c>
      <c r="BD31" s="4">
        <v>1716</v>
      </c>
      <c r="BE31" s="4">
        <v>1806</v>
      </c>
      <c r="BF31" s="4">
        <v>1729</v>
      </c>
      <c r="BG31" s="4">
        <v>1781</v>
      </c>
      <c r="BH31" s="4">
        <v>8866</v>
      </c>
      <c r="BI31" s="4">
        <v>1802</v>
      </c>
      <c r="BJ31" s="4">
        <v>1770</v>
      </c>
      <c r="BK31" s="4">
        <v>1770</v>
      </c>
      <c r="BL31" s="4">
        <v>1751</v>
      </c>
      <c r="BM31" s="4">
        <v>1773</v>
      </c>
      <c r="BN31" s="4">
        <v>8413</v>
      </c>
      <c r="BO31" s="4">
        <v>1706</v>
      </c>
      <c r="BP31" s="4">
        <v>1771</v>
      </c>
      <c r="BQ31" s="4">
        <v>1635</v>
      </c>
      <c r="BR31" s="4">
        <v>1707</v>
      </c>
      <c r="BS31" s="4">
        <v>1594</v>
      </c>
      <c r="BT31" s="4">
        <v>7255</v>
      </c>
      <c r="BU31" s="4">
        <v>1516</v>
      </c>
      <c r="BV31" s="4">
        <v>1482</v>
      </c>
      <c r="BW31" s="4">
        <v>1485</v>
      </c>
      <c r="BX31" s="4">
        <v>1418</v>
      </c>
      <c r="BY31" s="4">
        <v>1354</v>
      </c>
      <c r="BZ31" s="4">
        <v>7210</v>
      </c>
      <c r="CA31" s="4">
        <v>1349</v>
      </c>
      <c r="CB31" s="4">
        <v>1458</v>
      </c>
      <c r="CC31" s="4">
        <v>1423</v>
      </c>
      <c r="CD31" s="4">
        <v>1449</v>
      </c>
      <c r="CE31" s="4">
        <v>1531</v>
      </c>
      <c r="CF31" s="4">
        <v>5077</v>
      </c>
      <c r="CG31" s="4">
        <v>1141</v>
      </c>
      <c r="CH31" s="4">
        <v>1126</v>
      </c>
      <c r="CI31" s="4">
        <v>1027</v>
      </c>
      <c r="CJ31" s="4">
        <v>949</v>
      </c>
      <c r="CK31" s="4">
        <v>834</v>
      </c>
      <c r="CL31" s="4">
        <v>4095</v>
      </c>
      <c r="CM31" s="4">
        <v>795</v>
      </c>
      <c r="CN31" s="4">
        <v>824</v>
      </c>
      <c r="CO31" s="4">
        <v>912</v>
      </c>
      <c r="CP31" s="4">
        <v>804</v>
      </c>
      <c r="CQ31" s="4">
        <v>760</v>
      </c>
      <c r="CR31" s="4">
        <v>3509</v>
      </c>
      <c r="CS31" s="4">
        <v>822</v>
      </c>
      <c r="CT31" s="4">
        <v>750</v>
      </c>
      <c r="CU31" s="4">
        <v>679</v>
      </c>
      <c r="CV31" s="4">
        <v>627</v>
      </c>
      <c r="CW31" s="4">
        <v>631</v>
      </c>
      <c r="CX31" s="4">
        <v>2355</v>
      </c>
      <c r="CY31" s="4">
        <v>566</v>
      </c>
      <c r="CZ31" s="4">
        <v>522</v>
      </c>
      <c r="DA31" s="4">
        <v>490</v>
      </c>
      <c r="DB31" s="4">
        <v>396</v>
      </c>
      <c r="DC31" s="4">
        <v>381</v>
      </c>
      <c r="DD31" s="4">
        <v>1217</v>
      </c>
      <c r="DE31" s="4">
        <v>340</v>
      </c>
      <c r="DF31" s="4">
        <v>267</v>
      </c>
      <c r="DG31" s="4">
        <v>227</v>
      </c>
      <c r="DH31" s="4">
        <v>222</v>
      </c>
      <c r="DI31" s="4">
        <v>161</v>
      </c>
      <c r="DJ31" s="4">
        <v>397</v>
      </c>
      <c r="DK31" s="4">
        <v>146</v>
      </c>
      <c r="DL31" s="4">
        <v>111</v>
      </c>
      <c r="DM31" s="4">
        <v>63</v>
      </c>
      <c r="DN31" s="4">
        <v>42</v>
      </c>
      <c r="DO31" s="4">
        <v>35</v>
      </c>
      <c r="DP31" s="4">
        <v>83</v>
      </c>
      <c r="DQ31" s="4">
        <v>41</v>
      </c>
      <c r="DR31" s="4">
        <v>13</v>
      </c>
      <c r="DS31" s="4">
        <v>18</v>
      </c>
      <c r="DT31" s="4">
        <v>6</v>
      </c>
      <c r="DU31" s="4">
        <v>5</v>
      </c>
      <c r="DV31" s="4">
        <v>8</v>
      </c>
      <c r="DW31" s="4">
        <v>24675</v>
      </c>
      <c r="DX31" s="4">
        <v>27942</v>
      </c>
      <c r="DY31" s="4">
        <v>67066</v>
      </c>
      <c r="DZ31" s="4">
        <v>31744</v>
      </c>
      <c r="EA31" s="4">
        <v>16741</v>
      </c>
    </row>
    <row r="32" spans="1:131" ht="17.5" customHeight="1" x14ac:dyDescent="0.35">
      <c r="A32" s="2" t="s">
        <v>51</v>
      </c>
      <c r="D32" s="2" t="s">
        <v>52</v>
      </c>
      <c r="E32" s="4">
        <v>96883</v>
      </c>
      <c r="F32" s="4">
        <v>6116</v>
      </c>
      <c r="G32" s="4">
        <v>1227</v>
      </c>
      <c r="H32" s="4">
        <v>1224</v>
      </c>
      <c r="I32" s="4">
        <v>1262</v>
      </c>
      <c r="J32" s="4">
        <v>1224</v>
      </c>
      <c r="K32" s="4">
        <v>1179</v>
      </c>
      <c r="L32" s="4">
        <v>5474</v>
      </c>
      <c r="M32" s="4">
        <v>1209</v>
      </c>
      <c r="N32" s="4">
        <v>1099</v>
      </c>
      <c r="O32" s="4">
        <v>1063</v>
      </c>
      <c r="P32" s="4">
        <v>1054</v>
      </c>
      <c r="Q32" s="4">
        <v>1049</v>
      </c>
      <c r="R32" s="4">
        <v>5566</v>
      </c>
      <c r="S32" s="4">
        <v>1053</v>
      </c>
      <c r="T32" s="4">
        <v>1077</v>
      </c>
      <c r="U32" s="4">
        <v>1087</v>
      </c>
      <c r="V32" s="4">
        <v>1177</v>
      </c>
      <c r="W32" s="4">
        <v>1172</v>
      </c>
      <c r="X32" s="4">
        <v>5830</v>
      </c>
      <c r="Y32" s="4">
        <v>1255</v>
      </c>
      <c r="Z32" s="4">
        <v>1130</v>
      </c>
      <c r="AA32" s="4">
        <v>1197</v>
      </c>
      <c r="AB32" s="4">
        <v>1176</v>
      </c>
      <c r="AC32" s="4">
        <v>1072</v>
      </c>
      <c r="AD32" s="4">
        <v>5379</v>
      </c>
      <c r="AE32" s="4">
        <v>1054</v>
      </c>
      <c r="AF32" s="4">
        <v>1042</v>
      </c>
      <c r="AG32" s="4">
        <v>1071</v>
      </c>
      <c r="AH32" s="4">
        <v>1078</v>
      </c>
      <c r="AI32" s="4">
        <v>1134</v>
      </c>
      <c r="AJ32" s="4">
        <v>5918</v>
      </c>
      <c r="AK32" s="4">
        <v>1138</v>
      </c>
      <c r="AL32" s="4">
        <v>1177</v>
      </c>
      <c r="AM32" s="4">
        <v>1115</v>
      </c>
      <c r="AN32" s="4">
        <v>1266</v>
      </c>
      <c r="AO32" s="4">
        <v>1222</v>
      </c>
      <c r="AP32" s="4">
        <v>6569</v>
      </c>
      <c r="AQ32" s="4">
        <v>1428</v>
      </c>
      <c r="AR32" s="4">
        <v>1421</v>
      </c>
      <c r="AS32" s="4">
        <v>1386</v>
      </c>
      <c r="AT32" s="4">
        <v>1143</v>
      </c>
      <c r="AU32" s="4">
        <v>1191</v>
      </c>
      <c r="AV32" s="4">
        <v>6527</v>
      </c>
      <c r="AW32" s="4">
        <v>1191</v>
      </c>
      <c r="AX32" s="4">
        <v>1262</v>
      </c>
      <c r="AY32" s="4">
        <v>1220</v>
      </c>
      <c r="AZ32" s="4">
        <v>1407</v>
      </c>
      <c r="BA32" s="4">
        <v>1447</v>
      </c>
      <c r="BB32" s="4">
        <v>7137</v>
      </c>
      <c r="BC32" s="4">
        <v>1445</v>
      </c>
      <c r="BD32" s="4">
        <v>1431</v>
      </c>
      <c r="BE32" s="4">
        <v>1351</v>
      </c>
      <c r="BF32" s="4">
        <v>1415</v>
      </c>
      <c r="BG32" s="4">
        <v>1495</v>
      </c>
      <c r="BH32" s="4">
        <v>7750</v>
      </c>
      <c r="BI32" s="4">
        <v>1537</v>
      </c>
      <c r="BJ32" s="4">
        <v>1612</v>
      </c>
      <c r="BK32" s="4">
        <v>1601</v>
      </c>
      <c r="BL32" s="4">
        <v>1577</v>
      </c>
      <c r="BM32" s="4">
        <v>1423</v>
      </c>
      <c r="BN32" s="4">
        <v>6952</v>
      </c>
      <c r="BO32" s="4">
        <v>1384</v>
      </c>
      <c r="BP32" s="4">
        <v>1375</v>
      </c>
      <c r="BQ32" s="4">
        <v>1397</v>
      </c>
      <c r="BR32" s="4">
        <v>1442</v>
      </c>
      <c r="BS32" s="4">
        <v>1354</v>
      </c>
      <c r="BT32" s="4">
        <v>6267</v>
      </c>
      <c r="BU32" s="4">
        <v>1229</v>
      </c>
      <c r="BV32" s="4">
        <v>1250</v>
      </c>
      <c r="BW32" s="4">
        <v>1307</v>
      </c>
      <c r="BX32" s="4">
        <v>1233</v>
      </c>
      <c r="BY32" s="4">
        <v>1248</v>
      </c>
      <c r="BZ32" s="4">
        <v>6327</v>
      </c>
      <c r="CA32" s="4">
        <v>1129</v>
      </c>
      <c r="CB32" s="4">
        <v>1228</v>
      </c>
      <c r="CC32" s="4">
        <v>1289</v>
      </c>
      <c r="CD32" s="4">
        <v>1347</v>
      </c>
      <c r="CE32" s="4">
        <v>1334</v>
      </c>
      <c r="CF32" s="4">
        <v>4659</v>
      </c>
      <c r="CG32" s="4">
        <v>1067</v>
      </c>
      <c r="CH32" s="4">
        <v>1073</v>
      </c>
      <c r="CI32" s="4">
        <v>916</v>
      </c>
      <c r="CJ32" s="4">
        <v>866</v>
      </c>
      <c r="CK32" s="4">
        <v>737</v>
      </c>
      <c r="CL32" s="4">
        <v>3766</v>
      </c>
      <c r="CM32" s="4">
        <v>743</v>
      </c>
      <c r="CN32" s="4">
        <v>795</v>
      </c>
      <c r="CO32" s="4">
        <v>810</v>
      </c>
      <c r="CP32" s="4">
        <v>734</v>
      </c>
      <c r="CQ32" s="4">
        <v>684</v>
      </c>
      <c r="CR32" s="4">
        <v>3151</v>
      </c>
      <c r="CS32" s="4">
        <v>680</v>
      </c>
      <c r="CT32" s="4">
        <v>655</v>
      </c>
      <c r="CU32" s="4">
        <v>649</v>
      </c>
      <c r="CV32" s="4">
        <v>609</v>
      </c>
      <c r="CW32" s="4">
        <v>558</v>
      </c>
      <c r="CX32" s="4">
        <v>2057</v>
      </c>
      <c r="CY32" s="4">
        <v>488</v>
      </c>
      <c r="CZ32" s="4">
        <v>463</v>
      </c>
      <c r="DA32" s="4">
        <v>412</v>
      </c>
      <c r="DB32" s="4">
        <v>369</v>
      </c>
      <c r="DC32" s="4">
        <v>325</v>
      </c>
      <c r="DD32" s="4">
        <v>1046</v>
      </c>
      <c r="DE32" s="4">
        <v>274</v>
      </c>
      <c r="DF32" s="4">
        <v>237</v>
      </c>
      <c r="DG32" s="4">
        <v>209</v>
      </c>
      <c r="DH32" s="4">
        <v>172</v>
      </c>
      <c r="DI32" s="4">
        <v>154</v>
      </c>
      <c r="DJ32" s="4">
        <v>329</v>
      </c>
      <c r="DK32" s="4">
        <v>115</v>
      </c>
      <c r="DL32" s="4">
        <v>84</v>
      </c>
      <c r="DM32" s="4">
        <v>60</v>
      </c>
      <c r="DN32" s="4">
        <v>48</v>
      </c>
      <c r="DO32" s="4">
        <v>22</v>
      </c>
      <c r="DP32" s="4">
        <v>53</v>
      </c>
      <c r="DQ32" s="4">
        <v>24</v>
      </c>
      <c r="DR32" s="4">
        <v>10</v>
      </c>
      <c r="DS32" s="4">
        <v>8</v>
      </c>
      <c r="DT32" s="4">
        <v>6</v>
      </c>
      <c r="DU32" s="4">
        <v>5</v>
      </c>
      <c r="DV32" s="4">
        <v>10</v>
      </c>
      <c r="DW32" s="4">
        <v>18411</v>
      </c>
      <c r="DX32" s="4">
        <v>20738</v>
      </c>
      <c r="DY32" s="4">
        <v>36105</v>
      </c>
      <c r="DZ32" s="4">
        <v>27296</v>
      </c>
      <c r="EA32" s="4">
        <v>15071</v>
      </c>
    </row>
    <row r="33" spans="1:131" ht="17.5" customHeight="1" x14ac:dyDescent="0.35">
      <c r="A33" s="2" t="s">
        <v>53</v>
      </c>
      <c r="D33" s="2" t="s">
        <v>54</v>
      </c>
      <c r="E33" s="4">
        <v>71560</v>
      </c>
      <c r="F33" s="4">
        <v>4172</v>
      </c>
      <c r="G33" s="4">
        <v>838</v>
      </c>
      <c r="H33" s="4">
        <v>873</v>
      </c>
      <c r="I33" s="4">
        <v>832</v>
      </c>
      <c r="J33" s="4">
        <v>792</v>
      </c>
      <c r="K33" s="4">
        <v>837</v>
      </c>
      <c r="L33" s="4">
        <v>3845</v>
      </c>
      <c r="M33" s="4">
        <v>791</v>
      </c>
      <c r="N33" s="4">
        <v>741</v>
      </c>
      <c r="O33" s="4">
        <v>809</v>
      </c>
      <c r="P33" s="4">
        <v>759</v>
      </c>
      <c r="Q33" s="4">
        <v>745</v>
      </c>
      <c r="R33" s="4">
        <v>4187</v>
      </c>
      <c r="S33" s="4">
        <v>729</v>
      </c>
      <c r="T33" s="4">
        <v>817</v>
      </c>
      <c r="U33" s="4">
        <v>807</v>
      </c>
      <c r="V33" s="4">
        <v>903</v>
      </c>
      <c r="W33" s="4">
        <v>931</v>
      </c>
      <c r="X33" s="4">
        <v>4900</v>
      </c>
      <c r="Y33" s="4">
        <v>1035</v>
      </c>
      <c r="Z33" s="4">
        <v>905</v>
      </c>
      <c r="AA33" s="4">
        <v>973</v>
      </c>
      <c r="AB33" s="4">
        <v>980</v>
      </c>
      <c r="AC33" s="4">
        <v>1007</v>
      </c>
      <c r="AD33" s="4">
        <v>4817</v>
      </c>
      <c r="AE33" s="4">
        <v>963</v>
      </c>
      <c r="AF33" s="4">
        <v>941</v>
      </c>
      <c r="AG33" s="4">
        <v>975</v>
      </c>
      <c r="AH33" s="4">
        <v>961</v>
      </c>
      <c r="AI33" s="4">
        <v>977</v>
      </c>
      <c r="AJ33" s="4">
        <v>4292</v>
      </c>
      <c r="AK33" s="4">
        <v>963</v>
      </c>
      <c r="AL33" s="4">
        <v>875</v>
      </c>
      <c r="AM33" s="4">
        <v>819</v>
      </c>
      <c r="AN33" s="4">
        <v>830</v>
      </c>
      <c r="AO33" s="4">
        <v>805</v>
      </c>
      <c r="AP33" s="4">
        <v>4104</v>
      </c>
      <c r="AQ33" s="4">
        <v>913</v>
      </c>
      <c r="AR33" s="4">
        <v>893</v>
      </c>
      <c r="AS33" s="4">
        <v>863</v>
      </c>
      <c r="AT33" s="4">
        <v>742</v>
      </c>
      <c r="AU33" s="4">
        <v>693</v>
      </c>
      <c r="AV33" s="4">
        <v>4120</v>
      </c>
      <c r="AW33" s="4">
        <v>781</v>
      </c>
      <c r="AX33" s="4">
        <v>728</v>
      </c>
      <c r="AY33" s="4">
        <v>817</v>
      </c>
      <c r="AZ33" s="4">
        <v>890</v>
      </c>
      <c r="BA33" s="4">
        <v>904</v>
      </c>
      <c r="BB33" s="4">
        <v>5069</v>
      </c>
      <c r="BC33" s="4">
        <v>964</v>
      </c>
      <c r="BD33" s="4">
        <v>990</v>
      </c>
      <c r="BE33" s="4">
        <v>1022</v>
      </c>
      <c r="BF33" s="4">
        <v>1012</v>
      </c>
      <c r="BG33" s="4">
        <v>1081</v>
      </c>
      <c r="BH33" s="4">
        <v>5644</v>
      </c>
      <c r="BI33" s="4">
        <v>1142</v>
      </c>
      <c r="BJ33" s="4">
        <v>1163</v>
      </c>
      <c r="BK33" s="4">
        <v>1120</v>
      </c>
      <c r="BL33" s="4">
        <v>1150</v>
      </c>
      <c r="BM33" s="4">
        <v>1069</v>
      </c>
      <c r="BN33" s="4">
        <v>5543</v>
      </c>
      <c r="BO33" s="4">
        <v>1084</v>
      </c>
      <c r="BP33" s="4">
        <v>1177</v>
      </c>
      <c r="BQ33" s="4">
        <v>1153</v>
      </c>
      <c r="BR33" s="4">
        <v>1067</v>
      </c>
      <c r="BS33" s="4">
        <v>1062</v>
      </c>
      <c r="BT33" s="4">
        <v>4677</v>
      </c>
      <c r="BU33" s="4">
        <v>963</v>
      </c>
      <c r="BV33" s="4">
        <v>991</v>
      </c>
      <c r="BW33" s="4">
        <v>931</v>
      </c>
      <c r="BX33" s="4">
        <v>930</v>
      </c>
      <c r="BY33" s="4">
        <v>862</v>
      </c>
      <c r="BZ33" s="4">
        <v>4793</v>
      </c>
      <c r="CA33" s="4">
        <v>900</v>
      </c>
      <c r="CB33" s="4">
        <v>954</v>
      </c>
      <c r="CC33" s="4">
        <v>933</v>
      </c>
      <c r="CD33" s="4">
        <v>997</v>
      </c>
      <c r="CE33" s="4">
        <v>1009</v>
      </c>
      <c r="CF33" s="4">
        <v>3385</v>
      </c>
      <c r="CG33" s="4">
        <v>751</v>
      </c>
      <c r="CH33" s="4">
        <v>744</v>
      </c>
      <c r="CI33" s="4">
        <v>675</v>
      </c>
      <c r="CJ33" s="4">
        <v>637</v>
      </c>
      <c r="CK33" s="4">
        <v>578</v>
      </c>
      <c r="CL33" s="4">
        <v>3015</v>
      </c>
      <c r="CM33" s="4">
        <v>596</v>
      </c>
      <c r="CN33" s="4">
        <v>622</v>
      </c>
      <c r="CO33" s="4">
        <v>610</v>
      </c>
      <c r="CP33" s="4">
        <v>582</v>
      </c>
      <c r="CQ33" s="4">
        <v>605</v>
      </c>
      <c r="CR33" s="4">
        <v>2349</v>
      </c>
      <c r="CS33" s="4">
        <v>522</v>
      </c>
      <c r="CT33" s="4">
        <v>500</v>
      </c>
      <c r="CU33" s="4">
        <v>472</v>
      </c>
      <c r="CV33" s="4">
        <v>420</v>
      </c>
      <c r="CW33" s="4">
        <v>435</v>
      </c>
      <c r="CX33" s="4">
        <v>1571</v>
      </c>
      <c r="CY33" s="4">
        <v>391</v>
      </c>
      <c r="CZ33" s="4">
        <v>353</v>
      </c>
      <c r="DA33" s="4">
        <v>330</v>
      </c>
      <c r="DB33" s="4">
        <v>260</v>
      </c>
      <c r="DC33" s="4">
        <v>237</v>
      </c>
      <c r="DD33" s="4">
        <v>805</v>
      </c>
      <c r="DE33" s="4">
        <v>203</v>
      </c>
      <c r="DF33" s="4">
        <v>176</v>
      </c>
      <c r="DG33" s="4">
        <v>148</v>
      </c>
      <c r="DH33" s="4">
        <v>137</v>
      </c>
      <c r="DI33" s="4">
        <v>141</v>
      </c>
      <c r="DJ33" s="4">
        <v>234</v>
      </c>
      <c r="DK33" s="4">
        <v>87</v>
      </c>
      <c r="DL33" s="4">
        <v>73</v>
      </c>
      <c r="DM33" s="4">
        <v>34</v>
      </c>
      <c r="DN33" s="4">
        <v>24</v>
      </c>
      <c r="DO33" s="4">
        <v>16</v>
      </c>
      <c r="DP33" s="4">
        <v>31</v>
      </c>
      <c r="DQ33" s="4">
        <v>11</v>
      </c>
      <c r="DR33" s="4">
        <v>10</v>
      </c>
      <c r="DS33" s="4">
        <v>6</v>
      </c>
      <c r="DT33" s="4">
        <v>2</v>
      </c>
      <c r="DU33" s="4">
        <v>2</v>
      </c>
      <c r="DV33" s="4">
        <v>7</v>
      </c>
      <c r="DW33" s="4">
        <v>13239</v>
      </c>
      <c r="DX33" s="4">
        <v>15117</v>
      </c>
      <c r="DY33" s="4">
        <v>26267</v>
      </c>
      <c r="DZ33" s="4">
        <v>20657</v>
      </c>
      <c r="EA33" s="4">
        <v>11397</v>
      </c>
    </row>
    <row r="34" spans="1:131" ht="17.5" customHeight="1" x14ac:dyDescent="0.35">
      <c r="A34" s="2" t="s">
        <v>55</v>
      </c>
      <c r="D34" s="2" t="s">
        <v>56</v>
      </c>
      <c r="E34" s="4">
        <v>133953</v>
      </c>
      <c r="F34" s="4">
        <v>7944</v>
      </c>
      <c r="G34" s="4">
        <v>1588</v>
      </c>
      <c r="H34" s="4">
        <v>1571</v>
      </c>
      <c r="I34" s="4">
        <v>1570</v>
      </c>
      <c r="J34" s="4">
        <v>1583</v>
      </c>
      <c r="K34" s="4">
        <v>1632</v>
      </c>
      <c r="L34" s="4">
        <v>7326</v>
      </c>
      <c r="M34" s="4">
        <v>1513</v>
      </c>
      <c r="N34" s="4">
        <v>1437</v>
      </c>
      <c r="O34" s="4">
        <v>1514</v>
      </c>
      <c r="P34" s="4">
        <v>1495</v>
      </c>
      <c r="Q34" s="4">
        <v>1367</v>
      </c>
      <c r="R34" s="4">
        <v>7810</v>
      </c>
      <c r="S34" s="4">
        <v>1489</v>
      </c>
      <c r="T34" s="4">
        <v>1543</v>
      </c>
      <c r="U34" s="4">
        <v>1589</v>
      </c>
      <c r="V34" s="4">
        <v>1541</v>
      </c>
      <c r="W34" s="4">
        <v>1648</v>
      </c>
      <c r="X34" s="4">
        <v>9057</v>
      </c>
      <c r="Y34" s="4">
        <v>1780</v>
      </c>
      <c r="Z34" s="4">
        <v>1662</v>
      </c>
      <c r="AA34" s="4">
        <v>1781</v>
      </c>
      <c r="AB34" s="4">
        <v>1834</v>
      </c>
      <c r="AC34" s="4">
        <v>2000</v>
      </c>
      <c r="AD34" s="4">
        <v>9942</v>
      </c>
      <c r="AE34" s="4">
        <v>2068</v>
      </c>
      <c r="AF34" s="4">
        <v>2106</v>
      </c>
      <c r="AG34" s="4">
        <v>2010</v>
      </c>
      <c r="AH34" s="4">
        <v>2006</v>
      </c>
      <c r="AI34" s="4">
        <v>1752</v>
      </c>
      <c r="AJ34" s="4">
        <v>8496</v>
      </c>
      <c r="AK34" s="4">
        <v>1832</v>
      </c>
      <c r="AL34" s="4">
        <v>1712</v>
      </c>
      <c r="AM34" s="4">
        <v>1656</v>
      </c>
      <c r="AN34" s="4">
        <v>1640</v>
      </c>
      <c r="AO34" s="4">
        <v>1656</v>
      </c>
      <c r="AP34" s="4">
        <v>7827</v>
      </c>
      <c r="AQ34" s="4">
        <v>1685</v>
      </c>
      <c r="AR34" s="4">
        <v>1707</v>
      </c>
      <c r="AS34" s="4">
        <v>1595</v>
      </c>
      <c r="AT34" s="4">
        <v>1471</v>
      </c>
      <c r="AU34" s="4">
        <v>1369</v>
      </c>
      <c r="AV34" s="4">
        <v>8174</v>
      </c>
      <c r="AW34" s="4">
        <v>1412</v>
      </c>
      <c r="AX34" s="4">
        <v>1521</v>
      </c>
      <c r="AY34" s="4">
        <v>1587</v>
      </c>
      <c r="AZ34" s="4">
        <v>1733</v>
      </c>
      <c r="BA34" s="4">
        <v>1921</v>
      </c>
      <c r="BB34" s="4">
        <v>9578</v>
      </c>
      <c r="BC34" s="4">
        <v>1956</v>
      </c>
      <c r="BD34" s="4">
        <v>1792</v>
      </c>
      <c r="BE34" s="4">
        <v>1922</v>
      </c>
      <c r="BF34" s="4">
        <v>1978</v>
      </c>
      <c r="BG34" s="4">
        <v>1930</v>
      </c>
      <c r="BH34" s="4">
        <v>10290</v>
      </c>
      <c r="BI34" s="4">
        <v>1988</v>
      </c>
      <c r="BJ34" s="4">
        <v>2101</v>
      </c>
      <c r="BK34" s="4">
        <v>2071</v>
      </c>
      <c r="BL34" s="4">
        <v>2097</v>
      </c>
      <c r="BM34" s="4">
        <v>2033</v>
      </c>
      <c r="BN34" s="4">
        <v>9989</v>
      </c>
      <c r="BO34" s="4">
        <v>2000</v>
      </c>
      <c r="BP34" s="4">
        <v>1949</v>
      </c>
      <c r="BQ34" s="4">
        <v>2001</v>
      </c>
      <c r="BR34" s="4">
        <v>2045</v>
      </c>
      <c r="BS34" s="4">
        <v>1994</v>
      </c>
      <c r="BT34" s="4">
        <v>8636</v>
      </c>
      <c r="BU34" s="4">
        <v>1825</v>
      </c>
      <c r="BV34" s="4">
        <v>1737</v>
      </c>
      <c r="BW34" s="4">
        <v>1713</v>
      </c>
      <c r="BX34" s="4">
        <v>1641</v>
      </c>
      <c r="BY34" s="4">
        <v>1720</v>
      </c>
      <c r="BZ34" s="4">
        <v>8657</v>
      </c>
      <c r="CA34" s="4">
        <v>1686</v>
      </c>
      <c r="CB34" s="4">
        <v>1615</v>
      </c>
      <c r="CC34" s="4">
        <v>1704</v>
      </c>
      <c r="CD34" s="4">
        <v>1894</v>
      </c>
      <c r="CE34" s="4">
        <v>1758</v>
      </c>
      <c r="CF34" s="4">
        <v>6253</v>
      </c>
      <c r="CG34" s="4">
        <v>1359</v>
      </c>
      <c r="CH34" s="4">
        <v>1358</v>
      </c>
      <c r="CI34" s="4">
        <v>1282</v>
      </c>
      <c r="CJ34" s="4">
        <v>1182</v>
      </c>
      <c r="CK34" s="4">
        <v>1072</v>
      </c>
      <c r="CL34" s="4">
        <v>5405</v>
      </c>
      <c r="CM34" s="4">
        <v>1020</v>
      </c>
      <c r="CN34" s="4">
        <v>1122</v>
      </c>
      <c r="CO34" s="4">
        <v>1101</v>
      </c>
      <c r="CP34" s="4">
        <v>1131</v>
      </c>
      <c r="CQ34" s="4">
        <v>1031</v>
      </c>
      <c r="CR34" s="4">
        <v>4213</v>
      </c>
      <c r="CS34" s="4">
        <v>892</v>
      </c>
      <c r="CT34" s="4">
        <v>907</v>
      </c>
      <c r="CU34" s="4">
        <v>874</v>
      </c>
      <c r="CV34" s="4">
        <v>786</v>
      </c>
      <c r="CW34" s="4">
        <v>754</v>
      </c>
      <c r="CX34" s="4">
        <v>2748</v>
      </c>
      <c r="CY34" s="4">
        <v>742</v>
      </c>
      <c r="CZ34" s="4">
        <v>603</v>
      </c>
      <c r="DA34" s="4">
        <v>544</v>
      </c>
      <c r="DB34" s="4">
        <v>446</v>
      </c>
      <c r="DC34" s="4">
        <v>413</v>
      </c>
      <c r="DD34" s="4">
        <v>1211</v>
      </c>
      <c r="DE34" s="4">
        <v>331</v>
      </c>
      <c r="DF34" s="4">
        <v>247</v>
      </c>
      <c r="DG34" s="4">
        <v>245</v>
      </c>
      <c r="DH34" s="4">
        <v>211</v>
      </c>
      <c r="DI34" s="4">
        <v>177</v>
      </c>
      <c r="DJ34" s="4">
        <v>332</v>
      </c>
      <c r="DK34" s="4">
        <v>125</v>
      </c>
      <c r="DL34" s="4">
        <v>97</v>
      </c>
      <c r="DM34" s="4">
        <v>42</v>
      </c>
      <c r="DN34" s="4">
        <v>42</v>
      </c>
      <c r="DO34" s="4">
        <v>26</v>
      </c>
      <c r="DP34" s="4">
        <v>57</v>
      </c>
      <c r="DQ34" s="4">
        <v>26</v>
      </c>
      <c r="DR34" s="4">
        <v>15</v>
      </c>
      <c r="DS34" s="4">
        <v>5</v>
      </c>
      <c r="DT34" s="4">
        <v>5</v>
      </c>
      <c r="DU34" s="4">
        <v>6</v>
      </c>
      <c r="DV34" s="4">
        <v>8</v>
      </c>
      <c r="DW34" s="4">
        <v>24860</v>
      </c>
      <c r="DX34" s="4">
        <v>28303</v>
      </c>
      <c r="DY34" s="4">
        <v>51294</v>
      </c>
      <c r="DZ34" s="4">
        <v>37572</v>
      </c>
      <c r="EA34" s="4">
        <v>20227</v>
      </c>
    </row>
    <row r="35" spans="1:131" ht="17.5" customHeight="1" x14ac:dyDescent="0.35">
      <c r="E35" s="31"/>
      <c r="F35" s="31"/>
      <c r="G35" s="30"/>
      <c r="H35" s="30"/>
      <c r="I35" s="30"/>
      <c r="J35" s="30"/>
      <c r="K35" s="30"/>
      <c r="L35" s="31"/>
      <c r="M35" s="30"/>
      <c r="N35" s="30"/>
      <c r="O35" s="30"/>
      <c r="P35" s="30"/>
      <c r="Q35" s="30"/>
      <c r="R35" s="31"/>
      <c r="S35" s="30"/>
      <c r="T35" s="30"/>
      <c r="U35" s="30"/>
      <c r="V35" s="30"/>
      <c r="W35" s="30"/>
      <c r="X35" s="31"/>
      <c r="Y35" s="30"/>
      <c r="Z35" s="30"/>
      <c r="AA35" s="30"/>
      <c r="AB35" s="30"/>
      <c r="AC35" s="30"/>
      <c r="AD35" s="31"/>
      <c r="AE35" s="30"/>
      <c r="AF35" s="30"/>
      <c r="AG35" s="30"/>
      <c r="AH35" s="30"/>
      <c r="AI35" s="30"/>
      <c r="AJ35" s="31"/>
      <c r="AK35" s="30"/>
      <c r="AL35" s="30"/>
      <c r="AM35" s="30"/>
      <c r="AN35" s="30"/>
      <c r="AO35" s="30"/>
      <c r="AP35" s="31"/>
      <c r="AQ35" s="30"/>
      <c r="AR35" s="30"/>
      <c r="AS35" s="30"/>
      <c r="AT35" s="30"/>
      <c r="AU35" s="30"/>
      <c r="AV35" s="31"/>
      <c r="AW35" s="30"/>
      <c r="AX35" s="30"/>
      <c r="AY35" s="30"/>
      <c r="AZ35" s="30"/>
      <c r="BA35" s="30"/>
      <c r="BB35" s="31"/>
      <c r="BC35" s="30"/>
      <c r="BD35" s="30"/>
      <c r="BE35" s="30"/>
      <c r="BF35" s="30"/>
      <c r="BG35" s="30"/>
      <c r="BH35" s="31"/>
      <c r="BI35" s="30"/>
      <c r="BJ35" s="30"/>
      <c r="BK35" s="30"/>
      <c r="BL35" s="30"/>
      <c r="BM35" s="30"/>
      <c r="BN35" s="31"/>
      <c r="BO35" s="30"/>
      <c r="BP35" s="30"/>
      <c r="BQ35" s="30"/>
      <c r="BR35" s="30"/>
      <c r="BS35" s="30"/>
      <c r="BT35" s="31"/>
      <c r="BU35" s="30"/>
      <c r="BV35" s="30"/>
      <c r="BW35" s="30"/>
      <c r="BX35" s="30"/>
      <c r="BY35" s="30"/>
      <c r="BZ35" s="31"/>
      <c r="CA35" s="30"/>
      <c r="CB35" s="30"/>
      <c r="CC35" s="30"/>
      <c r="CD35" s="30"/>
      <c r="CE35" s="30"/>
      <c r="CF35" s="31"/>
      <c r="CG35" s="30"/>
      <c r="CH35" s="30"/>
      <c r="CI35" s="30"/>
      <c r="CJ35" s="30"/>
      <c r="CK35" s="30"/>
      <c r="CL35" s="31"/>
      <c r="CM35" s="30"/>
      <c r="CN35" s="30"/>
      <c r="CO35" s="30"/>
      <c r="CP35" s="30"/>
      <c r="CQ35" s="30"/>
      <c r="CR35" s="31"/>
      <c r="CS35" s="30"/>
      <c r="CT35" s="30"/>
      <c r="CU35" s="30"/>
      <c r="CV35" s="30"/>
      <c r="CW35" s="30"/>
      <c r="CX35" s="31"/>
      <c r="CY35" s="30"/>
      <c r="CZ35" s="30"/>
      <c r="DA35" s="30"/>
      <c r="DB35" s="30"/>
      <c r="DC35" s="30"/>
      <c r="DD35" s="31"/>
      <c r="DE35" s="30"/>
      <c r="DF35" s="30"/>
      <c r="DG35" s="30"/>
      <c r="DH35" s="30"/>
      <c r="DI35" s="30"/>
      <c r="DJ35" s="31"/>
      <c r="DK35" s="30"/>
      <c r="DL35" s="30"/>
      <c r="DM35" s="30"/>
      <c r="DN35" s="30"/>
      <c r="DO35" s="30"/>
      <c r="DP35" s="31"/>
      <c r="DQ35" s="30"/>
      <c r="DR35" s="30"/>
      <c r="DS35" s="30"/>
      <c r="DT35" s="30"/>
      <c r="DU35" s="30"/>
      <c r="DW35" s="30"/>
      <c r="DX35" s="30"/>
      <c r="DY35" s="30"/>
      <c r="DZ35" s="30"/>
      <c r="EA35" s="30"/>
    </row>
    <row r="36" spans="1:131" s="3" customFormat="1" ht="17.5" customHeight="1" x14ac:dyDescent="0.35">
      <c r="A36" s="3" t="s">
        <v>57</v>
      </c>
      <c r="B36" s="3" t="s">
        <v>58</v>
      </c>
      <c r="E36" s="26">
        <v>3464685</v>
      </c>
      <c r="F36" s="26">
        <v>221278</v>
      </c>
      <c r="G36" s="26">
        <v>44516</v>
      </c>
      <c r="H36" s="26">
        <v>44556</v>
      </c>
      <c r="I36" s="26">
        <v>44046</v>
      </c>
      <c r="J36" s="26">
        <v>44617</v>
      </c>
      <c r="K36" s="26">
        <v>43543</v>
      </c>
      <c r="L36" s="26">
        <v>201216</v>
      </c>
      <c r="M36" s="26">
        <v>42920</v>
      </c>
      <c r="N36" s="26">
        <v>40846</v>
      </c>
      <c r="O36" s="26">
        <v>39789</v>
      </c>
      <c r="P36" s="26">
        <v>38849</v>
      </c>
      <c r="Q36" s="26">
        <v>38812</v>
      </c>
      <c r="R36" s="26">
        <v>211056</v>
      </c>
      <c r="S36" s="26">
        <v>39933</v>
      </c>
      <c r="T36" s="26">
        <v>41061</v>
      </c>
      <c r="U36" s="26">
        <v>42231</v>
      </c>
      <c r="V36" s="26">
        <v>42929</v>
      </c>
      <c r="W36" s="26">
        <v>44902</v>
      </c>
      <c r="X36" s="26">
        <v>232944</v>
      </c>
      <c r="Y36" s="26">
        <v>45024</v>
      </c>
      <c r="Z36" s="26">
        <v>45039</v>
      </c>
      <c r="AA36" s="26">
        <v>46763</v>
      </c>
      <c r="AB36" s="26">
        <v>47079</v>
      </c>
      <c r="AC36" s="26">
        <v>49039</v>
      </c>
      <c r="AD36" s="26">
        <v>245080</v>
      </c>
      <c r="AE36" s="26">
        <v>52177</v>
      </c>
      <c r="AF36" s="26">
        <v>49978</v>
      </c>
      <c r="AG36" s="26">
        <v>48748</v>
      </c>
      <c r="AH36" s="26">
        <v>48291</v>
      </c>
      <c r="AI36" s="26">
        <v>45886</v>
      </c>
      <c r="AJ36" s="26">
        <v>233143</v>
      </c>
      <c r="AK36" s="26">
        <v>48156</v>
      </c>
      <c r="AL36" s="26">
        <v>47187</v>
      </c>
      <c r="AM36" s="26">
        <v>46390</v>
      </c>
      <c r="AN36" s="26">
        <v>45755</v>
      </c>
      <c r="AO36" s="26">
        <v>45655</v>
      </c>
      <c r="AP36" s="26">
        <v>214455</v>
      </c>
      <c r="AQ36" s="26">
        <v>45826</v>
      </c>
      <c r="AR36" s="26">
        <v>45482</v>
      </c>
      <c r="AS36" s="26">
        <v>42479</v>
      </c>
      <c r="AT36" s="26">
        <v>40076</v>
      </c>
      <c r="AU36" s="26">
        <v>40592</v>
      </c>
      <c r="AV36" s="26">
        <v>222369</v>
      </c>
      <c r="AW36" s="26">
        <v>40644</v>
      </c>
      <c r="AX36" s="26">
        <v>42499</v>
      </c>
      <c r="AY36" s="26">
        <v>43253</v>
      </c>
      <c r="AZ36" s="26">
        <v>46240</v>
      </c>
      <c r="BA36" s="26">
        <v>49733</v>
      </c>
      <c r="BB36" s="26">
        <v>254350</v>
      </c>
      <c r="BC36" s="26">
        <v>50156</v>
      </c>
      <c r="BD36" s="26">
        <v>49531</v>
      </c>
      <c r="BE36" s="26">
        <v>51393</v>
      </c>
      <c r="BF36" s="26">
        <v>51001</v>
      </c>
      <c r="BG36" s="26">
        <v>52269</v>
      </c>
      <c r="BH36" s="26">
        <v>257533</v>
      </c>
      <c r="BI36" s="26">
        <v>51050</v>
      </c>
      <c r="BJ36" s="26">
        <v>52924</v>
      </c>
      <c r="BK36" s="26">
        <v>51675</v>
      </c>
      <c r="BL36" s="26">
        <v>51671</v>
      </c>
      <c r="BM36" s="26">
        <v>50213</v>
      </c>
      <c r="BN36" s="26">
        <v>230877</v>
      </c>
      <c r="BO36" s="26">
        <v>49209</v>
      </c>
      <c r="BP36" s="26">
        <v>46697</v>
      </c>
      <c r="BQ36" s="26">
        <v>45858</v>
      </c>
      <c r="BR36" s="26">
        <v>45813</v>
      </c>
      <c r="BS36" s="26">
        <v>43300</v>
      </c>
      <c r="BT36" s="26">
        <v>204381</v>
      </c>
      <c r="BU36" s="26">
        <v>41698</v>
      </c>
      <c r="BV36" s="26">
        <v>40494</v>
      </c>
      <c r="BW36" s="26">
        <v>41606</v>
      </c>
      <c r="BX36" s="26">
        <v>40718</v>
      </c>
      <c r="BY36" s="26">
        <v>39865</v>
      </c>
      <c r="BZ36" s="26">
        <v>218521</v>
      </c>
      <c r="CA36" s="26">
        <v>40564</v>
      </c>
      <c r="CB36" s="26">
        <v>41738</v>
      </c>
      <c r="CC36" s="26">
        <v>43246</v>
      </c>
      <c r="CD36" s="26">
        <v>46564</v>
      </c>
      <c r="CE36" s="26">
        <v>46409</v>
      </c>
      <c r="CF36" s="26">
        <v>166900</v>
      </c>
      <c r="CG36" s="26">
        <v>34701</v>
      </c>
      <c r="CH36" s="26">
        <v>36346</v>
      </c>
      <c r="CI36" s="26">
        <v>34601</v>
      </c>
      <c r="CJ36" s="26">
        <v>32638</v>
      </c>
      <c r="CK36" s="26">
        <v>28614</v>
      </c>
      <c r="CL36" s="26">
        <v>134704</v>
      </c>
      <c r="CM36" s="26">
        <v>27753</v>
      </c>
      <c r="CN36" s="26">
        <v>28568</v>
      </c>
      <c r="CO36" s="26">
        <v>27235</v>
      </c>
      <c r="CP36" s="26">
        <v>26424</v>
      </c>
      <c r="CQ36" s="26">
        <v>24724</v>
      </c>
      <c r="CR36" s="26">
        <v>101428</v>
      </c>
      <c r="CS36" s="26">
        <v>23324</v>
      </c>
      <c r="CT36" s="26">
        <v>21885</v>
      </c>
      <c r="CU36" s="26">
        <v>19710</v>
      </c>
      <c r="CV36" s="26">
        <v>18856</v>
      </c>
      <c r="CW36" s="26">
        <v>17653</v>
      </c>
      <c r="CX36" s="26">
        <v>67476</v>
      </c>
      <c r="CY36" s="26">
        <v>16684</v>
      </c>
      <c r="CZ36" s="26">
        <v>15024</v>
      </c>
      <c r="DA36" s="26">
        <v>13474</v>
      </c>
      <c r="DB36" s="26">
        <v>11665</v>
      </c>
      <c r="DC36" s="26">
        <v>10629</v>
      </c>
      <c r="DD36" s="26">
        <v>34421</v>
      </c>
      <c r="DE36" s="26">
        <v>9359</v>
      </c>
      <c r="DF36" s="26">
        <v>7748</v>
      </c>
      <c r="DG36" s="26">
        <v>6755</v>
      </c>
      <c r="DH36" s="26">
        <v>5591</v>
      </c>
      <c r="DI36" s="26">
        <v>4968</v>
      </c>
      <c r="DJ36" s="26">
        <v>10413</v>
      </c>
      <c r="DK36" s="26">
        <v>3955</v>
      </c>
      <c r="DL36" s="26">
        <v>2820</v>
      </c>
      <c r="DM36" s="26">
        <v>1621</v>
      </c>
      <c r="DN36" s="26">
        <v>1110</v>
      </c>
      <c r="DO36" s="26">
        <v>907</v>
      </c>
      <c r="DP36" s="26">
        <v>1933</v>
      </c>
      <c r="DQ36" s="26">
        <v>706</v>
      </c>
      <c r="DR36" s="26">
        <v>561</v>
      </c>
      <c r="DS36" s="26">
        <v>339</v>
      </c>
      <c r="DT36" s="26">
        <v>221</v>
      </c>
      <c r="DU36" s="26">
        <v>106</v>
      </c>
      <c r="DV36" s="26">
        <v>207</v>
      </c>
      <c r="DW36" s="26">
        <v>678574</v>
      </c>
      <c r="DX36" s="26">
        <v>770376</v>
      </c>
      <c r="DY36" s="26">
        <v>1357317</v>
      </c>
      <c r="DZ36" s="26">
        <v>911312</v>
      </c>
      <c r="EA36" s="26">
        <v>517482</v>
      </c>
    </row>
    <row r="37" spans="1:131" ht="17.5" customHeight="1" x14ac:dyDescent="0.35">
      <c r="B37" s="3"/>
      <c r="C37" s="3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W37" s="30"/>
      <c r="DX37" s="30"/>
      <c r="DY37" s="30"/>
      <c r="DZ37" s="30"/>
      <c r="EA37" s="30"/>
    </row>
    <row r="38" spans="1:131" s="3" customFormat="1" ht="17.5" customHeight="1" x14ac:dyDescent="0.35">
      <c r="A38" s="3" t="s">
        <v>59</v>
      </c>
      <c r="C38" s="3" t="s">
        <v>60</v>
      </c>
      <c r="E38" s="26">
        <v>73547</v>
      </c>
      <c r="F38" s="26">
        <v>5705</v>
      </c>
      <c r="G38" s="26">
        <v>1130</v>
      </c>
      <c r="H38" s="26">
        <v>1160</v>
      </c>
      <c r="I38" s="26">
        <v>1128</v>
      </c>
      <c r="J38" s="26">
        <v>1181</v>
      </c>
      <c r="K38" s="26">
        <v>1106</v>
      </c>
      <c r="L38" s="26">
        <v>5339</v>
      </c>
      <c r="M38" s="26">
        <v>1093</v>
      </c>
      <c r="N38" s="26">
        <v>1099</v>
      </c>
      <c r="O38" s="26">
        <v>1079</v>
      </c>
      <c r="P38" s="26">
        <v>1045</v>
      </c>
      <c r="Q38" s="26">
        <v>1023</v>
      </c>
      <c r="R38" s="26">
        <v>5333</v>
      </c>
      <c r="S38" s="26">
        <v>998</v>
      </c>
      <c r="T38" s="26">
        <v>1053</v>
      </c>
      <c r="U38" s="26">
        <v>1090</v>
      </c>
      <c r="V38" s="26">
        <v>1087</v>
      </c>
      <c r="W38" s="26">
        <v>1105</v>
      </c>
      <c r="X38" s="26">
        <v>5365</v>
      </c>
      <c r="Y38" s="26">
        <v>1198</v>
      </c>
      <c r="Z38" s="26">
        <v>1126</v>
      </c>
      <c r="AA38" s="26">
        <v>1146</v>
      </c>
      <c r="AB38" s="26">
        <v>949</v>
      </c>
      <c r="AC38" s="26">
        <v>946</v>
      </c>
      <c r="AD38" s="26">
        <v>4751</v>
      </c>
      <c r="AE38" s="26">
        <v>897</v>
      </c>
      <c r="AF38" s="26">
        <v>950</v>
      </c>
      <c r="AG38" s="26">
        <v>931</v>
      </c>
      <c r="AH38" s="26">
        <v>979</v>
      </c>
      <c r="AI38" s="26">
        <v>994</v>
      </c>
      <c r="AJ38" s="26">
        <v>5437</v>
      </c>
      <c r="AK38" s="26">
        <v>1051</v>
      </c>
      <c r="AL38" s="26">
        <v>1011</v>
      </c>
      <c r="AM38" s="26">
        <v>1141</v>
      </c>
      <c r="AN38" s="26">
        <v>1127</v>
      </c>
      <c r="AO38" s="26">
        <v>1107</v>
      </c>
      <c r="AP38" s="26">
        <v>5030</v>
      </c>
      <c r="AQ38" s="26">
        <v>1073</v>
      </c>
      <c r="AR38" s="26">
        <v>1002</v>
      </c>
      <c r="AS38" s="26">
        <v>957</v>
      </c>
      <c r="AT38" s="26">
        <v>1010</v>
      </c>
      <c r="AU38" s="26">
        <v>988</v>
      </c>
      <c r="AV38" s="26">
        <v>5105</v>
      </c>
      <c r="AW38" s="26">
        <v>917</v>
      </c>
      <c r="AX38" s="26">
        <v>1031</v>
      </c>
      <c r="AY38" s="26">
        <v>1002</v>
      </c>
      <c r="AZ38" s="26">
        <v>1060</v>
      </c>
      <c r="BA38" s="26">
        <v>1095</v>
      </c>
      <c r="BB38" s="26">
        <v>5489</v>
      </c>
      <c r="BC38" s="26">
        <v>1059</v>
      </c>
      <c r="BD38" s="26">
        <v>1092</v>
      </c>
      <c r="BE38" s="26">
        <v>1135</v>
      </c>
      <c r="BF38" s="26">
        <v>1122</v>
      </c>
      <c r="BG38" s="26">
        <v>1081</v>
      </c>
      <c r="BH38" s="26">
        <v>4958</v>
      </c>
      <c r="BI38" s="26">
        <v>982</v>
      </c>
      <c r="BJ38" s="26">
        <v>980</v>
      </c>
      <c r="BK38" s="26">
        <v>964</v>
      </c>
      <c r="BL38" s="26">
        <v>1021</v>
      </c>
      <c r="BM38" s="26">
        <v>1011</v>
      </c>
      <c r="BN38" s="26">
        <v>4542</v>
      </c>
      <c r="BO38" s="26">
        <v>988</v>
      </c>
      <c r="BP38" s="26">
        <v>926</v>
      </c>
      <c r="BQ38" s="26">
        <v>936</v>
      </c>
      <c r="BR38" s="26">
        <v>857</v>
      </c>
      <c r="BS38" s="26">
        <v>835</v>
      </c>
      <c r="BT38" s="26">
        <v>3967</v>
      </c>
      <c r="BU38" s="26">
        <v>841</v>
      </c>
      <c r="BV38" s="26">
        <v>790</v>
      </c>
      <c r="BW38" s="26">
        <v>757</v>
      </c>
      <c r="BX38" s="26">
        <v>828</v>
      </c>
      <c r="BY38" s="26">
        <v>751</v>
      </c>
      <c r="BZ38" s="26">
        <v>4000</v>
      </c>
      <c r="CA38" s="26">
        <v>757</v>
      </c>
      <c r="CB38" s="26">
        <v>810</v>
      </c>
      <c r="CC38" s="26">
        <v>754</v>
      </c>
      <c r="CD38" s="26">
        <v>840</v>
      </c>
      <c r="CE38" s="26">
        <v>839</v>
      </c>
      <c r="CF38" s="26">
        <v>2826</v>
      </c>
      <c r="CG38" s="26">
        <v>606</v>
      </c>
      <c r="CH38" s="26">
        <v>626</v>
      </c>
      <c r="CI38" s="26">
        <v>555</v>
      </c>
      <c r="CJ38" s="26">
        <v>555</v>
      </c>
      <c r="CK38" s="26">
        <v>484</v>
      </c>
      <c r="CL38" s="26">
        <v>2234</v>
      </c>
      <c r="CM38" s="26">
        <v>449</v>
      </c>
      <c r="CN38" s="26">
        <v>460</v>
      </c>
      <c r="CO38" s="26">
        <v>482</v>
      </c>
      <c r="CP38" s="26">
        <v>451</v>
      </c>
      <c r="CQ38" s="26">
        <v>392</v>
      </c>
      <c r="CR38" s="26">
        <v>1688</v>
      </c>
      <c r="CS38" s="26">
        <v>409</v>
      </c>
      <c r="CT38" s="26">
        <v>360</v>
      </c>
      <c r="CU38" s="26">
        <v>316</v>
      </c>
      <c r="CV38" s="26">
        <v>299</v>
      </c>
      <c r="CW38" s="26">
        <v>304</v>
      </c>
      <c r="CX38" s="26">
        <v>1069</v>
      </c>
      <c r="CY38" s="26">
        <v>255</v>
      </c>
      <c r="CZ38" s="26">
        <v>238</v>
      </c>
      <c r="DA38" s="26">
        <v>197</v>
      </c>
      <c r="DB38" s="26">
        <v>208</v>
      </c>
      <c r="DC38" s="26">
        <v>171</v>
      </c>
      <c r="DD38" s="26">
        <v>501</v>
      </c>
      <c r="DE38" s="26">
        <v>133</v>
      </c>
      <c r="DF38" s="26">
        <v>103</v>
      </c>
      <c r="DG38" s="26">
        <v>96</v>
      </c>
      <c r="DH38" s="26">
        <v>81</v>
      </c>
      <c r="DI38" s="26">
        <v>88</v>
      </c>
      <c r="DJ38" s="26">
        <v>177</v>
      </c>
      <c r="DK38" s="26">
        <v>82</v>
      </c>
      <c r="DL38" s="26">
        <v>44</v>
      </c>
      <c r="DM38" s="26">
        <v>21</v>
      </c>
      <c r="DN38" s="26">
        <v>15</v>
      </c>
      <c r="DO38" s="26">
        <v>15</v>
      </c>
      <c r="DP38" s="26">
        <v>27</v>
      </c>
      <c r="DQ38" s="26">
        <v>13</v>
      </c>
      <c r="DR38" s="26">
        <v>7</v>
      </c>
      <c r="DS38" s="26">
        <v>2</v>
      </c>
      <c r="DT38" s="26">
        <v>4</v>
      </c>
      <c r="DU38" s="26">
        <v>1</v>
      </c>
      <c r="DV38" s="26">
        <v>4</v>
      </c>
      <c r="DW38" s="26">
        <v>17575</v>
      </c>
      <c r="DX38" s="26">
        <v>19847</v>
      </c>
      <c r="DY38" s="26">
        <v>29979</v>
      </c>
      <c r="DZ38" s="26">
        <v>17467</v>
      </c>
      <c r="EA38" s="26">
        <v>8526</v>
      </c>
    </row>
    <row r="39" spans="1:131" s="3" customFormat="1" ht="17.5" customHeight="1" x14ac:dyDescent="0.35">
      <c r="A39" s="3" t="s">
        <v>61</v>
      </c>
      <c r="C39" s="3" t="s">
        <v>62</v>
      </c>
      <c r="E39" s="26">
        <v>69775</v>
      </c>
      <c r="F39" s="26">
        <v>4199</v>
      </c>
      <c r="G39" s="26">
        <v>830</v>
      </c>
      <c r="H39" s="26">
        <v>866</v>
      </c>
      <c r="I39" s="26">
        <v>888</v>
      </c>
      <c r="J39" s="26">
        <v>821</v>
      </c>
      <c r="K39" s="26">
        <v>794</v>
      </c>
      <c r="L39" s="26">
        <v>3809</v>
      </c>
      <c r="M39" s="26">
        <v>827</v>
      </c>
      <c r="N39" s="26">
        <v>776</v>
      </c>
      <c r="O39" s="26">
        <v>747</v>
      </c>
      <c r="P39" s="26">
        <v>735</v>
      </c>
      <c r="Q39" s="26">
        <v>724</v>
      </c>
      <c r="R39" s="26">
        <v>4056</v>
      </c>
      <c r="S39" s="26">
        <v>717</v>
      </c>
      <c r="T39" s="26">
        <v>784</v>
      </c>
      <c r="U39" s="26">
        <v>839</v>
      </c>
      <c r="V39" s="26">
        <v>807</v>
      </c>
      <c r="W39" s="26">
        <v>909</v>
      </c>
      <c r="X39" s="26">
        <v>4314</v>
      </c>
      <c r="Y39" s="26">
        <v>834</v>
      </c>
      <c r="Z39" s="26">
        <v>852</v>
      </c>
      <c r="AA39" s="26">
        <v>930</v>
      </c>
      <c r="AB39" s="26">
        <v>856</v>
      </c>
      <c r="AC39" s="26">
        <v>842</v>
      </c>
      <c r="AD39" s="26">
        <v>4233</v>
      </c>
      <c r="AE39" s="26">
        <v>810</v>
      </c>
      <c r="AF39" s="26">
        <v>883</v>
      </c>
      <c r="AG39" s="26">
        <v>839</v>
      </c>
      <c r="AH39" s="26">
        <v>881</v>
      </c>
      <c r="AI39" s="26">
        <v>820</v>
      </c>
      <c r="AJ39" s="26">
        <v>4203</v>
      </c>
      <c r="AK39" s="26">
        <v>856</v>
      </c>
      <c r="AL39" s="26">
        <v>873</v>
      </c>
      <c r="AM39" s="26">
        <v>875</v>
      </c>
      <c r="AN39" s="26">
        <v>812</v>
      </c>
      <c r="AO39" s="26">
        <v>787</v>
      </c>
      <c r="AP39" s="26">
        <v>3891</v>
      </c>
      <c r="AQ39" s="26">
        <v>858</v>
      </c>
      <c r="AR39" s="26">
        <v>839</v>
      </c>
      <c r="AS39" s="26">
        <v>746</v>
      </c>
      <c r="AT39" s="26">
        <v>737</v>
      </c>
      <c r="AU39" s="26">
        <v>711</v>
      </c>
      <c r="AV39" s="26">
        <v>4325</v>
      </c>
      <c r="AW39" s="26">
        <v>757</v>
      </c>
      <c r="AX39" s="26">
        <v>758</v>
      </c>
      <c r="AY39" s="26">
        <v>876</v>
      </c>
      <c r="AZ39" s="26">
        <v>931</v>
      </c>
      <c r="BA39" s="26">
        <v>1003</v>
      </c>
      <c r="BB39" s="26">
        <v>5268</v>
      </c>
      <c r="BC39" s="26">
        <v>980</v>
      </c>
      <c r="BD39" s="26">
        <v>1037</v>
      </c>
      <c r="BE39" s="26">
        <v>1019</v>
      </c>
      <c r="BF39" s="26">
        <v>1098</v>
      </c>
      <c r="BG39" s="26">
        <v>1134</v>
      </c>
      <c r="BH39" s="26">
        <v>5603</v>
      </c>
      <c r="BI39" s="26">
        <v>1099</v>
      </c>
      <c r="BJ39" s="26">
        <v>1165</v>
      </c>
      <c r="BK39" s="26">
        <v>1143</v>
      </c>
      <c r="BL39" s="26">
        <v>1115</v>
      </c>
      <c r="BM39" s="26">
        <v>1081</v>
      </c>
      <c r="BN39" s="26">
        <v>4959</v>
      </c>
      <c r="BO39" s="26">
        <v>1030</v>
      </c>
      <c r="BP39" s="26">
        <v>1031</v>
      </c>
      <c r="BQ39" s="26">
        <v>1042</v>
      </c>
      <c r="BR39" s="26">
        <v>923</v>
      </c>
      <c r="BS39" s="26">
        <v>933</v>
      </c>
      <c r="BT39" s="26">
        <v>4234</v>
      </c>
      <c r="BU39" s="26">
        <v>942</v>
      </c>
      <c r="BV39" s="26">
        <v>862</v>
      </c>
      <c r="BW39" s="26">
        <v>791</v>
      </c>
      <c r="BX39" s="26">
        <v>805</v>
      </c>
      <c r="BY39" s="26">
        <v>834</v>
      </c>
      <c r="BZ39" s="26">
        <v>4735</v>
      </c>
      <c r="CA39" s="26">
        <v>882</v>
      </c>
      <c r="CB39" s="26">
        <v>834</v>
      </c>
      <c r="CC39" s="26">
        <v>946</v>
      </c>
      <c r="CD39" s="26">
        <v>1007</v>
      </c>
      <c r="CE39" s="26">
        <v>1066</v>
      </c>
      <c r="CF39" s="26">
        <v>3796</v>
      </c>
      <c r="CG39" s="26">
        <v>813</v>
      </c>
      <c r="CH39" s="26">
        <v>805</v>
      </c>
      <c r="CI39" s="26">
        <v>772</v>
      </c>
      <c r="CJ39" s="26">
        <v>760</v>
      </c>
      <c r="CK39" s="26">
        <v>646</v>
      </c>
      <c r="CL39" s="26">
        <v>3129</v>
      </c>
      <c r="CM39" s="26">
        <v>681</v>
      </c>
      <c r="CN39" s="26">
        <v>643</v>
      </c>
      <c r="CO39" s="26">
        <v>656</v>
      </c>
      <c r="CP39" s="26">
        <v>591</v>
      </c>
      <c r="CQ39" s="26">
        <v>558</v>
      </c>
      <c r="CR39" s="26">
        <v>2316</v>
      </c>
      <c r="CS39" s="26">
        <v>548</v>
      </c>
      <c r="CT39" s="26">
        <v>474</v>
      </c>
      <c r="CU39" s="26">
        <v>441</v>
      </c>
      <c r="CV39" s="26">
        <v>443</v>
      </c>
      <c r="CW39" s="26">
        <v>410</v>
      </c>
      <c r="CX39" s="26">
        <v>1557</v>
      </c>
      <c r="CY39" s="26">
        <v>359</v>
      </c>
      <c r="CZ39" s="26">
        <v>345</v>
      </c>
      <c r="DA39" s="26">
        <v>332</v>
      </c>
      <c r="DB39" s="26">
        <v>268</v>
      </c>
      <c r="DC39" s="26">
        <v>253</v>
      </c>
      <c r="DD39" s="26">
        <v>820</v>
      </c>
      <c r="DE39" s="26">
        <v>231</v>
      </c>
      <c r="DF39" s="26">
        <v>186</v>
      </c>
      <c r="DG39" s="26">
        <v>145</v>
      </c>
      <c r="DH39" s="26">
        <v>122</v>
      </c>
      <c r="DI39" s="26">
        <v>136</v>
      </c>
      <c r="DJ39" s="26">
        <v>271</v>
      </c>
      <c r="DK39" s="26">
        <v>94</v>
      </c>
      <c r="DL39" s="26">
        <v>70</v>
      </c>
      <c r="DM39" s="26">
        <v>46</v>
      </c>
      <c r="DN39" s="26">
        <v>32</v>
      </c>
      <c r="DO39" s="26">
        <v>29</v>
      </c>
      <c r="DP39" s="26">
        <v>53</v>
      </c>
      <c r="DQ39" s="26">
        <v>19</v>
      </c>
      <c r="DR39" s="26">
        <v>13</v>
      </c>
      <c r="DS39" s="26">
        <v>13</v>
      </c>
      <c r="DT39" s="26">
        <v>7</v>
      </c>
      <c r="DU39" s="26">
        <v>1</v>
      </c>
      <c r="DV39" s="26">
        <v>4</v>
      </c>
      <c r="DW39" s="26">
        <v>12898</v>
      </c>
      <c r="DX39" s="26">
        <v>14680</v>
      </c>
      <c r="DY39" s="26">
        <v>25400</v>
      </c>
      <c r="DZ39" s="26">
        <v>19531</v>
      </c>
      <c r="EA39" s="26">
        <v>11946</v>
      </c>
    </row>
    <row r="40" spans="1:131" s="3" customFormat="1" ht="17.5" customHeight="1" x14ac:dyDescent="0.35">
      <c r="A40" s="3" t="s">
        <v>63</v>
      </c>
      <c r="C40" s="3" t="s">
        <v>64</v>
      </c>
      <c r="E40" s="26">
        <v>181409</v>
      </c>
      <c r="F40" s="26">
        <v>10426</v>
      </c>
      <c r="G40" s="26">
        <v>2014</v>
      </c>
      <c r="H40" s="26">
        <v>1962</v>
      </c>
      <c r="I40" s="26">
        <v>2104</v>
      </c>
      <c r="J40" s="26">
        <v>2199</v>
      </c>
      <c r="K40" s="26">
        <v>2147</v>
      </c>
      <c r="L40" s="26">
        <v>10153</v>
      </c>
      <c r="M40" s="26">
        <v>2112</v>
      </c>
      <c r="N40" s="26">
        <v>2008</v>
      </c>
      <c r="O40" s="26">
        <v>2046</v>
      </c>
      <c r="P40" s="26">
        <v>1981</v>
      </c>
      <c r="Q40" s="26">
        <v>2006</v>
      </c>
      <c r="R40" s="26">
        <v>10880</v>
      </c>
      <c r="S40" s="26">
        <v>2003</v>
      </c>
      <c r="T40" s="26">
        <v>2136</v>
      </c>
      <c r="U40" s="26">
        <v>2183</v>
      </c>
      <c r="V40" s="26">
        <v>2231</v>
      </c>
      <c r="W40" s="26">
        <v>2327</v>
      </c>
      <c r="X40" s="26">
        <v>11578</v>
      </c>
      <c r="Y40" s="26">
        <v>2315</v>
      </c>
      <c r="Z40" s="26">
        <v>2410</v>
      </c>
      <c r="AA40" s="26">
        <v>2443</v>
      </c>
      <c r="AB40" s="26">
        <v>2449</v>
      </c>
      <c r="AC40" s="26">
        <v>1961</v>
      </c>
      <c r="AD40" s="26">
        <v>9498</v>
      </c>
      <c r="AE40" s="26">
        <v>1933</v>
      </c>
      <c r="AF40" s="26">
        <v>1853</v>
      </c>
      <c r="AG40" s="26">
        <v>1901</v>
      </c>
      <c r="AH40" s="26">
        <v>1993</v>
      </c>
      <c r="AI40" s="26">
        <v>1818</v>
      </c>
      <c r="AJ40" s="26">
        <v>9473</v>
      </c>
      <c r="AK40" s="26">
        <v>1938</v>
      </c>
      <c r="AL40" s="26">
        <v>1869</v>
      </c>
      <c r="AM40" s="26">
        <v>1842</v>
      </c>
      <c r="AN40" s="26">
        <v>1910</v>
      </c>
      <c r="AO40" s="26">
        <v>1914</v>
      </c>
      <c r="AP40" s="26">
        <v>9575</v>
      </c>
      <c r="AQ40" s="26">
        <v>1952</v>
      </c>
      <c r="AR40" s="26">
        <v>1967</v>
      </c>
      <c r="AS40" s="26">
        <v>1888</v>
      </c>
      <c r="AT40" s="26">
        <v>1844</v>
      </c>
      <c r="AU40" s="26">
        <v>1924</v>
      </c>
      <c r="AV40" s="26">
        <v>11751</v>
      </c>
      <c r="AW40" s="26">
        <v>2044</v>
      </c>
      <c r="AX40" s="26">
        <v>2260</v>
      </c>
      <c r="AY40" s="26">
        <v>2244</v>
      </c>
      <c r="AZ40" s="26">
        <v>2487</v>
      </c>
      <c r="BA40" s="26">
        <v>2716</v>
      </c>
      <c r="BB40" s="26">
        <v>13782</v>
      </c>
      <c r="BC40" s="26">
        <v>2687</v>
      </c>
      <c r="BD40" s="26">
        <v>2578</v>
      </c>
      <c r="BE40" s="26">
        <v>2775</v>
      </c>
      <c r="BF40" s="26">
        <v>2885</v>
      </c>
      <c r="BG40" s="26">
        <v>2857</v>
      </c>
      <c r="BH40" s="26">
        <v>14726</v>
      </c>
      <c r="BI40" s="26">
        <v>2905</v>
      </c>
      <c r="BJ40" s="26">
        <v>2997</v>
      </c>
      <c r="BK40" s="26">
        <v>2939</v>
      </c>
      <c r="BL40" s="26">
        <v>2966</v>
      </c>
      <c r="BM40" s="26">
        <v>2919</v>
      </c>
      <c r="BN40" s="26">
        <v>12964</v>
      </c>
      <c r="BO40" s="26">
        <v>2845</v>
      </c>
      <c r="BP40" s="26">
        <v>2633</v>
      </c>
      <c r="BQ40" s="26">
        <v>2584</v>
      </c>
      <c r="BR40" s="26">
        <v>2537</v>
      </c>
      <c r="BS40" s="26">
        <v>2365</v>
      </c>
      <c r="BT40" s="26">
        <v>11579</v>
      </c>
      <c r="BU40" s="26">
        <v>2352</v>
      </c>
      <c r="BV40" s="26">
        <v>2333</v>
      </c>
      <c r="BW40" s="26">
        <v>2308</v>
      </c>
      <c r="BX40" s="26">
        <v>2253</v>
      </c>
      <c r="BY40" s="26">
        <v>2333</v>
      </c>
      <c r="BZ40" s="26">
        <v>13030</v>
      </c>
      <c r="CA40" s="26">
        <v>2417</v>
      </c>
      <c r="CB40" s="26">
        <v>2453</v>
      </c>
      <c r="CC40" s="26">
        <v>2617</v>
      </c>
      <c r="CD40" s="26">
        <v>2765</v>
      </c>
      <c r="CE40" s="26">
        <v>2778</v>
      </c>
      <c r="CF40" s="26">
        <v>10366</v>
      </c>
      <c r="CG40" s="26">
        <v>2119</v>
      </c>
      <c r="CH40" s="26">
        <v>2409</v>
      </c>
      <c r="CI40" s="26">
        <v>2175</v>
      </c>
      <c r="CJ40" s="26">
        <v>1963</v>
      </c>
      <c r="CK40" s="26">
        <v>1700</v>
      </c>
      <c r="CL40" s="26">
        <v>8086</v>
      </c>
      <c r="CM40" s="26">
        <v>1654</v>
      </c>
      <c r="CN40" s="26">
        <v>1671</v>
      </c>
      <c r="CO40" s="26">
        <v>1658</v>
      </c>
      <c r="CP40" s="26">
        <v>1592</v>
      </c>
      <c r="CQ40" s="26">
        <v>1511</v>
      </c>
      <c r="CR40" s="26">
        <v>6184</v>
      </c>
      <c r="CS40" s="26">
        <v>1420</v>
      </c>
      <c r="CT40" s="26">
        <v>1343</v>
      </c>
      <c r="CU40" s="26">
        <v>1195</v>
      </c>
      <c r="CV40" s="26">
        <v>1149</v>
      </c>
      <c r="CW40" s="26">
        <v>1077</v>
      </c>
      <c r="CX40" s="26">
        <v>4213</v>
      </c>
      <c r="CY40" s="26">
        <v>1015</v>
      </c>
      <c r="CZ40" s="26">
        <v>951</v>
      </c>
      <c r="DA40" s="26">
        <v>834</v>
      </c>
      <c r="DB40" s="26">
        <v>691</v>
      </c>
      <c r="DC40" s="26">
        <v>722</v>
      </c>
      <c r="DD40" s="26">
        <v>2267</v>
      </c>
      <c r="DE40" s="26">
        <v>596</v>
      </c>
      <c r="DF40" s="26">
        <v>481</v>
      </c>
      <c r="DG40" s="26">
        <v>470</v>
      </c>
      <c r="DH40" s="26">
        <v>387</v>
      </c>
      <c r="DI40" s="26">
        <v>333</v>
      </c>
      <c r="DJ40" s="26">
        <v>719</v>
      </c>
      <c r="DK40" s="26">
        <v>252</v>
      </c>
      <c r="DL40" s="26">
        <v>198</v>
      </c>
      <c r="DM40" s="26">
        <v>111</v>
      </c>
      <c r="DN40" s="26">
        <v>81</v>
      </c>
      <c r="DO40" s="26">
        <v>77</v>
      </c>
      <c r="DP40" s="26">
        <v>151</v>
      </c>
      <c r="DQ40" s="26">
        <v>65</v>
      </c>
      <c r="DR40" s="26">
        <v>33</v>
      </c>
      <c r="DS40" s="26">
        <v>29</v>
      </c>
      <c r="DT40" s="26">
        <v>18</v>
      </c>
      <c r="DU40" s="26">
        <v>6</v>
      </c>
      <c r="DV40" s="26">
        <v>8</v>
      </c>
      <c r="DW40" s="26">
        <v>33774</v>
      </c>
      <c r="DX40" s="26">
        <v>38627</v>
      </c>
      <c r="DY40" s="26">
        <v>63342</v>
      </c>
      <c r="DZ40" s="26">
        <v>52299</v>
      </c>
      <c r="EA40" s="26">
        <v>31994</v>
      </c>
    </row>
    <row r="41" spans="1:131" s="3" customFormat="1" ht="17.5" customHeight="1" x14ac:dyDescent="0.35">
      <c r="A41" s="3" t="s">
        <v>65</v>
      </c>
      <c r="C41" s="3" t="s">
        <v>66</v>
      </c>
      <c r="E41" s="26">
        <v>160586</v>
      </c>
      <c r="F41" s="26">
        <v>9270</v>
      </c>
      <c r="G41" s="26">
        <v>1828</v>
      </c>
      <c r="H41" s="26">
        <v>1773</v>
      </c>
      <c r="I41" s="26">
        <v>1857</v>
      </c>
      <c r="J41" s="26">
        <v>1896</v>
      </c>
      <c r="K41" s="26">
        <v>1916</v>
      </c>
      <c r="L41" s="26">
        <v>8909</v>
      </c>
      <c r="M41" s="26">
        <v>1929</v>
      </c>
      <c r="N41" s="26">
        <v>1825</v>
      </c>
      <c r="O41" s="26">
        <v>1774</v>
      </c>
      <c r="P41" s="26">
        <v>1674</v>
      </c>
      <c r="Q41" s="26">
        <v>1707</v>
      </c>
      <c r="R41" s="26">
        <v>9634</v>
      </c>
      <c r="S41" s="26">
        <v>1827</v>
      </c>
      <c r="T41" s="26">
        <v>1813</v>
      </c>
      <c r="U41" s="26">
        <v>1912</v>
      </c>
      <c r="V41" s="26">
        <v>2050</v>
      </c>
      <c r="W41" s="26">
        <v>2032</v>
      </c>
      <c r="X41" s="26">
        <v>10279</v>
      </c>
      <c r="Y41" s="26">
        <v>2004</v>
      </c>
      <c r="Z41" s="26">
        <v>2068</v>
      </c>
      <c r="AA41" s="26">
        <v>2112</v>
      </c>
      <c r="AB41" s="26">
        <v>2089</v>
      </c>
      <c r="AC41" s="26">
        <v>2006</v>
      </c>
      <c r="AD41" s="26">
        <v>9396</v>
      </c>
      <c r="AE41" s="26">
        <v>1891</v>
      </c>
      <c r="AF41" s="26">
        <v>1902</v>
      </c>
      <c r="AG41" s="26">
        <v>1920</v>
      </c>
      <c r="AH41" s="26">
        <v>1851</v>
      </c>
      <c r="AI41" s="26">
        <v>1832</v>
      </c>
      <c r="AJ41" s="26">
        <v>9251</v>
      </c>
      <c r="AK41" s="26">
        <v>1968</v>
      </c>
      <c r="AL41" s="26">
        <v>1832</v>
      </c>
      <c r="AM41" s="26">
        <v>1839</v>
      </c>
      <c r="AN41" s="26">
        <v>1802</v>
      </c>
      <c r="AO41" s="26">
        <v>1810</v>
      </c>
      <c r="AP41" s="26">
        <v>8813</v>
      </c>
      <c r="AQ41" s="26">
        <v>1862</v>
      </c>
      <c r="AR41" s="26">
        <v>1872</v>
      </c>
      <c r="AS41" s="26">
        <v>1735</v>
      </c>
      <c r="AT41" s="26">
        <v>1677</v>
      </c>
      <c r="AU41" s="26">
        <v>1667</v>
      </c>
      <c r="AV41" s="26">
        <v>10477</v>
      </c>
      <c r="AW41" s="26">
        <v>1874</v>
      </c>
      <c r="AX41" s="26">
        <v>1907</v>
      </c>
      <c r="AY41" s="26">
        <v>2005</v>
      </c>
      <c r="AZ41" s="26">
        <v>2257</v>
      </c>
      <c r="BA41" s="26">
        <v>2434</v>
      </c>
      <c r="BB41" s="26">
        <v>12006</v>
      </c>
      <c r="BC41" s="26">
        <v>2300</v>
      </c>
      <c r="BD41" s="26">
        <v>2293</v>
      </c>
      <c r="BE41" s="26">
        <v>2492</v>
      </c>
      <c r="BF41" s="26">
        <v>2477</v>
      </c>
      <c r="BG41" s="26">
        <v>2444</v>
      </c>
      <c r="BH41" s="26">
        <v>12637</v>
      </c>
      <c r="BI41" s="26">
        <v>2519</v>
      </c>
      <c r="BJ41" s="26">
        <v>2514</v>
      </c>
      <c r="BK41" s="26">
        <v>2570</v>
      </c>
      <c r="BL41" s="26">
        <v>2636</v>
      </c>
      <c r="BM41" s="26">
        <v>2398</v>
      </c>
      <c r="BN41" s="26">
        <v>11130</v>
      </c>
      <c r="BO41" s="26">
        <v>2391</v>
      </c>
      <c r="BP41" s="26">
        <v>2221</v>
      </c>
      <c r="BQ41" s="26">
        <v>2210</v>
      </c>
      <c r="BR41" s="26">
        <v>2223</v>
      </c>
      <c r="BS41" s="26">
        <v>2085</v>
      </c>
      <c r="BT41" s="26">
        <v>10168</v>
      </c>
      <c r="BU41" s="26">
        <v>2076</v>
      </c>
      <c r="BV41" s="26">
        <v>1973</v>
      </c>
      <c r="BW41" s="26">
        <v>2095</v>
      </c>
      <c r="BX41" s="26">
        <v>2034</v>
      </c>
      <c r="BY41" s="26">
        <v>1990</v>
      </c>
      <c r="BZ41" s="26">
        <v>11248</v>
      </c>
      <c r="CA41" s="26">
        <v>2103</v>
      </c>
      <c r="CB41" s="26">
        <v>2101</v>
      </c>
      <c r="CC41" s="26">
        <v>2212</v>
      </c>
      <c r="CD41" s="26">
        <v>2433</v>
      </c>
      <c r="CE41" s="26">
        <v>2399</v>
      </c>
      <c r="CF41" s="26">
        <v>8801</v>
      </c>
      <c r="CG41" s="26">
        <v>1821</v>
      </c>
      <c r="CH41" s="26">
        <v>1971</v>
      </c>
      <c r="CI41" s="26">
        <v>1868</v>
      </c>
      <c r="CJ41" s="26">
        <v>1629</v>
      </c>
      <c r="CK41" s="26">
        <v>1512</v>
      </c>
      <c r="CL41" s="26">
        <v>7089</v>
      </c>
      <c r="CM41" s="26">
        <v>1493</v>
      </c>
      <c r="CN41" s="26">
        <v>1508</v>
      </c>
      <c r="CO41" s="26">
        <v>1461</v>
      </c>
      <c r="CP41" s="26">
        <v>1345</v>
      </c>
      <c r="CQ41" s="26">
        <v>1282</v>
      </c>
      <c r="CR41" s="26">
        <v>5252</v>
      </c>
      <c r="CS41" s="26">
        <v>1235</v>
      </c>
      <c r="CT41" s="26">
        <v>1142</v>
      </c>
      <c r="CU41" s="26">
        <v>1005</v>
      </c>
      <c r="CV41" s="26">
        <v>928</v>
      </c>
      <c r="CW41" s="26">
        <v>942</v>
      </c>
      <c r="CX41" s="26">
        <v>3673</v>
      </c>
      <c r="CY41" s="26">
        <v>883</v>
      </c>
      <c r="CZ41" s="26">
        <v>798</v>
      </c>
      <c r="DA41" s="26">
        <v>750</v>
      </c>
      <c r="DB41" s="26">
        <v>686</v>
      </c>
      <c r="DC41" s="26">
        <v>556</v>
      </c>
      <c r="DD41" s="26">
        <v>1846</v>
      </c>
      <c r="DE41" s="26">
        <v>512</v>
      </c>
      <c r="DF41" s="26">
        <v>415</v>
      </c>
      <c r="DG41" s="26">
        <v>331</v>
      </c>
      <c r="DH41" s="26">
        <v>306</v>
      </c>
      <c r="DI41" s="26">
        <v>282</v>
      </c>
      <c r="DJ41" s="26">
        <v>597</v>
      </c>
      <c r="DK41" s="26">
        <v>219</v>
      </c>
      <c r="DL41" s="26">
        <v>175</v>
      </c>
      <c r="DM41" s="26">
        <v>86</v>
      </c>
      <c r="DN41" s="26">
        <v>62</v>
      </c>
      <c r="DO41" s="26">
        <v>55</v>
      </c>
      <c r="DP41" s="26">
        <v>102</v>
      </c>
      <c r="DQ41" s="26">
        <v>31</v>
      </c>
      <c r="DR41" s="26">
        <v>28</v>
      </c>
      <c r="DS41" s="26">
        <v>20</v>
      </c>
      <c r="DT41" s="26">
        <v>14</v>
      </c>
      <c r="DU41" s="26">
        <v>9</v>
      </c>
      <c r="DV41" s="26">
        <v>8</v>
      </c>
      <c r="DW41" s="26">
        <v>29817</v>
      </c>
      <c r="DX41" s="26">
        <v>33997</v>
      </c>
      <c r="DY41" s="26">
        <v>58218</v>
      </c>
      <c r="DZ41" s="26">
        <v>45183</v>
      </c>
      <c r="EA41" s="26">
        <v>27368</v>
      </c>
    </row>
    <row r="42" spans="1:131" s="3" customFormat="1" ht="17.5" customHeight="1" x14ac:dyDescent="0.35">
      <c r="A42" s="3" t="s">
        <v>67</v>
      </c>
      <c r="C42" s="3" t="s">
        <v>68</v>
      </c>
      <c r="E42" s="26">
        <v>61368</v>
      </c>
      <c r="F42" s="26">
        <v>4160</v>
      </c>
      <c r="G42" s="26">
        <v>883</v>
      </c>
      <c r="H42" s="26">
        <v>788</v>
      </c>
      <c r="I42" s="26">
        <v>806</v>
      </c>
      <c r="J42" s="26">
        <v>853</v>
      </c>
      <c r="K42" s="26">
        <v>830</v>
      </c>
      <c r="L42" s="26">
        <v>3762</v>
      </c>
      <c r="M42" s="26">
        <v>862</v>
      </c>
      <c r="N42" s="26">
        <v>803</v>
      </c>
      <c r="O42" s="26">
        <v>697</v>
      </c>
      <c r="P42" s="26">
        <v>712</v>
      </c>
      <c r="Q42" s="26">
        <v>688</v>
      </c>
      <c r="R42" s="26">
        <v>3804</v>
      </c>
      <c r="S42" s="26">
        <v>703</v>
      </c>
      <c r="T42" s="26">
        <v>800</v>
      </c>
      <c r="U42" s="26">
        <v>818</v>
      </c>
      <c r="V42" s="26">
        <v>724</v>
      </c>
      <c r="W42" s="26">
        <v>759</v>
      </c>
      <c r="X42" s="26">
        <v>4132</v>
      </c>
      <c r="Y42" s="26">
        <v>862</v>
      </c>
      <c r="Z42" s="26">
        <v>839</v>
      </c>
      <c r="AA42" s="26">
        <v>865</v>
      </c>
      <c r="AB42" s="26">
        <v>826</v>
      </c>
      <c r="AC42" s="26">
        <v>740</v>
      </c>
      <c r="AD42" s="26">
        <v>3979</v>
      </c>
      <c r="AE42" s="26">
        <v>825</v>
      </c>
      <c r="AF42" s="26">
        <v>744</v>
      </c>
      <c r="AG42" s="26">
        <v>785</v>
      </c>
      <c r="AH42" s="26">
        <v>826</v>
      </c>
      <c r="AI42" s="26">
        <v>799</v>
      </c>
      <c r="AJ42" s="26">
        <v>4036</v>
      </c>
      <c r="AK42" s="26">
        <v>811</v>
      </c>
      <c r="AL42" s="26">
        <v>797</v>
      </c>
      <c r="AM42" s="26">
        <v>791</v>
      </c>
      <c r="AN42" s="26">
        <v>786</v>
      </c>
      <c r="AO42" s="26">
        <v>851</v>
      </c>
      <c r="AP42" s="26">
        <v>3754</v>
      </c>
      <c r="AQ42" s="26">
        <v>785</v>
      </c>
      <c r="AR42" s="26">
        <v>769</v>
      </c>
      <c r="AS42" s="26">
        <v>769</v>
      </c>
      <c r="AT42" s="26">
        <v>660</v>
      </c>
      <c r="AU42" s="26">
        <v>771</v>
      </c>
      <c r="AV42" s="26">
        <v>3978</v>
      </c>
      <c r="AW42" s="26">
        <v>739</v>
      </c>
      <c r="AX42" s="26">
        <v>747</v>
      </c>
      <c r="AY42" s="26">
        <v>720</v>
      </c>
      <c r="AZ42" s="26">
        <v>818</v>
      </c>
      <c r="BA42" s="26">
        <v>954</v>
      </c>
      <c r="BB42" s="26">
        <v>4445</v>
      </c>
      <c r="BC42" s="26">
        <v>924</v>
      </c>
      <c r="BD42" s="26">
        <v>880</v>
      </c>
      <c r="BE42" s="26">
        <v>862</v>
      </c>
      <c r="BF42" s="26">
        <v>872</v>
      </c>
      <c r="BG42" s="26">
        <v>907</v>
      </c>
      <c r="BH42" s="26">
        <v>4588</v>
      </c>
      <c r="BI42" s="26">
        <v>910</v>
      </c>
      <c r="BJ42" s="26">
        <v>934</v>
      </c>
      <c r="BK42" s="26">
        <v>900</v>
      </c>
      <c r="BL42" s="26">
        <v>928</v>
      </c>
      <c r="BM42" s="26">
        <v>916</v>
      </c>
      <c r="BN42" s="26">
        <v>4223</v>
      </c>
      <c r="BO42" s="26">
        <v>881</v>
      </c>
      <c r="BP42" s="26">
        <v>811</v>
      </c>
      <c r="BQ42" s="26">
        <v>858</v>
      </c>
      <c r="BR42" s="26">
        <v>876</v>
      </c>
      <c r="BS42" s="26">
        <v>797</v>
      </c>
      <c r="BT42" s="26">
        <v>3954</v>
      </c>
      <c r="BU42" s="26">
        <v>817</v>
      </c>
      <c r="BV42" s="26">
        <v>766</v>
      </c>
      <c r="BW42" s="26">
        <v>787</v>
      </c>
      <c r="BX42" s="26">
        <v>793</v>
      </c>
      <c r="BY42" s="26">
        <v>791</v>
      </c>
      <c r="BZ42" s="26">
        <v>4272</v>
      </c>
      <c r="CA42" s="26">
        <v>858</v>
      </c>
      <c r="CB42" s="26">
        <v>804</v>
      </c>
      <c r="CC42" s="26">
        <v>856</v>
      </c>
      <c r="CD42" s="26">
        <v>895</v>
      </c>
      <c r="CE42" s="26">
        <v>859</v>
      </c>
      <c r="CF42" s="26">
        <v>2859</v>
      </c>
      <c r="CG42" s="26">
        <v>655</v>
      </c>
      <c r="CH42" s="26">
        <v>582</v>
      </c>
      <c r="CI42" s="26">
        <v>581</v>
      </c>
      <c r="CJ42" s="26">
        <v>548</v>
      </c>
      <c r="CK42" s="26">
        <v>493</v>
      </c>
      <c r="CL42" s="26">
        <v>2186</v>
      </c>
      <c r="CM42" s="26">
        <v>483</v>
      </c>
      <c r="CN42" s="26">
        <v>435</v>
      </c>
      <c r="CO42" s="26">
        <v>433</v>
      </c>
      <c r="CP42" s="26">
        <v>429</v>
      </c>
      <c r="CQ42" s="26">
        <v>406</v>
      </c>
      <c r="CR42" s="26">
        <v>1539</v>
      </c>
      <c r="CS42" s="26">
        <v>364</v>
      </c>
      <c r="CT42" s="26">
        <v>333</v>
      </c>
      <c r="CU42" s="26">
        <v>285</v>
      </c>
      <c r="CV42" s="26">
        <v>285</v>
      </c>
      <c r="CW42" s="26">
        <v>272</v>
      </c>
      <c r="CX42" s="26">
        <v>1077</v>
      </c>
      <c r="CY42" s="26">
        <v>253</v>
      </c>
      <c r="CZ42" s="26">
        <v>282</v>
      </c>
      <c r="DA42" s="26">
        <v>214</v>
      </c>
      <c r="DB42" s="26">
        <v>177</v>
      </c>
      <c r="DC42" s="26">
        <v>151</v>
      </c>
      <c r="DD42" s="26">
        <v>472</v>
      </c>
      <c r="DE42" s="26">
        <v>131</v>
      </c>
      <c r="DF42" s="26">
        <v>96</v>
      </c>
      <c r="DG42" s="26">
        <v>103</v>
      </c>
      <c r="DH42" s="26">
        <v>77</v>
      </c>
      <c r="DI42" s="26">
        <v>65</v>
      </c>
      <c r="DJ42" s="26">
        <v>127</v>
      </c>
      <c r="DK42" s="26">
        <v>52</v>
      </c>
      <c r="DL42" s="26">
        <v>34</v>
      </c>
      <c r="DM42" s="26">
        <v>17</v>
      </c>
      <c r="DN42" s="26">
        <v>18</v>
      </c>
      <c r="DO42" s="26">
        <v>6</v>
      </c>
      <c r="DP42" s="26">
        <v>17</v>
      </c>
      <c r="DQ42" s="26">
        <v>10</v>
      </c>
      <c r="DR42" s="26">
        <v>3</v>
      </c>
      <c r="DS42" s="26">
        <v>0</v>
      </c>
      <c r="DT42" s="26">
        <v>4</v>
      </c>
      <c r="DU42" s="26">
        <v>0</v>
      </c>
      <c r="DV42" s="26">
        <v>4</v>
      </c>
      <c r="DW42" s="26">
        <v>12588</v>
      </c>
      <c r="DX42" s="26">
        <v>14292</v>
      </c>
      <c r="DY42" s="26">
        <v>23462</v>
      </c>
      <c r="DZ42" s="26">
        <v>17037</v>
      </c>
      <c r="EA42" s="26">
        <v>8281</v>
      </c>
    </row>
    <row r="43" spans="1:131" s="3" customFormat="1" ht="17.5" customHeight="1" x14ac:dyDescent="0.35">
      <c r="A43" s="3" t="s">
        <v>69</v>
      </c>
      <c r="C43" s="3" t="s">
        <v>70</v>
      </c>
      <c r="E43" s="26">
        <v>100300</v>
      </c>
      <c r="F43" s="26">
        <v>6256</v>
      </c>
      <c r="G43" s="26">
        <v>1192</v>
      </c>
      <c r="H43" s="26">
        <v>1305</v>
      </c>
      <c r="I43" s="26">
        <v>1296</v>
      </c>
      <c r="J43" s="26">
        <v>1253</v>
      </c>
      <c r="K43" s="26">
        <v>1210</v>
      </c>
      <c r="L43" s="26">
        <v>5979</v>
      </c>
      <c r="M43" s="26">
        <v>1240</v>
      </c>
      <c r="N43" s="26">
        <v>1194</v>
      </c>
      <c r="O43" s="26">
        <v>1143</v>
      </c>
      <c r="P43" s="26">
        <v>1209</v>
      </c>
      <c r="Q43" s="26">
        <v>1193</v>
      </c>
      <c r="R43" s="26">
        <v>6322</v>
      </c>
      <c r="S43" s="26">
        <v>1204</v>
      </c>
      <c r="T43" s="26">
        <v>1316</v>
      </c>
      <c r="U43" s="26">
        <v>1221</v>
      </c>
      <c r="V43" s="26">
        <v>1242</v>
      </c>
      <c r="W43" s="26">
        <v>1339</v>
      </c>
      <c r="X43" s="26">
        <v>6559</v>
      </c>
      <c r="Y43" s="26">
        <v>1329</v>
      </c>
      <c r="Z43" s="26">
        <v>1336</v>
      </c>
      <c r="AA43" s="26">
        <v>1416</v>
      </c>
      <c r="AB43" s="26">
        <v>1291</v>
      </c>
      <c r="AC43" s="26">
        <v>1187</v>
      </c>
      <c r="AD43" s="26">
        <v>6212</v>
      </c>
      <c r="AE43" s="26">
        <v>1211</v>
      </c>
      <c r="AF43" s="26">
        <v>1185</v>
      </c>
      <c r="AG43" s="26">
        <v>1266</v>
      </c>
      <c r="AH43" s="26">
        <v>1271</v>
      </c>
      <c r="AI43" s="26">
        <v>1279</v>
      </c>
      <c r="AJ43" s="26">
        <v>6363</v>
      </c>
      <c r="AK43" s="26">
        <v>1244</v>
      </c>
      <c r="AL43" s="26">
        <v>1259</v>
      </c>
      <c r="AM43" s="26">
        <v>1304</v>
      </c>
      <c r="AN43" s="26">
        <v>1265</v>
      </c>
      <c r="AO43" s="26">
        <v>1291</v>
      </c>
      <c r="AP43" s="26">
        <v>6030</v>
      </c>
      <c r="AQ43" s="26">
        <v>1220</v>
      </c>
      <c r="AR43" s="26">
        <v>1224</v>
      </c>
      <c r="AS43" s="26">
        <v>1242</v>
      </c>
      <c r="AT43" s="26">
        <v>1136</v>
      </c>
      <c r="AU43" s="26">
        <v>1208</v>
      </c>
      <c r="AV43" s="26">
        <v>7104</v>
      </c>
      <c r="AW43" s="26">
        <v>1280</v>
      </c>
      <c r="AX43" s="26">
        <v>1314</v>
      </c>
      <c r="AY43" s="26">
        <v>1326</v>
      </c>
      <c r="AZ43" s="26">
        <v>1560</v>
      </c>
      <c r="BA43" s="26">
        <v>1624</v>
      </c>
      <c r="BB43" s="26">
        <v>7859</v>
      </c>
      <c r="BC43" s="26">
        <v>1533</v>
      </c>
      <c r="BD43" s="26">
        <v>1523</v>
      </c>
      <c r="BE43" s="26">
        <v>1570</v>
      </c>
      <c r="BF43" s="26">
        <v>1597</v>
      </c>
      <c r="BG43" s="26">
        <v>1636</v>
      </c>
      <c r="BH43" s="26">
        <v>8332</v>
      </c>
      <c r="BI43" s="26">
        <v>1701</v>
      </c>
      <c r="BJ43" s="26">
        <v>1713</v>
      </c>
      <c r="BK43" s="26">
        <v>1655</v>
      </c>
      <c r="BL43" s="26">
        <v>1715</v>
      </c>
      <c r="BM43" s="26">
        <v>1548</v>
      </c>
      <c r="BN43" s="26">
        <v>6916</v>
      </c>
      <c r="BO43" s="26">
        <v>1500</v>
      </c>
      <c r="BP43" s="26">
        <v>1455</v>
      </c>
      <c r="BQ43" s="26">
        <v>1414</v>
      </c>
      <c r="BR43" s="26">
        <v>1312</v>
      </c>
      <c r="BS43" s="26">
        <v>1235</v>
      </c>
      <c r="BT43" s="26">
        <v>5909</v>
      </c>
      <c r="BU43" s="26">
        <v>1232</v>
      </c>
      <c r="BV43" s="26">
        <v>1178</v>
      </c>
      <c r="BW43" s="26">
        <v>1180</v>
      </c>
      <c r="BX43" s="26">
        <v>1196</v>
      </c>
      <c r="BY43" s="26">
        <v>1123</v>
      </c>
      <c r="BZ43" s="26">
        <v>6113</v>
      </c>
      <c r="CA43" s="26">
        <v>1085</v>
      </c>
      <c r="CB43" s="26">
        <v>1223</v>
      </c>
      <c r="CC43" s="26">
        <v>1201</v>
      </c>
      <c r="CD43" s="26">
        <v>1283</v>
      </c>
      <c r="CE43" s="26">
        <v>1321</v>
      </c>
      <c r="CF43" s="26">
        <v>4788</v>
      </c>
      <c r="CG43" s="26">
        <v>1039</v>
      </c>
      <c r="CH43" s="26">
        <v>1084</v>
      </c>
      <c r="CI43" s="26">
        <v>934</v>
      </c>
      <c r="CJ43" s="26">
        <v>930</v>
      </c>
      <c r="CK43" s="26">
        <v>801</v>
      </c>
      <c r="CL43" s="26">
        <v>3891</v>
      </c>
      <c r="CM43" s="26">
        <v>811</v>
      </c>
      <c r="CN43" s="26">
        <v>859</v>
      </c>
      <c r="CO43" s="26">
        <v>799</v>
      </c>
      <c r="CP43" s="26">
        <v>758</v>
      </c>
      <c r="CQ43" s="26">
        <v>664</v>
      </c>
      <c r="CR43" s="26">
        <v>2798</v>
      </c>
      <c r="CS43" s="26">
        <v>673</v>
      </c>
      <c r="CT43" s="26">
        <v>626</v>
      </c>
      <c r="CU43" s="26">
        <v>536</v>
      </c>
      <c r="CV43" s="26">
        <v>525</v>
      </c>
      <c r="CW43" s="26">
        <v>438</v>
      </c>
      <c r="CX43" s="26">
        <v>1715</v>
      </c>
      <c r="CY43" s="26">
        <v>448</v>
      </c>
      <c r="CZ43" s="26">
        <v>387</v>
      </c>
      <c r="DA43" s="26">
        <v>316</v>
      </c>
      <c r="DB43" s="26">
        <v>297</v>
      </c>
      <c r="DC43" s="26">
        <v>267</v>
      </c>
      <c r="DD43" s="26">
        <v>857</v>
      </c>
      <c r="DE43" s="26">
        <v>232</v>
      </c>
      <c r="DF43" s="26">
        <v>224</v>
      </c>
      <c r="DG43" s="26">
        <v>160</v>
      </c>
      <c r="DH43" s="26">
        <v>144</v>
      </c>
      <c r="DI43" s="26">
        <v>97</v>
      </c>
      <c r="DJ43" s="26">
        <v>250</v>
      </c>
      <c r="DK43" s="26">
        <v>94</v>
      </c>
      <c r="DL43" s="26">
        <v>61</v>
      </c>
      <c r="DM43" s="26">
        <v>45</v>
      </c>
      <c r="DN43" s="26">
        <v>31</v>
      </c>
      <c r="DO43" s="26">
        <v>19</v>
      </c>
      <c r="DP43" s="26">
        <v>44</v>
      </c>
      <c r="DQ43" s="26">
        <v>13</v>
      </c>
      <c r="DR43" s="26">
        <v>19</v>
      </c>
      <c r="DS43" s="26">
        <v>4</v>
      </c>
      <c r="DT43" s="26">
        <v>4</v>
      </c>
      <c r="DU43" s="26">
        <v>4</v>
      </c>
      <c r="DV43" s="26">
        <v>3</v>
      </c>
      <c r="DW43" s="26">
        <v>19886</v>
      </c>
      <c r="DX43" s="26">
        <v>22638</v>
      </c>
      <c r="DY43" s="26">
        <v>38798</v>
      </c>
      <c r="DZ43" s="26">
        <v>27270</v>
      </c>
      <c r="EA43" s="26">
        <v>14346</v>
      </c>
    </row>
    <row r="44" spans="1:131" ht="17.5" customHeight="1" x14ac:dyDescent="0.35">
      <c r="A44" s="3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W44" s="31"/>
      <c r="DX44" s="31"/>
      <c r="DY44" s="31"/>
      <c r="DZ44" s="31"/>
      <c r="EA44" s="31"/>
    </row>
    <row r="45" spans="1:131" s="3" customFormat="1" ht="17.5" customHeight="1" x14ac:dyDescent="0.35">
      <c r="A45" s="3" t="s">
        <v>71</v>
      </c>
      <c r="C45" s="3" t="s">
        <v>72</v>
      </c>
      <c r="E45" s="26">
        <v>246065</v>
      </c>
      <c r="F45" s="26">
        <v>12998</v>
      </c>
      <c r="G45" s="26">
        <v>2469</v>
      </c>
      <c r="H45" s="26">
        <v>2654</v>
      </c>
      <c r="I45" s="26">
        <v>2682</v>
      </c>
      <c r="J45" s="26">
        <v>2585</v>
      </c>
      <c r="K45" s="26">
        <v>2608</v>
      </c>
      <c r="L45" s="26">
        <v>12781</v>
      </c>
      <c r="M45" s="26">
        <v>2618</v>
      </c>
      <c r="N45" s="26">
        <v>2512</v>
      </c>
      <c r="O45" s="26">
        <v>2647</v>
      </c>
      <c r="P45" s="26">
        <v>2454</v>
      </c>
      <c r="Q45" s="26">
        <v>2550</v>
      </c>
      <c r="R45" s="26">
        <v>13969</v>
      </c>
      <c r="S45" s="26">
        <v>2512</v>
      </c>
      <c r="T45" s="26">
        <v>2653</v>
      </c>
      <c r="U45" s="26">
        <v>2824</v>
      </c>
      <c r="V45" s="26">
        <v>2934</v>
      </c>
      <c r="W45" s="26">
        <v>3046</v>
      </c>
      <c r="X45" s="26">
        <v>15583</v>
      </c>
      <c r="Y45" s="26">
        <v>3106</v>
      </c>
      <c r="Z45" s="26">
        <v>3172</v>
      </c>
      <c r="AA45" s="26">
        <v>3278</v>
      </c>
      <c r="AB45" s="26">
        <v>3113</v>
      </c>
      <c r="AC45" s="26">
        <v>2914</v>
      </c>
      <c r="AD45" s="26">
        <v>13160</v>
      </c>
      <c r="AE45" s="26">
        <v>2699</v>
      </c>
      <c r="AF45" s="26">
        <v>2512</v>
      </c>
      <c r="AG45" s="26">
        <v>2687</v>
      </c>
      <c r="AH45" s="26">
        <v>2707</v>
      </c>
      <c r="AI45" s="26">
        <v>2555</v>
      </c>
      <c r="AJ45" s="26">
        <v>13217</v>
      </c>
      <c r="AK45" s="26">
        <v>2732</v>
      </c>
      <c r="AL45" s="26">
        <v>2610</v>
      </c>
      <c r="AM45" s="26">
        <v>2690</v>
      </c>
      <c r="AN45" s="26">
        <v>2584</v>
      </c>
      <c r="AO45" s="26">
        <v>2601</v>
      </c>
      <c r="AP45" s="26">
        <v>12717</v>
      </c>
      <c r="AQ45" s="26">
        <v>2734</v>
      </c>
      <c r="AR45" s="26">
        <v>2589</v>
      </c>
      <c r="AS45" s="26">
        <v>2545</v>
      </c>
      <c r="AT45" s="26">
        <v>2425</v>
      </c>
      <c r="AU45" s="26">
        <v>2424</v>
      </c>
      <c r="AV45" s="26">
        <v>14023</v>
      </c>
      <c r="AW45" s="26">
        <v>2389</v>
      </c>
      <c r="AX45" s="26">
        <v>2632</v>
      </c>
      <c r="AY45" s="26">
        <v>2757</v>
      </c>
      <c r="AZ45" s="26">
        <v>3025</v>
      </c>
      <c r="BA45" s="26">
        <v>3220</v>
      </c>
      <c r="BB45" s="26">
        <v>18148</v>
      </c>
      <c r="BC45" s="26">
        <v>3516</v>
      </c>
      <c r="BD45" s="26">
        <v>3486</v>
      </c>
      <c r="BE45" s="26">
        <v>3633</v>
      </c>
      <c r="BF45" s="26">
        <v>3669</v>
      </c>
      <c r="BG45" s="26">
        <v>3844</v>
      </c>
      <c r="BH45" s="26">
        <v>19273</v>
      </c>
      <c r="BI45" s="26">
        <v>3775</v>
      </c>
      <c r="BJ45" s="26">
        <v>3998</v>
      </c>
      <c r="BK45" s="26">
        <v>3837</v>
      </c>
      <c r="BL45" s="26">
        <v>3896</v>
      </c>
      <c r="BM45" s="26">
        <v>3767</v>
      </c>
      <c r="BN45" s="26">
        <v>18094</v>
      </c>
      <c r="BO45" s="26">
        <v>3780</v>
      </c>
      <c r="BP45" s="26">
        <v>3718</v>
      </c>
      <c r="BQ45" s="26">
        <v>3641</v>
      </c>
      <c r="BR45" s="26">
        <v>3565</v>
      </c>
      <c r="BS45" s="26">
        <v>3390</v>
      </c>
      <c r="BT45" s="26">
        <v>16572</v>
      </c>
      <c r="BU45" s="26">
        <v>3274</v>
      </c>
      <c r="BV45" s="26">
        <v>3333</v>
      </c>
      <c r="BW45" s="26">
        <v>3379</v>
      </c>
      <c r="BX45" s="26">
        <v>3292</v>
      </c>
      <c r="BY45" s="26">
        <v>3294</v>
      </c>
      <c r="BZ45" s="26">
        <v>19041</v>
      </c>
      <c r="CA45" s="26">
        <v>3453</v>
      </c>
      <c r="CB45" s="26">
        <v>3555</v>
      </c>
      <c r="CC45" s="26">
        <v>3814</v>
      </c>
      <c r="CD45" s="26">
        <v>4066</v>
      </c>
      <c r="CE45" s="26">
        <v>4153</v>
      </c>
      <c r="CF45" s="26">
        <v>15188</v>
      </c>
      <c r="CG45" s="26">
        <v>3167</v>
      </c>
      <c r="CH45" s="26">
        <v>3282</v>
      </c>
      <c r="CI45" s="26">
        <v>3100</v>
      </c>
      <c r="CJ45" s="26">
        <v>2979</v>
      </c>
      <c r="CK45" s="26">
        <v>2660</v>
      </c>
      <c r="CL45" s="26">
        <v>12104</v>
      </c>
      <c r="CM45" s="26">
        <v>2576</v>
      </c>
      <c r="CN45" s="26">
        <v>2607</v>
      </c>
      <c r="CO45" s="26">
        <v>2406</v>
      </c>
      <c r="CP45" s="26">
        <v>2359</v>
      </c>
      <c r="CQ45" s="26">
        <v>2156</v>
      </c>
      <c r="CR45" s="26">
        <v>8953</v>
      </c>
      <c r="CS45" s="26">
        <v>2023</v>
      </c>
      <c r="CT45" s="26">
        <v>1873</v>
      </c>
      <c r="CU45" s="26">
        <v>1695</v>
      </c>
      <c r="CV45" s="26">
        <v>1733</v>
      </c>
      <c r="CW45" s="26">
        <v>1629</v>
      </c>
      <c r="CX45" s="26">
        <v>6002</v>
      </c>
      <c r="CY45" s="26">
        <v>1445</v>
      </c>
      <c r="CZ45" s="26">
        <v>1354</v>
      </c>
      <c r="DA45" s="26">
        <v>1208</v>
      </c>
      <c r="DB45" s="26">
        <v>1037</v>
      </c>
      <c r="DC45" s="26">
        <v>958</v>
      </c>
      <c r="DD45" s="26">
        <v>3015</v>
      </c>
      <c r="DE45" s="26">
        <v>802</v>
      </c>
      <c r="DF45" s="26">
        <v>679</v>
      </c>
      <c r="DG45" s="26">
        <v>580</v>
      </c>
      <c r="DH45" s="26">
        <v>508</v>
      </c>
      <c r="DI45" s="26">
        <v>446</v>
      </c>
      <c r="DJ45" s="26">
        <v>984</v>
      </c>
      <c r="DK45" s="26">
        <v>338</v>
      </c>
      <c r="DL45" s="26">
        <v>273</v>
      </c>
      <c r="DM45" s="26">
        <v>161</v>
      </c>
      <c r="DN45" s="26">
        <v>115</v>
      </c>
      <c r="DO45" s="26">
        <v>97</v>
      </c>
      <c r="DP45" s="26">
        <v>216</v>
      </c>
      <c r="DQ45" s="26">
        <v>74</v>
      </c>
      <c r="DR45" s="26">
        <v>63</v>
      </c>
      <c r="DS45" s="26">
        <v>46</v>
      </c>
      <c r="DT45" s="26">
        <v>27</v>
      </c>
      <c r="DU45" s="26">
        <v>6</v>
      </c>
      <c r="DV45" s="26">
        <v>27</v>
      </c>
      <c r="DW45" s="26">
        <v>42854</v>
      </c>
      <c r="DX45" s="26">
        <v>49304</v>
      </c>
      <c r="DY45" s="26">
        <v>83742</v>
      </c>
      <c r="DZ45" s="26">
        <v>72980</v>
      </c>
      <c r="EA45" s="26">
        <v>46489</v>
      </c>
    </row>
    <row r="46" spans="1:131" ht="17.5" customHeight="1" x14ac:dyDescent="0.35">
      <c r="A46" s="2" t="s">
        <v>73</v>
      </c>
      <c r="D46" s="2" t="s">
        <v>74</v>
      </c>
      <c r="E46" s="4">
        <v>47371</v>
      </c>
      <c r="F46" s="4">
        <v>2500</v>
      </c>
      <c r="G46" s="4">
        <v>477</v>
      </c>
      <c r="H46" s="4">
        <v>512</v>
      </c>
      <c r="I46" s="4">
        <v>532</v>
      </c>
      <c r="J46" s="4">
        <v>489</v>
      </c>
      <c r="K46" s="4">
        <v>490</v>
      </c>
      <c r="L46" s="4">
        <v>2475</v>
      </c>
      <c r="M46" s="4">
        <v>480</v>
      </c>
      <c r="N46" s="4">
        <v>500</v>
      </c>
      <c r="O46" s="4">
        <v>508</v>
      </c>
      <c r="P46" s="4">
        <v>468</v>
      </c>
      <c r="Q46" s="4">
        <v>519</v>
      </c>
      <c r="R46" s="4">
        <v>2803</v>
      </c>
      <c r="S46" s="4">
        <v>475</v>
      </c>
      <c r="T46" s="4">
        <v>515</v>
      </c>
      <c r="U46" s="4">
        <v>611</v>
      </c>
      <c r="V46" s="4">
        <v>578</v>
      </c>
      <c r="W46" s="4">
        <v>624</v>
      </c>
      <c r="X46" s="4">
        <v>3016</v>
      </c>
      <c r="Y46" s="4">
        <v>595</v>
      </c>
      <c r="Z46" s="4">
        <v>651</v>
      </c>
      <c r="AA46" s="4">
        <v>657</v>
      </c>
      <c r="AB46" s="4">
        <v>582</v>
      </c>
      <c r="AC46" s="4">
        <v>531</v>
      </c>
      <c r="AD46" s="4">
        <v>2397</v>
      </c>
      <c r="AE46" s="4">
        <v>529</v>
      </c>
      <c r="AF46" s="4">
        <v>427</v>
      </c>
      <c r="AG46" s="4">
        <v>502</v>
      </c>
      <c r="AH46" s="4">
        <v>485</v>
      </c>
      <c r="AI46" s="4">
        <v>454</v>
      </c>
      <c r="AJ46" s="4">
        <v>2405</v>
      </c>
      <c r="AK46" s="4">
        <v>525</v>
      </c>
      <c r="AL46" s="4">
        <v>470</v>
      </c>
      <c r="AM46" s="4">
        <v>482</v>
      </c>
      <c r="AN46" s="4">
        <v>478</v>
      </c>
      <c r="AO46" s="4">
        <v>450</v>
      </c>
      <c r="AP46" s="4">
        <v>2425</v>
      </c>
      <c r="AQ46" s="4">
        <v>525</v>
      </c>
      <c r="AR46" s="4">
        <v>482</v>
      </c>
      <c r="AS46" s="4">
        <v>464</v>
      </c>
      <c r="AT46" s="4">
        <v>463</v>
      </c>
      <c r="AU46" s="4">
        <v>491</v>
      </c>
      <c r="AV46" s="4">
        <v>2562</v>
      </c>
      <c r="AW46" s="4">
        <v>415</v>
      </c>
      <c r="AX46" s="4">
        <v>480</v>
      </c>
      <c r="AY46" s="4">
        <v>541</v>
      </c>
      <c r="AZ46" s="4">
        <v>564</v>
      </c>
      <c r="BA46" s="4">
        <v>562</v>
      </c>
      <c r="BB46" s="4">
        <v>3558</v>
      </c>
      <c r="BC46" s="4">
        <v>705</v>
      </c>
      <c r="BD46" s="4">
        <v>635</v>
      </c>
      <c r="BE46" s="4">
        <v>721</v>
      </c>
      <c r="BF46" s="4">
        <v>723</v>
      </c>
      <c r="BG46" s="4">
        <v>774</v>
      </c>
      <c r="BH46" s="4">
        <v>3672</v>
      </c>
      <c r="BI46" s="4">
        <v>746</v>
      </c>
      <c r="BJ46" s="4">
        <v>750</v>
      </c>
      <c r="BK46" s="4">
        <v>736</v>
      </c>
      <c r="BL46" s="4">
        <v>696</v>
      </c>
      <c r="BM46" s="4">
        <v>744</v>
      </c>
      <c r="BN46" s="4">
        <v>3444</v>
      </c>
      <c r="BO46" s="4">
        <v>707</v>
      </c>
      <c r="BP46" s="4">
        <v>687</v>
      </c>
      <c r="BQ46" s="4">
        <v>707</v>
      </c>
      <c r="BR46" s="4">
        <v>670</v>
      </c>
      <c r="BS46" s="4">
        <v>673</v>
      </c>
      <c r="BT46" s="4">
        <v>3263</v>
      </c>
      <c r="BU46" s="4">
        <v>657</v>
      </c>
      <c r="BV46" s="4">
        <v>638</v>
      </c>
      <c r="BW46" s="4">
        <v>637</v>
      </c>
      <c r="BX46" s="4">
        <v>672</v>
      </c>
      <c r="BY46" s="4">
        <v>659</v>
      </c>
      <c r="BZ46" s="4">
        <v>3761</v>
      </c>
      <c r="CA46" s="4">
        <v>676</v>
      </c>
      <c r="CB46" s="4">
        <v>703</v>
      </c>
      <c r="CC46" s="4">
        <v>751</v>
      </c>
      <c r="CD46" s="4">
        <v>818</v>
      </c>
      <c r="CE46" s="4">
        <v>813</v>
      </c>
      <c r="CF46" s="4">
        <v>2996</v>
      </c>
      <c r="CG46" s="4">
        <v>603</v>
      </c>
      <c r="CH46" s="4">
        <v>650</v>
      </c>
      <c r="CI46" s="4">
        <v>618</v>
      </c>
      <c r="CJ46" s="4">
        <v>578</v>
      </c>
      <c r="CK46" s="4">
        <v>547</v>
      </c>
      <c r="CL46" s="4">
        <v>2401</v>
      </c>
      <c r="CM46" s="4">
        <v>497</v>
      </c>
      <c r="CN46" s="4">
        <v>540</v>
      </c>
      <c r="CO46" s="4">
        <v>484</v>
      </c>
      <c r="CP46" s="4">
        <v>444</v>
      </c>
      <c r="CQ46" s="4">
        <v>436</v>
      </c>
      <c r="CR46" s="4">
        <v>1762</v>
      </c>
      <c r="CS46" s="4">
        <v>375</v>
      </c>
      <c r="CT46" s="4">
        <v>398</v>
      </c>
      <c r="CU46" s="4">
        <v>326</v>
      </c>
      <c r="CV46" s="4">
        <v>343</v>
      </c>
      <c r="CW46" s="4">
        <v>320</v>
      </c>
      <c r="CX46" s="4">
        <v>1119</v>
      </c>
      <c r="CY46" s="4">
        <v>292</v>
      </c>
      <c r="CZ46" s="4">
        <v>241</v>
      </c>
      <c r="DA46" s="4">
        <v>228</v>
      </c>
      <c r="DB46" s="4">
        <v>202</v>
      </c>
      <c r="DC46" s="4">
        <v>156</v>
      </c>
      <c r="DD46" s="4">
        <v>583</v>
      </c>
      <c r="DE46" s="4">
        <v>159</v>
      </c>
      <c r="DF46" s="4">
        <v>138</v>
      </c>
      <c r="DG46" s="4">
        <v>113</v>
      </c>
      <c r="DH46" s="4">
        <v>103</v>
      </c>
      <c r="DI46" s="4">
        <v>70</v>
      </c>
      <c r="DJ46" s="4">
        <v>176</v>
      </c>
      <c r="DK46" s="4">
        <v>56</v>
      </c>
      <c r="DL46" s="4">
        <v>51</v>
      </c>
      <c r="DM46" s="4">
        <v>30</v>
      </c>
      <c r="DN46" s="4">
        <v>22</v>
      </c>
      <c r="DO46" s="4">
        <v>17</v>
      </c>
      <c r="DP46" s="4">
        <v>47</v>
      </c>
      <c r="DQ46" s="4">
        <v>13</v>
      </c>
      <c r="DR46" s="4">
        <v>21</v>
      </c>
      <c r="DS46" s="4">
        <v>6</v>
      </c>
      <c r="DT46" s="4">
        <v>6</v>
      </c>
      <c r="DU46" s="4">
        <v>1</v>
      </c>
      <c r="DV46" s="4">
        <v>6</v>
      </c>
      <c r="DW46" s="4">
        <v>8373</v>
      </c>
      <c r="DX46" s="4">
        <v>9681</v>
      </c>
      <c r="DY46" s="4">
        <v>15768</v>
      </c>
      <c r="DZ46" s="4">
        <v>14140</v>
      </c>
      <c r="EA46" s="4">
        <v>9090</v>
      </c>
    </row>
    <row r="47" spans="1:131" ht="17.5" customHeight="1" x14ac:dyDescent="0.35">
      <c r="A47" s="2" t="s">
        <v>75</v>
      </c>
      <c r="D47" s="2" t="s">
        <v>76</v>
      </c>
      <c r="E47" s="4">
        <v>34185</v>
      </c>
      <c r="F47" s="4">
        <v>1898</v>
      </c>
      <c r="G47" s="4">
        <v>341</v>
      </c>
      <c r="H47" s="4">
        <v>370</v>
      </c>
      <c r="I47" s="4">
        <v>433</v>
      </c>
      <c r="J47" s="4">
        <v>368</v>
      </c>
      <c r="K47" s="4">
        <v>386</v>
      </c>
      <c r="L47" s="4">
        <v>1883</v>
      </c>
      <c r="M47" s="4">
        <v>397</v>
      </c>
      <c r="N47" s="4">
        <v>368</v>
      </c>
      <c r="O47" s="4">
        <v>379</v>
      </c>
      <c r="P47" s="4">
        <v>328</v>
      </c>
      <c r="Q47" s="4">
        <v>411</v>
      </c>
      <c r="R47" s="4">
        <v>2023</v>
      </c>
      <c r="S47" s="4">
        <v>383</v>
      </c>
      <c r="T47" s="4">
        <v>373</v>
      </c>
      <c r="U47" s="4">
        <v>421</v>
      </c>
      <c r="V47" s="4">
        <v>435</v>
      </c>
      <c r="W47" s="4">
        <v>411</v>
      </c>
      <c r="X47" s="4">
        <v>2338</v>
      </c>
      <c r="Y47" s="4">
        <v>473</v>
      </c>
      <c r="Z47" s="4">
        <v>470</v>
      </c>
      <c r="AA47" s="4">
        <v>488</v>
      </c>
      <c r="AB47" s="4">
        <v>466</v>
      </c>
      <c r="AC47" s="4">
        <v>441</v>
      </c>
      <c r="AD47" s="4">
        <v>2052</v>
      </c>
      <c r="AE47" s="4">
        <v>386</v>
      </c>
      <c r="AF47" s="4">
        <v>409</v>
      </c>
      <c r="AG47" s="4">
        <v>425</v>
      </c>
      <c r="AH47" s="4">
        <v>412</v>
      </c>
      <c r="AI47" s="4">
        <v>420</v>
      </c>
      <c r="AJ47" s="4">
        <v>1993</v>
      </c>
      <c r="AK47" s="4">
        <v>417</v>
      </c>
      <c r="AL47" s="4">
        <v>399</v>
      </c>
      <c r="AM47" s="4">
        <v>408</v>
      </c>
      <c r="AN47" s="4">
        <v>390</v>
      </c>
      <c r="AO47" s="4">
        <v>379</v>
      </c>
      <c r="AP47" s="4">
        <v>1823</v>
      </c>
      <c r="AQ47" s="4">
        <v>411</v>
      </c>
      <c r="AR47" s="4">
        <v>356</v>
      </c>
      <c r="AS47" s="4">
        <v>369</v>
      </c>
      <c r="AT47" s="4">
        <v>352</v>
      </c>
      <c r="AU47" s="4">
        <v>335</v>
      </c>
      <c r="AV47" s="4">
        <v>2010</v>
      </c>
      <c r="AW47" s="4">
        <v>374</v>
      </c>
      <c r="AX47" s="4">
        <v>367</v>
      </c>
      <c r="AY47" s="4">
        <v>369</v>
      </c>
      <c r="AZ47" s="4">
        <v>436</v>
      </c>
      <c r="BA47" s="4">
        <v>464</v>
      </c>
      <c r="BB47" s="4">
        <v>2643</v>
      </c>
      <c r="BC47" s="4">
        <v>495</v>
      </c>
      <c r="BD47" s="4">
        <v>482</v>
      </c>
      <c r="BE47" s="4">
        <v>526</v>
      </c>
      <c r="BF47" s="4">
        <v>555</v>
      </c>
      <c r="BG47" s="4">
        <v>585</v>
      </c>
      <c r="BH47" s="4">
        <v>2714</v>
      </c>
      <c r="BI47" s="4">
        <v>519</v>
      </c>
      <c r="BJ47" s="4">
        <v>551</v>
      </c>
      <c r="BK47" s="4">
        <v>559</v>
      </c>
      <c r="BL47" s="4">
        <v>540</v>
      </c>
      <c r="BM47" s="4">
        <v>545</v>
      </c>
      <c r="BN47" s="4">
        <v>2409</v>
      </c>
      <c r="BO47" s="4">
        <v>545</v>
      </c>
      <c r="BP47" s="4">
        <v>492</v>
      </c>
      <c r="BQ47" s="4">
        <v>446</v>
      </c>
      <c r="BR47" s="4">
        <v>493</v>
      </c>
      <c r="BS47" s="4">
        <v>433</v>
      </c>
      <c r="BT47" s="4">
        <v>2130</v>
      </c>
      <c r="BU47" s="4">
        <v>417</v>
      </c>
      <c r="BV47" s="4">
        <v>401</v>
      </c>
      <c r="BW47" s="4">
        <v>453</v>
      </c>
      <c r="BX47" s="4">
        <v>443</v>
      </c>
      <c r="BY47" s="4">
        <v>416</v>
      </c>
      <c r="BZ47" s="4">
        <v>2419</v>
      </c>
      <c r="CA47" s="4">
        <v>442</v>
      </c>
      <c r="CB47" s="4">
        <v>428</v>
      </c>
      <c r="CC47" s="4">
        <v>497</v>
      </c>
      <c r="CD47" s="4">
        <v>528</v>
      </c>
      <c r="CE47" s="4">
        <v>524</v>
      </c>
      <c r="CF47" s="4">
        <v>1987</v>
      </c>
      <c r="CG47" s="4">
        <v>395</v>
      </c>
      <c r="CH47" s="4">
        <v>436</v>
      </c>
      <c r="CI47" s="4">
        <v>377</v>
      </c>
      <c r="CJ47" s="4">
        <v>428</v>
      </c>
      <c r="CK47" s="4">
        <v>351</v>
      </c>
      <c r="CL47" s="4">
        <v>1588</v>
      </c>
      <c r="CM47" s="4">
        <v>353</v>
      </c>
      <c r="CN47" s="4">
        <v>327</v>
      </c>
      <c r="CO47" s="4">
        <v>339</v>
      </c>
      <c r="CP47" s="4">
        <v>307</v>
      </c>
      <c r="CQ47" s="4">
        <v>262</v>
      </c>
      <c r="CR47" s="4">
        <v>1105</v>
      </c>
      <c r="CS47" s="4">
        <v>250</v>
      </c>
      <c r="CT47" s="4">
        <v>237</v>
      </c>
      <c r="CU47" s="4">
        <v>218</v>
      </c>
      <c r="CV47" s="4">
        <v>204</v>
      </c>
      <c r="CW47" s="4">
        <v>196</v>
      </c>
      <c r="CX47" s="4">
        <v>689</v>
      </c>
      <c r="CY47" s="4">
        <v>178</v>
      </c>
      <c r="CZ47" s="4">
        <v>155</v>
      </c>
      <c r="DA47" s="4">
        <v>135</v>
      </c>
      <c r="DB47" s="4">
        <v>111</v>
      </c>
      <c r="DC47" s="4">
        <v>110</v>
      </c>
      <c r="DD47" s="4">
        <v>322</v>
      </c>
      <c r="DE47" s="4">
        <v>96</v>
      </c>
      <c r="DF47" s="4">
        <v>73</v>
      </c>
      <c r="DG47" s="4">
        <v>58</v>
      </c>
      <c r="DH47" s="4">
        <v>53</v>
      </c>
      <c r="DI47" s="4">
        <v>42</v>
      </c>
      <c r="DJ47" s="4">
        <v>127</v>
      </c>
      <c r="DK47" s="4">
        <v>42</v>
      </c>
      <c r="DL47" s="4">
        <v>31</v>
      </c>
      <c r="DM47" s="4">
        <v>30</v>
      </c>
      <c r="DN47" s="4">
        <v>10</v>
      </c>
      <c r="DO47" s="4">
        <v>14</v>
      </c>
      <c r="DP47" s="4">
        <v>29</v>
      </c>
      <c r="DQ47" s="4">
        <v>9</v>
      </c>
      <c r="DR47" s="4">
        <v>8</v>
      </c>
      <c r="DS47" s="4">
        <v>8</v>
      </c>
      <c r="DT47" s="4">
        <v>3</v>
      </c>
      <c r="DU47" s="4">
        <v>1</v>
      </c>
      <c r="DV47" s="4">
        <v>3</v>
      </c>
      <c r="DW47" s="4">
        <v>6277</v>
      </c>
      <c r="DX47" s="4">
        <v>7235</v>
      </c>
      <c r="DY47" s="4">
        <v>12386</v>
      </c>
      <c r="DZ47" s="4">
        <v>9672</v>
      </c>
      <c r="EA47" s="4">
        <v>5850</v>
      </c>
    </row>
    <row r="48" spans="1:131" ht="17.5" customHeight="1" x14ac:dyDescent="0.35">
      <c r="A48" s="2" t="s">
        <v>77</v>
      </c>
      <c r="D48" s="2" t="s">
        <v>78</v>
      </c>
      <c r="E48" s="4">
        <v>52478</v>
      </c>
      <c r="F48" s="4">
        <v>3076</v>
      </c>
      <c r="G48" s="4">
        <v>624</v>
      </c>
      <c r="H48" s="4">
        <v>660</v>
      </c>
      <c r="I48" s="4">
        <v>600</v>
      </c>
      <c r="J48" s="4">
        <v>617</v>
      </c>
      <c r="K48" s="4">
        <v>575</v>
      </c>
      <c r="L48" s="4">
        <v>2832</v>
      </c>
      <c r="M48" s="4">
        <v>599</v>
      </c>
      <c r="N48" s="4">
        <v>582</v>
      </c>
      <c r="O48" s="4">
        <v>591</v>
      </c>
      <c r="P48" s="4">
        <v>583</v>
      </c>
      <c r="Q48" s="4">
        <v>477</v>
      </c>
      <c r="R48" s="4">
        <v>2824</v>
      </c>
      <c r="S48" s="4">
        <v>537</v>
      </c>
      <c r="T48" s="4">
        <v>518</v>
      </c>
      <c r="U48" s="4">
        <v>577</v>
      </c>
      <c r="V48" s="4">
        <v>568</v>
      </c>
      <c r="W48" s="4">
        <v>624</v>
      </c>
      <c r="X48" s="4">
        <v>3289</v>
      </c>
      <c r="Y48" s="4">
        <v>591</v>
      </c>
      <c r="Z48" s="4">
        <v>615</v>
      </c>
      <c r="AA48" s="4">
        <v>674</v>
      </c>
      <c r="AB48" s="4">
        <v>708</v>
      </c>
      <c r="AC48" s="4">
        <v>701</v>
      </c>
      <c r="AD48" s="4">
        <v>3156</v>
      </c>
      <c r="AE48" s="4">
        <v>678</v>
      </c>
      <c r="AF48" s="4">
        <v>638</v>
      </c>
      <c r="AG48" s="4">
        <v>621</v>
      </c>
      <c r="AH48" s="4">
        <v>631</v>
      </c>
      <c r="AI48" s="4">
        <v>588</v>
      </c>
      <c r="AJ48" s="4">
        <v>3281</v>
      </c>
      <c r="AK48" s="4">
        <v>652</v>
      </c>
      <c r="AL48" s="4">
        <v>668</v>
      </c>
      <c r="AM48" s="4">
        <v>671</v>
      </c>
      <c r="AN48" s="4">
        <v>621</v>
      </c>
      <c r="AO48" s="4">
        <v>669</v>
      </c>
      <c r="AP48" s="4">
        <v>3087</v>
      </c>
      <c r="AQ48" s="4">
        <v>655</v>
      </c>
      <c r="AR48" s="4">
        <v>616</v>
      </c>
      <c r="AS48" s="4">
        <v>667</v>
      </c>
      <c r="AT48" s="4">
        <v>580</v>
      </c>
      <c r="AU48" s="4">
        <v>569</v>
      </c>
      <c r="AV48" s="4">
        <v>3371</v>
      </c>
      <c r="AW48" s="4">
        <v>551</v>
      </c>
      <c r="AX48" s="4">
        <v>641</v>
      </c>
      <c r="AY48" s="4">
        <v>630</v>
      </c>
      <c r="AZ48" s="4">
        <v>756</v>
      </c>
      <c r="BA48" s="4">
        <v>793</v>
      </c>
      <c r="BB48" s="4">
        <v>3864</v>
      </c>
      <c r="BC48" s="4">
        <v>791</v>
      </c>
      <c r="BD48" s="4">
        <v>758</v>
      </c>
      <c r="BE48" s="4">
        <v>774</v>
      </c>
      <c r="BF48" s="4">
        <v>755</v>
      </c>
      <c r="BG48" s="4">
        <v>786</v>
      </c>
      <c r="BH48" s="4">
        <v>4010</v>
      </c>
      <c r="BI48" s="4">
        <v>767</v>
      </c>
      <c r="BJ48" s="4">
        <v>831</v>
      </c>
      <c r="BK48" s="4">
        <v>806</v>
      </c>
      <c r="BL48" s="4">
        <v>835</v>
      </c>
      <c r="BM48" s="4">
        <v>771</v>
      </c>
      <c r="BN48" s="4">
        <v>3885</v>
      </c>
      <c r="BO48" s="4">
        <v>844</v>
      </c>
      <c r="BP48" s="4">
        <v>800</v>
      </c>
      <c r="BQ48" s="4">
        <v>854</v>
      </c>
      <c r="BR48" s="4">
        <v>713</v>
      </c>
      <c r="BS48" s="4">
        <v>674</v>
      </c>
      <c r="BT48" s="4">
        <v>3383</v>
      </c>
      <c r="BU48" s="4">
        <v>665</v>
      </c>
      <c r="BV48" s="4">
        <v>692</v>
      </c>
      <c r="BW48" s="4">
        <v>692</v>
      </c>
      <c r="BX48" s="4">
        <v>691</v>
      </c>
      <c r="BY48" s="4">
        <v>643</v>
      </c>
      <c r="BZ48" s="4">
        <v>3611</v>
      </c>
      <c r="CA48" s="4">
        <v>678</v>
      </c>
      <c r="CB48" s="4">
        <v>718</v>
      </c>
      <c r="CC48" s="4">
        <v>698</v>
      </c>
      <c r="CD48" s="4">
        <v>710</v>
      </c>
      <c r="CE48" s="4">
        <v>807</v>
      </c>
      <c r="CF48" s="4">
        <v>2756</v>
      </c>
      <c r="CG48" s="4">
        <v>594</v>
      </c>
      <c r="CH48" s="4">
        <v>563</v>
      </c>
      <c r="CI48" s="4">
        <v>557</v>
      </c>
      <c r="CJ48" s="4">
        <v>557</v>
      </c>
      <c r="CK48" s="4">
        <v>485</v>
      </c>
      <c r="CL48" s="4">
        <v>2230</v>
      </c>
      <c r="CM48" s="4">
        <v>482</v>
      </c>
      <c r="CN48" s="4">
        <v>477</v>
      </c>
      <c r="CO48" s="4">
        <v>436</v>
      </c>
      <c r="CP48" s="4">
        <v>446</v>
      </c>
      <c r="CQ48" s="4">
        <v>389</v>
      </c>
      <c r="CR48" s="4">
        <v>1762</v>
      </c>
      <c r="CS48" s="4">
        <v>392</v>
      </c>
      <c r="CT48" s="4">
        <v>349</v>
      </c>
      <c r="CU48" s="4">
        <v>331</v>
      </c>
      <c r="CV48" s="4">
        <v>367</v>
      </c>
      <c r="CW48" s="4">
        <v>323</v>
      </c>
      <c r="CX48" s="4">
        <v>1178</v>
      </c>
      <c r="CY48" s="4">
        <v>271</v>
      </c>
      <c r="CZ48" s="4">
        <v>282</v>
      </c>
      <c r="DA48" s="4">
        <v>229</v>
      </c>
      <c r="DB48" s="4">
        <v>189</v>
      </c>
      <c r="DC48" s="4">
        <v>207</v>
      </c>
      <c r="DD48" s="4">
        <v>624</v>
      </c>
      <c r="DE48" s="4">
        <v>169</v>
      </c>
      <c r="DF48" s="4">
        <v>115</v>
      </c>
      <c r="DG48" s="4">
        <v>133</v>
      </c>
      <c r="DH48" s="4">
        <v>101</v>
      </c>
      <c r="DI48" s="4">
        <v>106</v>
      </c>
      <c r="DJ48" s="4">
        <v>219</v>
      </c>
      <c r="DK48" s="4">
        <v>70</v>
      </c>
      <c r="DL48" s="4">
        <v>69</v>
      </c>
      <c r="DM48" s="4">
        <v>31</v>
      </c>
      <c r="DN48" s="4">
        <v>34</v>
      </c>
      <c r="DO48" s="4">
        <v>15</v>
      </c>
      <c r="DP48" s="4">
        <v>35</v>
      </c>
      <c r="DQ48" s="4">
        <v>13</v>
      </c>
      <c r="DR48" s="4">
        <v>12</v>
      </c>
      <c r="DS48" s="4">
        <v>8</v>
      </c>
      <c r="DT48" s="4">
        <v>2</v>
      </c>
      <c r="DU48" s="4">
        <v>0</v>
      </c>
      <c r="DV48" s="4">
        <v>5</v>
      </c>
      <c r="DW48" s="4">
        <v>9323</v>
      </c>
      <c r="DX48" s="4">
        <v>10612</v>
      </c>
      <c r="DY48" s="4">
        <v>19457</v>
      </c>
      <c r="DZ48" s="4">
        <v>14889</v>
      </c>
      <c r="EA48" s="4">
        <v>8809</v>
      </c>
    </row>
    <row r="49" spans="1:131" ht="17.5" customHeight="1" x14ac:dyDescent="0.35">
      <c r="A49" s="2" t="s">
        <v>79</v>
      </c>
      <c r="D49" s="2" t="s">
        <v>80</v>
      </c>
      <c r="E49" s="4">
        <v>35476</v>
      </c>
      <c r="F49" s="4">
        <v>1942</v>
      </c>
      <c r="G49" s="4">
        <v>384</v>
      </c>
      <c r="H49" s="4">
        <v>387</v>
      </c>
      <c r="I49" s="4">
        <v>371</v>
      </c>
      <c r="J49" s="4">
        <v>385</v>
      </c>
      <c r="K49" s="4">
        <v>415</v>
      </c>
      <c r="L49" s="4">
        <v>1825</v>
      </c>
      <c r="M49" s="4">
        <v>413</v>
      </c>
      <c r="N49" s="4">
        <v>326</v>
      </c>
      <c r="O49" s="4">
        <v>375</v>
      </c>
      <c r="P49" s="4">
        <v>370</v>
      </c>
      <c r="Q49" s="4">
        <v>341</v>
      </c>
      <c r="R49" s="4">
        <v>1974</v>
      </c>
      <c r="S49" s="4">
        <v>371</v>
      </c>
      <c r="T49" s="4">
        <v>395</v>
      </c>
      <c r="U49" s="4">
        <v>367</v>
      </c>
      <c r="V49" s="4">
        <v>422</v>
      </c>
      <c r="W49" s="4">
        <v>419</v>
      </c>
      <c r="X49" s="4">
        <v>2285</v>
      </c>
      <c r="Y49" s="4">
        <v>449</v>
      </c>
      <c r="Z49" s="4">
        <v>478</v>
      </c>
      <c r="AA49" s="4">
        <v>481</v>
      </c>
      <c r="AB49" s="4">
        <v>447</v>
      </c>
      <c r="AC49" s="4">
        <v>430</v>
      </c>
      <c r="AD49" s="4">
        <v>1951</v>
      </c>
      <c r="AE49" s="4">
        <v>341</v>
      </c>
      <c r="AF49" s="4">
        <v>375</v>
      </c>
      <c r="AG49" s="4">
        <v>418</v>
      </c>
      <c r="AH49" s="4">
        <v>426</v>
      </c>
      <c r="AI49" s="4">
        <v>391</v>
      </c>
      <c r="AJ49" s="4">
        <v>2103</v>
      </c>
      <c r="AK49" s="4">
        <v>435</v>
      </c>
      <c r="AL49" s="4">
        <v>402</v>
      </c>
      <c r="AM49" s="4">
        <v>417</v>
      </c>
      <c r="AN49" s="4">
        <v>428</v>
      </c>
      <c r="AO49" s="4">
        <v>421</v>
      </c>
      <c r="AP49" s="4">
        <v>1865</v>
      </c>
      <c r="AQ49" s="4">
        <v>392</v>
      </c>
      <c r="AR49" s="4">
        <v>398</v>
      </c>
      <c r="AS49" s="4">
        <v>350</v>
      </c>
      <c r="AT49" s="4">
        <v>369</v>
      </c>
      <c r="AU49" s="4">
        <v>356</v>
      </c>
      <c r="AV49" s="4">
        <v>2019</v>
      </c>
      <c r="AW49" s="4">
        <v>372</v>
      </c>
      <c r="AX49" s="4">
        <v>360</v>
      </c>
      <c r="AY49" s="4">
        <v>416</v>
      </c>
      <c r="AZ49" s="4">
        <v>410</v>
      </c>
      <c r="BA49" s="4">
        <v>461</v>
      </c>
      <c r="BB49" s="4">
        <v>2597</v>
      </c>
      <c r="BC49" s="4">
        <v>496</v>
      </c>
      <c r="BD49" s="4">
        <v>510</v>
      </c>
      <c r="BE49" s="4">
        <v>529</v>
      </c>
      <c r="BF49" s="4">
        <v>497</v>
      </c>
      <c r="BG49" s="4">
        <v>565</v>
      </c>
      <c r="BH49" s="4">
        <v>2921</v>
      </c>
      <c r="BI49" s="4">
        <v>571</v>
      </c>
      <c r="BJ49" s="4">
        <v>617</v>
      </c>
      <c r="BK49" s="4">
        <v>531</v>
      </c>
      <c r="BL49" s="4">
        <v>618</v>
      </c>
      <c r="BM49" s="4">
        <v>584</v>
      </c>
      <c r="BN49" s="4">
        <v>2743</v>
      </c>
      <c r="BO49" s="4">
        <v>576</v>
      </c>
      <c r="BP49" s="4">
        <v>542</v>
      </c>
      <c r="BQ49" s="4">
        <v>570</v>
      </c>
      <c r="BR49" s="4">
        <v>534</v>
      </c>
      <c r="BS49" s="4">
        <v>521</v>
      </c>
      <c r="BT49" s="4">
        <v>2401</v>
      </c>
      <c r="BU49" s="4">
        <v>510</v>
      </c>
      <c r="BV49" s="4">
        <v>501</v>
      </c>
      <c r="BW49" s="4">
        <v>480</v>
      </c>
      <c r="BX49" s="4">
        <v>447</v>
      </c>
      <c r="BY49" s="4">
        <v>463</v>
      </c>
      <c r="BZ49" s="4">
        <v>2714</v>
      </c>
      <c r="CA49" s="4">
        <v>501</v>
      </c>
      <c r="CB49" s="4">
        <v>498</v>
      </c>
      <c r="CC49" s="4">
        <v>561</v>
      </c>
      <c r="CD49" s="4">
        <v>586</v>
      </c>
      <c r="CE49" s="4">
        <v>568</v>
      </c>
      <c r="CF49" s="4">
        <v>2044</v>
      </c>
      <c r="CG49" s="4">
        <v>387</v>
      </c>
      <c r="CH49" s="4">
        <v>487</v>
      </c>
      <c r="CI49" s="4">
        <v>412</v>
      </c>
      <c r="CJ49" s="4">
        <v>370</v>
      </c>
      <c r="CK49" s="4">
        <v>388</v>
      </c>
      <c r="CL49" s="4">
        <v>1656</v>
      </c>
      <c r="CM49" s="4">
        <v>362</v>
      </c>
      <c r="CN49" s="4">
        <v>368</v>
      </c>
      <c r="CO49" s="4">
        <v>292</v>
      </c>
      <c r="CP49" s="4">
        <v>308</v>
      </c>
      <c r="CQ49" s="4">
        <v>326</v>
      </c>
      <c r="CR49" s="4">
        <v>1197</v>
      </c>
      <c r="CS49" s="4">
        <v>273</v>
      </c>
      <c r="CT49" s="4">
        <v>272</v>
      </c>
      <c r="CU49" s="4">
        <v>209</v>
      </c>
      <c r="CV49" s="4">
        <v>219</v>
      </c>
      <c r="CW49" s="4">
        <v>224</v>
      </c>
      <c r="CX49" s="4">
        <v>764</v>
      </c>
      <c r="CY49" s="4">
        <v>173</v>
      </c>
      <c r="CZ49" s="4">
        <v>190</v>
      </c>
      <c r="DA49" s="4">
        <v>162</v>
      </c>
      <c r="DB49" s="4">
        <v>123</v>
      </c>
      <c r="DC49" s="4">
        <v>116</v>
      </c>
      <c r="DD49" s="4">
        <v>348</v>
      </c>
      <c r="DE49" s="4">
        <v>86</v>
      </c>
      <c r="DF49" s="4">
        <v>88</v>
      </c>
      <c r="DG49" s="4">
        <v>72</v>
      </c>
      <c r="DH49" s="4">
        <v>63</v>
      </c>
      <c r="DI49" s="4">
        <v>39</v>
      </c>
      <c r="DJ49" s="4">
        <v>98</v>
      </c>
      <c r="DK49" s="4">
        <v>35</v>
      </c>
      <c r="DL49" s="4">
        <v>30</v>
      </c>
      <c r="DM49" s="4">
        <v>14</v>
      </c>
      <c r="DN49" s="4">
        <v>10</v>
      </c>
      <c r="DO49" s="4">
        <v>9</v>
      </c>
      <c r="DP49" s="4">
        <v>23</v>
      </c>
      <c r="DQ49" s="4">
        <v>8</v>
      </c>
      <c r="DR49" s="4">
        <v>6</v>
      </c>
      <c r="DS49" s="4">
        <v>5</v>
      </c>
      <c r="DT49" s="4">
        <v>3</v>
      </c>
      <c r="DU49" s="4">
        <v>1</v>
      </c>
      <c r="DV49" s="4">
        <v>6</v>
      </c>
      <c r="DW49" s="4">
        <v>6190</v>
      </c>
      <c r="DX49" s="4">
        <v>7149</v>
      </c>
      <c r="DY49" s="4">
        <v>12371</v>
      </c>
      <c r="DZ49" s="4">
        <v>10779</v>
      </c>
      <c r="EA49" s="4">
        <v>6136</v>
      </c>
    </row>
    <row r="50" spans="1:131" ht="17.5" customHeight="1" x14ac:dyDescent="0.35">
      <c r="A50" s="2" t="s">
        <v>81</v>
      </c>
      <c r="D50" s="2" t="s">
        <v>82</v>
      </c>
      <c r="E50" s="4">
        <v>26033</v>
      </c>
      <c r="F50" s="4">
        <v>1245</v>
      </c>
      <c r="G50" s="4">
        <v>225</v>
      </c>
      <c r="H50" s="4">
        <v>248</v>
      </c>
      <c r="I50" s="4">
        <v>263</v>
      </c>
      <c r="J50" s="4">
        <v>247</v>
      </c>
      <c r="K50" s="4">
        <v>262</v>
      </c>
      <c r="L50" s="4">
        <v>1353</v>
      </c>
      <c r="M50" s="4">
        <v>279</v>
      </c>
      <c r="N50" s="4">
        <v>284</v>
      </c>
      <c r="O50" s="4">
        <v>289</v>
      </c>
      <c r="P50" s="4">
        <v>235</v>
      </c>
      <c r="Q50" s="4">
        <v>266</v>
      </c>
      <c r="R50" s="4">
        <v>1524</v>
      </c>
      <c r="S50" s="4">
        <v>270</v>
      </c>
      <c r="T50" s="4">
        <v>297</v>
      </c>
      <c r="U50" s="4">
        <v>295</v>
      </c>
      <c r="V50" s="4">
        <v>328</v>
      </c>
      <c r="W50" s="4">
        <v>334</v>
      </c>
      <c r="X50" s="4">
        <v>1551</v>
      </c>
      <c r="Y50" s="4">
        <v>346</v>
      </c>
      <c r="Z50" s="4">
        <v>298</v>
      </c>
      <c r="AA50" s="4">
        <v>277</v>
      </c>
      <c r="AB50" s="4">
        <v>290</v>
      </c>
      <c r="AC50" s="4">
        <v>340</v>
      </c>
      <c r="AD50" s="4">
        <v>1350</v>
      </c>
      <c r="AE50" s="4">
        <v>299</v>
      </c>
      <c r="AF50" s="4">
        <v>256</v>
      </c>
      <c r="AG50" s="4">
        <v>260</v>
      </c>
      <c r="AH50" s="4">
        <v>270</v>
      </c>
      <c r="AI50" s="4">
        <v>265</v>
      </c>
      <c r="AJ50" s="4">
        <v>1176</v>
      </c>
      <c r="AK50" s="4">
        <v>245</v>
      </c>
      <c r="AL50" s="4">
        <v>226</v>
      </c>
      <c r="AM50" s="4">
        <v>245</v>
      </c>
      <c r="AN50" s="4">
        <v>225</v>
      </c>
      <c r="AO50" s="4">
        <v>235</v>
      </c>
      <c r="AP50" s="4">
        <v>1157</v>
      </c>
      <c r="AQ50" s="4">
        <v>243</v>
      </c>
      <c r="AR50" s="4">
        <v>265</v>
      </c>
      <c r="AS50" s="4">
        <v>236</v>
      </c>
      <c r="AT50" s="4">
        <v>211</v>
      </c>
      <c r="AU50" s="4">
        <v>202</v>
      </c>
      <c r="AV50" s="4">
        <v>1417</v>
      </c>
      <c r="AW50" s="4">
        <v>234</v>
      </c>
      <c r="AX50" s="4">
        <v>288</v>
      </c>
      <c r="AY50" s="4">
        <v>268</v>
      </c>
      <c r="AZ50" s="4">
        <v>304</v>
      </c>
      <c r="BA50" s="4">
        <v>323</v>
      </c>
      <c r="BB50" s="4">
        <v>1919</v>
      </c>
      <c r="BC50" s="4">
        <v>345</v>
      </c>
      <c r="BD50" s="4">
        <v>383</v>
      </c>
      <c r="BE50" s="4">
        <v>388</v>
      </c>
      <c r="BF50" s="4">
        <v>399</v>
      </c>
      <c r="BG50" s="4">
        <v>404</v>
      </c>
      <c r="BH50" s="4">
        <v>2111</v>
      </c>
      <c r="BI50" s="4">
        <v>406</v>
      </c>
      <c r="BJ50" s="4">
        <v>471</v>
      </c>
      <c r="BK50" s="4">
        <v>438</v>
      </c>
      <c r="BL50" s="4">
        <v>415</v>
      </c>
      <c r="BM50" s="4">
        <v>381</v>
      </c>
      <c r="BN50" s="4">
        <v>1912</v>
      </c>
      <c r="BO50" s="4">
        <v>389</v>
      </c>
      <c r="BP50" s="4">
        <v>429</v>
      </c>
      <c r="BQ50" s="4">
        <v>349</v>
      </c>
      <c r="BR50" s="4">
        <v>407</v>
      </c>
      <c r="BS50" s="4">
        <v>338</v>
      </c>
      <c r="BT50" s="4">
        <v>1823</v>
      </c>
      <c r="BU50" s="4">
        <v>333</v>
      </c>
      <c r="BV50" s="4">
        <v>378</v>
      </c>
      <c r="BW50" s="4">
        <v>377</v>
      </c>
      <c r="BX50" s="4">
        <v>352</v>
      </c>
      <c r="BY50" s="4">
        <v>383</v>
      </c>
      <c r="BZ50" s="4">
        <v>2198</v>
      </c>
      <c r="CA50" s="4">
        <v>464</v>
      </c>
      <c r="CB50" s="4">
        <v>385</v>
      </c>
      <c r="CC50" s="4">
        <v>418</v>
      </c>
      <c r="CD50" s="4">
        <v>471</v>
      </c>
      <c r="CE50" s="4">
        <v>460</v>
      </c>
      <c r="CF50" s="4">
        <v>1763</v>
      </c>
      <c r="CG50" s="4">
        <v>389</v>
      </c>
      <c r="CH50" s="4">
        <v>365</v>
      </c>
      <c r="CI50" s="4">
        <v>368</v>
      </c>
      <c r="CJ50" s="4">
        <v>366</v>
      </c>
      <c r="CK50" s="4">
        <v>275</v>
      </c>
      <c r="CL50" s="4">
        <v>1379</v>
      </c>
      <c r="CM50" s="4">
        <v>292</v>
      </c>
      <c r="CN50" s="4">
        <v>287</v>
      </c>
      <c r="CO50" s="4">
        <v>291</v>
      </c>
      <c r="CP50" s="4">
        <v>262</v>
      </c>
      <c r="CQ50" s="4">
        <v>247</v>
      </c>
      <c r="CR50" s="4">
        <v>1019</v>
      </c>
      <c r="CS50" s="4">
        <v>235</v>
      </c>
      <c r="CT50" s="4">
        <v>202</v>
      </c>
      <c r="CU50" s="4">
        <v>196</v>
      </c>
      <c r="CV50" s="4">
        <v>193</v>
      </c>
      <c r="CW50" s="4">
        <v>193</v>
      </c>
      <c r="CX50" s="4">
        <v>672</v>
      </c>
      <c r="CY50" s="4">
        <v>152</v>
      </c>
      <c r="CZ50" s="4">
        <v>156</v>
      </c>
      <c r="DA50" s="4">
        <v>129</v>
      </c>
      <c r="DB50" s="4">
        <v>113</v>
      </c>
      <c r="DC50" s="4">
        <v>122</v>
      </c>
      <c r="DD50" s="4">
        <v>342</v>
      </c>
      <c r="DE50" s="4">
        <v>89</v>
      </c>
      <c r="DF50" s="4">
        <v>77</v>
      </c>
      <c r="DG50" s="4">
        <v>62</v>
      </c>
      <c r="DH50" s="4">
        <v>55</v>
      </c>
      <c r="DI50" s="4">
        <v>59</v>
      </c>
      <c r="DJ50" s="4">
        <v>100</v>
      </c>
      <c r="DK50" s="4">
        <v>39</v>
      </c>
      <c r="DL50" s="4">
        <v>28</v>
      </c>
      <c r="DM50" s="4">
        <v>19</v>
      </c>
      <c r="DN50" s="4">
        <v>4</v>
      </c>
      <c r="DO50" s="4">
        <v>10</v>
      </c>
      <c r="DP50" s="4">
        <v>21</v>
      </c>
      <c r="DQ50" s="4">
        <v>8</v>
      </c>
      <c r="DR50" s="4">
        <v>3</v>
      </c>
      <c r="DS50" s="4">
        <v>4</v>
      </c>
      <c r="DT50" s="4">
        <v>4</v>
      </c>
      <c r="DU50" s="4">
        <v>2</v>
      </c>
      <c r="DV50" s="4">
        <v>1</v>
      </c>
      <c r="DW50" s="4">
        <v>4468</v>
      </c>
      <c r="DX50" s="4">
        <v>5043</v>
      </c>
      <c r="DY50" s="4">
        <v>8224</v>
      </c>
      <c r="DZ50" s="4">
        <v>8044</v>
      </c>
      <c r="EA50" s="4">
        <v>5297</v>
      </c>
    </row>
    <row r="51" spans="1:131" ht="17.5" customHeight="1" x14ac:dyDescent="0.35">
      <c r="A51" s="2" t="s">
        <v>83</v>
      </c>
      <c r="D51" s="2" t="s">
        <v>84</v>
      </c>
      <c r="E51" s="4">
        <v>50522</v>
      </c>
      <c r="F51" s="4">
        <v>2337</v>
      </c>
      <c r="G51" s="4">
        <v>418</v>
      </c>
      <c r="H51" s="4">
        <v>477</v>
      </c>
      <c r="I51" s="4">
        <v>483</v>
      </c>
      <c r="J51" s="4">
        <v>479</v>
      </c>
      <c r="K51" s="4">
        <v>480</v>
      </c>
      <c r="L51" s="4">
        <v>2413</v>
      </c>
      <c r="M51" s="4">
        <v>450</v>
      </c>
      <c r="N51" s="4">
        <v>452</v>
      </c>
      <c r="O51" s="4">
        <v>505</v>
      </c>
      <c r="P51" s="4">
        <v>470</v>
      </c>
      <c r="Q51" s="4">
        <v>536</v>
      </c>
      <c r="R51" s="4">
        <v>2821</v>
      </c>
      <c r="S51" s="4">
        <v>476</v>
      </c>
      <c r="T51" s="4">
        <v>555</v>
      </c>
      <c r="U51" s="4">
        <v>553</v>
      </c>
      <c r="V51" s="4">
        <v>603</v>
      </c>
      <c r="W51" s="4">
        <v>634</v>
      </c>
      <c r="X51" s="4">
        <v>3104</v>
      </c>
      <c r="Y51" s="4">
        <v>652</v>
      </c>
      <c r="Z51" s="4">
        <v>660</v>
      </c>
      <c r="AA51" s="4">
        <v>701</v>
      </c>
      <c r="AB51" s="4">
        <v>620</v>
      </c>
      <c r="AC51" s="4">
        <v>471</v>
      </c>
      <c r="AD51" s="4">
        <v>2254</v>
      </c>
      <c r="AE51" s="4">
        <v>466</v>
      </c>
      <c r="AF51" s="4">
        <v>407</v>
      </c>
      <c r="AG51" s="4">
        <v>461</v>
      </c>
      <c r="AH51" s="4">
        <v>483</v>
      </c>
      <c r="AI51" s="4">
        <v>437</v>
      </c>
      <c r="AJ51" s="4">
        <v>2259</v>
      </c>
      <c r="AK51" s="4">
        <v>458</v>
      </c>
      <c r="AL51" s="4">
        <v>445</v>
      </c>
      <c r="AM51" s="4">
        <v>467</v>
      </c>
      <c r="AN51" s="4">
        <v>442</v>
      </c>
      <c r="AO51" s="4">
        <v>447</v>
      </c>
      <c r="AP51" s="4">
        <v>2360</v>
      </c>
      <c r="AQ51" s="4">
        <v>508</v>
      </c>
      <c r="AR51" s="4">
        <v>472</v>
      </c>
      <c r="AS51" s="4">
        <v>459</v>
      </c>
      <c r="AT51" s="4">
        <v>450</v>
      </c>
      <c r="AU51" s="4">
        <v>471</v>
      </c>
      <c r="AV51" s="4">
        <v>2644</v>
      </c>
      <c r="AW51" s="4">
        <v>443</v>
      </c>
      <c r="AX51" s="4">
        <v>496</v>
      </c>
      <c r="AY51" s="4">
        <v>533</v>
      </c>
      <c r="AZ51" s="4">
        <v>555</v>
      </c>
      <c r="BA51" s="4">
        <v>617</v>
      </c>
      <c r="BB51" s="4">
        <v>3567</v>
      </c>
      <c r="BC51" s="4">
        <v>684</v>
      </c>
      <c r="BD51" s="4">
        <v>718</v>
      </c>
      <c r="BE51" s="4">
        <v>695</v>
      </c>
      <c r="BF51" s="4">
        <v>740</v>
      </c>
      <c r="BG51" s="4">
        <v>730</v>
      </c>
      <c r="BH51" s="4">
        <v>3845</v>
      </c>
      <c r="BI51" s="4">
        <v>766</v>
      </c>
      <c r="BJ51" s="4">
        <v>778</v>
      </c>
      <c r="BK51" s="4">
        <v>767</v>
      </c>
      <c r="BL51" s="4">
        <v>792</v>
      </c>
      <c r="BM51" s="4">
        <v>742</v>
      </c>
      <c r="BN51" s="4">
        <v>3701</v>
      </c>
      <c r="BO51" s="4">
        <v>719</v>
      </c>
      <c r="BP51" s="4">
        <v>768</v>
      </c>
      <c r="BQ51" s="4">
        <v>715</v>
      </c>
      <c r="BR51" s="4">
        <v>748</v>
      </c>
      <c r="BS51" s="4">
        <v>751</v>
      </c>
      <c r="BT51" s="4">
        <v>3572</v>
      </c>
      <c r="BU51" s="4">
        <v>692</v>
      </c>
      <c r="BV51" s="4">
        <v>723</v>
      </c>
      <c r="BW51" s="4">
        <v>740</v>
      </c>
      <c r="BX51" s="4">
        <v>687</v>
      </c>
      <c r="BY51" s="4">
        <v>730</v>
      </c>
      <c r="BZ51" s="4">
        <v>4338</v>
      </c>
      <c r="CA51" s="4">
        <v>692</v>
      </c>
      <c r="CB51" s="4">
        <v>823</v>
      </c>
      <c r="CC51" s="4">
        <v>889</v>
      </c>
      <c r="CD51" s="4">
        <v>953</v>
      </c>
      <c r="CE51" s="4">
        <v>981</v>
      </c>
      <c r="CF51" s="4">
        <v>3642</v>
      </c>
      <c r="CG51" s="4">
        <v>799</v>
      </c>
      <c r="CH51" s="4">
        <v>781</v>
      </c>
      <c r="CI51" s="4">
        <v>768</v>
      </c>
      <c r="CJ51" s="4">
        <v>680</v>
      </c>
      <c r="CK51" s="4">
        <v>614</v>
      </c>
      <c r="CL51" s="4">
        <v>2850</v>
      </c>
      <c r="CM51" s="4">
        <v>590</v>
      </c>
      <c r="CN51" s="4">
        <v>608</v>
      </c>
      <c r="CO51" s="4">
        <v>564</v>
      </c>
      <c r="CP51" s="4">
        <v>592</v>
      </c>
      <c r="CQ51" s="4">
        <v>496</v>
      </c>
      <c r="CR51" s="4">
        <v>2108</v>
      </c>
      <c r="CS51" s="4">
        <v>498</v>
      </c>
      <c r="CT51" s="4">
        <v>415</v>
      </c>
      <c r="CU51" s="4">
        <v>415</v>
      </c>
      <c r="CV51" s="4">
        <v>407</v>
      </c>
      <c r="CW51" s="4">
        <v>373</v>
      </c>
      <c r="CX51" s="4">
        <v>1580</v>
      </c>
      <c r="CY51" s="4">
        <v>379</v>
      </c>
      <c r="CZ51" s="4">
        <v>330</v>
      </c>
      <c r="DA51" s="4">
        <v>325</v>
      </c>
      <c r="DB51" s="4">
        <v>299</v>
      </c>
      <c r="DC51" s="4">
        <v>247</v>
      </c>
      <c r="DD51" s="4">
        <v>796</v>
      </c>
      <c r="DE51" s="4">
        <v>203</v>
      </c>
      <c r="DF51" s="4">
        <v>188</v>
      </c>
      <c r="DG51" s="4">
        <v>142</v>
      </c>
      <c r="DH51" s="4">
        <v>133</v>
      </c>
      <c r="DI51" s="4">
        <v>130</v>
      </c>
      <c r="DJ51" s="4">
        <v>264</v>
      </c>
      <c r="DK51" s="4">
        <v>96</v>
      </c>
      <c r="DL51" s="4">
        <v>64</v>
      </c>
      <c r="DM51" s="4">
        <v>37</v>
      </c>
      <c r="DN51" s="4">
        <v>35</v>
      </c>
      <c r="DO51" s="4">
        <v>32</v>
      </c>
      <c r="DP51" s="4">
        <v>61</v>
      </c>
      <c r="DQ51" s="4">
        <v>23</v>
      </c>
      <c r="DR51" s="4">
        <v>13</v>
      </c>
      <c r="DS51" s="4">
        <v>15</v>
      </c>
      <c r="DT51" s="4">
        <v>9</v>
      </c>
      <c r="DU51" s="4">
        <v>1</v>
      </c>
      <c r="DV51" s="4">
        <v>6</v>
      </c>
      <c r="DW51" s="4">
        <v>8223</v>
      </c>
      <c r="DX51" s="4">
        <v>9584</v>
      </c>
      <c r="DY51" s="4">
        <v>15536</v>
      </c>
      <c r="DZ51" s="4">
        <v>15456</v>
      </c>
      <c r="EA51" s="4">
        <v>11307</v>
      </c>
    </row>
    <row r="52" spans="1:131" ht="17.5" customHeight="1" x14ac:dyDescent="0.35">
      <c r="E52" s="30"/>
      <c r="F52" s="30"/>
      <c r="G52" s="31"/>
      <c r="H52" s="31"/>
      <c r="I52" s="31"/>
      <c r="J52" s="31"/>
      <c r="K52" s="31"/>
      <c r="L52" s="30"/>
      <c r="M52" s="31"/>
      <c r="N52" s="31"/>
      <c r="O52" s="31"/>
      <c r="P52" s="31"/>
      <c r="Q52" s="31"/>
      <c r="R52" s="30"/>
      <c r="S52" s="31"/>
      <c r="T52" s="31"/>
      <c r="U52" s="31"/>
      <c r="V52" s="31"/>
      <c r="W52" s="31"/>
      <c r="X52" s="30"/>
      <c r="Y52" s="31"/>
      <c r="Z52" s="31"/>
      <c r="AA52" s="31"/>
      <c r="AB52" s="31"/>
      <c r="AC52" s="31"/>
      <c r="AD52" s="30"/>
      <c r="AE52" s="31"/>
      <c r="AF52" s="31"/>
      <c r="AG52" s="31"/>
      <c r="AH52" s="31"/>
      <c r="AI52" s="31"/>
      <c r="AJ52" s="30"/>
      <c r="AK52" s="31"/>
      <c r="AL52" s="31"/>
      <c r="AM52" s="31"/>
      <c r="AN52" s="31"/>
      <c r="AO52" s="31"/>
      <c r="AP52" s="30"/>
      <c r="AQ52" s="31"/>
      <c r="AR52" s="31"/>
      <c r="AS52" s="31"/>
      <c r="AT52" s="31"/>
      <c r="AU52" s="31"/>
      <c r="AV52" s="30"/>
      <c r="AW52" s="31"/>
      <c r="AX52" s="31"/>
      <c r="AY52" s="31"/>
      <c r="AZ52" s="31"/>
      <c r="BA52" s="31"/>
      <c r="BB52" s="30"/>
      <c r="BC52" s="31"/>
      <c r="BD52" s="31"/>
      <c r="BE52" s="31"/>
      <c r="BF52" s="31"/>
      <c r="BG52" s="31"/>
      <c r="BH52" s="30"/>
      <c r="BI52" s="31"/>
      <c r="BJ52" s="31"/>
      <c r="BK52" s="31"/>
      <c r="BL52" s="31"/>
      <c r="BM52" s="31"/>
      <c r="BN52" s="30"/>
      <c r="BO52" s="31"/>
      <c r="BP52" s="31"/>
      <c r="BQ52" s="31"/>
      <c r="BR52" s="31"/>
      <c r="BS52" s="31"/>
      <c r="BT52" s="30"/>
      <c r="BU52" s="31"/>
      <c r="BV52" s="31"/>
      <c r="BW52" s="31"/>
      <c r="BX52" s="31"/>
      <c r="BY52" s="31"/>
      <c r="BZ52" s="30"/>
      <c r="CA52" s="31"/>
      <c r="CB52" s="31"/>
      <c r="CC52" s="31"/>
      <c r="CD52" s="31"/>
      <c r="CE52" s="31"/>
      <c r="CF52" s="30"/>
      <c r="CG52" s="31"/>
      <c r="CH52" s="31"/>
      <c r="CI52" s="31"/>
      <c r="CJ52" s="31"/>
      <c r="CK52" s="31"/>
      <c r="CL52" s="30"/>
      <c r="CM52" s="31"/>
      <c r="CN52" s="31"/>
      <c r="CO52" s="31"/>
      <c r="CP52" s="31"/>
      <c r="CQ52" s="31"/>
      <c r="CR52" s="30"/>
      <c r="CS52" s="31"/>
      <c r="CT52" s="31"/>
      <c r="CU52" s="31"/>
      <c r="CV52" s="31"/>
      <c r="CW52" s="31"/>
      <c r="CX52" s="30"/>
      <c r="CY52" s="31"/>
      <c r="CZ52" s="31"/>
      <c r="DA52" s="31"/>
      <c r="DB52" s="31"/>
      <c r="DC52" s="31"/>
      <c r="DD52" s="30"/>
      <c r="DE52" s="31"/>
      <c r="DF52" s="31"/>
      <c r="DG52" s="31"/>
      <c r="DH52" s="31"/>
      <c r="DI52" s="31"/>
      <c r="DJ52" s="30"/>
      <c r="DK52" s="31"/>
      <c r="DL52" s="31"/>
      <c r="DM52" s="31"/>
      <c r="DN52" s="31"/>
      <c r="DO52" s="31"/>
      <c r="DP52" s="30"/>
      <c r="DQ52" s="31"/>
      <c r="DR52" s="31"/>
      <c r="DS52" s="31"/>
      <c r="DT52" s="31"/>
      <c r="DU52" s="31"/>
      <c r="DW52" s="31"/>
      <c r="DX52" s="31"/>
      <c r="DY52" s="31"/>
      <c r="DZ52" s="31"/>
      <c r="EA52" s="31"/>
    </row>
    <row r="53" spans="1:131" s="3" customFormat="1" ht="17.5" customHeight="1" x14ac:dyDescent="0.35">
      <c r="A53" s="3" t="s">
        <v>85</v>
      </c>
      <c r="C53" s="3" t="s">
        <v>86</v>
      </c>
      <c r="E53" s="26">
        <v>1325455</v>
      </c>
      <c r="F53" s="26">
        <v>92732</v>
      </c>
      <c r="G53" s="26">
        <v>18735</v>
      </c>
      <c r="H53" s="26">
        <v>18911</v>
      </c>
      <c r="I53" s="26">
        <v>18405</v>
      </c>
      <c r="J53" s="26">
        <v>18661</v>
      </c>
      <c r="K53" s="26">
        <v>18020</v>
      </c>
      <c r="L53" s="26">
        <v>81259</v>
      </c>
      <c r="M53" s="26">
        <v>17534</v>
      </c>
      <c r="N53" s="26">
        <v>16724</v>
      </c>
      <c r="O53" s="26">
        <v>15955</v>
      </c>
      <c r="P53" s="26">
        <v>15637</v>
      </c>
      <c r="Q53" s="26">
        <v>15409</v>
      </c>
      <c r="R53" s="26">
        <v>82169</v>
      </c>
      <c r="S53" s="26">
        <v>15742</v>
      </c>
      <c r="T53" s="26">
        <v>16118</v>
      </c>
      <c r="U53" s="26">
        <v>16402</v>
      </c>
      <c r="V53" s="26">
        <v>16618</v>
      </c>
      <c r="W53" s="26">
        <v>17289</v>
      </c>
      <c r="X53" s="26">
        <v>90156</v>
      </c>
      <c r="Y53" s="26">
        <v>17311</v>
      </c>
      <c r="Z53" s="26">
        <v>17145</v>
      </c>
      <c r="AA53" s="26">
        <v>17885</v>
      </c>
      <c r="AB53" s="26">
        <v>18184</v>
      </c>
      <c r="AC53" s="26">
        <v>19631</v>
      </c>
      <c r="AD53" s="26">
        <v>102052</v>
      </c>
      <c r="AE53" s="26">
        <v>21386</v>
      </c>
      <c r="AF53" s="26">
        <v>20692</v>
      </c>
      <c r="AG53" s="26">
        <v>20424</v>
      </c>
      <c r="AH53" s="26">
        <v>20262</v>
      </c>
      <c r="AI53" s="26">
        <v>19288</v>
      </c>
      <c r="AJ53" s="26">
        <v>99700</v>
      </c>
      <c r="AK53" s="26">
        <v>20516</v>
      </c>
      <c r="AL53" s="26">
        <v>20031</v>
      </c>
      <c r="AM53" s="26">
        <v>19807</v>
      </c>
      <c r="AN53" s="26">
        <v>19732</v>
      </c>
      <c r="AO53" s="26">
        <v>19614</v>
      </c>
      <c r="AP53" s="26">
        <v>91563</v>
      </c>
      <c r="AQ53" s="26">
        <v>19667</v>
      </c>
      <c r="AR53" s="26">
        <v>19624</v>
      </c>
      <c r="AS53" s="26">
        <v>18160</v>
      </c>
      <c r="AT53" s="26">
        <v>17082</v>
      </c>
      <c r="AU53" s="26">
        <v>17030</v>
      </c>
      <c r="AV53" s="26">
        <v>89674</v>
      </c>
      <c r="AW53" s="26">
        <v>16839</v>
      </c>
      <c r="AX53" s="26">
        <v>17417</v>
      </c>
      <c r="AY53" s="26">
        <v>17558</v>
      </c>
      <c r="AZ53" s="26">
        <v>18260</v>
      </c>
      <c r="BA53" s="26">
        <v>19600</v>
      </c>
      <c r="BB53" s="26">
        <v>98570</v>
      </c>
      <c r="BC53" s="26">
        <v>19661</v>
      </c>
      <c r="BD53" s="26">
        <v>19246</v>
      </c>
      <c r="BE53" s="26">
        <v>20032</v>
      </c>
      <c r="BF53" s="26">
        <v>19470</v>
      </c>
      <c r="BG53" s="26">
        <v>20161</v>
      </c>
      <c r="BH53" s="26">
        <v>95250</v>
      </c>
      <c r="BI53" s="26">
        <v>19434</v>
      </c>
      <c r="BJ53" s="26">
        <v>19720</v>
      </c>
      <c r="BK53" s="26">
        <v>19136</v>
      </c>
      <c r="BL53" s="26">
        <v>18853</v>
      </c>
      <c r="BM53" s="26">
        <v>18107</v>
      </c>
      <c r="BN53" s="26">
        <v>83245</v>
      </c>
      <c r="BO53" s="26">
        <v>17826</v>
      </c>
      <c r="BP53" s="26">
        <v>16797</v>
      </c>
      <c r="BQ53" s="26">
        <v>16511</v>
      </c>
      <c r="BR53" s="26">
        <v>16543</v>
      </c>
      <c r="BS53" s="26">
        <v>15568</v>
      </c>
      <c r="BT53" s="26">
        <v>72138</v>
      </c>
      <c r="BU53" s="26">
        <v>14684</v>
      </c>
      <c r="BV53" s="26">
        <v>14272</v>
      </c>
      <c r="BW53" s="26">
        <v>14862</v>
      </c>
      <c r="BX53" s="26">
        <v>14431</v>
      </c>
      <c r="BY53" s="26">
        <v>13889</v>
      </c>
      <c r="BZ53" s="26">
        <v>75254</v>
      </c>
      <c r="CA53" s="26">
        <v>14037</v>
      </c>
      <c r="CB53" s="26">
        <v>14543</v>
      </c>
      <c r="CC53" s="26">
        <v>14819</v>
      </c>
      <c r="CD53" s="26">
        <v>16214</v>
      </c>
      <c r="CE53" s="26">
        <v>15641</v>
      </c>
      <c r="CF53" s="26">
        <v>56215</v>
      </c>
      <c r="CG53" s="26">
        <v>11604</v>
      </c>
      <c r="CH53" s="26">
        <v>12307</v>
      </c>
      <c r="CI53" s="26">
        <v>11582</v>
      </c>
      <c r="CJ53" s="26">
        <v>11105</v>
      </c>
      <c r="CK53" s="26">
        <v>9617</v>
      </c>
      <c r="CL53" s="26">
        <v>44953</v>
      </c>
      <c r="CM53" s="26">
        <v>9153</v>
      </c>
      <c r="CN53" s="26">
        <v>9729</v>
      </c>
      <c r="CO53" s="26">
        <v>9143</v>
      </c>
      <c r="CP53" s="26">
        <v>8774</v>
      </c>
      <c r="CQ53" s="26">
        <v>8154</v>
      </c>
      <c r="CR53" s="26">
        <v>33130</v>
      </c>
      <c r="CS53" s="26">
        <v>7732</v>
      </c>
      <c r="CT53" s="26">
        <v>7221</v>
      </c>
      <c r="CU53" s="26">
        <v>6384</v>
      </c>
      <c r="CV53" s="26">
        <v>6141</v>
      </c>
      <c r="CW53" s="26">
        <v>5652</v>
      </c>
      <c r="CX53" s="26">
        <v>21760</v>
      </c>
      <c r="CY53" s="26">
        <v>5419</v>
      </c>
      <c r="CZ53" s="26">
        <v>4832</v>
      </c>
      <c r="DA53" s="26">
        <v>4270</v>
      </c>
      <c r="DB53" s="26">
        <v>3684</v>
      </c>
      <c r="DC53" s="26">
        <v>3555</v>
      </c>
      <c r="DD53" s="26">
        <v>11571</v>
      </c>
      <c r="DE53" s="26">
        <v>3156</v>
      </c>
      <c r="DF53" s="26">
        <v>2629</v>
      </c>
      <c r="DG53" s="26">
        <v>2331</v>
      </c>
      <c r="DH53" s="26">
        <v>1803</v>
      </c>
      <c r="DI53" s="26">
        <v>1652</v>
      </c>
      <c r="DJ53" s="26">
        <v>3419</v>
      </c>
      <c r="DK53" s="26">
        <v>1318</v>
      </c>
      <c r="DL53" s="26">
        <v>927</v>
      </c>
      <c r="DM53" s="26">
        <v>515</v>
      </c>
      <c r="DN53" s="26">
        <v>369</v>
      </c>
      <c r="DO53" s="26">
        <v>290</v>
      </c>
      <c r="DP53" s="26">
        <v>584</v>
      </c>
      <c r="DQ53" s="26">
        <v>219</v>
      </c>
      <c r="DR53" s="26">
        <v>161</v>
      </c>
      <c r="DS53" s="26">
        <v>111</v>
      </c>
      <c r="DT53" s="26">
        <v>61</v>
      </c>
      <c r="DU53" s="26">
        <v>32</v>
      </c>
      <c r="DV53" s="26">
        <v>61</v>
      </c>
      <c r="DW53" s="26">
        <v>273471</v>
      </c>
      <c r="DX53" s="26">
        <v>308501</v>
      </c>
      <c r="DY53" s="26">
        <v>554404</v>
      </c>
      <c r="DZ53" s="26">
        <v>325887</v>
      </c>
      <c r="EA53" s="26">
        <v>171693</v>
      </c>
    </row>
    <row r="54" spans="1:131" ht="17.5" customHeight="1" x14ac:dyDescent="0.35">
      <c r="A54" s="2" t="s">
        <v>87</v>
      </c>
      <c r="D54" s="2" t="s">
        <v>88</v>
      </c>
      <c r="E54" s="4">
        <v>136660</v>
      </c>
      <c r="F54" s="4">
        <v>9568</v>
      </c>
      <c r="G54" s="4">
        <v>1853</v>
      </c>
      <c r="H54" s="4">
        <v>1943</v>
      </c>
      <c r="I54" s="4">
        <v>1914</v>
      </c>
      <c r="J54" s="4">
        <v>1961</v>
      </c>
      <c r="K54" s="4">
        <v>1897</v>
      </c>
      <c r="L54" s="4">
        <v>8715</v>
      </c>
      <c r="M54" s="4">
        <v>1898</v>
      </c>
      <c r="N54" s="4">
        <v>1665</v>
      </c>
      <c r="O54" s="4">
        <v>1796</v>
      </c>
      <c r="P54" s="4">
        <v>1678</v>
      </c>
      <c r="Q54" s="4">
        <v>1678</v>
      </c>
      <c r="R54" s="4">
        <v>9284</v>
      </c>
      <c r="S54" s="4">
        <v>1733</v>
      </c>
      <c r="T54" s="4">
        <v>1825</v>
      </c>
      <c r="U54" s="4">
        <v>1826</v>
      </c>
      <c r="V54" s="4">
        <v>1915</v>
      </c>
      <c r="W54" s="4">
        <v>1985</v>
      </c>
      <c r="X54" s="4">
        <v>9202</v>
      </c>
      <c r="Y54" s="4">
        <v>1840</v>
      </c>
      <c r="Z54" s="4">
        <v>1859</v>
      </c>
      <c r="AA54" s="4">
        <v>2038</v>
      </c>
      <c r="AB54" s="4">
        <v>1753</v>
      </c>
      <c r="AC54" s="4">
        <v>1712</v>
      </c>
      <c r="AD54" s="4">
        <v>8967</v>
      </c>
      <c r="AE54" s="4">
        <v>1797</v>
      </c>
      <c r="AF54" s="4">
        <v>1751</v>
      </c>
      <c r="AG54" s="4">
        <v>1814</v>
      </c>
      <c r="AH54" s="4">
        <v>1889</v>
      </c>
      <c r="AI54" s="4">
        <v>1716</v>
      </c>
      <c r="AJ54" s="4">
        <v>9024</v>
      </c>
      <c r="AK54" s="4">
        <v>1814</v>
      </c>
      <c r="AL54" s="4">
        <v>1848</v>
      </c>
      <c r="AM54" s="4">
        <v>1828</v>
      </c>
      <c r="AN54" s="4">
        <v>1750</v>
      </c>
      <c r="AO54" s="4">
        <v>1784</v>
      </c>
      <c r="AP54" s="4">
        <v>8542</v>
      </c>
      <c r="AQ54" s="4">
        <v>1792</v>
      </c>
      <c r="AR54" s="4">
        <v>1806</v>
      </c>
      <c r="AS54" s="4">
        <v>1702</v>
      </c>
      <c r="AT54" s="4">
        <v>1568</v>
      </c>
      <c r="AU54" s="4">
        <v>1674</v>
      </c>
      <c r="AV54" s="4">
        <v>9170</v>
      </c>
      <c r="AW54" s="4">
        <v>1753</v>
      </c>
      <c r="AX54" s="4">
        <v>1710</v>
      </c>
      <c r="AY54" s="4">
        <v>1797</v>
      </c>
      <c r="AZ54" s="4">
        <v>1877</v>
      </c>
      <c r="BA54" s="4">
        <v>2033</v>
      </c>
      <c r="BB54" s="4">
        <v>10432</v>
      </c>
      <c r="BC54" s="4">
        <v>2055</v>
      </c>
      <c r="BD54" s="4">
        <v>2081</v>
      </c>
      <c r="BE54" s="4">
        <v>2159</v>
      </c>
      <c r="BF54" s="4">
        <v>2021</v>
      </c>
      <c r="BG54" s="4">
        <v>2116</v>
      </c>
      <c r="BH54" s="4">
        <v>9899</v>
      </c>
      <c r="BI54" s="4">
        <v>2056</v>
      </c>
      <c r="BJ54" s="4">
        <v>1984</v>
      </c>
      <c r="BK54" s="4">
        <v>1985</v>
      </c>
      <c r="BL54" s="4">
        <v>1948</v>
      </c>
      <c r="BM54" s="4">
        <v>1926</v>
      </c>
      <c r="BN54" s="4">
        <v>8641</v>
      </c>
      <c r="BO54" s="4">
        <v>1901</v>
      </c>
      <c r="BP54" s="4">
        <v>1742</v>
      </c>
      <c r="BQ54" s="4">
        <v>1629</v>
      </c>
      <c r="BR54" s="4">
        <v>1760</v>
      </c>
      <c r="BS54" s="4">
        <v>1609</v>
      </c>
      <c r="BT54" s="4">
        <v>7716</v>
      </c>
      <c r="BU54" s="4">
        <v>1551</v>
      </c>
      <c r="BV54" s="4">
        <v>1517</v>
      </c>
      <c r="BW54" s="4">
        <v>1554</v>
      </c>
      <c r="BX54" s="4">
        <v>1607</v>
      </c>
      <c r="BY54" s="4">
        <v>1487</v>
      </c>
      <c r="BZ54" s="4">
        <v>8331</v>
      </c>
      <c r="CA54" s="4">
        <v>1526</v>
      </c>
      <c r="CB54" s="4">
        <v>1601</v>
      </c>
      <c r="CC54" s="4">
        <v>1649</v>
      </c>
      <c r="CD54" s="4">
        <v>1802</v>
      </c>
      <c r="CE54" s="4">
        <v>1753</v>
      </c>
      <c r="CF54" s="4">
        <v>6484</v>
      </c>
      <c r="CG54" s="4">
        <v>1374</v>
      </c>
      <c r="CH54" s="4">
        <v>1439</v>
      </c>
      <c r="CI54" s="4">
        <v>1320</v>
      </c>
      <c r="CJ54" s="4">
        <v>1286</v>
      </c>
      <c r="CK54" s="4">
        <v>1065</v>
      </c>
      <c r="CL54" s="4">
        <v>5043</v>
      </c>
      <c r="CM54" s="4">
        <v>1049</v>
      </c>
      <c r="CN54" s="4">
        <v>1053</v>
      </c>
      <c r="CO54" s="4">
        <v>1074</v>
      </c>
      <c r="CP54" s="4">
        <v>1023</v>
      </c>
      <c r="CQ54" s="4">
        <v>844</v>
      </c>
      <c r="CR54" s="4">
        <v>3580</v>
      </c>
      <c r="CS54" s="4">
        <v>854</v>
      </c>
      <c r="CT54" s="4">
        <v>808</v>
      </c>
      <c r="CU54" s="4">
        <v>666</v>
      </c>
      <c r="CV54" s="4">
        <v>657</v>
      </c>
      <c r="CW54" s="4">
        <v>595</v>
      </c>
      <c r="CX54" s="4">
        <v>2311</v>
      </c>
      <c r="CY54" s="4">
        <v>579</v>
      </c>
      <c r="CZ54" s="4">
        <v>548</v>
      </c>
      <c r="DA54" s="4">
        <v>423</v>
      </c>
      <c r="DB54" s="4">
        <v>357</v>
      </c>
      <c r="DC54" s="4">
        <v>404</v>
      </c>
      <c r="DD54" s="4">
        <v>1306</v>
      </c>
      <c r="DE54" s="4">
        <v>371</v>
      </c>
      <c r="DF54" s="4">
        <v>290</v>
      </c>
      <c r="DG54" s="4">
        <v>263</v>
      </c>
      <c r="DH54" s="4">
        <v>211</v>
      </c>
      <c r="DI54" s="4">
        <v>171</v>
      </c>
      <c r="DJ54" s="4">
        <v>378</v>
      </c>
      <c r="DK54" s="4">
        <v>155</v>
      </c>
      <c r="DL54" s="4">
        <v>97</v>
      </c>
      <c r="DM54" s="4">
        <v>54</v>
      </c>
      <c r="DN54" s="4">
        <v>32</v>
      </c>
      <c r="DO54" s="4">
        <v>40</v>
      </c>
      <c r="DP54" s="4">
        <v>61</v>
      </c>
      <c r="DQ54" s="4">
        <v>24</v>
      </c>
      <c r="DR54" s="4">
        <v>16</v>
      </c>
      <c r="DS54" s="4">
        <v>10</v>
      </c>
      <c r="DT54" s="4">
        <v>8</v>
      </c>
      <c r="DU54" s="4">
        <v>3</v>
      </c>
      <c r="DV54" s="4">
        <v>6</v>
      </c>
      <c r="DW54" s="4">
        <v>29407</v>
      </c>
      <c r="DX54" s="4">
        <v>33304</v>
      </c>
      <c r="DY54" s="4">
        <v>53497</v>
      </c>
      <c r="DZ54" s="4">
        <v>34587</v>
      </c>
      <c r="EA54" s="4">
        <v>19169</v>
      </c>
    </row>
    <row r="55" spans="1:131" ht="17.5" customHeight="1" x14ac:dyDescent="0.35">
      <c r="A55" s="2" t="s">
        <v>89</v>
      </c>
      <c r="D55" s="2" t="s">
        <v>90</v>
      </c>
      <c r="E55" s="4">
        <v>90588</v>
      </c>
      <c r="F55" s="4">
        <v>6226</v>
      </c>
      <c r="G55" s="4">
        <v>1291</v>
      </c>
      <c r="H55" s="4">
        <v>1257</v>
      </c>
      <c r="I55" s="4">
        <v>1264</v>
      </c>
      <c r="J55" s="4">
        <v>1251</v>
      </c>
      <c r="K55" s="4">
        <v>1163</v>
      </c>
      <c r="L55" s="4">
        <v>5782</v>
      </c>
      <c r="M55" s="4">
        <v>1234</v>
      </c>
      <c r="N55" s="4">
        <v>1240</v>
      </c>
      <c r="O55" s="4">
        <v>1139</v>
      </c>
      <c r="P55" s="4">
        <v>1096</v>
      </c>
      <c r="Q55" s="4">
        <v>1073</v>
      </c>
      <c r="R55" s="4">
        <v>5854</v>
      </c>
      <c r="S55" s="4">
        <v>1122</v>
      </c>
      <c r="T55" s="4">
        <v>1133</v>
      </c>
      <c r="U55" s="4">
        <v>1148</v>
      </c>
      <c r="V55" s="4">
        <v>1210</v>
      </c>
      <c r="W55" s="4">
        <v>1241</v>
      </c>
      <c r="X55" s="4">
        <v>5976</v>
      </c>
      <c r="Y55" s="4">
        <v>1221</v>
      </c>
      <c r="Z55" s="4">
        <v>1246</v>
      </c>
      <c r="AA55" s="4">
        <v>1255</v>
      </c>
      <c r="AB55" s="4">
        <v>1252</v>
      </c>
      <c r="AC55" s="4">
        <v>1002</v>
      </c>
      <c r="AD55" s="4">
        <v>5393</v>
      </c>
      <c r="AE55" s="4">
        <v>1018</v>
      </c>
      <c r="AF55" s="4">
        <v>1071</v>
      </c>
      <c r="AG55" s="4">
        <v>1109</v>
      </c>
      <c r="AH55" s="4">
        <v>1036</v>
      </c>
      <c r="AI55" s="4">
        <v>1159</v>
      </c>
      <c r="AJ55" s="4">
        <v>5656</v>
      </c>
      <c r="AK55" s="4">
        <v>1131</v>
      </c>
      <c r="AL55" s="4">
        <v>1075</v>
      </c>
      <c r="AM55" s="4">
        <v>1136</v>
      </c>
      <c r="AN55" s="4">
        <v>1112</v>
      </c>
      <c r="AO55" s="4">
        <v>1202</v>
      </c>
      <c r="AP55" s="4">
        <v>5561</v>
      </c>
      <c r="AQ55" s="4">
        <v>1162</v>
      </c>
      <c r="AR55" s="4">
        <v>1178</v>
      </c>
      <c r="AS55" s="4">
        <v>1120</v>
      </c>
      <c r="AT55" s="4">
        <v>1057</v>
      </c>
      <c r="AU55" s="4">
        <v>1044</v>
      </c>
      <c r="AV55" s="4">
        <v>5969</v>
      </c>
      <c r="AW55" s="4">
        <v>1032</v>
      </c>
      <c r="AX55" s="4">
        <v>1180</v>
      </c>
      <c r="AY55" s="4">
        <v>1152</v>
      </c>
      <c r="AZ55" s="4">
        <v>1323</v>
      </c>
      <c r="BA55" s="4">
        <v>1282</v>
      </c>
      <c r="BB55" s="4">
        <v>6897</v>
      </c>
      <c r="BC55" s="4">
        <v>1320</v>
      </c>
      <c r="BD55" s="4">
        <v>1315</v>
      </c>
      <c r="BE55" s="4">
        <v>1404</v>
      </c>
      <c r="BF55" s="4">
        <v>1399</v>
      </c>
      <c r="BG55" s="4">
        <v>1459</v>
      </c>
      <c r="BH55" s="4">
        <v>7066</v>
      </c>
      <c r="BI55" s="4">
        <v>1410</v>
      </c>
      <c r="BJ55" s="4">
        <v>1453</v>
      </c>
      <c r="BK55" s="4">
        <v>1463</v>
      </c>
      <c r="BL55" s="4">
        <v>1408</v>
      </c>
      <c r="BM55" s="4">
        <v>1332</v>
      </c>
      <c r="BN55" s="4">
        <v>6113</v>
      </c>
      <c r="BO55" s="4">
        <v>1266</v>
      </c>
      <c r="BP55" s="4">
        <v>1291</v>
      </c>
      <c r="BQ55" s="4">
        <v>1196</v>
      </c>
      <c r="BR55" s="4">
        <v>1219</v>
      </c>
      <c r="BS55" s="4">
        <v>1141</v>
      </c>
      <c r="BT55" s="4">
        <v>5236</v>
      </c>
      <c r="BU55" s="4">
        <v>1008</v>
      </c>
      <c r="BV55" s="4">
        <v>995</v>
      </c>
      <c r="BW55" s="4">
        <v>1088</v>
      </c>
      <c r="BX55" s="4">
        <v>1085</v>
      </c>
      <c r="BY55" s="4">
        <v>1060</v>
      </c>
      <c r="BZ55" s="4">
        <v>5801</v>
      </c>
      <c r="CA55" s="4">
        <v>1031</v>
      </c>
      <c r="CB55" s="4">
        <v>1146</v>
      </c>
      <c r="CC55" s="4">
        <v>1122</v>
      </c>
      <c r="CD55" s="4">
        <v>1262</v>
      </c>
      <c r="CE55" s="4">
        <v>1240</v>
      </c>
      <c r="CF55" s="4">
        <v>4383</v>
      </c>
      <c r="CG55" s="4">
        <v>940</v>
      </c>
      <c r="CH55" s="4">
        <v>963</v>
      </c>
      <c r="CI55" s="4">
        <v>920</v>
      </c>
      <c r="CJ55" s="4">
        <v>815</v>
      </c>
      <c r="CK55" s="4">
        <v>745</v>
      </c>
      <c r="CL55" s="4">
        <v>3391</v>
      </c>
      <c r="CM55" s="4">
        <v>685</v>
      </c>
      <c r="CN55" s="4">
        <v>774</v>
      </c>
      <c r="CO55" s="4">
        <v>692</v>
      </c>
      <c r="CP55" s="4">
        <v>617</v>
      </c>
      <c r="CQ55" s="4">
        <v>623</v>
      </c>
      <c r="CR55" s="4">
        <v>2477</v>
      </c>
      <c r="CS55" s="4">
        <v>616</v>
      </c>
      <c r="CT55" s="4">
        <v>520</v>
      </c>
      <c r="CU55" s="4">
        <v>484</v>
      </c>
      <c r="CV55" s="4">
        <v>475</v>
      </c>
      <c r="CW55" s="4">
        <v>382</v>
      </c>
      <c r="CX55" s="4">
        <v>1612</v>
      </c>
      <c r="CY55" s="4">
        <v>413</v>
      </c>
      <c r="CZ55" s="4">
        <v>353</v>
      </c>
      <c r="DA55" s="4">
        <v>307</v>
      </c>
      <c r="DB55" s="4">
        <v>279</v>
      </c>
      <c r="DC55" s="4">
        <v>260</v>
      </c>
      <c r="DD55" s="4">
        <v>892</v>
      </c>
      <c r="DE55" s="4">
        <v>248</v>
      </c>
      <c r="DF55" s="4">
        <v>203</v>
      </c>
      <c r="DG55" s="4">
        <v>181</v>
      </c>
      <c r="DH55" s="4">
        <v>126</v>
      </c>
      <c r="DI55" s="4">
        <v>134</v>
      </c>
      <c r="DJ55" s="4">
        <v>269</v>
      </c>
      <c r="DK55" s="4">
        <v>106</v>
      </c>
      <c r="DL55" s="4">
        <v>66</v>
      </c>
      <c r="DM55" s="4">
        <v>45</v>
      </c>
      <c r="DN55" s="4">
        <v>36</v>
      </c>
      <c r="DO55" s="4">
        <v>16</v>
      </c>
      <c r="DP55" s="4">
        <v>29</v>
      </c>
      <c r="DQ55" s="4">
        <v>11</v>
      </c>
      <c r="DR55" s="4">
        <v>11</v>
      </c>
      <c r="DS55" s="4">
        <v>4</v>
      </c>
      <c r="DT55" s="4">
        <v>3</v>
      </c>
      <c r="DU55" s="4">
        <v>0</v>
      </c>
      <c r="DV55" s="4">
        <v>5</v>
      </c>
      <c r="DW55" s="4">
        <v>19083</v>
      </c>
      <c r="DX55" s="4">
        <v>21584</v>
      </c>
      <c r="DY55" s="4">
        <v>34231</v>
      </c>
      <c r="DZ55" s="4">
        <v>24216</v>
      </c>
      <c r="EA55" s="4">
        <v>13058</v>
      </c>
    </row>
    <row r="56" spans="1:131" ht="17.5" customHeight="1" x14ac:dyDescent="0.35">
      <c r="A56" s="2" t="s">
        <v>91</v>
      </c>
      <c r="D56" s="2" t="s">
        <v>92</v>
      </c>
      <c r="E56" s="4">
        <v>252623</v>
      </c>
      <c r="F56" s="4">
        <v>18615</v>
      </c>
      <c r="G56" s="4">
        <v>3902</v>
      </c>
      <c r="H56" s="4">
        <v>3892</v>
      </c>
      <c r="I56" s="4">
        <v>3715</v>
      </c>
      <c r="J56" s="4">
        <v>3625</v>
      </c>
      <c r="K56" s="4">
        <v>3481</v>
      </c>
      <c r="L56" s="4">
        <v>14447</v>
      </c>
      <c r="M56" s="4">
        <v>3186</v>
      </c>
      <c r="N56" s="4">
        <v>3061</v>
      </c>
      <c r="O56" s="4">
        <v>2803</v>
      </c>
      <c r="P56" s="4">
        <v>2704</v>
      </c>
      <c r="Q56" s="4">
        <v>2693</v>
      </c>
      <c r="R56" s="4">
        <v>13833</v>
      </c>
      <c r="S56" s="4">
        <v>2714</v>
      </c>
      <c r="T56" s="4">
        <v>2710</v>
      </c>
      <c r="U56" s="4">
        <v>2744</v>
      </c>
      <c r="V56" s="4">
        <v>2794</v>
      </c>
      <c r="W56" s="4">
        <v>2871</v>
      </c>
      <c r="X56" s="4">
        <v>19032</v>
      </c>
      <c r="Y56" s="4">
        <v>2925</v>
      </c>
      <c r="Z56" s="4">
        <v>2704</v>
      </c>
      <c r="AA56" s="4">
        <v>2854</v>
      </c>
      <c r="AB56" s="4">
        <v>4020</v>
      </c>
      <c r="AC56" s="4">
        <v>6529</v>
      </c>
      <c r="AD56" s="4">
        <v>33573</v>
      </c>
      <c r="AE56" s="4">
        <v>7899</v>
      </c>
      <c r="AF56" s="4">
        <v>7487</v>
      </c>
      <c r="AG56" s="4">
        <v>6680</v>
      </c>
      <c r="AH56" s="4">
        <v>6011</v>
      </c>
      <c r="AI56" s="4">
        <v>5496</v>
      </c>
      <c r="AJ56" s="4">
        <v>28805</v>
      </c>
      <c r="AK56" s="4">
        <v>6173</v>
      </c>
      <c r="AL56" s="4">
        <v>5785</v>
      </c>
      <c r="AM56" s="4">
        <v>5739</v>
      </c>
      <c r="AN56" s="4">
        <v>5623</v>
      </c>
      <c r="AO56" s="4">
        <v>5485</v>
      </c>
      <c r="AP56" s="4">
        <v>23532</v>
      </c>
      <c r="AQ56" s="4">
        <v>5460</v>
      </c>
      <c r="AR56" s="4">
        <v>5162</v>
      </c>
      <c r="AS56" s="4">
        <v>4637</v>
      </c>
      <c r="AT56" s="4">
        <v>4258</v>
      </c>
      <c r="AU56" s="4">
        <v>4015</v>
      </c>
      <c r="AV56" s="4">
        <v>17753</v>
      </c>
      <c r="AW56" s="4">
        <v>3691</v>
      </c>
      <c r="AX56" s="4">
        <v>3623</v>
      </c>
      <c r="AY56" s="4">
        <v>3462</v>
      </c>
      <c r="AZ56" s="4">
        <v>3508</v>
      </c>
      <c r="BA56" s="4">
        <v>3469</v>
      </c>
      <c r="BB56" s="4">
        <v>16824</v>
      </c>
      <c r="BC56" s="4">
        <v>3408</v>
      </c>
      <c r="BD56" s="4">
        <v>3399</v>
      </c>
      <c r="BE56" s="4">
        <v>3434</v>
      </c>
      <c r="BF56" s="4">
        <v>3303</v>
      </c>
      <c r="BG56" s="4">
        <v>3280</v>
      </c>
      <c r="BH56" s="4">
        <v>14166</v>
      </c>
      <c r="BI56" s="4">
        <v>2964</v>
      </c>
      <c r="BJ56" s="4">
        <v>2933</v>
      </c>
      <c r="BK56" s="4">
        <v>2859</v>
      </c>
      <c r="BL56" s="4">
        <v>2779</v>
      </c>
      <c r="BM56" s="4">
        <v>2631</v>
      </c>
      <c r="BN56" s="4">
        <v>12219</v>
      </c>
      <c r="BO56" s="4">
        <v>2650</v>
      </c>
      <c r="BP56" s="4">
        <v>2467</v>
      </c>
      <c r="BQ56" s="4">
        <v>2367</v>
      </c>
      <c r="BR56" s="4">
        <v>2454</v>
      </c>
      <c r="BS56" s="4">
        <v>2281</v>
      </c>
      <c r="BT56" s="4">
        <v>10150</v>
      </c>
      <c r="BU56" s="4">
        <v>2094</v>
      </c>
      <c r="BV56" s="4">
        <v>2141</v>
      </c>
      <c r="BW56" s="4">
        <v>1976</v>
      </c>
      <c r="BX56" s="4">
        <v>2037</v>
      </c>
      <c r="BY56" s="4">
        <v>1902</v>
      </c>
      <c r="BZ56" s="4">
        <v>9388</v>
      </c>
      <c r="CA56" s="4">
        <v>1915</v>
      </c>
      <c r="CB56" s="4">
        <v>1854</v>
      </c>
      <c r="CC56" s="4">
        <v>1823</v>
      </c>
      <c r="CD56" s="4">
        <v>1971</v>
      </c>
      <c r="CE56" s="4">
        <v>1825</v>
      </c>
      <c r="CF56" s="4">
        <v>6256</v>
      </c>
      <c r="CG56" s="4">
        <v>1269</v>
      </c>
      <c r="CH56" s="4">
        <v>1362</v>
      </c>
      <c r="CI56" s="4">
        <v>1251</v>
      </c>
      <c r="CJ56" s="4">
        <v>1205</v>
      </c>
      <c r="CK56" s="4">
        <v>1169</v>
      </c>
      <c r="CL56" s="4">
        <v>5287</v>
      </c>
      <c r="CM56" s="4">
        <v>1145</v>
      </c>
      <c r="CN56" s="4">
        <v>1087</v>
      </c>
      <c r="CO56" s="4">
        <v>1003</v>
      </c>
      <c r="CP56" s="4">
        <v>1087</v>
      </c>
      <c r="CQ56" s="4">
        <v>965</v>
      </c>
      <c r="CR56" s="4">
        <v>4039</v>
      </c>
      <c r="CS56" s="4">
        <v>857</v>
      </c>
      <c r="CT56" s="4">
        <v>881</v>
      </c>
      <c r="CU56" s="4">
        <v>783</v>
      </c>
      <c r="CV56" s="4">
        <v>791</v>
      </c>
      <c r="CW56" s="4">
        <v>727</v>
      </c>
      <c r="CX56" s="4">
        <v>2697</v>
      </c>
      <c r="CY56" s="4">
        <v>627</v>
      </c>
      <c r="CZ56" s="4">
        <v>586</v>
      </c>
      <c r="DA56" s="4">
        <v>560</v>
      </c>
      <c r="DB56" s="4">
        <v>438</v>
      </c>
      <c r="DC56" s="4">
        <v>486</v>
      </c>
      <c r="DD56" s="4">
        <v>1451</v>
      </c>
      <c r="DE56" s="4">
        <v>395</v>
      </c>
      <c r="DF56" s="4">
        <v>338</v>
      </c>
      <c r="DG56" s="4">
        <v>297</v>
      </c>
      <c r="DH56" s="4">
        <v>215</v>
      </c>
      <c r="DI56" s="4">
        <v>206</v>
      </c>
      <c r="DJ56" s="4">
        <v>468</v>
      </c>
      <c r="DK56" s="4">
        <v>171</v>
      </c>
      <c r="DL56" s="4">
        <v>141</v>
      </c>
      <c r="DM56" s="4">
        <v>56</v>
      </c>
      <c r="DN56" s="4">
        <v>56</v>
      </c>
      <c r="DO56" s="4">
        <v>44</v>
      </c>
      <c r="DP56" s="4">
        <v>74</v>
      </c>
      <c r="DQ56" s="4">
        <v>29</v>
      </c>
      <c r="DR56" s="4">
        <v>16</v>
      </c>
      <c r="DS56" s="4">
        <v>19</v>
      </c>
      <c r="DT56" s="4">
        <v>6</v>
      </c>
      <c r="DU56" s="4">
        <v>4</v>
      </c>
      <c r="DV56" s="4">
        <v>14</v>
      </c>
      <c r="DW56" s="4">
        <v>49820</v>
      </c>
      <c r="DX56" s="4">
        <v>55378</v>
      </c>
      <c r="DY56" s="4">
        <v>136594</v>
      </c>
      <c r="DZ56" s="4">
        <v>45923</v>
      </c>
      <c r="EA56" s="4">
        <v>20286</v>
      </c>
    </row>
    <row r="57" spans="1:131" ht="17.5" customHeight="1" x14ac:dyDescent="0.35">
      <c r="A57" s="2" t="s">
        <v>93</v>
      </c>
      <c r="D57" s="2" t="s">
        <v>94</v>
      </c>
      <c r="E57" s="4">
        <v>110155</v>
      </c>
      <c r="F57" s="4">
        <v>8266</v>
      </c>
      <c r="G57" s="4">
        <v>1606</v>
      </c>
      <c r="H57" s="4">
        <v>1677</v>
      </c>
      <c r="I57" s="4">
        <v>1619</v>
      </c>
      <c r="J57" s="4">
        <v>1721</v>
      </c>
      <c r="K57" s="4">
        <v>1643</v>
      </c>
      <c r="L57" s="4">
        <v>7980</v>
      </c>
      <c r="M57" s="4">
        <v>1609</v>
      </c>
      <c r="N57" s="4">
        <v>1588</v>
      </c>
      <c r="O57" s="4">
        <v>1552</v>
      </c>
      <c r="P57" s="4">
        <v>1608</v>
      </c>
      <c r="Q57" s="4">
        <v>1623</v>
      </c>
      <c r="R57" s="4">
        <v>7871</v>
      </c>
      <c r="S57" s="4">
        <v>1543</v>
      </c>
      <c r="T57" s="4">
        <v>1575</v>
      </c>
      <c r="U57" s="4">
        <v>1588</v>
      </c>
      <c r="V57" s="4">
        <v>1552</v>
      </c>
      <c r="W57" s="4">
        <v>1613</v>
      </c>
      <c r="X57" s="4">
        <v>7725</v>
      </c>
      <c r="Y57" s="4">
        <v>1605</v>
      </c>
      <c r="Z57" s="4">
        <v>1555</v>
      </c>
      <c r="AA57" s="4">
        <v>1522</v>
      </c>
      <c r="AB57" s="4">
        <v>1625</v>
      </c>
      <c r="AC57" s="4">
        <v>1418</v>
      </c>
      <c r="AD57" s="4">
        <v>7152</v>
      </c>
      <c r="AE57" s="4">
        <v>1443</v>
      </c>
      <c r="AF57" s="4">
        <v>1407</v>
      </c>
      <c r="AG57" s="4">
        <v>1485</v>
      </c>
      <c r="AH57" s="4">
        <v>1467</v>
      </c>
      <c r="AI57" s="4">
        <v>1350</v>
      </c>
      <c r="AJ57" s="4">
        <v>7392</v>
      </c>
      <c r="AK57" s="4">
        <v>1537</v>
      </c>
      <c r="AL57" s="4">
        <v>1497</v>
      </c>
      <c r="AM57" s="4">
        <v>1484</v>
      </c>
      <c r="AN57" s="4">
        <v>1483</v>
      </c>
      <c r="AO57" s="4">
        <v>1391</v>
      </c>
      <c r="AP57" s="4">
        <v>6951</v>
      </c>
      <c r="AQ57" s="4">
        <v>1462</v>
      </c>
      <c r="AR57" s="4">
        <v>1485</v>
      </c>
      <c r="AS57" s="4">
        <v>1349</v>
      </c>
      <c r="AT57" s="4">
        <v>1317</v>
      </c>
      <c r="AU57" s="4">
        <v>1338</v>
      </c>
      <c r="AV57" s="4">
        <v>7272</v>
      </c>
      <c r="AW57" s="4">
        <v>1374</v>
      </c>
      <c r="AX57" s="4">
        <v>1360</v>
      </c>
      <c r="AY57" s="4">
        <v>1464</v>
      </c>
      <c r="AZ57" s="4">
        <v>1483</v>
      </c>
      <c r="BA57" s="4">
        <v>1591</v>
      </c>
      <c r="BB57" s="4">
        <v>8370</v>
      </c>
      <c r="BC57" s="4">
        <v>1653</v>
      </c>
      <c r="BD57" s="4">
        <v>1642</v>
      </c>
      <c r="BE57" s="4">
        <v>1719</v>
      </c>
      <c r="BF57" s="4">
        <v>1629</v>
      </c>
      <c r="BG57" s="4">
        <v>1727</v>
      </c>
      <c r="BH57" s="4">
        <v>7522</v>
      </c>
      <c r="BI57" s="4">
        <v>1565</v>
      </c>
      <c r="BJ57" s="4">
        <v>1542</v>
      </c>
      <c r="BK57" s="4">
        <v>1507</v>
      </c>
      <c r="BL57" s="4">
        <v>1479</v>
      </c>
      <c r="BM57" s="4">
        <v>1429</v>
      </c>
      <c r="BN57" s="4">
        <v>7008</v>
      </c>
      <c r="BO57" s="4">
        <v>1525</v>
      </c>
      <c r="BP57" s="4">
        <v>1426</v>
      </c>
      <c r="BQ57" s="4">
        <v>1387</v>
      </c>
      <c r="BR57" s="4">
        <v>1360</v>
      </c>
      <c r="BS57" s="4">
        <v>1310</v>
      </c>
      <c r="BT57" s="4">
        <v>6062</v>
      </c>
      <c r="BU57" s="4">
        <v>1197</v>
      </c>
      <c r="BV57" s="4">
        <v>1206</v>
      </c>
      <c r="BW57" s="4">
        <v>1291</v>
      </c>
      <c r="BX57" s="4">
        <v>1217</v>
      </c>
      <c r="BY57" s="4">
        <v>1151</v>
      </c>
      <c r="BZ57" s="4">
        <v>6286</v>
      </c>
      <c r="CA57" s="4">
        <v>1149</v>
      </c>
      <c r="CB57" s="4">
        <v>1195</v>
      </c>
      <c r="CC57" s="4">
        <v>1257</v>
      </c>
      <c r="CD57" s="4">
        <v>1399</v>
      </c>
      <c r="CE57" s="4">
        <v>1286</v>
      </c>
      <c r="CF57" s="4">
        <v>4765</v>
      </c>
      <c r="CG57" s="4">
        <v>958</v>
      </c>
      <c r="CH57" s="4">
        <v>1043</v>
      </c>
      <c r="CI57" s="4">
        <v>1031</v>
      </c>
      <c r="CJ57" s="4">
        <v>913</v>
      </c>
      <c r="CK57" s="4">
        <v>820</v>
      </c>
      <c r="CL57" s="4">
        <v>3882</v>
      </c>
      <c r="CM57" s="4">
        <v>779</v>
      </c>
      <c r="CN57" s="4">
        <v>848</v>
      </c>
      <c r="CO57" s="4">
        <v>791</v>
      </c>
      <c r="CP57" s="4">
        <v>775</v>
      </c>
      <c r="CQ57" s="4">
        <v>689</v>
      </c>
      <c r="CR57" s="4">
        <v>2644</v>
      </c>
      <c r="CS57" s="4">
        <v>602</v>
      </c>
      <c r="CT57" s="4">
        <v>594</v>
      </c>
      <c r="CU57" s="4">
        <v>526</v>
      </c>
      <c r="CV57" s="4">
        <v>464</v>
      </c>
      <c r="CW57" s="4">
        <v>458</v>
      </c>
      <c r="CX57" s="4">
        <v>1718</v>
      </c>
      <c r="CY57" s="4">
        <v>409</v>
      </c>
      <c r="CZ57" s="4">
        <v>372</v>
      </c>
      <c r="DA57" s="4">
        <v>343</v>
      </c>
      <c r="DB57" s="4">
        <v>309</v>
      </c>
      <c r="DC57" s="4">
        <v>285</v>
      </c>
      <c r="DD57" s="4">
        <v>942</v>
      </c>
      <c r="DE57" s="4">
        <v>256</v>
      </c>
      <c r="DF57" s="4">
        <v>204</v>
      </c>
      <c r="DG57" s="4">
        <v>186</v>
      </c>
      <c r="DH57" s="4">
        <v>168</v>
      </c>
      <c r="DI57" s="4">
        <v>128</v>
      </c>
      <c r="DJ57" s="4">
        <v>287</v>
      </c>
      <c r="DK57" s="4">
        <v>115</v>
      </c>
      <c r="DL57" s="4">
        <v>78</v>
      </c>
      <c r="DM57" s="4">
        <v>46</v>
      </c>
      <c r="DN57" s="4">
        <v>26</v>
      </c>
      <c r="DO57" s="4">
        <v>22</v>
      </c>
      <c r="DP57" s="4">
        <v>57</v>
      </c>
      <c r="DQ57" s="4">
        <v>22</v>
      </c>
      <c r="DR57" s="4">
        <v>19</v>
      </c>
      <c r="DS57" s="4">
        <v>11</v>
      </c>
      <c r="DT57" s="4">
        <v>3</v>
      </c>
      <c r="DU57" s="4">
        <v>2</v>
      </c>
      <c r="DV57" s="4">
        <v>3</v>
      </c>
      <c r="DW57" s="4">
        <v>25722</v>
      </c>
      <c r="DX57" s="4">
        <v>28799</v>
      </c>
      <c r="DY57" s="4">
        <v>43257</v>
      </c>
      <c r="DZ57" s="4">
        <v>26878</v>
      </c>
      <c r="EA57" s="4">
        <v>14298</v>
      </c>
    </row>
    <row r="58" spans="1:131" ht="17.5" customHeight="1" x14ac:dyDescent="0.35">
      <c r="A58" s="2" t="s">
        <v>95</v>
      </c>
      <c r="D58" s="2" t="s">
        <v>96</v>
      </c>
      <c r="E58" s="4">
        <v>103642</v>
      </c>
      <c r="F58" s="4">
        <v>7550</v>
      </c>
      <c r="G58" s="4">
        <v>1499</v>
      </c>
      <c r="H58" s="4">
        <v>1494</v>
      </c>
      <c r="I58" s="4">
        <v>1503</v>
      </c>
      <c r="J58" s="4">
        <v>1572</v>
      </c>
      <c r="K58" s="4">
        <v>1482</v>
      </c>
      <c r="L58" s="4">
        <v>6818</v>
      </c>
      <c r="M58" s="4">
        <v>1545</v>
      </c>
      <c r="N58" s="4">
        <v>1383</v>
      </c>
      <c r="O58" s="4">
        <v>1282</v>
      </c>
      <c r="P58" s="4">
        <v>1301</v>
      </c>
      <c r="Q58" s="4">
        <v>1307</v>
      </c>
      <c r="R58" s="4">
        <v>7073</v>
      </c>
      <c r="S58" s="4">
        <v>1415</v>
      </c>
      <c r="T58" s="4">
        <v>1361</v>
      </c>
      <c r="U58" s="4">
        <v>1378</v>
      </c>
      <c r="V58" s="4">
        <v>1420</v>
      </c>
      <c r="W58" s="4">
        <v>1499</v>
      </c>
      <c r="X58" s="4">
        <v>7432</v>
      </c>
      <c r="Y58" s="4">
        <v>1462</v>
      </c>
      <c r="Z58" s="4">
        <v>1622</v>
      </c>
      <c r="AA58" s="4">
        <v>1536</v>
      </c>
      <c r="AB58" s="4">
        <v>1509</v>
      </c>
      <c r="AC58" s="4">
        <v>1303</v>
      </c>
      <c r="AD58" s="4">
        <v>6856</v>
      </c>
      <c r="AE58" s="4">
        <v>1399</v>
      </c>
      <c r="AF58" s="4">
        <v>1289</v>
      </c>
      <c r="AG58" s="4">
        <v>1427</v>
      </c>
      <c r="AH58" s="4">
        <v>1391</v>
      </c>
      <c r="AI58" s="4">
        <v>1350</v>
      </c>
      <c r="AJ58" s="4">
        <v>6859</v>
      </c>
      <c r="AK58" s="4">
        <v>1330</v>
      </c>
      <c r="AL58" s="4">
        <v>1353</v>
      </c>
      <c r="AM58" s="4">
        <v>1334</v>
      </c>
      <c r="AN58" s="4">
        <v>1429</v>
      </c>
      <c r="AO58" s="4">
        <v>1413</v>
      </c>
      <c r="AP58" s="4">
        <v>6452</v>
      </c>
      <c r="AQ58" s="4">
        <v>1332</v>
      </c>
      <c r="AR58" s="4">
        <v>1413</v>
      </c>
      <c r="AS58" s="4">
        <v>1282</v>
      </c>
      <c r="AT58" s="4">
        <v>1280</v>
      </c>
      <c r="AU58" s="4">
        <v>1145</v>
      </c>
      <c r="AV58" s="4">
        <v>6771</v>
      </c>
      <c r="AW58" s="4">
        <v>1204</v>
      </c>
      <c r="AX58" s="4">
        <v>1270</v>
      </c>
      <c r="AY58" s="4">
        <v>1386</v>
      </c>
      <c r="AZ58" s="4">
        <v>1444</v>
      </c>
      <c r="BA58" s="4">
        <v>1467</v>
      </c>
      <c r="BB58" s="4">
        <v>7763</v>
      </c>
      <c r="BC58" s="4">
        <v>1569</v>
      </c>
      <c r="BD58" s="4">
        <v>1517</v>
      </c>
      <c r="BE58" s="4">
        <v>1572</v>
      </c>
      <c r="BF58" s="4">
        <v>1546</v>
      </c>
      <c r="BG58" s="4">
        <v>1559</v>
      </c>
      <c r="BH58" s="4">
        <v>7482</v>
      </c>
      <c r="BI58" s="4">
        <v>1495</v>
      </c>
      <c r="BJ58" s="4">
        <v>1525</v>
      </c>
      <c r="BK58" s="4">
        <v>1496</v>
      </c>
      <c r="BL58" s="4">
        <v>1496</v>
      </c>
      <c r="BM58" s="4">
        <v>1470</v>
      </c>
      <c r="BN58" s="4">
        <v>6655</v>
      </c>
      <c r="BO58" s="4">
        <v>1358</v>
      </c>
      <c r="BP58" s="4">
        <v>1403</v>
      </c>
      <c r="BQ58" s="4">
        <v>1301</v>
      </c>
      <c r="BR58" s="4">
        <v>1329</v>
      </c>
      <c r="BS58" s="4">
        <v>1264</v>
      </c>
      <c r="BT58" s="4">
        <v>6194</v>
      </c>
      <c r="BU58" s="4">
        <v>1254</v>
      </c>
      <c r="BV58" s="4">
        <v>1216</v>
      </c>
      <c r="BW58" s="4">
        <v>1327</v>
      </c>
      <c r="BX58" s="4">
        <v>1219</v>
      </c>
      <c r="BY58" s="4">
        <v>1178</v>
      </c>
      <c r="BZ58" s="4">
        <v>6222</v>
      </c>
      <c r="CA58" s="4">
        <v>1164</v>
      </c>
      <c r="CB58" s="4">
        <v>1212</v>
      </c>
      <c r="CC58" s="4">
        <v>1251</v>
      </c>
      <c r="CD58" s="4">
        <v>1263</v>
      </c>
      <c r="CE58" s="4">
        <v>1332</v>
      </c>
      <c r="CF58" s="4">
        <v>4458</v>
      </c>
      <c r="CG58" s="4">
        <v>909</v>
      </c>
      <c r="CH58" s="4">
        <v>989</v>
      </c>
      <c r="CI58" s="4">
        <v>907</v>
      </c>
      <c r="CJ58" s="4">
        <v>892</v>
      </c>
      <c r="CK58" s="4">
        <v>761</v>
      </c>
      <c r="CL58" s="4">
        <v>3529</v>
      </c>
      <c r="CM58" s="4">
        <v>705</v>
      </c>
      <c r="CN58" s="4">
        <v>753</v>
      </c>
      <c r="CO58" s="4">
        <v>735</v>
      </c>
      <c r="CP58" s="4">
        <v>650</v>
      </c>
      <c r="CQ58" s="4">
        <v>686</v>
      </c>
      <c r="CR58" s="4">
        <v>2544</v>
      </c>
      <c r="CS58" s="4">
        <v>611</v>
      </c>
      <c r="CT58" s="4">
        <v>563</v>
      </c>
      <c r="CU58" s="4">
        <v>498</v>
      </c>
      <c r="CV58" s="4">
        <v>455</v>
      </c>
      <c r="CW58" s="4">
        <v>417</v>
      </c>
      <c r="CX58" s="4">
        <v>1761</v>
      </c>
      <c r="CY58" s="4">
        <v>472</v>
      </c>
      <c r="CZ58" s="4">
        <v>396</v>
      </c>
      <c r="DA58" s="4">
        <v>333</v>
      </c>
      <c r="DB58" s="4">
        <v>271</v>
      </c>
      <c r="DC58" s="4">
        <v>289</v>
      </c>
      <c r="DD58" s="4">
        <v>924</v>
      </c>
      <c r="DE58" s="4">
        <v>262</v>
      </c>
      <c r="DF58" s="4">
        <v>214</v>
      </c>
      <c r="DG58" s="4">
        <v>192</v>
      </c>
      <c r="DH58" s="4">
        <v>139</v>
      </c>
      <c r="DI58" s="4">
        <v>117</v>
      </c>
      <c r="DJ58" s="4">
        <v>241</v>
      </c>
      <c r="DK58" s="4">
        <v>109</v>
      </c>
      <c r="DL58" s="4">
        <v>62</v>
      </c>
      <c r="DM58" s="4">
        <v>28</v>
      </c>
      <c r="DN58" s="4">
        <v>30</v>
      </c>
      <c r="DO58" s="4">
        <v>12</v>
      </c>
      <c r="DP58" s="4">
        <v>53</v>
      </c>
      <c r="DQ58" s="4">
        <v>16</v>
      </c>
      <c r="DR58" s="4">
        <v>12</v>
      </c>
      <c r="DS58" s="4">
        <v>11</v>
      </c>
      <c r="DT58" s="4">
        <v>9</v>
      </c>
      <c r="DU58" s="4">
        <v>5</v>
      </c>
      <c r="DV58" s="4">
        <v>5</v>
      </c>
      <c r="DW58" s="4">
        <v>22903</v>
      </c>
      <c r="DX58" s="4">
        <v>26061</v>
      </c>
      <c r="DY58" s="4">
        <v>40671</v>
      </c>
      <c r="DZ58" s="4">
        <v>26553</v>
      </c>
      <c r="EA58" s="4">
        <v>13515</v>
      </c>
    </row>
    <row r="59" spans="1:131" ht="17.5" customHeight="1" x14ac:dyDescent="0.35">
      <c r="A59" s="2" t="s">
        <v>97</v>
      </c>
      <c r="D59" s="2" t="s">
        <v>98</v>
      </c>
      <c r="E59" s="4">
        <v>116782</v>
      </c>
      <c r="F59" s="4">
        <v>8443</v>
      </c>
      <c r="G59" s="4">
        <v>1791</v>
      </c>
      <c r="H59" s="4">
        <v>1698</v>
      </c>
      <c r="I59" s="4">
        <v>1694</v>
      </c>
      <c r="J59" s="4">
        <v>1651</v>
      </c>
      <c r="K59" s="4">
        <v>1609</v>
      </c>
      <c r="L59" s="4">
        <v>6598</v>
      </c>
      <c r="M59" s="4">
        <v>1468</v>
      </c>
      <c r="N59" s="4">
        <v>1401</v>
      </c>
      <c r="O59" s="4">
        <v>1272</v>
      </c>
      <c r="P59" s="4">
        <v>1250</v>
      </c>
      <c r="Q59" s="4">
        <v>1207</v>
      </c>
      <c r="R59" s="4">
        <v>6552</v>
      </c>
      <c r="S59" s="4">
        <v>1266</v>
      </c>
      <c r="T59" s="4">
        <v>1223</v>
      </c>
      <c r="U59" s="4">
        <v>1324</v>
      </c>
      <c r="V59" s="4">
        <v>1341</v>
      </c>
      <c r="W59" s="4">
        <v>1398</v>
      </c>
      <c r="X59" s="4">
        <v>7618</v>
      </c>
      <c r="Y59" s="4">
        <v>1457</v>
      </c>
      <c r="Z59" s="4">
        <v>1380</v>
      </c>
      <c r="AA59" s="4">
        <v>1413</v>
      </c>
      <c r="AB59" s="4">
        <v>1548</v>
      </c>
      <c r="AC59" s="4">
        <v>1820</v>
      </c>
      <c r="AD59" s="4">
        <v>9946</v>
      </c>
      <c r="AE59" s="4">
        <v>1920</v>
      </c>
      <c r="AF59" s="4">
        <v>1988</v>
      </c>
      <c r="AG59" s="4">
        <v>1977</v>
      </c>
      <c r="AH59" s="4">
        <v>2029</v>
      </c>
      <c r="AI59" s="4">
        <v>2032</v>
      </c>
      <c r="AJ59" s="4">
        <v>10681</v>
      </c>
      <c r="AK59" s="4">
        <v>2195</v>
      </c>
      <c r="AL59" s="4">
        <v>2187</v>
      </c>
      <c r="AM59" s="4">
        <v>2116</v>
      </c>
      <c r="AN59" s="4">
        <v>2131</v>
      </c>
      <c r="AO59" s="4">
        <v>2052</v>
      </c>
      <c r="AP59" s="4">
        <v>8743</v>
      </c>
      <c r="AQ59" s="4">
        <v>1971</v>
      </c>
      <c r="AR59" s="4">
        <v>1902</v>
      </c>
      <c r="AS59" s="4">
        <v>1811</v>
      </c>
      <c r="AT59" s="4">
        <v>1524</v>
      </c>
      <c r="AU59" s="4">
        <v>1535</v>
      </c>
      <c r="AV59" s="4">
        <v>7812</v>
      </c>
      <c r="AW59" s="4">
        <v>1567</v>
      </c>
      <c r="AX59" s="4">
        <v>1527</v>
      </c>
      <c r="AY59" s="4">
        <v>1497</v>
      </c>
      <c r="AZ59" s="4">
        <v>1547</v>
      </c>
      <c r="BA59" s="4">
        <v>1674</v>
      </c>
      <c r="BB59" s="4">
        <v>8126</v>
      </c>
      <c r="BC59" s="4">
        <v>1652</v>
      </c>
      <c r="BD59" s="4">
        <v>1543</v>
      </c>
      <c r="BE59" s="4">
        <v>1644</v>
      </c>
      <c r="BF59" s="4">
        <v>1613</v>
      </c>
      <c r="BG59" s="4">
        <v>1674</v>
      </c>
      <c r="BH59" s="4">
        <v>8302</v>
      </c>
      <c r="BI59" s="4">
        <v>1700</v>
      </c>
      <c r="BJ59" s="4">
        <v>1675</v>
      </c>
      <c r="BK59" s="4">
        <v>1677</v>
      </c>
      <c r="BL59" s="4">
        <v>1661</v>
      </c>
      <c r="BM59" s="4">
        <v>1589</v>
      </c>
      <c r="BN59" s="4">
        <v>7208</v>
      </c>
      <c r="BO59" s="4">
        <v>1547</v>
      </c>
      <c r="BP59" s="4">
        <v>1395</v>
      </c>
      <c r="BQ59" s="4">
        <v>1478</v>
      </c>
      <c r="BR59" s="4">
        <v>1430</v>
      </c>
      <c r="BS59" s="4">
        <v>1358</v>
      </c>
      <c r="BT59" s="4">
        <v>6001</v>
      </c>
      <c r="BU59" s="4">
        <v>1201</v>
      </c>
      <c r="BV59" s="4">
        <v>1192</v>
      </c>
      <c r="BW59" s="4">
        <v>1228</v>
      </c>
      <c r="BX59" s="4">
        <v>1253</v>
      </c>
      <c r="BY59" s="4">
        <v>1127</v>
      </c>
      <c r="BZ59" s="4">
        <v>6276</v>
      </c>
      <c r="CA59" s="4">
        <v>1190</v>
      </c>
      <c r="CB59" s="4">
        <v>1249</v>
      </c>
      <c r="CC59" s="4">
        <v>1224</v>
      </c>
      <c r="CD59" s="4">
        <v>1325</v>
      </c>
      <c r="CE59" s="4">
        <v>1288</v>
      </c>
      <c r="CF59" s="4">
        <v>4635</v>
      </c>
      <c r="CG59" s="4">
        <v>967</v>
      </c>
      <c r="CH59" s="4">
        <v>996</v>
      </c>
      <c r="CI59" s="4">
        <v>946</v>
      </c>
      <c r="CJ59" s="4">
        <v>925</v>
      </c>
      <c r="CK59" s="4">
        <v>801</v>
      </c>
      <c r="CL59" s="4">
        <v>3776</v>
      </c>
      <c r="CM59" s="4">
        <v>716</v>
      </c>
      <c r="CN59" s="4">
        <v>819</v>
      </c>
      <c r="CO59" s="4">
        <v>796</v>
      </c>
      <c r="CP59" s="4">
        <v>755</v>
      </c>
      <c r="CQ59" s="4">
        <v>690</v>
      </c>
      <c r="CR59" s="4">
        <v>2829</v>
      </c>
      <c r="CS59" s="4">
        <v>677</v>
      </c>
      <c r="CT59" s="4">
        <v>596</v>
      </c>
      <c r="CU59" s="4">
        <v>555</v>
      </c>
      <c r="CV59" s="4">
        <v>500</v>
      </c>
      <c r="CW59" s="4">
        <v>501</v>
      </c>
      <c r="CX59" s="4">
        <v>1845</v>
      </c>
      <c r="CY59" s="4">
        <v>458</v>
      </c>
      <c r="CZ59" s="4">
        <v>393</v>
      </c>
      <c r="DA59" s="4">
        <v>372</v>
      </c>
      <c r="DB59" s="4">
        <v>330</v>
      </c>
      <c r="DC59" s="4">
        <v>292</v>
      </c>
      <c r="DD59" s="4">
        <v>1041</v>
      </c>
      <c r="DE59" s="4">
        <v>272</v>
      </c>
      <c r="DF59" s="4">
        <v>257</v>
      </c>
      <c r="DG59" s="4">
        <v>194</v>
      </c>
      <c r="DH59" s="4">
        <v>163</v>
      </c>
      <c r="DI59" s="4">
        <v>155</v>
      </c>
      <c r="DJ59" s="4">
        <v>305</v>
      </c>
      <c r="DK59" s="4">
        <v>121</v>
      </c>
      <c r="DL59" s="4">
        <v>85</v>
      </c>
      <c r="DM59" s="4">
        <v>45</v>
      </c>
      <c r="DN59" s="4">
        <v>32</v>
      </c>
      <c r="DO59" s="4">
        <v>22</v>
      </c>
      <c r="DP59" s="4">
        <v>39</v>
      </c>
      <c r="DQ59" s="4">
        <v>11</v>
      </c>
      <c r="DR59" s="4">
        <v>14</v>
      </c>
      <c r="DS59" s="4">
        <v>8</v>
      </c>
      <c r="DT59" s="4">
        <v>2</v>
      </c>
      <c r="DU59" s="4">
        <v>4</v>
      </c>
      <c r="DV59" s="4">
        <v>6</v>
      </c>
      <c r="DW59" s="4">
        <v>23050</v>
      </c>
      <c r="DX59" s="4">
        <v>25843</v>
      </c>
      <c r="DY59" s="4">
        <v>51469</v>
      </c>
      <c r="DZ59" s="4">
        <v>27787</v>
      </c>
      <c r="EA59" s="4">
        <v>14476</v>
      </c>
    </row>
    <row r="60" spans="1:131" ht="17.5" customHeight="1" x14ac:dyDescent="0.35">
      <c r="A60" s="2" t="s">
        <v>99</v>
      </c>
      <c r="D60" s="2" t="s">
        <v>100</v>
      </c>
      <c r="E60" s="4">
        <v>138400</v>
      </c>
      <c r="F60" s="4">
        <v>8948</v>
      </c>
      <c r="G60" s="4">
        <v>1773</v>
      </c>
      <c r="H60" s="4">
        <v>1766</v>
      </c>
      <c r="I60" s="4">
        <v>1738</v>
      </c>
      <c r="J60" s="4">
        <v>1774</v>
      </c>
      <c r="K60" s="4">
        <v>1897</v>
      </c>
      <c r="L60" s="4">
        <v>8176</v>
      </c>
      <c r="M60" s="4">
        <v>1745</v>
      </c>
      <c r="N60" s="4">
        <v>1734</v>
      </c>
      <c r="O60" s="4">
        <v>1598</v>
      </c>
      <c r="P60" s="4">
        <v>1591</v>
      </c>
      <c r="Q60" s="4">
        <v>1508</v>
      </c>
      <c r="R60" s="4">
        <v>8488</v>
      </c>
      <c r="S60" s="4">
        <v>1638</v>
      </c>
      <c r="T60" s="4">
        <v>1639</v>
      </c>
      <c r="U60" s="4">
        <v>1655</v>
      </c>
      <c r="V60" s="4">
        <v>1752</v>
      </c>
      <c r="W60" s="4">
        <v>1804</v>
      </c>
      <c r="X60" s="4">
        <v>8806</v>
      </c>
      <c r="Y60" s="4">
        <v>1855</v>
      </c>
      <c r="Z60" s="4">
        <v>1818</v>
      </c>
      <c r="AA60" s="4">
        <v>1939</v>
      </c>
      <c r="AB60" s="4">
        <v>1660</v>
      </c>
      <c r="AC60" s="4">
        <v>1534</v>
      </c>
      <c r="AD60" s="4">
        <v>7558</v>
      </c>
      <c r="AE60" s="4">
        <v>1525</v>
      </c>
      <c r="AF60" s="4">
        <v>1364</v>
      </c>
      <c r="AG60" s="4">
        <v>1528</v>
      </c>
      <c r="AH60" s="4">
        <v>1600</v>
      </c>
      <c r="AI60" s="4">
        <v>1541</v>
      </c>
      <c r="AJ60" s="4">
        <v>7669</v>
      </c>
      <c r="AK60" s="4">
        <v>1585</v>
      </c>
      <c r="AL60" s="4">
        <v>1503</v>
      </c>
      <c r="AM60" s="4">
        <v>1510</v>
      </c>
      <c r="AN60" s="4">
        <v>1496</v>
      </c>
      <c r="AO60" s="4">
        <v>1575</v>
      </c>
      <c r="AP60" s="4">
        <v>8378</v>
      </c>
      <c r="AQ60" s="4">
        <v>1668</v>
      </c>
      <c r="AR60" s="4">
        <v>1763</v>
      </c>
      <c r="AS60" s="4">
        <v>1656</v>
      </c>
      <c r="AT60" s="4">
        <v>1611</v>
      </c>
      <c r="AU60" s="4">
        <v>1680</v>
      </c>
      <c r="AV60" s="4">
        <v>9049</v>
      </c>
      <c r="AW60" s="4">
        <v>1607</v>
      </c>
      <c r="AX60" s="4">
        <v>1780</v>
      </c>
      <c r="AY60" s="4">
        <v>1730</v>
      </c>
      <c r="AZ60" s="4">
        <v>1871</v>
      </c>
      <c r="BA60" s="4">
        <v>2061</v>
      </c>
      <c r="BB60" s="4">
        <v>10393</v>
      </c>
      <c r="BC60" s="4">
        <v>2142</v>
      </c>
      <c r="BD60" s="4">
        <v>1960</v>
      </c>
      <c r="BE60" s="4">
        <v>2094</v>
      </c>
      <c r="BF60" s="4">
        <v>2062</v>
      </c>
      <c r="BG60" s="4">
        <v>2135</v>
      </c>
      <c r="BH60" s="4">
        <v>10897</v>
      </c>
      <c r="BI60" s="4">
        <v>2184</v>
      </c>
      <c r="BJ60" s="4">
        <v>2297</v>
      </c>
      <c r="BK60" s="4">
        <v>2173</v>
      </c>
      <c r="BL60" s="4">
        <v>2191</v>
      </c>
      <c r="BM60" s="4">
        <v>2052</v>
      </c>
      <c r="BN60" s="4">
        <v>9869</v>
      </c>
      <c r="BO60" s="4">
        <v>2072</v>
      </c>
      <c r="BP60" s="4">
        <v>1998</v>
      </c>
      <c r="BQ60" s="4">
        <v>2014</v>
      </c>
      <c r="BR60" s="4">
        <v>1871</v>
      </c>
      <c r="BS60" s="4">
        <v>1914</v>
      </c>
      <c r="BT60" s="4">
        <v>8704</v>
      </c>
      <c r="BU60" s="4">
        <v>1785</v>
      </c>
      <c r="BV60" s="4">
        <v>1725</v>
      </c>
      <c r="BW60" s="4">
        <v>1863</v>
      </c>
      <c r="BX60" s="4">
        <v>1696</v>
      </c>
      <c r="BY60" s="4">
        <v>1635</v>
      </c>
      <c r="BZ60" s="4">
        <v>9082</v>
      </c>
      <c r="CA60" s="4">
        <v>1753</v>
      </c>
      <c r="CB60" s="4">
        <v>1678</v>
      </c>
      <c r="CC60" s="4">
        <v>1774</v>
      </c>
      <c r="CD60" s="4">
        <v>1948</v>
      </c>
      <c r="CE60" s="4">
        <v>1929</v>
      </c>
      <c r="CF60" s="4">
        <v>6860</v>
      </c>
      <c r="CG60" s="4">
        <v>1420</v>
      </c>
      <c r="CH60" s="4">
        <v>1494</v>
      </c>
      <c r="CI60" s="4">
        <v>1386</v>
      </c>
      <c r="CJ60" s="4">
        <v>1383</v>
      </c>
      <c r="CK60" s="4">
        <v>1177</v>
      </c>
      <c r="CL60" s="4">
        <v>5712</v>
      </c>
      <c r="CM60" s="4">
        <v>1148</v>
      </c>
      <c r="CN60" s="4">
        <v>1284</v>
      </c>
      <c r="CO60" s="4">
        <v>1117</v>
      </c>
      <c r="CP60" s="4">
        <v>1103</v>
      </c>
      <c r="CQ60" s="4">
        <v>1060</v>
      </c>
      <c r="CR60" s="4">
        <v>4534</v>
      </c>
      <c r="CS60" s="4">
        <v>1023</v>
      </c>
      <c r="CT60" s="4">
        <v>1002</v>
      </c>
      <c r="CU60" s="4">
        <v>872</v>
      </c>
      <c r="CV60" s="4">
        <v>841</v>
      </c>
      <c r="CW60" s="4">
        <v>796</v>
      </c>
      <c r="CX60" s="4">
        <v>3113</v>
      </c>
      <c r="CY60" s="4">
        <v>749</v>
      </c>
      <c r="CZ60" s="4">
        <v>697</v>
      </c>
      <c r="DA60" s="4">
        <v>618</v>
      </c>
      <c r="DB60" s="4">
        <v>571</v>
      </c>
      <c r="DC60" s="4">
        <v>478</v>
      </c>
      <c r="DD60" s="4">
        <v>1578</v>
      </c>
      <c r="DE60" s="4">
        <v>431</v>
      </c>
      <c r="DF60" s="4">
        <v>333</v>
      </c>
      <c r="DG60" s="4">
        <v>316</v>
      </c>
      <c r="DH60" s="4">
        <v>260</v>
      </c>
      <c r="DI60" s="4">
        <v>238</v>
      </c>
      <c r="DJ60" s="4">
        <v>482</v>
      </c>
      <c r="DK60" s="4">
        <v>170</v>
      </c>
      <c r="DL60" s="4">
        <v>120</v>
      </c>
      <c r="DM60" s="4">
        <v>83</v>
      </c>
      <c r="DN60" s="4">
        <v>54</v>
      </c>
      <c r="DO60" s="4">
        <v>55</v>
      </c>
      <c r="DP60" s="4">
        <v>95</v>
      </c>
      <c r="DQ60" s="4">
        <v>41</v>
      </c>
      <c r="DR60" s="4">
        <v>24</v>
      </c>
      <c r="DS60" s="4">
        <v>16</v>
      </c>
      <c r="DT60" s="4">
        <v>9</v>
      </c>
      <c r="DU60" s="4">
        <v>5</v>
      </c>
      <c r="DV60" s="4">
        <v>9</v>
      </c>
      <c r="DW60" s="4">
        <v>27467</v>
      </c>
      <c r="DX60" s="4">
        <v>31224</v>
      </c>
      <c r="DY60" s="4">
        <v>49998</v>
      </c>
      <c r="DZ60" s="4">
        <v>38552</v>
      </c>
      <c r="EA60" s="4">
        <v>22383</v>
      </c>
    </row>
    <row r="61" spans="1:131" ht="17.5" customHeight="1" x14ac:dyDescent="0.35">
      <c r="A61" s="2" t="s">
        <v>101</v>
      </c>
      <c r="D61" s="2" t="s">
        <v>102</v>
      </c>
      <c r="E61" s="4">
        <v>107650</v>
      </c>
      <c r="F61" s="4">
        <v>7351</v>
      </c>
      <c r="G61" s="4">
        <v>1538</v>
      </c>
      <c r="H61" s="4">
        <v>1528</v>
      </c>
      <c r="I61" s="4">
        <v>1425</v>
      </c>
      <c r="J61" s="4">
        <v>1499</v>
      </c>
      <c r="K61" s="4">
        <v>1361</v>
      </c>
      <c r="L61" s="4">
        <v>6322</v>
      </c>
      <c r="M61" s="4">
        <v>1374</v>
      </c>
      <c r="N61" s="4">
        <v>1261</v>
      </c>
      <c r="O61" s="4">
        <v>1275</v>
      </c>
      <c r="P61" s="4">
        <v>1223</v>
      </c>
      <c r="Q61" s="4">
        <v>1189</v>
      </c>
      <c r="R61" s="4">
        <v>6620</v>
      </c>
      <c r="S61" s="4">
        <v>1197</v>
      </c>
      <c r="T61" s="4">
        <v>1300</v>
      </c>
      <c r="U61" s="4">
        <v>1371</v>
      </c>
      <c r="V61" s="4">
        <v>1316</v>
      </c>
      <c r="W61" s="4">
        <v>1436</v>
      </c>
      <c r="X61" s="4">
        <v>7216</v>
      </c>
      <c r="Y61" s="4">
        <v>1475</v>
      </c>
      <c r="Z61" s="4">
        <v>1430</v>
      </c>
      <c r="AA61" s="4">
        <v>1544</v>
      </c>
      <c r="AB61" s="4">
        <v>1393</v>
      </c>
      <c r="AC61" s="4">
        <v>1374</v>
      </c>
      <c r="AD61" s="4">
        <v>6710</v>
      </c>
      <c r="AE61" s="4">
        <v>1291</v>
      </c>
      <c r="AF61" s="4">
        <v>1332</v>
      </c>
      <c r="AG61" s="4">
        <v>1253</v>
      </c>
      <c r="AH61" s="4">
        <v>1454</v>
      </c>
      <c r="AI61" s="4">
        <v>1380</v>
      </c>
      <c r="AJ61" s="4">
        <v>6764</v>
      </c>
      <c r="AK61" s="4">
        <v>1407</v>
      </c>
      <c r="AL61" s="4">
        <v>1368</v>
      </c>
      <c r="AM61" s="4">
        <v>1297</v>
      </c>
      <c r="AN61" s="4">
        <v>1326</v>
      </c>
      <c r="AO61" s="4">
        <v>1366</v>
      </c>
      <c r="AP61" s="4">
        <v>6703</v>
      </c>
      <c r="AQ61" s="4">
        <v>1453</v>
      </c>
      <c r="AR61" s="4">
        <v>1371</v>
      </c>
      <c r="AS61" s="4">
        <v>1383</v>
      </c>
      <c r="AT61" s="4">
        <v>1185</v>
      </c>
      <c r="AU61" s="4">
        <v>1311</v>
      </c>
      <c r="AV61" s="4">
        <v>7110</v>
      </c>
      <c r="AW61" s="4">
        <v>1298</v>
      </c>
      <c r="AX61" s="4">
        <v>1340</v>
      </c>
      <c r="AY61" s="4">
        <v>1394</v>
      </c>
      <c r="AZ61" s="4">
        <v>1413</v>
      </c>
      <c r="BA61" s="4">
        <v>1665</v>
      </c>
      <c r="BB61" s="4">
        <v>8329</v>
      </c>
      <c r="BC61" s="4">
        <v>1618</v>
      </c>
      <c r="BD61" s="4">
        <v>1641</v>
      </c>
      <c r="BE61" s="4">
        <v>1660</v>
      </c>
      <c r="BF61" s="4">
        <v>1651</v>
      </c>
      <c r="BG61" s="4">
        <v>1759</v>
      </c>
      <c r="BH61" s="4">
        <v>8530</v>
      </c>
      <c r="BI61" s="4">
        <v>1738</v>
      </c>
      <c r="BJ61" s="4">
        <v>1784</v>
      </c>
      <c r="BK61" s="4">
        <v>1703</v>
      </c>
      <c r="BL61" s="4">
        <v>1668</v>
      </c>
      <c r="BM61" s="4">
        <v>1637</v>
      </c>
      <c r="BN61" s="4">
        <v>7541</v>
      </c>
      <c r="BO61" s="4">
        <v>1661</v>
      </c>
      <c r="BP61" s="4">
        <v>1501</v>
      </c>
      <c r="BQ61" s="4">
        <v>1497</v>
      </c>
      <c r="BR61" s="4">
        <v>1494</v>
      </c>
      <c r="BS61" s="4">
        <v>1388</v>
      </c>
      <c r="BT61" s="4">
        <v>6374</v>
      </c>
      <c r="BU61" s="4">
        <v>1352</v>
      </c>
      <c r="BV61" s="4">
        <v>1166</v>
      </c>
      <c r="BW61" s="4">
        <v>1281</v>
      </c>
      <c r="BX61" s="4">
        <v>1304</v>
      </c>
      <c r="BY61" s="4">
        <v>1271</v>
      </c>
      <c r="BZ61" s="4">
        <v>6940</v>
      </c>
      <c r="CA61" s="4">
        <v>1186</v>
      </c>
      <c r="CB61" s="4">
        <v>1347</v>
      </c>
      <c r="CC61" s="4">
        <v>1352</v>
      </c>
      <c r="CD61" s="4">
        <v>1565</v>
      </c>
      <c r="CE61" s="4">
        <v>1490</v>
      </c>
      <c r="CF61" s="4">
        <v>5193</v>
      </c>
      <c r="CG61" s="4">
        <v>1055</v>
      </c>
      <c r="CH61" s="4">
        <v>1157</v>
      </c>
      <c r="CI61" s="4">
        <v>1094</v>
      </c>
      <c r="CJ61" s="4">
        <v>1052</v>
      </c>
      <c r="CK61" s="4">
        <v>835</v>
      </c>
      <c r="CL61" s="4">
        <v>3982</v>
      </c>
      <c r="CM61" s="4">
        <v>836</v>
      </c>
      <c r="CN61" s="4">
        <v>875</v>
      </c>
      <c r="CO61" s="4">
        <v>782</v>
      </c>
      <c r="CP61" s="4">
        <v>774</v>
      </c>
      <c r="CQ61" s="4">
        <v>715</v>
      </c>
      <c r="CR61" s="4">
        <v>2907</v>
      </c>
      <c r="CS61" s="4">
        <v>703</v>
      </c>
      <c r="CT61" s="4">
        <v>622</v>
      </c>
      <c r="CU61" s="4">
        <v>559</v>
      </c>
      <c r="CV61" s="4">
        <v>530</v>
      </c>
      <c r="CW61" s="4">
        <v>493</v>
      </c>
      <c r="CX61" s="4">
        <v>1774</v>
      </c>
      <c r="CY61" s="4">
        <v>471</v>
      </c>
      <c r="CZ61" s="4">
        <v>384</v>
      </c>
      <c r="DA61" s="4">
        <v>342</v>
      </c>
      <c r="DB61" s="4">
        <v>300</v>
      </c>
      <c r="DC61" s="4">
        <v>277</v>
      </c>
      <c r="DD61" s="4">
        <v>962</v>
      </c>
      <c r="DE61" s="4">
        <v>276</v>
      </c>
      <c r="DF61" s="4">
        <v>225</v>
      </c>
      <c r="DG61" s="4">
        <v>178</v>
      </c>
      <c r="DH61" s="4">
        <v>138</v>
      </c>
      <c r="DI61" s="4">
        <v>145</v>
      </c>
      <c r="DJ61" s="4">
        <v>286</v>
      </c>
      <c r="DK61" s="4">
        <v>102</v>
      </c>
      <c r="DL61" s="4">
        <v>84</v>
      </c>
      <c r="DM61" s="4">
        <v>46</v>
      </c>
      <c r="DN61" s="4">
        <v>29</v>
      </c>
      <c r="DO61" s="4">
        <v>25</v>
      </c>
      <c r="DP61" s="4">
        <v>32</v>
      </c>
      <c r="DQ61" s="4">
        <v>13</v>
      </c>
      <c r="DR61" s="4">
        <v>9</v>
      </c>
      <c r="DS61" s="4">
        <v>6</v>
      </c>
      <c r="DT61" s="4">
        <v>4</v>
      </c>
      <c r="DU61" s="4">
        <v>0</v>
      </c>
      <c r="DV61" s="4">
        <v>4</v>
      </c>
      <c r="DW61" s="4">
        <v>21768</v>
      </c>
      <c r="DX61" s="4">
        <v>24742</v>
      </c>
      <c r="DY61" s="4">
        <v>41357</v>
      </c>
      <c r="DZ61" s="4">
        <v>29385</v>
      </c>
      <c r="EA61" s="4">
        <v>15140</v>
      </c>
    </row>
    <row r="62" spans="1:131" ht="17.5" customHeight="1" x14ac:dyDescent="0.35">
      <c r="A62" s="2" t="s">
        <v>103</v>
      </c>
      <c r="D62" s="2" t="s">
        <v>104</v>
      </c>
      <c r="E62" s="4">
        <v>110959</v>
      </c>
      <c r="F62" s="4">
        <v>7569</v>
      </c>
      <c r="G62" s="4">
        <v>1474</v>
      </c>
      <c r="H62" s="4">
        <v>1552</v>
      </c>
      <c r="I62" s="4">
        <v>1497</v>
      </c>
      <c r="J62" s="4">
        <v>1551</v>
      </c>
      <c r="K62" s="4">
        <v>1495</v>
      </c>
      <c r="L62" s="4">
        <v>7188</v>
      </c>
      <c r="M62" s="4">
        <v>1500</v>
      </c>
      <c r="N62" s="4">
        <v>1489</v>
      </c>
      <c r="O62" s="4">
        <v>1392</v>
      </c>
      <c r="P62" s="4">
        <v>1432</v>
      </c>
      <c r="Q62" s="4">
        <v>1375</v>
      </c>
      <c r="R62" s="4">
        <v>7170</v>
      </c>
      <c r="S62" s="4">
        <v>1282</v>
      </c>
      <c r="T62" s="4">
        <v>1464</v>
      </c>
      <c r="U62" s="4">
        <v>1469</v>
      </c>
      <c r="V62" s="4">
        <v>1474</v>
      </c>
      <c r="W62" s="4">
        <v>1481</v>
      </c>
      <c r="X62" s="4">
        <v>7104</v>
      </c>
      <c r="Y62" s="4">
        <v>1448</v>
      </c>
      <c r="Z62" s="4">
        <v>1543</v>
      </c>
      <c r="AA62" s="4">
        <v>1584</v>
      </c>
      <c r="AB62" s="4">
        <v>1399</v>
      </c>
      <c r="AC62" s="4">
        <v>1130</v>
      </c>
      <c r="AD62" s="4">
        <v>6094</v>
      </c>
      <c r="AE62" s="4">
        <v>1143</v>
      </c>
      <c r="AF62" s="4">
        <v>1120</v>
      </c>
      <c r="AG62" s="4">
        <v>1211</v>
      </c>
      <c r="AH62" s="4">
        <v>1387</v>
      </c>
      <c r="AI62" s="4">
        <v>1233</v>
      </c>
      <c r="AJ62" s="4">
        <v>6838</v>
      </c>
      <c r="AK62" s="4">
        <v>1368</v>
      </c>
      <c r="AL62" s="4">
        <v>1380</v>
      </c>
      <c r="AM62" s="4">
        <v>1369</v>
      </c>
      <c r="AN62" s="4">
        <v>1341</v>
      </c>
      <c r="AO62" s="4">
        <v>1380</v>
      </c>
      <c r="AP62" s="4">
        <v>7247</v>
      </c>
      <c r="AQ62" s="4">
        <v>1429</v>
      </c>
      <c r="AR62" s="4">
        <v>1508</v>
      </c>
      <c r="AS62" s="4">
        <v>1373</v>
      </c>
      <c r="AT62" s="4">
        <v>1476</v>
      </c>
      <c r="AU62" s="4">
        <v>1461</v>
      </c>
      <c r="AV62" s="4">
        <v>7996</v>
      </c>
      <c r="AW62" s="4">
        <v>1448</v>
      </c>
      <c r="AX62" s="4">
        <v>1534</v>
      </c>
      <c r="AY62" s="4">
        <v>1595</v>
      </c>
      <c r="AZ62" s="4">
        <v>1594</v>
      </c>
      <c r="BA62" s="4">
        <v>1825</v>
      </c>
      <c r="BB62" s="4">
        <v>8615</v>
      </c>
      <c r="BC62" s="4">
        <v>1717</v>
      </c>
      <c r="BD62" s="4">
        <v>1678</v>
      </c>
      <c r="BE62" s="4">
        <v>1779</v>
      </c>
      <c r="BF62" s="4">
        <v>1691</v>
      </c>
      <c r="BG62" s="4">
        <v>1750</v>
      </c>
      <c r="BH62" s="4">
        <v>8834</v>
      </c>
      <c r="BI62" s="4">
        <v>1754</v>
      </c>
      <c r="BJ62" s="4">
        <v>1807</v>
      </c>
      <c r="BK62" s="4">
        <v>1825</v>
      </c>
      <c r="BL62" s="4">
        <v>1814</v>
      </c>
      <c r="BM62" s="4">
        <v>1634</v>
      </c>
      <c r="BN62" s="4">
        <v>7653</v>
      </c>
      <c r="BO62" s="4">
        <v>1578</v>
      </c>
      <c r="BP62" s="4">
        <v>1536</v>
      </c>
      <c r="BQ62" s="4">
        <v>1547</v>
      </c>
      <c r="BR62" s="4">
        <v>1581</v>
      </c>
      <c r="BS62" s="4">
        <v>1411</v>
      </c>
      <c r="BT62" s="4">
        <v>6489</v>
      </c>
      <c r="BU62" s="4">
        <v>1393</v>
      </c>
      <c r="BV62" s="4">
        <v>1326</v>
      </c>
      <c r="BW62" s="4">
        <v>1314</v>
      </c>
      <c r="BX62" s="4">
        <v>1227</v>
      </c>
      <c r="BY62" s="4">
        <v>1229</v>
      </c>
      <c r="BZ62" s="4">
        <v>6358</v>
      </c>
      <c r="CA62" s="4">
        <v>1216</v>
      </c>
      <c r="CB62" s="4">
        <v>1239</v>
      </c>
      <c r="CC62" s="4">
        <v>1277</v>
      </c>
      <c r="CD62" s="4">
        <v>1392</v>
      </c>
      <c r="CE62" s="4">
        <v>1234</v>
      </c>
      <c r="CF62" s="4">
        <v>4632</v>
      </c>
      <c r="CG62" s="4">
        <v>973</v>
      </c>
      <c r="CH62" s="4">
        <v>1018</v>
      </c>
      <c r="CI62" s="4">
        <v>994</v>
      </c>
      <c r="CJ62" s="4">
        <v>899</v>
      </c>
      <c r="CK62" s="4">
        <v>748</v>
      </c>
      <c r="CL62" s="4">
        <v>3925</v>
      </c>
      <c r="CM62" s="4">
        <v>737</v>
      </c>
      <c r="CN62" s="4">
        <v>811</v>
      </c>
      <c r="CO62" s="4">
        <v>821</v>
      </c>
      <c r="CP62" s="4">
        <v>812</v>
      </c>
      <c r="CQ62" s="4">
        <v>744</v>
      </c>
      <c r="CR62" s="4">
        <v>3246</v>
      </c>
      <c r="CS62" s="4">
        <v>745</v>
      </c>
      <c r="CT62" s="4">
        <v>675</v>
      </c>
      <c r="CU62" s="4">
        <v>622</v>
      </c>
      <c r="CV62" s="4">
        <v>641</v>
      </c>
      <c r="CW62" s="4">
        <v>563</v>
      </c>
      <c r="CX62" s="4">
        <v>2305</v>
      </c>
      <c r="CY62" s="4">
        <v>568</v>
      </c>
      <c r="CZ62" s="4">
        <v>520</v>
      </c>
      <c r="DA62" s="4">
        <v>457</v>
      </c>
      <c r="DB62" s="4">
        <v>404</v>
      </c>
      <c r="DC62" s="4">
        <v>356</v>
      </c>
      <c r="DD62" s="4">
        <v>1218</v>
      </c>
      <c r="DE62" s="4">
        <v>301</v>
      </c>
      <c r="DF62" s="4">
        <v>268</v>
      </c>
      <c r="DG62" s="4">
        <v>254</v>
      </c>
      <c r="DH62" s="4">
        <v>218</v>
      </c>
      <c r="DI62" s="4">
        <v>177</v>
      </c>
      <c r="DJ62" s="4">
        <v>381</v>
      </c>
      <c r="DK62" s="4">
        <v>144</v>
      </c>
      <c r="DL62" s="4">
        <v>103</v>
      </c>
      <c r="DM62" s="4">
        <v>55</v>
      </c>
      <c r="DN62" s="4">
        <v>44</v>
      </c>
      <c r="DO62" s="4">
        <v>35</v>
      </c>
      <c r="DP62" s="4">
        <v>90</v>
      </c>
      <c r="DQ62" s="4">
        <v>32</v>
      </c>
      <c r="DR62" s="4">
        <v>26</v>
      </c>
      <c r="DS62" s="4">
        <v>15</v>
      </c>
      <c r="DT62" s="4">
        <v>11</v>
      </c>
      <c r="DU62" s="4">
        <v>6</v>
      </c>
      <c r="DV62" s="4">
        <v>7</v>
      </c>
      <c r="DW62" s="4">
        <v>23375</v>
      </c>
      <c r="DX62" s="4">
        <v>26502</v>
      </c>
      <c r="DY62" s="4">
        <v>42446</v>
      </c>
      <c r="DZ62" s="4">
        <v>29334</v>
      </c>
      <c r="EA62" s="4">
        <v>15804</v>
      </c>
    </row>
    <row r="63" spans="1:131" ht="17.5" customHeight="1" x14ac:dyDescent="0.35">
      <c r="A63" s="2" t="s">
        <v>105</v>
      </c>
      <c r="D63" s="2" t="s">
        <v>106</v>
      </c>
      <c r="E63" s="4">
        <v>157996</v>
      </c>
      <c r="F63" s="4">
        <v>10196</v>
      </c>
      <c r="G63" s="4">
        <v>2008</v>
      </c>
      <c r="H63" s="4">
        <v>2104</v>
      </c>
      <c r="I63" s="4">
        <v>2036</v>
      </c>
      <c r="J63" s="4">
        <v>2056</v>
      </c>
      <c r="K63" s="4">
        <v>1992</v>
      </c>
      <c r="L63" s="4">
        <v>9233</v>
      </c>
      <c r="M63" s="4">
        <v>1975</v>
      </c>
      <c r="N63" s="4">
        <v>1902</v>
      </c>
      <c r="O63" s="4">
        <v>1846</v>
      </c>
      <c r="P63" s="4">
        <v>1754</v>
      </c>
      <c r="Q63" s="4">
        <v>1756</v>
      </c>
      <c r="R63" s="4">
        <v>9424</v>
      </c>
      <c r="S63" s="4">
        <v>1832</v>
      </c>
      <c r="T63" s="4">
        <v>1888</v>
      </c>
      <c r="U63" s="4">
        <v>1899</v>
      </c>
      <c r="V63" s="4">
        <v>1844</v>
      </c>
      <c r="W63" s="4">
        <v>1961</v>
      </c>
      <c r="X63" s="4">
        <v>10045</v>
      </c>
      <c r="Y63" s="4">
        <v>2023</v>
      </c>
      <c r="Z63" s="4">
        <v>1988</v>
      </c>
      <c r="AA63" s="4">
        <v>2200</v>
      </c>
      <c r="AB63" s="4">
        <v>2025</v>
      </c>
      <c r="AC63" s="4">
        <v>1809</v>
      </c>
      <c r="AD63" s="4">
        <v>9803</v>
      </c>
      <c r="AE63" s="4">
        <v>1951</v>
      </c>
      <c r="AF63" s="4">
        <v>1883</v>
      </c>
      <c r="AG63" s="4">
        <v>1940</v>
      </c>
      <c r="AH63" s="4">
        <v>1998</v>
      </c>
      <c r="AI63" s="4">
        <v>2031</v>
      </c>
      <c r="AJ63" s="4">
        <v>10012</v>
      </c>
      <c r="AK63" s="4">
        <v>1976</v>
      </c>
      <c r="AL63" s="4">
        <v>2035</v>
      </c>
      <c r="AM63" s="4">
        <v>1994</v>
      </c>
      <c r="AN63" s="4">
        <v>2041</v>
      </c>
      <c r="AO63" s="4">
        <v>1966</v>
      </c>
      <c r="AP63" s="4">
        <v>9454</v>
      </c>
      <c r="AQ63" s="4">
        <v>1938</v>
      </c>
      <c r="AR63" s="4">
        <v>2036</v>
      </c>
      <c r="AS63" s="4">
        <v>1847</v>
      </c>
      <c r="AT63" s="4">
        <v>1806</v>
      </c>
      <c r="AU63" s="4">
        <v>1827</v>
      </c>
      <c r="AV63" s="4">
        <v>10772</v>
      </c>
      <c r="AW63" s="4">
        <v>1865</v>
      </c>
      <c r="AX63" s="4">
        <v>2093</v>
      </c>
      <c r="AY63" s="4">
        <v>2081</v>
      </c>
      <c r="AZ63" s="4">
        <v>2200</v>
      </c>
      <c r="BA63" s="4">
        <v>2533</v>
      </c>
      <c r="BB63" s="4">
        <v>12821</v>
      </c>
      <c r="BC63" s="4">
        <v>2527</v>
      </c>
      <c r="BD63" s="4">
        <v>2470</v>
      </c>
      <c r="BE63" s="4">
        <v>2567</v>
      </c>
      <c r="BF63" s="4">
        <v>2555</v>
      </c>
      <c r="BG63" s="4">
        <v>2702</v>
      </c>
      <c r="BH63" s="4">
        <v>12552</v>
      </c>
      <c r="BI63" s="4">
        <v>2568</v>
      </c>
      <c r="BJ63" s="4">
        <v>2720</v>
      </c>
      <c r="BK63" s="4">
        <v>2448</v>
      </c>
      <c r="BL63" s="4">
        <v>2409</v>
      </c>
      <c r="BM63" s="4">
        <v>2407</v>
      </c>
      <c r="BN63" s="4">
        <v>10338</v>
      </c>
      <c r="BO63" s="4">
        <v>2268</v>
      </c>
      <c r="BP63" s="4">
        <v>2038</v>
      </c>
      <c r="BQ63" s="4">
        <v>2095</v>
      </c>
      <c r="BR63" s="4">
        <v>2045</v>
      </c>
      <c r="BS63" s="4">
        <v>1892</v>
      </c>
      <c r="BT63" s="4">
        <v>9212</v>
      </c>
      <c r="BU63" s="4">
        <v>1849</v>
      </c>
      <c r="BV63" s="4">
        <v>1788</v>
      </c>
      <c r="BW63" s="4">
        <v>1940</v>
      </c>
      <c r="BX63" s="4">
        <v>1786</v>
      </c>
      <c r="BY63" s="4">
        <v>1849</v>
      </c>
      <c r="BZ63" s="4">
        <v>10570</v>
      </c>
      <c r="CA63" s="4">
        <v>1907</v>
      </c>
      <c r="CB63" s="4">
        <v>2022</v>
      </c>
      <c r="CC63" s="4">
        <v>2090</v>
      </c>
      <c r="CD63" s="4">
        <v>2287</v>
      </c>
      <c r="CE63" s="4">
        <v>2264</v>
      </c>
      <c r="CF63" s="4">
        <v>8549</v>
      </c>
      <c r="CG63" s="4">
        <v>1739</v>
      </c>
      <c r="CH63" s="4">
        <v>1846</v>
      </c>
      <c r="CI63" s="4">
        <v>1733</v>
      </c>
      <c r="CJ63" s="4">
        <v>1735</v>
      </c>
      <c r="CK63" s="4">
        <v>1496</v>
      </c>
      <c r="CL63" s="4">
        <v>6426</v>
      </c>
      <c r="CM63" s="4">
        <v>1353</v>
      </c>
      <c r="CN63" s="4">
        <v>1425</v>
      </c>
      <c r="CO63" s="4">
        <v>1332</v>
      </c>
      <c r="CP63" s="4">
        <v>1178</v>
      </c>
      <c r="CQ63" s="4">
        <v>1138</v>
      </c>
      <c r="CR63" s="4">
        <v>4330</v>
      </c>
      <c r="CS63" s="4">
        <v>1044</v>
      </c>
      <c r="CT63" s="4">
        <v>960</v>
      </c>
      <c r="CU63" s="4">
        <v>819</v>
      </c>
      <c r="CV63" s="4">
        <v>787</v>
      </c>
      <c r="CW63" s="4">
        <v>720</v>
      </c>
      <c r="CX63" s="4">
        <v>2624</v>
      </c>
      <c r="CY63" s="4">
        <v>673</v>
      </c>
      <c r="CZ63" s="4">
        <v>583</v>
      </c>
      <c r="DA63" s="4">
        <v>515</v>
      </c>
      <c r="DB63" s="4">
        <v>425</v>
      </c>
      <c r="DC63" s="4">
        <v>428</v>
      </c>
      <c r="DD63" s="4">
        <v>1257</v>
      </c>
      <c r="DE63" s="4">
        <v>344</v>
      </c>
      <c r="DF63" s="4">
        <v>297</v>
      </c>
      <c r="DG63" s="4">
        <v>270</v>
      </c>
      <c r="DH63" s="4">
        <v>165</v>
      </c>
      <c r="DI63" s="4">
        <v>181</v>
      </c>
      <c r="DJ63" s="4">
        <v>322</v>
      </c>
      <c r="DK63" s="4">
        <v>125</v>
      </c>
      <c r="DL63" s="4">
        <v>91</v>
      </c>
      <c r="DM63" s="4">
        <v>57</v>
      </c>
      <c r="DN63" s="4">
        <v>30</v>
      </c>
      <c r="DO63" s="4">
        <v>19</v>
      </c>
      <c r="DP63" s="4">
        <v>54</v>
      </c>
      <c r="DQ63" s="4">
        <v>20</v>
      </c>
      <c r="DR63" s="4">
        <v>14</v>
      </c>
      <c r="DS63" s="4">
        <v>11</v>
      </c>
      <c r="DT63" s="4">
        <v>6</v>
      </c>
      <c r="DU63" s="4">
        <v>3</v>
      </c>
      <c r="DV63" s="4">
        <v>2</v>
      </c>
      <c r="DW63" s="4">
        <v>30876</v>
      </c>
      <c r="DX63" s="4">
        <v>35064</v>
      </c>
      <c r="DY63" s="4">
        <v>60884</v>
      </c>
      <c r="DZ63" s="4">
        <v>42672</v>
      </c>
      <c r="EA63" s="4">
        <v>23564</v>
      </c>
    </row>
    <row r="64" spans="1:131" ht="17.5" customHeight="1" x14ac:dyDescent="0.35">
      <c r="E64" s="30"/>
      <c r="F64" s="30"/>
      <c r="G64" s="31"/>
      <c r="H64" s="31"/>
      <c r="I64" s="31"/>
      <c r="J64" s="31"/>
      <c r="K64" s="31"/>
      <c r="L64" s="30"/>
      <c r="M64" s="31"/>
      <c r="N64" s="31"/>
      <c r="O64" s="31"/>
      <c r="P64" s="31"/>
      <c r="Q64" s="31"/>
      <c r="R64" s="30"/>
      <c r="S64" s="31"/>
      <c r="T64" s="31"/>
      <c r="U64" s="31"/>
      <c r="V64" s="31"/>
      <c r="W64" s="31"/>
      <c r="X64" s="30"/>
      <c r="Y64" s="31"/>
      <c r="Z64" s="31"/>
      <c r="AA64" s="31"/>
      <c r="AB64" s="31"/>
      <c r="AC64" s="31"/>
      <c r="AD64" s="30"/>
      <c r="AE64" s="31"/>
      <c r="AF64" s="31"/>
      <c r="AG64" s="31"/>
      <c r="AH64" s="31"/>
      <c r="AI64" s="31"/>
      <c r="AJ64" s="30"/>
      <c r="AK64" s="31"/>
      <c r="AL64" s="31"/>
      <c r="AM64" s="31"/>
      <c r="AN64" s="31"/>
      <c r="AO64" s="31"/>
      <c r="AP64" s="30"/>
      <c r="AQ64" s="31"/>
      <c r="AR64" s="31"/>
      <c r="AS64" s="31"/>
      <c r="AT64" s="31"/>
      <c r="AU64" s="31"/>
      <c r="AV64" s="30"/>
      <c r="AW64" s="31"/>
      <c r="AX64" s="31"/>
      <c r="AY64" s="31"/>
      <c r="AZ64" s="31"/>
      <c r="BA64" s="31"/>
      <c r="BB64" s="30"/>
      <c r="BC64" s="31"/>
      <c r="BD64" s="31"/>
      <c r="BE64" s="31"/>
      <c r="BF64" s="31"/>
      <c r="BG64" s="31"/>
      <c r="BH64" s="30"/>
      <c r="BI64" s="31"/>
      <c r="BJ64" s="31"/>
      <c r="BK64" s="31"/>
      <c r="BL64" s="31"/>
      <c r="BM64" s="31"/>
      <c r="BN64" s="30"/>
      <c r="BO64" s="31"/>
      <c r="BP64" s="31"/>
      <c r="BQ64" s="31"/>
      <c r="BR64" s="31"/>
      <c r="BS64" s="31"/>
      <c r="BT64" s="30"/>
      <c r="BU64" s="31"/>
      <c r="BV64" s="31"/>
      <c r="BW64" s="31"/>
      <c r="BX64" s="31"/>
      <c r="BY64" s="31"/>
      <c r="BZ64" s="30"/>
      <c r="CA64" s="31"/>
      <c r="CB64" s="31"/>
      <c r="CC64" s="31"/>
      <c r="CD64" s="31"/>
      <c r="CE64" s="31"/>
      <c r="CF64" s="30"/>
      <c r="CG64" s="31"/>
      <c r="CH64" s="31"/>
      <c r="CI64" s="31"/>
      <c r="CJ64" s="31"/>
      <c r="CK64" s="31"/>
      <c r="CL64" s="30"/>
      <c r="CM64" s="31"/>
      <c r="CN64" s="31"/>
      <c r="CO64" s="31"/>
      <c r="CP64" s="31"/>
      <c r="CQ64" s="31"/>
      <c r="CR64" s="30"/>
      <c r="CS64" s="31"/>
      <c r="CT64" s="31"/>
      <c r="CU64" s="31"/>
      <c r="CV64" s="31"/>
      <c r="CW64" s="31"/>
      <c r="CX64" s="30"/>
      <c r="CY64" s="31"/>
      <c r="CZ64" s="31"/>
      <c r="DA64" s="31"/>
      <c r="DB64" s="31"/>
      <c r="DC64" s="31"/>
      <c r="DD64" s="30"/>
      <c r="DE64" s="31"/>
      <c r="DF64" s="31"/>
      <c r="DG64" s="31"/>
      <c r="DH64" s="31"/>
      <c r="DI64" s="31"/>
      <c r="DJ64" s="30"/>
      <c r="DK64" s="31"/>
      <c r="DL64" s="31"/>
      <c r="DM64" s="31"/>
      <c r="DN64" s="31"/>
      <c r="DO64" s="31"/>
      <c r="DP64" s="30"/>
      <c r="DQ64" s="31"/>
      <c r="DR64" s="31"/>
      <c r="DS64" s="31"/>
      <c r="DT64" s="31"/>
      <c r="DU64" s="31"/>
      <c r="DW64" s="31"/>
      <c r="DX64" s="31"/>
      <c r="DY64" s="31"/>
      <c r="DZ64" s="31"/>
      <c r="EA64" s="31"/>
    </row>
    <row r="65" spans="1:131" s="3" customFormat="1" ht="17.5" customHeight="1" x14ac:dyDescent="0.35">
      <c r="A65" s="3" t="s">
        <v>107</v>
      </c>
      <c r="C65" s="3" t="s">
        <v>108</v>
      </c>
      <c r="E65" s="26">
        <v>575146</v>
      </c>
      <c r="F65" s="26">
        <v>35262</v>
      </c>
      <c r="G65" s="26">
        <v>7102</v>
      </c>
      <c r="H65" s="26">
        <v>7085</v>
      </c>
      <c r="I65" s="26">
        <v>7013</v>
      </c>
      <c r="J65" s="26">
        <v>7113</v>
      </c>
      <c r="K65" s="26">
        <v>6949</v>
      </c>
      <c r="L65" s="26">
        <v>32804</v>
      </c>
      <c r="M65" s="26">
        <v>6861</v>
      </c>
      <c r="N65" s="26">
        <v>6715</v>
      </c>
      <c r="O65" s="26">
        <v>6448</v>
      </c>
      <c r="P65" s="26">
        <v>6382</v>
      </c>
      <c r="Q65" s="26">
        <v>6398</v>
      </c>
      <c r="R65" s="26">
        <v>34929</v>
      </c>
      <c r="S65" s="26">
        <v>6741</v>
      </c>
      <c r="T65" s="26">
        <v>6737</v>
      </c>
      <c r="U65" s="26">
        <v>6906</v>
      </c>
      <c r="V65" s="26">
        <v>7114</v>
      </c>
      <c r="W65" s="26">
        <v>7431</v>
      </c>
      <c r="X65" s="26">
        <v>38686</v>
      </c>
      <c r="Y65" s="26">
        <v>7179</v>
      </c>
      <c r="Z65" s="26">
        <v>7293</v>
      </c>
      <c r="AA65" s="26">
        <v>7735</v>
      </c>
      <c r="AB65" s="26">
        <v>7871</v>
      </c>
      <c r="AC65" s="26">
        <v>8608</v>
      </c>
      <c r="AD65" s="26">
        <v>39119</v>
      </c>
      <c r="AE65" s="26">
        <v>8840</v>
      </c>
      <c r="AF65" s="26">
        <v>8125</v>
      </c>
      <c r="AG65" s="26">
        <v>7550</v>
      </c>
      <c r="AH65" s="26">
        <v>7541</v>
      </c>
      <c r="AI65" s="26">
        <v>7063</v>
      </c>
      <c r="AJ65" s="26">
        <v>34578</v>
      </c>
      <c r="AK65" s="26">
        <v>7145</v>
      </c>
      <c r="AL65" s="26">
        <v>7141</v>
      </c>
      <c r="AM65" s="26">
        <v>6954</v>
      </c>
      <c r="AN65" s="26">
        <v>6745</v>
      </c>
      <c r="AO65" s="26">
        <v>6593</v>
      </c>
      <c r="AP65" s="26">
        <v>32326</v>
      </c>
      <c r="AQ65" s="26">
        <v>6817</v>
      </c>
      <c r="AR65" s="26">
        <v>6828</v>
      </c>
      <c r="AS65" s="26">
        <v>6366</v>
      </c>
      <c r="AT65" s="26">
        <v>6111</v>
      </c>
      <c r="AU65" s="26">
        <v>6204</v>
      </c>
      <c r="AV65" s="26">
        <v>35717</v>
      </c>
      <c r="AW65" s="26">
        <v>6471</v>
      </c>
      <c r="AX65" s="26">
        <v>6844</v>
      </c>
      <c r="AY65" s="26">
        <v>7059</v>
      </c>
      <c r="AZ65" s="26">
        <v>7352</v>
      </c>
      <c r="BA65" s="26">
        <v>7991</v>
      </c>
      <c r="BB65" s="26">
        <v>41952</v>
      </c>
      <c r="BC65" s="26">
        <v>8097</v>
      </c>
      <c r="BD65" s="26">
        <v>8194</v>
      </c>
      <c r="BE65" s="26">
        <v>8522</v>
      </c>
      <c r="BF65" s="26">
        <v>8492</v>
      </c>
      <c r="BG65" s="26">
        <v>8647</v>
      </c>
      <c r="BH65" s="26">
        <v>43217</v>
      </c>
      <c r="BI65" s="26">
        <v>8532</v>
      </c>
      <c r="BJ65" s="26">
        <v>8919</v>
      </c>
      <c r="BK65" s="26">
        <v>8640</v>
      </c>
      <c r="BL65" s="26">
        <v>8634</v>
      </c>
      <c r="BM65" s="26">
        <v>8492</v>
      </c>
      <c r="BN65" s="26">
        <v>38575</v>
      </c>
      <c r="BO65" s="26">
        <v>8162</v>
      </c>
      <c r="BP65" s="26">
        <v>7786</v>
      </c>
      <c r="BQ65" s="26">
        <v>7605</v>
      </c>
      <c r="BR65" s="26">
        <v>7725</v>
      </c>
      <c r="BS65" s="26">
        <v>7297</v>
      </c>
      <c r="BT65" s="26">
        <v>35021</v>
      </c>
      <c r="BU65" s="26">
        <v>7066</v>
      </c>
      <c r="BV65" s="26">
        <v>6865</v>
      </c>
      <c r="BW65" s="26">
        <v>7156</v>
      </c>
      <c r="BX65" s="26">
        <v>7006</v>
      </c>
      <c r="BY65" s="26">
        <v>6928</v>
      </c>
      <c r="BZ65" s="26">
        <v>38832</v>
      </c>
      <c r="CA65" s="26">
        <v>6959</v>
      </c>
      <c r="CB65" s="26">
        <v>7298</v>
      </c>
      <c r="CC65" s="26">
        <v>7839</v>
      </c>
      <c r="CD65" s="26">
        <v>8307</v>
      </c>
      <c r="CE65" s="26">
        <v>8429</v>
      </c>
      <c r="CF65" s="26">
        <v>30650</v>
      </c>
      <c r="CG65" s="26">
        <v>6375</v>
      </c>
      <c r="CH65" s="26">
        <v>6570</v>
      </c>
      <c r="CI65" s="26">
        <v>6454</v>
      </c>
      <c r="CJ65" s="26">
        <v>6051</v>
      </c>
      <c r="CK65" s="26">
        <v>5200</v>
      </c>
      <c r="CL65" s="26">
        <v>24361</v>
      </c>
      <c r="CM65" s="26">
        <v>4986</v>
      </c>
      <c r="CN65" s="26">
        <v>5138</v>
      </c>
      <c r="CO65" s="26">
        <v>4892</v>
      </c>
      <c r="CP65" s="26">
        <v>4823</v>
      </c>
      <c r="CQ65" s="26">
        <v>4522</v>
      </c>
      <c r="CR65" s="26">
        <v>18171</v>
      </c>
      <c r="CS65" s="26">
        <v>4145</v>
      </c>
      <c r="CT65" s="26">
        <v>3942</v>
      </c>
      <c r="CU65" s="26">
        <v>3627</v>
      </c>
      <c r="CV65" s="26">
        <v>3336</v>
      </c>
      <c r="CW65" s="26">
        <v>3121</v>
      </c>
      <c r="CX65" s="26">
        <v>12234</v>
      </c>
      <c r="CY65" s="26">
        <v>3023</v>
      </c>
      <c r="CZ65" s="26">
        <v>2723</v>
      </c>
      <c r="DA65" s="26">
        <v>2449</v>
      </c>
      <c r="DB65" s="26">
        <v>2156</v>
      </c>
      <c r="DC65" s="26">
        <v>1883</v>
      </c>
      <c r="DD65" s="26">
        <v>6407</v>
      </c>
      <c r="DE65" s="26">
        <v>1676</v>
      </c>
      <c r="DF65" s="26">
        <v>1486</v>
      </c>
      <c r="DG65" s="26">
        <v>1243</v>
      </c>
      <c r="DH65" s="26">
        <v>1045</v>
      </c>
      <c r="DI65" s="26">
        <v>957</v>
      </c>
      <c r="DJ65" s="26">
        <v>1921</v>
      </c>
      <c r="DK65" s="26">
        <v>779</v>
      </c>
      <c r="DL65" s="26">
        <v>528</v>
      </c>
      <c r="DM65" s="26">
        <v>302</v>
      </c>
      <c r="DN65" s="26">
        <v>170</v>
      </c>
      <c r="DO65" s="26">
        <v>142</v>
      </c>
      <c r="DP65" s="26">
        <v>347</v>
      </c>
      <c r="DQ65" s="26">
        <v>114</v>
      </c>
      <c r="DR65" s="26">
        <v>110</v>
      </c>
      <c r="DS65" s="26">
        <v>55</v>
      </c>
      <c r="DT65" s="26">
        <v>37</v>
      </c>
      <c r="DU65" s="26">
        <v>31</v>
      </c>
      <c r="DV65" s="26">
        <v>37</v>
      </c>
      <c r="DW65" s="26">
        <v>110174</v>
      </c>
      <c r="DX65" s="26">
        <v>125202</v>
      </c>
      <c r="DY65" s="26">
        <v>215199</v>
      </c>
      <c r="DZ65" s="26">
        <v>155645</v>
      </c>
      <c r="EA65" s="26">
        <v>94128</v>
      </c>
    </row>
    <row r="66" spans="1:131" ht="17.5" customHeight="1" x14ac:dyDescent="0.35">
      <c r="A66" s="2" t="s">
        <v>109</v>
      </c>
      <c r="D66" s="2" t="s">
        <v>110</v>
      </c>
      <c r="E66" s="4">
        <v>42794</v>
      </c>
      <c r="F66" s="4">
        <v>3003</v>
      </c>
      <c r="G66" s="4">
        <v>612</v>
      </c>
      <c r="H66" s="4">
        <v>601</v>
      </c>
      <c r="I66" s="4">
        <v>613</v>
      </c>
      <c r="J66" s="4">
        <v>612</v>
      </c>
      <c r="K66" s="4">
        <v>565</v>
      </c>
      <c r="L66" s="4">
        <v>2667</v>
      </c>
      <c r="M66" s="4">
        <v>543</v>
      </c>
      <c r="N66" s="4">
        <v>554</v>
      </c>
      <c r="O66" s="4">
        <v>543</v>
      </c>
      <c r="P66" s="4">
        <v>496</v>
      </c>
      <c r="Q66" s="4">
        <v>531</v>
      </c>
      <c r="R66" s="4">
        <v>2640</v>
      </c>
      <c r="S66" s="4">
        <v>494</v>
      </c>
      <c r="T66" s="4">
        <v>517</v>
      </c>
      <c r="U66" s="4">
        <v>518</v>
      </c>
      <c r="V66" s="4">
        <v>576</v>
      </c>
      <c r="W66" s="4">
        <v>535</v>
      </c>
      <c r="X66" s="4">
        <v>2787</v>
      </c>
      <c r="Y66" s="4">
        <v>539</v>
      </c>
      <c r="Z66" s="4">
        <v>552</v>
      </c>
      <c r="AA66" s="4">
        <v>590</v>
      </c>
      <c r="AB66" s="4">
        <v>567</v>
      </c>
      <c r="AC66" s="4">
        <v>539</v>
      </c>
      <c r="AD66" s="4">
        <v>2663</v>
      </c>
      <c r="AE66" s="4">
        <v>538</v>
      </c>
      <c r="AF66" s="4">
        <v>505</v>
      </c>
      <c r="AG66" s="4">
        <v>525</v>
      </c>
      <c r="AH66" s="4">
        <v>562</v>
      </c>
      <c r="AI66" s="4">
        <v>533</v>
      </c>
      <c r="AJ66" s="4">
        <v>2871</v>
      </c>
      <c r="AK66" s="4">
        <v>616</v>
      </c>
      <c r="AL66" s="4">
        <v>604</v>
      </c>
      <c r="AM66" s="4">
        <v>570</v>
      </c>
      <c r="AN66" s="4">
        <v>554</v>
      </c>
      <c r="AO66" s="4">
        <v>527</v>
      </c>
      <c r="AP66" s="4">
        <v>2655</v>
      </c>
      <c r="AQ66" s="4">
        <v>544</v>
      </c>
      <c r="AR66" s="4">
        <v>527</v>
      </c>
      <c r="AS66" s="4">
        <v>503</v>
      </c>
      <c r="AT66" s="4">
        <v>533</v>
      </c>
      <c r="AU66" s="4">
        <v>548</v>
      </c>
      <c r="AV66" s="4">
        <v>2691</v>
      </c>
      <c r="AW66" s="4">
        <v>521</v>
      </c>
      <c r="AX66" s="4">
        <v>513</v>
      </c>
      <c r="AY66" s="4">
        <v>538</v>
      </c>
      <c r="AZ66" s="4">
        <v>544</v>
      </c>
      <c r="BA66" s="4">
        <v>575</v>
      </c>
      <c r="BB66" s="4">
        <v>3154</v>
      </c>
      <c r="BC66" s="4">
        <v>607</v>
      </c>
      <c r="BD66" s="4">
        <v>599</v>
      </c>
      <c r="BE66" s="4">
        <v>667</v>
      </c>
      <c r="BF66" s="4">
        <v>633</v>
      </c>
      <c r="BG66" s="4">
        <v>648</v>
      </c>
      <c r="BH66" s="4">
        <v>3026</v>
      </c>
      <c r="BI66" s="4">
        <v>598</v>
      </c>
      <c r="BJ66" s="4">
        <v>603</v>
      </c>
      <c r="BK66" s="4">
        <v>614</v>
      </c>
      <c r="BL66" s="4">
        <v>604</v>
      </c>
      <c r="BM66" s="4">
        <v>607</v>
      </c>
      <c r="BN66" s="4">
        <v>2904</v>
      </c>
      <c r="BO66" s="4">
        <v>583</v>
      </c>
      <c r="BP66" s="4">
        <v>548</v>
      </c>
      <c r="BQ66" s="4">
        <v>609</v>
      </c>
      <c r="BR66" s="4">
        <v>603</v>
      </c>
      <c r="BS66" s="4">
        <v>561</v>
      </c>
      <c r="BT66" s="4">
        <v>2609</v>
      </c>
      <c r="BU66" s="4">
        <v>530</v>
      </c>
      <c r="BV66" s="4">
        <v>543</v>
      </c>
      <c r="BW66" s="4">
        <v>505</v>
      </c>
      <c r="BX66" s="4">
        <v>522</v>
      </c>
      <c r="BY66" s="4">
        <v>509</v>
      </c>
      <c r="BZ66" s="4">
        <v>2861</v>
      </c>
      <c r="CA66" s="4">
        <v>488</v>
      </c>
      <c r="CB66" s="4">
        <v>489</v>
      </c>
      <c r="CC66" s="4">
        <v>614</v>
      </c>
      <c r="CD66" s="4">
        <v>649</v>
      </c>
      <c r="CE66" s="4">
        <v>621</v>
      </c>
      <c r="CF66" s="4">
        <v>2074</v>
      </c>
      <c r="CG66" s="4">
        <v>412</v>
      </c>
      <c r="CH66" s="4">
        <v>465</v>
      </c>
      <c r="CI66" s="4">
        <v>443</v>
      </c>
      <c r="CJ66" s="4">
        <v>395</v>
      </c>
      <c r="CK66" s="4">
        <v>359</v>
      </c>
      <c r="CL66" s="4">
        <v>1634</v>
      </c>
      <c r="CM66" s="4">
        <v>368</v>
      </c>
      <c r="CN66" s="4">
        <v>328</v>
      </c>
      <c r="CO66" s="4">
        <v>320</v>
      </c>
      <c r="CP66" s="4">
        <v>322</v>
      </c>
      <c r="CQ66" s="4">
        <v>296</v>
      </c>
      <c r="CR66" s="4">
        <v>1159</v>
      </c>
      <c r="CS66" s="4">
        <v>262</v>
      </c>
      <c r="CT66" s="4">
        <v>261</v>
      </c>
      <c r="CU66" s="4">
        <v>203</v>
      </c>
      <c r="CV66" s="4">
        <v>222</v>
      </c>
      <c r="CW66" s="4">
        <v>211</v>
      </c>
      <c r="CX66" s="4">
        <v>783</v>
      </c>
      <c r="CY66" s="4">
        <v>177</v>
      </c>
      <c r="CZ66" s="4">
        <v>170</v>
      </c>
      <c r="DA66" s="4">
        <v>162</v>
      </c>
      <c r="DB66" s="4">
        <v>135</v>
      </c>
      <c r="DC66" s="4">
        <v>139</v>
      </c>
      <c r="DD66" s="4">
        <v>430</v>
      </c>
      <c r="DE66" s="4">
        <v>92</v>
      </c>
      <c r="DF66" s="4">
        <v>100</v>
      </c>
      <c r="DG66" s="4">
        <v>83</v>
      </c>
      <c r="DH66" s="4">
        <v>78</v>
      </c>
      <c r="DI66" s="4">
        <v>77</v>
      </c>
      <c r="DJ66" s="4">
        <v>152</v>
      </c>
      <c r="DK66" s="4">
        <v>47</v>
      </c>
      <c r="DL66" s="4">
        <v>55</v>
      </c>
      <c r="DM66" s="4">
        <v>24</v>
      </c>
      <c r="DN66" s="4">
        <v>13</v>
      </c>
      <c r="DO66" s="4">
        <v>13</v>
      </c>
      <c r="DP66" s="4">
        <v>25</v>
      </c>
      <c r="DQ66" s="4">
        <v>7</v>
      </c>
      <c r="DR66" s="4">
        <v>7</v>
      </c>
      <c r="DS66" s="4">
        <v>8</v>
      </c>
      <c r="DT66" s="4">
        <v>2</v>
      </c>
      <c r="DU66" s="4">
        <v>1</v>
      </c>
      <c r="DV66" s="4">
        <v>6</v>
      </c>
      <c r="DW66" s="4">
        <v>8849</v>
      </c>
      <c r="DX66" s="4">
        <v>9991</v>
      </c>
      <c r="DY66" s="4">
        <v>16282</v>
      </c>
      <c r="DZ66" s="4">
        <v>11400</v>
      </c>
      <c r="EA66" s="4">
        <v>6263</v>
      </c>
    </row>
    <row r="67" spans="1:131" ht="17.5" customHeight="1" x14ac:dyDescent="0.35">
      <c r="A67" s="2" t="s">
        <v>111</v>
      </c>
      <c r="D67" s="2" t="s">
        <v>112</v>
      </c>
      <c r="E67" s="4">
        <v>53708</v>
      </c>
      <c r="F67" s="4">
        <v>3151</v>
      </c>
      <c r="G67" s="4">
        <v>623</v>
      </c>
      <c r="H67" s="4">
        <v>640</v>
      </c>
      <c r="I67" s="4">
        <v>647</v>
      </c>
      <c r="J67" s="4">
        <v>625</v>
      </c>
      <c r="K67" s="4">
        <v>616</v>
      </c>
      <c r="L67" s="4">
        <v>3089</v>
      </c>
      <c r="M67" s="4">
        <v>676</v>
      </c>
      <c r="N67" s="4">
        <v>631</v>
      </c>
      <c r="O67" s="4">
        <v>622</v>
      </c>
      <c r="P67" s="4">
        <v>572</v>
      </c>
      <c r="Q67" s="4">
        <v>588</v>
      </c>
      <c r="R67" s="4">
        <v>3097</v>
      </c>
      <c r="S67" s="4">
        <v>612</v>
      </c>
      <c r="T67" s="4">
        <v>619</v>
      </c>
      <c r="U67" s="4">
        <v>614</v>
      </c>
      <c r="V67" s="4">
        <v>603</v>
      </c>
      <c r="W67" s="4">
        <v>649</v>
      </c>
      <c r="X67" s="4">
        <v>3115</v>
      </c>
      <c r="Y67" s="4">
        <v>691</v>
      </c>
      <c r="Z67" s="4">
        <v>595</v>
      </c>
      <c r="AA67" s="4">
        <v>701</v>
      </c>
      <c r="AB67" s="4">
        <v>600</v>
      </c>
      <c r="AC67" s="4">
        <v>528</v>
      </c>
      <c r="AD67" s="4">
        <v>3203</v>
      </c>
      <c r="AE67" s="4">
        <v>604</v>
      </c>
      <c r="AF67" s="4">
        <v>599</v>
      </c>
      <c r="AG67" s="4">
        <v>607</v>
      </c>
      <c r="AH67" s="4">
        <v>719</v>
      </c>
      <c r="AI67" s="4">
        <v>674</v>
      </c>
      <c r="AJ67" s="4">
        <v>3243</v>
      </c>
      <c r="AK67" s="4">
        <v>668</v>
      </c>
      <c r="AL67" s="4">
        <v>624</v>
      </c>
      <c r="AM67" s="4">
        <v>669</v>
      </c>
      <c r="AN67" s="4">
        <v>637</v>
      </c>
      <c r="AO67" s="4">
        <v>645</v>
      </c>
      <c r="AP67" s="4">
        <v>3203</v>
      </c>
      <c r="AQ67" s="4">
        <v>676</v>
      </c>
      <c r="AR67" s="4">
        <v>686</v>
      </c>
      <c r="AS67" s="4">
        <v>578</v>
      </c>
      <c r="AT67" s="4">
        <v>611</v>
      </c>
      <c r="AU67" s="4">
        <v>652</v>
      </c>
      <c r="AV67" s="4">
        <v>3927</v>
      </c>
      <c r="AW67" s="4">
        <v>701</v>
      </c>
      <c r="AX67" s="4">
        <v>748</v>
      </c>
      <c r="AY67" s="4">
        <v>762</v>
      </c>
      <c r="AZ67" s="4">
        <v>832</v>
      </c>
      <c r="BA67" s="4">
        <v>884</v>
      </c>
      <c r="BB67" s="4">
        <v>4243</v>
      </c>
      <c r="BC67" s="4">
        <v>833</v>
      </c>
      <c r="BD67" s="4">
        <v>856</v>
      </c>
      <c r="BE67" s="4">
        <v>850</v>
      </c>
      <c r="BF67" s="4">
        <v>841</v>
      </c>
      <c r="BG67" s="4">
        <v>863</v>
      </c>
      <c r="BH67" s="4">
        <v>4293</v>
      </c>
      <c r="BI67" s="4">
        <v>868</v>
      </c>
      <c r="BJ67" s="4">
        <v>904</v>
      </c>
      <c r="BK67" s="4">
        <v>876</v>
      </c>
      <c r="BL67" s="4">
        <v>824</v>
      </c>
      <c r="BM67" s="4">
        <v>821</v>
      </c>
      <c r="BN67" s="4">
        <v>3764</v>
      </c>
      <c r="BO67" s="4">
        <v>823</v>
      </c>
      <c r="BP67" s="4">
        <v>741</v>
      </c>
      <c r="BQ67" s="4">
        <v>739</v>
      </c>
      <c r="BR67" s="4">
        <v>783</v>
      </c>
      <c r="BS67" s="4">
        <v>678</v>
      </c>
      <c r="BT67" s="4">
        <v>3369</v>
      </c>
      <c r="BU67" s="4">
        <v>644</v>
      </c>
      <c r="BV67" s="4">
        <v>653</v>
      </c>
      <c r="BW67" s="4">
        <v>718</v>
      </c>
      <c r="BX67" s="4">
        <v>688</v>
      </c>
      <c r="BY67" s="4">
        <v>666</v>
      </c>
      <c r="BZ67" s="4">
        <v>3853</v>
      </c>
      <c r="CA67" s="4">
        <v>640</v>
      </c>
      <c r="CB67" s="4">
        <v>713</v>
      </c>
      <c r="CC67" s="4">
        <v>778</v>
      </c>
      <c r="CD67" s="4">
        <v>823</v>
      </c>
      <c r="CE67" s="4">
        <v>899</v>
      </c>
      <c r="CF67" s="4">
        <v>2997</v>
      </c>
      <c r="CG67" s="4">
        <v>612</v>
      </c>
      <c r="CH67" s="4">
        <v>661</v>
      </c>
      <c r="CI67" s="4">
        <v>633</v>
      </c>
      <c r="CJ67" s="4">
        <v>629</v>
      </c>
      <c r="CK67" s="4">
        <v>462</v>
      </c>
      <c r="CL67" s="4">
        <v>2145</v>
      </c>
      <c r="CM67" s="4">
        <v>448</v>
      </c>
      <c r="CN67" s="4">
        <v>480</v>
      </c>
      <c r="CO67" s="4">
        <v>417</v>
      </c>
      <c r="CP67" s="4">
        <v>431</v>
      </c>
      <c r="CQ67" s="4">
        <v>369</v>
      </c>
      <c r="CR67" s="4">
        <v>1503</v>
      </c>
      <c r="CS67" s="4">
        <v>331</v>
      </c>
      <c r="CT67" s="4">
        <v>335</v>
      </c>
      <c r="CU67" s="4">
        <v>265</v>
      </c>
      <c r="CV67" s="4">
        <v>310</v>
      </c>
      <c r="CW67" s="4">
        <v>262</v>
      </c>
      <c r="CX67" s="4">
        <v>866</v>
      </c>
      <c r="CY67" s="4">
        <v>229</v>
      </c>
      <c r="CZ67" s="4">
        <v>185</v>
      </c>
      <c r="DA67" s="4">
        <v>158</v>
      </c>
      <c r="DB67" s="4">
        <v>161</v>
      </c>
      <c r="DC67" s="4">
        <v>133</v>
      </c>
      <c r="DD67" s="4">
        <v>478</v>
      </c>
      <c r="DE67" s="4">
        <v>141</v>
      </c>
      <c r="DF67" s="4">
        <v>124</v>
      </c>
      <c r="DG67" s="4">
        <v>85</v>
      </c>
      <c r="DH67" s="4">
        <v>59</v>
      </c>
      <c r="DI67" s="4">
        <v>69</v>
      </c>
      <c r="DJ67" s="4">
        <v>139</v>
      </c>
      <c r="DK67" s="4">
        <v>62</v>
      </c>
      <c r="DL67" s="4">
        <v>31</v>
      </c>
      <c r="DM67" s="4">
        <v>24</v>
      </c>
      <c r="DN67" s="4">
        <v>14</v>
      </c>
      <c r="DO67" s="4">
        <v>8</v>
      </c>
      <c r="DP67" s="4">
        <v>30</v>
      </c>
      <c r="DQ67" s="4">
        <v>9</v>
      </c>
      <c r="DR67" s="4">
        <v>10</v>
      </c>
      <c r="DS67" s="4">
        <v>2</v>
      </c>
      <c r="DT67" s="4">
        <v>5</v>
      </c>
      <c r="DU67" s="4">
        <v>4</v>
      </c>
      <c r="DV67" s="4">
        <v>0</v>
      </c>
      <c r="DW67" s="4">
        <v>10028</v>
      </c>
      <c r="DX67" s="4">
        <v>11324</v>
      </c>
      <c r="DY67" s="4">
        <v>20243</v>
      </c>
      <c r="DZ67" s="4">
        <v>15279</v>
      </c>
      <c r="EA67" s="4">
        <v>8158</v>
      </c>
    </row>
    <row r="68" spans="1:131" ht="17.5" customHeight="1" x14ac:dyDescent="0.35">
      <c r="A68" s="2" t="s">
        <v>113</v>
      </c>
      <c r="D68" s="2" t="s">
        <v>114</v>
      </c>
      <c r="E68" s="4">
        <v>36781</v>
      </c>
      <c r="F68" s="4">
        <v>1814</v>
      </c>
      <c r="G68" s="4">
        <v>354</v>
      </c>
      <c r="H68" s="4">
        <v>364</v>
      </c>
      <c r="I68" s="4">
        <v>346</v>
      </c>
      <c r="J68" s="4">
        <v>359</v>
      </c>
      <c r="K68" s="4">
        <v>391</v>
      </c>
      <c r="L68" s="4">
        <v>1827</v>
      </c>
      <c r="M68" s="4">
        <v>370</v>
      </c>
      <c r="N68" s="4">
        <v>374</v>
      </c>
      <c r="O68" s="4">
        <v>337</v>
      </c>
      <c r="P68" s="4">
        <v>362</v>
      </c>
      <c r="Q68" s="4">
        <v>384</v>
      </c>
      <c r="R68" s="4">
        <v>2090</v>
      </c>
      <c r="S68" s="4">
        <v>367</v>
      </c>
      <c r="T68" s="4">
        <v>452</v>
      </c>
      <c r="U68" s="4">
        <v>397</v>
      </c>
      <c r="V68" s="4">
        <v>413</v>
      </c>
      <c r="W68" s="4">
        <v>461</v>
      </c>
      <c r="X68" s="4">
        <v>2075</v>
      </c>
      <c r="Y68" s="4">
        <v>395</v>
      </c>
      <c r="Z68" s="4">
        <v>435</v>
      </c>
      <c r="AA68" s="4">
        <v>452</v>
      </c>
      <c r="AB68" s="4">
        <v>422</v>
      </c>
      <c r="AC68" s="4">
        <v>371</v>
      </c>
      <c r="AD68" s="4">
        <v>1701</v>
      </c>
      <c r="AE68" s="4">
        <v>289</v>
      </c>
      <c r="AF68" s="4">
        <v>320</v>
      </c>
      <c r="AG68" s="4">
        <v>317</v>
      </c>
      <c r="AH68" s="4">
        <v>414</v>
      </c>
      <c r="AI68" s="4">
        <v>361</v>
      </c>
      <c r="AJ68" s="4">
        <v>1901</v>
      </c>
      <c r="AK68" s="4">
        <v>389</v>
      </c>
      <c r="AL68" s="4">
        <v>398</v>
      </c>
      <c r="AM68" s="4">
        <v>373</v>
      </c>
      <c r="AN68" s="4">
        <v>377</v>
      </c>
      <c r="AO68" s="4">
        <v>364</v>
      </c>
      <c r="AP68" s="4">
        <v>1744</v>
      </c>
      <c r="AQ68" s="4">
        <v>343</v>
      </c>
      <c r="AR68" s="4">
        <v>383</v>
      </c>
      <c r="AS68" s="4">
        <v>353</v>
      </c>
      <c r="AT68" s="4">
        <v>342</v>
      </c>
      <c r="AU68" s="4">
        <v>323</v>
      </c>
      <c r="AV68" s="4">
        <v>2055</v>
      </c>
      <c r="AW68" s="4">
        <v>345</v>
      </c>
      <c r="AX68" s="4">
        <v>414</v>
      </c>
      <c r="AY68" s="4">
        <v>365</v>
      </c>
      <c r="AZ68" s="4">
        <v>427</v>
      </c>
      <c r="BA68" s="4">
        <v>504</v>
      </c>
      <c r="BB68" s="4">
        <v>2654</v>
      </c>
      <c r="BC68" s="4">
        <v>469</v>
      </c>
      <c r="BD68" s="4">
        <v>513</v>
      </c>
      <c r="BE68" s="4">
        <v>541</v>
      </c>
      <c r="BF68" s="4">
        <v>549</v>
      </c>
      <c r="BG68" s="4">
        <v>582</v>
      </c>
      <c r="BH68" s="4">
        <v>2931</v>
      </c>
      <c r="BI68" s="4">
        <v>546</v>
      </c>
      <c r="BJ68" s="4">
        <v>610</v>
      </c>
      <c r="BK68" s="4">
        <v>613</v>
      </c>
      <c r="BL68" s="4">
        <v>587</v>
      </c>
      <c r="BM68" s="4">
        <v>575</v>
      </c>
      <c r="BN68" s="4">
        <v>2774</v>
      </c>
      <c r="BO68" s="4">
        <v>559</v>
      </c>
      <c r="BP68" s="4">
        <v>582</v>
      </c>
      <c r="BQ68" s="4">
        <v>516</v>
      </c>
      <c r="BR68" s="4">
        <v>599</v>
      </c>
      <c r="BS68" s="4">
        <v>518</v>
      </c>
      <c r="BT68" s="4">
        <v>2475</v>
      </c>
      <c r="BU68" s="4">
        <v>491</v>
      </c>
      <c r="BV68" s="4">
        <v>497</v>
      </c>
      <c r="BW68" s="4">
        <v>534</v>
      </c>
      <c r="BX68" s="4">
        <v>478</v>
      </c>
      <c r="BY68" s="4">
        <v>475</v>
      </c>
      <c r="BZ68" s="4">
        <v>2744</v>
      </c>
      <c r="CA68" s="4">
        <v>491</v>
      </c>
      <c r="CB68" s="4">
        <v>495</v>
      </c>
      <c r="CC68" s="4">
        <v>573</v>
      </c>
      <c r="CD68" s="4">
        <v>580</v>
      </c>
      <c r="CE68" s="4">
        <v>605</v>
      </c>
      <c r="CF68" s="4">
        <v>2461</v>
      </c>
      <c r="CG68" s="4">
        <v>540</v>
      </c>
      <c r="CH68" s="4">
        <v>525</v>
      </c>
      <c r="CI68" s="4">
        <v>532</v>
      </c>
      <c r="CJ68" s="4">
        <v>472</v>
      </c>
      <c r="CK68" s="4">
        <v>392</v>
      </c>
      <c r="CL68" s="4">
        <v>1873</v>
      </c>
      <c r="CM68" s="4">
        <v>346</v>
      </c>
      <c r="CN68" s="4">
        <v>403</v>
      </c>
      <c r="CO68" s="4">
        <v>400</v>
      </c>
      <c r="CP68" s="4">
        <v>361</v>
      </c>
      <c r="CQ68" s="4">
        <v>363</v>
      </c>
      <c r="CR68" s="4">
        <v>1592</v>
      </c>
      <c r="CS68" s="4">
        <v>383</v>
      </c>
      <c r="CT68" s="4">
        <v>326</v>
      </c>
      <c r="CU68" s="4">
        <v>335</v>
      </c>
      <c r="CV68" s="4">
        <v>274</v>
      </c>
      <c r="CW68" s="4">
        <v>274</v>
      </c>
      <c r="CX68" s="4">
        <v>1179</v>
      </c>
      <c r="CY68" s="4">
        <v>293</v>
      </c>
      <c r="CZ68" s="4">
        <v>234</v>
      </c>
      <c r="DA68" s="4">
        <v>257</v>
      </c>
      <c r="DB68" s="4">
        <v>218</v>
      </c>
      <c r="DC68" s="4">
        <v>177</v>
      </c>
      <c r="DD68" s="4">
        <v>638</v>
      </c>
      <c r="DE68" s="4">
        <v>176</v>
      </c>
      <c r="DF68" s="4">
        <v>139</v>
      </c>
      <c r="DG68" s="4">
        <v>117</v>
      </c>
      <c r="DH68" s="4">
        <v>100</v>
      </c>
      <c r="DI68" s="4">
        <v>106</v>
      </c>
      <c r="DJ68" s="4">
        <v>212</v>
      </c>
      <c r="DK68" s="4">
        <v>87</v>
      </c>
      <c r="DL68" s="4">
        <v>53</v>
      </c>
      <c r="DM68" s="4">
        <v>40</v>
      </c>
      <c r="DN68" s="4">
        <v>19</v>
      </c>
      <c r="DO68" s="4">
        <v>13</v>
      </c>
      <c r="DP68" s="4">
        <v>39</v>
      </c>
      <c r="DQ68" s="4">
        <v>11</v>
      </c>
      <c r="DR68" s="4">
        <v>13</v>
      </c>
      <c r="DS68" s="4">
        <v>9</v>
      </c>
      <c r="DT68" s="4">
        <v>4</v>
      </c>
      <c r="DU68" s="4">
        <v>2</v>
      </c>
      <c r="DV68" s="4">
        <v>2</v>
      </c>
      <c r="DW68" s="4">
        <v>6126</v>
      </c>
      <c r="DX68" s="4">
        <v>7013</v>
      </c>
      <c r="DY68" s="4">
        <v>11735</v>
      </c>
      <c r="DZ68" s="4">
        <v>10924</v>
      </c>
      <c r="EA68" s="4">
        <v>7996</v>
      </c>
    </row>
    <row r="69" spans="1:131" ht="17.5" customHeight="1" x14ac:dyDescent="0.35">
      <c r="A69" s="2" t="s">
        <v>115</v>
      </c>
      <c r="D69" s="2" t="s">
        <v>116</v>
      </c>
      <c r="E69" s="4">
        <v>39977</v>
      </c>
      <c r="F69" s="4">
        <v>2780</v>
      </c>
      <c r="G69" s="4">
        <v>554</v>
      </c>
      <c r="H69" s="4">
        <v>619</v>
      </c>
      <c r="I69" s="4">
        <v>552</v>
      </c>
      <c r="J69" s="4">
        <v>503</v>
      </c>
      <c r="K69" s="4">
        <v>552</v>
      </c>
      <c r="L69" s="4">
        <v>2639</v>
      </c>
      <c r="M69" s="4">
        <v>560</v>
      </c>
      <c r="N69" s="4">
        <v>571</v>
      </c>
      <c r="O69" s="4">
        <v>509</v>
      </c>
      <c r="P69" s="4">
        <v>519</v>
      </c>
      <c r="Q69" s="4">
        <v>480</v>
      </c>
      <c r="R69" s="4">
        <v>2548</v>
      </c>
      <c r="S69" s="4">
        <v>498</v>
      </c>
      <c r="T69" s="4">
        <v>516</v>
      </c>
      <c r="U69" s="4">
        <v>473</v>
      </c>
      <c r="V69" s="4">
        <v>518</v>
      </c>
      <c r="W69" s="4">
        <v>543</v>
      </c>
      <c r="X69" s="4">
        <v>2715</v>
      </c>
      <c r="Y69" s="4">
        <v>577</v>
      </c>
      <c r="Z69" s="4">
        <v>568</v>
      </c>
      <c r="AA69" s="4">
        <v>569</v>
      </c>
      <c r="AB69" s="4">
        <v>521</v>
      </c>
      <c r="AC69" s="4">
        <v>480</v>
      </c>
      <c r="AD69" s="4">
        <v>2487</v>
      </c>
      <c r="AE69" s="4">
        <v>507</v>
      </c>
      <c r="AF69" s="4">
        <v>497</v>
      </c>
      <c r="AG69" s="4">
        <v>510</v>
      </c>
      <c r="AH69" s="4">
        <v>496</v>
      </c>
      <c r="AI69" s="4">
        <v>477</v>
      </c>
      <c r="AJ69" s="4">
        <v>2588</v>
      </c>
      <c r="AK69" s="4">
        <v>547</v>
      </c>
      <c r="AL69" s="4">
        <v>530</v>
      </c>
      <c r="AM69" s="4">
        <v>514</v>
      </c>
      <c r="AN69" s="4">
        <v>473</v>
      </c>
      <c r="AO69" s="4">
        <v>524</v>
      </c>
      <c r="AP69" s="4">
        <v>2508</v>
      </c>
      <c r="AQ69" s="4">
        <v>562</v>
      </c>
      <c r="AR69" s="4">
        <v>505</v>
      </c>
      <c r="AS69" s="4">
        <v>518</v>
      </c>
      <c r="AT69" s="4">
        <v>447</v>
      </c>
      <c r="AU69" s="4">
        <v>476</v>
      </c>
      <c r="AV69" s="4">
        <v>2593</v>
      </c>
      <c r="AW69" s="4">
        <v>494</v>
      </c>
      <c r="AX69" s="4">
        <v>525</v>
      </c>
      <c r="AY69" s="4">
        <v>525</v>
      </c>
      <c r="AZ69" s="4">
        <v>507</v>
      </c>
      <c r="BA69" s="4">
        <v>542</v>
      </c>
      <c r="BB69" s="4">
        <v>3133</v>
      </c>
      <c r="BC69" s="4">
        <v>636</v>
      </c>
      <c r="BD69" s="4">
        <v>610</v>
      </c>
      <c r="BE69" s="4">
        <v>639</v>
      </c>
      <c r="BF69" s="4">
        <v>638</v>
      </c>
      <c r="BG69" s="4">
        <v>610</v>
      </c>
      <c r="BH69" s="4">
        <v>2895</v>
      </c>
      <c r="BI69" s="4">
        <v>580</v>
      </c>
      <c r="BJ69" s="4">
        <v>570</v>
      </c>
      <c r="BK69" s="4">
        <v>560</v>
      </c>
      <c r="BL69" s="4">
        <v>588</v>
      </c>
      <c r="BM69" s="4">
        <v>597</v>
      </c>
      <c r="BN69" s="4">
        <v>2463</v>
      </c>
      <c r="BO69" s="4">
        <v>502</v>
      </c>
      <c r="BP69" s="4">
        <v>515</v>
      </c>
      <c r="BQ69" s="4">
        <v>475</v>
      </c>
      <c r="BR69" s="4">
        <v>467</v>
      </c>
      <c r="BS69" s="4">
        <v>504</v>
      </c>
      <c r="BT69" s="4">
        <v>2318</v>
      </c>
      <c r="BU69" s="4">
        <v>480</v>
      </c>
      <c r="BV69" s="4">
        <v>440</v>
      </c>
      <c r="BW69" s="4">
        <v>449</v>
      </c>
      <c r="BX69" s="4">
        <v>459</v>
      </c>
      <c r="BY69" s="4">
        <v>490</v>
      </c>
      <c r="BZ69" s="4">
        <v>2582</v>
      </c>
      <c r="CA69" s="4">
        <v>471</v>
      </c>
      <c r="CB69" s="4">
        <v>481</v>
      </c>
      <c r="CC69" s="4">
        <v>521</v>
      </c>
      <c r="CD69" s="4">
        <v>569</v>
      </c>
      <c r="CE69" s="4">
        <v>540</v>
      </c>
      <c r="CF69" s="4">
        <v>1969</v>
      </c>
      <c r="CG69" s="4">
        <v>404</v>
      </c>
      <c r="CH69" s="4">
        <v>417</v>
      </c>
      <c r="CI69" s="4">
        <v>402</v>
      </c>
      <c r="CJ69" s="4">
        <v>388</v>
      </c>
      <c r="CK69" s="4">
        <v>358</v>
      </c>
      <c r="CL69" s="4">
        <v>1444</v>
      </c>
      <c r="CM69" s="4">
        <v>292</v>
      </c>
      <c r="CN69" s="4">
        <v>321</v>
      </c>
      <c r="CO69" s="4">
        <v>272</v>
      </c>
      <c r="CP69" s="4">
        <v>292</v>
      </c>
      <c r="CQ69" s="4">
        <v>267</v>
      </c>
      <c r="CR69" s="4">
        <v>1068</v>
      </c>
      <c r="CS69" s="4">
        <v>274</v>
      </c>
      <c r="CT69" s="4">
        <v>238</v>
      </c>
      <c r="CU69" s="4">
        <v>197</v>
      </c>
      <c r="CV69" s="4">
        <v>181</v>
      </c>
      <c r="CW69" s="4">
        <v>178</v>
      </c>
      <c r="CX69" s="4">
        <v>728</v>
      </c>
      <c r="CY69" s="4">
        <v>183</v>
      </c>
      <c r="CZ69" s="4">
        <v>146</v>
      </c>
      <c r="DA69" s="4">
        <v>154</v>
      </c>
      <c r="DB69" s="4">
        <v>128</v>
      </c>
      <c r="DC69" s="4">
        <v>117</v>
      </c>
      <c r="DD69" s="4">
        <v>391</v>
      </c>
      <c r="DE69" s="4">
        <v>97</v>
      </c>
      <c r="DF69" s="4">
        <v>106</v>
      </c>
      <c r="DG69" s="4">
        <v>80</v>
      </c>
      <c r="DH69" s="4">
        <v>58</v>
      </c>
      <c r="DI69" s="4">
        <v>50</v>
      </c>
      <c r="DJ69" s="4">
        <v>110</v>
      </c>
      <c r="DK69" s="4">
        <v>40</v>
      </c>
      <c r="DL69" s="4">
        <v>26</v>
      </c>
      <c r="DM69" s="4">
        <v>19</v>
      </c>
      <c r="DN69" s="4">
        <v>13</v>
      </c>
      <c r="DO69" s="4">
        <v>12</v>
      </c>
      <c r="DP69" s="4">
        <v>15</v>
      </c>
      <c r="DQ69" s="4">
        <v>6</v>
      </c>
      <c r="DR69" s="4">
        <v>3</v>
      </c>
      <c r="DS69" s="4">
        <v>4</v>
      </c>
      <c r="DT69" s="4">
        <v>0</v>
      </c>
      <c r="DU69" s="4">
        <v>2</v>
      </c>
      <c r="DV69" s="4">
        <v>3</v>
      </c>
      <c r="DW69" s="4">
        <v>8544</v>
      </c>
      <c r="DX69" s="4">
        <v>9681</v>
      </c>
      <c r="DY69" s="4">
        <v>15447</v>
      </c>
      <c r="DZ69" s="4">
        <v>10258</v>
      </c>
      <c r="EA69" s="4">
        <v>5728</v>
      </c>
    </row>
    <row r="70" spans="1:131" ht="17.5" customHeight="1" x14ac:dyDescent="0.35">
      <c r="A70" s="2" t="s">
        <v>117</v>
      </c>
      <c r="D70" s="2" t="s">
        <v>118</v>
      </c>
      <c r="E70" s="4">
        <v>66841</v>
      </c>
      <c r="F70" s="4">
        <v>3748</v>
      </c>
      <c r="G70" s="4">
        <v>745</v>
      </c>
      <c r="H70" s="4">
        <v>759</v>
      </c>
      <c r="I70" s="4">
        <v>742</v>
      </c>
      <c r="J70" s="4">
        <v>751</v>
      </c>
      <c r="K70" s="4">
        <v>751</v>
      </c>
      <c r="L70" s="4">
        <v>3378</v>
      </c>
      <c r="M70" s="4">
        <v>718</v>
      </c>
      <c r="N70" s="4">
        <v>703</v>
      </c>
      <c r="O70" s="4">
        <v>660</v>
      </c>
      <c r="P70" s="4">
        <v>664</v>
      </c>
      <c r="Q70" s="4">
        <v>633</v>
      </c>
      <c r="R70" s="4">
        <v>3930</v>
      </c>
      <c r="S70" s="4">
        <v>744</v>
      </c>
      <c r="T70" s="4">
        <v>696</v>
      </c>
      <c r="U70" s="4">
        <v>789</v>
      </c>
      <c r="V70" s="4">
        <v>836</v>
      </c>
      <c r="W70" s="4">
        <v>865</v>
      </c>
      <c r="X70" s="4">
        <v>5426</v>
      </c>
      <c r="Y70" s="4">
        <v>774</v>
      </c>
      <c r="Z70" s="4">
        <v>787</v>
      </c>
      <c r="AA70" s="4">
        <v>816</v>
      </c>
      <c r="AB70" s="4">
        <v>1215</v>
      </c>
      <c r="AC70" s="4">
        <v>1834</v>
      </c>
      <c r="AD70" s="4">
        <v>6375</v>
      </c>
      <c r="AE70" s="4">
        <v>2007</v>
      </c>
      <c r="AF70" s="4">
        <v>1498</v>
      </c>
      <c r="AG70" s="4">
        <v>1131</v>
      </c>
      <c r="AH70" s="4">
        <v>900</v>
      </c>
      <c r="AI70" s="4">
        <v>839</v>
      </c>
      <c r="AJ70" s="4">
        <v>3849</v>
      </c>
      <c r="AK70" s="4">
        <v>782</v>
      </c>
      <c r="AL70" s="4">
        <v>818</v>
      </c>
      <c r="AM70" s="4">
        <v>820</v>
      </c>
      <c r="AN70" s="4">
        <v>719</v>
      </c>
      <c r="AO70" s="4">
        <v>710</v>
      </c>
      <c r="AP70" s="4">
        <v>3601</v>
      </c>
      <c r="AQ70" s="4">
        <v>795</v>
      </c>
      <c r="AR70" s="4">
        <v>744</v>
      </c>
      <c r="AS70" s="4">
        <v>710</v>
      </c>
      <c r="AT70" s="4">
        <v>704</v>
      </c>
      <c r="AU70" s="4">
        <v>648</v>
      </c>
      <c r="AV70" s="4">
        <v>3759</v>
      </c>
      <c r="AW70" s="4">
        <v>692</v>
      </c>
      <c r="AX70" s="4">
        <v>720</v>
      </c>
      <c r="AY70" s="4">
        <v>763</v>
      </c>
      <c r="AZ70" s="4">
        <v>744</v>
      </c>
      <c r="BA70" s="4">
        <v>840</v>
      </c>
      <c r="BB70" s="4">
        <v>4547</v>
      </c>
      <c r="BC70" s="4">
        <v>883</v>
      </c>
      <c r="BD70" s="4">
        <v>880</v>
      </c>
      <c r="BE70" s="4">
        <v>931</v>
      </c>
      <c r="BF70" s="4">
        <v>874</v>
      </c>
      <c r="BG70" s="4">
        <v>979</v>
      </c>
      <c r="BH70" s="4">
        <v>4659</v>
      </c>
      <c r="BI70" s="4">
        <v>875</v>
      </c>
      <c r="BJ70" s="4">
        <v>1000</v>
      </c>
      <c r="BK70" s="4">
        <v>914</v>
      </c>
      <c r="BL70" s="4">
        <v>932</v>
      </c>
      <c r="BM70" s="4">
        <v>938</v>
      </c>
      <c r="BN70" s="4">
        <v>4166</v>
      </c>
      <c r="BO70" s="4">
        <v>876</v>
      </c>
      <c r="BP70" s="4">
        <v>906</v>
      </c>
      <c r="BQ70" s="4">
        <v>824</v>
      </c>
      <c r="BR70" s="4">
        <v>792</v>
      </c>
      <c r="BS70" s="4">
        <v>768</v>
      </c>
      <c r="BT70" s="4">
        <v>3871</v>
      </c>
      <c r="BU70" s="4">
        <v>812</v>
      </c>
      <c r="BV70" s="4">
        <v>780</v>
      </c>
      <c r="BW70" s="4">
        <v>749</v>
      </c>
      <c r="BX70" s="4">
        <v>741</v>
      </c>
      <c r="BY70" s="4">
        <v>789</v>
      </c>
      <c r="BZ70" s="4">
        <v>4328</v>
      </c>
      <c r="CA70" s="4">
        <v>787</v>
      </c>
      <c r="CB70" s="4">
        <v>781</v>
      </c>
      <c r="CC70" s="4">
        <v>856</v>
      </c>
      <c r="CD70" s="4">
        <v>888</v>
      </c>
      <c r="CE70" s="4">
        <v>1016</v>
      </c>
      <c r="CF70" s="4">
        <v>3520</v>
      </c>
      <c r="CG70" s="4">
        <v>737</v>
      </c>
      <c r="CH70" s="4">
        <v>720</v>
      </c>
      <c r="CI70" s="4">
        <v>729</v>
      </c>
      <c r="CJ70" s="4">
        <v>718</v>
      </c>
      <c r="CK70" s="4">
        <v>616</v>
      </c>
      <c r="CL70" s="4">
        <v>2923</v>
      </c>
      <c r="CM70" s="4">
        <v>573</v>
      </c>
      <c r="CN70" s="4">
        <v>631</v>
      </c>
      <c r="CO70" s="4">
        <v>575</v>
      </c>
      <c r="CP70" s="4">
        <v>598</v>
      </c>
      <c r="CQ70" s="4">
        <v>546</v>
      </c>
      <c r="CR70" s="4">
        <v>2195</v>
      </c>
      <c r="CS70" s="4">
        <v>465</v>
      </c>
      <c r="CT70" s="4">
        <v>434</v>
      </c>
      <c r="CU70" s="4">
        <v>477</v>
      </c>
      <c r="CV70" s="4">
        <v>433</v>
      </c>
      <c r="CW70" s="4">
        <v>386</v>
      </c>
      <c r="CX70" s="4">
        <v>1488</v>
      </c>
      <c r="CY70" s="4">
        <v>325</v>
      </c>
      <c r="CZ70" s="4">
        <v>342</v>
      </c>
      <c r="DA70" s="4">
        <v>299</v>
      </c>
      <c r="DB70" s="4">
        <v>274</v>
      </c>
      <c r="DC70" s="4">
        <v>248</v>
      </c>
      <c r="DD70" s="4">
        <v>785</v>
      </c>
      <c r="DE70" s="4">
        <v>203</v>
      </c>
      <c r="DF70" s="4">
        <v>148</v>
      </c>
      <c r="DG70" s="4">
        <v>167</v>
      </c>
      <c r="DH70" s="4">
        <v>151</v>
      </c>
      <c r="DI70" s="4">
        <v>116</v>
      </c>
      <c r="DJ70" s="4">
        <v>235</v>
      </c>
      <c r="DK70" s="4">
        <v>101</v>
      </c>
      <c r="DL70" s="4">
        <v>72</v>
      </c>
      <c r="DM70" s="4">
        <v>31</v>
      </c>
      <c r="DN70" s="4">
        <v>16</v>
      </c>
      <c r="DO70" s="4">
        <v>15</v>
      </c>
      <c r="DP70" s="4">
        <v>50</v>
      </c>
      <c r="DQ70" s="4">
        <v>11</v>
      </c>
      <c r="DR70" s="4">
        <v>16</v>
      </c>
      <c r="DS70" s="4">
        <v>9</v>
      </c>
      <c r="DT70" s="4">
        <v>8</v>
      </c>
      <c r="DU70" s="4">
        <v>6</v>
      </c>
      <c r="DV70" s="4">
        <v>8</v>
      </c>
      <c r="DW70" s="4">
        <v>11830</v>
      </c>
      <c r="DX70" s="4">
        <v>13433</v>
      </c>
      <c r="DY70" s="4">
        <v>26783</v>
      </c>
      <c r="DZ70" s="4">
        <v>17024</v>
      </c>
      <c r="EA70" s="4">
        <v>11204</v>
      </c>
    </row>
    <row r="71" spans="1:131" ht="17.5" customHeight="1" x14ac:dyDescent="0.35">
      <c r="A71" s="2" t="s">
        <v>119</v>
      </c>
      <c r="D71" s="2" t="s">
        <v>120</v>
      </c>
      <c r="E71" s="4">
        <v>44012</v>
      </c>
      <c r="F71" s="4">
        <v>3255</v>
      </c>
      <c r="G71" s="4">
        <v>681</v>
      </c>
      <c r="H71" s="4">
        <v>677</v>
      </c>
      <c r="I71" s="4">
        <v>667</v>
      </c>
      <c r="J71" s="4">
        <v>664</v>
      </c>
      <c r="K71" s="4">
        <v>566</v>
      </c>
      <c r="L71" s="4">
        <v>2725</v>
      </c>
      <c r="M71" s="4">
        <v>623</v>
      </c>
      <c r="N71" s="4">
        <v>552</v>
      </c>
      <c r="O71" s="4">
        <v>534</v>
      </c>
      <c r="P71" s="4">
        <v>506</v>
      </c>
      <c r="Q71" s="4">
        <v>510</v>
      </c>
      <c r="R71" s="4">
        <v>2797</v>
      </c>
      <c r="S71" s="4">
        <v>571</v>
      </c>
      <c r="T71" s="4">
        <v>507</v>
      </c>
      <c r="U71" s="4">
        <v>582</v>
      </c>
      <c r="V71" s="4">
        <v>541</v>
      </c>
      <c r="W71" s="4">
        <v>596</v>
      </c>
      <c r="X71" s="4">
        <v>2714</v>
      </c>
      <c r="Y71" s="4">
        <v>546</v>
      </c>
      <c r="Z71" s="4">
        <v>530</v>
      </c>
      <c r="AA71" s="4">
        <v>598</v>
      </c>
      <c r="AB71" s="4">
        <v>521</v>
      </c>
      <c r="AC71" s="4">
        <v>519</v>
      </c>
      <c r="AD71" s="4">
        <v>2814</v>
      </c>
      <c r="AE71" s="4">
        <v>502</v>
      </c>
      <c r="AF71" s="4">
        <v>549</v>
      </c>
      <c r="AG71" s="4">
        <v>566</v>
      </c>
      <c r="AH71" s="4">
        <v>600</v>
      </c>
      <c r="AI71" s="4">
        <v>597</v>
      </c>
      <c r="AJ71" s="4">
        <v>3104</v>
      </c>
      <c r="AK71" s="4">
        <v>606</v>
      </c>
      <c r="AL71" s="4">
        <v>648</v>
      </c>
      <c r="AM71" s="4">
        <v>595</v>
      </c>
      <c r="AN71" s="4">
        <v>656</v>
      </c>
      <c r="AO71" s="4">
        <v>599</v>
      </c>
      <c r="AP71" s="4">
        <v>2903</v>
      </c>
      <c r="AQ71" s="4">
        <v>613</v>
      </c>
      <c r="AR71" s="4">
        <v>635</v>
      </c>
      <c r="AS71" s="4">
        <v>522</v>
      </c>
      <c r="AT71" s="4">
        <v>551</v>
      </c>
      <c r="AU71" s="4">
        <v>582</v>
      </c>
      <c r="AV71" s="4">
        <v>2806</v>
      </c>
      <c r="AW71" s="4">
        <v>520</v>
      </c>
      <c r="AX71" s="4">
        <v>522</v>
      </c>
      <c r="AY71" s="4">
        <v>538</v>
      </c>
      <c r="AZ71" s="4">
        <v>581</v>
      </c>
      <c r="BA71" s="4">
        <v>645</v>
      </c>
      <c r="BB71" s="4">
        <v>3008</v>
      </c>
      <c r="BC71" s="4">
        <v>602</v>
      </c>
      <c r="BD71" s="4">
        <v>592</v>
      </c>
      <c r="BE71" s="4">
        <v>615</v>
      </c>
      <c r="BF71" s="4">
        <v>628</v>
      </c>
      <c r="BG71" s="4">
        <v>571</v>
      </c>
      <c r="BH71" s="4">
        <v>3000</v>
      </c>
      <c r="BI71" s="4">
        <v>588</v>
      </c>
      <c r="BJ71" s="4">
        <v>604</v>
      </c>
      <c r="BK71" s="4">
        <v>556</v>
      </c>
      <c r="BL71" s="4">
        <v>649</v>
      </c>
      <c r="BM71" s="4">
        <v>603</v>
      </c>
      <c r="BN71" s="4">
        <v>2796</v>
      </c>
      <c r="BO71" s="4">
        <v>566</v>
      </c>
      <c r="BP71" s="4">
        <v>541</v>
      </c>
      <c r="BQ71" s="4">
        <v>587</v>
      </c>
      <c r="BR71" s="4">
        <v>560</v>
      </c>
      <c r="BS71" s="4">
        <v>542</v>
      </c>
      <c r="BT71" s="4">
        <v>2647</v>
      </c>
      <c r="BU71" s="4">
        <v>496</v>
      </c>
      <c r="BV71" s="4">
        <v>502</v>
      </c>
      <c r="BW71" s="4">
        <v>561</v>
      </c>
      <c r="BX71" s="4">
        <v>542</v>
      </c>
      <c r="BY71" s="4">
        <v>546</v>
      </c>
      <c r="BZ71" s="4">
        <v>3024</v>
      </c>
      <c r="CA71" s="4">
        <v>557</v>
      </c>
      <c r="CB71" s="4">
        <v>629</v>
      </c>
      <c r="CC71" s="4">
        <v>568</v>
      </c>
      <c r="CD71" s="4">
        <v>641</v>
      </c>
      <c r="CE71" s="4">
        <v>629</v>
      </c>
      <c r="CF71" s="4">
        <v>2139</v>
      </c>
      <c r="CG71" s="4">
        <v>436</v>
      </c>
      <c r="CH71" s="4">
        <v>471</v>
      </c>
      <c r="CI71" s="4">
        <v>453</v>
      </c>
      <c r="CJ71" s="4">
        <v>429</v>
      </c>
      <c r="CK71" s="4">
        <v>350</v>
      </c>
      <c r="CL71" s="4">
        <v>1626</v>
      </c>
      <c r="CM71" s="4">
        <v>334</v>
      </c>
      <c r="CN71" s="4">
        <v>307</v>
      </c>
      <c r="CO71" s="4">
        <v>339</v>
      </c>
      <c r="CP71" s="4">
        <v>309</v>
      </c>
      <c r="CQ71" s="4">
        <v>337</v>
      </c>
      <c r="CR71" s="4">
        <v>1176</v>
      </c>
      <c r="CS71" s="4">
        <v>246</v>
      </c>
      <c r="CT71" s="4">
        <v>257</v>
      </c>
      <c r="CU71" s="4">
        <v>247</v>
      </c>
      <c r="CV71" s="4">
        <v>229</v>
      </c>
      <c r="CW71" s="4">
        <v>197</v>
      </c>
      <c r="CX71" s="4">
        <v>861</v>
      </c>
      <c r="CY71" s="4">
        <v>208</v>
      </c>
      <c r="CZ71" s="4">
        <v>212</v>
      </c>
      <c r="DA71" s="4">
        <v>152</v>
      </c>
      <c r="DB71" s="4">
        <v>133</v>
      </c>
      <c r="DC71" s="4">
        <v>156</v>
      </c>
      <c r="DD71" s="4">
        <v>463</v>
      </c>
      <c r="DE71" s="4">
        <v>103</v>
      </c>
      <c r="DF71" s="4">
        <v>108</v>
      </c>
      <c r="DG71" s="4">
        <v>98</v>
      </c>
      <c r="DH71" s="4">
        <v>79</v>
      </c>
      <c r="DI71" s="4">
        <v>75</v>
      </c>
      <c r="DJ71" s="4">
        <v>127</v>
      </c>
      <c r="DK71" s="4">
        <v>60</v>
      </c>
      <c r="DL71" s="4">
        <v>28</v>
      </c>
      <c r="DM71" s="4">
        <v>21</v>
      </c>
      <c r="DN71" s="4">
        <v>8</v>
      </c>
      <c r="DO71" s="4">
        <v>10</v>
      </c>
      <c r="DP71" s="4">
        <v>26</v>
      </c>
      <c r="DQ71" s="4">
        <v>15</v>
      </c>
      <c r="DR71" s="4">
        <v>7</v>
      </c>
      <c r="DS71" s="4">
        <v>2</v>
      </c>
      <c r="DT71" s="4">
        <v>1</v>
      </c>
      <c r="DU71" s="4">
        <v>1</v>
      </c>
      <c r="DV71" s="4">
        <v>1</v>
      </c>
      <c r="DW71" s="4">
        <v>9323</v>
      </c>
      <c r="DX71" s="4">
        <v>10451</v>
      </c>
      <c r="DY71" s="4">
        <v>16803</v>
      </c>
      <c r="DZ71" s="4">
        <v>11467</v>
      </c>
      <c r="EA71" s="4">
        <v>6419</v>
      </c>
    </row>
    <row r="72" spans="1:131" ht="17.5" customHeight="1" x14ac:dyDescent="0.35">
      <c r="A72" s="2" t="s">
        <v>121</v>
      </c>
      <c r="D72" s="2" t="s">
        <v>122</v>
      </c>
      <c r="E72" s="4">
        <v>70284</v>
      </c>
      <c r="F72" s="4">
        <v>4833</v>
      </c>
      <c r="G72" s="4">
        <v>1028</v>
      </c>
      <c r="H72" s="4">
        <v>955</v>
      </c>
      <c r="I72" s="4">
        <v>953</v>
      </c>
      <c r="J72" s="4">
        <v>947</v>
      </c>
      <c r="K72" s="4">
        <v>950</v>
      </c>
      <c r="L72" s="4">
        <v>4088</v>
      </c>
      <c r="M72" s="4">
        <v>863</v>
      </c>
      <c r="N72" s="4">
        <v>843</v>
      </c>
      <c r="O72" s="4">
        <v>849</v>
      </c>
      <c r="P72" s="4">
        <v>754</v>
      </c>
      <c r="Q72" s="4">
        <v>779</v>
      </c>
      <c r="R72" s="4">
        <v>4090</v>
      </c>
      <c r="S72" s="4">
        <v>775</v>
      </c>
      <c r="T72" s="4">
        <v>772</v>
      </c>
      <c r="U72" s="4">
        <v>823</v>
      </c>
      <c r="V72" s="4">
        <v>856</v>
      </c>
      <c r="W72" s="4">
        <v>864</v>
      </c>
      <c r="X72" s="4">
        <v>5235</v>
      </c>
      <c r="Y72" s="4">
        <v>800</v>
      </c>
      <c r="Z72" s="4">
        <v>862</v>
      </c>
      <c r="AA72" s="4">
        <v>871</v>
      </c>
      <c r="AB72" s="4">
        <v>1090</v>
      </c>
      <c r="AC72" s="4">
        <v>1612</v>
      </c>
      <c r="AD72" s="4">
        <v>6950</v>
      </c>
      <c r="AE72" s="4">
        <v>1710</v>
      </c>
      <c r="AF72" s="4">
        <v>1529</v>
      </c>
      <c r="AG72" s="4">
        <v>1337</v>
      </c>
      <c r="AH72" s="4">
        <v>1241</v>
      </c>
      <c r="AI72" s="4">
        <v>1133</v>
      </c>
      <c r="AJ72" s="4">
        <v>5593</v>
      </c>
      <c r="AK72" s="4">
        <v>1181</v>
      </c>
      <c r="AL72" s="4">
        <v>1157</v>
      </c>
      <c r="AM72" s="4">
        <v>1172</v>
      </c>
      <c r="AN72" s="4">
        <v>1100</v>
      </c>
      <c r="AO72" s="4">
        <v>983</v>
      </c>
      <c r="AP72" s="4">
        <v>4846</v>
      </c>
      <c r="AQ72" s="4">
        <v>1074</v>
      </c>
      <c r="AR72" s="4">
        <v>1059</v>
      </c>
      <c r="AS72" s="4">
        <v>1001</v>
      </c>
      <c r="AT72" s="4">
        <v>824</v>
      </c>
      <c r="AU72" s="4">
        <v>888</v>
      </c>
      <c r="AV72" s="4">
        <v>4627</v>
      </c>
      <c r="AW72" s="4">
        <v>871</v>
      </c>
      <c r="AX72" s="4">
        <v>925</v>
      </c>
      <c r="AY72" s="4">
        <v>906</v>
      </c>
      <c r="AZ72" s="4">
        <v>967</v>
      </c>
      <c r="BA72" s="4">
        <v>958</v>
      </c>
      <c r="BB72" s="4">
        <v>4946</v>
      </c>
      <c r="BC72" s="4">
        <v>987</v>
      </c>
      <c r="BD72" s="4">
        <v>994</v>
      </c>
      <c r="BE72" s="4">
        <v>945</v>
      </c>
      <c r="BF72" s="4">
        <v>1002</v>
      </c>
      <c r="BG72" s="4">
        <v>1018</v>
      </c>
      <c r="BH72" s="4">
        <v>4993</v>
      </c>
      <c r="BI72" s="4">
        <v>994</v>
      </c>
      <c r="BJ72" s="4">
        <v>1027</v>
      </c>
      <c r="BK72" s="4">
        <v>1013</v>
      </c>
      <c r="BL72" s="4">
        <v>977</v>
      </c>
      <c r="BM72" s="4">
        <v>982</v>
      </c>
      <c r="BN72" s="4">
        <v>4239</v>
      </c>
      <c r="BO72" s="4">
        <v>955</v>
      </c>
      <c r="BP72" s="4">
        <v>837</v>
      </c>
      <c r="BQ72" s="4">
        <v>816</v>
      </c>
      <c r="BR72" s="4">
        <v>828</v>
      </c>
      <c r="BS72" s="4">
        <v>803</v>
      </c>
      <c r="BT72" s="4">
        <v>3663</v>
      </c>
      <c r="BU72" s="4">
        <v>776</v>
      </c>
      <c r="BV72" s="4">
        <v>710</v>
      </c>
      <c r="BW72" s="4">
        <v>734</v>
      </c>
      <c r="BX72" s="4">
        <v>750</v>
      </c>
      <c r="BY72" s="4">
        <v>693</v>
      </c>
      <c r="BZ72" s="4">
        <v>3612</v>
      </c>
      <c r="CA72" s="4">
        <v>701</v>
      </c>
      <c r="CB72" s="4">
        <v>719</v>
      </c>
      <c r="CC72" s="4">
        <v>769</v>
      </c>
      <c r="CD72" s="4">
        <v>713</v>
      </c>
      <c r="CE72" s="4">
        <v>710</v>
      </c>
      <c r="CF72" s="4">
        <v>2603</v>
      </c>
      <c r="CG72" s="4">
        <v>556</v>
      </c>
      <c r="CH72" s="4">
        <v>530</v>
      </c>
      <c r="CI72" s="4">
        <v>524</v>
      </c>
      <c r="CJ72" s="4">
        <v>502</v>
      </c>
      <c r="CK72" s="4">
        <v>491</v>
      </c>
      <c r="CL72" s="4">
        <v>2178</v>
      </c>
      <c r="CM72" s="4">
        <v>444</v>
      </c>
      <c r="CN72" s="4">
        <v>453</v>
      </c>
      <c r="CO72" s="4">
        <v>448</v>
      </c>
      <c r="CP72" s="4">
        <v>462</v>
      </c>
      <c r="CQ72" s="4">
        <v>371</v>
      </c>
      <c r="CR72" s="4">
        <v>1785</v>
      </c>
      <c r="CS72" s="4">
        <v>431</v>
      </c>
      <c r="CT72" s="4">
        <v>381</v>
      </c>
      <c r="CU72" s="4">
        <v>368</v>
      </c>
      <c r="CV72" s="4">
        <v>315</v>
      </c>
      <c r="CW72" s="4">
        <v>290</v>
      </c>
      <c r="CX72" s="4">
        <v>1177</v>
      </c>
      <c r="CY72" s="4">
        <v>301</v>
      </c>
      <c r="CZ72" s="4">
        <v>258</v>
      </c>
      <c r="DA72" s="4">
        <v>243</v>
      </c>
      <c r="DB72" s="4">
        <v>206</v>
      </c>
      <c r="DC72" s="4">
        <v>169</v>
      </c>
      <c r="DD72" s="4">
        <v>610</v>
      </c>
      <c r="DE72" s="4">
        <v>165</v>
      </c>
      <c r="DF72" s="4">
        <v>136</v>
      </c>
      <c r="DG72" s="4">
        <v>107</v>
      </c>
      <c r="DH72" s="4">
        <v>97</v>
      </c>
      <c r="DI72" s="4">
        <v>105</v>
      </c>
      <c r="DJ72" s="4">
        <v>178</v>
      </c>
      <c r="DK72" s="4">
        <v>72</v>
      </c>
      <c r="DL72" s="4">
        <v>48</v>
      </c>
      <c r="DM72" s="4">
        <v>30</v>
      </c>
      <c r="DN72" s="4">
        <v>15</v>
      </c>
      <c r="DO72" s="4">
        <v>13</v>
      </c>
      <c r="DP72" s="4">
        <v>34</v>
      </c>
      <c r="DQ72" s="4">
        <v>7</v>
      </c>
      <c r="DR72" s="4">
        <v>10</v>
      </c>
      <c r="DS72" s="4">
        <v>6</v>
      </c>
      <c r="DT72" s="4">
        <v>8</v>
      </c>
      <c r="DU72" s="4">
        <v>3</v>
      </c>
      <c r="DV72" s="4">
        <v>4</v>
      </c>
      <c r="DW72" s="4">
        <v>13811</v>
      </c>
      <c r="DX72" s="4">
        <v>15544</v>
      </c>
      <c r="DY72" s="4">
        <v>31397</v>
      </c>
      <c r="DZ72" s="4">
        <v>16507</v>
      </c>
      <c r="EA72" s="4">
        <v>8569</v>
      </c>
    </row>
    <row r="73" spans="1:131" ht="17.5" customHeight="1" x14ac:dyDescent="0.35">
      <c r="A73" s="2" t="s">
        <v>123</v>
      </c>
      <c r="D73" s="2" t="s">
        <v>124</v>
      </c>
      <c r="E73" s="4">
        <v>27973</v>
      </c>
      <c r="F73" s="4">
        <v>1483</v>
      </c>
      <c r="G73" s="4">
        <v>287</v>
      </c>
      <c r="H73" s="4">
        <v>271</v>
      </c>
      <c r="I73" s="4">
        <v>306</v>
      </c>
      <c r="J73" s="4">
        <v>309</v>
      </c>
      <c r="K73" s="4">
        <v>310</v>
      </c>
      <c r="L73" s="4">
        <v>1572</v>
      </c>
      <c r="M73" s="4">
        <v>294</v>
      </c>
      <c r="N73" s="4">
        <v>303</v>
      </c>
      <c r="O73" s="4">
        <v>319</v>
      </c>
      <c r="P73" s="4">
        <v>325</v>
      </c>
      <c r="Q73" s="4">
        <v>331</v>
      </c>
      <c r="R73" s="4">
        <v>1965</v>
      </c>
      <c r="S73" s="4">
        <v>400</v>
      </c>
      <c r="T73" s="4">
        <v>375</v>
      </c>
      <c r="U73" s="4">
        <v>381</v>
      </c>
      <c r="V73" s="4">
        <v>403</v>
      </c>
      <c r="W73" s="4">
        <v>406</v>
      </c>
      <c r="X73" s="4">
        <v>1855</v>
      </c>
      <c r="Y73" s="4">
        <v>426</v>
      </c>
      <c r="Z73" s="4">
        <v>379</v>
      </c>
      <c r="AA73" s="4">
        <v>429</v>
      </c>
      <c r="AB73" s="4">
        <v>369</v>
      </c>
      <c r="AC73" s="4">
        <v>252</v>
      </c>
      <c r="AD73" s="4">
        <v>1417</v>
      </c>
      <c r="AE73" s="4">
        <v>268</v>
      </c>
      <c r="AF73" s="4">
        <v>250</v>
      </c>
      <c r="AG73" s="4">
        <v>298</v>
      </c>
      <c r="AH73" s="4">
        <v>313</v>
      </c>
      <c r="AI73" s="4">
        <v>288</v>
      </c>
      <c r="AJ73" s="4">
        <v>1215</v>
      </c>
      <c r="AK73" s="4">
        <v>240</v>
      </c>
      <c r="AL73" s="4">
        <v>255</v>
      </c>
      <c r="AM73" s="4">
        <v>234</v>
      </c>
      <c r="AN73" s="4">
        <v>267</v>
      </c>
      <c r="AO73" s="4">
        <v>219</v>
      </c>
      <c r="AP73" s="4">
        <v>1128</v>
      </c>
      <c r="AQ73" s="4">
        <v>223</v>
      </c>
      <c r="AR73" s="4">
        <v>232</v>
      </c>
      <c r="AS73" s="4">
        <v>224</v>
      </c>
      <c r="AT73" s="4">
        <v>223</v>
      </c>
      <c r="AU73" s="4">
        <v>226</v>
      </c>
      <c r="AV73" s="4">
        <v>1618</v>
      </c>
      <c r="AW73" s="4">
        <v>277</v>
      </c>
      <c r="AX73" s="4">
        <v>298</v>
      </c>
      <c r="AY73" s="4">
        <v>331</v>
      </c>
      <c r="AZ73" s="4">
        <v>338</v>
      </c>
      <c r="BA73" s="4">
        <v>374</v>
      </c>
      <c r="BB73" s="4">
        <v>2156</v>
      </c>
      <c r="BC73" s="4">
        <v>396</v>
      </c>
      <c r="BD73" s="4">
        <v>406</v>
      </c>
      <c r="BE73" s="4">
        <v>461</v>
      </c>
      <c r="BF73" s="4">
        <v>442</v>
      </c>
      <c r="BG73" s="4">
        <v>451</v>
      </c>
      <c r="BH73" s="4">
        <v>2374</v>
      </c>
      <c r="BI73" s="4">
        <v>448</v>
      </c>
      <c r="BJ73" s="4">
        <v>493</v>
      </c>
      <c r="BK73" s="4">
        <v>466</v>
      </c>
      <c r="BL73" s="4">
        <v>490</v>
      </c>
      <c r="BM73" s="4">
        <v>477</v>
      </c>
      <c r="BN73" s="4">
        <v>2106</v>
      </c>
      <c r="BO73" s="4">
        <v>455</v>
      </c>
      <c r="BP73" s="4">
        <v>418</v>
      </c>
      <c r="BQ73" s="4">
        <v>412</v>
      </c>
      <c r="BR73" s="4">
        <v>415</v>
      </c>
      <c r="BS73" s="4">
        <v>406</v>
      </c>
      <c r="BT73" s="4">
        <v>1870</v>
      </c>
      <c r="BU73" s="4">
        <v>372</v>
      </c>
      <c r="BV73" s="4">
        <v>347</v>
      </c>
      <c r="BW73" s="4">
        <v>376</v>
      </c>
      <c r="BX73" s="4">
        <v>422</v>
      </c>
      <c r="BY73" s="4">
        <v>353</v>
      </c>
      <c r="BZ73" s="4">
        <v>2055</v>
      </c>
      <c r="CA73" s="4">
        <v>329</v>
      </c>
      <c r="CB73" s="4">
        <v>394</v>
      </c>
      <c r="CC73" s="4">
        <v>427</v>
      </c>
      <c r="CD73" s="4">
        <v>455</v>
      </c>
      <c r="CE73" s="4">
        <v>450</v>
      </c>
      <c r="CF73" s="4">
        <v>1729</v>
      </c>
      <c r="CG73" s="4">
        <v>387</v>
      </c>
      <c r="CH73" s="4">
        <v>389</v>
      </c>
      <c r="CI73" s="4">
        <v>366</v>
      </c>
      <c r="CJ73" s="4">
        <v>315</v>
      </c>
      <c r="CK73" s="4">
        <v>272</v>
      </c>
      <c r="CL73" s="4">
        <v>1339</v>
      </c>
      <c r="CM73" s="4">
        <v>290</v>
      </c>
      <c r="CN73" s="4">
        <v>293</v>
      </c>
      <c r="CO73" s="4">
        <v>270</v>
      </c>
      <c r="CP73" s="4">
        <v>242</v>
      </c>
      <c r="CQ73" s="4">
        <v>244</v>
      </c>
      <c r="CR73" s="4">
        <v>996</v>
      </c>
      <c r="CS73" s="4">
        <v>216</v>
      </c>
      <c r="CT73" s="4">
        <v>213</v>
      </c>
      <c r="CU73" s="4">
        <v>233</v>
      </c>
      <c r="CV73" s="4">
        <v>170</v>
      </c>
      <c r="CW73" s="4">
        <v>164</v>
      </c>
      <c r="CX73" s="4">
        <v>634</v>
      </c>
      <c r="CY73" s="4">
        <v>155</v>
      </c>
      <c r="CZ73" s="4">
        <v>160</v>
      </c>
      <c r="DA73" s="4">
        <v>107</v>
      </c>
      <c r="DB73" s="4">
        <v>129</v>
      </c>
      <c r="DC73" s="4">
        <v>83</v>
      </c>
      <c r="DD73" s="4">
        <v>322</v>
      </c>
      <c r="DE73" s="4">
        <v>87</v>
      </c>
      <c r="DF73" s="4">
        <v>80</v>
      </c>
      <c r="DG73" s="4">
        <v>58</v>
      </c>
      <c r="DH73" s="4">
        <v>49</v>
      </c>
      <c r="DI73" s="4">
        <v>48</v>
      </c>
      <c r="DJ73" s="4">
        <v>115</v>
      </c>
      <c r="DK73" s="4">
        <v>47</v>
      </c>
      <c r="DL73" s="4">
        <v>28</v>
      </c>
      <c r="DM73" s="4">
        <v>14</v>
      </c>
      <c r="DN73" s="4">
        <v>15</v>
      </c>
      <c r="DO73" s="4">
        <v>11</v>
      </c>
      <c r="DP73" s="4">
        <v>21</v>
      </c>
      <c r="DQ73" s="4">
        <v>8</v>
      </c>
      <c r="DR73" s="4">
        <v>4</v>
      </c>
      <c r="DS73" s="4">
        <v>6</v>
      </c>
      <c r="DT73" s="4">
        <v>3</v>
      </c>
      <c r="DU73" s="4">
        <v>0</v>
      </c>
      <c r="DV73" s="4">
        <v>3</v>
      </c>
      <c r="DW73" s="4">
        <v>5446</v>
      </c>
      <c r="DX73" s="4">
        <v>6254</v>
      </c>
      <c r="DY73" s="4">
        <v>8963</v>
      </c>
      <c r="DZ73" s="4">
        <v>8405</v>
      </c>
      <c r="EA73" s="4">
        <v>5159</v>
      </c>
    </row>
    <row r="74" spans="1:131" ht="17.5" customHeight="1" x14ac:dyDescent="0.35">
      <c r="A74" s="2" t="s">
        <v>125</v>
      </c>
      <c r="D74" s="2" t="s">
        <v>126</v>
      </c>
      <c r="E74" s="4">
        <v>33367</v>
      </c>
      <c r="F74" s="4">
        <v>2198</v>
      </c>
      <c r="G74" s="4">
        <v>427</v>
      </c>
      <c r="H74" s="4">
        <v>452</v>
      </c>
      <c r="I74" s="4">
        <v>449</v>
      </c>
      <c r="J74" s="4">
        <v>417</v>
      </c>
      <c r="K74" s="4">
        <v>453</v>
      </c>
      <c r="L74" s="4">
        <v>2043</v>
      </c>
      <c r="M74" s="4">
        <v>437</v>
      </c>
      <c r="N74" s="4">
        <v>385</v>
      </c>
      <c r="O74" s="4">
        <v>383</v>
      </c>
      <c r="P74" s="4">
        <v>442</v>
      </c>
      <c r="Q74" s="4">
        <v>396</v>
      </c>
      <c r="R74" s="4">
        <v>1997</v>
      </c>
      <c r="S74" s="4">
        <v>413</v>
      </c>
      <c r="T74" s="4">
        <v>423</v>
      </c>
      <c r="U74" s="4">
        <v>369</v>
      </c>
      <c r="V74" s="4">
        <v>383</v>
      </c>
      <c r="W74" s="4">
        <v>409</v>
      </c>
      <c r="X74" s="4">
        <v>2188</v>
      </c>
      <c r="Y74" s="4">
        <v>415</v>
      </c>
      <c r="Z74" s="4">
        <v>509</v>
      </c>
      <c r="AA74" s="4">
        <v>464</v>
      </c>
      <c r="AB74" s="4">
        <v>441</v>
      </c>
      <c r="AC74" s="4">
        <v>359</v>
      </c>
      <c r="AD74" s="4">
        <v>1880</v>
      </c>
      <c r="AE74" s="4">
        <v>354</v>
      </c>
      <c r="AF74" s="4">
        <v>373</v>
      </c>
      <c r="AG74" s="4">
        <v>405</v>
      </c>
      <c r="AH74" s="4">
        <v>400</v>
      </c>
      <c r="AI74" s="4">
        <v>348</v>
      </c>
      <c r="AJ74" s="4">
        <v>1922</v>
      </c>
      <c r="AK74" s="4">
        <v>391</v>
      </c>
      <c r="AL74" s="4">
        <v>391</v>
      </c>
      <c r="AM74" s="4">
        <v>372</v>
      </c>
      <c r="AN74" s="4">
        <v>375</v>
      </c>
      <c r="AO74" s="4">
        <v>393</v>
      </c>
      <c r="AP74" s="4">
        <v>1976</v>
      </c>
      <c r="AQ74" s="4">
        <v>408</v>
      </c>
      <c r="AR74" s="4">
        <v>432</v>
      </c>
      <c r="AS74" s="4">
        <v>389</v>
      </c>
      <c r="AT74" s="4">
        <v>391</v>
      </c>
      <c r="AU74" s="4">
        <v>356</v>
      </c>
      <c r="AV74" s="4">
        <v>2237</v>
      </c>
      <c r="AW74" s="4">
        <v>417</v>
      </c>
      <c r="AX74" s="4">
        <v>400</v>
      </c>
      <c r="AY74" s="4">
        <v>460</v>
      </c>
      <c r="AZ74" s="4">
        <v>480</v>
      </c>
      <c r="BA74" s="4">
        <v>480</v>
      </c>
      <c r="BB74" s="4">
        <v>2609</v>
      </c>
      <c r="BC74" s="4">
        <v>497</v>
      </c>
      <c r="BD74" s="4">
        <v>503</v>
      </c>
      <c r="BE74" s="4">
        <v>552</v>
      </c>
      <c r="BF74" s="4">
        <v>551</v>
      </c>
      <c r="BG74" s="4">
        <v>506</v>
      </c>
      <c r="BH74" s="4">
        <v>2681</v>
      </c>
      <c r="BI74" s="4">
        <v>573</v>
      </c>
      <c r="BJ74" s="4">
        <v>526</v>
      </c>
      <c r="BK74" s="4">
        <v>568</v>
      </c>
      <c r="BL74" s="4">
        <v>499</v>
      </c>
      <c r="BM74" s="4">
        <v>515</v>
      </c>
      <c r="BN74" s="4">
        <v>2342</v>
      </c>
      <c r="BO74" s="4">
        <v>484</v>
      </c>
      <c r="BP74" s="4">
        <v>485</v>
      </c>
      <c r="BQ74" s="4">
        <v>478</v>
      </c>
      <c r="BR74" s="4">
        <v>475</v>
      </c>
      <c r="BS74" s="4">
        <v>420</v>
      </c>
      <c r="BT74" s="4">
        <v>2162</v>
      </c>
      <c r="BU74" s="4">
        <v>442</v>
      </c>
      <c r="BV74" s="4">
        <v>418</v>
      </c>
      <c r="BW74" s="4">
        <v>463</v>
      </c>
      <c r="BX74" s="4">
        <v>436</v>
      </c>
      <c r="BY74" s="4">
        <v>403</v>
      </c>
      <c r="BZ74" s="4">
        <v>2384</v>
      </c>
      <c r="CA74" s="4">
        <v>420</v>
      </c>
      <c r="CB74" s="4">
        <v>450</v>
      </c>
      <c r="CC74" s="4">
        <v>478</v>
      </c>
      <c r="CD74" s="4">
        <v>564</v>
      </c>
      <c r="CE74" s="4">
        <v>472</v>
      </c>
      <c r="CF74" s="4">
        <v>1674</v>
      </c>
      <c r="CG74" s="4">
        <v>379</v>
      </c>
      <c r="CH74" s="4">
        <v>337</v>
      </c>
      <c r="CI74" s="4">
        <v>342</v>
      </c>
      <c r="CJ74" s="4">
        <v>339</v>
      </c>
      <c r="CK74" s="4">
        <v>277</v>
      </c>
      <c r="CL74" s="4">
        <v>1227</v>
      </c>
      <c r="CM74" s="4">
        <v>252</v>
      </c>
      <c r="CN74" s="4">
        <v>255</v>
      </c>
      <c r="CO74" s="4">
        <v>243</v>
      </c>
      <c r="CP74" s="4">
        <v>253</v>
      </c>
      <c r="CQ74" s="4">
        <v>224</v>
      </c>
      <c r="CR74" s="4">
        <v>833</v>
      </c>
      <c r="CS74" s="4">
        <v>209</v>
      </c>
      <c r="CT74" s="4">
        <v>186</v>
      </c>
      <c r="CU74" s="4">
        <v>155</v>
      </c>
      <c r="CV74" s="4">
        <v>148</v>
      </c>
      <c r="CW74" s="4">
        <v>135</v>
      </c>
      <c r="CX74" s="4">
        <v>604</v>
      </c>
      <c r="CY74" s="4">
        <v>156</v>
      </c>
      <c r="CZ74" s="4">
        <v>139</v>
      </c>
      <c r="DA74" s="4">
        <v>105</v>
      </c>
      <c r="DB74" s="4">
        <v>103</v>
      </c>
      <c r="DC74" s="4">
        <v>101</v>
      </c>
      <c r="DD74" s="4">
        <v>307</v>
      </c>
      <c r="DE74" s="4">
        <v>85</v>
      </c>
      <c r="DF74" s="4">
        <v>67</v>
      </c>
      <c r="DG74" s="4">
        <v>51</v>
      </c>
      <c r="DH74" s="4">
        <v>49</v>
      </c>
      <c r="DI74" s="4">
        <v>55</v>
      </c>
      <c r="DJ74" s="4">
        <v>85</v>
      </c>
      <c r="DK74" s="4">
        <v>40</v>
      </c>
      <c r="DL74" s="4">
        <v>22</v>
      </c>
      <c r="DM74" s="4">
        <v>10</v>
      </c>
      <c r="DN74" s="4">
        <v>10</v>
      </c>
      <c r="DO74" s="4">
        <v>3</v>
      </c>
      <c r="DP74" s="4">
        <v>17</v>
      </c>
      <c r="DQ74" s="4">
        <v>8</v>
      </c>
      <c r="DR74" s="4">
        <v>5</v>
      </c>
      <c r="DS74" s="4">
        <v>0</v>
      </c>
      <c r="DT74" s="4">
        <v>2</v>
      </c>
      <c r="DU74" s="4">
        <v>2</v>
      </c>
      <c r="DV74" s="4">
        <v>1</v>
      </c>
      <c r="DW74" s="4">
        <v>6653</v>
      </c>
      <c r="DX74" s="4">
        <v>7626</v>
      </c>
      <c r="DY74" s="4">
        <v>12397</v>
      </c>
      <c r="DZ74" s="4">
        <v>9569</v>
      </c>
      <c r="EA74" s="4">
        <v>4748</v>
      </c>
    </row>
    <row r="75" spans="1:131" ht="17.5" customHeight="1" x14ac:dyDescent="0.35">
      <c r="A75" s="2" t="s">
        <v>127</v>
      </c>
      <c r="D75" s="2" t="s">
        <v>128</v>
      </c>
      <c r="E75" s="4">
        <v>53344</v>
      </c>
      <c r="F75" s="4">
        <v>3254</v>
      </c>
      <c r="G75" s="4">
        <v>667</v>
      </c>
      <c r="H75" s="4">
        <v>624</v>
      </c>
      <c r="I75" s="4">
        <v>640</v>
      </c>
      <c r="J75" s="4">
        <v>687</v>
      </c>
      <c r="K75" s="4">
        <v>636</v>
      </c>
      <c r="L75" s="4">
        <v>2992</v>
      </c>
      <c r="M75" s="4">
        <v>622</v>
      </c>
      <c r="N75" s="4">
        <v>633</v>
      </c>
      <c r="O75" s="4">
        <v>551</v>
      </c>
      <c r="P75" s="4">
        <v>584</v>
      </c>
      <c r="Q75" s="4">
        <v>602</v>
      </c>
      <c r="R75" s="4">
        <v>3267</v>
      </c>
      <c r="S75" s="4">
        <v>598</v>
      </c>
      <c r="T75" s="4">
        <v>609</v>
      </c>
      <c r="U75" s="4">
        <v>671</v>
      </c>
      <c r="V75" s="4">
        <v>688</v>
      </c>
      <c r="W75" s="4">
        <v>701</v>
      </c>
      <c r="X75" s="4">
        <v>3349</v>
      </c>
      <c r="Y75" s="4">
        <v>688</v>
      </c>
      <c r="Z75" s="4">
        <v>668</v>
      </c>
      <c r="AA75" s="4">
        <v>744</v>
      </c>
      <c r="AB75" s="4">
        <v>650</v>
      </c>
      <c r="AC75" s="4">
        <v>599</v>
      </c>
      <c r="AD75" s="4">
        <v>3161</v>
      </c>
      <c r="AE75" s="4">
        <v>606</v>
      </c>
      <c r="AF75" s="4">
        <v>610</v>
      </c>
      <c r="AG75" s="4">
        <v>592</v>
      </c>
      <c r="AH75" s="4">
        <v>687</v>
      </c>
      <c r="AI75" s="4">
        <v>666</v>
      </c>
      <c r="AJ75" s="4">
        <v>3152</v>
      </c>
      <c r="AK75" s="4">
        <v>629</v>
      </c>
      <c r="AL75" s="4">
        <v>657</v>
      </c>
      <c r="AM75" s="4">
        <v>642</v>
      </c>
      <c r="AN75" s="4">
        <v>643</v>
      </c>
      <c r="AO75" s="4">
        <v>581</v>
      </c>
      <c r="AP75" s="4">
        <v>2972</v>
      </c>
      <c r="AQ75" s="4">
        <v>603</v>
      </c>
      <c r="AR75" s="4">
        <v>593</v>
      </c>
      <c r="AS75" s="4">
        <v>608</v>
      </c>
      <c r="AT75" s="4">
        <v>588</v>
      </c>
      <c r="AU75" s="4">
        <v>580</v>
      </c>
      <c r="AV75" s="4">
        <v>3624</v>
      </c>
      <c r="AW75" s="4">
        <v>628</v>
      </c>
      <c r="AX75" s="4">
        <v>721</v>
      </c>
      <c r="AY75" s="4">
        <v>715</v>
      </c>
      <c r="AZ75" s="4">
        <v>716</v>
      </c>
      <c r="BA75" s="4">
        <v>844</v>
      </c>
      <c r="BB75" s="4">
        <v>4045</v>
      </c>
      <c r="BC75" s="4">
        <v>777</v>
      </c>
      <c r="BD75" s="4">
        <v>805</v>
      </c>
      <c r="BE75" s="4">
        <v>799</v>
      </c>
      <c r="BF75" s="4">
        <v>825</v>
      </c>
      <c r="BG75" s="4">
        <v>839</v>
      </c>
      <c r="BH75" s="4">
        <v>4252</v>
      </c>
      <c r="BI75" s="4">
        <v>849</v>
      </c>
      <c r="BJ75" s="4">
        <v>894</v>
      </c>
      <c r="BK75" s="4">
        <v>871</v>
      </c>
      <c r="BL75" s="4">
        <v>843</v>
      </c>
      <c r="BM75" s="4">
        <v>795</v>
      </c>
      <c r="BN75" s="4">
        <v>3632</v>
      </c>
      <c r="BO75" s="4">
        <v>784</v>
      </c>
      <c r="BP75" s="4">
        <v>734</v>
      </c>
      <c r="BQ75" s="4">
        <v>704</v>
      </c>
      <c r="BR75" s="4">
        <v>710</v>
      </c>
      <c r="BS75" s="4">
        <v>700</v>
      </c>
      <c r="BT75" s="4">
        <v>3303</v>
      </c>
      <c r="BU75" s="4">
        <v>686</v>
      </c>
      <c r="BV75" s="4">
        <v>622</v>
      </c>
      <c r="BW75" s="4">
        <v>699</v>
      </c>
      <c r="BX75" s="4">
        <v>618</v>
      </c>
      <c r="BY75" s="4">
        <v>678</v>
      </c>
      <c r="BZ75" s="4">
        <v>3655</v>
      </c>
      <c r="CA75" s="4">
        <v>646</v>
      </c>
      <c r="CB75" s="4">
        <v>692</v>
      </c>
      <c r="CC75" s="4">
        <v>732</v>
      </c>
      <c r="CD75" s="4">
        <v>770</v>
      </c>
      <c r="CE75" s="4">
        <v>815</v>
      </c>
      <c r="CF75" s="4">
        <v>2838</v>
      </c>
      <c r="CG75" s="4">
        <v>562</v>
      </c>
      <c r="CH75" s="4">
        <v>639</v>
      </c>
      <c r="CI75" s="4">
        <v>604</v>
      </c>
      <c r="CJ75" s="4">
        <v>564</v>
      </c>
      <c r="CK75" s="4">
        <v>469</v>
      </c>
      <c r="CL75" s="4">
        <v>2308</v>
      </c>
      <c r="CM75" s="4">
        <v>463</v>
      </c>
      <c r="CN75" s="4">
        <v>495</v>
      </c>
      <c r="CO75" s="4">
        <v>474</v>
      </c>
      <c r="CP75" s="4">
        <v>446</v>
      </c>
      <c r="CQ75" s="4">
        <v>430</v>
      </c>
      <c r="CR75" s="4">
        <v>1643</v>
      </c>
      <c r="CS75" s="4">
        <v>383</v>
      </c>
      <c r="CT75" s="4">
        <v>378</v>
      </c>
      <c r="CU75" s="4">
        <v>336</v>
      </c>
      <c r="CV75" s="4">
        <v>256</v>
      </c>
      <c r="CW75" s="4">
        <v>290</v>
      </c>
      <c r="CX75" s="4">
        <v>1118</v>
      </c>
      <c r="CY75" s="4">
        <v>276</v>
      </c>
      <c r="CZ75" s="4">
        <v>264</v>
      </c>
      <c r="DA75" s="4">
        <v>237</v>
      </c>
      <c r="DB75" s="4">
        <v>183</v>
      </c>
      <c r="DC75" s="4">
        <v>158</v>
      </c>
      <c r="DD75" s="4">
        <v>600</v>
      </c>
      <c r="DE75" s="4">
        <v>175</v>
      </c>
      <c r="DF75" s="4">
        <v>140</v>
      </c>
      <c r="DG75" s="4">
        <v>119</v>
      </c>
      <c r="DH75" s="4">
        <v>88</v>
      </c>
      <c r="DI75" s="4">
        <v>78</v>
      </c>
      <c r="DJ75" s="4">
        <v>158</v>
      </c>
      <c r="DK75" s="4">
        <v>59</v>
      </c>
      <c r="DL75" s="4">
        <v>44</v>
      </c>
      <c r="DM75" s="4">
        <v>28</v>
      </c>
      <c r="DN75" s="4">
        <v>9</v>
      </c>
      <c r="DO75" s="4">
        <v>18</v>
      </c>
      <c r="DP75" s="4">
        <v>20</v>
      </c>
      <c r="DQ75" s="4">
        <v>9</v>
      </c>
      <c r="DR75" s="4">
        <v>6</v>
      </c>
      <c r="DS75" s="4">
        <v>2</v>
      </c>
      <c r="DT75" s="4">
        <v>0</v>
      </c>
      <c r="DU75" s="4">
        <v>3</v>
      </c>
      <c r="DV75" s="4">
        <v>1</v>
      </c>
      <c r="DW75" s="4">
        <v>10201</v>
      </c>
      <c r="DX75" s="4">
        <v>11613</v>
      </c>
      <c r="DY75" s="4">
        <v>19615</v>
      </c>
      <c r="DZ75" s="4">
        <v>14842</v>
      </c>
      <c r="EA75" s="4">
        <v>8686</v>
      </c>
    </row>
    <row r="76" spans="1:131" ht="17.5" customHeight="1" x14ac:dyDescent="0.35">
      <c r="A76" s="2" t="s">
        <v>129</v>
      </c>
      <c r="D76" s="2" t="s">
        <v>130</v>
      </c>
      <c r="E76" s="4">
        <v>53840</v>
      </c>
      <c r="F76" s="4">
        <v>3129</v>
      </c>
      <c r="G76" s="4">
        <v>628</v>
      </c>
      <c r="H76" s="4">
        <v>579</v>
      </c>
      <c r="I76" s="4">
        <v>620</v>
      </c>
      <c r="J76" s="4">
        <v>665</v>
      </c>
      <c r="K76" s="4">
        <v>637</v>
      </c>
      <c r="L76" s="4">
        <v>3102</v>
      </c>
      <c r="M76" s="4">
        <v>634</v>
      </c>
      <c r="N76" s="4">
        <v>602</v>
      </c>
      <c r="O76" s="4">
        <v>608</v>
      </c>
      <c r="P76" s="4">
        <v>617</v>
      </c>
      <c r="Q76" s="4">
        <v>641</v>
      </c>
      <c r="R76" s="4">
        <v>3512</v>
      </c>
      <c r="S76" s="4">
        <v>664</v>
      </c>
      <c r="T76" s="4">
        <v>703</v>
      </c>
      <c r="U76" s="4">
        <v>705</v>
      </c>
      <c r="V76" s="4">
        <v>697</v>
      </c>
      <c r="W76" s="4">
        <v>743</v>
      </c>
      <c r="X76" s="4">
        <v>3845</v>
      </c>
      <c r="Y76" s="4">
        <v>692</v>
      </c>
      <c r="Z76" s="4">
        <v>715</v>
      </c>
      <c r="AA76" s="4">
        <v>743</v>
      </c>
      <c r="AB76" s="4">
        <v>804</v>
      </c>
      <c r="AC76" s="4">
        <v>891</v>
      </c>
      <c r="AD76" s="4">
        <v>3589</v>
      </c>
      <c r="AE76" s="4">
        <v>854</v>
      </c>
      <c r="AF76" s="4">
        <v>798</v>
      </c>
      <c r="AG76" s="4">
        <v>706</v>
      </c>
      <c r="AH76" s="4">
        <v>656</v>
      </c>
      <c r="AI76" s="4">
        <v>575</v>
      </c>
      <c r="AJ76" s="4">
        <v>2669</v>
      </c>
      <c r="AK76" s="4">
        <v>595</v>
      </c>
      <c r="AL76" s="4">
        <v>544</v>
      </c>
      <c r="AM76" s="4">
        <v>495</v>
      </c>
      <c r="AN76" s="4">
        <v>498</v>
      </c>
      <c r="AO76" s="4">
        <v>537</v>
      </c>
      <c r="AP76" s="4">
        <v>2446</v>
      </c>
      <c r="AQ76" s="4">
        <v>480</v>
      </c>
      <c r="AR76" s="4">
        <v>504</v>
      </c>
      <c r="AS76" s="4">
        <v>502</v>
      </c>
      <c r="AT76" s="4">
        <v>461</v>
      </c>
      <c r="AU76" s="4">
        <v>499</v>
      </c>
      <c r="AV76" s="4">
        <v>3175</v>
      </c>
      <c r="AW76" s="4">
        <v>558</v>
      </c>
      <c r="AX76" s="4">
        <v>597</v>
      </c>
      <c r="AY76" s="4">
        <v>629</v>
      </c>
      <c r="AZ76" s="4">
        <v>648</v>
      </c>
      <c r="BA76" s="4">
        <v>743</v>
      </c>
      <c r="BB76" s="4">
        <v>3902</v>
      </c>
      <c r="BC76" s="4">
        <v>759</v>
      </c>
      <c r="BD76" s="4">
        <v>762</v>
      </c>
      <c r="BE76" s="4">
        <v>771</v>
      </c>
      <c r="BF76" s="4">
        <v>790</v>
      </c>
      <c r="BG76" s="4">
        <v>820</v>
      </c>
      <c r="BH76" s="4">
        <v>4186</v>
      </c>
      <c r="BI76" s="4">
        <v>846</v>
      </c>
      <c r="BJ76" s="4">
        <v>882</v>
      </c>
      <c r="BK76" s="4">
        <v>815</v>
      </c>
      <c r="BL76" s="4">
        <v>857</v>
      </c>
      <c r="BM76" s="4">
        <v>786</v>
      </c>
      <c r="BN76" s="4">
        <v>3792</v>
      </c>
      <c r="BO76" s="4">
        <v>813</v>
      </c>
      <c r="BP76" s="4">
        <v>756</v>
      </c>
      <c r="BQ76" s="4">
        <v>765</v>
      </c>
      <c r="BR76" s="4">
        <v>769</v>
      </c>
      <c r="BS76" s="4">
        <v>689</v>
      </c>
      <c r="BT76" s="4">
        <v>3320</v>
      </c>
      <c r="BU76" s="4">
        <v>645</v>
      </c>
      <c r="BV76" s="4">
        <v>655</v>
      </c>
      <c r="BW76" s="4">
        <v>678</v>
      </c>
      <c r="BX76" s="4">
        <v>682</v>
      </c>
      <c r="BY76" s="4">
        <v>660</v>
      </c>
      <c r="BZ76" s="4">
        <v>3780</v>
      </c>
      <c r="CA76" s="4">
        <v>694</v>
      </c>
      <c r="CB76" s="4">
        <v>736</v>
      </c>
      <c r="CC76" s="4">
        <v>745</v>
      </c>
      <c r="CD76" s="4">
        <v>794</v>
      </c>
      <c r="CE76" s="4">
        <v>811</v>
      </c>
      <c r="CF76" s="4">
        <v>3115</v>
      </c>
      <c r="CG76" s="4">
        <v>642</v>
      </c>
      <c r="CH76" s="4">
        <v>663</v>
      </c>
      <c r="CI76" s="4">
        <v>667</v>
      </c>
      <c r="CJ76" s="4">
        <v>609</v>
      </c>
      <c r="CK76" s="4">
        <v>534</v>
      </c>
      <c r="CL76" s="4">
        <v>2560</v>
      </c>
      <c r="CM76" s="4">
        <v>549</v>
      </c>
      <c r="CN76" s="4">
        <v>504</v>
      </c>
      <c r="CO76" s="4">
        <v>529</v>
      </c>
      <c r="CP76" s="4">
        <v>497</v>
      </c>
      <c r="CQ76" s="4">
        <v>481</v>
      </c>
      <c r="CR76" s="4">
        <v>1848</v>
      </c>
      <c r="CS76" s="4">
        <v>436</v>
      </c>
      <c r="CT76" s="4">
        <v>408</v>
      </c>
      <c r="CU76" s="4">
        <v>343</v>
      </c>
      <c r="CV76" s="4">
        <v>341</v>
      </c>
      <c r="CW76" s="4">
        <v>320</v>
      </c>
      <c r="CX76" s="4">
        <v>1134</v>
      </c>
      <c r="CY76" s="4">
        <v>294</v>
      </c>
      <c r="CZ76" s="4">
        <v>256</v>
      </c>
      <c r="DA76" s="4">
        <v>223</v>
      </c>
      <c r="DB76" s="4">
        <v>210</v>
      </c>
      <c r="DC76" s="4">
        <v>151</v>
      </c>
      <c r="DD76" s="4">
        <v>542</v>
      </c>
      <c r="DE76" s="4">
        <v>146</v>
      </c>
      <c r="DF76" s="4">
        <v>129</v>
      </c>
      <c r="DG76" s="4">
        <v>118</v>
      </c>
      <c r="DH76" s="4">
        <v>88</v>
      </c>
      <c r="DI76" s="4">
        <v>61</v>
      </c>
      <c r="DJ76" s="4">
        <v>161</v>
      </c>
      <c r="DK76" s="4">
        <v>65</v>
      </c>
      <c r="DL76" s="4">
        <v>51</v>
      </c>
      <c r="DM76" s="4">
        <v>15</v>
      </c>
      <c r="DN76" s="4">
        <v>19</v>
      </c>
      <c r="DO76" s="4">
        <v>11</v>
      </c>
      <c r="DP76" s="4">
        <v>30</v>
      </c>
      <c r="DQ76" s="4">
        <v>8</v>
      </c>
      <c r="DR76" s="4">
        <v>12</v>
      </c>
      <c r="DS76" s="4">
        <v>2</v>
      </c>
      <c r="DT76" s="4">
        <v>2</v>
      </c>
      <c r="DU76" s="4">
        <v>6</v>
      </c>
      <c r="DV76" s="4">
        <v>3</v>
      </c>
      <c r="DW76" s="4">
        <v>10435</v>
      </c>
      <c r="DX76" s="4">
        <v>11893</v>
      </c>
      <c r="DY76" s="4">
        <v>18934</v>
      </c>
      <c r="DZ76" s="4">
        <v>15078</v>
      </c>
      <c r="EA76" s="4">
        <v>9393</v>
      </c>
    </row>
    <row r="77" spans="1:131" ht="17.5" customHeight="1" x14ac:dyDescent="0.35">
      <c r="A77" s="2" t="s">
        <v>131</v>
      </c>
      <c r="D77" s="2" t="s">
        <v>132</v>
      </c>
      <c r="E77" s="4">
        <v>52225</v>
      </c>
      <c r="F77" s="4">
        <v>2614</v>
      </c>
      <c r="G77" s="4">
        <v>496</v>
      </c>
      <c r="H77" s="4">
        <v>544</v>
      </c>
      <c r="I77" s="4">
        <v>478</v>
      </c>
      <c r="J77" s="4">
        <v>574</v>
      </c>
      <c r="K77" s="4">
        <v>522</v>
      </c>
      <c r="L77" s="4">
        <v>2682</v>
      </c>
      <c r="M77" s="4">
        <v>521</v>
      </c>
      <c r="N77" s="4">
        <v>564</v>
      </c>
      <c r="O77" s="4">
        <v>533</v>
      </c>
      <c r="P77" s="4">
        <v>541</v>
      </c>
      <c r="Q77" s="4">
        <v>523</v>
      </c>
      <c r="R77" s="4">
        <v>2996</v>
      </c>
      <c r="S77" s="4">
        <v>605</v>
      </c>
      <c r="T77" s="4">
        <v>548</v>
      </c>
      <c r="U77" s="4">
        <v>584</v>
      </c>
      <c r="V77" s="4">
        <v>600</v>
      </c>
      <c r="W77" s="4">
        <v>659</v>
      </c>
      <c r="X77" s="4">
        <v>3382</v>
      </c>
      <c r="Y77" s="4">
        <v>636</v>
      </c>
      <c r="Z77" s="4">
        <v>693</v>
      </c>
      <c r="AA77" s="4">
        <v>758</v>
      </c>
      <c r="AB77" s="4">
        <v>671</v>
      </c>
      <c r="AC77" s="4">
        <v>624</v>
      </c>
      <c r="AD77" s="4">
        <v>2879</v>
      </c>
      <c r="AE77" s="4">
        <v>601</v>
      </c>
      <c r="AF77" s="4">
        <v>597</v>
      </c>
      <c r="AG77" s="4">
        <v>556</v>
      </c>
      <c r="AH77" s="4">
        <v>553</v>
      </c>
      <c r="AI77" s="4">
        <v>572</v>
      </c>
      <c r="AJ77" s="4">
        <v>2471</v>
      </c>
      <c r="AK77" s="4">
        <v>501</v>
      </c>
      <c r="AL77" s="4">
        <v>515</v>
      </c>
      <c r="AM77" s="4">
        <v>498</v>
      </c>
      <c r="AN77" s="4">
        <v>446</v>
      </c>
      <c r="AO77" s="4">
        <v>511</v>
      </c>
      <c r="AP77" s="4">
        <v>2344</v>
      </c>
      <c r="AQ77" s="4">
        <v>496</v>
      </c>
      <c r="AR77" s="4">
        <v>528</v>
      </c>
      <c r="AS77" s="4">
        <v>458</v>
      </c>
      <c r="AT77" s="4">
        <v>436</v>
      </c>
      <c r="AU77" s="4">
        <v>426</v>
      </c>
      <c r="AV77" s="4">
        <v>2605</v>
      </c>
      <c r="AW77" s="4">
        <v>447</v>
      </c>
      <c r="AX77" s="4">
        <v>461</v>
      </c>
      <c r="AY77" s="4">
        <v>527</v>
      </c>
      <c r="AZ77" s="4">
        <v>568</v>
      </c>
      <c r="BA77" s="4">
        <v>602</v>
      </c>
      <c r="BB77" s="4">
        <v>3555</v>
      </c>
      <c r="BC77" s="4">
        <v>651</v>
      </c>
      <c r="BD77" s="4">
        <v>674</v>
      </c>
      <c r="BE77" s="4">
        <v>751</v>
      </c>
      <c r="BF77" s="4">
        <v>719</v>
      </c>
      <c r="BG77" s="4">
        <v>760</v>
      </c>
      <c r="BH77" s="4">
        <v>3927</v>
      </c>
      <c r="BI77" s="4">
        <v>767</v>
      </c>
      <c r="BJ77" s="4">
        <v>806</v>
      </c>
      <c r="BK77" s="4">
        <v>774</v>
      </c>
      <c r="BL77" s="4">
        <v>784</v>
      </c>
      <c r="BM77" s="4">
        <v>796</v>
      </c>
      <c r="BN77" s="4">
        <v>3597</v>
      </c>
      <c r="BO77" s="4">
        <v>762</v>
      </c>
      <c r="BP77" s="4">
        <v>723</v>
      </c>
      <c r="BQ77" s="4">
        <v>680</v>
      </c>
      <c r="BR77" s="4">
        <v>724</v>
      </c>
      <c r="BS77" s="4">
        <v>708</v>
      </c>
      <c r="BT77" s="4">
        <v>3414</v>
      </c>
      <c r="BU77" s="4">
        <v>692</v>
      </c>
      <c r="BV77" s="4">
        <v>698</v>
      </c>
      <c r="BW77" s="4">
        <v>690</v>
      </c>
      <c r="BX77" s="4">
        <v>668</v>
      </c>
      <c r="BY77" s="4">
        <v>666</v>
      </c>
      <c r="BZ77" s="4">
        <v>3954</v>
      </c>
      <c r="CA77" s="4">
        <v>735</v>
      </c>
      <c r="CB77" s="4">
        <v>719</v>
      </c>
      <c r="CC77" s="4">
        <v>778</v>
      </c>
      <c r="CD77" s="4">
        <v>861</v>
      </c>
      <c r="CE77" s="4">
        <v>861</v>
      </c>
      <c r="CF77" s="4">
        <v>3531</v>
      </c>
      <c r="CG77" s="4">
        <v>708</v>
      </c>
      <c r="CH77" s="4">
        <v>753</v>
      </c>
      <c r="CI77" s="4">
        <v>759</v>
      </c>
      <c r="CJ77" s="4">
        <v>691</v>
      </c>
      <c r="CK77" s="4">
        <v>620</v>
      </c>
      <c r="CL77" s="4">
        <v>3104</v>
      </c>
      <c r="CM77" s="4">
        <v>627</v>
      </c>
      <c r="CN77" s="4">
        <v>668</v>
      </c>
      <c r="CO77" s="4">
        <v>605</v>
      </c>
      <c r="CP77" s="4">
        <v>610</v>
      </c>
      <c r="CQ77" s="4">
        <v>594</v>
      </c>
      <c r="CR77" s="4">
        <v>2373</v>
      </c>
      <c r="CS77" s="4">
        <v>509</v>
      </c>
      <c r="CT77" s="4">
        <v>525</v>
      </c>
      <c r="CU77" s="4">
        <v>468</v>
      </c>
      <c r="CV77" s="4">
        <v>457</v>
      </c>
      <c r="CW77" s="4">
        <v>414</v>
      </c>
      <c r="CX77" s="4">
        <v>1662</v>
      </c>
      <c r="CY77" s="4">
        <v>426</v>
      </c>
      <c r="CZ77" s="4">
        <v>357</v>
      </c>
      <c r="DA77" s="4">
        <v>352</v>
      </c>
      <c r="DB77" s="4">
        <v>276</v>
      </c>
      <c r="DC77" s="4">
        <v>251</v>
      </c>
      <c r="DD77" s="4">
        <v>841</v>
      </c>
      <c r="DE77" s="4">
        <v>206</v>
      </c>
      <c r="DF77" s="4">
        <v>209</v>
      </c>
      <c r="DG77" s="4">
        <v>160</v>
      </c>
      <c r="DH77" s="4">
        <v>149</v>
      </c>
      <c r="DI77" s="4">
        <v>117</v>
      </c>
      <c r="DJ77" s="4">
        <v>249</v>
      </c>
      <c r="DK77" s="4">
        <v>99</v>
      </c>
      <c r="DL77" s="4">
        <v>70</v>
      </c>
      <c r="DM77" s="4">
        <v>46</v>
      </c>
      <c r="DN77" s="4">
        <v>19</v>
      </c>
      <c r="DO77" s="4">
        <v>15</v>
      </c>
      <c r="DP77" s="4">
        <v>40</v>
      </c>
      <c r="DQ77" s="4">
        <v>15</v>
      </c>
      <c r="DR77" s="4">
        <v>17</v>
      </c>
      <c r="DS77" s="4">
        <v>5</v>
      </c>
      <c r="DT77" s="4">
        <v>2</v>
      </c>
      <c r="DU77" s="4">
        <v>1</v>
      </c>
      <c r="DV77" s="4">
        <v>5</v>
      </c>
      <c r="DW77" s="4">
        <v>8928</v>
      </c>
      <c r="DX77" s="4">
        <v>10379</v>
      </c>
      <c r="DY77" s="4">
        <v>16600</v>
      </c>
      <c r="DZ77" s="4">
        <v>14892</v>
      </c>
      <c r="EA77" s="4">
        <v>11805</v>
      </c>
    </row>
    <row r="78" spans="1:131" ht="17.5" customHeight="1" x14ac:dyDescent="0.35">
      <c r="E78" s="30"/>
      <c r="F78" s="30"/>
      <c r="G78" s="31"/>
      <c r="H78" s="31"/>
      <c r="I78" s="31"/>
      <c r="J78" s="31"/>
      <c r="K78" s="31"/>
      <c r="L78" s="30"/>
      <c r="M78" s="31"/>
      <c r="N78" s="31"/>
      <c r="O78" s="31"/>
      <c r="P78" s="31"/>
      <c r="Q78" s="31"/>
      <c r="R78" s="30"/>
      <c r="S78" s="31"/>
      <c r="T78" s="31"/>
      <c r="U78" s="31"/>
      <c r="V78" s="31"/>
      <c r="W78" s="31"/>
      <c r="X78" s="30"/>
      <c r="Y78" s="31"/>
      <c r="Z78" s="31"/>
      <c r="AA78" s="31"/>
      <c r="AB78" s="31"/>
      <c r="AC78" s="31"/>
      <c r="AD78" s="30"/>
      <c r="AE78" s="31"/>
      <c r="AF78" s="31"/>
      <c r="AG78" s="31"/>
      <c r="AH78" s="31"/>
      <c r="AI78" s="31"/>
      <c r="AJ78" s="30"/>
      <c r="AK78" s="31"/>
      <c r="AL78" s="31"/>
      <c r="AM78" s="31"/>
      <c r="AN78" s="31"/>
      <c r="AO78" s="31"/>
      <c r="AP78" s="30"/>
      <c r="AQ78" s="31"/>
      <c r="AR78" s="31"/>
      <c r="AS78" s="31"/>
      <c r="AT78" s="31"/>
      <c r="AU78" s="31"/>
      <c r="AV78" s="30"/>
      <c r="AW78" s="31"/>
      <c r="AX78" s="31"/>
      <c r="AY78" s="31"/>
      <c r="AZ78" s="31"/>
      <c r="BA78" s="31"/>
      <c r="BB78" s="30"/>
      <c r="BC78" s="31"/>
      <c r="BD78" s="31"/>
      <c r="BE78" s="31"/>
      <c r="BF78" s="31"/>
      <c r="BG78" s="31"/>
      <c r="BH78" s="30"/>
      <c r="BI78" s="31"/>
      <c r="BJ78" s="31"/>
      <c r="BK78" s="31"/>
      <c r="BL78" s="31"/>
      <c r="BM78" s="31"/>
      <c r="BN78" s="30"/>
      <c r="BO78" s="31"/>
      <c r="BP78" s="31"/>
      <c r="BQ78" s="31"/>
      <c r="BR78" s="31"/>
      <c r="BS78" s="31"/>
      <c r="BT78" s="30"/>
      <c r="BU78" s="31"/>
      <c r="BV78" s="31"/>
      <c r="BW78" s="31"/>
      <c r="BX78" s="31"/>
      <c r="BY78" s="31"/>
      <c r="BZ78" s="30"/>
      <c r="CA78" s="31"/>
      <c r="CB78" s="31"/>
      <c r="CC78" s="31"/>
      <c r="CD78" s="31"/>
      <c r="CE78" s="31"/>
      <c r="CF78" s="30"/>
      <c r="CG78" s="31"/>
      <c r="CH78" s="31"/>
      <c r="CI78" s="31"/>
      <c r="CJ78" s="31"/>
      <c r="CK78" s="31"/>
      <c r="CL78" s="30"/>
      <c r="CM78" s="31"/>
      <c r="CN78" s="31"/>
      <c r="CO78" s="31"/>
      <c r="CP78" s="31"/>
      <c r="CQ78" s="31"/>
      <c r="CR78" s="30"/>
      <c r="CS78" s="31"/>
      <c r="CT78" s="31"/>
      <c r="CU78" s="31"/>
      <c r="CV78" s="31"/>
      <c r="CW78" s="31"/>
      <c r="CX78" s="30"/>
      <c r="CY78" s="31"/>
      <c r="CZ78" s="31"/>
      <c r="DA78" s="31"/>
      <c r="DB78" s="31"/>
      <c r="DC78" s="31"/>
      <c r="DD78" s="30"/>
      <c r="DE78" s="31"/>
      <c r="DF78" s="31"/>
      <c r="DG78" s="31"/>
      <c r="DH78" s="31"/>
      <c r="DI78" s="31"/>
      <c r="DJ78" s="30"/>
      <c r="DK78" s="31"/>
      <c r="DL78" s="31"/>
      <c r="DM78" s="31"/>
      <c r="DN78" s="31"/>
      <c r="DO78" s="31"/>
      <c r="DP78" s="30"/>
      <c r="DQ78" s="31"/>
      <c r="DR78" s="31"/>
      <c r="DS78" s="31"/>
      <c r="DT78" s="31"/>
      <c r="DU78" s="31"/>
      <c r="DW78" s="31"/>
      <c r="DX78" s="31"/>
      <c r="DY78" s="31"/>
      <c r="DZ78" s="31"/>
      <c r="EA78" s="31"/>
    </row>
    <row r="79" spans="1:131" s="3" customFormat="1" ht="17.5" customHeight="1" x14ac:dyDescent="0.35">
      <c r="A79" s="3" t="s">
        <v>133</v>
      </c>
      <c r="C79" s="3" t="s">
        <v>134</v>
      </c>
      <c r="E79" s="26">
        <v>671034</v>
      </c>
      <c r="F79" s="26">
        <v>40270</v>
      </c>
      <c r="G79" s="26">
        <v>8333</v>
      </c>
      <c r="H79" s="26">
        <v>8052</v>
      </c>
      <c r="I79" s="26">
        <v>7867</v>
      </c>
      <c r="J79" s="26">
        <v>8055</v>
      </c>
      <c r="K79" s="26">
        <v>7963</v>
      </c>
      <c r="L79" s="26">
        <v>36421</v>
      </c>
      <c r="M79" s="26">
        <v>7844</v>
      </c>
      <c r="N79" s="26">
        <v>7190</v>
      </c>
      <c r="O79" s="26">
        <v>7253</v>
      </c>
      <c r="P79" s="26">
        <v>7020</v>
      </c>
      <c r="Q79" s="26">
        <v>7114</v>
      </c>
      <c r="R79" s="26">
        <v>39960</v>
      </c>
      <c r="S79" s="26">
        <v>7486</v>
      </c>
      <c r="T79" s="26">
        <v>7651</v>
      </c>
      <c r="U79" s="26">
        <v>8036</v>
      </c>
      <c r="V79" s="26">
        <v>8122</v>
      </c>
      <c r="W79" s="26">
        <v>8665</v>
      </c>
      <c r="X79" s="26">
        <v>46292</v>
      </c>
      <c r="Y79" s="26">
        <v>8886</v>
      </c>
      <c r="Z79" s="26">
        <v>8798</v>
      </c>
      <c r="AA79" s="26">
        <v>8953</v>
      </c>
      <c r="AB79" s="26">
        <v>9451</v>
      </c>
      <c r="AC79" s="26">
        <v>10204</v>
      </c>
      <c r="AD79" s="26">
        <v>52680</v>
      </c>
      <c r="AE79" s="26">
        <v>11685</v>
      </c>
      <c r="AF79" s="26">
        <v>11132</v>
      </c>
      <c r="AG79" s="26">
        <v>10445</v>
      </c>
      <c r="AH79" s="26">
        <v>9980</v>
      </c>
      <c r="AI79" s="26">
        <v>9438</v>
      </c>
      <c r="AJ79" s="26">
        <v>46885</v>
      </c>
      <c r="AK79" s="26">
        <v>9895</v>
      </c>
      <c r="AL79" s="26">
        <v>9764</v>
      </c>
      <c r="AM79" s="26">
        <v>9147</v>
      </c>
      <c r="AN79" s="26">
        <v>8992</v>
      </c>
      <c r="AO79" s="26">
        <v>9087</v>
      </c>
      <c r="AP79" s="26">
        <v>40756</v>
      </c>
      <c r="AQ79" s="26">
        <v>8858</v>
      </c>
      <c r="AR79" s="26">
        <v>8768</v>
      </c>
      <c r="AS79" s="26">
        <v>8071</v>
      </c>
      <c r="AT79" s="26">
        <v>7394</v>
      </c>
      <c r="AU79" s="26">
        <v>7665</v>
      </c>
      <c r="AV79" s="26">
        <v>40215</v>
      </c>
      <c r="AW79" s="26">
        <v>7334</v>
      </c>
      <c r="AX79" s="26">
        <v>7589</v>
      </c>
      <c r="AY79" s="26">
        <v>7706</v>
      </c>
      <c r="AZ79" s="26">
        <v>8490</v>
      </c>
      <c r="BA79" s="26">
        <v>9096</v>
      </c>
      <c r="BB79" s="26">
        <v>46831</v>
      </c>
      <c r="BC79" s="26">
        <v>9399</v>
      </c>
      <c r="BD79" s="26">
        <v>9202</v>
      </c>
      <c r="BE79" s="26">
        <v>9353</v>
      </c>
      <c r="BF79" s="26">
        <v>9319</v>
      </c>
      <c r="BG79" s="26">
        <v>9558</v>
      </c>
      <c r="BH79" s="26">
        <v>48949</v>
      </c>
      <c r="BI79" s="26">
        <v>9193</v>
      </c>
      <c r="BJ79" s="26">
        <v>9984</v>
      </c>
      <c r="BK79" s="26">
        <v>9891</v>
      </c>
      <c r="BL79" s="26">
        <v>9907</v>
      </c>
      <c r="BM79" s="26">
        <v>9974</v>
      </c>
      <c r="BN79" s="26">
        <v>46229</v>
      </c>
      <c r="BO79" s="26">
        <v>9806</v>
      </c>
      <c r="BP79" s="26">
        <v>9319</v>
      </c>
      <c r="BQ79" s="26">
        <v>9057</v>
      </c>
      <c r="BR79" s="26">
        <v>9252</v>
      </c>
      <c r="BS79" s="26">
        <v>8795</v>
      </c>
      <c r="BT79" s="26">
        <v>40839</v>
      </c>
      <c r="BU79" s="26">
        <v>8414</v>
      </c>
      <c r="BV79" s="26">
        <v>8122</v>
      </c>
      <c r="BW79" s="26">
        <v>8291</v>
      </c>
      <c r="BX79" s="26">
        <v>8080</v>
      </c>
      <c r="BY79" s="26">
        <v>7932</v>
      </c>
      <c r="BZ79" s="26">
        <v>41996</v>
      </c>
      <c r="CA79" s="26">
        <v>8013</v>
      </c>
      <c r="CB79" s="26">
        <v>8117</v>
      </c>
      <c r="CC79" s="26">
        <v>8188</v>
      </c>
      <c r="CD79" s="26">
        <v>8754</v>
      </c>
      <c r="CE79" s="26">
        <v>8924</v>
      </c>
      <c r="CF79" s="26">
        <v>31411</v>
      </c>
      <c r="CG79" s="26">
        <v>6502</v>
      </c>
      <c r="CH79" s="26">
        <v>6710</v>
      </c>
      <c r="CI79" s="26">
        <v>6580</v>
      </c>
      <c r="CJ79" s="26">
        <v>6118</v>
      </c>
      <c r="CK79" s="26">
        <v>5501</v>
      </c>
      <c r="CL79" s="26">
        <v>26671</v>
      </c>
      <c r="CM79" s="26">
        <v>5467</v>
      </c>
      <c r="CN79" s="26">
        <v>5518</v>
      </c>
      <c r="CO79" s="26">
        <v>5305</v>
      </c>
      <c r="CP79" s="26">
        <v>5302</v>
      </c>
      <c r="CQ79" s="26">
        <v>5079</v>
      </c>
      <c r="CR79" s="26">
        <v>21397</v>
      </c>
      <c r="CS79" s="26">
        <v>4775</v>
      </c>
      <c r="CT79" s="26">
        <v>4571</v>
      </c>
      <c r="CU79" s="26">
        <v>4226</v>
      </c>
      <c r="CV79" s="26">
        <v>4017</v>
      </c>
      <c r="CW79" s="26">
        <v>3808</v>
      </c>
      <c r="CX79" s="26">
        <v>14176</v>
      </c>
      <c r="CY79" s="26">
        <v>3584</v>
      </c>
      <c r="CZ79" s="26">
        <v>3114</v>
      </c>
      <c r="DA79" s="26">
        <v>2904</v>
      </c>
      <c r="DB79" s="26">
        <v>2461</v>
      </c>
      <c r="DC79" s="26">
        <v>2113</v>
      </c>
      <c r="DD79" s="26">
        <v>6665</v>
      </c>
      <c r="DE79" s="26">
        <v>1890</v>
      </c>
      <c r="DF79" s="26">
        <v>1449</v>
      </c>
      <c r="DG79" s="26">
        <v>1296</v>
      </c>
      <c r="DH79" s="26">
        <v>1118</v>
      </c>
      <c r="DI79" s="26">
        <v>912</v>
      </c>
      <c r="DJ79" s="26">
        <v>1948</v>
      </c>
      <c r="DK79" s="26">
        <v>727</v>
      </c>
      <c r="DL79" s="26">
        <v>510</v>
      </c>
      <c r="DM79" s="26">
        <v>317</v>
      </c>
      <c r="DN79" s="26">
        <v>217</v>
      </c>
      <c r="DO79" s="26">
        <v>177</v>
      </c>
      <c r="DP79" s="26">
        <v>392</v>
      </c>
      <c r="DQ79" s="26">
        <v>148</v>
      </c>
      <c r="DR79" s="26">
        <v>124</v>
      </c>
      <c r="DS79" s="26">
        <v>59</v>
      </c>
      <c r="DT79" s="26">
        <v>45</v>
      </c>
      <c r="DU79" s="26">
        <v>16</v>
      </c>
      <c r="DV79" s="26">
        <v>51</v>
      </c>
      <c r="DW79" s="26">
        <v>125537</v>
      </c>
      <c r="DX79" s="26">
        <v>143288</v>
      </c>
      <c r="DY79" s="26">
        <v>264773</v>
      </c>
      <c r="DZ79" s="26">
        <v>178013</v>
      </c>
      <c r="EA79" s="26">
        <v>102711</v>
      </c>
    </row>
    <row r="80" spans="1:131" ht="17.5" customHeight="1" x14ac:dyDescent="0.35">
      <c r="A80" s="2" t="s">
        <v>135</v>
      </c>
      <c r="D80" s="2" t="s">
        <v>136</v>
      </c>
      <c r="E80" s="4">
        <v>69329</v>
      </c>
      <c r="F80" s="4">
        <v>4685</v>
      </c>
      <c r="G80" s="4">
        <v>949</v>
      </c>
      <c r="H80" s="4">
        <v>935</v>
      </c>
      <c r="I80" s="4">
        <v>900</v>
      </c>
      <c r="J80" s="4">
        <v>944</v>
      </c>
      <c r="K80" s="4">
        <v>957</v>
      </c>
      <c r="L80" s="4">
        <v>4248</v>
      </c>
      <c r="M80" s="4">
        <v>951</v>
      </c>
      <c r="N80" s="4">
        <v>855</v>
      </c>
      <c r="O80" s="4">
        <v>819</v>
      </c>
      <c r="P80" s="4">
        <v>825</v>
      </c>
      <c r="Q80" s="4">
        <v>798</v>
      </c>
      <c r="R80" s="4">
        <v>4657</v>
      </c>
      <c r="S80" s="4">
        <v>910</v>
      </c>
      <c r="T80" s="4">
        <v>886</v>
      </c>
      <c r="U80" s="4">
        <v>929</v>
      </c>
      <c r="V80" s="4">
        <v>957</v>
      </c>
      <c r="W80" s="4">
        <v>975</v>
      </c>
      <c r="X80" s="4">
        <v>5113</v>
      </c>
      <c r="Y80" s="4">
        <v>1049</v>
      </c>
      <c r="Z80" s="4">
        <v>1057</v>
      </c>
      <c r="AA80" s="4">
        <v>1054</v>
      </c>
      <c r="AB80" s="4">
        <v>982</v>
      </c>
      <c r="AC80" s="4">
        <v>971</v>
      </c>
      <c r="AD80" s="4">
        <v>4782</v>
      </c>
      <c r="AE80" s="4">
        <v>1029</v>
      </c>
      <c r="AF80" s="4">
        <v>1014</v>
      </c>
      <c r="AG80" s="4">
        <v>925</v>
      </c>
      <c r="AH80" s="4">
        <v>880</v>
      </c>
      <c r="AI80" s="4">
        <v>934</v>
      </c>
      <c r="AJ80" s="4">
        <v>4319</v>
      </c>
      <c r="AK80" s="4">
        <v>884</v>
      </c>
      <c r="AL80" s="4">
        <v>889</v>
      </c>
      <c r="AM80" s="4">
        <v>879</v>
      </c>
      <c r="AN80" s="4">
        <v>844</v>
      </c>
      <c r="AO80" s="4">
        <v>823</v>
      </c>
      <c r="AP80" s="4">
        <v>3740</v>
      </c>
      <c r="AQ80" s="4">
        <v>792</v>
      </c>
      <c r="AR80" s="4">
        <v>807</v>
      </c>
      <c r="AS80" s="4">
        <v>771</v>
      </c>
      <c r="AT80" s="4">
        <v>634</v>
      </c>
      <c r="AU80" s="4">
        <v>736</v>
      </c>
      <c r="AV80" s="4">
        <v>3978</v>
      </c>
      <c r="AW80" s="4">
        <v>684</v>
      </c>
      <c r="AX80" s="4">
        <v>735</v>
      </c>
      <c r="AY80" s="4">
        <v>800</v>
      </c>
      <c r="AZ80" s="4">
        <v>840</v>
      </c>
      <c r="BA80" s="4">
        <v>919</v>
      </c>
      <c r="BB80" s="4">
        <v>4908</v>
      </c>
      <c r="BC80" s="4">
        <v>988</v>
      </c>
      <c r="BD80" s="4">
        <v>954</v>
      </c>
      <c r="BE80" s="4">
        <v>992</v>
      </c>
      <c r="BF80" s="4">
        <v>959</v>
      </c>
      <c r="BG80" s="4">
        <v>1015</v>
      </c>
      <c r="BH80" s="4">
        <v>5395</v>
      </c>
      <c r="BI80" s="4">
        <v>998</v>
      </c>
      <c r="BJ80" s="4">
        <v>1117</v>
      </c>
      <c r="BK80" s="4">
        <v>1129</v>
      </c>
      <c r="BL80" s="4">
        <v>1054</v>
      </c>
      <c r="BM80" s="4">
        <v>1097</v>
      </c>
      <c r="BN80" s="4">
        <v>5345</v>
      </c>
      <c r="BO80" s="4">
        <v>1115</v>
      </c>
      <c r="BP80" s="4">
        <v>1092</v>
      </c>
      <c r="BQ80" s="4">
        <v>1026</v>
      </c>
      <c r="BR80" s="4">
        <v>1076</v>
      </c>
      <c r="BS80" s="4">
        <v>1036</v>
      </c>
      <c r="BT80" s="4">
        <v>4315</v>
      </c>
      <c r="BU80" s="4">
        <v>910</v>
      </c>
      <c r="BV80" s="4">
        <v>913</v>
      </c>
      <c r="BW80" s="4">
        <v>866</v>
      </c>
      <c r="BX80" s="4">
        <v>875</v>
      </c>
      <c r="BY80" s="4">
        <v>751</v>
      </c>
      <c r="BZ80" s="4">
        <v>4027</v>
      </c>
      <c r="CA80" s="4">
        <v>813</v>
      </c>
      <c r="CB80" s="4">
        <v>776</v>
      </c>
      <c r="CC80" s="4">
        <v>811</v>
      </c>
      <c r="CD80" s="4">
        <v>804</v>
      </c>
      <c r="CE80" s="4">
        <v>823</v>
      </c>
      <c r="CF80" s="4">
        <v>2868</v>
      </c>
      <c r="CG80" s="4">
        <v>582</v>
      </c>
      <c r="CH80" s="4">
        <v>626</v>
      </c>
      <c r="CI80" s="4">
        <v>611</v>
      </c>
      <c r="CJ80" s="4">
        <v>537</v>
      </c>
      <c r="CK80" s="4">
        <v>512</v>
      </c>
      <c r="CL80" s="4">
        <v>2639</v>
      </c>
      <c r="CM80" s="4">
        <v>560</v>
      </c>
      <c r="CN80" s="4">
        <v>531</v>
      </c>
      <c r="CO80" s="4">
        <v>507</v>
      </c>
      <c r="CP80" s="4">
        <v>526</v>
      </c>
      <c r="CQ80" s="4">
        <v>515</v>
      </c>
      <c r="CR80" s="4">
        <v>2129</v>
      </c>
      <c r="CS80" s="4">
        <v>522</v>
      </c>
      <c r="CT80" s="4">
        <v>420</v>
      </c>
      <c r="CU80" s="4">
        <v>411</v>
      </c>
      <c r="CV80" s="4">
        <v>388</v>
      </c>
      <c r="CW80" s="4">
        <v>388</v>
      </c>
      <c r="CX80" s="4">
        <v>1432</v>
      </c>
      <c r="CY80" s="4">
        <v>394</v>
      </c>
      <c r="CZ80" s="4">
        <v>310</v>
      </c>
      <c r="DA80" s="4">
        <v>253</v>
      </c>
      <c r="DB80" s="4">
        <v>257</v>
      </c>
      <c r="DC80" s="4">
        <v>218</v>
      </c>
      <c r="DD80" s="4">
        <v>556</v>
      </c>
      <c r="DE80" s="4">
        <v>172</v>
      </c>
      <c r="DF80" s="4">
        <v>124</v>
      </c>
      <c r="DG80" s="4">
        <v>83</v>
      </c>
      <c r="DH80" s="4">
        <v>105</v>
      </c>
      <c r="DI80" s="4">
        <v>72</v>
      </c>
      <c r="DJ80" s="4">
        <v>156</v>
      </c>
      <c r="DK80" s="4">
        <v>55</v>
      </c>
      <c r="DL80" s="4">
        <v>36</v>
      </c>
      <c r="DM80" s="4">
        <v>32</v>
      </c>
      <c r="DN80" s="4">
        <v>16</v>
      </c>
      <c r="DO80" s="4">
        <v>17</v>
      </c>
      <c r="DP80" s="4">
        <v>32</v>
      </c>
      <c r="DQ80" s="4">
        <v>9</v>
      </c>
      <c r="DR80" s="4">
        <v>11</v>
      </c>
      <c r="DS80" s="4">
        <v>6</v>
      </c>
      <c r="DT80" s="4">
        <v>5</v>
      </c>
      <c r="DU80" s="4">
        <v>1</v>
      </c>
      <c r="DV80" s="4">
        <v>5</v>
      </c>
      <c r="DW80" s="4">
        <v>14639</v>
      </c>
      <c r="DX80" s="4">
        <v>16750</v>
      </c>
      <c r="DY80" s="4">
        <v>25791</v>
      </c>
      <c r="DZ80" s="4">
        <v>19082</v>
      </c>
      <c r="EA80" s="4">
        <v>9817</v>
      </c>
    </row>
    <row r="81" spans="1:131" ht="17.5" customHeight="1" x14ac:dyDescent="0.35">
      <c r="A81" s="2" t="s">
        <v>137</v>
      </c>
      <c r="D81" s="2" t="s">
        <v>138</v>
      </c>
      <c r="E81" s="4">
        <v>230483</v>
      </c>
      <c r="F81" s="4">
        <v>13392</v>
      </c>
      <c r="G81" s="4">
        <v>2892</v>
      </c>
      <c r="H81" s="4">
        <v>2687</v>
      </c>
      <c r="I81" s="4">
        <v>2663</v>
      </c>
      <c r="J81" s="4">
        <v>2591</v>
      </c>
      <c r="K81" s="4">
        <v>2559</v>
      </c>
      <c r="L81" s="4">
        <v>11316</v>
      </c>
      <c r="M81" s="4">
        <v>2487</v>
      </c>
      <c r="N81" s="4">
        <v>2251</v>
      </c>
      <c r="O81" s="4">
        <v>2227</v>
      </c>
      <c r="P81" s="4">
        <v>2145</v>
      </c>
      <c r="Q81" s="4">
        <v>2206</v>
      </c>
      <c r="R81" s="4">
        <v>12265</v>
      </c>
      <c r="S81" s="4">
        <v>2342</v>
      </c>
      <c r="T81" s="4">
        <v>2352</v>
      </c>
      <c r="U81" s="4">
        <v>2457</v>
      </c>
      <c r="V81" s="4">
        <v>2430</v>
      </c>
      <c r="W81" s="4">
        <v>2684</v>
      </c>
      <c r="X81" s="4">
        <v>16759</v>
      </c>
      <c r="Y81" s="4">
        <v>2824</v>
      </c>
      <c r="Z81" s="4">
        <v>2754</v>
      </c>
      <c r="AA81" s="4">
        <v>2739</v>
      </c>
      <c r="AB81" s="4">
        <v>3591</v>
      </c>
      <c r="AC81" s="4">
        <v>4851</v>
      </c>
      <c r="AD81" s="4">
        <v>25455</v>
      </c>
      <c r="AE81" s="4">
        <v>6146</v>
      </c>
      <c r="AF81" s="4">
        <v>5735</v>
      </c>
      <c r="AG81" s="4">
        <v>5000</v>
      </c>
      <c r="AH81" s="4">
        <v>4421</v>
      </c>
      <c r="AI81" s="4">
        <v>4153</v>
      </c>
      <c r="AJ81" s="4">
        <v>21151</v>
      </c>
      <c r="AK81" s="4">
        <v>4599</v>
      </c>
      <c r="AL81" s="4">
        <v>4501</v>
      </c>
      <c r="AM81" s="4">
        <v>4072</v>
      </c>
      <c r="AN81" s="4">
        <v>4002</v>
      </c>
      <c r="AO81" s="4">
        <v>3977</v>
      </c>
      <c r="AP81" s="4">
        <v>17470</v>
      </c>
      <c r="AQ81" s="4">
        <v>3919</v>
      </c>
      <c r="AR81" s="4">
        <v>3841</v>
      </c>
      <c r="AS81" s="4">
        <v>3391</v>
      </c>
      <c r="AT81" s="4">
        <v>3221</v>
      </c>
      <c r="AU81" s="4">
        <v>3098</v>
      </c>
      <c r="AV81" s="4">
        <v>14186</v>
      </c>
      <c r="AW81" s="4">
        <v>2739</v>
      </c>
      <c r="AX81" s="4">
        <v>2723</v>
      </c>
      <c r="AY81" s="4">
        <v>2699</v>
      </c>
      <c r="AZ81" s="4">
        <v>2974</v>
      </c>
      <c r="BA81" s="4">
        <v>3051</v>
      </c>
      <c r="BB81" s="4">
        <v>15498</v>
      </c>
      <c r="BC81" s="4">
        <v>3193</v>
      </c>
      <c r="BD81" s="4">
        <v>3061</v>
      </c>
      <c r="BE81" s="4">
        <v>3179</v>
      </c>
      <c r="BF81" s="4">
        <v>2990</v>
      </c>
      <c r="BG81" s="4">
        <v>3075</v>
      </c>
      <c r="BH81" s="4">
        <v>15243</v>
      </c>
      <c r="BI81" s="4">
        <v>2744</v>
      </c>
      <c r="BJ81" s="4">
        <v>3111</v>
      </c>
      <c r="BK81" s="4">
        <v>3057</v>
      </c>
      <c r="BL81" s="4">
        <v>3221</v>
      </c>
      <c r="BM81" s="4">
        <v>3110</v>
      </c>
      <c r="BN81" s="4">
        <v>14333</v>
      </c>
      <c r="BO81" s="4">
        <v>2973</v>
      </c>
      <c r="BP81" s="4">
        <v>2898</v>
      </c>
      <c r="BQ81" s="4">
        <v>2820</v>
      </c>
      <c r="BR81" s="4">
        <v>2886</v>
      </c>
      <c r="BS81" s="4">
        <v>2756</v>
      </c>
      <c r="BT81" s="4">
        <v>12630</v>
      </c>
      <c r="BU81" s="4">
        <v>2640</v>
      </c>
      <c r="BV81" s="4">
        <v>2485</v>
      </c>
      <c r="BW81" s="4">
        <v>2543</v>
      </c>
      <c r="BX81" s="4">
        <v>2543</v>
      </c>
      <c r="BY81" s="4">
        <v>2419</v>
      </c>
      <c r="BZ81" s="4">
        <v>12252</v>
      </c>
      <c r="CA81" s="4">
        <v>2487</v>
      </c>
      <c r="CB81" s="4">
        <v>2322</v>
      </c>
      <c r="CC81" s="4">
        <v>2387</v>
      </c>
      <c r="CD81" s="4">
        <v>2486</v>
      </c>
      <c r="CE81" s="4">
        <v>2570</v>
      </c>
      <c r="CF81" s="4">
        <v>8594</v>
      </c>
      <c r="CG81" s="4">
        <v>1873</v>
      </c>
      <c r="CH81" s="4">
        <v>1766</v>
      </c>
      <c r="CI81" s="4">
        <v>1810</v>
      </c>
      <c r="CJ81" s="4">
        <v>1660</v>
      </c>
      <c r="CK81" s="4">
        <v>1485</v>
      </c>
      <c r="CL81" s="4">
        <v>7622</v>
      </c>
      <c r="CM81" s="4">
        <v>1503</v>
      </c>
      <c r="CN81" s="4">
        <v>1610</v>
      </c>
      <c r="CO81" s="4">
        <v>1531</v>
      </c>
      <c r="CP81" s="4">
        <v>1490</v>
      </c>
      <c r="CQ81" s="4">
        <v>1488</v>
      </c>
      <c r="CR81" s="4">
        <v>6073</v>
      </c>
      <c r="CS81" s="4">
        <v>1359</v>
      </c>
      <c r="CT81" s="4">
        <v>1315</v>
      </c>
      <c r="CU81" s="4">
        <v>1185</v>
      </c>
      <c r="CV81" s="4">
        <v>1150</v>
      </c>
      <c r="CW81" s="4">
        <v>1064</v>
      </c>
      <c r="CX81" s="4">
        <v>3896</v>
      </c>
      <c r="CY81" s="4">
        <v>962</v>
      </c>
      <c r="CZ81" s="4">
        <v>849</v>
      </c>
      <c r="DA81" s="4">
        <v>852</v>
      </c>
      <c r="DB81" s="4">
        <v>659</v>
      </c>
      <c r="DC81" s="4">
        <v>574</v>
      </c>
      <c r="DD81" s="4">
        <v>1747</v>
      </c>
      <c r="DE81" s="4">
        <v>452</v>
      </c>
      <c r="DF81" s="4">
        <v>383</v>
      </c>
      <c r="DG81" s="4">
        <v>361</v>
      </c>
      <c r="DH81" s="4">
        <v>302</v>
      </c>
      <c r="DI81" s="4">
        <v>249</v>
      </c>
      <c r="DJ81" s="4">
        <v>469</v>
      </c>
      <c r="DK81" s="4">
        <v>170</v>
      </c>
      <c r="DL81" s="4">
        <v>142</v>
      </c>
      <c r="DM81" s="4">
        <v>72</v>
      </c>
      <c r="DN81" s="4">
        <v>45</v>
      </c>
      <c r="DO81" s="4">
        <v>40</v>
      </c>
      <c r="DP81" s="4">
        <v>118</v>
      </c>
      <c r="DQ81" s="4">
        <v>47</v>
      </c>
      <c r="DR81" s="4">
        <v>35</v>
      </c>
      <c r="DS81" s="4">
        <v>14</v>
      </c>
      <c r="DT81" s="4">
        <v>17</v>
      </c>
      <c r="DU81" s="4">
        <v>5</v>
      </c>
      <c r="DV81" s="4">
        <v>14</v>
      </c>
      <c r="DW81" s="4">
        <v>39797</v>
      </c>
      <c r="DX81" s="4">
        <v>45290</v>
      </c>
      <c r="DY81" s="4">
        <v>107695</v>
      </c>
      <c r="DZ81" s="4">
        <v>54458</v>
      </c>
      <c r="EA81" s="4">
        <v>28533</v>
      </c>
    </row>
    <row r="82" spans="1:131" ht="17.5" customHeight="1" x14ac:dyDescent="0.35">
      <c r="A82" s="2" t="s">
        <v>139</v>
      </c>
      <c r="D82" s="2" t="s">
        <v>140</v>
      </c>
      <c r="E82" s="4">
        <v>131237</v>
      </c>
      <c r="F82" s="4">
        <v>7553</v>
      </c>
      <c r="G82" s="4">
        <v>1585</v>
      </c>
      <c r="H82" s="4">
        <v>1511</v>
      </c>
      <c r="I82" s="4">
        <v>1429</v>
      </c>
      <c r="J82" s="4">
        <v>1530</v>
      </c>
      <c r="K82" s="4">
        <v>1498</v>
      </c>
      <c r="L82" s="4">
        <v>7012</v>
      </c>
      <c r="M82" s="4">
        <v>1480</v>
      </c>
      <c r="N82" s="4">
        <v>1364</v>
      </c>
      <c r="O82" s="4">
        <v>1401</v>
      </c>
      <c r="P82" s="4">
        <v>1369</v>
      </c>
      <c r="Q82" s="4">
        <v>1398</v>
      </c>
      <c r="R82" s="4">
        <v>7963</v>
      </c>
      <c r="S82" s="4">
        <v>1462</v>
      </c>
      <c r="T82" s="4">
        <v>1530</v>
      </c>
      <c r="U82" s="4">
        <v>1569</v>
      </c>
      <c r="V82" s="4">
        <v>1655</v>
      </c>
      <c r="W82" s="4">
        <v>1747</v>
      </c>
      <c r="X82" s="4">
        <v>8491</v>
      </c>
      <c r="Y82" s="4">
        <v>1693</v>
      </c>
      <c r="Z82" s="4">
        <v>1759</v>
      </c>
      <c r="AA82" s="4">
        <v>1830</v>
      </c>
      <c r="AB82" s="4">
        <v>1682</v>
      </c>
      <c r="AC82" s="4">
        <v>1527</v>
      </c>
      <c r="AD82" s="4">
        <v>8226</v>
      </c>
      <c r="AE82" s="4">
        <v>1645</v>
      </c>
      <c r="AF82" s="4">
        <v>1689</v>
      </c>
      <c r="AG82" s="4">
        <v>1715</v>
      </c>
      <c r="AH82" s="4">
        <v>1602</v>
      </c>
      <c r="AI82" s="4">
        <v>1575</v>
      </c>
      <c r="AJ82" s="4">
        <v>7482</v>
      </c>
      <c r="AK82" s="4">
        <v>1547</v>
      </c>
      <c r="AL82" s="4">
        <v>1583</v>
      </c>
      <c r="AM82" s="4">
        <v>1455</v>
      </c>
      <c r="AN82" s="4">
        <v>1440</v>
      </c>
      <c r="AO82" s="4">
        <v>1457</v>
      </c>
      <c r="AP82" s="4">
        <v>6608</v>
      </c>
      <c r="AQ82" s="4">
        <v>1399</v>
      </c>
      <c r="AR82" s="4">
        <v>1421</v>
      </c>
      <c r="AS82" s="4">
        <v>1285</v>
      </c>
      <c r="AT82" s="4">
        <v>1213</v>
      </c>
      <c r="AU82" s="4">
        <v>1290</v>
      </c>
      <c r="AV82" s="4">
        <v>7217</v>
      </c>
      <c r="AW82" s="4">
        <v>1193</v>
      </c>
      <c r="AX82" s="4">
        <v>1358</v>
      </c>
      <c r="AY82" s="4">
        <v>1404</v>
      </c>
      <c r="AZ82" s="4">
        <v>1514</v>
      </c>
      <c r="BA82" s="4">
        <v>1748</v>
      </c>
      <c r="BB82" s="4">
        <v>9085</v>
      </c>
      <c r="BC82" s="4">
        <v>1771</v>
      </c>
      <c r="BD82" s="4">
        <v>1771</v>
      </c>
      <c r="BE82" s="4">
        <v>1821</v>
      </c>
      <c r="BF82" s="4">
        <v>1781</v>
      </c>
      <c r="BG82" s="4">
        <v>1941</v>
      </c>
      <c r="BH82" s="4">
        <v>10101</v>
      </c>
      <c r="BI82" s="4">
        <v>1901</v>
      </c>
      <c r="BJ82" s="4">
        <v>2039</v>
      </c>
      <c r="BK82" s="4">
        <v>2058</v>
      </c>
      <c r="BL82" s="4">
        <v>2074</v>
      </c>
      <c r="BM82" s="4">
        <v>2029</v>
      </c>
      <c r="BN82" s="4">
        <v>9847</v>
      </c>
      <c r="BO82" s="4">
        <v>2153</v>
      </c>
      <c r="BP82" s="4">
        <v>2003</v>
      </c>
      <c r="BQ82" s="4">
        <v>1903</v>
      </c>
      <c r="BR82" s="4">
        <v>1921</v>
      </c>
      <c r="BS82" s="4">
        <v>1867</v>
      </c>
      <c r="BT82" s="4">
        <v>8652</v>
      </c>
      <c r="BU82" s="4">
        <v>1747</v>
      </c>
      <c r="BV82" s="4">
        <v>1733</v>
      </c>
      <c r="BW82" s="4">
        <v>1788</v>
      </c>
      <c r="BX82" s="4">
        <v>1649</v>
      </c>
      <c r="BY82" s="4">
        <v>1735</v>
      </c>
      <c r="BZ82" s="4">
        <v>8997</v>
      </c>
      <c r="CA82" s="4">
        <v>1568</v>
      </c>
      <c r="CB82" s="4">
        <v>1742</v>
      </c>
      <c r="CC82" s="4">
        <v>1744</v>
      </c>
      <c r="CD82" s="4">
        <v>1933</v>
      </c>
      <c r="CE82" s="4">
        <v>2010</v>
      </c>
      <c r="CF82" s="4">
        <v>6978</v>
      </c>
      <c r="CG82" s="4">
        <v>1400</v>
      </c>
      <c r="CH82" s="4">
        <v>1477</v>
      </c>
      <c r="CI82" s="4">
        <v>1503</v>
      </c>
      <c r="CJ82" s="4">
        <v>1387</v>
      </c>
      <c r="CK82" s="4">
        <v>1211</v>
      </c>
      <c r="CL82" s="4">
        <v>6106</v>
      </c>
      <c r="CM82" s="4">
        <v>1292</v>
      </c>
      <c r="CN82" s="4">
        <v>1209</v>
      </c>
      <c r="CO82" s="4">
        <v>1212</v>
      </c>
      <c r="CP82" s="4">
        <v>1213</v>
      </c>
      <c r="CQ82" s="4">
        <v>1180</v>
      </c>
      <c r="CR82" s="4">
        <v>5138</v>
      </c>
      <c r="CS82" s="4">
        <v>1087</v>
      </c>
      <c r="CT82" s="4">
        <v>1121</v>
      </c>
      <c r="CU82" s="4">
        <v>1058</v>
      </c>
      <c r="CV82" s="4">
        <v>961</v>
      </c>
      <c r="CW82" s="4">
        <v>911</v>
      </c>
      <c r="CX82" s="4">
        <v>3462</v>
      </c>
      <c r="CY82" s="4">
        <v>892</v>
      </c>
      <c r="CZ82" s="4">
        <v>720</v>
      </c>
      <c r="DA82" s="4">
        <v>687</v>
      </c>
      <c r="DB82" s="4">
        <v>647</v>
      </c>
      <c r="DC82" s="4">
        <v>516</v>
      </c>
      <c r="DD82" s="4">
        <v>1689</v>
      </c>
      <c r="DE82" s="4">
        <v>483</v>
      </c>
      <c r="DF82" s="4">
        <v>387</v>
      </c>
      <c r="DG82" s="4">
        <v>324</v>
      </c>
      <c r="DH82" s="4">
        <v>271</v>
      </c>
      <c r="DI82" s="4">
        <v>224</v>
      </c>
      <c r="DJ82" s="4">
        <v>532</v>
      </c>
      <c r="DK82" s="4">
        <v>206</v>
      </c>
      <c r="DL82" s="4">
        <v>131</v>
      </c>
      <c r="DM82" s="4">
        <v>85</v>
      </c>
      <c r="DN82" s="4">
        <v>65</v>
      </c>
      <c r="DO82" s="4">
        <v>45</v>
      </c>
      <c r="DP82" s="4">
        <v>80</v>
      </c>
      <c r="DQ82" s="4">
        <v>33</v>
      </c>
      <c r="DR82" s="4">
        <v>26</v>
      </c>
      <c r="DS82" s="4">
        <v>8</v>
      </c>
      <c r="DT82" s="4">
        <v>9</v>
      </c>
      <c r="DU82" s="4">
        <v>4</v>
      </c>
      <c r="DV82" s="4">
        <v>18</v>
      </c>
      <c r="DW82" s="4">
        <v>24221</v>
      </c>
      <c r="DX82" s="4">
        <v>27810</v>
      </c>
      <c r="DY82" s="4">
        <v>45416</v>
      </c>
      <c r="DZ82" s="4">
        <v>37597</v>
      </c>
      <c r="EA82" s="4">
        <v>24003</v>
      </c>
    </row>
    <row r="83" spans="1:131" ht="17.5" customHeight="1" x14ac:dyDescent="0.35">
      <c r="A83" s="2" t="s">
        <v>141</v>
      </c>
      <c r="D83" s="2" t="s">
        <v>142</v>
      </c>
      <c r="E83" s="4">
        <v>86138</v>
      </c>
      <c r="F83" s="4">
        <v>5196</v>
      </c>
      <c r="G83" s="4">
        <v>1049</v>
      </c>
      <c r="H83" s="4">
        <v>1031</v>
      </c>
      <c r="I83" s="4">
        <v>1048</v>
      </c>
      <c r="J83" s="4">
        <v>1095</v>
      </c>
      <c r="K83" s="4">
        <v>973</v>
      </c>
      <c r="L83" s="4">
        <v>4781</v>
      </c>
      <c r="M83" s="4">
        <v>1029</v>
      </c>
      <c r="N83" s="4">
        <v>913</v>
      </c>
      <c r="O83" s="4">
        <v>964</v>
      </c>
      <c r="P83" s="4">
        <v>941</v>
      </c>
      <c r="Q83" s="4">
        <v>934</v>
      </c>
      <c r="R83" s="4">
        <v>5337</v>
      </c>
      <c r="S83" s="4">
        <v>966</v>
      </c>
      <c r="T83" s="4">
        <v>1028</v>
      </c>
      <c r="U83" s="4">
        <v>1105</v>
      </c>
      <c r="V83" s="4">
        <v>1075</v>
      </c>
      <c r="W83" s="4">
        <v>1163</v>
      </c>
      <c r="X83" s="4">
        <v>5597</v>
      </c>
      <c r="Y83" s="4">
        <v>1106</v>
      </c>
      <c r="Z83" s="4">
        <v>1124</v>
      </c>
      <c r="AA83" s="4">
        <v>1166</v>
      </c>
      <c r="AB83" s="4">
        <v>1167</v>
      </c>
      <c r="AC83" s="4">
        <v>1034</v>
      </c>
      <c r="AD83" s="4">
        <v>5262</v>
      </c>
      <c r="AE83" s="4">
        <v>1083</v>
      </c>
      <c r="AF83" s="4">
        <v>994</v>
      </c>
      <c r="AG83" s="4">
        <v>989</v>
      </c>
      <c r="AH83" s="4">
        <v>1146</v>
      </c>
      <c r="AI83" s="4">
        <v>1050</v>
      </c>
      <c r="AJ83" s="4">
        <v>5202</v>
      </c>
      <c r="AK83" s="4">
        <v>1093</v>
      </c>
      <c r="AL83" s="4">
        <v>1005</v>
      </c>
      <c r="AM83" s="4">
        <v>1033</v>
      </c>
      <c r="AN83" s="4">
        <v>1027</v>
      </c>
      <c r="AO83" s="4">
        <v>1044</v>
      </c>
      <c r="AP83" s="4">
        <v>4815</v>
      </c>
      <c r="AQ83" s="4">
        <v>1010</v>
      </c>
      <c r="AR83" s="4">
        <v>1010</v>
      </c>
      <c r="AS83" s="4">
        <v>1009</v>
      </c>
      <c r="AT83" s="4">
        <v>848</v>
      </c>
      <c r="AU83" s="4">
        <v>938</v>
      </c>
      <c r="AV83" s="4">
        <v>5663</v>
      </c>
      <c r="AW83" s="4">
        <v>1010</v>
      </c>
      <c r="AX83" s="4">
        <v>1126</v>
      </c>
      <c r="AY83" s="4">
        <v>1106</v>
      </c>
      <c r="AZ83" s="4">
        <v>1191</v>
      </c>
      <c r="BA83" s="4">
        <v>1230</v>
      </c>
      <c r="BB83" s="4">
        <v>6333</v>
      </c>
      <c r="BC83" s="4">
        <v>1295</v>
      </c>
      <c r="BD83" s="4">
        <v>1239</v>
      </c>
      <c r="BE83" s="4">
        <v>1232</v>
      </c>
      <c r="BF83" s="4">
        <v>1290</v>
      </c>
      <c r="BG83" s="4">
        <v>1277</v>
      </c>
      <c r="BH83" s="4">
        <v>6626</v>
      </c>
      <c r="BI83" s="4">
        <v>1300</v>
      </c>
      <c r="BJ83" s="4">
        <v>1413</v>
      </c>
      <c r="BK83" s="4">
        <v>1305</v>
      </c>
      <c r="BL83" s="4">
        <v>1283</v>
      </c>
      <c r="BM83" s="4">
        <v>1325</v>
      </c>
      <c r="BN83" s="4">
        <v>5880</v>
      </c>
      <c r="BO83" s="4">
        <v>1231</v>
      </c>
      <c r="BP83" s="4">
        <v>1190</v>
      </c>
      <c r="BQ83" s="4">
        <v>1158</v>
      </c>
      <c r="BR83" s="4">
        <v>1198</v>
      </c>
      <c r="BS83" s="4">
        <v>1103</v>
      </c>
      <c r="BT83" s="4">
        <v>5412</v>
      </c>
      <c r="BU83" s="4">
        <v>1115</v>
      </c>
      <c r="BV83" s="4">
        <v>1039</v>
      </c>
      <c r="BW83" s="4">
        <v>1087</v>
      </c>
      <c r="BX83" s="4">
        <v>1093</v>
      </c>
      <c r="BY83" s="4">
        <v>1078</v>
      </c>
      <c r="BZ83" s="4">
        <v>5993</v>
      </c>
      <c r="CA83" s="4">
        <v>1126</v>
      </c>
      <c r="CB83" s="4">
        <v>1121</v>
      </c>
      <c r="CC83" s="4">
        <v>1184</v>
      </c>
      <c r="CD83" s="4">
        <v>1291</v>
      </c>
      <c r="CE83" s="4">
        <v>1271</v>
      </c>
      <c r="CF83" s="4">
        <v>4717</v>
      </c>
      <c r="CG83" s="4">
        <v>956</v>
      </c>
      <c r="CH83" s="4">
        <v>1029</v>
      </c>
      <c r="CI83" s="4">
        <v>971</v>
      </c>
      <c r="CJ83" s="4">
        <v>912</v>
      </c>
      <c r="CK83" s="4">
        <v>849</v>
      </c>
      <c r="CL83" s="4">
        <v>3742</v>
      </c>
      <c r="CM83" s="4">
        <v>759</v>
      </c>
      <c r="CN83" s="4">
        <v>762</v>
      </c>
      <c r="CO83" s="4">
        <v>762</v>
      </c>
      <c r="CP83" s="4">
        <v>774</v>
      </c>
      <c r="CQ83" s="4">
        <v>685</v>
      </c>
      <c r="CR83" s="4">
        <v>2815</v>
      </c>
      <c r="CS83" s="4">
        <v>654</v>
      </c>
      <c r="CT83" s="4">
        <v>626</v>
      </c>
      <c r="CU83" s="4">
        <v>513</v>
      </c>
      <c r="CV83" s="4">
        <v>534</v>
      </c>
      <c r="CW83" s="4">
        <v>488</v>
      </c>
      <c r="CX83" s="4">
        <v>1704</v>
      </c>
      <c r="CY83" s="4">
        <v>454</v>
      </c>
      <c r="CZ83" s="4">
        <v>374</v>
      </c>
      <c r="DA83" s="4">
        <v>352</v>
      </c>
      <c r="DB83" s="4">
        <v>287</v>
      </c>
      <c r="DC83" s="4">
        <v>237</v>
      </c>
      <c r="DD83" s="4">
        <v>828</v>
      </c>
      <c r="DE83" s="4">
        <v>267</v>
      </c>
      <c r="DF83" s="4">
        <v>167</v>
      </c>
      <c r="DG83" s="4">
        <v>161</v>
      </c>
      <c r="DH83" s="4">
        <v>142</v>
      </c>
      <c r="DI83" s="4">
        <v>91</v>
      </c>
      <c r="DJ83" s="4">
        <v>200</v>
      </c>
      <c r="DK83" s="4">
        <v>72</v>
      </c>
      <c r="DL83" s="4">
        <v>59</v>
      </c>
      <c r="DM83" s="4">
        <v>35</v>
      </c>
      <c r="DN83" s="4">
        <v>21</v>
      </c>
      <c r="DO83" s="4">
        <v>13</v>
      </c>
      <c r="DP83" s="4">
        <v>32</v>
      </c>
      <c r="DQ83" s="4">
        <v>13</v>
      </c>
      <c r="DR83" s="4">
        <v>8</v>
      </c>
      <c r="DS83" s="4">
        <v>4</v>
      </c>
      <c r="DT83" s="4">
        <v>5</v>
      </c>
      <c r="DU83" s="4">
        <v>2</v>
      </c>
      <c r="DV83" s="4">
        <v>3</v>
      </c>
      <c r="DW83" s="4">
        <v>16420</v>
      </c>
      <c r="DX83" s="4">
        <v>18710</v>
      </c>
      <c r="DY83" s="4">
        <v>31766</v>
      </c>
      <c r="DZ83" s="4">
        <v>23911</v>
      </c>
      <c r="EA83" s="4">
        <v>14041</v>
      </c>
    </row>
    <row r="84" spans="1:131" ht="17.5" customHeight="1" x14ac:dyDescent="0.35">
      <c r="A84" s="2" t="s">
        <v>143</v>
      </c>
      <c r="D84" s="2" t="s">
        <v>144</v>
      </c>
      <c r="E84" s="4">
        <v>153847</v>
      </c>
      <c r="F84" s="4">
        <v>9444</v>
      </c>
      <c r="G84" s="4">
        <v>1858</v>
      </c>
      <c r="H84" s="4">
        <v>1888</v>
      </c>
      <c r="I84" s="4">
        <v>1827</v>
      </c>
      <c r="J84" s="4">
        <v>1895</v>
      </c>
      <c r="K84" s="4">
        <v>1976</v>
      </c>
      <c r="L84" s="4">
        <v>9064</v>
      </c>
      <c r="M84" s="4">
        <v>1897</v>
      </c>
      <c r="N84" s="4">
        <v>1807</v>
      </c>
      <c r="O84" s="4">
        <v>1842</v>
      </c>
      <c r="P84" s="4">
        <v>1740</v>
      </c>
      <c r="Q84" s="4">
        <v>1778</v>
      </c>
      <c r="R84" s="4">
        <v>9738</v>
      </c>
      <c r="S84" s="4">
        <v>1806</v>
      </c>
      <c r="T84" s="4">
        <v>1855</v>
      </c>
      <c r="U84" s="4">
        <v>1976</v>
      </c>
      <c r="V84" s="4">
        <v>2005</v>
      </c>
      <c r="W84" s="4">
        <v>2096</v>
      </c>
      <c r="X84" s="4">
        <v>10332</v>
      </c>
      <c r="Y84" s="4">
        <v>2214</v>
      </c>
      <c r="Z84" s="4">
        <v>2104</v>
      </c>
      <c r="AA84" s="4">
        <v>2164</v>
      </c>
      <c r="AB84" s="4">
        <v>2029</v>
      </c>
      <c r="AC84" s="4">
        <v>1821</v>
      </c>
      <c r="AD84" s="4">
        <v>8955</v>
      </c>
      <c r="AE84" s="4">
        <v>1782</v>
      </c>
      <c r="AF84" s="4">
        <v>1700</v>
      </c>
      <c r="AG84" s="4">
        <v>1816</v>
      </c>
      <c r="AH84" s="4">
        <v>1931</v>
      </c>
      <c r="AI84" s="4">
        <v>1726</v>
      </c>
      <c r="AJ84" s="4">
        <v>8731</v>
      </c>
      <c r="AK84" s="4">
        <v>1772</v>
      </c>
      <c r="AL84" s="4">
        <v>1786</v>
      </c>
      <c r="AM84" s="4">
        <v>1708</v>
      </c>
      <c r="AN84" s="4">
        <v>1679</v>
      </c>
      <c r="AO84" s="4">
        <v>1786</v>
      </c>
      <c r="AP84" s="4">
        <v>8123</v>
      </c>
      <c r="AQ84" s="4">
        <v>1738</v>
      </c>
      <c r="AR84" s="4">
        <v>1689</v>
      </c>
      <c r="AS84" s="4">
        <v>1615</v>
      </c>
      <c r="AT84" s="4">
        <v>1478</v>
      </c>
      <c r="AU84" s="4">
        <v>1603</v>
      </c>
      <c r="AV84" s="4">
        <v>9171</v>
      </c>
      <c r="AW84" s="4">
        <v>1708</v>
      </c>
      <c r="AX84" s="4">
        <v>1647</v>
      </c>
      <c r="AY84" s="4">
        <v>1697</v>
      </c>
      <c r="AZ84" s="4">
        <v>1971</v>
      </c>
      <c r="BA84" s="4">
        <v>2148</v>
      </c>
      <c r="BB84" s="4">
        <v>11007</v>
      </c>
      <c r="BC84" s="4">
        <v>2152</v>
      </c>
      <c r="BD84" s="4">
        <v>2177</v>
      </c>
      <c r="BE84" s="4">
        <v>2129</v>
      </c>
      <c r="BF84" s="4">
        <v>2299</v>
      </c>
      <c r="BG84" s="4">
        <v>2250</v>
      </c>
      <c r="BH84" s="4">
        <v>11584</v>
      </c>
      <c r="BI84" s="4">
        <v>2250</v>
      </c>
      <c r="BJ84" s="4">
        <v>2304</v>
      </c>
      <c r="BK84" s="4">
        <v>2342</v>
      </c>
      <c r="BL84" s="4">
        <v>2275</v>
      </c>
      <c r="BM84" s="4">
        <v>2413</v>
      </c>
      <c r="BN84" s="4">
        <v>10824</v>
      </c>
      <c r="BO84" s="4">
        <v>2334</v>
      </c>
      <c r="BP84" s="4">
        <v>2136</v>
      </c>
      <c r="BQ84" s="4">
        <v>2150</v>
      </c>
      <c r="BR84" s="4">
        <v>2171</v>
      </c>
      <c r="BS84" s="4">
        <v>2033</v>
      </c>
      <c r="BT84" s="4">
        <v>9830</v>
      </c>
      <c r="BU84" s="4">
        <v>2002</v>
      </c>
      <c r="BV84" s="4">
        <v>1952</v>
      </c>
      <c r="BW84" s="4">
        <v>2007</v>
      </c>
      <c r="BX84" s="4">
        <v>1920</v>
      </c>
      <c r="BY84" s="4">
        <v>1949</v>
      </c>
      <c r="BZ84" s="4">
        <v>10727</v>
      </c>
      <c r="CA84" s="4">
        <v>2019</v>
      </c>
      <c r="CB84" s="4">
        <v>2156</v>
      </c>
      <c r="CC84" s="4">
        <v>2062</v>
      </c>
      <c r="CD84" s="4">
        <v>2240</v>
      </c>
      <c r="CE84" s="4">
        <v>2250</v>
      </c>
      <c r="CF84" s="4">
        <v>8254</v>
      </c>
      <c r="CG84" s="4">
        <v>1691</v>
      </c>
      <c r="CH84" s="4">
        <v>1812</v>
      </c>
      <c r="CI84" s="4">
        <v>1685</v>
      </c>
      <c r="CJ84" s="4">
        <v>1622</v>
      </c>
      <c r="CK84" s="4">
        <v>1444</v>
      </c>
      <c r="CL84" s="4">
        <v>6562</v>
      </c>
      <c r="CM84" s="4">
        <v>1353</v>
      </c>
      <c r="CN84" s="4">
        <v>1406</v>
      </c>
      <c r="CO84" s="4">
        <v>1293</v>
      </c>
      <c r="CP84" s="4">
        <v>1299</v>
      </c>
      <c r="CQ84" s="4">
        <v>1211</v>
      </c>
      <c r="CR84" s="4">
        <v>5242</v>
      </c>
      <c r="CS84" s="4">
        <v>1153</v>
      </c>
      <c r="CT84" s="4">
        <v>1089</v>
      </c>
      <c r="CU84" s="4">
        <v>1059</v>
      </c>
      <c r="CV84" s="4">
        <v>984</v>
      </c>
      <c r="CW84" s="4">
        <v>957</v>
      </c>
      <c r="CX84" s="4">
        <v>3682</v>
      </c>
      <c r="CY84" s="4">
        <v>882</v>
      </c>
      <c r="CZ84" s="4">
        <v>861</v>
      </c>
      <c r="DA84" s="4">
        <v>760</v>
      </c>
      <c r="DB84" s="4">
        <v>611</v>
      </c>
      <c r="DC84" s="4">
        <v>568</v>
      </c>
      <c r="DD84" s="4">
        <v>1845</v>
      </c>
      <c r="DE84" s="4">
        <v>516</v>
      </c>
      <c r="DF84" s="4">
        <v>388</v>
      </c>
      <c r="DG84" s="4">
        <v>367</v>
      </c>
      <c r="DH84" s="4">
        <v>298</v>
      </c>
      <c r="DI84" s="4">
        <v>276</v>
      </c>
      <c r="DJ84" s="4">
        <v>591</v>
      </c>
      <c r="DK84" s="4">
        <v>224</v>
      </c>
      <c r="DL84" s="4">
        <v>142</v>
      </c>
      <c r="DM84" s="4">
        <v>93</v>
      </c>
      <c r="DN84" s="4">
        <v>70</v>
      </c>
      <c r="DO84" s="4">
        <v>62</v>
      </c>
      <c r="DP84" s="4">
        <v>130</v>
      </c>
      <c r="DQ84" s="4">
        <v>46</v>
      </c>
      <c r="DR84" s="4">
        <v>44</v>
      </c>
      <c r="DS84" s="4">
        <v>27</v>
      </c>
      <c r="DT84" s="4">
        <v>9</v>
      </c>
      <c r="DU84" s="4">
        <v>4</v>
      </c>
      <c r="DV84" s="4">
        <v>11</v>
      </c>
      <c r="DW84" s="4">
        <v>30460</v>
      </c>
      <c r="DX84" s="4">
        <v>34728</v>
      </c>
      <c r="DY84" s="4">
        <v>54105</v>
      </c>
      <c r="DZ84" s="4">
        <v>42965</v>
      </c>
      <c r="EA84" s="4">
        <v>26317</v>
      </c>
    </row>
    <row r="85" spans="1:131" ht="17.5" customHeight="1" x14ac:dyDescent="0.35"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W85" s="31"/>
      <c r="DX85" s="31"/>
      <c r="DY85" s="31"/>
      <c r="DZ85" s="31"/>
      <c r="EA85" s="31"/>
    </row>
    <row r="86" spans="1:131" s="3" customFormat="1" ht="17.5" customHeight="1" x14ac:dyDescent="0.35">
      <c r="A86" s="3" t="s">
        <v>145</v>
      </c>
      <c r="B86" s="3" t="s">
        <v>146</v>
      </c>
      <c r="E86" s="26">
        <v>2598078</v>
      </c>
      <c r="F86" s="26">
        <v>167867</v>
      </c>
      <c r="G86" s="26">
        <v>33832</v>
      </c>
      <c r="H86" s="26">
        <v>34019</v>
      </c>
      <c r="I86" s="26">
        <v>33532</v>
      </c>
      <c r="J86" s="26">
        <v>33751</v>
      </c>
      <c r="K86" s="26">
        <v>32733</v>
      </c>
      <c r="L86" s="26">
        <v>151669</v>
      </c>
      <c r="M86" s="26">
        <v>32385</v>
      </c>
      <c r="N86" s="26">
        <v>30580</v>
      </c>
      <c r="O86" s="26">
        <v>30225</v>
      </c>
      <c r="P86" s="26">
        <v>29173</v>
      </c>
      <c r="Q86" s="26">
        <v>29306</v>
      </c>
      <c r="R86" s="26">
        <v>155697</v>
      </c>
      <c r="S86" s="26">
        <v>29171</v>
      </c>
      <c r="T86" s="26">
        <v>30757</v>
      </c>
      <c r="U86" s="26">
        <v>31396</v>
      </c>
      <c r="V86" s="26">
        <v>31935</v>
      </c>
      <c r="W86" s="26">
        <v>32438</v>
      </c>
      <c r="X86" s="26">
        <v>177105</v>
      </c>
      <c r="Y86" s="26">
        <v>33657</v>
      </c>
      <c r="Z86" s="26">
        <v>32857</v>
      </c>
      <c r="AA86" s="26">
        <v>34338</v>
      </c>
      <c r="AB86" s="26">
        <v>36304</v>
      </c>
      <c r="AC86" s="26">
        <v>39949</v>
      </c>
      <c r="AD86" s="26">
        <v>192459</v>
      </c>
      <c r="AE86" s="26">
        <v>42356</v>
      </c>
      <c r="AF86" s="26">
        <v>39907</v>
      </c>
      <c r="AG86" s="26">
        <v>37535</v>
      </c>
      <c r="AH86" s="26">
        <v>37428</v>
      </c>
      <c r="AI86" s="26">
        <v>35233</v>
      </c>
      <c r="AJ86" s="26">
        <v>173233</v>
      </c>
      <c r="AK86" s="26">
        <v>35808</v>
      </c>
      <c r="AL86" s="26">
        <v>35192</v>
      </c>
      <c r="AM86" s="26">
        <v>34347</v>
      </c>
      <c r="AN86" s="26">
        <v>33806</v>
      </c>
      <c r="AO86" s="26">
        <v>34080</v>
      </c>
      <c r="AP86" s="26">
        <v>161571</v>
      </c>
      <c r="AQ86" s="26">
        <v>34294</v>
      </c>
      <c r="AR86" s="26">
        <v>34389</v>
      </c>
      <c r="AS86" s="26">
        <v>32319</v>
      </c>
      <c r="AT86" s="26">
        <v>30196</v>
      </c>
      <c r="AU86" s="26">
        <v>30373</v>
      </c>
      <c r="AV86" s="26">
        <v>168905</v>
      </c>
      <c r="AW86" s="26">
        <v>31288</v>
      </c>
      <c r="AX86" s="26">
        <v>32077</v>
      </c>
      <c r="AY86" s="26">
        <v>32872</v>
      </c>
      <c r="AZ86" s="26">
        <v>35334</v>
      </c>
      <c r="BA86" s="26">
        <v>37334</v>
      </c>
      <c r="BB86" s="26">
        <v>190306</v>
      </c>
      <c r="BC86" s="26">
        <v>38126</v>
      </c>
      <c r="BD86" s="26">
        <v>37382</v>
      </c>
      <c r="BE86" s="26">
        <v>38169</v>
      </c>
      <c r="BF86" s="26">
        <v>37959</v>
      </c>
      <c r="BG86" s="26">
        <v>38670</v>
      </c>
      <c r="BH86" s="26">
        <v>190360</v>
      </c>
      <c r="BI86" s="26">
        <v>38452</v>
      </c>
      <c r="BJ86" s="26">
        <v>38810</v>
      </c>
      <c r="BK86" s="26">
        <v>38308</v>
      </c>
      <c r="BL86" s="26">
        <v>37804</v>
      </c>
      <c r="BM86" s="26">
        <v>36986</v>
      </c>
      <c r="BN86" s="26">
        <v>170949</v>
      </c>
      <c r="BO86" s="26">
        <v>36021</v>
      </c>
      <c r="BP86" s="26">
        <v>34789</v>
      </c>
      <c r="BQ86" s="26">
        <v>33846</v>
      </c>
      <c r="BR86" s="26">
        <v>33900</v>
      </c>
      <c r="BS86" s="26">
        <v>32393</v>
      </c>
      <c r="BT86" s="26">
        <v>152360</v>
      </c>
      <c r="BU86" s="26">
        <v>31414</v>
      </c>
      <c r="BV86" s="26">
        <v>30191</v>
      </c>
      <c r="BW86" s="26">
        <v>31203</v>
      </c>
      <c r="BX86" s="26">
        <v>29933</v>
      </c>
      <c r="BY86" s="26">
        <v>29619</v>
      </c>
      <c r="BZ86" s="26">
        <v>160571</v>
      </c>
      <c r="CA86" s="26">
        <v>29983</v>
      </c>
      <c r="CB86" s="26">
        <v>30482</v>
      </c>
      <c r="CC86" s="26">
        <v>31596</v>
      </c>
      <c r="CD86" s="26">
        <v>34151</v>
      </c>
      <c r="CE86" s="26">
        <v>34359</v>
      </c>
      <c r="CF86" s="26">
        <v>122565</v>
      </c>
      <c r="CG86" s="26">
        <v>25625</v>
      </c>
      <c r="CH86" s="26">
        <v>27436</v>
      </c>
      <c r="CI86" s="26">
        <v>25285</v>
      </c>
      <c r="CJ86" s="26">
        <v>23642</v>
      </c>
      <c r="CK86" s="26">
        <v>20577</v>
      </c>
      <c r="CL86" s="26">
        <v>98937</v>
      </c>
      <c r="CM86" s="26">
        <v>19787</v>
      </c>
      <c r="CN86" s="26">
        <v>20625</v>
      </c>
      <c r="CO86" s="26">
        <v>20294</v>
      </c>
      <c r="CP86" s="26">
        <v>19723</v>
      </c>
      <c r="CQ86" s="26">
        <v>18508</v>
      </c>
      <c r="CR86" s="26">
        <v>75981</v>
      </c>
      <c r="CS86" s="26">
        <v>17275</v>
      </c>
      <c r="CT86" s="26">
        <v>16301</v>
      </c>
      <c r="CU86" s="26">
        <v>15050</v>
      </c>
      <c r="CV86" s="26">
        <v>14243</v>
      </c>
      <c r="CW86" s="26">
        <v>13112</v>
      </c>
      <c r="CX86" s="26">
        <v>50831</v>
      </c>
      <c r="CY86" s="26">
        <v>12310</v>
      </c>
      <c r="CZ86" s="26">
        <v>11063</v>
      </c>
      <c r="DA86" s="26">
        <v>10066</v>
      </c>
      <c r="DB86" s="26">
        <v>9051</v>
      </c>
      <c r="DC86" s="26">
        <v>8341</v>
      </c>
      <c r="DD86" s="26">
        <v>26663</v>
      </c>
      <c r="DE86" s="26">
        <v>7068</v>
      </c>
      <c r="DF86" s="26">
        <v>6209</v>
      </c>
      <c r="DG86" s="26">
        <v>5199</v>
      </c>
      <c r="DH86" s="26">
        <v>4368</v>
      </c>
      <c r="DI86" s="26">
        <v>3819</v>
      </c>
      <c r="DJ86" s="26">
        <v>8318</v>
      </c>
      <c r="DK86" s="26">
        <v>3229</v>
      </c>
      <c r="DL86" s="26">
        <v>2233</v>
      </c>
      <c r="DM86" s="26">
        <v>1250</v>
      </c>
      <c r="DN86" s="26">
        <v>877</v>
      </c>
      <c r="DO86" s="26">
        <v>729</v>
      </c>
      <c r="DP86" s="26">
        <v>1581</v>
      </c>
      <c r="DQ86" s="26">
        <v>558</v>
      </c>
      <c r="DR86" s="26">
        <v>416</v>
      </c>
      <c r="DS86" s="26">
        <v>273</v>
      </c>
      <c r="DT86" s="26">
        <v>206</v>
      </c>
      <c r="DU86" s="26">
        <v>128</v>
      </c>
      <c r="DV86" s="26">
        <v>150</v>
      </c>
      <c r="DW86" s="26">
        <v>508890</v>
      </c>
      <c r="DX86" s="26">
        <v>576085</v>
      </c>
      <c r="DY86" s="26">
        <v>1029922</v>
      </c>
      <c r="DZ86" s="26">
        <v>674240</v>
      </c>
      <c r="EA86" s="26">
        <v>385026</v>
      </c>
    </row>
    <row r="87" spans="1:131" ht="17.5" customHeight="1" x14ac:dyDescent="0.35">
      <c r="A87" s="3"/>
      <c r="B87" s="3"/>
      <c r="C87" s="3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W87" s="31"/>
      <c r="DX87" s="31"/>
      <c r="DY87" s="31"/>
      <c r="DZ87" s="31"/>
      <c r="EA87" s="31"/>
    </row>
    <row r="88" spans="1:131" s="3" customFormat="1" ht="17.5" customHeight="1" x14ac:dyDescent="0.35">
      <c r="A88" s="3" t="s">
        <v>147</v>
      </c>
      <c r="C88" s="3" t="s">
        <v>148</v>
      </c>
      <c r="E88" s="26">
        <v>163388</v>
      </c>
      <c r="F88" s="26">
        <v>8458</v>
      </c>
      <c r="G88" s="26">
        <v>1639</v>
      </c>
      <c r="H88" s="26">
        <v>1690</v>
      </c>
      <c r="I88" s="26">
        <v>1631</v>
      </c>
      <c r="J88" s="26">
        <v>1703</v>
      </c>
      <c r="K88" s="26">
        <v>1795</v>
      </c>
      <c r="L88" s="26">
        <v>8402</v>
      </c>
      <c r="M88" s="26">
        <v>1704</v>
      </c>
      <c r="N88" s="26">
        <v>1634</v>
      </c>
      <c r="O88" s="26">
        <v>1670</v>
      </c>
      <c r="P88" s="26">
        <v>1655</v>
      </c>
      <c r="Q88" s="26">
        <v>1739</v>
      </c>
      <c r="R88" s="26">
        <v>9438</v>
      </c>
      <c r="S88" s="26">
        <v>1754</v>
      </c>
      <c r="T88" s="26">
        <v>1893</v>
      </c>
      <c r="U88" s="26">
        <v>1846</v>
      </c>
      <c r="V88" s="26">
        <v>1965</v>
      </c>
      <c r="W88" s="26">
        <v>1980</v>
      </c>
      <c r="X88" s="26">
        <v>10517</v>
      </c>
      <c r="Y88" s="26">
        <v>2129</v>
      </c>
      <c r="Z88" s="26">
        <v>2062</v>
      </c>
      <c r="AA88" s="26">
        <v>2184</v>
      </c>
      <c r="AB88" s="26">
        <v>2172</v>
      </c>
      <c r="AC88" s="26">
        <v>1970</v>
      </c>
      <c r="AD88" s="26">
        <v>8302</v>
      </c>
      <c r="AE88" s="26">
        <v>1681</v>
      </c>
      <c r="AF88" s="26">
        <v>1594</v>
      </c>
      <c r="AG88" s="26">
        <v>1638</v>
      </c>
      <c r="AH88" s="26">
        <v>1718</v>
      </c>
      <c r="AI88" s="26">
        <v>1671</v>
      </c>
      <c r="AJ88" s="26">
        <v>7654</v>
      </c>
      <c r="AK88" s="26">
        <v>1584</v>
      </c>
      <c r="AL88" s="26">
        <v>1578</v>
      </c>
      <c r="AM88" s="26">
        <v>1488</v>
      </c>
      <c r="AN88" s="26">
        <v>1489</v>
      </c>
      <c r="AO88" s="26">
        <v>1515</v>
      </c>
      <c r="AP88" s="26">
        <v>7838</v>
      </c>
      <c r="AQ88" s="26">
        <v>1604</v>
      </c>
      <c r="AR88" s="26">
        <v>1605</v>
      </c>
      <c r="AS88" s="26">
        <v>1505</v>
      </c>
      <c r="AT88" s="26">
        <v>1534</v>
      </c>
      <c r="AU88" s="26">
        <v>1590</v>
      </c>
      <c r="AV88" s="26">
        <v>9773</v>
      </c>
      <c r="AW88" s="26">
        <v>1686</v>
      </c>
      <c r="AX88" s="26">
        <v>1875</v>
      </c>
      <c r="AY88" s="26">
        <v>1869</v>
      </c>
      <c r="AZ88" s="26">
        <v>2070</v>
      </c>
      <c r="BA88" s="26">
        <v>2273</v>
      </c>
      <c r="BB88" s="26">
        <v>11896</v>
      </c>
      <c r="BC88" s="26">
        <v>2327</v>
      </c>
      <c r="BD88" s="26">
        <v>2313</v>
      </c>
      <c r="BE88" s="26">
        <v>2351</v>
      </c>
      <c r="BF88" s="26">
        <v>2436</v>
      </c>
      <c r="BG88" s="26">
        <v>2469</v>
      </c>
      <c r="BH88" s="26">
        <v>12962</v>
      </c>
      <c r="BI88" s="26">
        <v>2519</v>
      </c>
      <c r="BJ88" s="26">
        <v>2561</v>
      </c>
      <c r="BK88" s="26">
        <v>2637</v>
      </c>
      <c r="BL88" s="26">
        <v>2678</v>
      </c>
      <c r="BM88" s="26">
        <v>2567</v>
      </c>
      <c r="BN88" s="26">
        <v>11972</v>
      </c>
      <c r="BO88" s="26">
        <v>2496</v>
      </c>
      <c r="BP88" s="26">
        <v>2404</v>
      </c>
      <c r="BQ88" s="26">
        <v>2408</v>
      </c>
      <c r="BR88" s="26">
        <v>2436</v>
      </c>
      <c r="BS88" s="26">
        <v>2228</v>
      </c>
      <c r="BT88" s="26">
        <v>10911</v>
      </c>
      <c r="BU88" s="26">
        <v>2285</v>
      </c>
      <c r="BV88" s="26">
        <v>2121</v>
      </c>
      <c r="BW88" s="26">
        <v>2226</v>
      </c>
      <c r="BX88" s="26">
        <v>2161</v>
      </c>
      <c r="BY88" s="26">
        <v>2118</v>
      </c>
      <c r="BZ88" s="26">
        <v>13187</v>
      </c>
      <c r="CA88" s="26">
        <v>2433</v>
      </c>
      <c r="CB88" s="26">
        <v>2396</v>
      </c>
      <c r="CC88" s="26">
        <v>2518</v>
      </c>
      <c r="CD88" s="26">
        <v>2804</v>
      </c>
      <c r="CE88" s="26">
        <v>3036</v>
      </c>
      <c r="CF88" s="26">
        <v>10278</v>
      </c>
      <c r="CG88" s="26">
        <v>2198</v>
      </c>
      <c r="CH88" s="26">
        <v>2241</v>
      </c>
      <c r="CI88" s="26">
        <v>2089</v>
      </c>
      <c r="CJ88" s="26">
        <v>1975</v>
      </c>
      <c r="CK88" s="26">
        <v>1775</v>
      </c>
      <c r="CL88" s="26">
        <v>8396</v>
      </c>
      <c r="CM88" s="26">
        <v>1614</v>
      </c>
      <c r="CN88" s="26">
        <v>1768</v>
      </c>
      <c r="CO88" s="26">
        <v>1783</v>
      </c>
      <c r="CP88" s="26">
        <v>1662</v>
      </c>
      <c r="CQ88" s="26">
        <v>1569</v>
      </c>
      <c r="CR88" s="26">
        <v>6346</v>
      </c>
      <c r="CS88" s="26">
        <v>1410</v>
      </c>
      <c r="CT88" s="26">
        <v>1306</v>
      </c>
      <c r="CU88" s="26">
        <v>1309</v>
      </c>
      <c r="CV88" s="26">
        <v>1209</v>
      </c>
      <c r="CW88" s="26">
        <v>1112</v>
      </c>
      <c r="CX88" s="26">
        <v>4151</v>
      </c>
      <c r="CY88" s="26">
        <v>1056</v>
      </c>
      <c r="CZ88" s="26">
        <v>909</v>
      </c>
      <c r="DA88" s="26">
        <v>790</v>
      </c>
      <c r="DB88" s="26">
        <v>741</v>
      </c>
      <c r="DC88" s="26">
        <v>655</v>
      </c>
      <c r="DD88" s="26">
        <v>2093</v>
      </c>
      <c r="DE88" s="26">
        <v>599</v>
      </c>
      <c r="DF88" s="26">
        <v>471</v>
      </c>
      <c r="DG88" s="26">
        <v>423</v>
      </c>
      <c r="DH88" s="26">
        <v>334</v>
      </c>
      <c r="DI88" s="26">
        <v>266</v>
      </c>
      <c r="DJ88" s="26">
        <v>678</v>
      </c>
      <c r="DK88" s="26">
        <v>270</v>
      </c>
      <c r="DL88" s="26">
        <v>191</v>
      </c>
      <c r="DM88" s="26">
        <v>93</v>
      </c>
      <c r="DN88" s="26">
        <v>67</v>
      </c>
      <c r="DO88" s="26">
        <v>57</v>
      </c>
      <c r="DP88" s="26">
        <v>126</v>
      </c>
      <c r="DQ88" s="26">
        <v>44</v>
      </c>
      <c r="DR88" s="26">
        <v>35</v>
      </c>
      <c r="DS88" s="26">
        <v>23</v>
      </c>
      <c r="DT88" s="26">
        <v>19</v>
      </c>
      <c r="DU88" s="26">
        <v>5</v>
      </c>
      <c r="DV88" s="26">
        <v>10</v>
      </c>
      <c r="DW88" s="26">
        <v>28427</v>
      </c>
      <c r="DX88" s="26">
        <v>32673</v>
      </c>
      <c r="DY88" s="26">
        <v>53851</v>
      </c>
      <c r="DZ88" s="26">
        <v>49032</v>
      </c>
      <c r="EA88" s="26">
        <v>32078</v>
      </c>
    </row>
    <row r="89" spans="1:131" s="3" customFormat="1" ht="17.5" customHeight="1" x14ac:dyDescent="0.35">
      <c r="A89" s="3" t="s">
        <v>149</v>
      </c>
      <c r="C89" s="3" t="s">
        <v>150</v>
      </c>
      <c r="E89" s="26">
        <v>128420</v>
      </c>
      <c r="F89" s="26">
        <v>8950</v>
      </c>
      <c r="G89" s="26">
        <v>1833</v>
      </c>
      <c r="H89" s="26">
        <v>1820</v>
      </c>
      <c r="I89" s="26">
        <v>1817</v>
      </c>
      <c r="J89" s="26">
        <v>1765</v>
      </c>
      <c r="K89" s="26">
        <v>1715</v>
      </c>
      <c r="L89" s="26">
        <v>7212</v>
      </c>
      <c r="M89" s="26">
        <v>1525</v>
      </c>
      <c r="N89" s="26">
        <v>1498</v>
      </c>
      <c r="O89" s="26">
        <v>1478</v>
      </c>
      <c r="P89" s="26">
        <v>1339</v>
      </c>
      <c r="Q89" s="26">
        <v>1372</v>
      </c>
      <c r="R89" s="26">
        <v>7208</v>
      </c>
      <c r="S89" s="26">
        <v>1313</v>
      </c>
      <c r="T89" s="26">
        <v>1324</v>
      </c>
      <c r="U89" s="26">
        <v>1490</v>
      </c>
      <c r="V89" s="26">
        <v>1511</v>
      </c>
      <c r="W89" s="26">
        <v>1570</v>
      </c>
      <c r="X89" s="26">
        <v>8948</v>
      </c>
      <c r="Y89" s="26">
        <v>1586</v>
      </c>
      <c r="Z89" s="26">
        <v>1598</v>
      </c>
      <c r="AA89" s="26">
        <v>1719</v>
      </c>
      <c r="AB89" s="26">
        <v>1806</v>
      </c>
      <c r="AC89" s="26">
        <v>2239</v>
      </c>
      <c r="AD89" s="26">
        <v>12220</v>
      </c>
      <c r="AE89" s="26">
        <v>2846</v>
      </c>
      <c r="AF89" s="26">
        <v>2528</v>
      </c>
      <c r="AG89" s="26">
        <v>2422</v>
      </c>
      <c r="AH89" s="26">
        <v>2273</v>
      </c>
      <c r="AI89" s="26">
        <v>2151</v>
      </c>
      <c r="AJ89" s="26">
        <v>10177</v>
      </c>
      <c r="AK89" s="26">
        <v>2168</v>
      </c>
      <c r="AL89" s="26">
        <v>2046</v>
      </c>
      <c r="AM89" s="26">
        <v>2018</v>
      </c>
      <c r="AN89" s="26">
        <v>1935</v>
      </c>
      <c r="AO89" s="26">
        <v>2010</v>
      </c>
      <c r="AP89" s="26">
        <v>9025</v>
      </c>
      <c r="AQ89" s="26">
        <v>1938</v>
      </c>
      <c r="AR89" s="26">
        <v>1860</v>
      </c>
      <c r="AS89" s="26">
        <v>1829</v>
      </c>
      <c r="AT89" s="26">
        <v>1638</v>
      </c>
      <c r="AU89" s="26">
        <v>1760</v>
      </c>
      <c r="AV89" s="26">
        <v>8942</v>
      </c>
      <c r="AW89" s="26">
        <v>1750</v>
      </c>
      <c r="AX89" s="26">
        <v>1722</v>
      </c>
      <c r="AY89" s="26">
        <v>1754</v>
      </c>
      <c r="AZ89" s="26">
        <v>1826</v>
      </c>
      <c r="BA89" s="26">
        <v>1890</v>
      </c>
      <c r="BB89" s="26">
        <v>9000</v>
      </c>
      <c r="BC89" s="26">
        <v>1859</v>
      </c>
      <c r="BD89" s="26">
        <v>1745</v>
      </c>
      <c r="BE89" s="26">
        <v>1743</v>
      </c>
      <c r="BF89" s="26">
        <v>1753</v>
      </c>
      <c r="BG89" s="26">
        <v>1900</v>
      </c>
      <c r="BH89" s="26">
        <v>9143</v>
      </c>
      <c r="BI89" s="26">
        <v>1813</v>
      </c>
      <c r="BJ89" s="26">
        <v>1894</v>
      </c>
      <c r="BK89" s="26">
        <v>1834</v>
      </c>
      <c r="BL89" s="26">
        <v>1753</v>
      </c>
      <c r="BM89" s="26">
        <v>1849</v>
      </c>
      <c r="BN89" s="26">
        <v>7939</v>
      </c>
      <c r="BO89" s="26">
        <v>1720</v>
      </c>
      <c r="BP89" s="26">
        <v>1621</v>
      </c>
      <c r="BQ89" s="26">
        <v>1595</v>
      </c>
      <c r="BR89" s="26">
        <v>1499</v>
      </c>
      <c r="BS89" s="26">
        <v>1504</v>
      </c>
      <c r="BT89" s="26">
        <v>6966</v>
      </c>
      <c r="BU89" s="26">
        <v>1415</v>
      </c>
      <c r="BV89" s="26">
        <v>1410</v>
      </c>
      <c r="BW89" s="26">
        <v>1464</v>
      </c>
      <c r="BX89" s="26">
        <v>1329</v>
      </c>
      <c r="BY89" s="26">
        <v>1348</v>
      </c>
      <c r="BZ89" s="26">
        <v>6998</v>
      </c>
      <c r="CA89" s="26">
        <v>1313</v>
      </c>
      <c r="CB89" s="26">
        <v>1301</v>
      </c>
      <c r="CC89" s="26">
        <v>1416</v>
      </c>
      <c r="CD89" s="26">
        <v>1480</v>
      </c>
      <c r="CE89" s="26">
        <v>1488</v>
      </c>
      <c r="CF89" s="26">
        <v>4707</v>
      </c>
      <c r="CG89" s="26">
        <v>1011</v>
      </c>
      <c r="CH89" s="26">
        <v>1064</v>
      </c>
      <c r="CI89" s="26">
        <v>897</v>
      </c>
      <c r="CJ89" s="26">
        <v>933</v>
      </c>
      <c r="CK89" s="26">
        <v>802</v>
      </c>
      <c r="CL89" s="26">
        <v>4053</v>
      </c>
      <c r="CM89" s="26">
        <v>765</v>
      </c>
      <c r="CN89" s="26">
        <v>847</v>
      </c>
      <c r="CO89" s="26">
        <v>867</v>
      </c>
      <c r="CP89" s="26">
        <v>819</v>
      </c>
      <c r="CQ89" s="26">
        <v>755</v>
      </c>
      <c r="CR89" s="26">
        <v>3282</v>
      </c>
      <c r="CS89" s="26">
        <v>777</v>
      </c>
      <c r="CT89" s="26">
        <v>676</v>
      </c>
      <c r="CU89" s="26">
        <v>646</v>
      </c>
      <c r="CV89" s="26">
        <v>626</v>
      </c>
      <c r="CW89" s="26">
        <v>557</v>
      </c>
      <c r="CX89" s="26">
        <v>2140</v>
      </c>
      <c r="CY89" s="26">
        <v>544</v>
      </c>
      <c r="CZ89" s="26">
        <v>435</v>
      </c>
      <c r="DA89" s="26">
        <v>412</v>
      </c>
      <c r="DB89" s="26">
        <v>414</v>
      </c>
      <c r="DC89" s="26">
        <v>335</v>
      </c>
      <c r="DD89" s="26">
        <v>1092</v>
      </c>
      <c r="DE89" s="26">
        <v>297</v>
      </c>
      <c r="DF89" s="26">
        <v>241</v>
      </c>
      <c r="DG89" s="26">
        <v>218</v>
      </c>
      <c r="DH89" s="26">
        <v>195</v>
      </c>
      <c r="DI89" s="26">
        <v>141</v>
      </c>
      <c r="DJ89" s="26">
        <v>349</v>
      </c>
      <c r="DK89" s="26">
        <v>123</v>
      </c>
      <c r="DL89" s="26">
        <v>99</v>
      </c>
      <c r="DM89" s="26">
        <v>53</v>
      </c>
      <c r="DN89" s="26">
        <v>47</v>
      </c>
      <c r="DO89" s="26">
        <v>27</v>
      </c>
      <c r="DP89" s="26">
        <v>66</v>
      </c>
      <c r="DQ89" s="26">
        <v>22</v>
      </c>
      <c r="DR89" s="26">
        <v>19</v>
      </c>
      <c r="DS89" s="26">
        <v>9</v>
      </c>
      <c r="DT89" s="26">
        <v>9</v>
      </c>
      <c r="DU89" s="26">
        <v>7</v>
      </c>
      <c r="DV89" s="26">
        <v>3</v>
      </c>
      <c r="DW89" s="26">
        <v>24956</v>
      </c>
      <c r="DX89" s="26">
        <v>28273</v>
      </c>
      <c r="DY89" s="26">
        <v>56726</v>
      </c>
      <c r="DZ89" s="26">
        <v>31046</v>
      </c>
      <c r="EA89" s="26">
        <v>15692</v>
      </c>
    </row>
    <row r="90" spans="1:131" s="3" customFormat="1" ht="17.5" customHeight="1" x14ac:dyDescent="0.35">
      <c r="A90" s="3" t="s">
        <v>151</v>
      </c>
      <c r="C90" s="3" t="s">
        <v>152</v>
      </c>
      <c r="E90" s="26">
        <v>78247</v>
      </c>
      <c r="F90" s="26">
        <v>5154</v>
      </c>
      <c r="G90" s="26">
        <v>1061</v>
      </c>
      <c r="H90" s="26">
        <v>1014</v>
      </c>
      <c r="I90" s="26">
        <v>1002</v>
      </c>
      <c r="J90" s="26">
        <v>1009</v>
      </c>
      <c r="K90" s="26">
        <v>1068</v>
      </c>
      <c r="L90" s="26">
        <v>4513</v>
      </c>
      <c r="M90" s="26">
        <v>1026</v>
      </c>
      <c r="N90" s="26">
        <v>919</v>
      </c>
      <c r="O90" s="26">
        <v>859</v>
      </c>
      <c r="P90" s="26">
        <v>867</v>
      </c>
      <c r="Q90" s="26">
        <v>842</v>
      </c>
      <c r="R90" s="26">
        <v>4694</v>
      </c>
      <c r="S90" s="26">
        <v>821</v>
      </c>
      <c r="T90" s="26">
        <v>962</v>
      </c>
      <c r="U90" s="26">
        <v>968</v>
      </c>
      <c r="V90" s="26">
        <v>952</v>
      </c>
      <c r="W90" s="26">
        <v>991</v>
      </c>
      <c r="X90" s="26">
        <v>5285</v>
      </c>
      <c r="Y90" s="26">
        <v>1039</v>
      </c>
      <c r="Z90" s="26">
        <v>1072</v>
      </c>
      <c r="AA90" s="26">
        <v>1042</v>
      </c>
      <c r="AB90" s="26">
        <v>1049</v>
      </c>
      <c r="AC90" s="26">
        <v>1083</v>
      </c>
      <c r="AD90" s="26">
        <v>5248</v>
      </c>
      <c r="AE90" s="26">
        <v>1050</v>
      </c>
      <c r="AF90" s="26">
        <v>968</v>
      </c>
      <c r="AG90" s="26">
        <v>1100</v>
      </c>
      <c r="AH90" s="26">
        <v>1152</v>
      </c>
      <c r="AI90" s="26">
        <v>978</v>
      </c>
      <c r="AJ90" s="26">
        <v>4906</v>
      </c>
      <c r="AK90" s="26">
        <v>1110</v>
      </c>
      <c r="AL90" s="26">
        <v>958</v>
      </c>
      <c r="AM90" s="26">
        <v>938</v>
      </c>
      <c r="AN90" s="26">
        <v>917</v>
      </c>
      <c r="AO90" s="26">
        <v>983</v>
      </c>
      <c r="AP90" s="26">
        <v>4322</v>
      </c>
      <c r="AQ90" s="26">
        <v>918</v>
      </c>
      <c r="AR90" s="26">
        <v>902</v>
      </c>
      <c r="AS90" s="26">
        <v>907</v>
      </c>
      <c r="AT90" s="26">
        <v>786</v>
      </c>
      <c r="AU90" s="26">
        <v>809</v>
      </c>
      <c r="AV90" s="26">
        <v>4946</v>
      </c>
      <c r="AW90" s="26">
        <v>891</v>
      </c>
      <c r="AX90" s="26">
        <v>915</v>
      </c>
      <c r="AY90" s="26">
        <v>976</v>
      </c>
      <c r="AZ90" s="26">
        <v>1012</v>
      </c>
      <c r="BA90" s="26">
        <v>1152</v>
      </c>
      <c r="BB90" s="26">
        <v>5563</v>
      </c>
      <c r="BC90" s="26">
        <v>1052</v>
      </c>
      <c r="BD90" s="26">
        <v>1136</v>
      </c>
      <c r="BE90" s="26">
        <v>1062</v>
      </c>
      <c r="BF90" s="26">
        <v>1151</v>
      </c>
      <c r="BG90" s="26">
        <v>1162</v>
      </c>
      <c r="BH90" s="26">
        <v>5897</v>
      </c>
      <c r="BI90" s="26">
        <v>1147</v>
      </c>
      <c r="BJ90" s="26">
        <v>1161</v>
      </c>
      <c r="BK90" s="26">
        <v>1200</v>
      </c>
      <c r="BL90" s="26">
        <v>1178</v>
      </c>
      <c r="BM90" s="26">
        <v>1211</v>
      </c>
      <c r="BN90" s="26">
        <v>5302</v>
      </c>
      <c r="BO90" s="26">
        <v>1156</v>
      </c>
      <c r="BP90" s="26">
        <v>1100</v>
      </c>
      <c r="BQ90" s="26">
        <v>1032</v>
      </c>
      <c r="BR90" s="26">
        <v>1033</v>
      </c>
      <c r="BS90" s="26">
        <v>981</v>
      </c>
      <c r="BT90" s="26">
        <v>4836</v>
      </c>
      <c r="BU90" s="26">
        <v>1014</v>
      </c>
      <c r="BV90" s="26">
        <v>964</v>
      </c>
      <c r="BW90" s="26">
        <v>966</v>
      </c>
      <c r="BX90" s="26">
        <v>948</v>
      </c>
      <c r="BY90" s="26">
        <v>944</v>
      </c>
      <c r="BZ90" s="26">
        <v>5114</v>
      </c>
      <c r="CA90" s="26">
        <v>934</v>
      </c>
      <c r="CB90" s="26">
        <v>974</v>
      </c>
      <c r="CC90" s="26">
        <v>972</v>
      </c>
      <c r="CD90" s="26">
        <v>1045</v>
      </c>
      <c r="CE90" s="26">
        <v>1189</v>
      </c>
      <c r="CF90" s="26">
        <v>3825</v>
      </c>
      <c r="CG90" s="26">
        <v>783</v>
      </c>
      <c r="CH90" s="26">
        <v>832</v>
      </c>
      <c r="CI90" s="26">
        <v>756</v>
      </c>
      <c r="CJ90" s="26">
        <v>750</v>
      </c>
      <c r="CK90" s="26">
        <v>704</v>
      </c>
      <c r="CL90" s="26">
        <v>3158</v>
      </c>
      <c r="CM90" s="26">
        <v>620</v>
      </c>
      <c r="CN90" s="26">
        <v>669</v>
      </c>
      <c r="CO90" s="26">
        <v>628</v>
      </c>
      <c r="CP90" s="26">
        <v>635</v>
      </c>
      <c r="CQ90" s="26">
        <v>606</v>
      </c>
      <c r="CR90" s="26">
        <v>2590</v>
      </c>
      <c r="CS90" s="26">
        <v>542</v>
      </c>
      <c r="CT90" s="26">
        <v>589</v>
      </c>
      <c r="CU90" s="26">
        <v>517</v>
      </c>
      <c r="CV90" s="26">
        <v>517</v>
      </c>
      <c r="CW90" s="26">
        <v>425</v>
      </c>
      <c r="CX90" s="26">
        <v>1691</v>
      </c>
      <c r="CY90" s="26">
        <v>421</v>
      </c>
      <c r="CZ90" s="26">
        <v>401</v>
      </c>
      <c r="DA90" s="26">
        <v>319</v>
      </c>
      <c r="DB90" s="26">
        <v>287</v>
      </c>
      <c r="DC90" s="26">
        <v>263</v>
      </c>
      <c r="DD90" s="26">
        <v>887</v>
      </c>
      <c r="DE90" s="26">
        <v>214</v>
      </c>
      <c r="DF90" s="26">
        <v>210</v>
      </c>
      <c r="DG90" s="26">
        <v>162</v>
      </c>
      <c r="DH90" s="26">
        <v>167</v>
      </c>
      <c r="DI90" s="26">
        <v>134</v>
      </c>
      <c r="DJ90" s="26">
        <v>278</v>
      </c>
      <c r="DK90" s="26">
        <v>113</v>
      </c>
      <c r="DL90" s="26">
        <v>68</v>
      </c>
      <c r="DM90" s="26">
        <v>36</v>
      </c>
      <c r="DN90" s="26">
        <v>30</v>
      </c>
      <c r="DO90" s="26">
        <v>31</v>
      </c>
      <c r="DP90" s="26">
        <v>36</v>
      </c>
      <c r="DQ90" s="26">
        <v>13</v>
      </c>
      <c r="DR90" s="26">
        <v>7</v>
      </c>
      <c r="DS90" s="26">
        <v>8</v>
      </c>
      <c r="DT90" s="26">
        <v>4</v>
      </c>
      <c r="DU90" s="26">
        <v>4</v>
      </c>
      <c r="DV90" s="26">
        <v>2</v>
      </c>
      <c r="DW90" s="26">
        <v>15400</v>
      </c>
      <c r="DX90" s="26">
        <v>17514</v>
      </c>
      <c r="DY90" s="26">
        <v>29231</v>
      </c>
      <c r="DZ90" s="26">
        <v>21149</v>
      </c>
      <c r="EA90" s="26">
        <v>12467</v>
      </c>
    </row>
    <row r="91" spans="1:131" s="3" customFormat="1" ht="17.5" customHeight="1" x14ac:dyDescent="0.35">
      <c r="A91" s="3" t="s">
        <v>153</v>
      </c>
      <c r="C91" s="3" t="s">
        <v>154</v>
      </c>
      <c r="E91" s="26">
        <v>82623</v>
      </c>
      <c r="F91" s="26">
        <v>5263</v>
      </c>
      <c r="G91" s="26">
        <v>969</v>
      </c>
      <c r="H91" s="26">
        <v>1109</v>
      </c>
      <c r="I91" s="26">
        <v>1024</v>
      </c>
      <c r="J91" s="26">
        <v>1082</v>
      </c>
      <c r="K91" s="26">
        <v>1079</v>
      </c>
      <c r="L91" s="26">
        <v>4794</v>
      </c>
      <c r="M91" s="26">
        <v>1037</v>
      </c>
      <c r="N91" s="26">
        <v>940</v>
      </c>
      <c r="O91" s="26">
        <v>925</v>
      </c>
      <c r="P91" s="26">
        <v>930</v>
      </c>
      <c r="Q91" s="26">
        <v>962</v>
      </c>
      <c r="R91" s="26">
        <v>4806</v>
      </c>
      <c r="S91" s="26">
        <v>946</v>
      </c>
      <c r="T91" s="26">
        <v>941</v>
      </c>
      <c r="U91" s="26">
        <v>963</v>
      </c>
      <c r="V91" s="26">
        <v>972</v>
      </c>
      <c r="W91" s="26">
        <v>984</v>
      </c>
      <c r="X91" s="26">
        <v>5309</v>
      </c>
      <c r="Y91" s="26">
        <v>1129</v>
      </c>
      <c r="Z91" s="26">
        <v>1125</v>
      </c>
      <c r="AA91" s="26">
        <v>1061</v>
      </c>
      <c r="AB91" s="26">
        <v>1079</v>
      </c>
      <c r="AC91" s="26">
        <v>915</v>
      </c>
      <c r="AD91" s="26">
        <v>4725</v>
      </c>
      <c r="AE91" s="26">
        <v>964</v>
      </c>
      <c r="AF91" s="26">
        <v>886</v>
      </c>
      <c r="AG91" s="26">
        <v>923</v>
      </c>
      <c r="AH91" s="26">
        <v>967</v>
      </c>
      <c r="AI91" s="26">
        <v>985</v>
      </c>
      <c r="AJ91" s="26">
        <v>4949</v>
      </c>
      <c r="AK91" s="26">
        <v>1027</v>
      </c>
      <c r="AL91" s="26">
        <v>1040</v>
      </c>
      <c r="AM91" s="26">
        <v>973</v>
      </c>
      <c r="AN91" s="26">
        <v>962</v>
      </c>
      <c r="AO91" s="26">
        <v>947</v>
      </c>
      <c r="AP91" s="26">
        <v>4623</v>
      </c>
      <c r="AQ91" s="26">
        <v>951</v>
      </c>
      <c r="AR91" s="26">
        <v>1017</v>
      </c>
      <c r="AS91" s="26">
        <v>887</v>
      </c>
      <c r="AT91" s="26">
        <v>893</v>
      </c>
      <c r="AU91" s="26">
        <v>875</v>
      </c>
      <c r="AV91" s="26">
        <v>4981</v>
      </c>
      <c r="AW91" s="26">
        <v>885</v>
      </c>
      <c r="AX91" s="26">
        <v>949</v>
      </c>
      <c r="AY91" s="26">
        <v>963</v>
      </c>
      <c r="AZ91" s="26">
        <v>1070</v>
      </c>
      <c r="BA91" s="26">
        <v>1114</v>
      </c>
      <c r="BB91" s="26">
        <v>6146</v>
      </c>
      <c r="BC91" s="26">
        <v>1133</v>
      </c>
      <c r="BD91" s="26">
        <v>1215</v>
      </c>
      <c r="BE91" s="26">
        <v>1285</v>
      </c>
      <c r="BF91" s="26">
        <v>1260</v>
      </c>
      <c r="BG91" s="26">
        <v>1253</v>
      </c>
      <c r="BH91" s="26">
        <v>6527</v>
      </c>
      <c r="BI91" s="26">
        <v>1269</v>
      </c>
      <c r="BJ91" s="26">
        <v>1380</v>
      </c>
      <c r="BK91" s="26">
        <v>1302</v>
      </c>
      <c r="BL91" s="26">
        <v>1348</v>
      </c>
      <c r="BM91" s="26">
        <v>1228</v>
      </c>
      <c r="BN91" s="26">
        <v>5842</v>
      </c>
      <c r="BO91" s="26">
        <v>1244</v>
      </c>
      <c r="BP91" s="26">
        <v>1221</v>
      </c>
      <c r="BQ91" s="26">
        <v>1155</v>
      </c>
      <c r="BR91" s="26">
        <v>1134</v>
      </c>
      <c r="BS91" s="26">
        <v>1088</v>
      </c>
      <c r="BT91" s="26">
        <v>5405</v>
      </c>
      <c r="BU91" s="26">
        <v>1084</v>
      </c>
      <c r="BV91" s="26">
        <v>1042</v>
      </c>
      <c r="BW91" s="26">
        <v>1099</v>
      </c>
      <c r="BX91" s="26">
        <v>1077</v>
      </c>
      <c r="BY91" s="26">
        <v>1103</v>
      </c>
      <c r="BZ91" s="26">
        <v>5744</v>
      </c>
      <c r="CA91" s="26">
        <v>1042</v>
      </c>
      <c r="CB91" s="26">
        <v>1115</v>
      </c>
      <c r="CC91" s="26">
        <v>1116</v>
      </c>
      <c r="CD91" s="26">
        <v>1224</v>
      </c>
      <c r="CE91" s="26">
        <v>1247</v>
      </c>
      <c r="CF91" s="26">
        <v>4391</v>
      </c>
      <c r="CG91" s="26">
        <v>869</v>
      </c>
      <c r="CH91" s="26">
        <v>1017</v>
      </c>
      <c r="CI91" s="26">
        <v>885</v>
      </c>
      <c r="CJ91" s="26">
        <v>833</v>
      </c>
      <c r="CK91" s="26">
        <v>787</v>
      </c>
      <c r="CL91" s="26">
        <v>3547</v>
      </c>
      <c r="CM91" s="26">
        <v>709</v>
      </c>
      <c r="CN91" s="26">
        <v>742</v>
      </c>
      <c r="CO91" s="26">
        <v>733</v>
      </c>
      <c r="CP91" s="26">
        <v>728</v>
      </c>
      <c r="CQ91" s="26">
        <v>635</v>
      </c>
      <c r="CR91" s="26">
        <v>2611</v>
      </c>
      <c r="CS91" s="26">
        <v>608</v>
      </c>
      <c r="CT91" s="26">
        <v>591</v>
      </c>
      <c r="CU91" s="26">
        <v>502</v>
      </c>
      <c r="CV91" s="26">
        <v>482</v>
      </c>
      <c r="CW91" s="26">
        <v>428</v>
      </c>
      <c r="CX91" s="26">
        <v>1785</v>
      </c>
      <c r="CY91" s="26">
        <v>426</v>
      </c>
      <c r="CZ91" s="26">
        <v>376</v>
      </c>
      <c r="DA91" s="26">
        <v>352</v>
      </c>
      <c r="DB91" s="26">
        <v>318</v>
      </c>
      <c r="DC91" s="26">
        <v>313</v>
      </c>
      <c r="DD91" s="26">
        <v>868</v>
      </c>
      <c r="DE91" s="26">
        <v>224</v>
      </c>
      <c r="DF91" s="26">
        <v>218</v>
      </c>
      <c r="DG91" s="26">
        <v>172</v>
      </c>
      <c r="DH91" s="26">
        <v>127</v>
      </c>
      <c r="DI91" s="26">
        <v>127</v>
      </c>
      <c r="DJ91" s="26">
        <v>264</v>
      </c>
      <c r="DK91" s="26">
        <v>92</v>
      </c>
      <c r="DL91" s="26">
        <v>73</v>
      </c>
      <c r="DM91" s="26">
        <v>45</v>
      </c>
      <c r="DN91" s="26">
        <v>27</v>
      </c>
      <c r="DO91" s="26">
        <v>27</v>
      </c>
      <c r="DP91" s="26">
        <v>39</v>
      </c>
      <c r="DQ91" s="26">
        <v>13</v>
      </c>
      <c r="DR91" s="26">
        <v>6</v>
      </c>
      <c r="DS91" s="26">
        <v>4</v>
      </c>
      <c r="DT91" s="26">
        <v>12</v>
      </c>
      <c r="DU91" s="26">
        <v>4</v>
      </c>
      <c r="DV91" s="26">
        <v>4</v>
      </c>
      <c r="DW91" s="26">
        <v>15992</v>
      </c>
      <c r="DX91" s="26">
        <v>18178</v>
      </c>
      <c r="DY91" s="26">
        <v>29604</v>
      </c>
      <c r="DZ91" s="26">
        <v>23518</v>
      </c>
      <c r="EA91" s="26">
        <v>13509</v>
      </c>
    </row>
    <row r="92" spans="1:131" s="3" customFormat="1" ht="17.5" customHeight="1" x14ac:dyDescent="0.35">
      <c r="A92" s="3" t="s">
        <v>155</v>
      </c>
      <c r="C92" s="3" t="s">
        <v>156</v>
      </c>
      <c r="E92" s="26">
        <v>96254</v>
      </c>
      <c r="F92" s="26">
        <v>5414</v>
      </c>
      <c r="G92" s="26">
        <v>1148</v>
      </c>
      <c r="H92" s="26">
        <v>1062</v>
      </c>
      <c r="I92" s="26">
        <v>1052</v>
      </c>
      <c r="J92" s="26">
        <v>1099</v>
      </c>
      <c r="K92" s="26">
        <v>1053</v>
      </c>
      <c r="L92" s="26">
        <v>4749</v>
      </c>
      <c r="M92" s="26">
        <v>951</v>
      </c>
      <c r="N92" s="26">
        <v>1041</v>
      </c>
      <c r="O92" s="26">
        <v>930</v>
      </c>
      <c r="P92" s="26">
        <v>901</v>
      </c>
      <c r="Q92" s="26">
        <v>926</v>
      </c>
      <c r="R92" s="26">
        <v>4998</v>
      </c>
      <c r="S92" s="26">
        <v>933</v>
      </c>
      <c r="T92" s="26">
        <v>945</v>
      </c>
      <c r="U92" s="26">
        <v>995</v>
      </c>
      <c r="V92" s="26">
        <v>1067</v>
      </c>
      <c r="W92" s="26">
        <v>1058</v>
      </c>
      <c r="X92" s="26">
        <v>6841</v>
      </c>
      <c r="Y92" s="26">
        <v>1031</v>
      </c>
      <c r="Z92" s="26">
        <v>1051</v>
      </c>
      <c r="AA92" s="26">
        <v>1094</v>
      </c>
      <c r="AB92" s="26">
        <v>1453</v>
      </c>
      <c r="AC92" s="26">
        <v>2212</v>
      </c>
      <c r="AD92" s="26">
        <v>9717</v>
      </c>
      <c r="AE92" s="26">
        <v>2537</v>
      </c>
      <c r="AF92" s="26">
        <v>2219</v>
      </c>
      <c r="AG92" s="26">
        <v>1780</v>
      </c>
      <c r="AH92" s="26">
        <v>1669</v>
      </c>
      <c r="AI92" s="26">
        <v>1512</v>
      </c>
      <c r="AJ92" s="26">
        <v>7249</v>
      </c>
      <c r="AK92" s="26">
        <v>1445</v>
      </c>
      <c r="AL92" s="26">
        <v>1531</v>
      </c>
      <c r="AM92" s="26">
        <v>1443</v>
      </c>
      <c r="AN92" s="26">
        <v>1379</v>
      </c>
      <c r="AO92" s="26">
        <v>1451</v>
      </c>
      <c r="AP92" s="26">
        <v>6266</v>
      </c>
      <c r="AQ92" s="26">
        <v>1325</v>
      </c>
      <c r="AR92" s="26">
        <v>1334</v>
      </c>
      <c r="AS92" s="26">
        <v>1223</v>
      </c>
      <c r="AT92" s="26">
        <v>1178</v>
      </c>
      <c r="AU92" s="26">
        <v>1206</v>
      </c>
      <c r="AV92" s="26">
        <v>6270</v>
      </c>
      <c r="AW92" s="26">
        <v>1125</v>
      </c>
      <c r="AX92" s="26">
        <v>1257</v>
      </c>
      <c r="AY92" s="26">
        <v>1199</v>
      </c>
      <c r="AZ92" s="26">
        <v>1275</v>
      </c>
      <c r="BA92" s="26">
        <v>1414</v>
      </c>
      <c r="BB92" s="26">
        <v>6754</v>
      </c>
      <c r="BC92" s="26">
        <v>1379</v>
      </c>
      <c r="BD92" s="26">
        <v>1338</v>
      </c>
      <c r="BE92" s="26">
        <v>1352</v>
      </c>
      <c r="BF92" s="26">
        <v>1315</v>
      </c>
      <c r="BG92" s="26">
        <v>1370</v>
      </c>
      <c r="BH92" s="26">
        <v>6765</v>
      </c>
      <c r="BI92" s="26">
        <v>1380</v>
      </c>
      <c r="BJ92" s="26">
        <v>1357</v>
      </c>
      <c r="BK92" s="26">
        <v>1412</v>
      </c>
      <c r="BL92" s="26">
        <v>1284</v>
      </c>
      <c r="BM92" s="26">
        <v>1332</v>
      </c>
      <c r="BN92" s="26">
        <v>5918</v>
      </c>
      <c r="BO92" s="26">
        <v>1201</v>
      </c>
      <c r="BP92" s="26">
        <v>1181</v>
      </c>
      <c r="BQ92" s="26">
        <v>1215</v>
      </c>
      <c r="BR92" s="26">
        <v>1205</v>
      </c>
      <c r="BS92" s="26">
        <v>1116</v>
      </c>
      <c r="BT92" s="26">
        <v>5237</v>
      </c>
      <c r="BU92" s="26">
        <v>1046</v>
      </c>
      <c r="BV92" s="26">
        <v>1061</v>
      </c>
      <c r="BW92" s="26">
        <v>1058</v>
      </c>
      <c r="BX92" s="26">
        <v>1024</v>
      </c>
      <c r="BY92" s="26">
        <v>1048</v>
      </c>
      <c r="BZ92" s="26">
        <v>5665</v>
      </c>
      <c r="CA92" s="26">
        <v>1062</v>
      </c>
      <c r="CB92" s="26">
        <v>1069</v>
      </c>
      <c r="CC92" s="26">
        <v>1102</v>
      </c>
      <c r="CD92" s="26">
        <v>1160</v>
      </c>
      <c r="CE92" s="26">
        <v>1272</v>
      </c>
      <c r="CF92" s="26">
        <v>4289</v>
      </c>
      <c r="CG92" s="26">
        <v>942</v>
      </c>
      <c r="CH92" s="26">
        <v>930</v>
      </c>
      <c r="CI92" s="26">
        <v>876</v>
      </c>
      <c r="CJ92" s="26">
        <v>815</v>
      </c>
      <c r="CK92" s="26">
        <v>726</v>
      </c>
      <c r="CL92" s="26">
        <v>3557</v>
      </c>
      <c r="CM92" s="26">
        <v>715</v>
      </c>
      <c r="CN92" s="26">
        <v>725</v>
      </c>
      <c r="CO92" s="26">
        <v>727</v>
      </c>
      <c r="CP92" s="26">
        <v>708</v>
      </c>
      <c r="CQ92" s="26">
        <v>682</v>
      </c>
      <c r="CR92" s="26">
        <v>2946</v>
      </c>
      <c r="CS92" s="26">
        <v>685</v>
      </c>
      <c r="CT92" s="26">
        <v>580</v>
      </c>
      <c r="CU92" s="26">
        <v>567</v>
      </c>
      <c r="CV92" s="26">
        <v>609</v>
      </c>
      <c r="CW92" s="26">
        <v>505</v>
      </c>
      <c r="CX92" s="26">
        <v>1980</v>
      </c>
      <c r="CY92" s="26">
        <v>465</v>
      </c>
      <c r="CZ92" s="26">
        <v>432</v>
      </c>
      <c r="DA92" s="26">
        <v>389</v>
      </c>
      <c r="DB92" s="26">
        <v>363</v>
      </c>
      <c r="DC92" s="26">
        <v>331</v>
      </c>
      <c r="DD92" s="26">
        <v>1185</v>
      </c>
      <c r="DE92" s="26">
        <v>315</v>
      </c>
      <c r="DF92" s="26">
        <v>254</v>
      </c>
      <c r="DG92" s="26">
        <v>218</v>
      </c>
      <c r="DH92" s="26">
        <v>214</v>
      </c>
      <c r="DI92" s="26">
        <v>184</v>
      </c>
      <c r="DJ92" s="26">
        <v>386</v>
      </c>
      <c r="DK92" s="26">
        <v>149</v>
      </c>
      <c r="DL92" s="26">
        <v>101</v>
      </c>
      <c r="DM92" s="26">
        <v>62</v>
      </c>
      <c r="DN92" s="26">
        <v>41</v>
      </c>
      <c r="DO92" s="26">
        <v>33</v>
      </c>
      <c r="DP92" s="26">
        <v>63</v>
      </c>
      <c r="DQ92" s="26">
        <v>29</v>
      </c>
      <c r="DR92" s="26">
        <v>17</v>
      </c>
      <c r="DS92" s="26">
        <v>9</v>
      </c>
      <c r="DT92" s="26">
        <v>6</v>
      </c>
      <c r="DU92" s="26">
        <v>2</v>
      </c>
      <c r="DV92" s="26">
        <v>5</v>
      </c>
      <c r="DW92" s="26">
        <v>16192</v>
      </c>
      <c r="DX92" s="26">
        <v>18337</v>
      </c>
      <c r="DY92" s="26">
        <v>42066</v>
      </c>
      <c r="DZ92" s="26">
        <v>23585</v>
      </c>
      <c r="EA92" s="26">
        <v>14411</v>
      </c>
    </row>
    <row r="93" spans="1:131" ht="17.5" customHeight="1" x14ac:dyDescent="0.35">
      <c r="A93" s="3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W93" s="31"/>
      <c r="DX93" s="31"/>
      <c r="DY93" s="31"/>
      <c r="DZ93" s="31"/>
      <c r="EA93" s="31"/>
    </row>
    <row r="94" spans="1:131" s="3" customFormat="1" ht="17.5" customHeight="1" x14ac:dyDescent="0.35">
      <c r="A94" s="3" t="s">
        <v>157</v>
      </c>
      <c r="C94" s="3" t="s">
        <v>158</v>
      </c>
      <c r="E94" s="26">
        <v>294110</v>
      </c>
      <c r="F94" s="26">
        <v>15970</v>
      </c>
      <c r="G94" s="26">
        <v>3119</v>
      </c>
      <c r="H94" s="26">
        <v>3111</v>
      </c>
      <c r="I94" s="26">
        <v>3217</v>
      </c>
      <c r="J94" s="26">
        <v>3293</v>
      </c>
      <c r="K94" s="26">
        <v>3230</v>
      </c>
      <c r="L94" s="26">
        <v>15848</v>
      </c>
      <c r="M94" s="26">
        <v>3278</v>
      </c>
      <c r="N94" s="26">
        <v>3115</v>
      </c>
      <c r="O94" s="26">
        <v>3123</v>
      </c>
      <c r="P94" s="26">
        <v>3094</v>
      </c>
      <c r="Q94" s="26">
        <v>3238</v>
      </c>
      <c r="R94" s="26">
        <v>17757</v>
      </c>
      <c r="S94" s="26">
        <v>3311</v>
      </c>
      <c r="T94" s="26">
        <v>3535</v>
      </c>
      <c r="U94" s="26">
        <v>3458</v>
      </c>
      <c r="V94" s="26">
        <v>3713</v>
      </c>
      <c r="W94" s="26">
        <v>3740</v>
      </c>
      <c r="X94" s="26">
        <v>19085</v>
      </c>
      <c r="Y94" s="26">
        <v>3768</v>
      </c>
      <c r="Z94" s="26">
        <v>3731</v>
      </c>
      <c r="AA94" s="26">
        <v>4079</v>
      </c>
      <c r="AB94" s="26">
        <v>3940</v>
      </c>
      <c r="AC94" s="26">
        <v>3567</v>
      </c>
      <c r="AD94" s="26">
        <v>17278</v>
      </c>
      <c r="AE94" s="26">
        <v>3492</v>
      </c>
      <c r="AF94" s="26">
        <v>3344</v>
      </c>
      <c r="AG94" s="26">
        <v>3480</v>
      </c>
      <c r="AH94" s="26">
        <v>3605</v>
      </c>
      <c r="AI94" s="26">
        <v>3357</v>
      </c>
      <c r="AJ94" s="26">
        <v>15688</v>
      </c>
      <c r="AK94" s="26">
        <v>3316</v>
      </c>
      <c r="AL94" s="26">
        <v>3185</v>
      </c>
      <c r="AM94" s="26">
        <v>3081</v>
      </c>
      <c r="AN94" s="26">
        <v>3014</v>
      </c>
      <c r="AO94" s="26">
        <v>3092</v>
      </c>
      <c r="AP94" s="26">
        <v>14257</v>
      </c>
      <c r="AQ94" s="26">
        <v>3063</v>
      </c>
      <c r="AR94" s="26">
        <v>2990</v>
      </c>
      <c r="AS94" s="26">
        <v>2848</v>
      </c>
      <c r="AT94" s="26">
        <v>2639</v>
      </c>
      <c r="AU94" s="26">
        <v>2717</v>
      </c>
      <c r="AV94" s="26">
        <v>16726</v>
      </c>
      <c r="AW94" s="26">
        <v>2922</v>
      </c>
      <c r="AX94" s="26">
        <v>3028</v>
      </c>
      <c r="AY94" s="26">
        <v>3244</v>
      </c>
      <c r="AZ94" s="26">
        <v>3608</v>
      </c>
      <c r="BA94" s="26">
        <v>3924</v>
      </c>
      <c r="BB94" s="26">
        <v>21158</v>
      </c>
      <c r="BC94" s="26">
        <v>4104</v>
      </c>
      <c r="BD94" s="26">
        <v>4089</v>
      </c>
      <c r="BE94" s="26">
        <v>4210</v>
      </c>
      <c r="BF94" s="26">
        <v>4313</v>
      </c>
      <c r="BG94" s="26">
        <v>4442</v>
      </c>
      <c r="BH94" s="26">
        <v>23043</v>
      </c>
      <c r="BI94" s="26">
        <v>4495</v>
      </c>
      <c r="BJ94" s="26">
        <v>4643</v>
      </c>
      <c r="BK94" s="26">
        <v>4829</v>
      </c>
      <c r="BL94" s="26">
        <v>4539</v>
      </c>
      <c r="BM94" s="26">
        <v>4537</v>
      </c>
      <c r="BN94" s="26">
        <v>21348</v>
      </c>
      <c r="BO94" s="26">
        <v>4600</v>
      </c>
      <c r="BP94" s="26">
        <v>4425</v>
      </c>
      <c r="BQ94" s="26">
        <v>4224</v>
      </c>
      <c r="BR94" s="26">
        <v>4129</v>
      </c>
      <c r="BS94" s="26">
        <v>3970</v>
      </c>
      <c r="BT94" s="26">
        <v>19494</v>
      </c>
      <c r="BU94" s="26">
        <v>3980</v>
      </c>
      <c r="BV94" s="26">
        <v>3928</v>
      </c>
      <c r="BW94" s="26">
        <v>4020</v>
      </c>
      <c r="BX94" s="26">
        <v>3853</v>
      </c>
      <c r="BY94" s="26">
        <v>3713</v>
      </c>
      <c r="BZ94" s="26">
        <v>22010</v>
      </c>
      <c r="CA94" s="26">
        <v>3906</v>
      </c>
      <c r="CB94" s="26">
        <v>4103</v>
      </c>
      <c r="CC94" s="26">
        <v>4259</v>
      </c>
      <c r="CD94" s="26">
        <v>4841</v>
      </c>
      <c r="CE94" s="26">
        <v>4901</v>
      </c>
      <c r="CF94" s="26">
        <v>17475</v>
      </c>
      <c r="CG94" s="26">
        <v>3602</v>
      </c>
      <c r="CH94" s="26">
        <v>3881</v>
      </c>
      <c r="CI94" s="26">
        <v>3706</v>
      </c>
      <c r="CJ94" s="26">
        <v>3437</v>
      </c>
      <c r="CK94" s="26">
        <v>2849</v>
      </c>
      <c r="CL94" s="26">
        <v>13616</v>
      </c>
      <c r="CM94" s="26">
        <v>2653</v>
      </c>
      <c r="CN94" s="26">
        <v>2886</v>
      </c>
      <c r="CO94" s="26">
        <v>2832</v>
      </c>
      <c r="CP94" s="26">
        <v>2753</v>
      </c>
      <c r="CQ94" s="26">
        <v>2492</v>
      </c>
      <c r="CR94" s="26">
        <v>10660</v>
      </c>
      <c r="CS94" s="26">
        <v>2473</v>
      </c>
      <c r="CT94" s="26">
        <v>2163</v>
      </c>
      <c r="CU94" s="26">
        <v>2108</v>
      </c>
      <c r="CV94" s="26">
        <v>2003</v>
      </c>
      <c r="CW94" s="26">
        <v>1913</v>
      </c>
      <c r="CX94" s="26">
        <v>7183</v>
      </c>
      <c r="CY94" s="26">
        <v>1712</v>
      </c>
      <c r="CZ94" s="26">
        <v>1541</v>
      </c>
      <c r="DA94" s="26">
        <v>1501</v>
      </c>
      <c r="DB94" s="26">
        <v>1284</v>
      </c>
      <c r="DC94" s="26">
        <v>1145</v>
      </c>
      <c r="DD94" s="26">
        <v>3914</v>
      </c>
      <c r="DE94" s="26">
        <v>988</v>
      </c>
      <c r="DF94" s="26">
        <v>902</v>
      </c>
      <c r="DG94" s="26">
        <v>770</v>
      </c>
      <c r="DH94" s="26">
        <v>664</v>
      </c>
      <c r="DI94" s="26">
        <v>590</v>
      </c>
      <c r="DJ94" s="26">
        <v>1301</v>
      </c>
      <c r="DK94" s="26">
        <v>525</v>
      </c>
      <c r="DL94" s="26">
        <v>342</v>
      </c>
      <c r="DM94" s="26">
        <v>187</v>
      </c>
      <c r="DN94" s="26">
        <v>131</v>
      </c>
      <c r="DO94" s="26">
        <v>116</v>
      </c>
      <c r="DP94" s="26">
        <v>272</v>
      </c>
      <c r="DQ94" s="26">
        <v>96</v>
      </c>
      <c r="DR94" s="26">
        <v>74</v>
      </c>
      <c r="DS94" s="26">
        <v>60</v>
      </c>
      <c r="DT94" s="26">
        <v>27</v>
      </c>
      <c r="DU94" s="26">
        <v>15</v>
      </c>
      <c r="DV94" s="26">
        <v>27</v>
      </c>
      <c r="DW94" s="26">
        <v>53343</v>
      </c>
      <c r="DX94" s="26">
        <v>61153</v>
      </c>
      <c r="DY94" s="26">
        <v>100424</v>
      </c>
      <c r="DZ94" s="26">
        <v>85895</v>
      </c>
      <c r="EA94" s="26">
        <v>54448</v>
      </c>
    </row>
    <row r="95" spans="1:131" ht="17.5" customHeight="1" x14ac:dyDescent="0.35">
      <c r="A95" s="2" t="s">
        <v>159</v>
      </c>
      <c r="D95" s="2" t="s">
        <v>160</v>
      </c>
      <c r="E95" s="4">
        <v>26754</v>
      </c>
      <c r="F95" s="4">
        <v>1320</v>
      </c>
      <c r="G95" s="4">
        <v>234</v>
      </c>
      <c r="H95" s="4">
        <v>244</v>
      </c>
      <c r="I95" s="4">
        <v>281</v>
      </c>
      <c r="J95" s="4">
        <v>290</v>
      </c>
      <c r="K95" s="4">
        <v>271</v>
      </c>
      <c r="L95" s="4">
        <v>1435</v>
      </c>
      <c r="M95" s="4">
        <v>268</v>
      </c>
      <c r="N95" s="4">
        <v>268</v>
      </c>
      <c r="O95" s="4">
        <v>275</v>
      </c>
      <c r="P95" s="4">
        <v>299</v>
      </c>
      <c r="Q95" s="4">
        <v>325</v>
      </c>
      <c r="R95" s="4">
        <v>1697</v>
      </c>
      <c r="S95" s="4">
        <v>324</v>
      </c>
      <c r="T95" s="4">
        <v>321</v>
      </c>
      <c r="U95" s="4">
        <v>365</v>
      </c>
      <c r="V95" s="4">
        <v>353</v>
      </c>
      <c r="W95" s="4">
        <v>334</v>
      </c>
      <c r="X95" s="4">
        <v>1636</v>
      </c>
      <c r="Y95" s="4">
        <v>349</v>
      </c>
      <c r="Z95" s="4">
        <v>356</v>
      </c>
      <c r="AA95" s="4">
        <v>362</v>
      </c>
      <c r="AB95" s="4">
        <v>304</v>
      </c>
      <c r="AC95" s="4">
        <v>265</v>
      </c>
      <c r="AD95" s="4">
        <v>1227</v>
      </c>
      <c r="AE95" s="4">
        <v>253</v>
      </c>
      <c r="AF95" s="4">
        <v>238</v>
      </c>
      <c r="AG95" s="4">
        <v>246</v>
      </c>
      <c r="AH95" s="4">
        <v>255</v>
      </c>
      <c r="AI95" s="4">
        <v>235</v>
      </c>
      <c r="AJ95" s="4">
        <v>1181</v>
      </c>
      <c r="AK95" s="4">
        <v>246</v>
      </c>
      <c r="AL95" s="4">
        <v>217</v>
      </c>
      <c r="AM95" s="4">
        <v>221</v>
      </c>
      <c r="AN95" s="4">
        <v>257</v>
      </c>
      <c r="AO95" s="4">
        <v>240</v>
      </c>
      <c r="AP95" s="4">
        <v>1149</v>
      </c>
      <c r="AQ95" s="4">
        <v>256</v>
      </c>
      <c r="AR95" s="4">
        <v>242</v>
      </c>
      <c r="AS95" s="4">
        <v>230</v>
      </c>
      <c r="AT95" s="4">
        <v>200</v>
      </c>
      <c r="AU95" s="4">
        <v>221</v>
      </c>
      <c r="AV95" s="4">
        <v>1451</v>
      </c>
      <c r="AW95" s="4">
        <v>260</v>
      </c>
      <c r="AX95" s="4">
        <v>244</v>
      </c>
      <c r="AY95" s="4">
        <v>298</v>
      </c>
      <c r="AZ95" s="4">
        <v>315</v>
      </c>
      <c r="BA95" s="4">
        <v>334</v>
      </c>
      <c r="BB95" s="4">
        <v>1978</v>
      </c>
      <c r="BC95" s="4">
        <v>375</v>
      </c>
      <c r="BD95" s="4">
        <v>373</v>
      </c>
      <c r="BE95" s="4">
        <v>413</v>
      </c>
      <c r="BF95" s="4">
        <v>405</v>
      </c>
      <c r="BG95" s="4">
        <v>412</v>
      </c>
      <c r="BH95" s="4">
        <v>2091</v>
      </c>
      <c r="BI95" s="4">
        <v>405</v>
      </c>
      <c r="BJ95" s="4">
        <v>417</v>
      </c>
      <c r="BK95" s="4">
        <v>426</v>
      </c>
      <c r="BL95" s="4">
        <v>408</v>
      </c>
      <c r="BM95" s="4">
        <v>435</v>
      </c>
      <c r="BN95" s="4">
        <v>2012</v>
      </c>
      <c r="BO95" s="4">
        <v>407</v>
      </c>
      <c r="BP95" s="4">
        <v>414</v>
      </c>
      <c r="BQ95" s="4">
        <v>388</v>
      </c>
      <c r="BR95" s="4">
        <v>422</v>
      </c>
      <c r="BS95" s="4">
        <v>381</v>
      </c>
      <c r="BT95" s="4">
        <v>1985</v>
      </c>
      <c r="BU95" s="4">
        <v>410</v>
      </c>
      <c r="BV95" s="4">
        <v>385</v>
      </c>
      <c r="BW95" s="4">
        <v>435</v>
      </c>
      <c r="BX95" s="4">
        <v>396</v>
      </c>
      <c r="BY95" s="4">
        <v>359</v>
      </c>
      <c r="BZ95" s="4">
        <v>2172</v>
      </c>
      <c r="CA95" s="4">
        <v>358</v>
      </c>
      <c r="CB95" s="4">
        <v>395</v>
      </c>
      <c r="CC95" s="4">
        <v>440</v>
      </c>
      <c r="CD95" s="4">
        <v>518</v>
      </c>
      <c r="CE95" s="4">
        <v>461</v>
      </c>
      <c r="CF95" s="4">
        <v>1760</v>
      </c>
      <c r="CG95" s="4">
        <v>350</v>
      </c>
      <c r="CH95" s="4">
        <v>374</v>
      </c>
      <c r="CI95" s="4">
        <v>357</v>
      </c>
      <c r="CJ95" s="4">
        <v>395</v>
      </c>
      <c r="CK95" s="4">
        <v>284</v>
      </c>
      <c r="CL95" s="4">
        <v>1325</v>
      </c>
      <c r="CM95" s="4">
        <v>247</v>
      </c>
      <c r="CN95" s="4">
        <v>279</v>
      </c>
      <c r="CO95" s="4">
        <v>248</v>
      </c>
      <c r="CP95" s="4">
        <v>281</v>
      </c>
      <c r="CQ95" s="4">
        <v>270</v>
      </c>
      <c r="CR95" s="4">
        <v>1039</v>
      </c>
      <c r="CS95" s="4">
        <v>232</v>
      </c>
      <c r="CT95" s="4">
        <v>212</v>
      </c>
      <c r="CU95" s="4">
        <v>191</v>
      </c>
      <c r="CV95" s="4">
        <v>211</v>
      </c>
      <c r="CW95" s="4">
        <v>193</v>
      </c>
      <c r="CX95" s="4">
        <v>726</v>
      </c>
      <c r="CY95" s="4">
        <v>177</v>
      </c>
      <c r="CZ95" s="4">
        <v>138</v>
      </c>
      <c r="DA95" s="4">
        <v>142</v>
      </c>
      <c r="DB95" s="4">
        <v>147</v>
      </c>
      <c r="DC95" s="4">
        <v>122</v>
      </c>
      <c r="DD95" s="4">
        <v>409</v>
      </c>
      <c r="DE95" s="4">
        <v>105</v>
      </c>
      <c r="DF95" s="4">
        <v>96</v>
      </c>
      <c r="DG95" s="4">
        <v>68</v>
      </c>
      <c r="DH95" s="4">
        <v>76</v>
      </c>
      <c r="DI95" s="4">
        <v>64</v>
      </c>
      <c r="DJ95" s="4">
        <v>129</v>
      </c>
      <c r="DK95" s="4">
        <v>60</v>
      </c>
      <c r="DL95" s="4">
        <v>33</v>
      </c>
      <c r="DM95" s="4">
        <v>21</v>
      </c>
      <c r="DN95" s="4">
        <v>6</v>
      </c>
      <c r="DO95" s="4">
        <v>9</v>
      </c>
      <c r="DP95" s="4">
        <v>30</v>
      </c>
      <c r="DQ95" s="4">
        <v>15</v>
      </c>
      <c r="DR95" s="4">
        <v>9</v>
      </c>
      <c r="DS95" s="4">
        <v>4</v>
      </c>
      <c r="DT95" s="4">
        <v>1</v>
      </c>
      <c r="DU95" s="4">
        <v>1</v>
      </c>
      <c r="DV95" s="4">
        <v>2</v>
      </c>
      <c r="DW95" s="4">
        <v>4801</v>
      </c>
      <c r="DX95" s="4">
        <v>5519</v>
      </c>
      <c r="DY95" s="4">
        <v>8273</v>
      </c>
      <c r="DZ95" s="4">
        <v>8260</v>
      </c>
      <c r="EA95" s="4">
        <v>5420</v>
      </c>
    </row>
    <row r="96" spans="1:131" ht="17.5" customHeight="1" x14ac:dyDescent="0.35">
      <c r="A96" s="2" t="s">
        <v>161</v>
      </c>
      <c r="D96" s="2" t="s">
        <v>162</v>
      </c>
      <c r="E96" s="4">
        <v>43982</v>
      </c>
      <c r="F96" s="4">
        <v>2211</v>
      </c>
      <c r="G96" s="4">
        <v>379</v>
      </c>
      <c r="H96" s="4">
        <v>487</v>
      </c>
      <c r="I96" s="4">
        <v>426</v>
      </c>
      <c r="J96" s="4">
        <v>495</v>
      </c>
      <c r="K96" s="4">
        <v>424</v>
      </c>
      <c r="L96" s="4">
        <v>2306</v>
      </c>
      <c r="M96" s="4">
        <v>499</v>
      </c>
      <c r="N96" s="4">
        <v>463</v>
      </c>
      <c r="O96" s="4">
        <v>440</v>
      </c>
      <c r="P96" s="4">
        <v>435</v>
      </c>
      <c r="Q96" s="4">
        <v>469</v>
      </c>
      <c r="R96" s="4">
        <v>2663</v>
      </c>
      <c r="S96" s="4">
        <v>512</v>
      </c>
      <c r="T96" s="4">
        <v>570</v>
      </c>
      <c r="U96" s="4">
        <v>449</v>
      </c>
      <c r="V96" s="4">
        <v>558</v>
      </c>
      <c r="W96" s="4">
        <v>574</v>
      </c>
      <c r="X96" s="4">
        <v>2714</v>
      </c>
      <c r="Y96" s="4">
        <v>581</v>
      </c>
      <c r="Z96" s="4">
        <v>529</v>
      </c>
      <c r="AA96" s="4">
        <v>578</v>
      </c>
      <c r="AB96" s="4">
        <v>554</v>
      </c>
      <c r="AC96" s="4">
        <v>472</v>
      </c>
      <c r="AD96" s="4">
        <v>2522</v>
      </c>
      <c r="AE96" s="4">
        <v>486</v>
      </c>
      <c r="AF96" s="4">
        <v>519</v>
      </c>
      <c r="AG96" s="4">
        <v>496</v>
      </c>
      <c r="AH96" s="4">
        <v>531</v>
      </c>
      <c r="AI96" s="4">
        <v>490</v>
      </c>
      <c r="AJ96" s="4">
        <v>2254</v>
      </c>
      <c r="AK96" s="4">
        <v>520</v>
      </c>
      <c r="AL96" s="4">
        <v>461</v>
      </c>
      <c r="AM96" s="4">
        <v>411</v>
      </c>
      <c r="AN96" s="4">
        <v>429</v>
      </c>
      <c r="AO96" s="4">
        <v>433</v>
      </c>
      <c r="AP96" s="4">
        <v>1980</v>
      </c>
      <c r="AQ96" s="4">
        <v>434</v>
      </c>
      <c r="AR96" s="4">
        <v>388</v>
      </c>
      <c r="AS96" s="4">
        <v>427</v>
      </c>
      <c r="AT96" s="4">
        <v>350</v>
      </c>
      <c r="AU96" s="4">
        <v>381</v>
      </c>
      <c r="AV96" s="4">
        <v>2312</v>
      </c>
      <c r="AW96" s="4">
        <v>392</v>
      </c>
      <c r="AX96" s="4">
        <v>441</v>
      </c>
      <c r="AY96" s="4">
        <v>422</v>
      </c>
      <c r="AZ96" s="4">
        <v>482</v>
      </c>
      <c r="BA96" s="4">
        <v>575</v>
      </c>
      <c r="BB96" s="4">
        <v>3122</v>
      </c>
      <c r="BC96" s="4">
        <v>557</v>
      </c>
      <c r="BD96" s="4">
        <v>570</v>
      </c>
      <c r="BE96" s="4">
        <v>641</v>
      </c>
      <c r="BF96" s="4">
        <v>686</v>
      </c>
      <c r="BG96" s="4">
        <v>668</v>
      </c>
      <c r="BH96" s="4">
        <v>3608</v>
      </c>
      <c r="BI96" s="4">
        <v>724</v>
      </c>
      <c r="BJ96" s="4">
        <v>710</v>
      </c>
      <c r="BK96" s="4">
        <v>747</v>
      </c>
      <c r="BL96" s="4">
        <v>744</v>
      </c>
      <c r="BM96" s="4">
        <v>683</v>
      </c>
      <c r="BN96" s="4">
        <v>3220</v>
      </c>
      <c r="BO96" s="4">
        <v>704</v>
      </c>
      <c r="BP96" s="4">
        <v>695</v>
      </c>
      <c r="BQ96" s="4">
        <v>622</v>
      </c>
      <c r="BR96" s="4">
        <v>589</v>
      </c>
      <c r="BS96" s="4">
        <v>610</v>
      </c>
      <c r="BT96" s="4">
        <v>2978</v>
      </c>
      <c r="BU96" s="4">
        <v>598</v>
      </c>
      <c r="BV96" s="4">
        <v>554</v>
      </c>
      <c r="BW96" s="4">
        <v>620</v>
      </c>
      <c r="BX96" s="4">
        <v>604</v>
      </c>
      <c r="BY96" s="4">
        <v>602</v>
      </c>
      <c r="BZ96" s="4">
        <v>3435</v>
      </c>
      <c r="CA96" s="4">
        <v>647</v>
      </c>
      <c r="CB96" s="4">
        <v>645</v>
      </c>
      <c r="CC96" s="4">
        <v>705</v>
      </c>
      <c r="CD96" s="4">
        <v>729</v>
      </c>
      <c r="CE96" s="4">
        <v>709</v>
      </c>
      <c r="CF96" s="4">
        <v>2812</v>
      </c>
      <c r="CG96" s="4">
        <v>564</v>
      </c>
      <c r="CH96" s="4">
        <v>632</v>
      </c>
      <c r="CI96" s="4">
        <v>627</v>
      </c>
      <c r="CJ96" s="4">
        <v>545</v>
      </c>
      <c r="CK96" s="4">
        <v>444</v>
      </c>
      <c r="CL96" s="4">
        <v>2179</v>
      </c>
      <c r="CM96" s="4">
        <v>397</v>
      </c>
      <c r="CN96" s="4">
        <v>487</v>
      </c>
      <c r="CO96" s="4">
        <v>446</v>
      </c>
      <c r="CP96" s="4">
        <v>463</v>
      </c>
      <c r="CQ96" s="4">
        <v>386</v>
      </c>
      <c r="CR96" s="4">
        <v>1677</v>
      </c>
      <c r="CS96" s="4">
        <v>389</v>
      </c>
      <c r="CT96" s="4">
        <v>353</v>
      </c>
      <c r="CU96" s="4">
        <v>327</v>
      </c>
      <c r="CV96" s="4">
        <v>300</v>
      </c>
      <c r="CW96" s="4">
        <v>308</v>
      </c>
      <c r="CX96" s="4">
        <v>1159</v>
      </c>
      <c r="CY96" s="4">
        <v>302</v>
      </c>
      <c r="CZ96" s="4">
        <v>252</v>
      </c>
      <c r="DA96" s="4">
        <v>245</v>
      </c>
      <c r="DB96" s="4">
        <v>182</v>
      </c>
      <c r="DC96" s="4">
        <v>178</v>
      </c>
      <c r="DD96" s="4">
        <v>599</v>
      </c>
      <c r="DE96" s="4">
        <v>183</v>
      </c>
      <c r="DF96" s="4">
        <v>132</v>
      </c>
      <c r="DG96" s="4">
        <v>118</v>
      </c>
      <c r="DH96" s="4">
        <v>98</v>
      </c>
      <c r="DI96" s="4">
        <v>68</v>
      </c>
      <c r="DJ96" s="4">
        <v>194</v>
      </c>
      <c r="DK96" s="4">
        <v>74</v>
      </c>
      <c r="DL96" s="4">
        <v>55</v>
      </c>
      <c r="DM96" s="4">
        <v>27</v>
      </c>
      <c r="DN96" s="4">
        <v>19</v>
      </c>
      <c r="DO96" s="4">
        <v>19</v>
      </c>
      <c r="DP96" s="4">
        <v>35</v>
      </c>
      <c r="DQ96" s="4">
        <v>13</v>
      </c>
      <c r="DR96" s="4">
        <v>12</v>
      </c>
      <c r="DS96" s="4">
        <v>9</v>
      </c>
      <c r="DT96" s="4">
        <v>1</v>
      </c>
      <c r="DU96" s="4">
        <v>0</v>
      </c>
      <c r="DV96" s="4">
        <v>2</v>
      </c>
      <c r="DW96" s="4">
        <v>7761</v>
      </c>
      <c r="DX96" s="4">
        <v>8868</v>
      </c>
      <c r="DY96" s="4">
        <v>14323</v>
      </c>
      <c r="DZ96" s="4">
        <v>13241</v>
      </c>
      <c r="EA96" s="4">
        <v>8657</v>
      </c>
    </row>
    <row r="97" spans="1:131" ht="17.5" customHeight="1" x14ac:dyDescent="0.35">
      <c r="A97" s="2" t="s">
        <v>163</v>
      </c>
      <c r="D97" s="2" t="s">
        <v>164</v>
      </c>
      <c r="E97" s="4">
        <v>77037</v>
      </c>
      <c r="F97" s="4">
        <v>4464</v>
      </c>
      <c r="G97" s="4">
        <v>903</v>
      </c>
      <c r="H97" s="4">
        <v>868</v>
      </c>
      <c r="I97" s="4">
        <v>897</v>
      </c>
      <c r="J97" s="4">
        <v>903</v>
      </c>
      <c r="K97" s="4">
        <v>893</v>
      </c>
      <c r="L97" s="4">
        <v>4424</v>
      </c>
      <c r="M97" s="4">
        <v>935</v>
      </c>
      <c r="N97" s="4">
        <v>861</v>
      </c>
      <c r="O97" s="4">
        <v>890</v>
      </c>
      <c r="P97" s="4">
        <v>888</v>
      </c>
      <c r="Q97" s="4">
        <v>850</v>
      </c>
      <c r="R97" s="4">
        <v>4860</v>
      </c>
      <c r="S97" s="4">
        <v>933</v>
      </c>
      <c r="T97" s="4">
        <v>925</v>
      </c>
      <c r="U97" s="4">
        <v>935</v>
      </c>
      <c r="V97" s="4">
        <v>1004</v>
      </c>
      <c r="W97" s="4">
        <v>1063</v>
      </c>
      <c r="X97" s="4">
        <v>4842</v>
      </c>
      <c r="Y97" s="4">
        <v>1015</v>
      </c>
      <c r="Z97" s="4">
        <v>1014</v>
      </c>
      <c r="AA97" s="4">
        <v>1068</v>
      </c>
      <c r="AB97" s="4">
        <v>987</v>
      </c>
      <c r="AC97" s="4">
        <v>758</v>
      </c>
      <c r="AD97" s="4">
        <v>3973</v>
      </c>
      <c r="AE97" s="4">
        <v>729</v>
      </c>
      <c r="AF97" s="4">
        <v>725</v>
      </c>
      <c r="AG97" s="4">
        <v>768</v>
      </c>
      <c r="AH97" s="4">
        <v>891</v>
      </c>
      <c r="AI97" s="4">
        <v>860</v>
      </c>
      <c r="AJ97" s="4">
        <v>4187</v>
      </c>
      <c r="AK97" s="4">
        <v>812</v>
      </c>
      <c r="AL97" s="4">
        <v>811</v>
      </c>
      <c r="AM97" s="4">
        <v>874</v>
      </c>
      <c r="AN97" s="4">
        <v>818</v>
      </c>
      <c r="AO97" s="4">
        <v>872</v>
      </c>
      <c r="AP97" s="4">
        <v>4161</v>
      </c>
      <c r="AQ97" s="4">
        <v>908</v>
      </c>
      <c r="AR97" s="4">
        <v>857</v>
      </c>
      <c r="AS97" s="4">
        <v>802</v>
      </c>
      <c r="AT97" s="4">
        <v>779</v>
      </c>
      <c r="AU97" s="4">
        <v>815</v>
      </c>
      <c r="AV97" s="4">
        <v>4845</v>
      </c>
      <c r="AW97" s="4">
        <v>871</v>
      </c>
      <c r="AX97" s="4">
        <v>876</v>
      </c>
      <c r="AY97" s="4">
        <v>941</v>
      </c>
      <c r="AZ97" s="4">
        <v>1037</v>
      </c>
      <c r="BA97" s="4">
        <v>1120</v>
      </c>
      <c r="BB97" s="4">
        <v>5942</v>
      </c>
      <c r="BC97" s="4">
        <v>1148</v>
      </c>
      <c r="BD97" s="4">
        <v>1175</v>
      </c>
      <c r="BE97" s="4">
        <v>1201</v>
      </c>
      <c r="BF97" s="4">
        <v>1165</v>
      </c>
      <c r="BG97" s="4">
        <v>1253</v>
      </c>
      <c r="BH97" s="4">
        <v>6276</v>
      </c>
      <c r="BI97" s="4">
        <v>1221</v>
      </c>
      <c r="BJ97" s="4">
        <v>1274</v>
      </c>
      <c r="BK97" s="4">
        <v>1319</v>
      </c>
      <c r="BL97" s="4">
        <v>1237</v>
      </c>
      <c r="BM97" s="4">
        <v>1225</v>
      </c>
      <c r="BN97" s="4">
        <v>5608</v>
      </c>
      <c r="BO97" s="4">
        <v>1217</v>
      </c>
      <c r="BP97" s="4">
        <v>1163</v>
      </c>
      <c r="BQ97" s="4">
        <v>1110</v>
      </c>
      <c r="BR97" s="4">
        <v>1060</v>
      </c>
      <c r="BS97" s="4">
        <v>1058</v>
      </c>
      <c r="BT97" s="4">
        <v>4892</v>
      </c>
      <c r="BU97" s="4">
        <v>1023</v>
      </c>
      <c r="BV97" s="4">
        <v>1049</v>
      </c>
      <c r="BW97" s="4">
        <v>1000</v>
      </c>
      <c r="BX97" s="4">
        <v>947</v>
      </c>
      <c r="BY97" s="4">
        <v>873</v>
      </c>
      <c r="BZ97" s="4">
        <v>5240</v>
      </c>
      <c r="CA97" s="4">
        <v>882</v>
      </c>
      <c r="CB97" s="4">
        <v>966</v>
      </c>
      <c r="CC97" s="4">
        <v>1003</v>
      </c>
      <c r="CD97" s="4">
        <v>1170</v>
      </c>
      <c r="CE97" s="4">
        <v>1219</v>
      </c>
      <c r="CF97" s="4">
        <v>4112</v>
      </c>
      <c r="CG97" s="4">
        <v>835</v>
      </c>
      <c r="CH97" s="4">
        <v>919</v>
      </c>
      <c r="CI97" s="4">
        <v>876</v>
      </c>
      <c r="CJ97" s="4">
        <v>808</v>
      </c>
      <c r="CK97" s="4">
        <v>674</v>
      </c>
      <c r="CL97" s="4">
        <v>3346</v>
      </c>
      <c r="CM97" s="4">
        <v>646</v>
      </c>
      <c r="CN97" s="4">
        <v>674</v>
      </c>
      <c r="CO97" s="4">
        <v>711</v>
      </c>
      <c r="CP97" s="4">
        <v>693</v>
      </c>
      <c r="CQ97" s="4">
        <v>622</v>
      </c>
      <c r="CR97" s="4">
        <v>2665</v>
      </c>
      <c r="CS97" s="4">
        <v>605</v>
      </c>
      <c r="CT97" s="4">
        <v>512</v>
      </c>
      <c r="CU97" s="4">
        <v>526</v>
      </c>
      <c r="CV97" s="4">
        <v>534</v>
      </c>
      <c r="CW97" s="4">
        <v>488</v>
      </c>
      <c r="CX97" s="4">
        <v>1771</v>
      </c>
      <c r="CY97" s="4">
        <v>396</v>
      </c>
      <c r="CZ97" s="4">
        <v>368</v>
      </c>
      <c r="DA97" s="4">
        <v>395</v>
      </c>
      <c r="DB97" s="4">
        <v>321</v>
      </c>
      <c r="DC97" s="4">
        <v>291</v>
      </c>
      <c r="DD97" s="4">
        <v>1004</v>
      </c>
      <c r="DE97" s="4">
        <v>242</v>
      </c>
      <c r="DF97" s="4">
        <v>224</v>
      </c>
      <c r="DG97" s="4">
        <v>208</v>
      </c>
      <c r="DH97" s="4">
        <v>166</v>
      </c>
      <c r="DI97" s="4">
        <v>164</v>
      </c>
      <c r="DJ97" s="4">
        <v>348</v>
      </c>
      <c r="DK97" s="4">
        <v>152</v>
      </c>
      <c r="DL97" s="4">
        <v>94</v>
      </c>
      <c r="DM97" s="4">
        <v>45</v>
      </c>
      <c r="DN97" s="4">
        <v>30</v>
      </c>
      <c r="DO97" s="4">
        <v>27</v>
      </c>
      <c r="DP97" s="4">
        <v>68</v>
      </c>
      <c r="DQ97" s="4">
        <v>19</v>
      </c>
      <c r="DR97" s="4">
        <v>17</v>
      </c>
      <c r="DS97" s="4">
        <v>19</v>
      </c>
      <c r="DT97" s="4">
        <v>10</v>
      </c>
      <c r="DU97" s="4">
        <v>3</v>
      </c>
      <c r="DV97" s="4">
        <v>9</v>
      </c>
      <c r="DW97" s="4">
        <v>14763</v>
      </c>
      <c r="DX97" s="4">
        <v>16845</v>
      </c>
      <c r="DY97" s="4">
        <v>26935</v>
      </c>
      <c r="DZ97" s="4">
        <v>22016</v>
      </c>
      <c r="EA97" s="4">
        <v>13323</v>
      </c>
    </row>
    <row r="98" spans="1:131" ht="17.5" customHeight="1" x14ac:dyDescent="0.35">
      <c r="A98" s="2" t="s">
        <v>165</v>
      </c>
      <c r="D98" s="2" t="s">
        <v>166</v>
      </c>
      <c r="E98" s="4">
        <v>27407</v>
      </c>
      <c r="F98" s="4">
        <v>1505</v>
      </c>
      <c r="G98" s="4">
        <v>316</v>
      </c>
      <c r="H98" s="4">
        <v>309</v>
      </c>
      <c r="I98" s="4">
        <v>286</v>
      </c>
      <c r="J98" s="4">
        <v>290</v>
      </c>
      <c r="K98" s="4">
        <v>304</v>
      </c>
      <c r="L98" s="4">
        <v>1475</v>
      </c>
      <c r="M98" s="4">
        <v>299</v>
      </c>
      <c r="N98" s="4">
        <v>291</v>
      </c>
      <c r="O98" s="4">
        <v>281</v>
      </c>
      <c r="P98" s="4">
        <v>281</v>
      </c>
      <c r="Q98" s="4">
        <v>323</v>
      </c>
      <c r="R98" s="4">
        <v>1558</v>
      </c>
      <c r="S98" s="4">
        <v>311</v>
      </c>
      <c r="T98" s="4">
        <v>345</v>
      </c>
      <c r="U98" s="4">
        <v>311</v>
      </c>
      <c r="V98" s="4">
        <v>303</v>
      </c>
      <c r="W98" s="4">
        <v>288</v>
      </c>
      <c r="X98" s="4">
        <v>2259</v>
      </c>
      <c r="Y98" s="4">
        <v>289</v>
      </c>
      <c r="Z98" s="4">
        <v>276</v>
      </c>
      <c r="AA98" s="4">
        <v>407</v>
      </c>
      <c r="AB98" s="4">
        <v>584</v>
      </c>
      <c r="AC98" s="4">
        <v>703</v>
      </c>
      <c r="AD98" s="4">
        <v>2999</v>
      </c>
      <c r="AE98" s="4">
        <v>700</v>
      </c>
      <c r="AF98" s="4">
        <v>580</v>
      </c>
      <c r="AG98" s="4">
        <v>620</v>
      </c>
      <c r="AH98" s="4">
        <v>541</v>
      </c>
      <c r="AI98" s="4">
        <v>558</v>
      </c>
      <c r="AJ98" s="4">
        <v>2117</v>
      </c>
      <c r="AK98" s="4">
        <v>490</v>
      </c>
      <c r="AL98" s="4">
        <v>457</v>
      </c>
      <c r="AM98" s="4">
        <v>383</v>
      </c>
      <c r="AN98" s="4">
        <v>392</v>
      </c>
      <c r="AO98" s="4">
        <v>395</v>
      </c>
      <c r="AP98" s="4">
        <v>1410</v>
      </c>
      <c r="AQ98" s="4">
        <v>306</v>
      </c>
      <c r="AR98" s="4">
        <v>338</v>
      </c>
      <c r="AS98" s="4">
        <v>266</v>
      </c>
      <c r="AT98" s="4">
        <v>267</v>
      </c>
      <c r="AU98" s="4">
        <v>233</v>
      </c>
      <c r="AV98" s="4">
        <v>1503</v>
      </c>
      <c r="AW98" s="4">
        <v>252</v>
      </c>
      <c r="AX98" s="4">
        <v>268</v>
      </c>
      <c r="AY98" s="4">
        <v>287</v>
      </c>
      <c r="AZ98" s="4">
        <v>319</v>
      </c>
      <c r="BA98" s="4">
        <v>377</v>
      </c>
      <c r="BB98" s="4">
        <v>1753</v>
      </c>
      <c r="BC98" s="4">
        <v>379</v>
      </c>
      <c r="BD98" s="4">
        <v>366</v>
      </c>
      <c r="BE98" s="4">
        <v>304</v>
      </c>
      <c r="BF98" s="4">
        <v>360</v>
      </c>
      <c r="BG98" s="4">
        <v>344</v>
      </c>
      <c r="BH98" s="4">
        <v>1792</v>
      </c>
      <c r="BI98" s="4">
        <v>364</v>
      </c>
      <c r="BJ98" s="4">
        <v>370</v>
      </c>
      <c r="BK98" s="4">
        <v>360</v>
      </c>
      <c r="BL98" s="4">
        <v>351</v>
      </c>
      <c r="BM98" s="4">
        <v>347</v>
      </c>
      <c r="BN98" s="4">
        <v>1637</v>
      </c>
      <c r="BO98" s="4">
        <v>360</v>
      </c>
      <c r="BP98" s="4">
        <v>322</v>
      </c>
      <c r="BQ98" s="4">
        <v>320</v>
      </c>
      <c r="BR98" s="4">
        <v>334</v>
      </c>
      <c r="BS98" s="4">
        <v>301</v>
      </c>
      <c r="BT98" s="4">
        <v>1532</v>
      </c>
      <c r="BU98" s="4">
        <v>333</v>
      </c>
      <c r="BV98" s="4">
        <v>306</v>
      </c>
      <c r="BW98" s="4">
        <v>291</v>
      </c>
      <c r="BX98" s="4">
        <v>293</v>
      </c>
      <c r="BY98" s="4">
        <v>309</v>
      </c>
      <c r="BZ98" s="4">
        <v>1720</v>
      </c>
      <c r="CA98" s="4">
        <v>291</v>
      </c>
      <c r="CB98" s="4">
        <v>297</v>
      </c>
      <c r="CC98" s="4">
        <v>333</v>
      </c>
      <c r="CD98" s="4">
        <v>400</v>
      </c>
      <c r="CE98" s="4">
        <v>399</v>
      </c>
      <c r="CF98" s="4">
        <v>1369</v>
      </c>
      <c r="CG98" s="4">
        <v>291</v>
      </c>
      <c r="CH98" s="4">
        <v>288</v>
      </c>
      <c r="CI98" s="4">
        <v>278</v>
      </c>
      <c r="CJ98" s="4">
        <v>272</v>
      </c>
      <c r="CK98" s="4">
        <v>240</v>
      </c>
      <c r="CL98" s="4">
        <v>1076</v>
      </c>
      <c r="CM98" s="4">
        <v>228</v>
      </c>
      <c r="CN98" s="4">
        <v>207</v>
      </c>
      <c r="CO98" s="4">
        <v>257</v>
      </c>
      <c r="CP98" s="4">
        <v>187</v>
      </c>
      <c r="CQ98" s="4">
        <v>197</v>
      </c>
      <c r="CR98" s="4">
        <v>806</v>
      </c>
      <c r="CS98" s="4">
        <v>188</v>
      </c>
      <c r="CT98" s="4">
        <v>168</v>
      </c>
      <c r="CU98" s="4">
        <v>167</v>
      </c>
      <c r="CV98" s="4">
        <v>148</v>
      </c>
      <c r="CW98" s="4">
        <v>135</v>
      </c>
      <c r="CX98" s="4">
        <v>513</v>
      </c>
      <c r="CY98" s="4">
        <v>116</v>
      </c>
      <c r="CZ98" s="4">
        <v>105</v>
      </c>
      <c r="DA98" s="4">
        <v>126</v>
      </c>
      <c r="DB98" s="4">
        <v>87</v>
      </c>
      <c r="DC98" s="4">
        <v>79</v>
      </c>
      <c r="DD98" s="4">
        <v>270</v>
      </c>
      <c r="DE98" s="4">
        <v>57</v>
      </c>
      <c r="DF98" s="4">
        <v>68</v>
      </c>
      <c r="DG98" s="4">
        <v>43</v>
      </c>
      <c r="DH98" s="4">
        <v>53</v>
      </c>
      <c r="DI98" s="4">
        <v>49</v>
      </c>
      <c r="DJ98" s="4">
        <v>95</v>
      </c>
      <c r="DK98" s="4">
        <v>36</v>
      </c>
      <c r="DL98" s="4">
        <v>22</v>
      </c>
      <c r="DM98" s="4">
        <v>15</v>
      </c>
      <c r="DN98" s="4">
        <v>11</v>
      </c>
      <c r="DO98" s="4">
        <v>11</v>
      </c>
      <c r="DP98" s="4">
        <v>18</v>
      </c>
      <c r="DQ98" s="4">
        <v>5</v>
      </c>
      <c r="DR98" s="4">
        <v>6</v>
      </c>
      <c r="DS98" s="4">
        <v>4</v>
      </c>
      <c r="DT98" s="4">
        <v>3</v>
      </c>
      <c r="DU98" s="4">
        <v>0</v>
      </c>
      <c r="DV98" s="4">
        <v>0</v>
      </c>
      <c r="DW98" s="4">
        <v>4827</v>
      </c>
      <c r="DX98" s="4">
        <v>5510</v>
      </c>
      <c r="DY98" s="4">
        <v>11752</v>
      </c>
      <c r="DZ98" s="4">
        <v>6681</v>
      </c>
      <c r="EA98" s="4">
        <v>4147</v>
      </c>
    </row>
    <row r="99" spans="1:131" ht="17.5" customHeight="1" x14ac:dyDescent="0.35">
      <c r="A99" s="2" t="s">
        <v>167</v>
      </c>
      <c r="D99" s="2" t="s">
        <v>168</v>
      </c>
      <c r="E99" s="4">
        <v>25413</v>
      </c>
      <c r="F99" s="4">
        <v>1262</v>
      </c>
      <c r="G99" s="4">
        <v>251</v>
      </c>
      <c r="H99" s="4">
        <v>251</v>
      </c>
      <c r="I99" s="4">
        <v>240</v>
      </c>
      <c r="J99" s="4">
        <v>253</v>
      </c>
      <c r="K99" s="4">
        <v>267</v>
      </c>
      <c r="L99" s="4">
        <v>1223</v>
      </c>
      <c r="M99" s="4">
        <v>258</v>
      </c>
      <c r="N99" s="4">
        <v>248</v>
      </c>
      <c r="O99" s="4">
        <v>246</v>
      </c>
      <c r="P99" s="4">
        <v>221</v>
      </c>
      <c r="Q99" s="4">
        <v>250</v>
      </c>
      <c r="R99" s="4">
        <v>1568</v>
      </c>
      <c r="S99" s="4">
        <v>256</v>
      </c>
      <c r="T99" s="4">
        <v>270</v>
      </c>
      <c r="U99" s="4">
        <v>322</v>
      </c>
      <c r="V99" s="4">
        <v>345</v>
      </c>
      <c r="W99" s="4">
        <v>375</v>
      </c>
      <c r="X99" s="4">
        <v>1735</v>
      </c>
      <c r="Y99" s="4">
        <v>365</v>
      </c>
      <c r="Z99" s="4">
        <v>392</v>
      </c>
      <c r="AA99" s="4">
        <v>388</v>
      </c>
      <c r="AB99" s="4">
        <v>338</v>
      </c>
      <c r="AC99" s="4">
        <v>252</v>
      </c>
      <c r="AD99" s="4">
        <v>1149</v>
      </c>
      <c r="AE99" s="4">
        <v>224</v>
      </c>
      <c r="AF99" s="4">
        <v>228</v>
      </c>
      <c r="AG99" s="4">
        <v>236</v>
      </c>
      <c r="AH99" s="4">
        <v>241</v>
      </c>
      <c r="AI99" s="4">
        <v>220</v>
      </c>
      <c r="AJ99" s="4">
        <v>1055</v>
      </c>
      <c r="AK99" s="4">
        <v>226</v>
      </c>
      <c r="AL99" s="4">
        <v>204</v>
      </c>
      <c r="AM99" s="4">
        <v>210</v>
      </c>
      <c r="AN99" s="4">
        <v>199</v>
      </c>
      <c r="AO99" s="4">
        <v>216</v>
      </c>
      <c r="AP99" s="4">
        <v>1073</v>
      </c>
      <c r="AQ99" s="4">
        <v>230</v>
      </c>
      <c r="AR99" s="4">
        <v>220</v>
      </c>
      <c r="AS99" s="4">
        <v>205</v>
      </c>
      <c r="AT99" s="4">
        <v>231</v>
      </c>
      <c r="AU99" s="4">
        <v>187</v>
      </c>
      <c r="AV99" s="4">
        <v>1251</v>
      </c>
      <c r="AW99" s="4">
        <v>204</v>
      </c>
      <c r="AX99" s="4">
        <v>240</v>
      </c>
      <c r="AY99" s="4">
        <v>247</v>
      </c>
      <c r="AZ99" s="4">
        <v>266</v>
      </c>
      <c r="BA99" s="4">
        <v>294</v>
      </c>
      <c r="BB99" s="4">
        <v>1760</v>
      </c>
      <c r="BC99" s="4">
        <v>361</v>
      </c>
      <c r="BD99" s="4">
        <v>325</v>
      </c>
      <c r="BE99" s="4">
        <v>335</v>
      </c>
      <c r="BF99" s="4">
        <v>357</v>
      </c>
      <c r="BG99" s="4">
        <v>382</v>
      </c>
      <c r="BH99" s="4">
        <v>1980</v>
      </c>
      <c r="BI99" s="4">
        <v>389</v>
      </c>
      <c r="BJ99" s="4">
        <v>386</v>
      </c>
      <c r="BK99" s="4">
        <v>442</v>
      </c>
      <c r="BL99" s="4">
        <v>368</v>
      </c>
      <c r="BM99" s="4">
        <v>395</v>
      </c>
      <c r="BN99" s="4">
        <v>1885</v>
      </c>
      <c r="BO99" s="4">
        <v>404</v>
      </c>
      <c r="BP99" s="4">
        <v>391</v>
      </c>
      <c r="BQ99" s="4">
        <v>375</v>
      </c>
      <c r="BR99" s="4">
        <v>363</v>
      </c>
      <c r="BS99" s="4">
        <v>352</v>
      </c>
      <c r="BT99" s="4">
        <v>1821</v>
      </c>
      <c r="BU99" s="4">
        <v>367</v>
      </c>
      <c r="BV99" s="4">
        <v>368</v>
      </c>
      <c r="BW99" s="4">
        <v>383</v>
      </c>
      <c r="BX99" s="4">
        <v>353</v>
      </c>
      <c r="BY99" s="4">
        <v>350</v>
      </c>
      <c r="BZ99" s="4">
        <v>2187</v>
      </c>
      <c r="CA99" s="4">
        <v>408</v>
      </c>
      <c r="CB99" s="4">
        <v>415</v>
      </c>
      <c r="CC99" s="4">
        <v>423</v>
      </c>
      <c r="CD99" s="4">
        <v>476</v>
      </c>
      <c r="CE99" s="4">
        <v>465</v>
      </c>
      <c r="CF99" s="4">
        <v>1773</v>
      </c>
      <c r="CG99" s="4">
        <v>356</v>
      </c>
      <c r="CH99" s="4">
        <v>403</v>
      </c>
      <c r="CI99" s="4">
        <v>388</v>
      </c>
      <c r="CJ99" s="4">
        <v>341</v>
      </c>
      <c r="CK99" s="4">
        <v>285</v>
      </c>
      <c r="CL99" s="4">
        <v>1318</v>
      </c>
      <c r="CM99" s="4">
        <v>275</v>
      </c>
      <c r="CN99" s="4">
        <v>280</v>
      </c>
      <c r="CO99" s="4">
        <v>260</v>
      </c>
      <c r="CP99" s="4">
        <v>263</v>
      </c>
      <c r="CQ99" s="4">
        <v>240</v>
      </c>
      <c r="CR99" s="4">
        <v>1069</v>
      </c>
      <c r="CS99" s="4">
        <v>254</v>
      </c>
      <c r="CT99" s="4">
        <v>200</v>
      </c>
      <c r="CU99" s="4">
        <v>246</v>
      </c>
      <c r="CV99" s="4">
        <v>195</v>
      </c>
      <c r="CW99" s="4">
        <v>174</v>
      </c>
      <c r="CX99" s="4">
        <v>756</v>
      </c>
      <c r="CY99" s="4">
        <v>182</v>
      </c>
      <c r="CZ99" s="4">
        <v>170</v>
      </c>
      <c r="DA99" s="4">
        <v>158</v>
      </c>
      <c r="DB99" s="4">
        <v>127</v>
      </c>
      <c r="DC99" s="4">
        <v>119</v>
      </c>
      <c r="DD99" s="4">
        <v>394</v>
      </c>
      <c r="DE99" s="4">
        <v>91</v>
      </c>
      <c r="DF99" s="4">
        <v>85</v>
      </c>
      <c r="DG99" s="4">
        <v>94</v>
      </c>
      <c r="DH99" s="4">
        <v>72</v>
      </c>
      <c r="DI99" s="4">
        <v>52</v>
      </c>
      <c r="DJ99" s="4">
        <v>131</v>
      </c>
      <c r="DK99" s="4">
        <v>45</v>
      </c>
      <c r="DL99" s="4">
        <v>39</v>
      </c>
      <c r="DM99" s="4">
        <v>20</v>
      </c>
      <c r="DN99" s="4">
        <v>13</v>
      </c>
      <c r="DO99" s="4">
        <v>14</v>
      </c>
      <c r="DP99" s="4">
        <v>20</v>
      </c>
      <c r="DQ99" s="4">
        <v>6</v>
      </c>
      <c r="DR99" s="4">
        <v>3</v>
      </c>
      <c r="DS99" s="4">
        <v>6</v>
      </c>
      <c r="DT99" s="4">
        <v>2</v>
      </c>
      <c r="DU99" s="4">
        <v>3</v>
      </c>
      <c r="DV99" s="4">
        <v>3</v>
      </c>
      <c r="DW99" s="4">
        <v>4418</v>
      </c>
      <c r="DX99" s="4">
        <v>5198</v>
      </c>
      <c r="DY99" s="4">
        <v>7658</v>
      </c>
      <c r="DZ99" s="4">
        <v>7873</v>
      </c>
      <c r="EA99" s="4">
        <v>5464</v>
      </c>
    </row>
    <row r="100" spans="1:131" ht="17.5" customHeight="1" x14ac:dyDescent="0.35">
      <c r="A100" s="2" t="s">
        <v>169</v>
      </c>
      <c r="D100" s="2" t="s">
        <v>170</v>
      </c>
      <c r="E100" s="4">
        <v>52570</v>
      </c>
      <c r="F100" s="4">
        <v>2707</v>
      </c>
      <c r="G100" s="4">
        <v>554</v>
      </c>
      <c r="H100" s="4">
        <v>514</v>
      </c>
      <c r="I100" s="4">
        <v>563</v>
      </c>
      <c r="J100" s="4">
        <v>532</v>
      </c>
      <c r="K100" s="4">
        <v>544</v>
      </c>
      <c r="L100" s="4">
        <v>2628</v>
      </c>
      <c r="M100" s="4">
        <v>506</v>
      </c>
      <c r="N100" s="4">
        <v>552</v>
      </c>
      <c r="O100" s="4">
        <v>528</v>
      </c>
      <c r="P100" s="4">
        <v>500</v>
      </c>
      <c r="Q100" s="4">
        <v>542</v>
      </c>
      <c r="R100" s="4">
        <v>2934</v>
      </c>
      <c r="S100" s="4">
        <v>516</v>
      </c>
      <c r="T100" s="4">
        <v>595</v>
      </c>
      <c r="U100" s="4">
        <v>552</v>
      </c>
      <c r="V100" s="4">
        <v>661</v>
      </c>
      <c r="W100" s="4">
        <v>610</v>
      </c>
      <c r="X100" s="4">
        <v>3403</v>
      </c>
      <c r="Y100" s="4">
        <v>661</v>
      </c>
      <c r="Z100" s="4">
        <v>618</v>
      </c>
      <c r="AA100" s="4">
        <v>745</v>
      </c>
      <c r="AB100" s="4">
        <v>692</v>
      </c>
      <c r="AC100" s="4">
        <v>687</v>
      </c>
      <c r="AD100" s="4">
        <v>3150</v>
      </c>
      <c r="AE100" s="4">
        <v>663</v>
      </c>
      <c r="AF100" s="4">
        <v>632</v>
      </c>
      <c r="AG100" s="4">
        <v>629</v>
      </c>
      <c r="AH100" s="4">
        <v>662</v>
      </c>
      <c r="AI100" s="4">
        <v>564</v>
      </c>
      <c r="AJ100" s="4">
        <v>2738</v>
      </c>
      <c r="AK100" s="4">
        <v>611</v>
      </c>
      <c r="AL100" s="4">
        <v>571</v>
      </c>
      <c r="AM100" s="4">
        <v>536</v>
      </c>
      <c r="AN100" s="4">
        <v>509</v>
      </c>
      <c r="AO100" s="4">
        <v>511</v>
      </c>
      <c r="AP100" s="4">
        <v>2345</v>
      </c>
      <c r="AQ100" s="4">
        <v>499</v>
      </c>
      <c r="AR100" s="4">
        <v>502</v>
      </c>
      <c r="AS100" s="4">
        <v>481</v>
      </c>
      <c r="AT100" s="4">
        <v>427</v>
      </c>
      <c r="AU100" s="4">
        <v>436</v>
      </c>
      <c r="AV100" s="4">
        <v>2718</v>
      </c>
      <c r="AW100" s="4">
        <v>470</v>
      </c>
      <c r="AX100" s="4">
        <v>473</v>
      </c>
      <c r="AY100" s="4">
        <v>560</v>
      </c>
      <c r="AZ100" s="4">
        <v>589</v>
      </c>
      <c r="BA100" s="4">
        <v>626</v>
      </c>
      <c r="BB100" s="4">
        <v>3352</v>
      </c>
      <c r="BC100" s="4">
        <v>631</v>
      </c>
      <c r="BD100" s="4">
        <v>657</v>
      </c>
      <c r="BE100" s="4">
        <v>644</v>
      </c>
      <c r="BF100" s="4">
        <v>684</v>
      </c>
      <c r="BG100" s="4">
        <v>736</v>
      </c>
      <c r="BH100" s="4">
        <v>3881</v>
      </c>
      <c r="BI100" s="4">
        <v>706</v>
      </c>
      <c r="BJ100" s="4">
        <v>766</v>
      </c>
      <c r="BK100" s="4">
        <v>819</v>
      </c>
      <c r="BL100" s="4">
        <v>777</v>
      </c>
      <c r="BM100" s="4">
        <v>813</v>
      </c>
      <c r="BN100" s="4">
        <v>3765</v>
      </c>
      <c r="BO100" s="4">
        <v>800</v>
      </c>
      <c r="BP100" s="4">
        <v>773</v>
      </c>
      <c r="BQ100" s="4">
        <v>759</v>
      </c>
      <c r="BR100" s="4">
        <v>755</v>
      </c>
      <c r="BS100" s="4">
        <v>678</v>
      </c>
      <c r="BT100" s="4">
        <v>3617</v>
      </c>
      <c r="BU100" s="4">
        <v>703</v>
      </c>
      <c r="BV100" s="4">
        <v>716</v>
      </c>
      <c r="BW100" s="4">
        <v>758</v>
      </c>
      <c r="BX100" s="4">
        <v>730</v>
      </c>
      <c r="BY100" s="4">
        <v>710</v>
      </c>
      <c r="BZ100" s="4">
        <v>4206</v>
      </c>
      <c r="CA100" s="4">
        <v>719</v>
      </c>
      <c r="CB100" s="4">
        <v>818</v>
      </c>
      <c r="CC100" s="4">
        <v>781</v>
      </c>
      <c r="CD100" s="4">
        <v>902</v>
      </c>
      <c r="CE100" s="4">
        <v>986</v>
      </c>
      <c r="CF100" s="4">
        <v>3458</v>
      </c>
      <c r="CG100" s="4">
        <v>725</v>
      </c>
      <c r="CH100" s="4">
        <v>777</v>
      </c>
      <c r="CI100" s="4">
        <v>741</v>
      </c>
      <c r="CJ100" s="4">
        <v>654</v>
      </c>
      <c r="CK100" s="4">
        <v>561</v>
      </c>
      <c r="CL100" s="4">
        <v>2850</v>
      </c>
      <c r="CM100" s="4">
        <v>536</v>
      </c>
      <c r="CN100" s="4">
        <v>632</v>
      </c>
      <c r="CO100" s="4">
        <v>621</v>
      </c>
      <c r="CP100" s="4">
        <v>549</v>
      </c>
      <c r="CQ100" s="4">
        <v>512</v>
      </c>
      <c r="CR100" s="4">
        <v>2183</v>
      </c>
      <c r="CS100" s="4">
        <v>516</v>
      </c>
      <c r="CT100" s="4">
        <v>470</v>
      </c>
      <c r="CU100" s="4">
        <v>413</v>
      </c>
      <c r="CV100" s="4">
        <v>389</v>
      </c>
      <c r="CW100" s="4">
        <v>395</v>
      </c>
      <c r="CX100" s="4">
        <v>1480</v>
      </c>
      <c r="CY100" s="4">
        <v>357</v>
      </c>
      <c r="CZ100" s="4">
        <v>328</v>
      </c>
      <c r="DA100" s="4">
        <v>282</v>
      </c>
      <c r="DB100" s="4">
        <v>276</v>
      </c>
      <c r="DC100" s="4">
        <v>237</v>
      </c>
      <c r="DD100" s="4">
        <v>810</v>
      </c>
      <c r="DE100" s="4">
        <v>200</v>
      </c>
      <c r="DF100" s="4">
        <v>202</v>
      </c>
      <c r="DG100" s="4">
        <v>154</v>
      </c>
      <c r="DH100" s="4">
        <v>127</v>
      </c>
      <c r="DI100" s="4">
        <v>127</v>
      </c>
      <c r="DJ100" s="4">
        <v>272</v>
      </c>
      <c r="DK100" s="4">
        <v>109</v>
      </c>
      <c r="DL100" s="4">
        <v>60</v>
      </c>
      <c r="DM100" s="4">
        <v>41</v>
      </c>
      <c r="DN100" s="4">
        <v>39</v>
      </c>
      <c r="DO100" s="4">
        <v>23</v>
      </c>
      <c r="DP100" s="4">
        <v>65</v>
      </c>
      <c r="DQ100" s="4">
        <v>24</v>
      </c>
      <c r="DR100" s="4">
        <v>19</v>
      </c>
      <c r="DS100" s="4">
        <v>13</v>
      </c>
      <c r="DT100" s="4">
        <v>5</v>
      </c>
      <c r="DU100" s="4">
        <v>4</v>
      </c>
      <c r="DV100" s="4">
        <v>8</v>
      </c>
      <c r="DW100" s="4">
        <v>8930</v>
      </c>
      <c r="DX100" s="4">
        <v>10293</v>
      </c>
      <c r="DY100" s="4">
        <v>17045</v>
      </c>
      <c r="DZ100" s="4">
        <v>15469</v>
      </c>
      <c r="EA100" s="4">
        <v>11126</v>
      </c>
    </row>
    <row r="101" spans="1:131" ht="17.5" customHeight="1" x14ac:dyDescent="0.35">
      <c r="A101" s="2" t="s">
        <v>171</v>
      </c>
      <c r="D101" s="2" t="s">
        <v>172</v>
      </c>
      <c r="E101" s="4">
        <v>40947</v>
      </c>
      <c r="F101" s="4">
        <v>2501</v>
      </c>
      <c r="G101" s="4">
        <v>482</v>
      </c>
      <c r="H101" s="4">
        <v>438</v>
      </c>
      <c r="I101" s="4">
        <v>524</v>
      </c>
      <c r="J101" s="4">
        <v>530</v>
      </c>
      <c r="K101" s="4">
        <v>527</v>
      </c>
      <c r="L101" s="4">
        <v>2357</v>
      </c>
      <c r="M101" s="4">
        <v>513</v>
      </c>
      <c r="N101" s="4">
        <v>432</v>
      </c>
      <c r="O101" s="4">
        <v>463</v>
      </c>
      <c r="P101" s="4">
        <v>470</v>
      </c>
      <c r="Q101" s="4">
        <v>479</v>
      </c>
      <c r="R101" s="4">
        <v>2477</v>
      </c>
      <c r="S101" s="4">
        <v>459</v>
      </c>
      <c r="T101" s="4">
        <v>509</v>
      </c>
      <c r="U101" s="4">
        <v>524</v>
      </c>
      <c r="V101" s="4">
        <v>489</v>
      </c>
      <c r="W101" s="4">
        <v>496</v>
      </c>
      <c r="X101" s="4">
        <v>2496</v>
      </c>
      <c r="Y101" s="4">
        <v>508</v>
      </c>
      <c r="Z101" s="4">
        <v>546</v>
      </c>
      <c r="AA101" s="4">
        <v>531</v>
      </c>
      <c r="AB101" s="4">
        <v>481</v>
      </c>
      <c r="AC101" s="4">
        <v>430</v>
      </c>
      <c r="AD101" s="4">
        <v>2258</v>
      </c>
      <c r="AE101" s="4">
        <v>437</v>
      </c>
      <c r="AF101" s="4">
        <v>422</v>
      </c>
      <c r="AG101" s="4">
        <v>485</v>
      </c>
      <c r="AH101" s="4">
        <v>484</v>
      </c>
      <c r="AI101" s="4">
        <v>430</v>
      </c>
      <c r="AJ101" s="4">
        <v>2156</v>
      </c>
      <c r="AK101" s="4">
        <v>411</v>
      </c>
      <c r="AL101" s="4">
        <v>464</v>
      </c>
      <c r="AM101" s="4">
        <v>446</v>
      </c>
      <c r="AN101" s="4">
        <v>410</v>
      </c>
      <c r="AO101" s="4">
        <v>425</v>
      </c>
      <c r="AP101" s="4">
        <v>2139</v>
      </c>
      <c r="AQ101" s="4">
        <v>430</v>
      </c>
      <c r="AR101" s="4">
        <v>443</v>
      </c>
      <c r="AS101" s="4">
        <v>437</v>
      </c>
      <c r="AT101" s="4">
        <v>385</v>
      </c>
      <c r="AU101" s="4">
        <v>444</v>
      </c>
      <c r="AV101" s="4">
        <v>2646</v>
      </c>
      <c r="AW101" s="4">
        <v>473</v>
      </c>
      <c r="AX101" s="4">
        <v>486</v>
      </c>
      <c r="AY101" s="4">
        <v>489</v>
      </c>
      <c r="AZ101" s="4">
        <v>600</v>
      </c>
      <c r="BA101" s="4">
        <v>598</v>
      </c>
      <c r="BB101" s="4">
        <v>3251</v>
      </c>
      <c r="BC101" s="4">
        <v>653</v>
      </c>
      <c r="BD101" s="4">
        <v>623</v>
      </c>
      <c r="BE101" s="4">
        <v>672</v>
      </c>
      <c r="BF101" s="4">
        <v>656</v>
      </c>
      <c r="BG101" s="4">
        <v>647</v>
      </c>
      <c r="BH101" s="4">
        <v>3415</v>
      </c>
      <c r="BI101" s="4">
        <v>686</v>
      </c>
      <c r="BJ101" s="4">
        <v>720</v>
      </c>
      <c r="BK101" s="4">
        <v>716</v>
      </c>
      <c r="BL101" s="4">
        <v>654</v>
      </c>
      <c r="BM101" s="4">
        <v>639</v>
      </c>
      <c r="BN101" s="4">
        <v>3221</v>
      </c>
      <c r="BO101" s="4">
        <v>708</v>
      </c>
      <c r="BP101" s="4">
        <v>667</v>
      </c>
      <c r="BQ101" s="4">
        <v>650</v>
      </c>
      <c r="BR101" s="4">
        <v>606</v>
      </c>
      <c r="BS101" s="4">
        <v>590</v>
      </c>
      <c r="BT101" s="4">
        <v>2669</v>
      </c>
      <c r="BU101" s="4">
        <v>546</v>
      </c>
      <c r="BV101" s="4">
        <v>550</v>
      </c>
      <c r="BW101" s="4">
        <v>533</v>
      </c>
      <c r="BX101" s="4">
        <v>530</v>
      </c>
      <c r="BY101" s="4">
        <v>510</v>
      </c>
      <c r="BZ101" s="4">
        <v>3050</v>
      </c>
      <c r="CA101" s="4">
        <v>601</v>
      </c>
      <c r="CB101" s="4">
        <v>567</v>
      </c>
      <c r="CC101" s="4">
        <v>574</v>
      </c>
      <c r="CD101" s="4">
        <v>646</v>
      </c>
      <c r="CE101" s="4">
        <v>662</v>
      </c>
      <c r="CF101" s="4">
        <v>2191</v>
      </c>
      <c r="CG101" s="4">
        <v>481</v>
      </c>
      <c r="CH101" s="4">
        <v>488</v>
      </c>
      <c r="CI101" s="4">
        <v>439</v>
      </c>
      <c r="CJ101" s="4">
        <v>422</v>
      </c>
      <c r="CK101" s="4">
        <v>361</v>
      </c>
      <c r="CL101" s="4">
        <v>1522</v>
      </c>
      <c r="CM101" s="4">
        <v>324</v>
      </c>
      <c r="CN101" s="4">
        <v>327</v>
      </c>
      <c r="CO101" s="4">
        <v>289</v>
      </c>
      <c r="CP101" s="4">
        <v>317</v>
      </c>
      <c r="CQ101" s="4">
        <v>265</v>
      </c>
      <c r="CR101" s="4">
        <v>1221</v>
      </c>
      <c r="CS101" s="4">
        <v>289</v>
      </c>
      <c r="CT101" s="4">
        <v>248</v>
      </c>
      <c r="CU101" s="4">
        <v>238</v>
      </c>
      <c r="CV101" s="4">
        <v>226</v>
      </c>
      <c r="CW101" s="4">
        <v>220</v>
      </c>
      <c r="CX101" s="4">
        <v>778</v>
      </c>
      <c r="CY101" s="4">
        <v>182</v>
      </c>
      <c r="CZ101" s="4">
        <v>180</v>
      </c>
      <c r="DA101" s="4">
        <v>153</v>
      </c>
      <c r="DB101" s="4">
        <v>144</v>
      </c>
      <c r="DC101" s="4">
        <v>119</v>
      </c>
      <c r="DD101" s="4">
        <v>428</v>
      </c>
      <c r="DE101" s="4">
        <v>110</v>
      </c>
      <c r="DF101" s="4">
        <v>95</v>
      </c>
      <c r="DG101" s="4">
        <v>85</v>
      </c>
      <c r="DH101" s="4">
        <v>72</v>
      </c>
      <c r="DI101" s="4">
        <v>66</v>
      </c>
      <c r="DJ101" s="4">
        <v>132</v>
      </c>
      <c r="DK101" s="4">
        <v>49</v>
      </c>
      <c r="DL101" s="4">
        <v>39</v>
      </c>
      <c r="DM101" s="4">
        <v>18</v>
      </c>
      <c r="DN101" s="4">
        <v>13</v>
      </c>
      <c r="DO101" s="4">
        <v>13</v>
      </c>
      <c r="DP101" s="4">
        <v>36</v>
      </c>
      <c r="DQ101" s="4">
        <v>14</v>
      </c>
      <c r="DR101" s="4">
        <v>8</v>
      </c>
      <c r="DS101" s="4">
        <v>5</v>
      </c>
      <c r="DT101" s="4">
        <v>5</v>
      </c>
      <c r="DU101" s="4">
        <v>4</v>
      </c>
      <c r="DV101" s="4">
        <v>3</v>
      </c>
      <c r="DW101" s="4">
        <v>7843</v>
      </c>
      <c r="DX101" s="4">
        <v>8920</v>
      </c>
      <c r="DY101" s="4">
        <v>14438</v>
      </c>
      <c r="DZ101" s="4">
        <v>12355</v>
      </c>
      <c r="EA101" s="4">
        <v>6311</v>
      </c>
    </row>
    <row r="102" spans="1:131" ht="17.5" customHeight="1" x14ac:dyDescent="0.35"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W102" s="31"/>
      <c r="DX102" s="31"/>
      <c r="DY102" s="31"/>
      <c r="DZ102" s="31"/>
      <c r="EA102" s="31"/>
    </row>
    <row r="103" spans="1:131" s="3" customFormat="1" ht="17.5" customHeight="1" x14ac:dyDescent="0.35">
      <c r="A103" s="3" t="s">
        <v>173</v>
      </c>
      <c r="C103" s="3" t="s">
        <v>174</v>
      </c>
      <c r="E103" s="26">
        <v>661772</v>
      </c>
      <c r="F103" s="26">
        <v>42430</v>
      </c>
      <c r="G103" s="26">
        <v>8538</v>
      </c>
      <c r="H103" s="26">
        <v>8520</v>
      </c>
      <c r="I103" s="26">
        <v>8439</v>
      </c>
      <c r="J103" s="26">
        <v>8674</v>
      </c>
      <c r="K103" s="26">
        <v>8259</v>
      </c>
      <c r="L103" s="26">
        <v>38071</v>
      </c>
      <c r="M103" s="26">
        <v>8235</v>
      </c>
      <c r="N103" s="26">
        <v>7737</v>
      </c>
      <c r="O103" s="26">
        <v>7633</v>
      </c>
      <c r="P103" s="26">
        <v>7257</v>
      </c>
      <c r="Q103" s="26">
        <v>7209</v>
      </c>
      <c r="R103" s="26">
        <v>38936</v>
      </c>
      <c r="S103" s="26">
        <v>7266</v>
      </c>
      <c r="T103" s="26">
        <v>7686</v>
      </c>
      <c r="U103" s="26">
        <v>7840</v>
      </c>
      <c r="V103" s="26">
        <v>8002</v>
      </c>
      <c r="W103" s="26">
        <v>8142</v>
      </c>
      <c r="X103" s="26">
        <v>46186</v>
      </c>
      <c r="Y103" s="26">
        <v>8219</v>
      </c>
      <c r="Z103" s="26">
        <v>8204</v>
      </c>
      <c r="AA103" s="26">
        <v>8568</v>
      </c>
      <c r="AB103" s="26">
        <v>9715</v>
      </c>
      <c r="AC103" s="26">
        <v>11480</v>
      </c>
      <c r="AD103" s="26">
        <v>52460</v>
      </c>
      <c r="AE103" s="26">
        <v>12025</v>
      </c>
      <c r="AF103" s="26">
        <v>11278</v>
      </c>
      <c r="AG103" s="26">
        <v>10116</v>
      </c>
      <c r="AH103" s="26">
        <v>9874</v>
      </c>
      <c r="AI103" s="26">
        <v>9167</v>
      </c>
      <c r="AJ103" s="26">
        <v>44203</v>
      </c>
      <c r="AK103" s="26">
        <v>9234</v>
      </c>
      <c r="AL103" s="26">
        <v>9080</v>
      </c>
      <c r="AM103" s="26">
        <v>8686</v>
      </c>
      <c r="AN103" s="26">
        <v>8670</v>
      </c>
      <c r="AO103" s="26">
        <v>8533</v>
      </c>
      <c r="AP103" s="26">
        <v>40764</v>
      </c>
      <c r="AQ103" s="26">
        <v>8703</v>
      </c>
      <c r="AR103" s="26">
        <v>8768</v>
      </c>
      <c r="AS103" s="26">
        <v>8068</v>
      </c>
      <c r="AT103" s="26">
        <v>7697</v>
      </c>
      <c r="AU103" s="26">
        <v>7528</v>
      </c>
      <c r="AV103" s="26">
        <v>42157</v>
      </c>
      <c r="AW103" s="26">
        <v>7719</v>
      </c>
      <c r="AX103" s="26">
        <v>7995</v>
      </c>
      <c r="AY103" s="26">
        <v>8187</v>
      </c>
      <c r="AZ103" s="26">
        <v>8988</v>
      </c>
      <c r="BA103" s="26">
        <v>9268</v>
      </c>
      <c r="BB103" s="26">
        <v>49161</v>
      </c>
      <c r="BC103" s="26">
        <v>9809</v>
      </c>
      <c r="BD103" s="26">
        <v>9585</v>
      </c>
      <c r="BE103" s="26">
        <v>10006</v>
      </c>
      <c r="BF103" s="26">
        <v>9845</v>
      </c>
      <c r="BG103" s="26">
        <v>9916</v>
      </c>
      <c r="BH103" s="26">
        <v>48469</v>
      </c>
      <c r="BI103" s="26">
        <v>9765</v>
      </c>
      <c r="BJ103" s="26">
        <v>9815</v>
      </c>
      <c r="BK103" s="26">
        <v>9757</v>
      </c>
      <c r="BL103" s="26">
        <v>9657</v>
      </c>
      <c r="BM103" s="26">
        <v>9475</v>
      </c>
      <c r="BN103" s="26">
        <v>43744</v>
      </c>
      <c r="BO103" s="26">
        <v>9246</v>
      </c>
      <c r="BP103" s="26">
        <v>8949</v>
      </c>
      <c r="BQ103" s="26">
        <v>8538</v>
      </c>
      <c r="BR103" s="26">
        <v>8728</v>
      </c>
      <c r="BS103" s="26">
        <v>8283</v>
      </c>
      <c r="BT103" s="26">
        <v>38015</v>
      </c>
      <c r="BU103" s="26">
        <v>7945</v>
      </c>
      <c r="BV103" s="26">
        <v>7508</v>
      </c>
      <c r="BW103" s="26">
        <v>7675</v>
      </c>
      <c r="BX103" s="26">
        <v>7441</v>
      </c>
      <c r="BY103" s="26">
        <v>7446</v>
      </c>
      <c r="BZ103" s="26">
        <v>39097</v>
      </c>
      <c r="CA103" s="26">
        <v>7300</v>
      </c>
      <c r="CB103" s="26">
        <v>7464</v>
      </c>
      <c r="CC103" s="26">
        <v>7740</v>
      </c>
      <c r="CD103" s="26">
        <v>8363</v>
      </c>
      <c r="CE103" s="26">
        <v>8230</v>
      </c>
      <c r="CF103" s="26">
        <v>31654</v>
      </c>
      <c r="CG103" s="26">
        <v>6488</v>
      </c>
      <c r="CH103" s="26">
        <v>7280</v>
      </c>
      <c r="CI103" s="26">
        <v>6523</v>
      </c>
      <c r="CJ103" s="26">
        <v>5938</v>
      </c>
      <c r="CK103" s="26">
        <v>5425</v>
      </c>
      <c r="CL103" s="26">
        <v>25268</v>
      </c>
      <c r="CM103" s="26">
        <v>5153</v>
      </c>
      <c r="CN103" s="26">
        <v>5343</v>
      </c>
      <c r="CO103" s="26">
        <v>5091</v>
      </c>
      <c r="CP103" s="26">
        <v>5039</v>
      </c>
      <c r="CQ103" s="26">
        <v>4642</v>
      </c>
      <c r="CR103" s="26">
        <v>19059</v>
      </c>
      <c r="CS103" s="26">
        <v>4236</v>
      </c>
      <c r="CT103" s="26">
        <v>4184</v>
      </c>
      <c r="CU103" s="26">
        <v>3789</v>
      </c>
      <c r="CV103" s="26">
        <v>3533</v>
      </c>
      <c r="CW103" s="26">
        <v>3317</v>
      </c>
      <c r="CX103" s="26">
        <v>12943</v>
      </c>
      <c r="CY103" s="26">
        <v>3067</v>
      </c>
      <c r="CZ103" s="26">
        <v>2823</v>
      </c>
      <c r="DA103" s="26">
        <v>2587</v>
      </c>
      <c r="DB103" s="26">
        <v>2335</v>
      </c>
      <c r="DC103" s="26">
        <v>2131</v>
      </c>
      <c r="DD103" s="26">
        <v>6711</v>
      </c>
      <c r="DE103" s="26">
        <v>1795</v>
      </c>
      <c r="DF103" s="26">
        <v>1584</v>
      </c>
      <c r="DG103" s="26">
        <v>1313</v>
      </c>
      <c r="DH103" s="26">
        <v>1038</v>
      </c>
      <c r="DI103" s="26">
        <v>981</v>
      </c>
      <c r="DJ103" s="26">
        <v>2047</v>
      </c>
      <c r="DK103" s="26">
        <v>776</v>
      </c>
      <c r="DL103" s="26">
        <v>563</v>
      </c>
      <c r="DM103" s="26">
        <v>313</v>
      </c>
      <c r="DN103" s="26">
        <v>210</v>
      </c>
      <c r="DO103" s="26">
        <v>185</v>
      </c>
      <c r="DP103" s="26">
        <v>359</v>
      </c>
      <c r="DQ103" s="26">
        <v>133</v>
      </c>
      <c r="DR103" s="26">
        <v>81</v>
      </c>
      <c r="DS103" s="26">
        <v>75</v>
      </c>
      <c r="DT103" s="26">
        <v>43</v>
      </c>
      <c r="DU103" s="26">
        <v>27</v>
      </c>
      <c r="DV103" s="26">
        <v>38</v>
      </c>
      <c r="DW103" s="26">
        <v>127656</v>
      </c>
      <c r="DX103" s="26">
        <v>144428</v>
      </c>
      <c r="DY103" s="26">
        <v>266712</v>
      </c>
      <c r="DZ103" s="26">
        <v>169325</v>
      </c>
      <c r="EA103" s="26">
        <v>98079</v>
      </c>
    </row>
    <row r="104" spans="1:131" ht="17.5" customHeight="1" x14ac:dyDescent="0.35">
      <c r="A104" s="2" t="s">
        <v>175</v>
      </c>
      <c r="D104" s="2" t="s">
        <v>176</v>
      </c>
      <c r="E104" s="4">
        <v>113634</v>
      </c>
      <c r="F104" s="4">
        <v>7222</v>
      </c>
      <c r="G104" s="4">
        <v>1471</v>
      </c>
      <c r="H104" s="4">
        <v>1450</v>
      </c>
      <c r="I104" s="4">
        <v>1365</v>
      </c>
      <c r="J104" s="4">
        <v>1478</v>
      </c>
      <c r="K104" s="4">
        <v>1458</v>
      </c>
      <c r="L104" s="4">
        <v>6361</v>
      </c>
      <c r="M104" s="4">
        <v>1380</v>
      </c>
      <c r="N104" s="4">
        <v>1334</v>
      </c>
      <c r="O104" s="4">
        <v>1259</v>
      </c>
      <c r="P104" s="4">
        <v>1238</v>
      </c>
      <c r="Q104" s="4">
        <v>1150</v>
      </c>
      <c r="R104" s="4">
        <v>6774</v>
      </c>
      <c r="S104" s="4">
        <v>1203</v>
      </c>
      <c r="T104" s="4">
        <v>1306</v>
      </c>
      <c r="U104" s="4">
        <v>1381</v>
      </c>
      <c r="V104" s="4">
        <v>1424</v>
      </c>
      <c r="W104" s="4">
        <v>1460</v>
      </c>
      <c r="X104" s="4">
        <v>7290</v>
      </c>
      <c r="Y104" s="4">
        <v>1496</v>
      </c>
      <c r="Z104" s="4">
        <v>1442</v>
      </c>
      <c r="AA104" s="4">
        <v>1467</v>
      </c>
      <c r="AB104" s="4">
        <v>1515</v>
      </c>
      <c r="AC104" s="4">
        <v>1370</v>
      </c>
      <c r="AD104" s="4">
        <v>6628</v>
      </c>
      <c r="AE104" s="4">
        <v>1320</v>
      </c>
      <c r="AF104" s="4">
        <v>1245</v>
      </c>
      <c r="AG104" s="4">
        <v>1334</v>
      </c>
      <c r="AH104" s="4">
        <v>1409</v>
      </c>
      <c r="AI104" s="4">
        <v>1320</v>
      </c>
      <c r="AJ104" s="4">
        <v>7123</v>
      </c>
      <c r="AK104" s="4">
        <v>1413</v>
      </c>
      <c r="AL104" s="4">
        <v>1441</v>
      </c>
      <c r="AM104" s="4">
        <v>1388</v>
      </c>
      <c r="AN104" s="4">
        <v>1419</v>
      </c>
      <c r="AO104" s="4">
        <v>1462</v>
      </c>
      <c r="AP104" s="4">
        <v>6182</v>
      </c>
      <c r="AQ104" s="4">
        <v>1359</v>
      </c>
      <c r="AR104" s="4">
        <v>1354</v>
      </c>
      <c r="AS104" s="4">
        <v>1179</v>
      </c>
      <c r="AT104" s="4">
        <v>1145</v>
      </c>
      <c r="AU104" s="4">
        <v>1145</v>
      </c>
      <c r="AV104" s="4">
        <v>7263</v>
      </c>
      <c r="AW104" s="4">
        <v>1274</v>
      </c>
      <c r="AX104" s="4">
        <v>1374</v>
      </c>
      <c r="AY104" s="4">
        <v>1417</v>
      </c>
      <c r="AZ104" s="4">
        <v>1538</v>
      </c>
      <c r="BA104" s="4">
        <v>1660</v>
      </c>
      <c r="BB104" s="4">
        <v>9198</v>
      </c>
      <c r="BC104" s="4">
        <v>1830</v>
      </c>
      <c r="BD104" s="4">
        <v>1740</v>
      </c>
      <c r="BE104" s="4">
        <v>1910</v>
      </c>
      <c r="BF104" s="4">
        <v>1861</v>
      </c>
      <c r="BG104" s="4">
        <v>1857</v>
      </c>
      <c r="BH104" s="4">
        <v>8993</v>
      </c>
      <c r="BI104" s="4">
        <v>1820</v>
      </c>
      <c r="BJ104" s="4">
        <v>1877</v>
      </c>
      <c r="BK104" s="4">
        <v>1767</v>
      </c>
      <c r="BL104" s="4">
        <v>1758</v>
      </c>
      <c r="BM104" s="4">
        <v>1771</v>
      </c>
      <c r="BN104" s="4">
        <v>8082</v>
      </c>
      <c r="BO104" s="4">
        <v>1676</v>
      </c>
      <c r="BP104" s="4">
        <v>1640</v>
      </c>
      <c r="BQ104" s="4">
        <v>1608</v>
      </c>
      <c r="BR104" s="4">
        <v>1606</v>
      </c>
      <c r="BS104" s="4">
        <v>1552</v>
      </c>
      <c r="BT104" s="4">
        <v>7275</v>
      </c>
      <c r="BU104" s="4">
        <v>1485</v>
      </c>
      <c r="BV104" s="4">
        <v>1385</v>
      </c>
      <c r="BW104" s="4">
        <v>1534</v>
      </c>
      <c r="BX104" s="4">
        <v>1418</v>
      </c>
      <c r="BY104" s="4">
        <v>1453</v>
      </c>
      <c r="BZ104" s="4">
        <v>7442</v>
      </c>
      <c r="CA104" s="4">
        <v>1414</v>
      </c>
      <c r="CB104" s="4">
        <v>1475</v>
      </c>
      <c r="CC104" s="4">
        <v>1434</v>
      </c>
      <c r="CD104" s="4">
        <v>1572</v>
      </c>
      <c r="CE104" s="4">
        <v>1547</v>
      </c>
      <c r="CF104" s="4">
        <v>6110</v>
      </c>
      <c r="CG104" s="4">
        <v>1279</v>
      </c>
      <c r="CH104" s="4">
        <v>1376</v>
      </c>
      <c r="CI104" s="4">
        <v>1288</v>
      </c>
      <c r="CJ104" s="4">
        <v>1123</v>
      </c>
      <c r="CK104" s="4">
        <v>1044</v>
      </c>
      <c r="CL104" s="4">
        <v>4580</v>
      </c>
      <c r="CM104" s="4">
        <v>982</v>
      </c>
      <c r="CN104" s="4">
        <v>968</v>
      </c>
      <c r="CO104" s="4">
        <v>928</v>
      </c>
      <c r="CP104" s="4">
        <v>902</v>
      </c>
      <c r="CQ104" s="4">
        <v>800</v>
      </c>
      <c r="CR104" s="4">
        <v>3425</v>
      </c>
      <c r="CS104" s="4">
        <v>757</v>
      </c>
      <c r="CT104" s="4">
        <v>752</v>
      </c>
      <c r="CU104" s="4">
        <v>661</v>
      </c>
      <c r="CV104" s="4">
        <v>669</v>
      </c>
      <c r="CW104" s="4">
        <v>586</v>
      </c>
      <c r="CX104" s="4">
        <v>2210</v>
      </c>
      <c r="CY104" s="4">
        <v>531</v>
      </c>
      <c r="CZ104" s="4">
        <v>507</v>
      </c>
      <c r="DA104" s="4">
        <v>416</v>
      </c>
      <c r="DB104" s="4">
        <v>422</v>
      </c>
      <c r="DC104" s="4">
        <v>334</v>
      </c>
      <c r="DD104" s="4">
        <v>1144</v>
      </c>
      <c r="DE104" s="4">
        <v>321</v>
      </c>
      <c r="DF104" s="4">
        <v>280</v>
      </c>
      <c r="DG104" s="4">
        <v>214</v>
      </c>
      <c r="DH104" s="4">
        <v>189</v>
      </c>
      <c r="DI104" s="4">
        <v>140</v>
      </c>
      <c r="DJ104" s="4">
        <v>288</v>
      </c>
      <c r="DK104" s="4">
        <v>124</v>
      </c>
      <c r="DL104" s="4">
        <v>78</v>
      </c>
      <c r="DM104" s="4">
        <v>37</v>
      </c>
      <c r="DN104" s="4">
        <v>23</v>
      </c>
      <c r="DO104" s="4">
        <v>26</v>
      </c>
      <c r="DP104" s="4">
        <v>40</v>
      </c>
      <c r="DQ104" s="4">
        <v>17</v>
      </c>
      <c r="DR104" s="4">
        <v>8</v>
      </c>
      <c r="DS104" s="4">
        <v>8</v>
      </c>
      <c r="DT104" s="4">
        <v>4</v>
      </c>
      <c r="DU104" s="4">
        <v>3</v>
      </c>
      <c r="DV104" s="4">
        <v>4</v>
      </c>
      <c r="DW104" s="4">
        <v>21853</v>
      </c>
      <c r="DX104" s="4">
        <v>24762</v>
      </c>
      <c r="DY104" s="4">
        <v>42188</v>
      </c>
      <c r="DZ104" s="4">
        <v>31792</v>
      </c>
      <c r="EA104" s="4">
        <v>17801</v>
      </c>
    </row>
    <row r="105" spans="1:131" ht="17.5" customHeight="1" x14ac:dyDescent="0.35">
      <c r="A105" s="2" t="s">
        <v>177</v>
      </c>
      <c r="D105" s="2" t="s">
        <v>178</v>
      </c>
      <c r="E105" s="4">
        <v>149230</v>
      </c>
      <c r="F105" s="4">
        <v>9751</v>
      </c>
      <c r="G105" s="4">
        <v>1964</v>
      </c>
      <c r="H105" s="4">
        <v>1973</v>
      </c>
      <c r="I105" s="4">
        <v>1998</v>
      </c>
      <c r="J105" s="4">
        <v>1918</v>
      </c>
      <c r="K105" s="4">
        <v>1898</v>
      </c>
      <c r="L105" s="4">
        <v>8633</v>
      </c>
      <c r="M105" s="4">
        <v>1856</v>
      </c>
      <c r="N105" s="4">
        <v>1796</v>
      </c>
      <c r="O105" s="4">
        <v>1678</v>
      </c>
      <c r="P105" s="4">
        <v>1587</v>
      </c>
      <c r="Q105" s="4">
        <v>1716</v>
      </c>
      <c r="R105" s="4">
        <v>8772</v>
      </c>
      <c r="S105" s="4">
        <v>1629</v>
      </c>
      <c r="T105" s="4">
        <v>1714</v>
      </c>
      <c r="U105" s="4">
        <v>1765</v>
      </c>
      <c r="V105" s="4">
        <v>1850</v>
      </c>
      <c r="W105" s="4">
        <v>1814</v>
      </c>
      <c r="X105" s="4">
        <v>9699</v>
      </c>
      <c r="Y105" s="4">
        <v>1903</v>
      </c>
      <c r="Z105" s="4">
        <v>1886</v>
      </c>
      <c r="AA105" s="4">
        <v>2090</v>
      </c>
      <c r="AB105" s="4">
        <v>1965</v>
      </c>
      <c r="AC105" s="4">
        <v>1855</v>
      </c>
      <c r="AD105" s="4">
        <v>9798</v>
      </c>
      <c r="AE105" s="4">
        <v>2011</v>
      </c>
      <c r="AF105" s="4">
        <v>1966</v>
      </c>
      <c r="AG105" s="4">
        <v>1835</v>
      </c>
      <c r="AH105" s="4">
        <v>1988</v>
      </c>
      <c r="AI105" s="4">
        <v>1998</v>
      </c>
      <c r="AJ105" s="4">
        <v>10370</v>
      </c>
      <c r="AK105" s="4">
        <v>2100</v>
      </c>
      <c r="AL105" s="4">
        <v>2114</v>
      </c>
      <c r="AM105" s="4">
        <v>2107</v>
      </c>
      <c r="AN105" s="4">
        <v>2026</v>
      </c>
      <c r="AO105" s="4">
        <v>2023</v>
      </c>
      <c r="AP105" s="4">
        <v>9238</v>
      </c>
      <c r="AQ105" s="4">
        <v>2034</v>
      </c>
      <c r="AR105" s="4">
        <v>1966</v>
      </c>
      <c r="AS105" s="4">
        <v>1877</v>
      </c>
      <c r="AT105" s="4">
        <v>1732</v>
      </c>
      <c r="AU105" s="4">
        <v>1629</v>
      </c>
      <c r="AV105" s="4">
        <v>9558</v>
      </c>
      <c r="AW105" s="4">
        <v>1814</v>
      </c>
      <c r="AX105" s="4">
        <v>1757</v>
      </c>
      <c r="AY105" s="4">
        <v>1879</v>
      </c>
      <c r="AZ105" s="4">
        <v>2060</v>
      </c>
      <c r="BA105" s="4">
        <v>2048</v>
      </c>
      <c r="BB105" s="4">
        <v>10584</v>
      </c>
      <c r="BC105" s="4">
        <v>2153</v>
      </c>
      <c r="BD105" s="4">
        <v>2095</v>
      </c>
      <c r="BE105" s="4">
        <v>2098</v>
      </c>
      <c r="BF105" s="4">
        <v>2062</v>
      </c>
      <c r="BG105" s="4">
        <v>2176</v>
      </c>
      <c r="BH105" s="4">
        <v>11248</v>
      </c>
      <c r="BI105" s="4">
        <v>2190</v>
      </c>
      <c r="BJ105" s="4">
        <v>2219</v>
      </c>
      <c r="BK105" s="4">
        <v>2362</v>
      </c>
      <c r="BL105" s="4">
        <v>2259</v>
      </c>
      <c r="BM105" s="4">
        <v>2218</v>
      </c>
      <c r="BN105" s="4">
        <v>10503</v>
      </c>
      <c r="BO105" s="4">
        <v>2188</v>
      </c>
      <c r="BP105" s="4">
        <v>2205</v>
      </c>
      <c r="BQ105" s="4">
        <v>2006</v>
      </c>
      <c r="BR105" s="4">
        <v>2078</v>
      </c>
      <c r="BS105" s="4">
        <v>2026</v>
      </c>
      <c r="BT105" s="4">
        <v>9186</v>
      </c>
      <c r="BU105" s="4">
        <v>1992</v>
      </c>
      <c r="BV105" s="4">
        <v>1816</v>
      </c>
      <c r="BW105" s="4">
        <v>1813</v>
      </c>
      <c r="BX105" s="4">
        <v>1760</v>
      </c>
      <c r="BY105" s="4">
        <v>1805</v>
      </c>
      <c r="BZ105" s="4">
        <v>9200</v>
      </c>
      <c r="CA105" s="4">
        <v>1755</v>
      </c>
      <c r="CB105" s="4">
        <v>1727</v>
      </c>
      <c r="CC105" s="4">
        <v>1840</v>
      </c>
      <c r="CD105" s="4">
        <v>1985</v>
      </c>
      <c r="CE105" s="4">
        <v>1893</v>
      </c>
      <c r="CF105" s="4">
        <v>7296</v>
      </c>
      <c r="CG105" s="4">
        <v>1557</v>
      </c>
      <c r="CH105" s="4">
        <v>1625</v>
      </c>
      <c r="CI105" s="4">
        <v>1468</v>
      </c>
      <c r="CJ105" s="4">
        <v>1369</v>
      </c>
      <c r="CK105" s="4">
        <v>1277</v>
      </c>
      <c r="CL105" s="4">
        <v>5698</v>
      </c>
      <c r="CM105" s="4">
        <v>1177</v>
      </c>
      <c r="CN105" s="4">
        <v>1209</v>
      </c>
      <c r="CO105" s="4">
        <v>1133</v>
      </c>
      <c r="CP105" s="4">
        <v>1127</v>
      </c>
      <c r="CQ105" s="4">
        <v>1052</v>
      </c>
      <c r="CR105" s="4">
        <v>4494</v>
      </c>
      <c r="CS105" s="4">
        <v>1001</v>
      </c>
      <c r="CT105" s="4">
        <v>947</v>
      </c>
      <c r="CU105" s="4">
        <v>853</v>
      </c>
      <c r="CV105" s="4">
        <v>894</v>
      </c>
      <c r="CW105" s="4">
        <v>799</v>
      </c>
      <c r="CX105" s="4">
        <v>3098</v>
      </c>
      <c r="CY105" s="4">
        <v>706</v>
      </c>
      <c r="CZ105" s="4">
        <v>679</v>
      </c>
      <c r="DA105" s="4">
        <v>649</v>
      </c>
      <c r="DB105" s="4">
        <v>546</v>
      </c>
      <c r="DC105" s="4">
        <v>518</v>
      </c>
      <c r="DD105" s="4">
        <v>1572</v>
      </c>
      <c r="DE105" s="4">
        <v>430</v>
      </c>
      <c r="DF105" s="4">
        <v>356</v>
      </c>
      <c r="DG105" s="4">
        <v>323</v>
      </c>
      <c r="DH105" s="4">
        <v>251</v>
      </c>
      <c r="DI105" s="4">
        <v>212</v>
      </c>
      <c r="DJ105" s="4">
        <v>447</v>
      </c>
      <c r="DK105" s="4">
        <v>157</v>
      </c>
      <c r="DL105" s="4">
        <v>130</v>
      </c>
      <c r="DM105" s="4">
        <v>68</v>
      </c>
      <c r="DN105" s="4">
        <v>55</v>
      </c>
      <c r="DO105" s="4">
        <v>37</v>
      </c>
      <c r="DP105" s="4">
        <v>70</v>
      </c>
      <c r="DQ105" s="4">
        <v>34</v>
      </c>
      <c r="DR105" s="4">
        <v>11</v>
      </c>
      <c r="DS105" s="4">
        <v>15</v>
      </c>
      <c r="DT105" s="4">
        <v>6</v>
      </c>
      <c r="DU105" s="4">
        <v>4</v>
      </c>
      <c r="DV105" s="4">
        <v>15</v>
      </c>
      <c r="DW105" s="4">
        <v>29059</v>
      </c>
      <c r="DX105" s="4">
        <v>33035</v>
      </c>
      <c r="DY105" s="4">
        <v>57344</v>
      </c>
      <c r="DZ105" s="4">
        <v>40137</v>
      </c>
      <c r="EA105" s="4">
        <v>22690</v>
      </c>
    </row>
    <row r="106" spans="1:131" ht="17.5" customHeight="1" x14ac:dyDescent="0.35">
      <c r="A106" s="2" t="s">
        <v>179</v>
      </c>
      <c r="D106" s="2" t="s">
        <v>180</v>
      </c>
      <c r="E106" s="4">
        <v>126247</v>
      </c>
      <c r="F106" s="4">
        <v>8075</v>
      </c>
      <c r="G106" s="4">
        <v>1569</v>
      </c>
      <c r="H106" s="4">
        <v>1560</v>
      </c>
      <c r="I106" s="4">
        <v>1651</v>
      </c>
      <c r="J106" s="4">
        <v>1695</v>
      </c>
      <c r="K106" s="4">
        <v>1600</v>
      </c>
      <c r="L106" s="4">
        <v>7454</v>
      </c>
      <c r="M106" s="4">
        <v>1538</v>
      </c>
      <c r="N106" s="4">
        <v>1452</v>
      </c>
      <c r="O106" s="4">
        <v>1537</v>
      </c>
      <c r="P106" s="4">
        <v>1480</v>
      </c>
      <c r="Q106" s="4">
        <v>1447</v>
      </c>
      <c r="R106" s="4">
        <v>7909</v>
      </c>
      <c r="S106" s="4">
        <v>1479</v>
      </c>
      <c r="T106" s="4">
        <v>1531</v>
      </c>
      <c r="U106" s="4">
        <v>1588</v>
      </c>
      <c r="V106" s="4">
        <v>1563</v>
      </c>
      <c r="W106" s="4">
        <v>1748</v>
      </c>
      <c r="X106" s="4">
        <v>8271</v>
      </c>
      <c r="Y106" s="4">
        <v>1619</v>
      </c>
      <c r="Z106" s="4">
        <v>1712</v>
      </c>
      <c r="AA106" s="4">
        <v>1745</v>
      </c>
      <c r="AB106" s="4">
        <v>1701</v>
      </c>
      <c r="AC106" s="4">
        <v>1494</v>
      </c>
      <c r="AD106" s="4">
        <v>7583</v>
      </c>
      <c r="AE106" s="4">
        <v>1533</v>
      </c>
      <c r="AF106" s="4">
        <v>1496</v>
      </c>
      <c r="AG106" s="4">
        <v>1479</v>
      </c>
      <c r="AH106" s="4">
        <v>1591</v>
      </c>
      <c r="AI106" s="4">
        <v>1484</v>
      </c>
      <c r="AJ106" s="4">
        <v>7496</v>
      </c>
      <c r="AK106" s="4">
        <v>1529</v>
      </c>
      <c r="AL106" s="4">
        <v>1538</v>
      </c>
      <c r="AM106" s="4">
        <v>1454</v>
      </c>
      <c r="AN106" s="4">
        <v>1475</v>
      </c>
      <c r="AO106" s="4">
        <v>1500</v>
      </c>
      <c r="AP106" s="4">
        <v>6928</v>
      </c>
      <c r="AQ106" s="4">
        <v>1467</v>
      </c>
      <c r="AR106" s="4">
        <v>1460</v>
      </c>
      <c r="AS106" s="4">
        <v>1385</v>
      </c>
      <c r="AT106" s="4">
        <v>1327</v>
      </c>
      <c r="AU106" s="4">
        <v>1289</v>
      </c>
      <c r="AV106" s="4">
        <v>7859</v>
      </c>
      <c r="AW106" s="4">
        <v>1374</v>
      </c>
      <c r="AX106" s="4">
        <v>1443</v>
      </c>
      <c r="AY106" s="4">
        <v>1467</v>
      </c>
      <c r="AZ106" s="4">
        <v>1756</v>
      </c>
      <c r="BA106" s="4">
        <v>1819</v>
      </c>
      <c r="BB106" s="4">
        <v>9769</v>
      </c>
      <c r="BC106" s="4">
        <v>1924</v>
      </c>
      <c r="BD106" s="4">
        <v>1907</v>
      </c>
      <c r="BE106" s="4">
        <v>1960</v>
      </c>
      <c r="BF106" s="4">
        <v>1953</v>
      </c>
      <c r="BG106" s="4">
        <v>2025</v>
      </c>
      <c r="BH106" s="4">
        <v>9882</v>
      </c>
      <c r="BI106" s="4">
        <v>1995</v>
      </c>
      <c r="BJ106" s="4">
        <v>1997</v>
      </c>
      <c r="BK106" s="4">
        <v>2030</v>
      </c>
      <c r="BL106" s="4">
        <v>1929</v>
      </c>
      <c r="BM106" s="4">
        <v>1931</v>
      </c>
      <c r="BN106" s="4">
        <v>8921</v>
      </c>
      <c r="BO106" s="4">
        <v>1905</v>
      </c>
      <c r="BP106" s="4">
        <v>1771</v>
      </c>
      <c r="BQ106" s="4">
        <v>1709</v>
      </c>
      <c r="BR106" s="4">
        <v>1821</v>
      </c>
      <c r="BS106" s="4">
        <v>1715</v>
      </c>
      <c r="BT106" s="4">
        <v>7932</v>
      </c>
      <c r="BU106" s="4">
        <v>1618</v>
      </c>
      <c r="BV106" s="4">
        <v>1584</v>
      </c>
      <c r="BW106" s="4">
        <v>1617</v>
      </c>
      <c r="BX106" s="4">
        <v>1520</v>
      </c>
      <c r="BY106" s="4">
        <v>1593</v>
      </c>
      <c r="BZ106" s="4">
        <v>8250</v>
      </c>
      <c r="CA106" s="4">
        <v>1538</v>
      </c>
      <c r="CB106" s="4">
        <v>1591</v>
      </c>
      <c r="CC106" s="4">
        <v>1661</v>
      </c>
      <c r="CD106" s="4">
        <v>1739</v>
      </c>
      <c r="CE106" s="4">
        <v>1721</v>
      </c>
      <c r="CF106" s="4">
        <v>6656</v>
      </c>
      <c r="CG106" s="4">
        <v>1395</v>
      </c>
      <c r="CH106" s="4">
        <v>1641</v>
      </c>
      <c r="CI106" s="4">
        <v>1286</v>
      </c>
      <c r="CJ106" s="4">
        <v>1236</v>
      </c>
      <c r="CK106" s="4">
        <v>1098</v>
      </c>
      <c r="CL106" s="4">
        <v>5291</v>
      </c>
      <c r="CM106" s="4">
        <v>1069</v>
      </c>
      <c r="CN106" s="4">
        <v>1133</v>
      </c>
      <c r="CO106" s="4">
        <v>1065</v>
      </c>
      <c r="CP106" s="4">
        <v>1067</v>
      </c>
      <c r="CQ106" s="4">
        <v>957</v>
      </c>
      <c r="CR106" s="4">
        <v>3799</v>
      </c>
      <c r="CS106" s="4">
        <v>871</v>
      </c>
      <c r="CT106" s="4">
        <v>823</v>
      </c>
      <c r="CU106" s="4">
        <v>777</v>
      </c>
      <c r="CV106" s="4">
        <v>675</v>
      </c>
      <c r="CW106" s="4">
        <v>653</v>
      </c>
      <c r="CX106" s="4">
        <v>2454</v>
      </c>
      <c r="CY106" s="4">
        <v>603</v>
      </c>
      <c r="CZ106" s="4">
        <v>506</v>
      </c>
      <c r="DA106" s="4">
        <v>493</v>
      </c>
      <c r="DB106" s="4">
        <v>434</v>
      </c>
      <c r="DC106" s="4">
        <v>418</v>
      </c>
      <c r="DD106" s="4">
        <v>1279</v>
      </c>
      <c r="DE106" s="4">
        <v>362</v>
      </c>
      <c r="DF106" s="4">
        <v>304</v>
      </c>
      <c r="DG106" s="4">
        <v>249</v>
      </c>
      <c r="DH106" s="4">
        <v>189</v>
      </c>
      <c r="DI106" s="4">
        <v>175</v>
      </c>
      <c r="DJ106" s="4">
        <v>365</v>
      </c>
      <c r="DK106" s="4">
        <v>134</v>
      </c>
      <c r="DL106" s="4">
        <v>107</v>
      </c>
      <c r="DM106" s="4">
        <v>58</v>
      </c>
      <c r="DN106" s="4">
        <v>36</v>
      </c>
      <c r="DO106" s="4">
        <v>30</v>
      </c>
      <c r="DP106" s="4">
        <v>67</v>
      </c>
      <c r="DQ106" s="4">
        <v>25</v>
      </c>
      <c r="DR106" s="4">
        <v>16</v>
      </c>
      <c r="DS106" s="4">
        <v>12</v>
      </c>
      <c r="DT106" s="4">
        <v>8</v>
      </c>
      <c r="DU106" s="4">
        <v>6</v>
      </c>
      <c r="DV106" s="4">
        <v>7</v>
      </c>
      <c r="DW106" s="4">
        <v>25057</v>
      </c>
      <c r="DX106" s="4">
        <v>28514</v>
      </c>
      <c r="DY106" s="4">
        <v>46287</v>
      </c>
      <c r="DZ106" s="4">
        <v>34985</v>
      </c>
      <c r="EA106" s="4">
        <v>19918</v>
      </c>
    </row>
    <row r="107" spans="1:131" ht="17.5" customHeight="1" x14ac:dyDescent="0.35">
      <c r="A107" s="2" t="s">
        <v>181</v>
      </c>
      <c r="D107" s="2" t="s">
        <v>182</v>
      </c>
      <c r="E107" s="4">
        <v>272661</v>
      </c>
      <c r="F107" s="4">
        <v>17382</v>
      </c>
      <c r="G107" s="4">
        <v>3534</v>
      </c>
      <c r="H107" s="4">
        <v>3537</v>
      </c>
      <c r="I107" s="4">
        <v>3425</v>
      </c>
      <c r="J107" s="4">
        <v>3583</v>
      </c>
      <c r="K107" s="4">
        <v>3303</v>
      </c>
      <c r="L107" s="4">
        <v>15623</v>
      </c>
      <c r="M107" s="4">
        <v>3461</v>
      </c>
      <c r="N107" s="4">
        <v>3155</v>
      </c>
      <c r="O107" s="4">
        <v>3159</v>
      </c>
      <c r="P107" s="4">
        <v>2952</v>
      </c>
      <c r="Q107" s="4">
        <v>2896</v>
      </c>
      <c r="R107" s="4">
        <v>15481</v>
      </c>
      <c r="S107" s="4">
        <v>2955</v>
      </c>
      <c r="T107" s="4">
        <v>3135</v>
      </c>
      <c r="U107" s="4">
        <v>3106</v>
      </c>
      <c r="V107" s="4">
        <v>3165</v>
      </c>
      <c r="W107" s="4">
        <v>3120</v>
      </c>
      <c r="X107" s="4">
        <v>20926</v>
      </c>
      <c r="Y107" s="4">
        <v>3201</v>
      </c>
      <c r="Z107" s="4">
        <v>3164</v>
      </c>
      <c r="AA107" s="4">
        <v>3266</v>
      </c>
      <c r="AB107" s="4">
        <v>4534</v>
      </c>
      <c r="AC107" s="4">
        <v>6761</v>
      </c>
      <c r="AD107" s="4">
        <v>28451</v>
      </c>
      <c r="AE107" s="4">
        <v>7161</v>
      </c>
      <c r="AF107" s="4">
        <v>6571</v>
      </c>
      <c r="AG107" s="4">
        <v>5468</v>
      </c>
      <c r="AH107" s="4">
        <v>4886</v>
      </c>
      <c r="AI107" s="4">
        <v>4365</v>
      </c>
      <c r="AJ107" s="4">
        <v>19214</v>
      </c>
      <c r="AK107" s="4">
        <v>4192</v>
      </c>
      <c r="AL107" s="4">
        <v>3987</v>
      </c>
      <c r="AM107" s="4">
        <v>3737</v>
      </c>
      <c r="AN107" s="4">
        <v>3750</v>
      </c>
      <c r="AO107" s="4">
        <v>3548</v>
      </c>
      <c r="AP107" s="4">
        <v>18416</v>
      </c>
      <c r="AQ107" s="4">
        <v>3843</v>
      </c>
      <c r="AR107" s="4">
        <v>3988</v>
      </c>
      <c r="AS107" s="4">
        <v>3627</v>
      </c>
      <c r="AT107" s="4">
        <v>3493</v>
      </c>
      <c r="AU107" s="4">
        <v>3465</v>
      </c>
      <c r="AV107" s="4">
        <v>17477</v>
      </c>
      <c r="AW107" s="4">
        <v>3257</v>
      </c>
      <c r="AX107" s="4">
        <v>3421</v>
      </c>
      <c r="AY107" s="4">
        <v>3424</v>
      </c>
      <c r="AZ107" s="4">
        <v>3634</v>
      </c>
      <c r="BA107" s="4">
        <v>3741</v>
      </c>
      <c r="BB107" s="4">
        <v>19610</v>
      </c>
      <c r="BC107" s="4">
        <v>3902</v>
      </c>
      <c r="BD107" s="4">
        <v>3843</v>
      </c>
      <c r="BE107" s="4">
        <v>4038</v>
      </c>
      <c r="BF107" s="4">
        <v>3969</v>
      </c>
      <c r="BG107" s="4">
        <v>3858</v>
      </c>
      <c r="BH107" s="4">
        <v>18346</v>
      </c>
      <c r="BI107" s="4">
        <v>3760</v>
      </c>
      <c r="BJ107" s="4">
        <v>3722</v>
      </c>
      <c r="BK107" s="4">
        <v>3598</v>
      </c>
      <c r="BL107" s="4">
        <v>3711</v>
      </c>
      <c r="BM107" s="4">
        <v>3555</v>
      </c>
      <c r="BN107" s="4">
        <v>16238</v>
      </c>
      <c r="BO107" s="4">
        <v>3477</v>
      </c>
      <c r="BP107" s="4">
        <v>3333</v>
      </c>
      <c r="BQ107" s="4">
        <v>3215</v>
      </c>
      <c r="BR107" s="4">
        <v>3223</v>
      </c>
      <c r="BS107" s="4">
        <v>2990</v>
      </c>
      <c r="BT107" s="4">
        <v>13622</v>
      </c>
      <c r="BU107" s="4">
        <v>2850</v>
      </c>
      <c r="BV107" s="4">
        <v>2723</v>
      </c>
      <c r="BW107" s="4">
        <v>2711</v>
      </c>
      <c r="BX107" s="4">
        <v>2743</v>
      </c>
      <c r="BY107" s="4">
        <v>2595</v>
      </c>
      <c r="BZ107" s="4">
        <v>14205</v>
      </c>
      <c r="CA107" s="4">
        <v>2593</v>
      </c>
      <c r="CB107" s="4">
        <v>2671</v>
      </c>
      <c r="CC107" s="4">
        <v>2805</v>
      </c>
      <c r="CD107" s="4">
        <v>3067</v>
      </c>
      <c r="CE107" s="4">
        <v>3069</v>
      </c>
      <c r="CF107" s="4">
        <v>11592</v>
      </c>
      <c r="CG107" s="4">
        <v>2257</v>
      </c>
      <c r="CH107" s="4">
        <v>2638</v>
      </c>
      <c r="CI107" s="4">
        <v>2481</v>
      </c>
      <c r="CJ107" s="4">
        <v>2210</v>
      </c>
      <c r="CK107" s="4">
        <v>2006</v>
      </c>
      <c r="CL107" s="4">
        <v>9699</v>
      </c>
      <c r="CM107" s="4">
        <v>1925</v>
      </c>
      <c r="CN107" s="4">
        <v>2033</v>
      </c>
      <c r="CO107" s="4">
        <v>1965</v>
      </c>
      <c r="CP107" s="4">
        <v>1943</v>
      </c>
      <c r="CQ107" s="4">
        <v>1833</v>
      </c>
      <c r="CR107" s="4">
        <v>7341</v>
      </c>
      <c r="CS107" s="4">
        <v>1607</v>
      </c>
      <c r="CT107" s="4">
        <v>1662</v>
      </c>
      <c r="CU107" s="4">
        <v>1498</v>
      </c>
      <c r="CV107" s="4">
        <v>1295</v>
      </c>
      <c r="CW107" s="4">
        <v>1279</v>
      </c>
      <c r="CX107" s="4">
        <v>5181</v>
      </c>
      <c r="CY107" s="4">
        <v>1227</v>
      </c>
      <c r="CZ107" s="4">
        <v>1131</v>
      </c>
      <c r="DA107" s="4">
        <v>1029</v>
      </c>
      <c r="DB107" s="4">
        <v>933</v>
      </c>
      <c r="DC107" s="4">
        <v>861</v>
      </c>
      <c r="DD107" s="4">
        <v>2716</v>
      </c>
      <c r="DE107" s="4">
        <v>682</v>
      </c>
      <c r="DF107" s="4">
        <v>644</v>
      </c>
      <c r="DG107" s="4">
        <v>527</v>
      </c>
      <c r="DH107" s="4">
        <v>409</v>
      </c>
      <c r="DI107" s="4">
        <v>454</v>
      </c>
      <c r="DJ107" s="4">
        <v>947</v>
      </c>
      <c r="DK107" s="4">
        <v>361</v>
      </c>
      <c r="DL107" s="4">
        <v>248</v>
      </c>
      <c r="DM107" s="4">
        <v>150</v>
      </c>
      <c r="DN107" s="4">
        <v>96</v>
      </c>
      <c r="DO107" s="4">
        <v>92</v>
      </c>
      <c r="DP107" s="4">
        <v>182</v>
      </c>
      <c r="DQ107" s="4">
        <v>57</v>
      </c>
      <c r="DR107" s="4">
        <v>46</v>
      </c>
      <c r="DS107" s="4">
        <v>40</v>
      </c>
      <c r="DT107" s="4">
        <v>25</v>
      </c>
      <c r="DU107" s="4">
        <v>14</v>
      </c>
      <c r="DV107" s="4">
        <v>12</v>
      </c>
      <c r="DW107" s="4">
        <v>51687</v>
      </c>
      <c r="DX107" s="4">
        <v>58117</v>
      </c>
      <c r="DY107" s="4">
        <v>120893</v>
      </c>
      <c r="DZ107" s="4">
        <v>62411</v>
      </c>
      <c r="EA107" s="4">
        <v>37670</v>
      </c>
    </row>
    <row r="108" spans="1:131" ht="17.5" customHeight="1" x14ac:dyDescent="0.35"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W108" s="31"/>
      <c r="DX108" s="31"/>
      <c r="DY108" s="31"/>
      <c r="DZ108" s="31"/>
      <c r="EA108" s="31"/>
    </row>
    <row r="109" spans="1:131" s="3" customFormat="1" ht="17.5" customHeight="1" x14ac:dyDescent="0.35">
      <c r="A109" s="3" t="s">
        <v>183</v>
      </c>
      <c r="C109" s="3" t="s">
        <v>184</v>
      </c>
      <c r="E109" s="26">
        <v>1093264</v>
      </c>
      <c r="F109" s="26">
        <v>76228</v>
      </c>
      <c r="G109" s="26">
        <v>15525</v>
      </c>
      <c r="H109" s="26">
        <v>15693</v>
      </c>
      <c r="I109" s="26">
        <v>15350</v>
      </c>
      <c r="J109" s="26">
        <v>15126</v>
      </c>
      <c r="K109" s="26">
        <v>14534</v>
      </c>
      <c r="L109" s="26">
        <v>68080</v>
      </c>
      <c r="M109" s="26">
        <v>14629</v>
      </c>
      <c r="N109" s="26">
        <v>13696</v>
      </c>
      <c r="O109" s="26">
        <v>13607</v>
      </c>
      <c r="P109" s="26">
        <v>13130</v>
      </c>
      <c r="Q109" s="26">
        <v>13018</v>
      </c>
      <c r="R109" s="26">
        <v>67860</v>
      </c>
      <c r="S109" s="26">
        <v>12827</v>
      </c>
      <c r="T109" s="26">
        <v>13471</v>
      </c>
      <c r="U109" s="26">
        <v>13836</v>
      </c>
      <c r="V109" s="26">
        <v>13753</v>
      </c>
      <c r="W109" s="26">
        <v>13973</v>
      </c>
      <c r="X109" s="26">
        <v>74934</v>
      </c>
      <c r="Y109" s="26">
        <v>14756</v>
      </c>
      <c r="Z109" s="26">
        <v>14014</v>
      </c>
      <c r="AA109" s="26">
        <v>14591</v>
      </c>
      <c r="AB109" s="26">
        <v>15090</v>
      </c>
      <c r="AC109" s="26">
        <v>16483</v>
      </c>
      <c r="AD109" s="26">
        <v>82509</v>
      </c>
      <c r="AE109" s="26">
        <v>17761</v>
      </c>
      <c r="AF109" s="26">
        <v>17090</v>
      </c>
      <c r="AG109" s="26">
        <v>16076</v>
      </c>
      <c r="AH109" s="26">
        <v>16170</v>
      </c>
      <c r="AI109" s="26">
        <v>15412</v>
      </c>
      <c r="AJ109" s="26">
        <v>78407</v>
      </c>
      <c r="AK109" s="26">
        <v>15924</v>
      </c>
      <c r="AL109" s="26">
        <v>15774</v>
      </c>
      <c r="AM109" s="26">
        <v>15720</v>
      </c>
      <c r="AN109" s="26">
        <v>15440</v>
      </c>
      <c r="AO109" s="26">
        <v>15549</v>
      </c>
      <c r="AP109" s="26">
        <v>74476</v>
      </c>
      <c r="AQ109" s="26">
        <v>15792</v>
      </c>
      <c r="AR109" s="26">
        <v>15913</v>
      </c>
      <c r="AS109" s="26">
        <v>15052</v>
      </c>
      <c r="AT109" s="26">
        <v>13831</v>
      </c>
      <c r="AU109" s="26">
        <v>13888</v>
      </c>
      <c r="AV109" s="26">
        <v>75110</v>
      </c>
      <c r="AW109" s="26">
        <v>14310</v>
      </c>
      <c r="AX109" s="26">
        <v>14336</v>
      </c>
      <c r="AY109" s="26">
        <v>14680</v>
      </c>
      <c r="AZ109" s="26">
        <v>15485</v>
      </c>
      <c r="BA109" s="26">
        <v>16299</v>
      </c>
      <c r="BB109" s="26">
        <v>80628</v>
      </c>
      <c r="BC109" s="26">
        <v>16463</v>
      </c>
      <c r="BD109" s="26">
        <v>15961</v>
      </c>
      <c r="BE109" s="26">
        <v>16160</v>
      </c>
      <c r="BF109" s="26">
        <v>15886</v>
      </c>
      <c r="BG109" s="26">
        <v>16158</v>
      </c>
      <c r="BH109" s="26">
        <v>77554</v>
      </c>
      <c r="BI109" s="26">
        <v>16064</v>
      </c>
      <c r="BJ109" s="26">
        <v>15999</v>
      </c>
      <c r="BK109" s="26">
        <v>15337</v>
      </c>
      <c r="BL109" s="26">
        <v>15367</v>
      </c>
      <c r="BM109" s="26">
        <v>14787</v>
      </c>
      <c r="BN109" s="26">
        <v>68884</v>
      </c>
      <c r="BO109" s="26">
        <v>14358</v>
      </c>
      <c r="BP109" s="26">
        <v>13888</v>
      </c>
      <c r="BQ109" s="26">
        <v>13679</v>
      </c>
      <c r="BR109" s="26">
        <v>13736</v>
      </c>
      <c r="BS109" s="26">
        <v>13223</v>
      </c>
      <c r="BT109" s="26">
        <v>61496</v>
      </c>
      <c r="BU109" s="26">
        <v>12645</v>
      </c>
      <c r="BV109" s="26">
        <v>12157</v>
      </c>
      <c r="BW109" s="26">
        <v>12695</v>
      </c>
      <c r="BX109" s="26">
        <v>12100</v>
      </c>
      <c r="BY109" s="26">
        <v>11899</v>
      </c>
      <c r="BZ109" s="26">
        <v>62756</v>
      </c>
      <c r="CA109" s="26">
        <v>11993</v>
      </c>
      <c r="CB109" s="26">
        <v>12060</v>
      </c>
      <c r="CC109" s="26">
        <v>12473</v>
      </c>
      <c r="CD109" s="26">
        <v>13234</v>
      </c>
      <c r="CE109" s="26">
        <v>12996</v>
      </c>
      <c r="CF109" s="26">
        <v>45946</v>
      </c>
      <c r="CG109" s="26">
        <v>9732</v>
      </c>
      <c r="CH109" s="26">
        <v>10191</v>
      </c>
      <c r="CI109" s="26">
        <v>9553</v>
      </c>
      <c r="CJ109" s="26">
        <v>8961</v>
      </c>
      <c r="CK109" s="26">
        <v>7509</v>
      </c>
      <c r="CL109" s="26">
        <v>37342</v>
      </c>
      <c r="CM109" s="26">
        <v>7558</v>
      </c>
      <c r="CN109" s="26">
        <v>7645</v>
      </c>
      <c r="CO109" s="26">
        <v>7633</v>
      </c>
      <c r="CP109" s="26">
        <v>7379</v>
      </c>
      <c r="CQ109" s="26">
        <v>7127</v>
      </c>
      <c r="CR109" s="26">
        <v>28487</v>
      </c>
      <c r="CS109" s="26">
        <v>6544</v>
      </c>
      <c r="CT109" s="26">
        <v>6212</v>
      </c>
      <c r="CU109" s="26">
        <v>5612</v>
      </c>
      <c r="CV109" s="26">
        <v>5264</v>
      </c>
      <c r="CW109" s="26">
        <v>4855</v>
      </c>
      <c r="CX109" s="26">
        <v>18958</v>
      </c>
      <c r="CY109" s="26">
        <v>4619</v>
      </c>
      <c r="CZ109" s="26">
        <v>4146</v>
      </c>
      <c r="DA109" s="26">
        <v>3716</v>
      </c>
      <c r="DB109" s="26">
        <v>3309</v>
      </c>
      <c r="DC109" s="26">
        <v>3168</v>
      </c>
      <c r="DD109" s="26">
        <v>9913</v>
      </c>
      <c r="DE109" s="26">
        <v>2636</v>
      </c>
      <c r="DF109" s="26">
        <v>2329</v>
      </c>
      <c r="DG109" s="26">
        <v>1923</v>
      </c>
      <c r="DH109" s="26">
        <v>1629</v>
      </c>
      <c r="DI109" s="26">
        <v>1396</v>
      </c>
      <c r="DJ109" s="26">
        <v>3015</v>
      </c>
      <c r="DK109" s="26">
        <v>1181</v>
      </c>
      <c r="DL109" s="26">
        <v>796</v>
      </c>
      <c r="DM109" s="26">
        <v>461</v>
      </c>
      <c r="DN109" s="26">
        <v>324</v>
      </c>
      <c r="DO109" s="26">
        <v>253</v>
      </c>
      <c r="DP109" s="26">
        <v>620</v>
      </c>
      <c r="DQ109" s="26">
        <v>208</v>
      </c>
      <c r="DR109" s="26">
        <v>177</v>
      </c>
      <c r="DS109" s="26">
        <v>85</v>
      </c>
      <c r="DT109" s="26">
        <v>86</v>
      </c>
      <c r="DU109" s="26">
        <v>64</v>
      </c>
      <c r="DV109" s="26">
        <v>61</v>
      </c>
      <c r="DW109" s="26">
        <v>226924</v>
      </c>
      <c r="DX109" s="26">
        <v>255529</v>
      </c>
      <c r="DY109" s="26">
        <v>451308</v>
      </c>
      <c r="DZ109" s="26">
        <v>270690</v>
      </c>
      <c r="EA109" s="26">
        <v>144342</v>
      </c>
    </row>
    <row r="110" spans="1:131" ht="17.5" customHeight="1" x14ac:dyDescent="0.35">
      <c r="A110" s="2" t="s">
        <v>185</v>
      </c>
      <c r="D110" s="2" t="s">
        <v>186</v>
      </c>
      <c r="E110" s="4">
        <v>257132</v>
      </c>
      <c r="F110" s="4">
        <v>20995</v>
      </c>
      <c r="G110" s="4">
        <v>4220</v>
      </c>
      <c r="H110" s="4">
        <v>4260</v>
      </c>
      <c r="I110" s="4">
        <v>4250</v>
      </c>
      <c r="J110" s="4">
        <v>4252</v>
      </c>
      <c r="K110" s="4">
        <v>4013</v>
      </c>
      <c r="L110" s="4">
        <v>19102</v>
      </c>
      <c r="M110" s="4">
        <v>4028</v>
      </c>
      <c r="N110" s="4">
        <v>3795</v>
      </c>
      <c r="O110" s="4">
        <v>3744</v>
      </c>
      <c r="P110" s="4">
        <v>3795</v>
      </c>
      <c r="Q110" s="4">
        <v>3740</v>
      </c>
      <c r="R110" s="4">
        <v>18375</v>
      </c>
      <c r="S110" s="4">
        <v>3508</v>
      </c>
      <c r="T110" s="4">
        <v>3758</v>
      </c>
      <c r="U110" s="4">
        <v>3826</v>
      </c>
      <c r="V110" s="4">
        <v>3609</v>
      </c>
      <c r="W110" s="4">
        <v>3674</v>
      </c>
      <c r="X110" s="4">
        <v>18006</v>
      </c>
      <c r="Y110" s="4">
        <v>3792</v>
      </c>
      <c r="Z110" s="4">
        <v>3592</v>
      </c>
      <c r="AA110" s="4">
        <v>3631</v>
      </c>
      <c r="AB110" s="4">
        <v>3520</v>
      </c>
      <c r="AC110" s="4">
        <v>3471</v>
      </c>
      <c r="AD110" s="4">
        <v>17470</v>
      </c>
      <c r="AE110" s="4">
        <v>3505</v>
      </c>
      <c r="AF110" s="4">
        <v>3552</v>
      </c>
      <c r="AG110" s="4">
        <v>3415</v>
      </c>
      <c r="AH110" s="4">
        <v>3639</v>
      </c>
      <c r="AI110" s="4">
        <v>3359</v>
      </c>
      <c r="AJ110" s="4">
        <v>18972</v>
      </c>
      <c r="AK110" s="4">
        <v>3819</v>
      </c>
      <c r="AL110" s="4">
        <v>3826</v>
      </c>
      <c r="AM110" s="4">
        <v>3814</v>
      </c>
      <c r="AN110" s="4">
        <v>3759</v>
      </c>
      <c r="AO110" s="4">
        <v>3754</v>
      </c>
      <c r="AP110" s="4">
        <v>18890</v>
      </c>
      <c r="AQ110" s="4">
        <v>3952</v>
      </c>
      <c r="AR110" s="4">
        <v>4061</v>
      </c>
      <c r="AS110" s="4">
        <v>3890</v>
      </c>
      <c r="AT110" s="4">
        <v>3558</v>
      </c>
      <c r="AU110" s="4">
        <v>3429</v>
      </c>
      <c r="AV110" s="4">
        <v>18382</v>
      </c>
      <c r="AW110" s="4">
        <v>3570</v>
      </c>
      <c r="AX110" s="4">
        <v>3645</v>
      </c>
      <c r="AY110" s="4">
        <v>3646</v>
      </c>
      <c r="AZ110" s="4">
        <v>3631</v>
      </c>
      <c r="BA110" s="4">
        <v>3890</v>
      </c>
      <c r="BB110" s="4">
        <v>17822</v>
      </c>
      <c r="BC110" s="4">
        <v>3608</v>
      </c>
      <c r="BD110" s="4">
        <v>3660</v>
      </c>
      <c r="BE110" s="4">
        <v>3478</v>
      </c>
      <c r="BF110" s="4">
        <v>3518</v>
      </c>
      <c r="BG110" s="4">
        <v>3558</v>
      </c>
      <c r="BH110" s="4">
        <v>16500</v>
      </c>
      <c r="BI110" s="4">
        <v>3313</v>
      </c>
      <c r="BJ110" s="4">
        <v>3427</v>
      </c>
      <c r="BK110" s="4">
        <v>3227</v>
      </c>
      <c r="BL110" s="4">
        <v>3302</v>
      </c>
      <c r="BM110" s="4">
        <v>3231</v>
      </c>
      <c r="BN110" s="4">
        <v>15352</v>
      </c>
      <c r="BO110" s="4">
        <v>3179</v>
      </c>
      <c r="BP110" s="4">
        <v>3147</v>
      </c>
      <c r="BQ110" s="4">
        <v>2980</v>
      </c>
      <c r="BR110" s="4">
        <v>3065</v>
      </c>
      <c r="BS110" s="4">
        <v>2981</v>
      </c>
      <c r="BT110" s="4">
        <v>14033</v>
      </c>
      <c r="BU110" s="4">
        <v>2947</v>
      </c>
      <c r="BV110" s="4">
        <v>2808</v>
      </c>
      <c r="BW110" s="4">
        <v>2851</v>
      </c>
      <c r="BX110" s="4">
        <v>2785</v>
      </c>
      <c r="BY110" s="4">
        <v>2642</v>
      </c>
      <c r="BZ110" s="4">
        <v>13249</v>
      </c>
      <c r="CA110" s="4">
        <v>2634</v>
      </c>
      <c r="CB110" s="4">
        <v>2551</v>
      </c>
      <c r="CC110" s="4">
        <v>2569</v>
      </c>
      <c r="CD110" s="4">
        <v>2777</v>
      </c>
      <c r="CE110" s="4">
        <v>2718</v>
      </c>
      <c r="CF110" s="4">
        <v>8932</v>
      </c>
      <c r="CG110" s="4">
        <v>1851</v>
      </c>
      <c r="CH110" s="4">
        <v>1969</v>
      </c>
      <c r="CI110" s="4">
        <v>1905</v>
      </c>
      <c r="CJ110" s="4">
        <v>1760</v>
      </c>
      <c r="CK110" s="4">
        <v>1447</v>
      </c>
      <c r="CL110" s="4">
        <v>7806</v>
      </c>
      <c r="CM110" s="4">
        <v>1592</v>
      </c>
      <c r="CN110" s="4">
        <v>1642</v>
      </c>
      <c r="CO110" s="4">
        <v>1596</v>
      </c>
      <c r="CP110" s="4">
        <v>1492</v>
      </c>
      <c r="CQ110" s="4">
        <v>1484</v>
      </c>
      <c r="CR110" s="4">
        <v>6057</v>
      </c>
      <c r="CS110" s="4">
        <v>1336</v>
      </c>
      <c r="CT110" s="4">
        <v>1380</v>
      </c>
      <c r="CU110" s="4">
        <v>1198</v>
      </c>
      <c r="CV110" s="4">
        <v>1104</v>
      </c>
      <c r="CW110" s="4">
        <v>1039</v>
      </c>
      <c r="CX110" s="4">
        <v>4178</v>
      </c>
      <c r="CY110" s="4">
        <v>1043</v>
      </c>
      <c r="CZ110" s="4">
        <v>929</v>
      </c>
      <c r="DA110" s="4">
        <v>783</v>
      </c>
      <c r="DB110" s="4">
        <v>724</v>
      </c>
      <c r="DC110" s="4">
        <v>699</v>
      </c>
      <c r="DD110" s="4">
        <v>2194</v>
      </c>
      <c r="DE110" s="4">
        <v>553</v>
      </c>
      <c r="DF110" s="4">
        <v>522</v>
      </c>
      <c r="DG110" s="4">
        <v>426</v>
      </c>
      <c r="DH110" s="4">
        <v>367</v>
      </c>
      <c r="DI110" s="4">
        <v>326</v>
      </c>
      <c r="DJ110" s="4">
        <v>669</v>
      </c>
      <c r="DK110" s="4">
        <v>273</v>
      </c>
      <c r="DL110" s="4">
        <v>164</v>
      </c>
      <c r="DM110" s="4">
        <v>109</v>
      </c>
      <c r="DN110" s="4">
        <v>64</v>
      </c>
      <c r="DO110" s="4">
        <v>59</v>
      </c>
      <c r="DP110" s="4">
        <v>132</v>
      </c>
      <c r="DQ110" s="4">
        <v>44</v>
      </c>
      <c r="DR110" s="4">
        <v>41</v>
      </c>
      <c r="DS110" s="4">
        <v>16</v>
      </c>
      <c r="DT110" s="4">
        <v>12</v>
      </c>
      <c r="DU110" s="4">
        <v>19</v>
      </c>
      <c r="DV110" s="4">
        <v>16</v>
      </c>
      <c r="DW110" s="4">
        <v>62264</v>
      </c>
      <c r="DX110" s="4">
        <v>69487</v>
      </c>
      <c r="DY110" s="4">
        <v>105750</v>
      </c>
      <c r="DZ110" s="4">
        <v>59134</v>
      </c>
      <c r="EA110" s="4">
        <v>29984</v>
      </c>
    </row>
    <row r="111" spans="1:131" ht="17.5" customHeight="1" x14ac:dyDescent="0.35">
      <c r="A111" s="2" t="s">
        <v>187</v>
      </c>
      <c r="D111" s="2" t="s">
        <v>188</v>
      </c>
      <c r="E111" s="4">
        <v>99627</v>
      </c>
      <c r="F111" s="4">
        <v>6469</v>
      </c>
      <c r="G111" s="4">
        <v>1372</v>
      </c>
      <c r="H111" s="4">
        <v>1304</v>
      </c>
      <c r="I111" s="4">
        <v>1282</v>
      </c>
      <c r="J111" s="4">
        <v>1286</v>
      </c>
      <c r="K111" s="4">
        <v>1225</v>
      </c>
      <c r="L111" s="4">
        <v>6025</v>
      </c>
      <c r="M111" s="4">
        <v>1234</v>
      </c>
      <c r="N111" s="4">
        <v>1239</v>
      </c>
      <c r="O111" s="4">
        <v>1234</v>
      </c>
      <c r="P111" s="4">
        <v>1173</v>
      </c>
      <c r="Q111" s="4">
        <v>1145</v>
      </c>
      <c r="R111" s="4">
        <v>6415</v>
      </c>
      <c r="S111" s="4">
        <v>1179</v>
      </c>
      <c r="T111" s="4">
        <v>1309</v>
      </c>
      <c r="U111" s="4">
        <v>1337</v>
      </c>
      <c r="V111" s="4">
        <v>1305</v>
      </c>
      <c r="W111" s="4">
        <v>1285</v>
      </c>
      <c r="X111" s="4">
        <v>6445</v>
      </c>
      <c r="Y111" s="4">
        <v>1368</v>
      </c>
      <c r="Z111" s="4">
        <v>1338</v>
      </c>
      <c r="AA111" s="4">
        <v>1380</v>
      </c>
      <c r="AB111" s="4">
        <v>1301</v>
      </c>
      <c r="AC111" s="4">
        <v>1058</v>
      </c>
      <c r="AD111" s="4">
        <v>5676</v>
      </c>
      <c r="AE111" s="4">
        <v>1122</v>
      </c>
      <c r="AF111" s="4">
        <v>1119</v>
      </c>
      <c r="AG111" s="4">
        <v>1104</v>
      </c>
      <c r="AH111" s="4">
        <v>1190</v>
      </c>
      <c r="AI111" s="4">
        <v>1141</v>
      </c>
      <c r="AJ111" s="4">
        <v>5944</v>
      </c>
      <c r="AK111" s="4">
        <v>1142</v>
      </c>
      <c r="AL111" s="4">
        <v>1232</v>
      </c>
      <c r="AM111" s="4">
        <v>1199</v>
      </c>
      <c r="AN111" s="4">
        <v>1204</v>
      </c>
      <c r="AO111" s="4">
        <v>1167</v>
      </c>
      <c r="AP111" s="4">
        <v>6152</v>
      </c>
      <c r="AQ111" s="4">
        <v>1283</v>
      </c>
      <c r="AR111" s="4">
        <v>1309</v>
      </c>
      <c r="AS111" s="4">
        <v>1222</v>
      </c>
      <c r="AT111" s="4">
        <v>1144</v>
      </c>
      <c r="AU111" s="4">
        <v>1194</v>
      </c>
      <c r="AV111" s="4">
        <v>6772</v>
      </c>
      <c r="AW111" s="4">
        <v>1215</v>
      </c>
      <c r="AX111" s="4">
        <v>1196</v>
      </c>
      <c r="AY111" s="4">
        <v>1303</v>
      </c>
      <c r="AZ111" s="4">
        <v>1477</v>
      </c>
      <c r="BA111" s="4">
        <v>1581</v>
      </c>
      <c r="BB111" s="4">
        <v>7884</v>
      </c>
      <c r="BC111" s="4">
        <v>1577</v>
      </c>
      <c r="BD111" s="4">
        <v>1588</v>
      </c>
      <c r="BE111" s="4">
        <v>1655</v>
      </c>
      <c r="BF111" s="4">
        <v>1524</v>
      </c>
      <c r="BG111" s="4">
        <v>1540</v>
      </c>
      <c r="BH111" s="4">
        <v>7908</v>
      </c>
      <c r="BI111" s="4">
        <v>1614</v>
      </c>
      <c r="BJ111" s="4">
        <v>1628</v>
      </c>
      <c r="BK111" s="4">
        <v>1596</v>
      </c>
      <c r="BL111" s="4">
        <v>1590</v>
      </c>
      <c r="BM111" s="4">
        <v>1480</v>
      </c>
      <c r="BN111" s="4">
        <v>7070</v>
      </c>
      <c r="BO111" s="4">
        <v>1438</v>
      </c>
      <c r="BP111" s="4">
        <v>1388</v>
      </c>
      <c r="BQ111" s="4">
        <v>1383</v>
      </c>
      <c r="BR111" s="4">
        <v>1452</v>
      </c>
      <c r="BS111" s="4">
        <v>1409</v>
      </c>
      <c r="BT111" s="4">
        <v>6240</v>
      </c>
      <c r="BU111" s="4">
        <v>1268</v>
      </c>
      <c r="BV111" s="4">
        <v>1244</v>
      </c>
      <c r="BW111" s="4">
        <v>1326</v>
      </c>
      <c r="BX111" s="4">
        <v>1206</v>
      </c>
      <c r="BY111" s="4">
        <v>1196</v>
      </c>
      <c r="BZ111" s="4">
        <v>6570</v>
      </c>
      <c r="CA111" s="4">
        <v>1269</v>
      </c>
      <c r="CB111" s="4">
        <v>1252</v>
      </c>
      <c r="CC111" s="4">
        <v>1312</v>
      </c>
      <c r="CD111" s="4">
        <v>1401</v>
      </c>
      <c r="CE111" s="4">
        <v>1336</v>
      </c>
      <c r="CF111" s="4">
        <v>4848</v>
      </c>
      <c r="CG111" s="4">
        <v>1028</v>
      </c>
      <c r="CH111" s="4">
        <v>1087</v>
      </c>
      <c r="CI111" s="4">
        <v>1029</v>
      </c>
      <c r="CJ111" s="4">
        <v>951</v>
      </c>
      <c r="CK111" s="4">
        <v>753</v>
      </c>
      <c r="CL111" s="4">
        <v>3666</v>
      </c>
      <c r="CM111" s="4">
        <v>773</v>
      </c>
      <c r="CN111" s="4">
        <v>762</v>
      </c>
      <c r="CO111" s="4">
        <v>706</v>
      </c>
      <c r="CP111" s="4">
        <v>727</v>
      </c>
      <c r="CQ111" s="4">
        <v>698</v>
      </c>
      <c r="CR111" s="4">
        <v>2532</v>
      </c>
      <c r="CS111" s="4">
        <v>547</v>
      </c>
      <c r="CT111" s="4">
        <v>540</v>
      </c>
      <c r="CU111" s="4">
        <v>542</v>
      </c>
      <c r="CV111" s="4">
        <v>453</v>
      </c>
      <c r="CW111" s="4">
        <v>450</v>
      </c>
      <c r="CX111" s="4">
        <v>1721</v>
      </c>
      <c r="CY111" s="4">
        <v>401</v>
      </c>
      <c r="CZ111" s="4">
        <v>375</v>
      </c>
      <c r="DA111" s="4">
        <v>328</v>
      </c>
      <c r="DB111" s="4">
        <v>316</v>
      </c>
      <c r="DC111" s="4">
        <v>301</v>
      </c>
      <c r="DD111" s="4">
        <v>952</v>
      </c>
      <c r="DE111" s="4">
        <v>250</v>
      </c>
      <c r="DF111" s="4">
        <v>208</v>
      </c>
      <c r="DG111" s="4">
        <v>187</v>
      </c>
      <c r="DH111" s="4">
        <v>172</v>
      </c>
      <c r="DI111" s="4">
        <v>135</v>
      </c>
      <c r="DJ111" s="4">
        <v>284</v>
      </c>
      <c r="DK111" s="4">
        <v>100</v>
      </c>
      <c r="DL111" s="4">
        <v>78</v>
      </c>
      <c r="DM111" s="4">
        <v>47</v>
      </c>
      <c r="DN111" s="4">
        <v>28</v>
      </c>
      <c r="DO111" s="4">
        <v>31</v>
      </c>
      <c r="DP111" s="4">
        <v>48</v>
      </c>
      <c r="DQ111" s="4">
        <v>19</v>
      </c>
      <c r="DR111" s="4">
        <v>14</v>
      </c>
      <c r="DS111" s="4">
        <v>4</v>
      </c>
      <c r="DT111" s="4">
        <v>7</v>
      </c>
      <c r="DU111" s="4">
        <v>4</v>
      </c>
      <c r="DV111" s="4">
        <v>6</v>
      </c>
      <c r="DW111" s="4">
        <v>20277</v>
      </c>
      <c r="DX111" s="4">
        <v>22995</v>
      </c>
      <c r="DY111" s="4">
        <v>37505</v>
      </c>
      <c r="DZ111" s="4">
        <v>27788</v>
      </c>
      <c r="EA111" s="4">
        <v>14057</v>
      </c>
    </row>
    <row r="112" spans="1:131" ht="17.5" customHeight="1" x14ac:dyDescent="0.35">
      <c r="A112" s="2" t="s">
        <v>189</v>
      </c>
      <c r="D112" s="2" t="s">
        <v>190</v>
      </c>
      <c r="E112" s="4">
        <v>208657</v>
      </c>
      <c r="F112" s="4">
        <v>14381</v>
      </c>
      <c r="G112" s="4">
        <v>2885</v>
      </c>
      <c r="H112" s="4">
        <v>2933</v>
      </c>
      <c r="I112" s="4">
        <v>2914</v>
      </c>
      <c r="J112" s="4">
        <v>2846</v>
      </c>
      <c r="K112" s="4">
        <v>2803</v>
      </c>
      <c r="L112" s="4">
        <v>13185</v>
      </c>
      <c r="M112" s="4">
        <v>2797</v>
      </c>
      <c r="N112" s="4">
        <v>2646</v>
      </c>
      <c r="O112" s="4">
        <v>2672</v>
      </c>
      <c r="P112" s="4">
        <v>2549</v>
      </c>
      <c r="Q112" s="4">
        <v>2521</v>
      </c>
      <c r="R112" s="4">
        <v>13158</v>
      </c>
      <c r="S112" s="4">
        <v>2499</v>
      </c>
      <c r="T112" s="4">
        <v>2522</v>
      </c>
      <c r="U112" s="4">
        <v>2716</v>
      </c>
      <c r="V112" s="4">
        <v>2665</v>
      </c>
      <c r="W112" s="4">
        <v>2756</v>
      </c>
      <c r="X112" s="4">
        <v>14148</v>
      </c>
      <c r="Y112" s="4">
        <v>2874</v>
      </c>
      <c r="Z112" s="4">
        <v>2737</v>
      </c>
      <c r="AA112" s="4">
        <v>2770</v>
      </c>
      <c r="AB112" s="4">
        <v>2834</v>
      </c>
      <c r="AC112" s="4">
        <v>2933</v>
      </c>
      <c r="AD112" s="4">
        <v>14619</v>
      </c>
      <c r="AE112" s="4">
        <v>3137</v>
      </c>
      <c r="AF112" s="4">
        <v>2995</v>
      </c>
      <c r="AG112" s="4">
        <v>2788</v>
      </c>
      <c r="AH112" s="4">
        <v>2954</v>
      </c>
      <c r="AI112" s="4">
        <v>2745</v>
      </c>
      <c r="AJ112" s="4">
        <v>13699</v>
      </c>
      <c r="AK112" s="4">
        <v>2741</v>
      </c>
      <c r="AL112" s="4">
        <v>2676</v>
      </c>
      <c r="AM112" s="4">
        <v>2802</v>
      </c>
      <c r="AN112" s="4">
        <v>2729</v>
      </c>
      <c r="AO112" s="4">
        <v>2751</v>
      </c>
      <c r="AP112" s="4">
        <v>13418</v>
      </c>
      <c r="AQ112" s="4">
        <v>2795</v>
      </c>
      <c r="AR112" s="4">
        <v>2784</v>
      </c>
      <c r="AS112" s="4">
        <v>2768</v>
      </c>
      <c r="AT112" s="4">
        <v>2537</v>
      </c>
      <c r="AU112" s="4">
        <v>2534</v>
      </c>
      <c r="AV112" s="4">
        <v>14242</v>
      </c>
      <c r="AW112" s="4">
        <v>2614</v>
      </c>
      <c r="AX112" s="4">
        <v>2615</v>
      </c>
      <c r="AY112" s="4">
        <v>2859</v>
      </c>
      <c r="AZ112" s="4">
        <v>2957</v>
      </c>
      <c r="BA112" s="4">
        <v>3197</v>
      </c>
      <c r="BB112" s="4">
        <v>16103</v>
      </c>
      <c r="BC112" s="4">
        <v>3267</v>
      </c>
      <c r="BD112" s="4">
        <v>3156</v>
      </c>
      <c r="BE112" s="4">
        <v>3280</v>
      </c>
      <c r="BF112" s="4">
        <v>3199</v>
      </c>
      <c r="BG112" s="4">
        <v>3201</v>
      </c>
      <c r="BH112" s="4">
        <v>15119</v>
      </c>
      <c r="BI112" s="4">
        <v>3162</v>
      </c>
      <c r="BJ112" s="4">
        <v>3116</v>
      </c>
      <c r="BK112" s="4">
        <v>3000</v>
      </c>
      <c r="BL112" s="4">
        <v>2942</v>
      </c>
      <c r="BM112" s="4">
        <v>2899</v>
      </c>
      <c r="BN112" s="4">
        <v>13454</v>
      </c>
      <c r="BO112" s="4">
        <v>2820</v>
      </c>
      <c r="BP112" s="4">
        <v>2638</v>
      </c>
      <c r="BQ112" s="4">
        <v>2667</v>
      </c>
      <c r="BR112" s="4">
        <v>2721</v>
      </c>
      <c r="BS112" s="4">
        <v>2608</v>
      </c>
      <c r="BT112" s="4">
        <v>12173</v>
      </c>
      <c r="BU112" s="4">
        <v>2460</v>
      </c>
      <c r="BV112" s="4">
        <v>2390</v>
      </c>
      <c r="BW112" s="4">
        <v>2442</v>
      </c>
      <c r="BX112" s="4">
        <v>2459</v>
      </c>
      <c r="BY112" s="4">
        <v>2422</v>
      </c>
      <c r="BZ112" s="4">
        <v>12747</v>
      </c>
      <c r="CA112" s="4">
        <v>2418</v>
      </c>
      <c r="CB112" s="4">
        <v>2452</v>
      </c>
      <c r="CC112" s="4">
        <v>2536</v>
      </c>
      <c r="CD112" s="4">
        <v>2725</v>
      </c>
      <c r="CE112" s="4">
        <v>2616</v>
      </c>
      <c r="CF112" s="4">
        <v>9338</v>
      </c>
      <c r="CG112" s="4">
        <v>2017</v>
      </c>
      <c r="CH112" s="4">
        <v>2107</v>
      </c>
      <c r="CI112" s="4">
        <v>1879</v>
      </c>
      <c r="CJ112" s="4">
        <v>1808</v>
      </c>
      <c r="CK112" s="4">
        <v>1527</v>
      </c>
      <c r="CL112" s="4">
        <v>7464</v>
      </c>
      <c r="CM112" s="4">
        <v>1528</v>
      </c>
      <c r="CN112" s="4">
        <v>1512</v>
      </c>
      <c r="CO112" s="4">
        <v>1540</v>
      </c>
      <c r="CP112" s="4">
        <v>1473</v>
      </c>
      <c r="CQ112" s="4">
        <v>1411</v>
      </c>
      <c r="CR112" s="4">
        <v>5353</v>
      </c>
      <c r="CS112" s="4">
        <v>1306</v>
      </c>
      <c r="CT112" s="4">
        <v>1156</v>
      </c>
      <c r="CU112" s="4">
        <v>1037</v>
      </c>
      <c r="CV112" s="4">
        <v>1010</v>
      </c>
      <c r="CW112" s="4">
        <v>844</v>
      </c>
      <c r="CX112" s="4">
        <v>3542</v>
      </c>
      <c r="CY112" s="4">
        <v>838</v>
      </c>
      <c r="CZ112" s="4">
        <v>799</v>
      </c>
      <c r="DA112" s="4">
        <v>728</v>
      </c>
      <c r="DB112" s="4">
        <v>615</v>
      </c>
      <c r="DC112" s="4">
        <v>562</v>
      </c>
      <c r="DD112" s="4">
        <v>1830</v>
      </c>
      <c r="DE112" s="4">
        <v>490</v>
      </c>
      <c r="DF112" s="4">
        <v>429</v>
      </c>
      <c r="DG112" s="4">
        <v>350</v>
      </c>
      <c r="DH112" s="4">
        <v>289</v>
      </c>
      <c r="DI112" s="4">
        <v>272</v>
      </c>
      <c r="DJ112" s="4">
        <v>559</v>
      </c>
      <c r="DK112" s="4">
        <v>213</v>
      </c>
      <c r="DL112" s="4">
        <v>151</v>
      </c>
      <c r="DM112" s="4">
        <v>81</v>
      </c>
      <c r="DN112" s="4">
        <v>60</v>
      </c>
      <c r="DO112" s="4">
        <v>54</v>
      </c>
      <c r="DP112" s="4">
        <v>116</v>
      </c>
      <c r="DQ112" s="4">
        <v>39</v>
      </c>
      <c r="DR112" s="4">
        <v>37</v>
      </c>
      <c r="DS112" s="4">
        <v>15</v>
      </c>
      <c r="DT112" s="4">
        <v>17</v>
      </c>
      <c r="DU112" s="4">
        <v>8</v>
      </c>
      <c r="DV112" s="4">
        <v>9</v>
      </c>
      <c r="DW112" s="4">
        <v>43598</v>
      </c>
      <c r="DX112" s="4">
        <v>49105</v>
      </c>
      <c r="DY112" s="4">
        <v>83355</v>
      </c>
      <c r="DZ112" s="4">
        <v>53493</v>
      </c>
      <c r="EA112" s="4">
        <v>28211</v>
      </c>
    </row>
    <row r="113" spans="1:131" ht="17.5" customHeight="1" x14ac:dyDescent="0.35">
      <c r="A113" s="2" t="s">
        <v>191</v>
      </c>
      <c r="D113" s="2" t="s">
        <v>192</v>
      </c>
      <c r="E113" s="4">
        <v>367935</v>
      </c>
      <c r="F113" s="4">
        <v>24346</v>
      </c>
      <c r="G113" s="4">
        <v>5046</v>
      </c>
      <c r="H113" s="4">
        <v>5091</v>
      </c>
      <c r="I113" s="4">
        <v>4911</v>
      </c>
      <c r="J113" s="4">
        <v>4687</v>
      </c>
      <c r="K113" s="4">
        <v>4611</v>
      </c>
      <c r="L113" s="4">
        <v>20771</v>
      </c>
      <c r="M113" s="4">
        <v>4589</v>
      </c>
      <c r="N113" s="4">
        <v>4224</v>
      </c>
      <c r="O113" s="4">
        <v>4058</v>
      </c>
      <c r="P113" s="4">
        <v>3961</v>
      </c>
      <c r="Q113" s="4">
        <v>3939</v>
      </c>
      <c r="R113" s="4">
        <v>20449</v>
      </c>
      <c r="S113" s="4">
        <v>3848</v>
      </c>
      <c r="T113" s="4">
        <v>3997</v>
      </c>
      <c r="U113" s="4">
        <v>4104</v>
      </c>
      <c r="V113" s="4">
        <v>4298</v>
      </c>
      <c r="W113" s="4">
        <v>4202</v>
      </c>
      <c r="X113" s="4">
        <v>26083</v>
      </c>
      <c r="Y113" s="4">
        <v>4625</v>
      </c>
      <c r="Z113" s="4">
        <v>4264</v>
      </c>
      <c r="AA113" s="4">
        <v>4578</v>
      </c>
      <c r="AB113" s="4">
        <v>5405</v>
      </c>
      <c r="AC113" s="4">
        <v>7211</v>
      </c>
      <c r="AD113" s="4">
        <v>35168</v>
      </c>
      <c r="AE113" s="4">
        <v>8166</v>
      </c>
      <c r="AF113" s="4">
        <v>7565</v>
      </c>
      <c r="AG113" s="4">
        <v>6844</v>
      </c>
      <c r="AH113" s="4">
        <v>6404</v>
      </c>
      <c r="AI113" s="4">
        <v>6189</v>
      </c>
      <c r="AJ113" s="4">
        <v>29693</v>
      </c>
      <c r="AK113" s="4">
        <v>6119</v>
      </c>
      <c r="AL113" s="4">
        <v>6036</v>
      </c>
      <c r="AM113" s="4">
        <v>5937</v>
      </c>
      <c r="AN113" s="4">
        <v>5701</v>
      </c>
      <c r="AO113" s="4">
        <v>5900</v>
      </c>
      <c r="AP113" s="4">
        <v>26962</v>
      </c>
      <c r="AQ113" s="4">
        <v>5818</v>
      </c>
      <c r="AR113" s="4">
        <v>5796</v>
      </c>
      <c r="AS113" s="4">
        <v>5419</v>
      </c>
      <c r="AT113" s="4">
        <v>4929</v>
      </c>
      <c r="AU113" s="4">
        <v>5000</v>
      </c>
      <c r="AV113" s="4">
        <v>25196</v>
      </c>
      <c r="AW113" s="4">
        <v>5021</v>
      </c>
      <c r="AX113" s="4">
        <v>4864</v>
      </c>
      <c r="AY113" s="4">
        <v>4901</v>
      </c>
      <c r="AZ113" s="4">
        <v>5168</v>
      </c>
      <c r="BA113" s="4">
        <v>5242</v>
      </c>
      <c r="BB113" s="4">
        <v>26123</v>
      </c>
      <c r="BC113" s="4">
        <v>5506</v>
      </c>
      <c r="BD113" s="4">
        <v>5078</v>
      </c>
      <c r="BE113" s="4">
        <v>5181</v>
      </c>
      <c r="BF113" s="4">
        <v>5105</v>
      </c>
      <c r="BG113" s="4">
        <v>5253</v>
      </c>
      <c r="BH113" s="4">
        <v>25193</v>
      </c>
      <c r="BI113" s="4">
        <v>5238</v>
      </c>
      <c r="BJ113" s="4">
        <v>5299</v>
      </c>
      <c r="BK113" s="4">
        <v>4944</v>
      </c>
      <c r="BL113" s="4">
        <v>4990</v>
      </c>
      <c r="BM113" s="4">
        <v>4722</v>
      </c>
      <c r="BN113" s="4">
        <v>21684</v>
      </c>
      <c r="BO113" s="4">
        <v>4553</v>
      </c>
      <c r="BP113" s="4">
        <v>4353</v>
      </c>
      <c r="BQ113" s="4">
        <v>4360</v>
      </c>
      <c r="BR113" s="4">
        <v>4263</v>
      </c>
      <c r="BS113" s="4">
        <v>4155</v>
      </c>
      <c r="BT113" s="4">
        <v>18968</v>
      </c>
      <c r="BU113" s="4">
        <v>3864</v>
      </c>
      <c r="BV113" s="4">
        <v>3706</v>
      </c>
      <c r="BW113" s="4">
        <v>3978</v>
      </c>
      <c r="BX113" s="4">
        <v>3708</v>
      </c>
      <c r="BY113" s="4">
        <v>3712</v>
      </c>
      <c r="BZ113" s="4">
        <v>19596</v>
      </c>
      <c r="CA113" s="4">
        <v>3696</v>
      </c>
      <c r="CB113" s="4">
        <v>3778</v>
      </c>
      <c r="CC113" s="4">
        <v>3898</v>
      </c>
      <c r="CD113" s="4">
        <v>4117</v>
      </c>
      <c r="CE113" s="4">
        <v>4107</v>
      </c>
      <c r="CF113" s="4">
        <v>14586</v>
      </c>
      <c r="CG113" s="4">
        <v>3046</v>
      </c>
      <c r="CH113" s="4">
        <v>3181</v>
      </c>
      <c r="CI113" s="4">
        <v>2992</v>
      </c>
      <c r="CJ113" s="4">
        <v>2907</v>
      </c>
      <c r="CK113" s="4">
        <v>2460</v>
      </c>
      <c r="CL113" s="4">
        <v>12015</v>
      </c>
      <c r="CM113" s="4">
        <v>2365</v>
      </c>
      <c r="CN113" s="4">
        <v>2402</v>
      </c>
      <c r="CO113" s="4">
        <v>2484</v>
      </c>
      <c r="CP113" s="4">
        <v>2422</v>
      </c>
      <c r="CQ113" s="4">
        <v>2342</v>
      </c>
      <c r="CR113" s="4">
        <v>9790</v>
      </c>
      <c r="CS113" s="4">
        <v>2276</v>
      </c>
      <c r="CT113" s="4">
        <v>2114</v>
      </c>
      <c r="CU113" s="4">
        <v>1873</v>
      </c>
      <c r="CV113" s="4">
        <v>1811</v>
      </c>
      <c r="CW113" s="4">
        <v>1716</v>
      </c>
      <c r="CX113" s="4">
        <v>6579</v>
      </c>
      <c r="CY113" s="4">
        <v>1619</v>
      </c>
      <c r="CZ113" s="4">
        <v>1412</v>
      </c>
      <c r="DA113" s="4">
        <v>1324</v>
      </c>
      <c r="DB113" s="4">
        <v>1130</v>
      </c>
      <c r="DC113" s="4">
        <v>1094</v>
      </c>
      <c r="DD113" s="4">
        <v>3421</v>
      </c>
      <c r="DE113" s="4">
        <v>928</v>
      </c>
      <c r="DF113" s="4">
        <v>798</v>
      </c>
      <c r="DG113" s="4">
        <v>668</v>
      </c>
      <c r="DH113" s="4">
        <v>551</v>
      </c>
      <c r="DI113" s="4">
        <v>476</v>
      </c>
      <c r="DJ113" s="4">
        <v>1051</v>
      </c>
      <c r="DK113" s="4">
        <v>411</v>
      </c>
      <c r="DL113" s="4">
        <v>290</v>
      </c>
      <c r="DM113" s="4">
        <v>155</v>
      </c>
      <c r="DN113" s="4">
        <v>123</v>
      </c>
      <c r="DO113" s="4">
        <v>72</v>
      </c>
      <c r="DP113" s="4">
        <v>240</v>
      </c>
      <c r="DQ113" s="4">
        <v>76</v>
      </c>
      <c r="DR113" s="4">
        <v>59</v>
      </c>
      <c r="DS113" s="4">
        <v>38</v>
      </c>
      <c r="DT113" s="4">
        <v>42</v>
      </c>
      <c r="DU113" s="4">
        <v>25</v>
      </c>
      <c r="DV113" s="4">
        <v>21</v>
      </c>
      <c r="DW113" s="4">
        <v>70191</v>
      </c>
      <c r="DX113" s="4">
        <v>79033</v>
      </c>
      <c r="DY113" s="4">
        <v>164600</v>
      </c>
      <c r="DZ113" s="4">
        <v>85441</v>
      </c>
      <c r="EA113" s="4">
        <v>47703</v>
      </c>
    </row>
    <row r="114" spans="1:131" ht="17.5" customHeight="1" x14ac:dyDescent="0.35">
      <c r="A114" s="2" t="s">
        <v>193</v>
      </c>
      <c r="D114" s="2" t="s">
        <v>194</v>
      </c>
      <c r="E114" s="4">
        <v>159913</v>
      </c>
      <c r="F114" s="4">
        <v>10037</v>
      </c>
      <c r="G114" s="4">
        <v>2002</v>
      </c>
      <c r="H114" s="4">
        <v>2105</v>
      </c>
      <c r="I114" s="4">
        <v>1993</v>
      </c>
      <c r="J114" s="4">
        <v>2055</v>
      </c>
      <c r="K114" s="4">
        <v>1882</v>
      </c>
      <c r="L114" s="4">
        <v>8997</v>
      </c>
      <c r="M114" s="4">
        <v>1981</v>
      </c>
      <c r="N114" s="4">
        <v>1792</v>
      </c>
      <c r="O114" s="4">
        <v>1899</v>
      </c>
      <c r="P114" s="4">
        <v>1652</v>
      </c>
      <c r="Q114" s="4">
        <v>1673</v>
      </c>
      <c r="R114" s="4">
        <v>9463</v>
      </c>
      <c r="S114" s="4">
        <v>1793</v>
      </c>
      <c r="T114" s="4">
        <v>1885</v>
      </c>
      <c r="U114" s="4">
        <v>1853</v>
      </c>
      <c r="V114" s="4">
        <v>1876</v>
      </c>
      <c r="W114" s="4">
        <v>2056</v>
      </c>
      <c r="X114" s="4">
        <v>10252</v>
      </c>
      <c r="Y114" s="4">
        <v>2097</v>
      </c>
      <c r="Z114" s="4">
        <v>2083</v>
      </c>
      <c r="AA114" s="4">
        <v>2232</v>
      </c>
      <c r="AB114" s="4">
        <v>2030</v>
      </c>
      <c r="AC114" s="4">
        <v>1810</v>
      </c>
      <c r="AD114" s="4">
        <v>9576</v>
      </c>
      <c r="AE114" s="4">
        <v>1831</v>
      </c>
      <c r="AF114" s="4">
        <v>1859</v>
      </c>
      <c r="AG114" s="4">
        <v>1925</v>
      </c>
      <c r="AH114" s="4">
        <v>1983</v>
      </c>
      <c r="AI114" s="4">
        <v>1978</v>
      </c>
      <c r="AJ114" s="4">
        <v>10099</v>
      </c>
      <c r="AK114" s="4">
        <v>2103</v>
      </c>
      <c r="AL114" s="4">
        <v>2004</v>
      </c>
      <c r="AM114" s="4">
        <v>1968</v>
      </c>
      <c r="AN114" s="4">
        <v>2047</v>
      </c>
      <c r="AO114" s="4">
        <v>1977</v>
      </c>
      <c r="AP114" s="4">
        <v>9054</v>
      </c>
      <c r="AQ114" s="4">
        <v>1944</v>
      </c>
      <c r="AR114" s="4">
        <v>1963</v>
      </c>
      <c r="AS114" s="4">
        <v>1753</v>
      </c>
      <c r="AT114" s="4">
        <v>1663</v>
      </c>
      <c r="AU114" s="4">
        <v>1731</v>
      </c>
      <c r="AV114" s="4">
        <v>10518</v>
      </c>
      <c r="AW114" s="4">
        <v>1890</v>
      </c>
      <c r="AX114" s="4">
        <v>2016</v>
      </c>
      <c r="AY114" s="4">
        <v>1971</v>
      </c>
      <c r="AZ114" s="4">
        <v>2252</v>
      </c>
      <c r="BA114" s="4">
        <v>2389</v>
      </c>
      <c r="BB114" s="4">
        <v>12696</v>
      </c>
      <c r="BC114" s="4">
        <v>2505</v>
      </c>
      <c r="BD114" s="4">
        <v>2479</v>
      </c>
      <c r="BE114" s="4">
        <v>2566</v>
      </c>
      <c r="BF114" s="4">
        <v>2540</v>
      </c>
      <c r="BG114" s="4">
        <v>2606</v>
      </c>
      <c r="BH114" s="4">
        <v>12834</v>
      </c>
      <c r="BI114" s="4">
        <v>2737</v>
      </c>
      <c r="BJ114" s="4">
        <v>2529</v>
      </c>
      <c r="BK114" s="4">
        <v>2570</v>
      </c>
      <c r="BL114" s="4">
        <v>2543</v>
      </c>
      <c r="BM114" s="4">
        <v>2455</v>
      </c>
      <c r="BN114" s="4">
        <v>11324</v>
      </c>
      <c r="BO114" s="4">
        <v>2368</v>
      </c>
      <c r="BP114" s="4">
        <v>2362</v>
      </c>
      <c r="BQ114" s="4">
        <v>2289</v>
      </c>
      <c r="BR114" s="4">
        <v>2235</v>
      </c>
      <c r="BS114" s="4">
        <v>2070</v>
      </c>
      <c r="BT114" s="4">
        <v>10082</v>
      </c>
      <c r="BU114" s="4">
        <v>2106</v>
      </c>
      <c r="BV114" s="4">
        <v>2009</v>
      </c>
      <c r="BW114" s="4">
        <v>2098</v>
      </c>
      <c r="BX114" s="4">
        <v>1942</v>
      </c>
      <c r="BY114" s="4">
        <v>1927</v>
      </c>
      <c r="BZ114" s="4">
        <v>10594</v>
      </c>
      <c r="CA114" s="4">
        <v>1976</v>
      </c>
      <c r="CB114" s="4">
        <v>2027</v>
      </c>
      <c r="CC114" s="4">
        <v>2158</v>
      </c>
      <c r="CD114" s="4">
        <v>2214</v>
      </c>
      <c r="CE114" s="4">
        <v>2219</v>
      </c>
      <c r="CF114" s="4">
        <v>8242</v>
      </c>
      <c r="CG114" s="4">
        <v>1790</v>
      </c>
      <c r="CH114" s="4">
        <v>1847</v>
      </c>
      <c r="CI114" s="4">
        <v>1748</v>
      </c>
      <c r="CJ114" s="4">
        <v>1535</v>
      </c>
      <c r="CK114" s="4">
        <v>1322</v>
      </c>
      <c r="CL114" s="4">
        <v>6391</v>
      </c>
      <c r="CM114" s="4">
        <v>1300</v>
      </c>
      <c r="CN114" s="4">
        <v>1327</v>
      </c>
      <c r="CO114" s="4">
        <v>1307</v>
      </c>
      <c r="CP114" s="4">
        <v>1265</v>
      </c>
      <c r="CQ114" s="4">
        <v>1192</v>
      </c>
      <c r="CR114" s="4">
        <v>4755</v>
      </c>
      <c r="CS114" s="4">
        <v>1079</v>
      </c>
      <c r="CT114" s="4">
        <v>1022</v>
      </c>
      <c r="CU114" s="4">
        <v>962</v>
      </c>
      <c r="CV114" s="4">
        <v>886</v>
      </c>
      <c r="CW114" s="4">
        <v>806</v>
      </c>
      <c r="CX114" s="4">
        <v>2938</v>
      </c>
      <c r="CY114" s="4">
        <v>718</v>
      </c>
      <c r="CZ114" s="4">
        <v>631</v>
      </c>
      <c r="DA114" s="4">
        <v>553</v>
      </c>
      <c r="DB114" s="4">
        <v>524</v>
      </c>
      <c r="DC114" s="4">
        <v>512</v>
      </c>
      <c r="DD114" s="4">
        <v>1516</v>
      </c>
      <c r="DE114" s="4">
        <v>415</v>
      </c>
      <c r="DF114" s="4">
        <v>372</v>
      </c>
      <c r="DG114" s="4">
        <v>292</v>
      </c>
      <c r="DH114" s="4">
        <v>250</v>
      </c>
      <c r="DI114" s="4">
        <v>187</v>
      </c>
      <c r="DJ114" s="4">
        <v>452</v>
      </c>
      <c r="DK114" s="4">
        <v>184</v>
      </c>
      <c r="DL114" s="4">
        <v>113</v>
      </c>
      <c r="DM114" s="4">
        <v>69</v>
      </c>
      <c r="DN114" s="4">
        <v>49</v>
      </c>
      <c r="DO114" s="4">
        <v>37</v>
      </c>
      <c r="DP114" s="4">
        <v>84</v>
      </c>
      <c r="DQ114" s="4">
        <v>30</v>
      </c>
      <c r="DR114" s="4">
        <v>26</v>
      </c>
      <c r="DS114" s="4">
        <v>12</v>
      </c>
      <c r="DT114" s="4">
        <v>8</v>
      </c>
      <c r="DU114" s="4">
        <v>8</v>
      </c>
      <c r="DV114" s="4">
        <v>9</v>
      </c>
      <c r="DW114" s="4">
        <v>30594</v>
      </c>
      <c r="DX114" s="4">
        <v>34909</v>
      </c>
      <c r="DY114" s="4">
        <v>60098</v>
      </c>
      <c r="DZ114" s="4">
        <v>44834</v>
      </c>
      <c r="EA114" s="4">
        <v>24387</v>
      </c>
    </row>
    <row r="115" spans="1:131" ht="17.5" customHeight="1" x14ac:dyDescent="0.35"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W115" s="31"/>
      <c r="DX115" s="31"/>
      <c r="DY115" s="31"/>
      <c r="DZ115" s="31"/>
      <c r="EA115" s="31"/>
    </row>
    <row r="116" spans="1:131" s="3" customFormat="1" ht="17.5" customHeight="1" x14ac:dyDescent="0.35">
      <c r="A116" s="3" t="s">
        <v>195</v>
      </c>
      <c r="B116" s="3" t="s">
        <v>196</v>
      </c>
      <c r="E116" s="26">
        <v>2234493</v>
      </c>
      <c r="F116" s="26">
        <v>137772</v>
      </c>
      <c r="G116" s="26">
        <v>27658</v>
      </c>
      <c r="H116" s="26">
        <v>27532</v>
      </c>
      <c r="I116" s="26">
        <v>27640</v>
      </c>
      <c r="J116" s="26">
        <v>27928</v>
      </c>
      <c r="K116" s="26">
        <v>27014</v>
      </c>
      <c r="L116" s="26">
        <v>126485</v>
      </c>
      <c r="M116" s="26">
        <v>26801</v>
      </c>
      <c r="N116" s="26">
        <v>25364</v>
      </c>
      <c r="O116" s="26">
        <v>25397</v>
      </c>
      <c r="P116" s="26">
        <v>24494</v>
      </c>
      <c r="Q116" s="26">
        <v>24429</v>
      </c>
      <c r="R116" s="26">
        <v>135543</v>
      </c>
      <c r="S116" s="26">
        <v>25552</v>
      </c>
      <c r="T116" s="26">
        <v>26620</v>
      </c>
      <c r="U116" s="26">
        <v>27464</v>
      </c>
      <c r="V116" s="26">
        <v>27506</v>
      </c>
      <c r="W116" s="26">
        <v>28401</v>
      </c>
      <c r="X116" s="26">
        <v>151489</v>
      </c>
      <c r="Y116" s="26">
        <v>29272</v>
      </c>
      <c r="Z116" s="26">
        <v>29313</v>
      </c>
      <c r="AA116" s="26">
        <v>29728</v>
      </c>
      <c r="AB116" s="26">
        <v>30619</v>
      </c>
      <c r="AC116" s="26">
        <v>32557</v>
      </c>
      <c r="AD116" s="26">
        <v>154922</v>
      </c>
      <c r="AE116" s="26">
        <v>34613</v>
      </c>
      <c r="AF116" s="26">
        <v>32511</v>
      </c>
      <c r="AG116" s="26">
        <v>30439</v>
      </c>
      <c r="AH116" s="26">
        <v>29666</v>
      </c>
      <c r="AI116" s="26">
        <v>27693</v>
      </c>
      <c r="AJ116" s="26">
        <v>138864</v>
      </c>
      <c r="AK116" s="26">
        <v>28397</v>
      </c>
      <c r="AL116" s="26">
        <v>27915</v>
      </c>
      <c r="AM116" s="26">
        <v>27657</v>
      </c>
      <c r="AN116" s="26">
        <v>27363</v>
      </c>
      <c r="AO116" s="26">
        <v>27532</v>
      </c>
      <c r="AP116" s="26">
        <v>133906</v>
      </c>
      <c r="AQ116" s="26">
        <v>28427</v>
      </c>
      <c r="AR116" s="26">
        <v>28235</v>
      </c>
      <c r="AS116" s="26">
        <v>26533</v>
      </c>
      <c r="AT116" s="26">
        <v>25086</v>
      </c>
      <c r="AU116" s="26">
        <v>25625</v>
      </c>
      <c r="AV116" s="26">
        <v>144433</v>
      </c>
      <c r="AW116" s="26">
        <v>26127</v>
      </c>
      <c r="AX116" s="26">
        <v>27234</v>
      </c>
      <c r="AY116" s="26">
        <v>28299</v>
      </c>
      <c r="AZ116" s="26">
        <v>30497</v>
      </c>
      <c r="BA116" s="26">
        <v>32276</v>
      </c>
      <c r="BB116" s="26">
        <v>165981</v>
      </c>
      <c r="BC116" s="26">
        <v>32757</v>
      </c>
      <c r="BD116" s="26">
        <v>31948</v>
      </c>
      <c r="BE116" s="26">
        <v>33562</v>
      </c>
      <c r="BF116" s="26">
        <v>33696</v>
      </c>
      <c r="BG116" s="26">
        <v>34018</v>
      </c>
      <c r="BH116" s="26">
        <v>168881</v>
      </c>
      <c r="BI116" s="26">
        <v>34174</v>
      </c>
      <c r="BJ116" s="26">
        <v>34566</v>
      </c>
      <c r="BK116" s="26">
        <v>33996</v>
      </c>
      <c r="BL116" s="26">
        <v>33752</v>
      </c>
      <c r="BM116" s="26">
        <v>32393</v>
      </c>
      <c r="BN116" s="26">
        <v>148896</v>
      </c>
      <c r="BO116" s="26">
        <v>32012</v>
      </c>
      <c r="BP116" s="26">
        <v>30051</v>
      </c>
      <c r="BQ116" s="26">
        <v>29700</v>
      </c>
      <c r="BR116" s="26">
        <v>29124</v>
      </c>
      <c r="BS116" s="26">
        <v>28009</v>
      </c>
      <c r="BT116" s="26">
        <v>134434</v>
      </c>
      <c r="BU116" s="26">
        <v>27043</v>
      </c>
      <c r="BV116" s="26">
        <v>26803</v>
      </c>
      <c r="BW116" s="26">
        <v>27229</v>
      </c>
      <c r="BX116" s="26">
        <v>26749</v>
      </c>
      <c r="BY116" s="26">
        <v>26610</v>
      </c>
      <c r="BZ116" s="26">
        <v>144616</v>
      </c>
      <c r="CA116" s="26">
        <v>26978</v>
      </c>
      <c r="CB116" s="26">
        <v>27590</v>
      </c>
      <c r="CC116" s="26">
        <v>27929</v>
      </c>
      <c r="CD116" s="26">
        <v>30816</v>
      </c>
      <c r="CE116" s="26">
        <v>31303</v>
      </c>
      <c r="CF116" s="26">
        <v>113882</v>
      </c>
      <c r="CG116" s="26">
        <v>23812</v>
      </c>
      <c r="CH116" s="26">
        <v>25546</v>
      </c>
      <c r="CI116" s="26">
        <v>23786</v>
      </c>
      <c r="CJ116" s="26">
        <v>21913</v>
      </c>
      <c r="CK116" s="26">
        <v>18825</v>
      </c>
      <c r="CL116" s="26">
        <v>87782</v>
      </c>
      <c r="CM116" s="26">
        <v>18105</v>
      </c>
      <c r="CN116" s="26">
        <v>18393</v>
      </c>
      <c r="CO116" s="26">
        <v>17961</v>
      </c>
      <c r="CP116" s="26">
        <v>17215</v>
      </c>
      <c r="CQ116" s="26">
        <v>16108</v>
      </c>
      <c r="CR116" s="26">
        <v>67295</v>
      </c>
      <c r="CS116" s="26">
        <v>15145</v>
      </c>
      <c r="CT116" s="26">
        <v>14208</v>
      </c>
      <c r="CU116" s="26">
        <v>13227</v>
      </c>
      <c r="CV116" s="26">
        <v>12705</v>
      </c>
      <c r="CW116" s="26">
        <v>12010</v>
      </c>
      <c r="CX116" s="26">
        <v>45617</v>
      </c>
      <c r="CY116" s="26">
        <v>11249</v>
      </c>
      <c r="CZ116" s="26">
        <v>9972</v>
      </c>
      <c r="DA116" s="26">
        <v>8918</v>
      </c>
      <c r="DB116" s="26">
        <v>8116</v>
      </c>
      <c r="DC116" s="26">
        <v>7362</v>
      </c>
      <c r="DD116" s="26">
        <v>24576</v>
      </c>
      <c r="DE116" s="26">
        <v>6563</v>
      </c>
      <c r="DF116" s="26">
        <v>5652</v>
      </c>
      <c r="DG116" s="26">
        <v>4725</v>
      </c>
      <c r="DH116" s="26">
        <v>4039</v>
      </c>
      <c r="DI116" s="26">
        <v>3597</v>
      </c>
      <c r="DJ116" s="26">
        <v>7606</v>
      </c>
      <c r="DK116" s="26">
        <v>2908</v>
      </c>
      <c r="DL116" s="26">
        <v>1940</v>
      </c>
      <c r="DM116" s="26">
        <v>1181</v>
      </c>
      <c r="DN116" s="26">
        <v>848</v>
      </c>
      <c r="DO116" s="26">
        <v>729</v>
      </c>
      <c r="DP116" s="26">
        <v>1361</v>
      </c>
      <c r="DQ116" s="26">
        <v>495</v>
      </c>
      <c r="DR116" s="26">
        <v>366</v>
      </c>
      <c r="DS116" s="26">
        <v>239</v>
      </c>
      <c r="DT116" s="26">
        <v>149</v>
      </c>
      <c r="DU116" s="26">
        <v>112</v>
      </c>
      <c r="DV116" s="26">
        <v>152</v>
      </c>
      <c r="DW116" s="26">
        <v>429072</v>
      </c>
      <c r="DX116" s="26">
        <v>488113</v>
      </c>
      <c r="DY116" s="26">
        <v>860323</v>
      </c>
      <c r="DZ116" s="26">
        <v>596827</v>
      </c>
      <c r="EA116" s="26">
        <v>348271</v>
      </c>
    </row>
    <row r="117" spans="1:131" ht="17.5" customHeight="1" x14ac:dyDescent="0.35">
      <c r="A117" s="3"/>
      <c r="B117" s="3"/>
      <c r="C117" s="3"/>
      <c r="E117" s="31"/>
      <c r="F117" s="31"/>
      <c r="G117" s="30"/>
      <c r="H117" s="30"/>
      <c r="I117" s="30"/>
      <c r="J117" s="30"/>
      <c r="K117" s="30"/>
      <c r="L117" s="31"/>
      <c r="M117" s="30"/>
      <c r="N117" s="30"/>
      <c r="O117" s="30"/>
      <c r="P117" s="30"/>
      <c r="Q117" s="30"/>
      <c r="R117" s="31"/>
      <c r="S117" s="30"/>
      <c r="T117" s="30"/>
      <c r="U117" s="30"/>
      <c r="V117" s="30"/>
      <c r="W117" s="30"/>
      <c r="X117" s="31"/>
      <c r="Y117" s="30"/>
      <c r="Z117" s="30"/>
      <c r="AA117" s="30"/>
      <c r="AB117" s="30"/>
      <c r="AC117" s="30"/>
      <c r="AD117" s="31"/>
      <c r="AE117" s="30"/>
      <c r="AF117" s="30"/>
      <c r="AG117" s="30"/>
      <c r="AH117" s="30"/>
      <c r="AI117" s="30"/>
      <c r="AJ117" s="31"/>
      <c r="AK117" s="30"/>
      <c r="AL117" s="30"/>
      <c r="AM117" s="30"/>
      <c r="AN117" s="30"/>
      <c r="AO117" s="30"/>
      <c r="AP117" s="31"/>
      <c r="AQ117" s="30"/>
      <c r="AR117" s="30"/>
      <c r="AS117" s="30"/>
      <c r="AT117" s="30"/>
      <c r="AU117" s="30"/>
      <c r="AV117" s="31"/>
      <c r="AW117" s="30"/>
      <c r="AX117" s="30"/>
      <c r="AY117" s="30"/>
      <c r="AZ117" s="30"/>
      <c r="BA117" s="30"/>
      <c r="BB117" s="31"/>
      <c r="BC117" s="30"/>
      <c r="BD117" s="30"/>
      <c r="BE117" s="30"/>
      <c r="BF117" s="30"/>
      <c r="BG117" s="30"/>
      <c r="BH117" s="31"/>
      <c r="BI117" s="30"/>
      <c r="BJ117" s="30"/>
      <c r="BK117" s="30"/>
      <c r="BL117" s="30"/>
      <c r="BM117" s="30"/>
      <c r="BN117" s="31"/>
      <c r="BO117" s="30"/>
      <c r="BP117" s="30"/>
      <c r="BQ117" s="30"/>
      <c r="BR117" s="30"/>
      <c r="BS117" s="30"/>
      <c r="BT117" s="31"/>
      <c r="BU117" s="30"/>
      <c r="BV117" s="30"/>
      <c r="BW117" s="30"/>
      <c r="BX117" s="30"/>
      <c r="BY117" s="30"/>
      <c r="BZ117" s="31"/>
      <c r="CA117" s="30"/>
      <c r="CB117" s="30"/>
      <c r="CC117" s="30"/>
      <c r="CD117" s="30"/>
      <c r="CE117" s="30"/>
      <c r="CF117" s="31"/>
      <c r="CG117" s="30"/>
      <c r="CH117" s="30"/>
      <c r="CI117" s="30"/>
      <c r="CJ117" s="30"/>
      <c r="CK117" s="30"/>
      <c r="CL117" s="31"/>
      <c r="CM117" s="30"/>
      <c r="CN117" s="30"/>
      <c r="CO117" s="30"/>
      <c r="CP117" s="30"/>
      <c r="CQ117" s="30"/>
      <c r="CR117" s="31"/>
      <c r="CS117" s="30"/>
      <c r="CT117" s="30"/>
      <c r="CU117" s="30"/>
      <c r="CV117" s="30"/>
      <c r="CW117" s="30"/>
      <c r="CX117" s="31"/>
      <c r="CY117" s="30"/>
      <c r="CZ117" s="30"/>
      <c r="DA117" s="30"/>
      <c r="DB117" s="30"/>
      <c r="DC117" s="30"/>
      <c r="DD117" s="31"/>
      <c r="DE117" s="30"/>
      <c r="DF117" s="30"/>
      <c r="DG117" s="30"/>
      <c r="DH117" s="30"/>
      <c r="DI117" s="30"/>
      <c r="DJ117" s="31"/>
      <c r="DK117" s="30"/>
      <c r="DL117" s="30"/>
      <c r="DM117" s="30"/>
      <c r="DN117" s="30"/>
      <c r="DO117" s="30"/>
      <c r="DP117" s="31"/>
      <c r="DQ117" s="30"/>
      <c r="DR117" s="30"/>
      <c r="DS117" s="30"/>
      <c r="DT117" s="30"/>
      <c r="DU117" s="30"/>
      <c r="DW117" s="30"/>
      <c r="DX117" s="30"/>
      <c r="DY117" s="30"/>
      <c r="DZ117" s="30"/>
      <c r="EA117" s="30"/>
    </row>
    <row r="118" spans="1:131" s="3" customFormat="1" ht="17.5" customHeight="1" x14ac:dyDescent="0.35">
      <c r="A118" s="3" t="s">
        <v>197</v>
      </c>
      <c r="D118" s="3" t="s">
        <v>198</v>
      </c>
      <c r="E118" s="26">
        <v>123046</v>
      </c>
      <c r="F118" s="26">
        <v>9160</v>
      </c>
      <c r="G118" s="26">
        <v>1773</v>
      </c>
      <c r="H118" s="26">
        <v>1920</v>
      </c>
      <c r="I118" s="26">
        <v>1860</v>
      </c>
      <c r="J118" s="26">
        <v>1808</v>
      </c>
      <c r="K118" s="26">
        <v>1799</v>
      </c>
      <c r="L118" s="26">
        <v>7766</v>
      </c>
      <c r="M118" s="26">
        <v>1633</v>
      </c>
      <c r="N118" s="26">
        <v>1553</v>
      </c>
      <c r="O118" s="26">
        <v>1649</v>
      </c>
      <c r="P118" s="26">
        <v>1461</v>
      </c>
      <c r="Q118" s="26">
        <v>1470</v>
      </c>
      <c r="R118" s="26">
        <v>7649</v>
      </c>
      <c r="S118" s="26">
        <v>1470</v>
      </c>
      <c r="T118" s="26">
        <v>1621</v>
      </c>
      <c r="U118" s="26">
        <v>1513</v>
      </c>
      <c r="V118" s="26">
        <v>1504</v>
      </c>
      <c r="W118" s="26">
        <v>1541</v>
      </c>
      <c r="X118" s="26">
        <v>8617</v>
      </c>
      <c r="Y118" s="26">
        <v>1731</v>
      </c>
      <c r="Z118" s="26">
        <v>1619</v>
      </c>
      <c r="AA118" s="26">
        <v>1556</v>
      </c>
      <c r="AB118" s="26">
        <v>1755</v>
      </c>
      <c r="AC118" s="26">
        <v>1956</v>
      </c>
      <c r="AD118" s="26">
        <v>10102</v>
      </c>
      <c r="AE118" s="26">
        <v>2282</v>
      </c>
      <c r="AF118" s="26">
        <v>2117</v>
      </c>
      <c r="AG118" s="26">
        <v>2042</v>
      </c>
      <c r="AH118" s="26">
        <v>1934</v>
      </c>
      <c r="AI118" s="26">
        <v>1727</v>
      </c>
      <c r="AJ118" s="26">
        <v>9015</v>
      </c>
      <c r="AK118" s="26">
        <v>1875</v>
      </c>
      <c r="AL118" s="26">
        <v>1824</v>
      </c>
      <c r="AM118" s="26">
        <v>1805</v>
      </c>
      <c r="AN118" s="26">
        <v>1772</v>
      </c>
      <c r="AO118" s="26">
        <v>1739</v>
      </c>
      <c r="AP118" s="26">
        <v>8190</v>
      </c>
      <c r="AQ118" s="26">
        <v>1781</v>
      </c>
      <c r="AR118" s="26">
        <v>1707</v>
      </c>
      <c r="AS118" s="26">
        <v>1606</v>
      </c>
      <c r="AT118" s="26">
        <v>1528</v>
      </c>
      <c r="AU118" s="26">
        <v>1568</v>
      </c>
      <c r="AV118" s="26">
        <v>8461</v>
      </c>
      <c r="AW118" s="26">
        <v>1639</v>
      </c>
      <c r="AX118" s="26">
        <v>1642</v>
      </c>
      <c r="AY118" s="26">
        <v>1714</v>
      </c>
      <c r="AZ118" s="26">
        <v>1697</v>
      </c>
      <c r="BA118" s="26">
        <v>1769</v>
      </c>
      <c r="BB118" s="26">
        <v>9038</v>
      </c>
      <c r="BC118" s="26">
        <v>1816</v>
      </c>
      <c r="BD118" s="26">
        <v>1710</v>
      </c>
      <c r="BE118" s="26">
        <v>1838</v>
      </c>
      <c r="BF118" s="26">
        <v>1865</v>
      </c>
      <c r="BG118" s="26">
        <v>1809</v>
      </c>
      <c r="BH118" s="26">
        <v>8788</v>
      </c>
      <c r="BI118" s="26">
        <v>1765</v>
      </c>
      <c r="BJ118" s="26">
        <v>1866</v>
      </c>
      <c r="BK118" s="26">
        <v>1791</v>
      </c>
      <c r="BL118" s="26">
        <v>1687</v>
      </c>
      <c r="BM118" s="26">
        <v>1679</v>
      </c>
      <c r="BN118" s="26">
        <v>7373</v>
      </c>
      <c r="BO118" s="26">
        <v>1630</v>
      </c>
      <c r="BP118" s="26">
        <v>1488</v>
      </c>
      <c r="BQ118" s="26">
        <v>1486</v>
      </c>
      <c r="BR118" s="26">
        <v>1423</v>
      </c>
      <c r="BS118" s="26">
        <v>1346</v>
      </c>
      <c r="BT118" s="26">
        <v>6195</v>
      </c>
      <c r="BU118" s="26">
        <v>1315</v>
      </c>
      <c r="BV118" s="26">
        <v>1176</v>
      </c>
      <c r="BW118" s="26">
        <v>1241</v>
      </c>
      <c r="BX118" s="26">
        <v>1262</v>
      </c>
      <c r="BY118" s="26">
        <v>1201</v>
      </c>
      <c r="BZ118" s="26">
        <v>6215</v>
      </c>
      <c r="CA118" s="26">
        <v>1188</v>
      </c>
      <c r="CB118" s="26">
        <v>1195</v>
      </c>
      <c r="CC118" s="26">
        <v>1222</v>
      </c>
      <c r="CD118" s="26">
        <v>1323</v>
      </c>
      <c r="CE118" s="26">
        <v>1287</v>
      </c>
      <c r="CF118" s="26">
        <v>4874</v>
      </c>
      <c r="CG118" s="26">
        <v>1030</v>
      </c>
      <c r="CH118" s="26">
        <v>1130</v>
      </c>
      <c r="CI118" s="26">
        <v>1012</v>
      </c>
      <c r="CJ118" s="26">
        <v>880</v>
      </c>
      <c r="CK118" s="26">
        <v>822</v>
      </c>
      <c r="CL118" s="26">
        <v>4095</v>
      </c>
      <c r="CM118" s="26">
        <v>771</v>
      </c>
      <c r="CN118" s="26">
        <v>877</v>
      </c>
      <c r="CO118" s="26">
        <v>811</v>
      </c>
      <c r="CP118" s="26">
        <v>861</v>
      </c>
      <c r="CQ118" s="26">
        <v>775</v>
      </c>
      <c r="CR118" s="26">
        <v>3346</v>
      </c>
      <c r="CS118" s="26">
        <v>714</v>
      </c>
      <c r="CT118" s="26">
        <v>729</v>
      </c>
      <c r="CU118" s="26">
        <v>683</v>
      </c>
      <c r="CV118" s="26">
        <v>617</v>
      </c>
      <c r="CW118" s="26">
        <v>603</v>
      </c>
      <c r="CX118" s="26">
        <v>2458</v>
      </c>
      <c r="CY118" s="26">
        <v>615</v>
      </c>
      <c r="CZ118" s="26">
        <v>546</v>
      </c>
      <c r="DA118" s="26">
        <v>484</v>
      </c>
      <c r="DB118" s="26">
        <v>442</v>
      </c>
      <c r="DC118" s="26">
        <v>371</v>
      </c>
      <c r="DD118" s="26">
        <v>1233</v>
      </c>
      <c r="DE118" s="26">
        <v>330</v>
      </c>
      <c r="DF118" s="26">
        <v>271</v>
      </c>
      <c r="DG118" s="26">
        <v>243</v>
      </c>
      <c r="DH118" s="26">
        <v>204</v>
      </c>
      <c r="DI118" s="26">
        <v>185</v>
      </c>
      <c r="DJ118" s="26">
        <v>393</v>
      </c>
      <c r="DK118" s="26">
        <v>157</v>
      </c>
      <c r="DL118" s="26">
        <v>89</v>
      </c>
      <c r="DM118" s="26">
        <v>60</v>
      </c>
      <c r="DN118" s="26">
        <v>45</v>
      </c>
      <c r="DO118" s="26">
        <v>42</v>
      </c>
      <c r="DP118" s="26">
        <v>66</v>
      </c>
      <c r="DQ118" s="26">
        <v>27</v>
      </c>
      <c r="DR118" s="26">
        <v>17</v>
      </c>
      <c r="DS118" s="26">
        <v>12</v>
      </c>
      <c r="DT118" s="26">
        <v>7</v>
      </c>
      <c r="DU118" s="26">
        <v>3</v>
      </c>
      <c r="DV118" s="26">
        <v>12</v>
      </c>
      <c r="DW118" s="26">
        <v>26306</v>
      </c>
      <c r="DX118" s="26">
        <v>29481</v>
      </c>
      <c r="DY118" s="26">
        <v>51692</v>
      </c>
      <c r="DZ118" s="26">
        <v>28571</v>
      </c>
      <c r="EA118" s="26">
        <v>16477</v>
      </c>
    </row>
    <row r="119" spans="1:131" s="3" customFormat="1" ht="17.5" customHeight="1" x14ac:dyDescent="0.35">
      <c r="A119" s="3" t="s">
        <v>199</v>
      </c>
      <c r="D119" s="3" t="s">
        <v>200</v>
      </c>
      <c r="E119" s="26">
        <v>162884</v>
      </c>
      <c r="F119" s="26">
        <v>12291</v>
      </c>
      <c r="G119" s="26">
        <v>2516</v>
      </c>
      <c r="H119" s="26">
        <v>2441</v>
      </c>
      <c r="I119" s="26">
        <v>2481</v>
      </c>
      <c r="J119" s="26">
        <v>2475</v>
      </c>
      <c r="K119" s="26">
        <v>2378</v>
      </c>
      <c r="L119" s="26">
        <v>10598</v>
      </c>
      <c r="M119" s="26">
        <v>2370</v>
      </c>
      <c r="N119" s="26">
        <v>2171</v>
      </c>
      <c r="O119" s="26">
        <v>2073</v>
      </c>
      <c r="P119" s="26">
        <v>1987</v>
      </c>
      <c r="Q119" s="26">
        <v>1997</v>
      </c>
      <c r="R119" s="26">
        <v>10447</v>
      </c>
      <c r="S119" s="26">
        <v>2065</v>
      </c>
      <c r="T119" s="26">
        <v>2052</v>
      </c>
      <c r="U119" s="26">
        <v>2102</v>
      </c>
      <c r="V119" s="26">
        <v>2057</v>
      </c>
      <c r="W119" s="26">
        <v>2171</v>
      </c>
      <c r="X119" s="26">
        <v>12174</v>
      </c>
      <c r="Y119" s="26">
        <v>2115</v>
      </c>
      <c r="Z119" s="26">
        <v>2144</v>
      </c>
      <c r="AA119" s="26">
        <v>2275</v>
      </c>
      <c r="AB119" s="26">
        <v>2425</v>
      </c>
      <c r="AC119" s="26">
        <v>3215</v>
      </c>
      <c r="AD119" s="26">
        <v>16805</v>
      </c>
      <c r="AE119" s="26">
        <v>3920</v>
      </c>
      <c r="AF119" s="26">
        <v>3720</v>
      </c>
      <c r="AG119" s="26">
        <v>3194</v>
      </c>
      <c r="AH119" s="26">
        <v>3035</v>
      </c>
      <c r="AI119" s="26">
        <v>2936</v>
      </c>
      <c r="AJ119" s="26">
        <v>14711</v>
      </c>
      <c r="AK119" s="26">
        <v>3014</v>
      </c>
      <c r="AL119" s="26">
        <v>2950</v>
      </c>
      <c r="AM119" s="26">
        <v>3137</v>
      </c>
      <c r="AN119" s="26">
        <v>2771</v>
      </c>
      <c r="AO119" s="26">
        <v>2839</v>
      </c>
      <c r="AP119" s="26">
        <v>13148</v>
      </c>
      <c r="AQ119" s="26">
        <v>2916</v>
      </c>
      <c r="AR119" s="26">
        <v>2868</v>
      </c>
      <c r="AS119" s="26">
        <v>2647</v>
      </c>
      <c r="AT119" s="26">
        <v>2355</v>
      </c>
      <c r="AU119" s="26">
        <v>2362</v>
      </c>
      <c r="AV119" s="26">
        <v>11120</v>
      </c>
      <c r="AW119" s="26">
        <v>2346</v>
      </c>
      <c r="AX119" s="26">
        <v>2280</v>
      </c>
      <c r="AY119" s="26">
        <v>2127</v>
      </c>
      <c r="AZ119" s="26">
        <v>2129</v>
      </c>
      <c r="BA119" s="26">
        <v>2238</v>
      </c>
      <c r="BB119" s="26">
        <v>10353</v>
      </c>
      <c r="BC119" s="26">
        <v>2203</v>
      </c>
      <c r="BD119" s="26">
        <v>2013</v>
      </c>
      <c r="BE119" s="26">
        <v>2075</v>
      </c>
      <c r="BF119" s="26">
        <v>2063</v>
      </c>
      <c r="BG119" s="26">
        <v>1999</v>
      </c>
      <c r="BH119" s="26">
        <v>10118</v>
      </c>
      <c r="BI119" s="26">
        <v>2104</v>
      </c>
      <c r="BJ119" s="26">
        <v>2017</v>
      </c>
      <c r="BK119" s="26">
        <v>1982</v>
      </c>
      <c r="BL119" s="26">
        <v>2085</v>
      </c>
      <c r="BM119" s="26">
        <v>1930</v>
      </c>
      <c r="BN119" s="26">
        <v>9402</v>
      </c>
      <c r="BO119" s="26">
        <v>2029</v>
      </c>
      <c r="BP119" s="26">
        <v>1972</v>
      </c>
      <c r="BQ119" s="26">
        <v>1867</v>
      </c>
      <c r="BR119" s="26">
        <v>1818</v>
      </c>
      <c r="BS119" s="26">
        <v>1716</v>
      </c>
      <c r="BT119" s="26">
        <v>8390</v>
      </c>
      <c r="BU119" s="26">
        <v>1736</v>
      </c>
      <c r="BV119" s="26">
        <v>1694</v>
      </c>
      <c r="BW119" s="26">
        <v>1751</v>
      </c>
      <c r="BX119" s="26">
        <v>1634</v>
      </c>
      <c r="BY119" s="26">
        <v>1575</v>
      </c>
      <c r="BZ119" s="26">
        <v>7114</v>
      </c>
      <c r="CA119" s="26">
        <v>1515</v>
      </c>
      <c r="CB119" s="26">
        <v>1425</v>
      </c>
      <c r="CC119" s="26">
        <v>1400</v>
      </c>
      <c r="CD119" s="26">
        <v>1415</v>
      </c>
      <c r="CE119" s="26">
        <v>1359</v>
      </c>
      <c r="CF119" s="26">
        <v>4830</v>
      </c>
      <c r="CG119" s="26">
        <v>1034</v>
      </c>
      <c r="CH119" s="26">
        <v>1015</v>
      </c>
      <c r="CI119" s="26">
        <v>1020</v>
      </c>
      <c r="CJ119" s="26">
        <v>982</v>
      </c>
      <c r="CK119" s="26">
        <v>779</v>
      </c>
      <c r="CL119" s="26">
        <v>4080</v>
      </c>
      <c r="CM119" s="26">
        <v>829</v>
      </c>
      <c r="CN119" s="26">
        <v>842</v>
      </c>
      <c r="CO119" s="26">
        <v>853</v>
      </c>
      <c r="CP119" s="26">
        <v>776</v>
      </c>
      <c r="CQ119" s="26">
        <v>780</v>
      </c>
      <c r="CR119" s="26">
        <v>3222</v>
      </c>
      <c r="CS119" s="26">
        <v>723</v>
      </c>
      <c r="CT119" s="26">
        <v>689</v>
      </c>
      <c r="CU119" s="26">
        <v>624</v>
      </c>
      <c r="CV119" s="26">
        <v>591</v>
      </c>
      <c r="CW119" s="26">
        <v>595</v>
      </c>
      <c r="CX119" s="26">
        <v>2240</v>
      </c>
      <c r="CY119" s="26">
        <v>517</v>
      </c>
      <c r="CZ119" s="26">
        <v>472</v>
      </c>
      <c r="DA119" s="26">
        <v>456</v>
      </c>
      <c r="DB119" s="26">
        <v>418</v>
      </c>
      <c r="DC119" s="26">
        <v>377</v>
      </c>
      <c r="DD119" s="26">
        <v>1295</v>
      </c>
      <c r="DE119" s="26">
        <v>374</v>
      </c>
      <c r="DF119" s="26">
        <v>264</v>
      </c>
      <c r="DG119" s="26">
        <v>235</v>
      </c>
      <c r="DH119" s="26">
        <v>235</v>
      </c>
      <c r="DI119" s="26">
        <v>187</v>
      </c>
      <c r="DJ119" s="26">
        <v>442</v>
      </c>
      <c r="DK119" s="26">
        <v>170</v>
      </c>
      <c r="DL119" s="26">
        <v>130</v>
      </c>
      <c r="DM119" s="26">
        <v>50</v>
      </c>
      <c r="DN119" s="26">
        <v>39</v>
      </c>
      <c r="DO119" s="26">
        <v>53</v>
      </c>
      <c r="DP119" s="26">
        <v>93</v>
      </c>
      <c r="DQ119" s="26">
        <v>31</v>
      </c>
      <c r="DR119" s="26">
        <v>25</v>
      </c>
      <c r="DS119" s="26">
        <v>21</v>
      </c>
      <c r="DT119" s="26">
        <v>7</v>
      </c>
      <c r="DU119" s="26">
        <v>9</v>
      </c>
      <c r="DV119" s="26">
        <v>11</v>
      </c>
      <c r="DW119" s="26">
        <v>35451</v>
      </c>
      <c r="DX119" s="26">
        <v>39870</v>
      </c>
      <c r="DY119" s="26">
        <v>76196</v>
      </c>
      <c r="DZ119" s="26">
        <v>35024</v>
      </c>
      <c r="EA119" s="26">
        <v>16213</v>
      </c>
    </row>
    <row r="120" spans="1:131" s="3" customFormat="1" ht="17.5" customHeight="1" x14ac:dyDescent="0.35">
      <c r="A120" s="3" t="s">
        <v>201</v>
      </c>
      <c r="D120" s="3" t="s">
        <v>202</v>
      </c>
      <c r="E120" s="26">
        <v>153777</v>
      </c>
      <c r="F120" s="26">
        <v>10277</v>
      </c>
      <c r="G120" s="26">
        <v>2165</v>
      </c>
      <c r="H120" s="26">
        <v>2161</v>
      </c>
      <c r="I120" s="26">
        <v>2070</v>
      </c>
      <c r="J120" s="26">
        <v>2003</v>
      </c>
      <c r="K120" s="26">
        <v>1878</v>
      </c>
      <c r="L120" s="26">
        <v>8528</v>
      </c>
      <c r="M120" s="26">
        <v>1950</v>
      </c>
      <c r="N120" s="26">
        <v>1652</v>
      </c>
      <c r="O120" s="26">
        <v>1737</v>
      </c>
      <c r="P120" s="26">
        <v>1610</v>
      </c>
      <c r="Q120" s="26">
        <v>1579</v>
      </c>
      <c r="R120" s="26">
        <v>8115</v>
      </c>
      <c r="S120" s="26">
        <v>1562</v>
      </c>
      <c r="T120" s="26">
        <v>1547</v>
      </c>
      <c r="U120" s="26">
        <v>1634</v>
      </c>
      <c r="V120" s="26">
        <v>1672</v>
      </c>
      <c r="W120" s="26">
        <v>1700</v>
      </c>
      <c r="X120" s="26">
        <v>13362</v>
      </c>
      <c r="Y120" s="26">
        <v>1668</v>
      </c>
      <c r="Z120" s="26">
        <v>1698</v>
      </c>
      <c r="AA120" s="26">
        <v>1804</v>
      </c>
      <c r="AB120" s="26">
        <v>2923</v>
      </c>
      <c r="AC120" s="26">
        <v>5269</v>
      </c>
      <c r="AD120" s="26">
        <v>21302</v>
      </c>
      <c r="AE120" s="26">
        <v>6042</v>
      </c>
      <c r="AF120" s="26">
        <v>5217</v>
      </c>
      <c r="AG120" s="26">
        <v>3996</v>
      </c>
      <c r="AH120" s="26">
        <v>3256</v>
      </c>
      <c r="AI120" s="26">
        <v>2791</v>
      </c>
      <c r="AJ120" s="26">
        <v>13819</v>
      </c>
      <c r="AK120" s="26">
        <v>3110</v>
      </c>
      <c r="AL120" s="26">
        <v>2795</v>
      </c>
      <c r="AM120" s="26">
        <v>2760</v>
      </c>
      <c r="AN120" s="26">
        <v>2588</v>
      </c>
      <c r="AO120" s="26">
        <v>2566</v>
      </c>
      <c r="AP120" s="26">
        <v>12151</v>
      </c>
      <c r="AQ120" s="26">
        <v>2608</v>
      </c>
      <c r="AR120" s="26">
        <v>2715</v>
      </c>
      <c r="AS120" s="26">
        <v>2357</v>
      </c>
      <c r="AT120" s="26">
        <v>2281</v>
      </c>
      <c r="AU120" s="26">
        <v>2190</v>
      </c>
      <c r="AV120" s="26">
        <v>10061</v>
      </c>
      <c r="AW120" s="26">
        <v>2039</v>
      </c>
      <c r="AX120" s="26">
        <v>1940</v>
      </c>
      <c r="AY120" s="26">
        <v>1951</v>
      </c>
      <c r="AZ120" s="26">
        <v>2058</v>
      </c>
      <c r="BA120" s="26">
        <v>2073</v>
      </c>
      <c r="BB120" s="26">
        <v>9924</v>
      </c>
      <c r="BC120" s="26">
        <v>2063</v>
      </c>
      <c r="BD120" s="26">
        <v>1983</v>
      </c>
      <c r="BE120" s="26">
        <v>2021</v>
      </c>
      <c r="BF120" s="26">
        <v>1992</v>
      </c>
      <c r="BG120" s="26">
        <v>1865</v>
      </c>
      <c r="BH120" s="26">
        <v>9371</v>
      </c>
      <c r="BI120" s="26">
        <v>1974</v>
      </c>
      <c r="BJ120" s="26">
        <v>1862</v>
      </c>
      <c r="BK120" s="26">
        <v>1904</v>
      </c>
      <c r="BL120" s="26">
        <v>1887</v>
      </c>
      <c r="BM120" s="26">
        <v>1744</v>
      </c>
      <c r="BN120" s="26">
        <v>8011</v>
      </c>
      <c r="BO120" s="26">
        <v>1753</v>
      </c>
      <c r="BP120" s="26">
        <v>1662</v>
      </c>
      <c r="BQ120" s="26">
        <v>1635</v>
      </c>
      <c r="BR120" s="26">
        <v>1524</v>
      </c>
      <c r="BS120" s="26">
        <v>1437</v>
      </c>
      <c r="BT120" s="26">
        <v>6758</v>
      </c>
      <c r="BU120" s="26">
        <v>1383</v>
      </c>
      <c r="BV120" s="26">
        <v>1449</v>
      </c>
      <c r="BW120" s="26">
        <v>1322</v>
      </c>
      <c r="BX120" s="26">
        <v>1328</v>
      </c>
      <c r="BY120" s="26">
        <v>1276</v>
      </c>
      <c r="BZ120" s="26">
        <v>6698</v>
      </c>
      <c r="CA120" s="26">
        <v>1332</v>
      </c>
      <c r="CB120" s="26">
        <v>1392</v>
      </c>
      <c r="CC120" s="26">
        <v>1252</v>
      </c>
      <c r="CD120" s="26">
        <v>1333</v>
      </c>
      <c r="CE120" s="26">
        <v>1389</v>
      </c>
      <c r="CF120" s="26">
        <v>4523</v>
      </c>
      <c r="CG120" s="26">
        <v>938</v>
      </c>
      <c r="CH120" s="26">
        <v>999</v>
      </c>
      <c r="CI120" s="26">
        <v>941</v>
      </c>
      <c r="CJ120" s="26">
        <v>867</v>
      </c>
      <c r="CK120" s="26">
        <v>778</v>
      </c>
      <c r="CL120" s="26">
        <v>3790</v>
      </c>
      <c r="CM120" s="26">
        <v>768</v>
      </c>
      <c r="CN120" s="26">
        <v>777</v>
      </c>
      <c r="CO120" s="26">
        <v>754</v>
      </c>
      <c r="CP120" s="26">
        <v>783</v>
      </c>
      <c r="CQ120" s="26">
        <v>708</v>
      </c>
      <c r="CR120" s="26">
        <v>3145</v>
      </c>
      <c r="CS120" s="26">
        <v>696</v>
      </c>
      <c r="CT120" s="26">
        <v>658</v>
      </c>
      <c r="CU120" s="26">
        <v>620</v>
      </c>
      <c r="CV120" s="26">
        <v>595</v>
      </c>
      <c r="CW120" s="26">
        <v>576</v>
      </c>
      <c r="CX120" s="26">
        <v>2239</v>
      </c>
      <c r="CY120" s="26">
        <v>553</v>
      </c>
      <c r="CZ120" s="26">
        <v>506</v>
      </c>
      <c r="DA120" s="26">
        <v>409</v>
      </c>
      <c r="DB120" s="26">
        <v>398</v>
      </c>
      <c r="DC120" s="26">
        <v>373</v>
      </c>
      <c r="DD120" s="26">
        <v>1252</v>
      </c>
      <c r="DE120" s="26">
        <v>350</v>
      </c>
      <c r="DF120" s="26">
        <v>268</v>
      </c>
      <c r="DG120" s="26">
        <v>249</v>
      </c>
      <c r="DH120" s="26">
        <v>199</v>
      </c>
      <c r="DI120" s="26">
        <v>186</v>
      </c>
      <c r="DJ120" s="26">
        <v>372</v>
      </c>
      <c r="DK120" s="26">
        <v>146</v>
      </c>
      <c r="DL120" s="26">
        <v>103</v>
      </c>
      <c r="DM120" s="26">
        <v>54</v>
      </c>
      <c r="DN120" s="26">
        <v>37</v>
      </c>
      <c r="DO120" s="26">
        <v>32</v>
      </c>
      <c r="DP120" s="26">
        <v>68</v>
      </c>
      <c r="DQ120" s="26">
        <v>20</v>
      </c>
      <c r="DR120" s="26">
        <v>25</v>
      </c>
      <c r="DS120" s="26">
        <v>10</v>
      </c>
      <c r="DT120" s="26">
        <v>9</v>
      </c>
      <c r="DU120" s="26">
        <v>4</v>
      </c>
      <c r="DV120" s="26">
        <v>11</v>
      </c>
      <c r="DW120" s="26">
        <v>28588</v>
      </c>
      <c r="DX120" s="26">
        <v>32090</v>
      </c>
      <c r="DY120" s="26">
        <v>78951</v>
      </c>
      <c r="DZ120" s="26">
        <v>30838</v>
      </c>
      <c r="EA120" s="26">
        <v>15400</v>
      </c>
    </row>
    <row r="121" spans="1:131" s="3" customFormat="1" ht="17.5" customHeight="1" x14ac:dyDescent="0.35">
      <c r="A121" s="3" t="s">
        <v>203</v>
      </c>
      <c r="D121" s="3" t="s">
        <v>204</v>
      </c>
      <c r="E121" s="26">
        <v>18915</v>
      </c>
      <c r="F121" s="26">
        <v>906</v>
      </c>
      <c r="G121" s="26">
        <v>172</v>
      </c>
      <c r="H121" s="26">
        <v>177</v>
      </c>
      <c r="I121" s="26">
        <v>170</v>
      </c>
      <c r="J121" s="26">
        <v>190</v>
      </c>
      <c r="K121" s="26">
        <v>197</v>
      </c>
      <c r="L121" s="26">
        <v>968</v>
      </c>
      <c r="M121" s="26">
        <v>194</v>
      </c>
      <c r="N121" s="26">
        <v>220</v>
      </c>
      <c r="O121" s="26">
        <v>179</v>
      </c>
      <c r="P121" s="26">
        <v>181</v>
      </c>
      <c r="Q121" s="26">
        <v>194</v>
      </c>
      <c r="R121" s="26">
        <v>1253</v>
      </c>
      <c r="S121" s="26">
        <v>211</v>
      </c>
      <c r="T121" s="26">
        <v>214</v>
      </c>
      <c r="U121" s="26">
        <v>208</v>
      </c>
      <c r="V121" s="26">
        <v>274</v>
      </c>
      <c r="W121" s="26">
        <v>346</v>
      </c>
      <c r="X121" s="26">
        <v>1541</v>
      </c>
      <c r="Y121" s="26">
        <v>341</v>
      </c>
      <c r="Z121" s="26">
        <v>378</v>
      </c>
      <c r="AA121" s="26">
        <v>373</v>
      </c>
      <c r="AB121" s="26">
        <v>282</v>
      </c>
      <c r="AC121" s="26">
        <v>167</v>
      </c>
      <c r="AD121" s="26">
        <v>1008</v>
      </c>
      <c r="AE121" s="26">
        <v>168</v>
      </c>
      <c r="AF121" s="26">
        <v>193</v>
      </c>
      <c r="AG121" s="26">
        <v>233</v>
      </c>
      <c r="AH121" s="26">
        <v>210</v>
      </c>
      <c r="AI121" s="26">
        <v>204</v>
      </c>
      <c r="AJ121" s="26">
        <v>1089</v>
      </c>
      <c r="AK121" s="26">
        <v>221</v>
      </c>
      <c r="AL121" s="26">
        <v>229</v>
      </c>
      <c r="AM121" s="26">
        <v>200</v>
      </c>
      <c r="AN121" s="26">
        <v>232</v>
      </c>
      <c r="AO121" s="26">
        <v>207</v>
      </c>
      <c r="AP121" s="26">
        <v>1008</v>
      </c>
      <c r="AQ121" s="26">
        <v>206</v>
      </c>
      <c r="AR121" s="26">
        <v>204</v>
      </c>
      <c r="AS121" s="26">
        <v>217</v>
      </c>
      <c r="AT121" s="26">
        <v>179</v>
      </c>
      <c r="AU121" s="26">
        <v>202</v>
      </c>
      <c r="AV121" s="26">
        <v>1105</v>
      </c>
      <c r="AW121" s="26">
        <v>223</v>
      </c>
      <c r="AX121" s="26">
        <v>207</v>
      </c>
      <c r="AY121" s="26">
        <v>219</v>
      </c>
      <c r="AZ121" s="26">
        <v>229</v>
      </c>
      <c r="BA121" s="26">
        <v>227</v>
      </c>
      <c r="BB121" s="26">
        <v>1368</v>
      </c>
      <c r="BC121" s="26">
        <v>241</v>
      </c>
      <c r="BD121" s="26">
        <v>271</v>
      </c>
      <c r="BE121" s="26">
        <v>271</v>
      </c>
      <c r="BF121" s="26">
        <v>288</v>
      </c>
      <c r="BG121" s="26">
        <v>297</v>
      </c>
      <c r="BH121" s="26">
        <v>1319</v>
      </c>
      <c r="BI121" s="26">
        <v>260</v>
      </c>
      <c r="BJ121" s="26">
        <v>238</v>
      </c>
      <c r="BK121" s="26">
        <v>291</v>
      </c>
      <c r="BL121" s="26">
        <v>270</v>
      </c>
      <c r="BM121" s="26">
        <v>260</v>
      </c>
      <c r="BN121" s="26">
        <v>1253</v>
      </c>
      <c r="BO121" s="26">
        <v>270</v>
      </c>
      <c r="BP121" s="26">
        <v>265</v>
      </c>
      <c r="BQ121" s="26">
        <v>270</v>
      </c>
      <c r="BR121" s="26">
        <v>217</v>
      </c>
      <c r="BS121" s="26">
        <v>231</v>
      </c>
      <c r="BT121" s="26">
        <v>1160</v>
      </c>
      <c r="BU121" s="26">
        <v>234</v>
      </c>
      <c r="BV121" s="26">
        <v>221</v>
      </c>
      <c r="BW121" s="26">
        <v>232</v>
      </c>
      <c r="BX121" s="26">
        <v>231</v>
      </c>
      <c r="BY121" s="26">
        <v>242</v>
      </c>
      <c r="BZ121" s="26">
        <v>1345</v>
      </c>
      <c r="CA121" s="26">
        <v>247</v>
      </c>
      <c r="CB121" s="26">
        <v>256</v>
      </c>
      <c r="CC121" s="26">
        <v>258</v>
      </c>
      <c r="CD121" s="26">
        <v>272</v>
      </c>
      <c r="CE121" s="26">
        <v>312</v>
      </c>
      <c r="CF121" s="26">
        <v>1132</v>
      </c>
      <c r="CG121" s="26">
        <v>222</v>
      </c>
      <c r="CH121" s="26">
        <v>270</v>
      </c>
      <c r="CI121" s="26">
        <v>214</v>
      </c>
      <c r="CJ121" s="26">
        <v>229</v>
      </c>
      <c r="CK121" s="26">
        <v>197</v>
      </c>
      <c r="CL121" s="26">
        <v>906</v>
      </c>
      <c r="CM121" s="26">
        <v>201</v>
      </c>
      <c r="CN121" s="26">
        <v>186</v>
      </c>
      <c r="CO121" s="26">
        <v>177</v>
      </c>
      <c r="CP121" s="26">
        <v>187</v>
      </c>
      <c r="CQ121" s="26">
        <v>155</v>
      </c>
      <c r="CR121" s="26">
        <v>721</v>
      </c>
      <c r="CS121" s="26">
        <v>159</v>
      </c>
      <c r="CT121" s="26">
        <v>164</v>
      </c>
      <c r="CU121" s="26">
        <v>153</v>
      </c>
      <c r="CV121" s="26">
        <v>120</v>
      </c>
      <c r="CW121" s="26">
        <v>125</v>
      </c>
      <c r="CX121" s="26">
        <v>448</v>
      </c>
      <c r="CY121" s="26">
        <v>115</v>
      </c>
      <c r="CZ121" s="26">
        <v>104</v>
      </c>
      <c r="DA121" s="26">
        <v>90</v>
      </c>
      <c r="DB121" s="26">
        <v>65</v>
      </c>
      <c r="DC121" s="26">
        <v>74</v>
      </c>
      <c r="DD121" s="26">
        <v>284</v>
      </c>
      <c r="DE121" s="26">
        <v>61</v>
      </c>
      <c r="DF121" s="26">
        <v>79</v>
      </c>
      <c r="DG121" s="26">
        <v>46</v>
      </c>
      <c r="DH121" s="26">
        <v>58</v>
      </c>
      <c r="DI121" s="26">
        <v>40</v>
      </c>
      <c r="DJ121" s="26">
        <v>73</v>
      </c>
      <c r="DK121" s="26">
        <v>23</v>
      </c>
      <c r="DL121" s="26">
        <v>24</v>
      </c>
      <c r="DM121" s="26">
        <v>10</v>
      </c>
      <c r="DN121" s="26">
        <v>12</v>
      </c>
      <c r="DO121" s="26">
        <v>4</v>
      </c>
      <c r="DP121" s="26">
        <v>26</v>
      </c>
      <c r="DQ121" s="26">
        <v>9</v>
      </c>
      <c r="DR121" s="26">
        <v>4</v>
      </c>
      <c r="DS121" s="26">
        <v>3</v>
      </c>
      <c r="DT121" s="26">
        <v>5</v>
      </c>
      <c r="DU121" s="26">
        <v>5</v>
      </c>
      <c r="DV121" s="26">
        <v>2</v>
      </c>
      <c r="DW121" s="26">
        <v>3468</v>
      </c>
      <c r="DX121" s="26">
        <v>4219</v>
      </c>
      <c r="DY121" s="26">
        <v>6778</v>
      </c>
      <c r="DZ121" s="26">
        <v>5077</v>
      </c>
      <c r="EA121" s="26">
        <v>3592</v>
      </c>
    </row>
    <row r="122" spans="1:131" ht="17.5" customHeight="1" x14ac:dyDescent="0.35">
      <c r="A122" s="3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W122" s="30"/>
      <c r="DX122" s="30"/>
      <c r="DY122" s="30"/>
      <c r="DZ122" s="30"/>
      <c r="EA122" s="30"/>
    </row>
    <row r="123" spans="1:131" s="3" customFormat="1" ht="17.5" customHeight="1" x14ac:dyDescent="0.35">
      <c r="A123" s="3" t="s">
        <v>205</v>
      </c>
      <c r="C123" s="3" t="s">
        <v>206</v>
      </c>
      <c r="E123" s="26">
        <v>378786</v>
      </c>
      <c r="F123" s="26">
        <v>21241</v>
      </c>
      <c r="G123" s="26">
        <v>4199</v>
      </c>
      <c r="H123" s="26">
        <v>4224</v>
      </c>
      <c r="I123" s="26">
        <v>4221</v>
      </c>
      <c r="J123" s="26">
        <v>4392</v>
      </c>
      <c r="K123" s="26">
        <v>4205</v>
      </c>
      <c r="L123" s="26">
        <v>20687</v>
      </c>
      <c r="M123" s="26">
        <v>4357</v>
      </c>
      <c r="N123" s="26">
        <v>4207</v>
      </c>
      <c r="O123" s="26">
        <v>4061</v>
      </c>
      <c r="P123" s="26">
        <v>4055</v>
      </c>
      <c r="Q123" s="26">
        <v>4007</v>
      </c>
      <c r="R123" s="26">
        <v>22943</v>
      </c>
      <c r="S123" s="26">
        <v>4170</v>
      </c>
      <c r="T123" s="26">
        <v>4460</v>
      </c>
      <c r="U123" s="26">
        <v>4819</v>
      </c>
      <c r="V123" s="26">
        <v>4737</v>
      </c>
      <c r="W123" s="26">
        <v>4757</v>
      </c>
      <c r="X123" s="26">
        <v>24272</v>
      </c>
      <c r="Y123" s="26">
        <v>5084</v>
      </c>
      <c r="Z123" s="26">
        <v>5081</v>
      </c>
      <c r="AA123" s="26">
        <v>5109</v>
      </c>
      <c r="AB123" s="26">
        <v>4832</v>
      </c>
      <c r="AC123" s="26">
        <v>4166</v>
      </c>
      <c r="AD123" s="26">
        <v>20963</v>
      </c>
      <c r="AE123" s="26">
        <v>4304</v>
      </c>
      <c r="AF123" s="26">
        <v>4103</v>
      </c>
      <c r="AG123" s="26">
        <v>4117</v>
      </c>
      <c r="AH123" s="26">
        <v>4286</v>
      </c>
      <c r="AI123" s="26">
        <v>4153</v>
      </c>
      <c r="AJ123" s="26">
        <v>20231</v>
      </c>
      <c r="AK123" s="26">
        <v>3997</v>
      </c>
      <c r="AL123" s="26">
        <v>4071</v>
      </c>
      <c r="AM123" s="26">
        <v>4044</v>
      </c>
      <c r="AN123" s="26">
        <v>4020</v>
      </c>
      <c r="AO123" s="26">
        <v>4099</v>
      </c>
      <c r="AP123" s="26">
        <v>20148</v>
      </c>
      <c r="AQ123" s="26">
        <v>4219</v>
      </c>
      <c r="AR123" s="26">
        <v>4233</v>
      </c>
      <c r="AS123" s="26">
        <v>3999</v>
      </c>
      <c r="AT123" s="26">
        <v>3754</v>
      </c>
      <c r="AU123" s="26">
        <v>3943</v>
      </c>
      <c r="AV123" s="26">
        <v>24195</v>
      </c>
      <c r="AW123" s="26">
        <v>4152</v>
      </c>
      <c r="AX123" s="26">
        <v>4491</v>
      </c>
      <c r="AY123" s="26">
        <v>4701</v>
      </c>
      <c r="AZ123" s="26">
        <v>5241</v>
      </c>
      <c r="BA123" s="26">
        <v>5610</v>
      </c>
      <c r="BB123" s="26">
        <v>30027</v>
      </c>
      <c r="BC123" s="26">
        <v>5837</v>
      </c>
      <c r="BD123" s="26">
        <v>5777</v>
      </c>
      <c r="BE123" s="26">
        <v>5997</v>
      </c>
      <c r="BF123" s="26">
        <v>6189</v>
      </c>
      <c r="BG123" s="26">
        <v>6227</v>
      </c>
      <c r="BH123" s="26">
        <v>30672</v>
      </c>
      <c r="BI123" s="26">
        <v>6273</v>
      </c>
      <c r="BJ123" s="26">
        <v>6284</v>
      </c>
      <c r="BK123" s="26">
        <v>6007</v>
      </c>
      <c r="BL123" s="26">
        <v>6168</v>
      </c>
      <c r="BM123" s="26">
        <v>5940</v>
      </c>
      <c r="BN123" s="26">
        <v>27252</v>
      </c>
      <c r="BO123" s="26">
        <v>5780</v>
      </c>
      <c r="BP123" s="26">
        <v>5343</v>
      </c>
      <c r="BQ123" s="26">
        <v>5423</v>
      </c>
      <c r="BR123" s="26">
        <v>5457</v>
      </c>
      <c r="BS123" s="26">
        <v>5249</v>
      </c>
      <c r="BT123" s="26">
        <v>24717</v>
      </c>
      <c r="BU123" s="26">
        <v>5045</v>
      </c>
      <c r="BV123" s="26">
        <v>4834</v>
      </c>
      <c r="BW123" s="26">
        <v>5025</v>
      </c>
      <c r="BX123" s="26">
        <v>4920</v>
      </c>
      <c r="BY123" s="26">
        <v>4893</v>
      </c>
      <c r="BZ123" s="26">
        <v>27238</v>
      </c>
      <c r="CA123" s="26">
        <v>5044</v>
      </c>
      <c r="CB123" s="26">
        <v>5222</v>
      </c>
      <c r="CC123" s="26">
        <v>5241</v>
      </c>
      <c r="CD123" s="26">
        <v>5818</v>
      </c>
      <c r="CE123" s="26">
        <v>5913</v>
      </c>
      <c r="CF123" s="26">
        <v>21770</v>
      </c>
      <c r="CG123" s="26">
        <v>4495</v>
      </c>
      <c r="CH123" s="26">
        <v>4996</v>
      </c>
      <c r="CI123" s="26">
        <v>4565</v>
      </c>
      <c r="CJ123" s="26">
        <v>4179</v>
      </c>
      <c r="CK123" s="26">
        <v>3535</v>
      </c>
      <c r="CL123" s="26">
        <v>16188</v>
      </c>
      <c r="CM123" s="26">
        <v>3412</v>
      </c>
      <c r="CN123" s="26">
        <v>3472</v>
      </c>
      <c r="CO123" s="26">
        <v>3389</v>
      </c>
      <c r="CP123" s="26">
        <v>3077</v>
      </c>
      <c r="CQ123" s="26">
        <v>2838</v>
      </c>
      <c r="CR123" s="26">
        <v>12156</v>
      </c>
      <c r="CS123" s="26">
        <v>2684</v>
      </c>
      <c r="CT123" s="26">
        <v>2587</v>
      </c>
      <c r="CU123" s="26">
        <v>2372</v>
      </c>
      <c r="CV123" s="26">
        <v>2325</v>
      </c>
      <c r="CW123" s="26">
        <v>2188</v>
      </c>
      <c r="CX123" s="26">
        <v>8064</v>
      </c>
      <c r="CY123" s="26">
        <v>2006</v>
      </c>
      <c r="CZ123" s="26">
        <v>1722</v>
      </c>
      <c r="DA123" s="26">
        <v>1569</v>
      </c>
      <c r="DB123" s="26">
        <v>1441</v>
      </c>
      <c r="DC123" s="26">
        <v>1326</v>
      </c>
      <c r="DD123" s="26">
        <v>4352</v>
      </c>
      <c r="DE123" s="26">
        <v>1150</v>
      </c>
      <c r="DF123" s="26">
        <v>1020</v>
      </c>
      <c r="DG123" s="26">
        <v>807</v>
      </c>
      <c r="DH123" s="26">
        <v>712</v>
      </c>
      <c r="DI123" s="26">
        <v>663</v>
      </c>
      <c r="DJ123" s="26">
        <v>1403</v>
      </c>
      <c r="DK123" s="26">
        <v>542</v>
      </c>
      <c r="DL123" s="26">
        <v>337</v>
      </c>
      <c r="DM123" s="26">
        <v>239</v>
      </c>
      <c r="DN123" s="26">
        <v>162</v>
      </c>
      <c r="DO123" s="26">
        <v>123</v>
      </c>
      <c r="DP123" s="26">
        <v>241</v>
      </c>
      <c r="DQ123" s="26">
        <v>82</v>
      </c>
      <c r="DR123" s="26">
        <v>60</v>
      </c>
      <c r="DS123" s="26">
        <v>48</v>
      </c>
      <c r="DT123" s="26">
        <v>28</v>
      </c>
      <c r="DU123" s="26">
        <v>23</v>
      </c>
      <c r="DV123" s="26">
        <v>26</v>
      </c>
      <c r="DW123" s="26">
        <v>69955</v>
      </c>
      <c r="DX123" s="26">
        <v>80145</v>
      </c>
      <c r="DY123" s="26">
        <v>134752</v>
      </c>
      <c r="DZ123" s="26">
        <v>109879</v>
      </c>
      <c r="EA123" s="26">
        <v>64200</v>
      </c>
    </row>
    <row r="124" spans="1:131" ht="17.5" customHeight="1" x14ac:dyDescent="0.35">
      <c r="A124" s="2" t="s">
        <v>207</v>
      </c>
      <c r="D124" s="2" t="s">
        <v>208</v>
      </c>
      <c r="E124" s="4">
        <v>60192</v>
      </c>
      <c r="F124" s="4">
        <v>3215</v>
      </c>
      <c r="G124" s="4">
        <v>644</v>
      </c>
      <c r="H124" s="4">
        <v>678</v>
      </c>
      <c r="I124" s="4">
        <v>619</v>
      </c>
      <c r="J124" s="4">
        <v>649</v>
      </c>
      <c r="K124" s="4">
        <v>625</v>
      </c>
      <c r="L124" s="4">
        <v>3336</v>
      </c>
      <c r="M124" s="4">
        <v>687</v>
      </c>
      <c r="N124" s="4">
        <v>695</v>
      </c>
      <c r="O124" s="4">
        <v>614</v>
      </c>
      <c r="P124" s="4">
        <v>662</v>
      </c>
      <c r="Q124" s="4">
        <v>678</v>
      </c>
      <c r="R124" s="4">
        <v>3618</v>
      </c>
      <c r="S124" s="4">
        <v>677</v>
      </c>
      <c r="T124" s="4">
        <v>760</v>
      </c>
      <c r="U124" s="4">
        <v>716</v>
      </c>
      <c r="V124" s="4">
        <v>705</v>
      </c>
      <c r="W124" s="4">
        <v>760</v>
      </c>
      <c r="X124" s="4">
        <v>3720</v>
      </c>
      <c r="Y124" s="4">
        <v>742</v>
      </c>
      <c r="Z124" s="4">
        <v>808</v>
      </c>
      <c r="AA124" s="4">
        <v>813</v>
      </c>
      <c r="AB124" s="4">
        <v>745</v>
      </c>
      <c r="AC124" s="4">
        <v>612</v>
      </c>
      <c r="AD124" s="4">
        <v>3209</v>
      </c>
      <c r="AE124" s="4">
        <v>708</v>
      </c>
      <c r="AF124" s="4">
        <v>595</v>
      </c>
      <c r="AG124" s="4">
        <v>591</v>
      </c>
      <c r="AH124" s="4">
        <v>663</v>
      </c>
      <c r="AI124" s="4">
        <v>652</v>
      </c>
      <c r="AJ124" s="4">
        <v>3125</v>
      </c>
      <c r="AK124" s="4">
        <v>621</v>
      </c>
      <c r="AL124" s="4">
        <v>615</v>
      </c>
      <c r="AM124" s="4">
        <v>624</v>
      </c>
      <c r="AN124" s="4">
        <v>632</v>
      </c>
      <c r="AO124" s="4">
        <v>633</v>
      </c>
      <c r="AP124" s="4">
        <v>3176</v>
      </c>
      <c r="AQ124" s="4">
        <v>636</v>
      </c>
      <c r="AR124" s="4">
        <v>692</v>
      </c>
      <c r="AS124" s="4">
        <v>628</v>
      </c>
      <c r="AT124" s="4">
        <v>570</v>
      </c>
      <c r="AU124" s="4">
        <v>650</v>
      </c>
      <c r="AV124" s="4">
        <v>4013</v>
      </c>
      <c r="AW124" s="4">
        <v>666</v>
      </c>
      <c r="AX124" s="4">
        <v>760</v>
      </c>
      <c r="AY124" s="4">
        <v>803</v>
      </c>
      <c r="AZ124" s="4">
        <v>859</v>
      </c>
      <c r="BA124" s="4">
        <v>925</v>
      </c>
      <c r="BB124" s="4">
        <v>4801</v>
      </c>
      <c r="BC124" s="4">
        <v>957</v>
      </c>
      <c r="BD124" s="4">
        <v>937</v>
      </c>
      <c r="BE124" s="4">
        <v>963</v>
      </c>
      <c r="BF124" s="4">
        <v>978</v>
      </c>
      <c r="BG124" s="4">
        <v>966</v>
      </c>
      <c r="BH124" s="4">
        <v>4819</v>
      </c>
      <c r="BI124" s="4">
        <v>915</v>
      </c>
      <c r="BJ124" s="4">
        <v>1039</v>
      </c>
      <c r="BK124" s="4">
        <v>913</v>
      </c>
      <c r="BL124" s="4">
        <v>1007</v>
      </c>
      <c r="BM124" s="4">
        <v>945</v>
      </c>
      <c r="BN124" s="4">
        <v>4268</v>
      </c>
      <c r="BO124" s="4">
        <v>882</v>
      </c>
      <c r="BP124" s="4">
        <v>830</v>
      </c>
      <c r="BQ124" s="4">
        <v>841</v>
      </c>
      <c r="BR124" s="4">
        <v>844</v>
      </c>
      <c r="BS124" s="4">
        <v>871</v>
      </c>
      <c r="BT124" s="4">
        <v>3972</v>
      </c>
      <c r="BU124" s="4">
        <v>811</v>
      </c>
      <c r="BV124" s="4">
        <v>763</v>
      </c>
      <c r="BW124" s="4">
        <v>786</v>
      </c>
      <c r="BX124" s="4">
        <v>751</v>
      </c>
      <c r="BY124" s="4">
        <v>861</v>
      </c>
      <c r="BZ124" s="4">
        <v>4597</v>
      </c>
      <c r="CA124" s="4">
        <v>807</v>
      </c>
      <c r="CB124" s="4">
        <v>902</v>
      </c>
      <c r="CC124" s="4">
        <v>898</v>
      </c>
      <c r="CD124" s="4">
        <v>998</v>
      </c>
      <c r="CE124" s="4">
        <v>992</v>
      </c>
      <c r="CF124" s="4">
        <v>3585</v>
      </c>
      <c r="CG124" s="4">
        <v>727</v>
      </c>
      <c r="CH124" s="4">
        <v>826</v>
      </c>
      <c r="CI124" s="4">
        <v>722</v>
      </c>
      <c r="CJ124" s="4">
        <v>703</v>
      </c>
      <c r="CK124" s="4">
        <v>607</v>
      </c>
      <c r="CL124" s="4">
        <v>2594</v>
      </c>
      <c r="CM124" s="4">
        <v>555</v>
      </c>
      <c r="CN124" s="4">
        <v>564</v>
      </c>
      <c r="CO124" s="4">
        <v>592</v>
      </c>
      <c r="CP124" s="4">
        <v>450</v>
      </c>
      <c r="CQ124" s="4">
        <v>433</v>
      </c>
      <c r="CR124" s="4">
        <v>1912</v>
      </c>
      <c r="CS124" s="4">
        <v>410</v>
      </c>
      <c r="CT124" s="4">
        <v>394</v>
      </c>
      <c r="CU124" s="4">
        <v>357</v>
      </c>
      <c r="CV124" s="4">
        <v>393</v>
      </c>
      <c r="CW124" s="4">
        <v>358</v>
      </c>
      <c r="CX124" s="4">
        <v>1268</v>
      </c>
      <c r="CY124" s="4">
        <v>290</v>
      </c>
      <c r="CZ124" s="4">
        <v>280</v>
      </c>
      <c r="DA124" s="4">
        <v>272</v>
      </c>
      <c r="DB124" s="4">
        <v>210</v>
      </c>
      <c r="DC124" s="4">
        <v>216</v>
      </c>
      <c r="DD124" s="4">
        <v>710</v>
      </c>
      <c r="DE124" s="4">
        <v>196</v>
      </c>
      <c r="DF124" s="4">
        <v>164</v>
      </c>
      <c r="DG124" s="4">
        <v>132</v>
      </c>
      <c r="DH124" s="4">
        <v>113</v>
      </c>
      <c r="DI124" s="4">
        <v>105</v>
      </c>
      <c r="DJ124" s="4">
        <v>209</v>
      </c>
      <c r="DK124" s="4">
        <v>85</v>
      </c>
      <c r="DL124" s="4">
        <v>47</v>
      </c>
      <c r="DM124" s="4">
        <v>39</v>
      </c>
      <c r="DN124" s="4">
        <v>16</v>
      </c>
      <c r="DO124" s="4">
        <v>22</v>
      </c>
      <c r="DP124" s="4">
        <v>37</v>
      </c>
      <c r="DQ124" s="4">
        <v>10</v>
      </c>
      <c r="DR124" s="4">
        <v>9</v>
      </c>
      <c r="DS124" s="4">
        <v>8</v>
      </c>
      <c r="DT124" s="4">
        <v>5</v>
      </c>
      <c r="DU124" s="4">
        <v>5</v>
      </c>
      <c r="DV124" s="4">
        <v>8</v>
      </c>
      <c r="DW124" s="4">
        <v>10911</v>
      </c>
      <c r="DX124" s="4">
        <v>12532</v>
      </c>
      <c r="DY124" s="4">
        <v>21302</v>
      </c>
      <c r="DZ124" s="4">
        <v>17656</v>
      </c>
      <c r="EA124" s="4">
        <v>10323</v>
      </c>
    </row>
    <row r="125" spans="1:131" ht="17.5" customHeight="1" x14ac:dyDescent="0.35">
      <c r="A125" s="2" t="s">
        <v>209</v>
      </c>
      <c r="D125" s="2" t="s">
        <v>210</v>
      </c>
      <c r="E125" s="4">
        <v>37388</v>
      </c>
      <c r="F125" s="4">
        <v>2185</v>
      </c>
      <c r="G125" s="4">
        <v>445</v>
      </c>
      <c r="H125" s="4">
        <v>421</v>
      </c>
      <c r="I125" s="4">
        <v>440</v>
      </c>
      <c r="J125" s="4">
        <v>441</v>
      </c>
      <c r="K125" s="4">
        <v>438</v>
      </c>
      <c r="L125" s="4">
        <v>2024</v>
      </c>
      <c r="M125" s="4">
        <v>444</v>
      </c>
      <c r="N125" s="4">
        <v>426</v>
      </c>
      <c r="O125" s="4">
        <v>391</v>
      </c>
      <c r="P125" s="4">
        <v>380</v>
      </c>
      <c r="Q125" s="4">
        <v>383</v>
      </c>
      <c r="R125" s="4">
        <v>2192</v>
      </c>
      <c r="S125" s="4">
        <v>423</v>
      </c>
      <c r="T125" s="4">
        <v>406</v>
      </c>
      <c r="U125" s="4">
        <v>468</v>
      </c>
      <c r="V125" s="4">
        <v>446</v>
      </c>
      <c r="W125" s="4">
        <v>449</v>
      </c>
      <c r="X125" s="4">
        <v>2449</v>
      </c>
      <c r="Y125" s="4">
        <v>511</v>
      </c>
      <c r="Z125" s="4">
        <v>527</v>
      </c>
      <c r="AA125" s="4">
        <v>490</v>
      </c>
      <c r="AB125" s="4">
        <v>489</v>
      </c>
      <c r="AC125" s="4">
        <v>432</v>
      </c>
      <c r="AD125" s="4">
        <v>2173</v>
      </c>
      <c r="AE125" s="4">
        <v>456</v>
      </c>
      <c r="AF125" s="4">
        <v>449</v>
      </c>
      <c r="AG125" s="4">
        <v>450</v>
      </c>
      <c r="AH125" s="4">
        <v>405</v>
      </c>
      <c r="AI125" s="4">
        <v>413</v>
      </c>
      <c r="AJ125" s="4">
        <v>2206</v>
      </c>
      <c r="AK125" s="4">
        <v>442</v>
      </c>
      <c r="AL125" s="4">
        <v>460</v>
      </c>
      <c r="AM125" s="4">
        <v>465</v>
      </c>
      <c r="AN125" s="4">
        <v>465</v>
      </c>
      <c r="AO125" s="4">
        <v>374</v>
      </c>
      <c r="AP125" s="4">
        <v>2079</v>
      </c>
      <c r="AQ125" s="4">
        <v>443</v>
      </c>
      <c r="AR125" s="4">
        <v>423</v>
      </c>
      <c r="AS125" s="4">
        <v>421</v>
      </c>
      <c r="AT125" s="4">
        <v>390</v>
      </c>
      <c r="AU125" s="4">
        <v>402</v>
      </c>
      <c r="AV125" s="4">
        <v>2387</v>
      </c>
      <c r="AW125" s="4">
        <v>389</v>
      </c>
      <c r="AX125" s="4">
        <v>438</v>
      </c>
      <c r="AY125" s="4">
        <v>476</v>
      </c>
      <c r="AZ125" s="4">
        <v>545</v>
      </c>
      <c r="BA125" s="4">
        <v>539</v>
      </c>
      <c r="BB125" s="4">
        <v>3049</v>
      </c>
      <c r="BC125" s="4">
        <v>582</v>
      </c>
      <c r="BD125" s="4">
        <v>565</v>
      </c>
      <c r="BE125" s="4">
        <v>647</v>
      </c>
      <c r="BF125" s="4">
        <v>638</v>
      </c>
      <c r="BG125" s="4">
        <v>617</v>
      </c>
      <c r="BH125" s="4">
        <v>2955</v>
      </c>
      <c r="BI125" s="4">
        <v>658</v>
      </c>
      <c r="BJ125" s="4">
        <v>595</v>
      </c>
      <c r="BK125" s="4">
        <v>575</v>
      </c>
      <c r="BL125" s="4">
        <v>590</v>
      </c>
      <c r="BM125" s="4">
        <v>537</v>
      </c>
      <c r="BN125" s="4">
        <v>2631</v>
      </c>
      <c r="BO125" s="4">
        <v>578</v>
      </c>
      <c r="BP125" s="4">
        <v>542</v>
      </c>
      <c r="BQ125" s="4">
        <v>523</v>
      </c>
      <c r="BR125" s="4">
        <v>488</v>
      </c>
      <c r="BS125" s="4">
        <v>500</v>
      </c>
      <c r="BT125" s="4">
        <v>2365</v>
      </c>
      <c r="BU125" s="4">
        <v>493</v>
      </c>
      <c r="BV125" s="4">
        <v>480</v>
      </c>
      <c r="BW125" s="4">
        <v>475</v>
      </c>
      <c r="BX125" s="4">
        <v>459</v>
      </c>
      <c r="BY125" s="4">
        <v>458</v>
      </c>
      <c r="BZ125" s="4">
        <v>2509</v>
      </c>
      <c r="CA125" s="4">
        <v>460</v>
      </c>
      <c r="CB125" s="4">
        <v>501</v>
      </c>
      <c r="CC125" s="4">
        <v>454</v>
      </c>
      <c r="CD125" s="4">
        <v>516</v>
      </c>
      <c r="CE125" s="4">
        <v>578</v>
      </c>
      <c r="CF125" s="4">
        <v>2140</v>
      </c>
      <c r="CG125" s="4">
        <v>446</v>
      </c>
      <c r="CH125" s="4">
        <v>521</v>
      </c>
      <c r="CI125" s="4">
        <v>392</v>
      </c>
      <c r="CJ125" s="4">
        <v>424</v>
      </c>
      <c r="CK125" s="4">
        <v>357</v>
      </c>
      <c r="CL125" s="4">
        <v>1570</v>
      </c>
      <c r="CM125" s="4">
        <v>353</v>
      </c>
      <c r="CN125" s="4">
        <v>331</v>
      </c>
      <c r="CO125" s="4">
        <v>302</v>
      </c>
      <c r="CP125" s="4">
        <v>309</v>
      </c>
      <c r="CQ125" s="4">
        <v>275</v>
      </c>
      <c r="CR125" s="4">
        <v>1165</v>
      </c>
      <c r="CS125" s="4">
        <v>255</v>
      </c>
      <c r="CT125" s="4">
        <v>251</v>
      </c>
      <c r="CU125" s="4">
        <v>255</v>
      </c>
      <c r="CV125" s="4">
        <v>209</v>
      </c>
      <c r="CW125" s="4">
        <v>195</v>
      </c>
      <c r="CX125" s="4">
        <v>766</v>
      </c>
      <c r="CY125" s="4">
        <v>169</v>
      </c>
      <c r="CZ125" s="4">
        <v>181</v>
      </c>
      <c r="DA125" s="4">
        <v>157</v>
      </c>
      <c r="DB125" s="4">
        <v>130</v>
      </c>
      <c r="DC125" s="4">
        <v>129</v>
      </c>
      <c r="DD125" s="4">
        <v>381</v>
      </c>
      <c r="DE125" s="4">
        <v>98</v>
      </c>
      <c r="DF125" s="4">
        <v>105</v>
      </c>
      <c r="DG125" s="4">
        <v>77</v>
      </c>
      <c r="DH125" s="4">
        <v>56</v>
      </c>
      <c r="DI125" s="4">
        <v>45</v>
      </c>
      <c r="DJ125" s="4">
        <v>135</v>
      </c>
      <c r="DK125" s="4">
        <v>37</v>
      </c>
      <c r="DL125" s="4">
        <v>45</v>
      </c>
      <c r="DM125" s="4">
        <v>20</v>
      </c>
      <c r="DN125" s="4">
        <v>21</v>
      </c>
      <c r="DO125" s="4">
        <v>12</v>
      </c>
      <c r="DP125" s="4">
        <v>25</v>
      </c>
      <c r="DQ125" s="4">
        <v>8</v>
      </c>
      <c r="DR125" s="4">
        <v>6</v>
      </c>
      <c r="DS125" s="4">
        <v>7</v>
      </c>
      <c r="DT125" s="4">
        <v>2</v>
      </c>
      <c r="DU125" s="4">
        <v>2</v>
      </c>
      <c r="DV125" s="4">
        <v>2</v>
      </c>
      <c r="DW125" s="4">
        <v>6912</v>
      </c>
      <c r="DX125" s="4">
        <v>7929</v>
      </c>
      <c r="DY125" s="4">
        <v>13832</v>
      </c>
      <c r="DZ125" s="4">
        <v>10460</v>
      </c>
      <c r="EA125" s="4">
        <v>6184</v>
      </c>
    </row>
    <row r="126" spans="1:131" ht="17.5" customHeight="1" x14ac:dyDescent="0.35">
      <c r="A126" s="2" t="s">
        <v>211</v>
      </c>
      <c r="D126" s="2" t="s">
        <v>212</v>
      </c>
      <c r="E126" s="4">
        <v>50900</v>
      </c>
      <c r="F126" s="4">
        <v>2916</v>
      </c>
      <c r="G126" s="4">
        <v>622</v>
      </c>
      <c r="H126" s="4">
        <v>585</v>
      </c>
      <c r="I126" s="4">
        <v>585</v>
      </c>
      <c r="J126" s="4">
        <v>594</v>
      </c>
      <c r="K126" s="4">
        <v>530</v>
      </c>
      <c r="L126" s="4">
        <v>2610</v>
      </c>
      <c r="M126" s="4">
        <v>570</v>
      </c>
      <c r="N126" s="4">
        <v>518</v>
      </c>
      <c r="O126" s="4">
        <v>510</v>
      </c>
      <c r="P126" s="4">
        <v>512</v>
      </c>
      <c r="Q126" s="4">
        <v>500</v>
      </c>
      <c r="R126" s="4">
        <v>3101</v>
      </c>
      <c r="S126" s="4">
        <v>542</v>
      </c>
      <c r="T126" s="4">
        <v>637</v>
      </c>
      <c r="U126" s="4">
        <v>639</v>
      </c>
      <c r="V126" s="4">
        <v>627</v>
      </c>
      <c r="W126" s="4">
        <v>656</v>
      </c>
      <c r="X126" s="4">
        <v>3336</v>
      </c>
      <c r="Y126" s="4">
        <v>679</v>
      </c>
      <c r="Z126" s="4">
        <v>712</v>
      </c>
      <c r="AA126" s="4">
        <v>690</v>
      </c>
      <c r="AB126" s="4">
        <v>666</v>
      </c>
      <c r="AC126" s="4">
        <v>589</v>
      </c>
      <c r="AD126" s="4">
        <v>2842</v>
      </c>
      <c r="AE126" s="4">
        <v>554</v>
      </c>
      <c r="AF126" s="4">
        <v>525</v>
      </c>
      <c r="AG126" s="4">
        <v>596</v>
      </c>
      <c r="AH126" s="4">
        <v>567</v>
      </c>
      <c r="AI126" s="4">
        <v>600</v>
      </c>
      <c r="AJ126" s="4">
        <v>3116</v>
      </c>
      <c r="AK126" s="4">
        <v>562</v>
      </c>
      <c r="AL126" s="4">
        <v>625</v>
      </c>
      <c r="AM126" s="4">
        <v>628</v>
      </c>
      <c r="AN126" s="4">
        <v>618</v>
      </c>
      <c r="AO126" s="4">
        <v>683</v>
      </c>
      <c r="AP126" s="4">
        <v>2890</v>
      </c>
      <c r="AQ126" s="4">
        <v>587</v>
      </c>
      <c r="AR126" s="4">
        <v>642</v>
      </c>
      <c r="AS126" s="4">
        <v>588</v>
      </c>
      <c r="AT126" s="4">
        <v>531</v>
      </c>
      <c r="AU126" s="4">
        <v>542</v>
      </c>
      <c r="AV126" s="4">
        <v>3311</v>
      </c>
      <c r="AW126" s="4">
        <v>574</v>
      </c>
      <c r="AX126" s="4">
        <v>619</v>
      </c>
      <c r="AY126" s="4">
        <v>617</v>
      </c>
      <c r="AZ126" s="4">
        <v>718</v>
      </c>
      <c r="BA126" s="4">
        <v>783</v>
      </c>
      <c r="BB126" s="4">
        <v>3887</v>
      </c>
      <c r="BC126" s="4">
        <v>775</v>
      </c>
      <c r="BD126" s="4">
        <v>769</v>
      </c>
      <c r="BE126" s="4">
        <v>757</v>
      </c>
      <c r="BF126" s="4">
        <v>791</v>
      </c>
      <c r="BG126" s="4">
        <v>795</v>
      </c>
      <c r="BH126" s="4">
        <v>4064</v>
      </c>
      <c r="BI126" s="4">
        <v>840</v>
      </c>
      <c r="BJ126" s="4">
        <v>824</v>
      </c>
      <c r="BK126" s="4">
        <v>826</v>
      </c>
      <c r="BL126" s="4">
        <v>792</v>
      </c>
      <c r="BM126" s="4">
        <v>782</v>
      </c>
      <c r="BN126" s="4">
        <v>3640</v>
      </c>
      <c r="BO126" s="4">
        <v>785</v>
      </c>
      <c r="BP126" s="4">
        <v>719</v>
      </c>
      <c r="BQ126" s="4">
        <v>721</v>
      </c>
      <c r="BR126" s="4">
        <v>695</v>
      </c>
      <c r="BS126" s="4">
        <v>720</v>
      </c>
      <c r="BT126" s="4">
        <v>3272</v>
      </c>
      <c r="BU126" s="4">
        <v>692</v>
      </c>
      <c r="BV126" s="4">
        <v>644</v>
      </c>
      <c r="BW126" s="4">
        <v>656</v>
      </c>
      <c r="BX126" s="4">
        <v>667</v>
      </c>
      <c r="BY126" s="4">
        <v>613</v>
      </c>
      <c r="BZ126" s="4">
        <v>3429</v>
      </c>
      <c r="CA126" s="4">
        <v>681</v>
      </c>
      <c r="CB126" s="4">
        <v>659</v>
      </c>
      <c r="CC126" s="4">
        <v>641</v>
      </c>
      <c r="CD126" s="4">
        <v>753</v>
      </c>
      <c r="CE126" s="4">
        <v>695</v>
      </c>
      <c r="CF126" s="4">
        <v>2752</v>
      </c>
      <c r="CG126" s="4">
        <v>576</v>
      </c>
      <c r="CH126" s="4">
        <v>580</v>
      </c>
      <c r="CI126" s="4">
        <v>595</v>
      </c>
      <c r="CJ126" s="4">
        <v>553</v>
      </c>
      <c r="CK126" s="4">
        <v>448</v>
      </c>
      <c r="CL126" s="4">
        <v>2100</v>
      </c>
      <c r="CM126" s="4">
        <v>455</v>
      </c>
      <c r="CN126" s="4">
        <v>444</v>
      </c>
      <c r="CO126" s="4">
        <v>417</v>
      </c>
      <c r="CP126" s="4">
        <v>423</v>
      </c>
      <c r="CQ126" s="4">
        <v>361</v>
      </c>
      <c r="CR126" s="4">
        <v>1610</v>
      </c>
      <c r="CS126" s="4">
        <v>322</v>
      </c>
      <c r="CT126" s="4">
        <v>373</v>
      </c>
      <c r="CU126" s="4">
        <v>299</v>
      </c>
      <c r="CV126" s="4">
        <v>308</v>
      </c>
      <c r="CW126" s="4">
        <v>308</v>
      </c>
      <c r="CX126" s="4">
        <v>1135</v>
      </c>
      <c r="CY126" s="4">
        <v>273</v>
      </c>
      <c r="CZ126" s="4">
        <v>250</v>
      </c>
      <c r="DA126" s="4">
        <v>212</v>
      </c>
      <c r="DB126" s="4">
        <v>203</v>
      </c>
      <c r="DC126" s="4">
        <v>197</v>
      </c>
      <c r="DD126" s="4">
        <v>667</v>
      </c>
      <c r="DE126" s="4">
        <v>176</v>
      </c>
      <c r="DF126" s="4">
        <v>146</v>
      </c>
      <c r="DG126" s="4">
        <v>127</v>
      </c>
      <c r="DH126" s="4">
        <v>119</v>
      </c>
      <c r="DI126" s="4">
        <v>99</v>
      </c>
      <c r="DJ126" s="4">
        <v>188</v>
      </c>
      <c r="DK126" s="4">
        <v>68</v>
      </c>
      <c r="DL126" s="4">
        <v>55</v>
      </c>
      <c r="DM126" s="4">
        <v>29</v>
      </c>
      <c r="DN126" s="4">
        <v>21</v>
      </c>
      <c r="DO126" s="4">
        <v>15</v>
      </c>
      <c r="DP126" s="4">
        <v>32</v>
      </c>
      <c r="DQ126" s="4">
        <v>16</v>
      </c>
      <c r="DR126" s="4">
        <v>5</v>
      </c>
      <c r="DS126" s="4">
        <v>5</v>
      </c>
      <c r="DT126" s="4">
        <v>4</v>
      </c>
      <c r="DU126" s="4">
        <v>2</v>
      </c>
      <c r="DV126" s="4">
        <v>2</v>
      </c>
      <c r="DW126" s="4">
        <v>9306</v>
      </c>
      <c r="DX126" s="4">
        <v>10708</v>
      </c>
      <c r="DY126" s="4">
        <v>18703</v>
      </c>
      <c r="DZ126" s="4">
        <v>14405</v>
      </c>
      <c r="EA126" s="4">
        <v>8486</v>
      </c>
    </row>
    <row r="127" spans="1:131" ht="17.5" customHeight="1" x14ac:dyDescent="0.35">
      <c r="A127" s="2" t="s">
        <v>213</v>
      </c>
      <c r="D127" s="2" t="s">
        <v>214</v>
      </c>
      <c r="E127" s="4">
        <v>35071</v>
      </c>
      <c r="F127" s="4">
        <v>1565</v>
      </c>
      <c r="G127" s="4">
        <v>297</v>
      </c>
      <c r="H127" s="4">
        <v>263</v>
      </c>
      <c r="I127" s="4">
        <v>309</v>
      </c>
      <c r="J127" s="4">
        <v>340</v>
      </c>
      <c r="K127" s="4">
        <v>356</v>
      </c>
      <c r="L127" s="4">
        <v>1855</v>
      </c>
      <c r="M127" s="4">
        <v>374</v>
      </c>
      <c r="N127" s="4">
        <v>346</v>
      </c>
      <c r="O127" s="4">
        <v>372</v>
      </c>
      <c r="P127" s="4">
        <v>378</v>
      </c>
      <c r="Q127" s="4">
        <v>385</v>
      </c>
      <c r="R127" s="4">
        <v>2188</v>
      </c>
      <c r="S127" s="4">
        <v>376</v>
      </c>
      <c r="T127" s="4">
        <v>419</v>
      </c>
      <c r="U127" s="4">
        <v>480</v>
      </c>
      <c r="V127" s="4">
        <v>489</v>
      </c>
      <c r="W127" s="4">
        <v>424</v>
      </c>
      <c r="X127" s="4">
        <v>2083</v>
      </c>
      <c r="Y127" s="4">
        <v>453</v>
      </c>
      <c r="Z127" s="4">
        <v>454</v>
      </c>
      <c r="AA127" s="4">
        <v>419</v>
      </c>
      <c r="AB127" s="4">
        <v>432</v>
      </c>
      <c r="AC127" s="4">
        <v>325</v>
      </c>
      <c r="AD127" s="4">
        <v>1641</v>
      </c>
      <c r="AE127" s="4">
        <v>339</v>
      </c>
      <c r="AF127" s="4">
        <v>307</v>
      </c>
      <c r="AG127" s="4">
        <v>312</v>
      </c>
      <c r="AH127" s="4">
        <v>364</v>
      </c>
      <c r="AI127" s="4">
        <v>319</v>
      </c>
      <c r="AJ127" s="4">
        <v>1430</v>
      </c>
      <c r="AK127" s="4">
        <v>326</v>
      </c>
      <c r="AL127" s="4">
        <v>289</v>
      </c>
      <c r="AM127" s="4">
        <v>256</v>
      </c>
      <c r="AN127" s="4">
        <v>265</v>
      </c>
      <c r="AO127" s="4">
        <v>294</v>
      </c>
      <c r="AP127" s="4">
        <v>1423</v>
      </c>
      <c r="AQ127" s="4">
        <v>298</v>
      </c>
      <c r="AR127" s="4">
        <v>301</v>
      </c>
      <c r="AS127" s="4">
        <v>281</v>
      </c>
      <c r="AT127" s="4">
        <v>272</v>
      </c>
      <c r="AU127" s="4">
        <v>271</v>
      </c>
      <c r="AV127" s="4">
        <v>1899</v>
      </c>
      <c r="AW127" s="4">
        <v>320</v>
      </c>
      <c r="AX127" s="4">
        <v>357</v>
      </c>
      <c r="AY127" s="4">
        <v>374</v>
      </c>
      <c r="AZ127" s="4">
        <v>406</v>
      </c>
      <c r="BA127" s="4">
        <v>442</v>
      </c>
      <c r="BB127" s="4">
        <v>2651</v>
      </c>
      <c r="BC127" s="4">
        <v>457</v>
      </c>
      <c r="BD127" s="4">
        <v>523</v>
      </c>
      <c r="BE127" s="4">
        <v>547</v>
      </c>
      <c r="BF127" s="4">
        <v>568</v>
      </c>
      <c r="BG127" s="4">
        <v>556</v>
      </c>
      <c r="BH127" s="4">
        <v>2947</v>
      </c>
      <c r="BI127" s="4">
        <v>606</v>
      </c>
      <c r="BJ127" s="4">
        <v>609</v>
      </c>
      <c r="BK127" s="4">
        <v>595</v>
      </c>
      <c r="BL127" s="4">
        <v>585</v>
      </c>
      <c r="BM127" s="4">
        <v>552</v>
      </c>
      <c r="BN127" s="4">
        <v>2713</v>
      </c>
      <c r="BO127" s="4">
        <v>582</v>
      </c>
      <c r="BP127" s="4">
        <v>531</v>
      </c>
      <c r="BQ127" s="4">
        <v>515</v>
      </c>
      <c r="BR127" s="4">
        <v>546</v>
      </c>
      <c r="BS127" s="4">
        <v>539</v>
      </c>
      <c r="BT127" s="4">
        <v>2547</v>
      </c>
      <c r="BU127" s="4">
        <v>518</v>
      </c>
      <c r="BV127" s="4">
        <v>454</v>
      </c>
      <c r="BW127" s="4">
        <v>553</v>
      </c>
      <c r="BX127" s="4">
        <v>482</v>
      </c>
      <c r="BY127" s="4">
        <v>540</v>
      </c>
      <c r="BZ127" s="4">
        <v>3005</v>
      </c>
      <c r="CA127" s="4">
        <v>587</v>
      </c>
      <c r="CB127" s="4">
        <v>569</v>
      </c>
      <c r="CC127" s="4">
        <v>579</v>
      </c>
      <c r="CD127" s="4">
        <v>630</v>
      </c>
      <c r="CE127" s="4">
        <v>640</v>
      </c>
      <c r="CF127" s="4">
        <v>2401</v>
      </c>
      <c r="CG127" s="4">
        <v>509</v>
      </c>
      <c r="CH127" s="4">
        <v>540</v>
      </c>
      <c r="CI127" s="4">
        <v>511</v>
      </c>
      <c r="CJ127" s="4">
        <v>473</v>
      </c>
      <c r="CK127" s="4">
        <v>368</v>
      </c>
      <c r="CL127" s="4">
        <v>1771</v>
      </c>
      <c r="CM127" s="4">
        <v>359</v>
      </c>
      <c r="CN127" s="4">
        <v>360</v>
      </c>
      <c r="CO127" s="4">
        <v>350</v>
      </c>
      <c r="CP127" s="4">
        <v>362</v>
      </c>
      <c r="CQ127" s="4">
        <v>340</v>
      </c>
      <c r="CR127" s="4">
        <v>1369</v>
      </c>
      <c r="CS127" s="4">
        <v>302</v>
      </c>
      <c r="CT127" s="4">
        <v>287</v>
      </c>
      <c r="CU127" s="4">
        <v>274</v>
      </c>
      <c r="CV127" s="4">
        <v>270</v>
      </c>
      <c r="CW127" s="4">
        <v>236</v>
      </c>
      <c r="CX127" s="4">
        <v>879</v>
      </c>
      <c r="CY127" s="4">
        <v>217</v>
      </c>
      <c r="CZ127" s="4">
        <v>181</v>
      </c>
      <c r="DA127" s="4">
        <v>176</v>
      </c>
      <c r="DB127" s="4">
        <v>158</v>
      </c>
      <c r="DC127" s="4">
        <v>147</v>
      </c>
      <c r="DD127" s="4">
        <v>528</v>
      </c>
      <c r="DE127" s="4">
        <v>135</v>
      </c>
      <c r="DF127" s="4">
        <v>128</v>
      </c>
      <c r="DG127" s="4">
        <v>96</v>
      </c>
      <c r="DH127" s="4">
        <v>96</v>
      </c>
      <c r="DI127" s="4">
        <v>73</v>
      </c>
      <c r="DJ127" s="4">
        <v>148</v>
      </c>
      <c r="DK127" s="4">
        <v>69</v>
      </c>
      <c r="DL127" s="4">
        <v>28</v>
      </c>
      <c r="DM127" s="4">
        <v>19</v>
      </c>
      <c r="DN127" s="4">
        <v>17</v>
      </c>
      <c r="DO127" s="4">
        <v>15</v>
      </c>
      <c r="DP127" s="4">
        <v>22</v>
      </c>
      <c r="DQ127" s="4">
        <v>8</v>
      </c>
      <c r="DR127" s="4">
        <v>4</v>
      </c>
      <c r="DS127" s="4">
        <v>5</v>
      </c>
      <c r="DT127" s="4">
        <v>3</v>
      </c>
      <c r="DU127" s="4">
        <v>2</v>
      </c>
      <c r="DV127" s="4">
        <v>6</v>
      </c>
      <c r="DW127" s="4">
        <v>6061</v>
      </c>
      <c r="DX127" s="4">
        <v>6934</v>
      </c>
      <c r="DY127" s="4">
        <v>10674</v>
      </c>
      <c r="DZ127" s="4">
        <v>11212</v>
      </c>
      <c r="EA127" s="4">
        <v>7124</v>
      </c>
    </row>
    <row r="128" spans="1:131" ht="17.5" customHeight="1" x14ac:dyDescent="0.35">
      <c r="A128" s="2" t="s">
        <v>215</v>
      </c>
      <c r="D128" s="2" t="s">
        <v>216</v>
      </c>
      <c r="E128" s="4">
        <v>54934</v>
      </c>
      <c r="F128" s="4">
        <v>3402</v>
      </c>
      <c r="G128" s="4">
        <v>681</v>
      </c>
      <c r="H128" s="4">
        <v>699</v>
      </c>
      <c r="I128" s="4">
        <v>669</v>
      </c>
      <c r="J128" s="4">
        <v>716</v>
      </c>
      <c r="K128" s="4">
        <v>637</v>
      </c>
      <c r="L128" s="4">
        <v>3053</v>
      </c>
      <c r="M128" s="4">
        <v>615</v>
      </c>
      <c r="N128" s="4">
        <v>645</v>
      </c>
      <c r="O128" s="4">
        <v>619</v>
      </c>
      <c r="P128" s="4">
        <v>560</v>
      </c>
      <c r="Q128" s="4">
        <v>614</v>
      </c>
      <c r="R128" s="4">
        <v>3153</v>
      </c>
      <c r="S128" s="4">
        <v>567</v>
      </c>
      <c r="T128" s="4">
        <v>633</v>
      </c>
      <c r="U128" s="4">
        <v>624</v>
      </c>
      <c r="V128" s="4">
        <v>666</v>
      </c>
      <c r="W128" s="4">
        <v>663</v>
      </c>
      <c r="X128" s="4">
        <v>3552</v>
      </c>
      <c r="Y128" s="4">
        <v>783</v>
      </c>
      <c r="Z128" s="4">
        <v>674</v>
      </c>
      <c r="AA128" s="4">
        <v>784</v>
      </c>
      <c r="AB128" s="4">
        <v>709</v>
      </c>
      <c r="AC128" s="4">
        <v>602</v>
      </c>
      <c r="AD128" s="4">
        <v>3297</v>
      </c>
      <c r="AE128" s="4">
        <v>657</v>
      </c>
      <c r="AF128" s="4">
        <v>672</v>
      </c>
      <c r="AG128" s="4">
        <v>651</v>
      </c>
      <c r="AH128" s="4">
        <v>677</v>
      </c>
      <c r="AI128" s="4">
        <v>640</v>
      </c>
      <c r="AJ128" s="4">
        <v>3054</v>
      </c>
      <c r="AK128" s="4">
        <v>606</v>
      </c>
      <c r="AL128" s="4">
        <v>624</v>
      </c>
      <c r="AM128" s="4">
        <v>618</v>
      </c>
      <c r="AN128" s="4">
        <v>575</v>
      </c>
      <c r="AO128" s="4">
        <v>631</v>
      </c>
      <c r="AP128" s="4">
        <v>3136</v>
      </c>
      <c r="AQ128" s="4">
        <v>699</v>
      </c>
      <c r="AR128" s="4">
        <v>671</v>
      </c>
      <c r="AS128" s="4">
        <v>629</v>
      </c>
      <c r="AT128" s="4">
        <v>556</v>
      </c>
      <c r="AU128" s="4">
        <v>581</v>
      </c>
      <c r="AV128" s="4">
        <v>3659</v>
      </c>
      <c r="AW128" s="4">
        <v>650</v>
      </c>
      <c r="AX128" s="4">
        <v>706</v>
      </c>
      <c r="AY128" s="4">
        <v>707</v>
      </c>
      <c r="AZ128" s="4">
        <v>751</v>
      </c>
      <c r="BA128" s="4">
        <v>845</v>
      </c>
      <c r="BB128" s="4">
        <v>4446</v>
      </c>
      <c r="BC128" s="4">
        <v>864</v>
      </c>
      <c r="BD128" s="4">
        <v>859</v>
      </c>
      <c r="BE128" s="4">
        <v>897</v>
      </c>
      <c r="BF128" s="4">
        <v>928</v>
      </c>
      <c r="BG128" s="4">
        <v>898</v>
      </c>
      <c r="BH128" s="4">
        <v>4549</v>
      </c>
      <c r="BI128" s="4">
        <v>962</v>
      </c>
      <c r="BJ128" s="4">
        <v>861</v>
      </c>
      <c r="BK128" s="4">
        <v>900</v>
      </c>
      <c r="BL128" s="4">
        <v>947</v>
      </c>
      <c r="BM128" s="4">
        <v>879</v>
      </c>
      <c r="BN128" s="4">
        <v>3846</v>
      </c>
      <c r="BO128" s="4">
        <v>834</v>
      </c>
      <c r="BP128" s="4">
        <v>739</v>
      </c>
      <c r="BQ128" s="4">
        <v>774</v>
      </c>
      <c r="BR128" s="4">
        <v>796</v>
      </c>
      <c r="BS128" s="4">
        <v>703</v>
      </c>
      <c r="BT128" s="4">
        <v>3310</v>
      </c>
      <c r="BU128" s="4">
        <v>640</v>
      </c>
      <c r="BV128" s="4">
        <v>678</v>
      </c>
      <c r="BW128" s="4">
        <v>655</v>
      </c>
      <c r="BX128" s="4">
        <v>660</v>
      </c>
      <c r="BY128" s="4">
        <v>677</v>
      </c>
      <c r="BZ128" s="4">
        <v>3542</v>
      </c>
      <c r="CA128" s="4">
        <v>641</v>
      </c>
      <c r="CB128" s="4">
        <v>659</v>
      </c>
      <c r="CC128" s="4">
        <v>689</v>
      </c>
      <c r="CD128" s="4">
        <v>773</v>
      </c>
      <c r="CE128" s="4">
        <v>780</v>
      </c>
      <c r="CF128" s="4">
        <v>2926</v>
      </c>
      <c r="CG128" s="4">
        <v>596</v>
      </c>
      <c r="CH128" s="4">
        <v>685</v>
      </c>
      <c r="CI128" s="4">
        <v>631</v>
      </c>
      <c r="CJ128" s="4">
        <v>543</v>
      </c>
      <c r="CK128" s="4">
        <v>471</v>
      </c>
      <c r="CL128" s="4">
        <v>2263</v>
      </c>
      <c r="CM128" s="4">
        <v>460</v>
      </c>
      <c r="CN128" s="4">
        <v>506</v>
      </c>
      <c r="CO128" s="4">
        <v>458</v>
      </c>
      <c r="CP128" s="4">
        <v>443</v>
      </c>
      <c r="CQ128" s="4">
        <v>396</v>
      </c>
      <c r="CR128" s="4">
        <v>1760</v>
      </c>
      <c r="CS128" s="4">
        <v>400</v>
      </c>
      <c r="CT128" s="4">
        <v>352</v>
      </c>
      <c r="CU128" s="4">
        <v>357</v>
      </c>
      <c r="CV128" s="4">
        <v>332</v>
      </c>
      <c r="CW128" s="4">
        <v>319</v>
      </c>
      <c r="CX128" s="4">
        <v>1135</v>
      </c>
      <c r="CY128" s="4">
        <v>316</v>
      </c>
      <c r="CZ128" s="4">
        <v>240</v>
      </c>
      <c r="DA128" s="4">
        <v>202</v>
      </c>
      <c r="DB128" s="4">
        <v>188</v>
      </c>
      <c r="DC128" s="4">
        <v>189</v>
      </c>
      <c r="DD128" s="4">
        <v>580</v>
      </c>
      <c r="DE128" s="4">
        <v>168</v>
      </c>
      <c r="DF128" s="4">
        <v>126</v>
      </c>
      <c r="DG128" s="4">
        <v>95</v>
      </c>
      <c r="DH128" s="4">
        <v>88</v>
      </c>
      <c r="DI128" s="4">
        <v>103</v>
      </c>
      <c r="DJ128" s="4">
        <v>232</v>
      </c>
      <c r="DK128" s="4">
        <v>93</v>
      </c>
      <c r="DL128" s="4">
        <v>55</v>
      </c>
      <c r="DM128" s="4">
        <v>40</v>
      </c>
      <c r="DN128" s="4">
        <v>27</v>
      </c>
      <c r="DO128" s="4">
        <v>17</v>
      </c>
      <c r="DP128" s="4">
        <v>36</v>
      </c>
      <c r="DQ128" s="4">
        <v>13</v>
      </c>
      <c r="DR128" s="4">
        <v>9</v>
      </c>
      <c r="DS128" s="4">
        <v>3</v>
      </c>
      <c r="DT128" s="4">
        <v>4</v>
      </c>
      <c r="DU128" s="4">
        <v>7</v>
      </c>
      <c r="DV128" s="4">
        <v>3</v>
      </c>
      <c r="DW128" s="4">
        <v>10391</v>
      </c>
      <c r="DX128" s="4">
        <v>11849</v>
      </c>
      <c r="DY128" s="4">
        <v>20361</v>
      </c>
      <c r="DZ128" s="4">
        <v>15247</v>
      </c>
      <c r="EA128" s="4">
        <v>8935</v>
      </c>
    </row>
    <row r="129" spans="1:131" ht="17.5" customHeight="1" x14ac:dyDescent="0.35">
      <c r="A129" s="2" t="s">
        <v>217</v>
      </c>
      <c r="D129" s="2" t="s">
        <v>218</v>
      </c>
      <c r="E129" s="4">
        <v>44774</v>
      </c>
      <c r="F129" s="4">
        <v>2561</v>
      </c>
      <c r="G129" s="4">
        <v>500</v>
      </c>
      <c r="H129" s="4">
        <v>503</v>
      </c>
      <c r="I129" s="4">
        <v>514</v>
      </c>
      <c r="J129" s="4">
        <v>529</v>
      </c>
      <c r="K129" s="4">
        <v>515</v>
      </c>
      <c r="L129" s="4">
        <v>2469</v>
      </c>
      <c r="M129" s="4">
        <v>535</v>
      </c>
      <c r="N129" s="4">
        <v>511</v>
      </c>
      <c r="O129" s="4">
        <v>497</v>
      </c>
      <c r="P129" s="4">
        <v>513</v>
      </c>
      <c r="Q129" s="4">
        <v>413</v>
      </c>
      <c r="R129" s="4">
        <v>2761</v>
      </c>
      <c r="S129" s="4">
        <v>491</v>
      </c>
      <c r="T129" s="4">
        <v>531</v>
      </c>
      <c r="U129" s="4">
        <v>594</v>
      </c>
      <c r="V129" s="4">
        <v>571</v>
      </c>
      <c r="W129" s="4">
        <v>574</v>
      </c>
      <c r="X129" s="4">
        <v>2948</v>
      </c>
      <c r="Y129" s="4">
        <v>583</v>
      </c>
      <c r="Z129" s="4">
        <v>609</v>
      </c>
      <c r="AA129" s="4">
        <v>584</v>
      </c>
      <c r="AB129" s="4">
        <v>594</v>
      </c>
      <c r="AC129" s="4">
        <v>578</v>
      </c>
      <c r="AD129" s="4">
        <v>2693</v>
      </c>
      <c r="AE129" s="4">
        <v>571</v>
      </c>
      <c r="AF129" s="4">
        <v>559</v>
      </c>
      <c r="AG129" s="4">
        <v>491</v>
      </c>
      <c r="AH129" s="4">
        <v>539</v>
      </c>
      <c r="AI129" s="4">
        <v>533</v>
      </c>
      <c r="AJ129" s="4">
        <v>2303</v>
      </c>
      <c r="AK129" s="4">
        <v>461</v>
      </c>
      <c r="AL129" s="4">
        <v>442</v>
      </c>
      <c r="AM129" s="4">
        <v>453</v>
      </c>
      <c r="AN129" s="4">
        <v>501</v>
      </c>
      <c r="AO129" s="4">
        <v>446</v>
      </c>
      <c r="AP129" s="4">
        <v>2259</v>
      </c>
      <c r="AQ129" s="4">
        <v>472</v>
      </c>
      <c r="AR129" s="4">
        <v>443</v>
      </c>
      <c r="AS129" s="4">
        <v>476</v>
      </c>
      <c r="AT129" s="4">
        <v>408</v>
      </c>
      <c r="AU129" s="4">
        <v>460</v>
      </c>
      <c r="AV129" s="4">
        <v>2732</v>
      </c>
      <c r="AW129" s="4">
        <v>429</v>
      </c>
      <c r="AX129" s="4">
        <v>508</v>
      </c>
      <c r="AY129" s="4">
        <v>530</v>
      </c>
      <c r="AZ129" s="4">
        <v>618</v>
      </c>
      <c r="BA129" s="4">
        <v>647</v>
      </c>
      <c r="BB129" s="4">
        <v>3668</v>
      </c>
      <c r="BC129" s="4">
        <v>737</v>
      </c>
      <c r="BD129" s="4">
        <v>721</v>
      </c>
      <c r="BE129" s="4">
        <v>730</v>
      </c>
      <c r="BF129" s="4">
        <v>753</v>
      </c>
      <c r="BG129" s="4">
        <v>727</v>
      </c>
      <c r="BH129" s="4">
        <v>3799</v>
      </c>
      <c r="BI129" s="4">
        <v>732</v>
      </c>
      <c r="BJ129" s="4">
        <v>753</v>
      </c>
      <c r="BK129" s="4">
        <v>773</v>
      </c>
      <c r="BL129" s="4">
        <v>778</v>
      </c>
      <c r="BM129" s="4">
        <v>763</v>
      </c>
      <c r="BN129" s="4">
        <v>3349</v>
      </c>
      <c r="BO129" s="4">
        <v>701</v>
      </c>
      <c r="BP129" s="4">
        <v>646</v>
      </c>
      <c r="BQ129" s="4">
        <v>685</v>
      </c>
      <c r="BR129" s="4">
        <v>678</v>
      </c>
      <c r="BS129" s="4">
        <v>639</v>
      </c>
      <c r="BT129" s="4">
        <v>3041</v>
      </c>
      <c r="BU129" s="4">
        <v>651</v>
      </c>
      <c r="BV129" s="4">
        <v>571</v>
      </c>
      <c r="BW129" s="4">
        <v>598</v>
      </c>
      <c r="BX129" s="4">
        <v>633</v>
      </c>
      <c r="BY129" s="4">
        <v>588</v>
      </c>
      <c r="BZ129" s="4">
        <v>3257</v>
      </c>
      <c r="CA129" s="4">
        <v>626</v>
      </c>
      <c r="CB129" s="4">
        <v>626</v>
      </c>
      <c r="CC129" s="4">
        <v>613</v>
      </c>
      <c r="CD129" s="4">
        <v>690</v>
      </c>
      <c r="CE129" s="4">
        <v>702</v>
      </c>
      <c r="CF129" s="4">
        <v>2406</v>
      </c>
      <c r="CG129" s="4">
        <v>506</v>
      </c>
      <c r="CH129" s="4">
        <v>550</v>
      </c>
      <c r="CI129" s="4">
        <v>514</v>
      </c>
      <c r="CJ129" s="4">
        <v>437</v>
      </c>
      <c r="CK129" s="4">
        <v>399</v>
      </c>
      <c r="CL129" s="4">
        <v>1738</v>
      </c>
      <c r="CM129" s="4">
        <v>364</v>
      </c>
      <c r="CN129" s="4">
        <v>396</v>
      </c>
      <c r="CO129" s="4">
        <v>349</v>
      </c>
      <c r="CP129" s="4">
        <v>318</v>
      </c>
      <c r="CQ129" s="4">
        <v>311</v>
      </c>
      <c r="CR129" s="4">
        <v>1317</v>
      </c>
      <c r="CS129" s="4">
        <v>292</v>
      </c>
      <c r="CT129" s="4">
        <v>301</v>
      </c>
      <c r="CU129" s="4">
        <v>233</v>
      </c>
      <c r="CV129" s="4">
        <v>236</v>
      </c>
      <c r="CW129" s="4">
        <v>255</v>
      </c>
      <c r="CX129" s="4">
        <v>856</v>
      </c>
      <c r="CY129" s="4">
        <v>211</v>
      </c>
      <c r="CZ129" s="4">
        <v>189</v>
      </c>
      <c r="DA129" s="4">
        <v>141</v>
      </c>
      <c r="DB129" s="4">
        <v>178</v>
      </c>
      <c r="DC129" s="4">
        <v>137</v>
      </c>
      <c r="DD129" s="4">
        <v>439</v>
      </c>
      <c r="DE129" s="4">
        <v>107</v>
      </c>
      <c r="DF129" s="4">
        <v>98</v>
      </c>
      <c r="DG129" s="4">
        <v>79</v>
      </c>
      <c r="DH129" s="4">
        <v>77</v>
      </c>
      <c r="DI129" s="4">
        <v>78</v>
      </c>
      <c r="DJ129" s="4">
        <v>155</v>
      </c>
      <c r="DK129" s="4">
        <v>68</v>
      </c>
      <c r="DL129" s="4">
        <v>26</v>
      </c>
      <c r="DM129" s="4">
        <v>25</v>
      </c>
      <c r="DN129" s="4">
        <v>24</v>
      </c>
      <c r="DO129" s="4">
        <v>12</v>
      </c>
      <c r="DP129" s="4">
        <v>21</v>
      </c>
      <c r="DQ129" s="4">
        <v>6</v>
      </c>
      <c r="DR129" s="4">
        <v>5</v>
      </c>
      <c r="DS129" s="4">
        <v>4</v>
      </c>
      <c r="DT129" s="4">
        <v>6</v>
      </c>
      <c r="DU129" s="4">
        <v>0</v>
      </c>
      <c r="DV129" s="4">
        <v>2</v>
      </c>
      <c r="DW129" s="4">
        <v>8374</v>
      </c>
      <c r="DX129" s="4">
        <v>9567</v>
      </c>
      <c r="DY129" s="4">
        <v>16020</v>
      </c>
      <c r="DZ129" s="4">
        <v>13446</v>
      </c>
      <c r="EA129" s="4">
        <v>6934</v>
      </c>
    </row>
    <row r="130" spans="1:131" ht="17.5" customHeight="1" x14ac:dyDescent="0.35">
      <c r="A130" s="2" t="s">
        <v>219</v>
      </c>
      <c r="D130" s="2" t="s">
        <v>220</v>
      </c>
      <c r="E130" s="4">
        <v>48564</v>
      </c>
      <c r="F130" s="4">
        <v>2445</v>
      </c>
      <c r="G130" s="4">
        <v>447</v>
      </c>
      <c r="H130" s="4">
        <v>514</v>
      </c>
      <c r="I130" s="4">
        <v>497</v>
      </c>
      <c r="J130" s="4">
        <v>498</v>
      </c>
      <c r="K130" s="4">
        <v>489</v>
      </c>
      <c r="L130" s="4">
        <v>2435</v>
      </c>
      <c r="M130" s="4">
        <v>472</v>
      </c>
      <c r="N130" s="4">
        <v>509</v>
      </c>
      <c r="O130" s="4">
        <v>503</v>
      </c>
      <c r="P130" s="4">
        <v>463</v>
      </c>
      <c r="Q130" s="4">
        <v>488</v>
      </c>
      <c r="R130" s="4">
        <v>2744</v>
      </c>
      <c r="S130" s="4">
        <v>512</v>
      </c>
      <c r="T130" s="4">
        <v>492</v>
      </c>
      <c r="U130" s="4">
        <v>607</v>
      </c>
      <c r="V130" s="4">
        <v>558</v>
      </c>
      <c r="W130" s="4">
        <v>575</v>
      </c>
      <c r="X130" s="4">
        <v>3111</v>
      </c>
      <c r="Y130" s="4">
        <v>655</v>
      </c>
      <c r="Z130" s="4">
        <v>646</v>
      </c>
      <c r="AA130" s="4">
        <v>655</v>
      </c>
      <c r="AB130" s="4">
        <v>607</v>
      </c>
      <c r="AC130" s="4">
        <v>548</v>
      </c>
      <c r="AD130" s="4">
        <v>2622</v>
      </c>
      <c r="AE130" s="4">
        <v>539</v>
      </c>
      <c r="AF130" s="4">
        <v>510</v>
      </c>
      <c r="AG130" s="4">
        <v>522</v>
      </c>
      <c r="AH130" s="4">
        <v>556</v>
      </c>
      <c r="AI130" s="4">
        <v>495</v>
      </c>
      <c r="AJ130" s="4">
        <v>2368</v>
      </c>
      <c r="AK130" s="4">
        <v>469</v>
      </c>
      <c r="AL130" s="4">
        <v>493</v>
      </c>
      <c r="AM130" s="4">
        <v>456</v>
      </c>
      <c r="AN130" s="4">
        <v>474</v>
      </c>
      <c r="AO130" s="4">
        <v>476</v>
      </c>
      <c r="AP130" s="4">
        <v>2297</v>
      </c>
      <c r="AQ130" s="4">
        <v>508</v>
      </c>
      <c r="AR130" s="4">
        <v>481</v>
      </c>
      <c r="AS130" s="4">
        <v>405</v>
      </c>
      <c r="AT130" s="4">
        <v>461</v>
      </c>
      <c r="AU130" s="4">
        <v>442</v>
      </c>
      <c r="AV130" s="4">
        <v>2885</v>
      </c>
      <c r="AW130" s="4">
        <v>514</v>
      </c>
      <c r="AX130" s="4">
        <v>500</v>
      </c>
      <c r="AY130" s="4">
        <v>582</v>
      </c>
      <c r="AZ130" s="4">
        <v>620</v>
      </c>
      <c r="BA130" s="4">
        <v>669</v>
      </c>
      <c r="BB130" s="4">
        <v>3600</v>
      </c>
      <c r="BC130" s="4">
        <v>709</v>
      </c>
      <c r="BD130" s="4">
        <v>673</v>
      </c>
      <c r="BE130" s="4">
        <v>690</v>
      </c>
      <c r="BF130" s="4">
        <v>726</v>
      </c>
      <c r="BG130" s="4">
        <v>802</v>
      </c>
      <c r="BH130" s="4">
        <v>3806</v>
      </c>
      <c r="BI130" s="4">
        <v>778</v>
      </c>
      <c r="BJ130" s="4">
        <v>797</v>
      </c>
      <c r="BK130" s="4">
        <v>727</v>
      </c>
      <c r="BL130" s="4">
        <v>755</v>
      </c>
      <c r="BM130" s="4">
        <v>749</v>
      </c>
      <c r="BN130" s="4">
        <v>3661</v>
      </c>
      <c r="BO130" s="4">
        <v>740</v>
      </c>
      <c r="BP130" s="4">
        <v>725</v>
      </c>
      <c r="BQ130" s="4">
        <v>754</v>
      </c>
      <c r="BR130" s="4">
        <v>755</v>
      </c>
      <c r="BS130" s="4">
        <v>687</v>
      </c>
      <c r="BT130" s="4">
        <v>3319</v>
      </c>
      <c r="BU130" s="4">
        <v>665</v>
      </c>
      <c r="BV130" s="4">
        <v>696</v>
      </c>
      <c r="BW130" s="4">
        <v>700</v>
      </c>
      <c r="BX130" s="4">
        <v>658</v>
      </c>
      <c r="BY130" s="4">
        <v>600</v>
      </c>
      <c r="BZ130" s="4">
        <v>3778</v>
      </c>
      <c r="CA130" s="4">
        <v>664</v>
      </c>
      <c r="CB130" s="4">
        <v>725</v>
      </c>
      <c r="CC130" s="4">
        <v>744</v>
      </c>
      <c r="CD130" s="4">
        <v>810</v>
      </c>
      <c r="CE130" s="4">
        <v>835</v>
      </c>
      <c r="CF130" s="4">
        <v>3179</v>
      </c>
      <c r="CG130" s="4">
        <v>650</v>
      </c>
      <c r="CH130" s="4">
        <v>753</v>
      </c>
      <c r="CI130" s="4">
        <v>682</v>
      </c>
      <c r="CJ130" s="4">
        <v>574</v>
      </c>
      <c r="CK130" s="4">
        <v>520</v>
      </c>
      <c r="CL130" s="4">
        <v>2468</v>
      </c>
      <c r="CM130" s="4">
        <v>493</v>
      </c>
      <c r="CN130" s="4">
        <v>521</v>
      </c>
      <c r="CO130" s="4">
        <v>557</v>
      </c>
      <c r="CP130" s="4">
        <v>462</v>
      </c>
      <c r="CQ130" s="4">
        <v>435</v>
      </c>
      <c r="CR130" s="4">
        <v>1788</v>
      </c>
      <c r="CS130" s="4">
        <v>404</v>
      </c>
      <c r="CT130" s="4">
        <v>372</v>
      </c>
      <c r="CU130" s="4">
        <v>371</v>
      </c>
      <c r="CV130" s="4">
        <v>354</v>
      </c>
      <c r="CW130" s="4">
        <v>287</v>
      </c>
      <c r="CX130" s="4">
        <v>1186</v>
      </c>
      <c r="CY130" s="4">
        <v>296</v>
      </c>
      <c r="CZ130" s="4">
        <v>248</v>
      </c>
      <c r="DA130" s="4">
        <v>234</v>
      </c>
      <c r="DB130" s="4">
        <v>221</v>
      </c>
      <c r="DC130" s="4">
        <v>187</v>
      </c>
      <c r="DD130" s="4">
        <v>629</v>
      </c>
      <c r="DE130" s="4">
        <v>164</v>
      </c>
      <c r="DF130" s="4">
        <v>150</v>
      </c>
      <c r="DG130" s="4">
        <v>111</v>
      </c>
      <c r="DH130" s="4">
        <v>101</v>
      </c>
      <c r="DI130" s="4">
        <v>103</v>
      </c>
      <c r="DJ130" s="4">
        <v>211</v>
      </c>
      <c r="DK130" s="4">
        <v>81</v>
      </c>
      <c r="DL130" s="4">
        <v>51</v>
      </c>
      <c r="DM130" s="4">
        <v>42</v>
      </c>
      <c r="DN130" s="4">
        <v>21</v>
      </c>
      <c r="DO130" s="4">
        <v>16</v>
      </c>
      <c r="DP130" s="4">
        <v>29</v>
      </c>
      <c r="DQ130" s="4">
        <v>9</v>
      </c>
      <c r="DR130" s="4">
        <v>11</v>
      </c>
      <c r="DS130" s="4">
        <v>6</v>
      </c>
      <c r="DT130" s="4">
        <v>1</v>
      </c>
      <c r="DU130" s="4">
        <v>2</v>
      </c>
      <c r="DV130" s="4">
        <v>3</v>
      </c>
      <c r="DW130" s="4">
        <v>8279</v>
      </c>
      <c r="DX130" s="4">
        <v>9580</v>
      </c>
      <c r="DY130" s="4">
        <v>16228</v>
      </c>
      <c r="DZ130" s="4">
        <v>14564</v>
      </c>
      <c r="EA130" s="4">
        <v>9493</v>
      </c>
    </row>
    <row r="131" spans="1:131" ht="17.5" customHeight="1" x14ac:dyDescent="0.35">
      <c r="A131" s="2" t="s">
        <v>221</v>
      </c>
      <c r="D131" s="2" t="s">
        <v>222</v>
      </c>
      <c r="E131" s="4">
        <v>46963</v>
      </c>
      <c r="F131" s="4">
        <v>2952</v>
      </c>
      <c r="G131" s="4">
        <v>563</v>
      </c>
      <c r="H131" s="4">
        <v>561</v>
      </c>
      <c r="I131" s="4">
        <v>588</v>
      </c>
      <c r="J131" s="4">
        <v>625</v>
      </c>
      <c r="K131" s="4">
        <v>615</v>
      </c>
      <c r="L131" s="4">
        <v>2905</v>
      </c>
      <c r="M131" s="4">
        <v>660</v>
      </c>
      <c r="N131" s="4">
        <v>557</v>
      </c>
      <c r="O131" s="4">
        <v>555</v>
      </c>
      <c r="P131" s="4">
        <v>587</v>
      </c>
      <c r="Q131" s="4">
        <v>546</v>
      </c>
      <c r="R131" s="4">
        <v>3186</v>
      </c>
      <c r="S131" s="4">
        <v>582</v>
      </c>
      <c r="T131" s="4">
        <v>582</v>
      </c>
      <c r="U131" s="4">
        <v>691</v>
      </c>
      <c r="V131" s="4">
        <v>675</v>
      </c>
      <c r="W131" s="4">
        <v>656</v>
      </c>
      <c r="X131" s="4">
        <v>3073</v>
      </c>
      <c r="Y131" s="4">
        <v>678</v>
      </c>
      <c r="Z131" s="4">
        <v>651</v>
      </c>
      <c r="AA131" s="4">
        <v>674</v>
      </c>
      <c r="AB131" s="4">
        <v>590</v>
      </c>
      <c r="AC131" s="4">
        <v>480</v>
      </c>
      <c r="AD131" s="4">
        <v>2486</v>
      </c>
      <c r="AE131" s="4">
        <v>480</v>
      </c>
      <c r="AF131" s="4">
        <v>486</v>
      </c>
      <c r="AG131" s="4">
        <v>504</v>
      </c>
      <c r="AH131" s="4">
        <v>515</v>
      </c>
      <c r="AI131" s="4">
        <v>501</v>
      </c>
      <c r="AJ131" s="4">
        <v>2629</v>
      </c>
      <c r="AK131" s="4">
        <v>510</v>
      </c>
      <c r="AL131" s="4">
        <v>523</v>
      </c>
      <c r="AM131" s="4">
        <v>544</v>
      </c>
      <c r="AN131" s="4">
        <v>490</v>
      </c>
      <c r="AO131" s="4">
        <v>562</v>
      </c>
      <c r="AP131" s="4">
        <v>2888</v>
      </c>
      <c r="AQ131" s="4">
        <v>576</v>
      </c>
      <c r="AR131" s="4">
        <v>580</v>
      </c>
      <c r="AS131" s="4">
        <v>571</v>
      </c>
      <c r="AT131" s="4">
        <v>566</v>
      </c>
      <c r="AU131" s="4">
        <v>595</v>
      </c>
      <c r="AV131" s="4">
        <v>3309</v>
      </c>
      <c r="AW131" s="4">
        <v>610</v>
      </c>
      <c r="AX131" s="4">
        <v>603</v>
      </c>
      <c r="AY131" s="4">
        <v>612</v>
      </c>
      <c r="AZ131" s="4">
        <v>724</v>
      </c>
      <c r="BA131" s="4">
        <v>760</v>
      </c>
      <c r="BB131" s="4">
        <v>3925</v>
      </c>
      <c r="BC131" s="4">
        <v>756</v>
      </c>
      <c r="BD131" s="4">
        <v>730</v>
      </c>
      <c r="BE131" s="4">
        <v>766</v>
      </c>
      <c r="BF131" s="4">
        <v>807</v>
      </c>
      <c r="BG131" s="4">
        <v>866</v>
      </c>
      <c r="BH131" s="4">
        <v>3733</v>
      </c>
      <c r="BI131" s="4">
        <v>782</v>
      </c>
      <c r="BJ131" s="4">
        <v>806</v>
      </c>
      <c r="BK131" s="4">
        <v>698</v>
      </c>
      <c r="BL131" s="4">
        <v>714</v>
      </c>
      <c r="BM131" s="4">
        <v>733</v>
      </c>
      <c r="BN131" s="4">
        <v>3144</v>
      </c>
      <c r="BO131" s="4">
        <v>678</v>
      </c>
      <c r="BP131" s="4">
        <v>611</v>
      </c>
      <c r="BQ131" s="4">
        <v>610</v>
      </c>
      <c r="BR131" s="4">
        <v>655</v>
      </c>
      <c r="BS131" s="4">
        <v>590</v>
      </c>
      <c r="BT131" s="4">
        <v>2891</v>
      </c>
      <c r="BU131" s="4">
        <v>575</v>
      </c>
      <c r="BV131" s="4">
        <v>548</v>
      </c>
      <c r="BW131" s="4">
        <v>602</v>
      </c>
      <c r="BX131" s="4">
        <v>610</v>
      </c>
      <c r="BY131" s="4">
        <v>556</v>
      </c>
      <c r="BZ131" s="4">
        <v>3121</v>
      </c>
      <c r="CA131" s="4">
        <v>578</v>
      </c>
      <c r="CB131" s="4">
        <v>581</v>
      </c>
      <c r="CC131" s="4">
        <v>623</v>
      </c>
      <c r="CD131" s="4">
        <v>648</v>
      </c>
      <c r="CE131" s="4">
        <v>691</v>
      </c>
      <c r="CF131" s="4">
        <v>2381</v>
      </c>
      <c r="CG131" s="4">
        <v>485</v>
      </c>
      <c r="CH131" s="4">
        <v>541</v>
      </c>
      <c r="CI131" s="4">
        <v>518</v>
      </c>
      <c r="CJ131" s="4">
        <v>472</v>
      </c>
      <c r="CK131" s="4">
        <v>365</v>
      </c>
      <c r="CL131" s="4">
        <v>1684</v>
      </c>
      <c r="CM131" s="4">
        <v>373</v>
      </c>
      <c r="CN131" s="4">
        <v>350</v>
      </c>
      <c r="CO131" s="4">
        <v>364</v>
      </c>
      <c r="CP131" s="4">
        <v>310</v>
      </c>
      <c r="CQ131" s="4">
        <v>287</v>
      </c>
      <c r="CR131" s="4">
        <v>1235</v>
      </c>
      <c r="CS131" s="4">
        <v>299</v>
      </c>
      <c r="CT131" s="4">
        <v>257</v>
      </c>
      <c r="CU131" s="4">
        <v>226</v>
      </c>
      <c r="CV131" s="4">
        <v>223</v>
      </c>
      <c r="CW131" s="4">
        <v>230</v>
      </c>
      <c r="CX131" s="4">
        <v>839</v>
      </c>
      <c r="CY131" s="4">
        <v>234</v>
      </c>
      <c r="CZ131" s="4">
        <v>153</v>
      </c>
      <c r="DA131" s="4">
        <v>175</v>
      </c>
      <c r="DB131" s="4">
        <v>153</v>
      </c>
      <c r="DC131" s="4">
        <v>124</v>
      </c>
      <c r="DD131" s="4">
        <v>418</v>
      </c>
      <c r="DE131" s="4">
        <v>106</v>
      </c>
      <c r="DF131" s="4">
        <v>103</v>
      </c>
      <c r="DG131" s="4">
        <v>90</v>
      </c>
      <c r="DH131" s="4">
        <v>62</v>
      </c>
      <c r="DI131" s="4">
        <v>57</v>
      </c>
      <c r="DJ131" s="4">
        <v>125</v>
      </c>
      <c r="DK131" s="4">
        <v>41</v>
      </c>
      <c r="DL131" s="4">
        <v>30</v>
      </c>
      <c r="DM131" s="4">
        <v>25</v>
      </c>
      <c r="DN131" s="4">
        <v>15</v>
      </c>
      <c r="DO131" s="4">
        <v>14</v>
      </c>
      <c r="DP131" s="4">
        <v>39</v>
      </c>
      <c r="DQ131" s="4">
        <v>12</v>
      </c>
      <c r="DR131" s="4">
        <v>11</v>
      </c>
      <c r="DS131" s="4">
        <v>10</v>
      </c>
      <c r="DT131" s="4">
        <v>3</v>
      </c>
      <c r="DU131" s="4">
        <v>3</v>
      </c>
      <c r="DV131" s="4">
        <v>0</v>
      </c>
      <c r="DW131" s="4">
        <v>9721</v>
      </c>
      <c r="DX131" s="4">
        <v>11046</v>
      </c>
      <c r="DY131" s="4">
        <v>17632</v>
      </c>
      <c r="DZ131" s="4">
        <v>12889</v>
      </c>
      <c r="EA131" s="4">
        <v>6721</v>
      </c>
    </row>
    <row r="132" spans="1:131" ht="17.5" customHeight="1" x14ac:dyDescent="0.35"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W132" s="31"/>
      <c r="DX132" s="31"/>
      <c r="DY132" s="31"/>
      <c r="DZ132" s="31"/>
      <c r="EA132" s="31"/>
    </row>
    <row r="133" spans="1:131" s="3" customFormat="1" ht="17.5" customHeight="1" x14ac:dyDescent="0.35">
      <c r="A133" s="3" t="s">
        <v>223</v>
      </c>
      <c r="C133" s="3" t="s">
        <v>224</v>
      </c>
      <c r="E133" s="26">
        <v>321416</v>
      </c>
      <c r="F133" s="26">
        <v>18323</v>
      </c>
      <c r="G133" s="26">
        <v>3692</v>
      </c>
      <c r="H133" s="26">
        <v>3429</v>
      </c>
      <c r="I133" s="26">
        <v>3611</v>
      </c>
      <c r="J133" s="26">
        <v>3861</v>
      </c>
      <c r="K133" s="26">
        <v>3730</v>
      </c>
      <c r="L133" s="26">
        <v>18047</v>
      </c>
      <c r="M133" s="26">
        <v>3784</v>
      </c>
      <c r="N133" s="26">
        <v>3677</v>
      </c>
      <c r="O133" s="26">
        <v>3655</v>
      </c>
      <c r="P133" s="26">
        <v>3412</v>
      </c>
      <c r="Q133" s="26">
        <v>3519</v>
      </c>
      <c r="R133" s="26">
        <v>19679</v>
      </c>
      <c r="S133" s="26">
        <v>3728</v>
      </c>
      <c r="T133" s="26">
        <v>3836</v>
      </c>
      <c r="U133" s="26">
        <v>4034</v>
      </c>
      <c r="V133" s="26">
        <v>4000</v>
      </c>
      <c r="W133" s="26">
        <v>4081</v>
      </c>
      <c r="X133" s="26">
        <v>22777</v>
      </c>
      <c r="Y133" s="26">
        <v>4227</v>
      </c>
      <c r="Z133" s="26">
        <v>4303</v>
      </c>
      <c r="AA133" s="26">
        <v>4325</v>
      </c>
      <c r="AB133" s="26">
        <v>4667</v>
      </c>
      <c r="AC133" s="26">
        <v>5255</v>
      </c>
      <c r="AD133" s="26">
        <v>21458</v>
      </c>
      <c r="AE133" s="26">
        <v>5034</v>
      </c>
      <c r="AF133" s="26">
        <v>4665</v>
      </c>
      <c r="AG133" s="26">
        <v>4277</v>
      </c>
      <c r="AH133" s="26">
        <v>3997</v>
      </c>
      <c r="AI133" s="26">
        <v>3485</v>
      </c>
      <c r="AJ133" s="26">
        <v>17158</v>
      </c>
      <c r="AK133" s="26">
        <v>3538</v>
      </c>
      <c r="AL133" s="26">
        <v>3453</v>
      </c>
      <c r="AM133" s="26">
        <v>3406</v>
      </c>
      <c r="AN133" s="26">
        <v>3330</v>
      </c>
      <c r="AO133" s="26">
        <v>3431</v>
      </c>
      <c r="AP133" s="26">
        <v>17323</v>
      </c>
      <c r="AQ133" s="26">
        <v>3602</v>
      </c>
      <c r="AR133" s="26">
        <v>3619</v>
      </c>
      <c r="AS133" s="26">
        <v>3408</v>
      </c>
      <c r="AT133" s="26">
        <v>3308</v>
      </c>
      <c r="AU133" s="26">
        <v>3386</v>
      </c>
      <c r="AV133" s="26">
        <v>20360</v>
      </c>
      <c r="AW133" s="26">
        <v>3471</v>
      </c>
      <c r="AX133" s="26">
        <v>3809</v>
      </c>
      <c r="AY133" s="26">
        <v>3953</v>
      </c>
      <c r="AZ133" s="26">
        <v>4444</v>
      </c>
      <c r="BA133" s="26">
        <v>4683</v>
      </c>
      <c r="BB133" s="26">
        <v>24491</v>
      </c>
      <c r="BC133" s="26">
        <v>4823</v>
      </c>
      <c r="BD133" s="26">
        <v>4658</v>
      </c>
      <c r="BE133" s="26">
        <v>5003</v>
      </c>
      <c r="BF133" s="26">
        <v>4922</v>
      </c>
      <c r="BG133" s="26">
        <v>5085</v>
      </c>
      <c r="BH133" s="26">
        <v>25173</v>
      </c>
      <c r="BI133" s="26">
        <v>5006</v>
      </c>
      <c r="BJ133" s="26">
        <v>5235</v>
      </c>
      <c r="BK133" s="26">
        <v>5044</v>
      </c>
      <c r="BL133" s="26">
        <v>4983</v>
      </c>
      <c r="BM133" s="26">
        <v>4905</v>
      </c>
      <c r="BN133" s="26">
        <v>22202</v>
      </c>
      <c r="BO133" s="26">
        <v>4821</v>
      </c>
      <c r="BP133" s="26">
        <v>4473</v>
      </c>
      <c r="BQ133" s="26">
        <v>4435</v>
      </c>
      <c r="BR133" s="26">
        <v>4309</v>
      </c>
      <c r="BS133" s="26">
        <v>4164</v>
      </c>
      <c r="BT133" s="26">
        <v>20328</v>
      </c>
      <c r="BU133" s="26">
        <v>4139</v>
      </c>
      <c r="BV133" s="26">
        <v>3956</v>
      </c>
      <c r="BW133" s="26">
        <v>4091</v>
      </c>
      <c r="BX133" s="26">
        <v>4135</v>
      </c>
      <c r="BY133" s="26">
        <v>4007</v>
      </c>
      <c r="BZ133" s="26">
        <v>22098</v>
      </c>
      <c r="CA133" s="26">
        <v>4123</v>
      </c>
      <c r="CB133" s="26">
        <v>4127</v>
      </c>
      <c r="CC133" s="26">
        <v>4373</v>
      </c>
      <c r="CD133" s="26">
        <v>4693</v>
      </c>
      <c r="CE133" s="26">
        <v>4782</v>
      </c>
      <c r="CF133" s="26">
        <v>17017</v>
      </c>
      <c r="CG133" s="26">
        <v>3531</v>
      </c>
      <c r="CH133" s="26">
        <v>3897</v>
      </c>
      <c r="CI133" s="26">
        <v>3594</v>
      </c>
      <c r="CJ133" s="26">
        <v>3260</v>
      </c>
      <c r="CK133" s="26">
        <v>2735</v>
      </c>
      <c r="CL133" s="26">
        <v>13020</v>
      </c>
      <c r="CM133" s="26">
        <v>2609</v>
      </c>
      <c r="CN133" s="26">
        <v>2831</v>
      </c>
      <c r="CO133" s="26">
        <v>2629</v>
      </c>
      <c r="CP133" s="26">
        <v>2573</v>
      </c>
      <c r="CQ133" s="26">
        <v>2378</v>
      </c>
      <c r="CR133" s="26">
        <v>10060</v>
      </c>
      <c r="CS133" s="26">
        <v>2327</v>
      </c>
      <c r="CT133" s="26">
        <v>2081</v>
      </c>
      <c r="CU133" s="26">
        <v>1939</v>
      </c>
      <c r="CV133" s="26">
        <v>1952</v>
      </c>
      <c r="CW133" s="26">
        <v>1761</v>
      </c>
      <c r="CX133" s="26">
        <v>6931</v>
      </c>
      <c r="CY133" s="26">
        <v>1699</v>
      </c>
      <c r="CZ133" s="26">
        <v>1568</v>
      </c>
      <c r="DA133" s="26">
        <v>1359</v>
      </c>
      <c r="DB133" s="26">
        <v>1210</v>
      </c>
      <c r="DC133" s="26">
        <v>1095</v>
      </c>
      <c r="DD133" s="26">
        <v>3628</v>
      </c>
      <c r="DE133" s="26">
        <v>939</v>
      </c>
      <c r="DF133" s="26">
        <v>892</v>
      </c>
      <c r="DG133" s="26">
        <v>664</v>
      </c>
      <c r="DH133" s="26">
        <v>608</v>
      </c>
      <c r="DI133" s="26">
        <v>525</v>
      </c>
      <c r="DJ133" s="26">
        <v>1146</v>
      </c>
      <c r="DK133" s="26">
        <v>460</v>
      </c>
      <c r="DL133" s="26">
        <v>295</v>
      </c>
      <c r="DM133" s="26">
        <v>166</v>
      </c>
      <c r="DN133" s="26">
        <v>116</v>
      </c>
      <c r="DO133" s="26">
        <v>109</v>
      </c>
      <c r="DP133" s="26">
        <v>179</v>
      </c>
      <c r="DQ133" s="26">
        <v>62</v>
      </c>
      <c r="DR133" s="26">
        <v>49</v>
      </c>
      <c r="DS133" s="26">
        <v>37</v>
      </c>
      <c r="DT133" s="26">
        <v>20</v>
      </c>
      <c r="DU133" s="26">
        <v>11</v>
      </c>
      <c r="DV133" s="26">
        <v>18</v>
      </c>
      <c r="DW133" s="26">
        <v>60276</v>
      </c>
      <c r="DX133" s="26">
        <v>68904</v>
      </c>
      <c r="DY133" s="26">
        <v>119340</v>
      </c>
      <c r="DZ133" s="26">
        <v>89801</v>
      </c>
      <c r="EA133" s="26">
        <v>51999</v>
      </c>
    </row>
    <row r="134" spans="1:131" ht="17.5" customHeight="1" x14ac:dyDescent="0.35">
      <c r="A134" s="2" t="s">
        <v>225</v>
      </c>
      <c r="D134" s="2" t="s">
        <v>226</v>
      </c>
      <c r="E134" s="4">
        <v>46228</v>
      </c>
      <c r="F134" s="4">
        <v>2711</v>
      </c>
      <c r="G134" s="4">
        <v>513</v>
      </c>
      <c r="H134" s="4">
        <v>529</v>
      </c>
      <c r="I134" s="4">
        <v>545</v>
      </c>
      <c r="J134" s="4">
        <v>591</v>
      </c>
      <c r="K134" s="4">
        <v>533</v>
      </c>
      <c r="L134" s="4">
        <v>2766</v>
      </c>
      <c r="M134" s="4">
        <v>580</v>
      </c>
      <c r="N134" s="4">
        <v>562</v>
      </c>
      <c r="O134" s="4">
        <v>554</v>
      </c>
      <c r="P134" s="4">
        <v>532</v>
      </c>
      <c r="Q134" s="4">
        <v>538</v>
      </c>
      <c r="R134" s="4">
        <v>2861</v>
      </c>
      <c r="S134" s="4">
        <v>520</v>
      </c>
      <c r="T134" s="4">
        <v>535</v>
      </c>
      <c r="U134" s="4">
        <v>587</v>
      </c>
      <c r="V134" s="4">
        <v>603</v>
      </c>
      <c r="W134" s="4">
        <v>616</v>
      </c>
      <c r="X134" s="4">
        <v>3129</v>
      </c>
      <c r="Y134" s="4">
        <v>613</v>
      </c>
      <c r="Z134" s="4">
        <v>649</v>
      </c>
      <c r="AA134" s="4">
        <v>641</v>
      </c>
      <c r="AB134" s="4">
        <v>608</v>
      </c>
      <c r="AC134" s="4">
        <v>618</v>
      </c>
      <c r="AD134" s="4">
        <v>2670</v>
      </c>
      <c r="AE134" s="4">
        <v>650</v>
      </c>
      <c r="AF134" s="4">
        <v>513</v>
      </c>
      <c r="AG134" s="4">
        <v>491</v>
      </c>
      <c r="AH134" s="4">
        <v>521</v>
      </c>
      <c r="AI134" s="4">
        <v>495</v>
      </c>
      <c r="AJ134" s="4">
        <v>2397</v>
      </c>
      <c r="AK134" s="4">
        <v>462</v>
      </c>
      <c r="AL134" s="4">
        <v>467</v>
      </c>
      <c r="AM134" s="4">
        <v>482</v>
      </c>
      <c r="AN134" s="4">
        <v>492</v>
      </c>
      <c r="AO134" s="4">
        <v>494</v>
      </c>
      <c r="AP134" s="4">
        <v>2471</v>
      </c>
      <c r="AQ134" s="4">
        <v>515</v>
      </c>
      <c r="AR134" s="4">
        <v>529</v>
      </c>
      <c r="AS134" s="4">
        <v>452</v>
      </c>
      <c r="AT134" s="4">
        <v>471</v>
      </c>
      <c r="AU134" s="4">
        <v>504</v>
      </c>
      <c r="AV134" s="4">
        <v>3124</v>
      </c>
      <c r="AW134" s="4">
        <v>546</v>
      </c>
      <c r="AX134" s="4">
        <v>597</v>
      </c>
      <c r="AY134" s="4">
        <v>602</v>
      </c>
      <c r="AZ134" s="4">
        <v>737</v>
      </c>
      <c r="BA134" s="4">
        <v>642</v>
      </c>
      <c r="BB134" s="4">
        <v>3676</v>
      </c>
      <c r="BC134" s="4">
        <v>719</v>
      </c>
      <c r="BD134" s="4">
        <v>707</v>
      </c>
      <c r="BE134" s="4">
        <v>760</v>
      </c>
      <c r="BF134" s="4">
        <v>762</v>
      </c>
      <c r="BG134" s="4">
        <v>728</v>
      </c>
      <c r="BH134" s="4">
        <v>3582</v>
      </c>
      <c r="BI134" s="4">
        <v>717</v>
      </c>
      <c r="BJ134" s="4">
        <v>716</v>
      </c>
      <c r="BK134" s="4">
        <v>715</v>
      </c>
      <c r="BL134" s="4">
        <v>678</v>
      </c>
      <c r="BM134" s="4">
        <v>756</v>
      </c>
      <c r="BN134" s="4">
        <v>3316</v>
      </c>
      <c r="BO134" s="4">
        <v>724</v>
      </c>
      <c r="BP134" s="4">
        <v>670</v>
      </c>
      <c r="BQ134" s="4">
        <v>684</v>
      </c>
      <c r="BR134" s="4">
        <v>622</v>
      </c>
      <c r="BS134" s="4">
        <v>616</v>
      </c>
      <c r="BT134" s="4">
        <v>2804</v>
      </c>
      <c r="BU134" s="4">
        <v>580</v>
      </c>
      <c r="BV134" s="4">
        <v>542</v>
      </c>
      <c r="BW134" s="4">
        <v>547</v>
      </c>
      <c r="BX134" s="4">
        <v>568</v>
      </c>
      <c r="BY134" s="4">
        <v>567</v>
      </c>
      <c r="BZ134" s="4">
        <v>3105</v>
      </c>
      <c r="CA134" s="4">
        <v>566</v>
      </c>
      <c r="CB134" s="4">
        <v>595</v>
      </c>
      <c r="CC134" s="4">
        <v>581</v>
      </c>
      <c r="CD134" s="4">
        <v>680</v>
      </c>
      <c r="CE134" s="4">
        <v>683</v>
      </c>
      <c r="CF134" s="4">
        <v>2449</v>
      </c>
      <c r="CG134" s="4">
        <v>486</v>
      </c>
      <c r="CH134" s="4">
        <v>566</v>
      </c>
      <c r="CI134" s="4">
        <v>541</v>
      </c>
      <c r="CJ134" s="4">
        <v>469</v>
      </c>
      <c r="CK134" s="4">
        <v>387</v>
      </c>
      <c r="CL134" s="4">
        <v>1907</v>
      </c>
      <c r="CM134" s="4">
        <v>386</v>
      </c>
      <c r="CN134" s="4">
        <v>398</v>
      </c>
      <c r="CO134" s="4">
        <v>392</v>
      </c>
      <c r="CP134" s="4">
        <v>353</v>
      </c>
      <c r="CQ134" s="4">
        <v>378</v>
      </c>
      <c r="CR134" s="4">
        <v>1509</v>
      </c>
      <c r="CS134" s="4">
        <v>357</v>
      </c>
      <c r="CT134" s="4">
        <v>291</v>
      </c>
      <c r="CU134" s="4">
        <v>308</v>
      </c>
      <c r="CV134" s="4">
        <v>303</v>
      </c>
      <c r="CW134" s="4">
        <v>250</v>
      </c>
      <c r="CX134" s="4">
        <v>1043</v>
      </c>
      <c r="CY134" s="4">
        <v>265</v>
      </c>
      <c r="CZ134" s="4">
        <v>235</v>
      </c>
      <c r="DA134" s="4">
        <v>193</v>
      </c>
      <c r="DB134" s="4">
        <v>186</v>
      </c>
      <c r="DC134" s="4">
        <v>164</v>
      </c>
      <c r="DD134" s="4">
        <v>521</v>
      </c>
      <c r="DE134" s="4">
        <v>148</v>
      </c>
      <c r="DF134" s="4">
        <v>134</v>
      </c>
      <c r="DG134" s="4">
        <v>90</v>
      </c>
      <c r="DH134" s="4">
        <v>74</v>
      </c>
      <c r="DI134" s="4">
        <v>75</v>
      </c>
      <c r="DJ134" s="4">
        <v>157</v>
      </c>
      <c r="DK134" s="4">
        <v>60</v>
      </c>
      <c r="DL134" s="4">
        <v>54</v>
      </c>
      <c r="DM134" s="4">
        <v>18</v>
      </c>
      <c r="DN134" s="4">
        <v>12</v>
      </c>
      <c r="DO134" s="4">
        <v>13</v>
      </c>
      <c r="DP134" s="4">
        <v>28</v>
      </c>
      <c r="DQ134" s="4">
        <v>15</v>
      </c>
      <c r="DR134" s="4">
        <v>5</v>
      </c>
      <c r="DS134" s="4">
        <v>6</v>
      </c>
      <c r="DT134" s="4">
        <v>1</v>
      </c>
      <c r="DU134" s="4">
        <v>1</v>
      </c>
      <c r="DV134" s="4">
        <v>2</v>
      </c>
      <c r="DW134" s="4">
        <v>8951</v>
      </c>
      <c r="DX134" s="4">
        <v>10241</v>
      </c>
      <c r="DY134" s="4">
        <v>16854</v>
      </c>
      <c r="DZ134" s="4">
        <v>12807</v>
      </c>
      <c r="EA134" s="4">
        <v>7616</v>
      </c>
    </row>
    <row r="135" spans="1:131" ht="17.5" customHeight="1" x14ac:dyDescent="0.35">
      <c r="A135" s="2" t="s">
        <v>227</v>
      </c>
      <c r="D135" s="2" t="s">
        <v>228</v>
      </c>
      <c r="E135" s="4">
        <v>82913</v>
      </c>
      <c r="F135" s="4">
        <v>4624</v>
      </c>
      <c r="G135" s="4">
        <v>1007</v>
      </c>
      <c r="H135" s="4">
        <v>864</v>
      </c>
      <c r="I135" s="4">
        <v>890</v>
      </c>
      <c r="J135" s="4">
        <v>952</v>
      </c>
      <c r="K135" s="4">
        <v>911</v>
      </c>
      <c r="L135" s="4">
        <v>4300</v>
      </c>
      <c r="M135" s="4">
        <v>921</v>
      </c>
      <c r="N135" s="4">
        <v>873</v>
      </c>
      <c r="O135" s="4">
        <v>853</v>
      </c>
      <c r="P135" s="4">
        <v>821</v>
      </c>
      <c r="Q135" s="4">
        <v>832</v>
      </c>
      <c r="R135" s="4">
        <v>4642</v>
      </c>
      <c r="S135" s="4">
        <v>857</v>
      </c>
      <c r="T135" s="4">
        <v>928</v>
      </c>
      <c r="U135" s="4">
        <v>956</v>
      </c>
      <c r="V135" s="4">
        <v>966</v>
      </c>
      <c r="W135" s="4">
        <v>935</v>
      </c>
      <c r="X135" s="4">
        <v>6895</v>
      </c>
      <c r="Y135" s="4">
        <v>963</v>
      </c>
      <c r="Z135" s="4">
        <v>1019</v>
      </c>
      <c r="AA135" s="4">
        <v>1162</v>
      </c>
      <c r="AB135" s="4">
        <v>1501</v>
      </c>
      <c r="AC135" s="4">
        <v>2250</v>
      </c>
      <c r="AD135" s="4">
        <v>8823</v>
      </c>
      <c r="AE135" s="4">
        <v>2415</v>
      </c>
      <c r="AF135" s="4">
        <v>2115</v>
      </c>
      <c r="AG135" s="4">
        <v>1754</v>
      </c>
      <c r="AH135" s="4">
        <v>1388</v>
      </c>
      <c r="AI135" s="4">
        <v>1151</v>
      </c>
      <c r="AJ135" s="4">
        <v>4991</v>
      </c>
      <c r="AK135" s="4">
        <v>1051</v>
      </c>
      <c r="AL135" s="4">
        <v>1062</v>
      </c>
      <c r="AM135" s="4">
        <v>964</v>
      </c>
      <c r="AN135" s="4">
        <v>912</v>
      </c>
      <c r="AO135" s="4">
        <v>1002</v>
      </c>
      <c r="AP135" s="4">
        <v>4657</v>
      </c>
      <c r="AQ135" s="4">
        <v>951</v>
      </c>
      <c r="AR135" s="4">
        <v>931</v>
      </c>
      <c r="AS135" s="4">
        <v>943</v>
      </c>
      <c r="AT135" s="4">
        <v>911</v>
      </c>
      <c r="AU135" s="4">
        <v>921</v>
      </c>
      <c r="AV135" s="4">
        <v>4956</v>
      </c>
      <c r="AW135" s="4">
        <v>857</v>
      </c>
      <c r="AX135" s="4">
        <v>934</v>
      </c>
      <c r="AY135" s="4">
        <v>991</v>
      </c>
      <c r="AZ135" s="4">
        <v>1046</v>
      </c>
      <c r="BA135" s="4">
        <v>1128</v>
      </c>
      <c r="BB135" s="4">
        <v>5756</v>
      </c>
      <c r="BC135" s="4">
        <v>1181</v>
      </c>
      <c r="BD135" s="4">
        <v>1142</v>
      </c>
      <c r="BE135" s="4">
        <v>1131</v>
      </c>
      <c r="BF135" s="4">
        <v>1111</v>
      </c>
      <c r="BG135" s="4">
        <v>1191</v>
      </c>
      <c r="BH135" s="4">
        <v>5860</v>
      </c>
      <c r="BI135" s="4">
        <v>1154</v>
      </c>
      <c r="BJ135" s="4">
        <v>1234</v>
      </c>
      <c r="BK135" s="4">
        <v>1162</v>
      </c>
      <c r="BL135" s="4">
        <v>1185</v>
      </c>
      <c r="BM135" s="4">
        <v>1125</v>
      </c>
      <c r="BN135" s="4">
        <v>5240</v>
      </c>
      <c r="BO135" s="4">
        <v>1106</v>
      </c>
      <c r="BP135" s="4">
        <v>1013</v>
      </c>
      <c r="BQ135" s="4">
        <v>1096</v>
      </c>
      <c r="BR135" s="4">
        <v>1004</v>
      </c>
      <c r="BS135" s="4">
        <v>1021</v>
      </c>
      <c r="BT135" s="4">
        <v>4796</v>
      </c>
      <c r="BU135" s="4">
        <v>968</v>
      </c>
      <c r="BV135" s="4">
        <v>952</v>
      </c>
      <c r="BW135" s="4">
        <v>976</v>
      </c>
      <c r="BX135" s="4">
        <v>985</v>
      </c>
      <c r="BY135" s="4">
        <v>915</v>
      </c>
      <c r="BZ135" s="4">
        <v>5219</v>
      </c>
      <c r="CA135" s="4">
        <v>1022</v>
      </c>
      <c r="CB135" s="4">
        <v>982</v>
      </c>
      <c r="CC135" s="4">
        <v>1043</v>
      </c>
      <c r="CD135" s="4">
        <v>1074</v>
      </c>
      <c r="CE135" s="4">
        <v>1098</v>
      </c>
      <c r="CF135" s="4">
        <v>3922</v>
      </c>
      <c r="CG135" s="4">
        <v>821</v>
      </c>
      <c r="CH135" s="4">
        <v>866</v>
      </c>
      <c r="CI135" s="4">
        <v>804</v>
      </c>
      <c r="CJ135" s="4">
        <v>754</v>
      </c>
      <c r="CK135" s="4">
        <v>677</v>
      </c>
      <c r="CL135" s="4">
        <v>3027</v>
      </c>
      <c r="CM135" s="4">
        <v>594</v>
      </c>
      <c r="CN135" s="4">
        <v>645</v>
      </c>
      <c r="CO135" s="4">
        <v>626</v>
      </c>
      <c r="CP135" s="4">
        <v>593</v>
      </c>
      <c r="CQ135" s="4">
        <v>569</v>
      </c>
      <c r="CR135" s="4">
        <v>2370</v>
      </c>
      <c r="CS135" s="4">
        <v>543</v>
      </c>
      <c r="CT135" s="4">
        <v>474</v>
      </c>
      <c r="CU135" s="4">
        <v>460</v>
      </c>
      <c r="CV135" s="4">
        <v>462</v>
      </c>
      <c r="CW135" s="4">
        <v>431</v>
      </c>
      <c r="CX135" s="4">
        <v>1643</v>
      </c>
      <c r="CY135" s="4">
        <v>397</v>
      </c>
      <c r="CZ135" s="4">
        <v>368</v>
      </c>
      <c r="DA135" s="4">
        <v>299</v>
      </c>
      <c r="DB135" s="4">
        <v>302</v>
      </c>
      <c r="DC135" s="4">
        <v>277</v>
      </c>
      <c r="DD135" s="4">
        <v>848</v>
      </c>
      <c r="DE135" s="4">
        <v>226</v>
      </c>
      <c r="DF135" s="4">
        <v>166</v>
      </c>
      <c r="DG135" s="4">
        <v>134</v>
      </c>
      <c r="DH135" s="4">
        <v>177</v>
      </c>
      <c r="DI135" s="4">
        <v>145</v>
      </c>
      <c r="DJ135" s="4">
        <v>299</v>
      </c>
      <c r="DK135" s="4">
        <v>121</v>
      </c>
      <c r="DL135" s="4">
        <v>76</v>
      </c>
      <c r="DM135" s="4">
        <v>46</v>
      </c>
      <c r="DN135" s="4">
        <v>26</v>
      </c>
      <c r="DO135" s="4">
        <v>30</v>
      </c>
      <c r="DP135" s="4">
        <v>40</v>
      </c>
      <c r="DQ135" s="4">
        <v>17</v>
      </c>
      <c r="DR135" s="4">
        <v>11</v>
      </c>
      <c r="DS135" s="4">
        <v>4</v>
      </c>
      <c r="DT135" s="4">
        <v>6</v>
      </c>
      <c r="DU135" s="4">
        <v>2</v>
      </c>
      <c r="DV135" s="4">
        <v>5</v>
      </c>
      <c r="DW135" s="4">
        <v>14529</v>
      </c>
      <c r="DX135" s="4">
        <v>16710</v>
      </c>
      <c r="DY135" s="4">
        <v>35115</v>
      </c>
      <c r="DZ135" s="4">
        <v>21115</v>
      </c>
      <c r="EA135" s="4">
        <v>12154</v>
      </c>
    </row>
    <row r="136" spans="1:131" ht="17.5" customHeight="1" x14ac:dyDescent="0.35">
      <c r="A136" s="2" t="s">
        <v>229</v>
      </c>
      <c r="D136" s="2" t="s">
        <v>230</v>
      </c>
      <c r="E136" s="4">
        <v>42353</v>
      </c>
      <c r="F136" s="4">
        <v>2370</v>
      </c>
      <c r="G136" s="4">
        <v>449</v>
      </c>
      <c r="H136" s="4">
        <v>421</v>
      </c>
      <c r="I136" s="4">
        <v>474</v>
      </c>
      <c r="J136" s="4">
        <v>529</v>
      </c>
      <c r="K136" s="4">
        <v>497</v>
      </c>
      <c r="L136" s="4">
        <v>2608</v>
      </c>
      <c r="M136" s="4">
        <v>552</v>
      </c>
      <c r="N136" s="4">
        <v>475</v>
      </c>
      <c r="O136" s="4">
        <v>570</v>
      </c>
      <c r="P136" s="4">
        <v>489</v>
      </c>
      <c r="Q136" s="4">
        <v>522</v>
      </c>
      <c r="R136" s="4">
        <v>2894</v>
      </c>
      <c r="S136" s="4">
        <v>565</v>
      </c>
      <c r="T136" s="4">
        <v>567</v>
      </c>
      <c r="U136" s="4">
        <v>564</v>
      </c>
      <c r="V136" s="4">
        <v>589</v>
      </c>
      <c r="W136" s="4">
        <v>609</v>
      </c>
      <c r="X136" s="4">
        <v>2721</v>
      </c>
      <c r="Y136" s="4">
        <v>606</v>
      </c>
      <c r="Z136" s="4">
        <v>648</v>
      </c>
      <c r="AA136" s="4">
        <v>535</v>
      </c>
      <c r="AB136" s="4">
        <v>510</v>
      </c>
      <c r="AC136" s="4">
        <v>422</v>
      </c>
      <c r="AD136" s="4">
        <v>1892</v>
      </c>
      <c r="AE136" s="4">
        <v>356</v>
      </c>
      <c r="AF136" s="4">
        <v>359</v>
      </c>
      <c r="AG136" s="4">
        <v>387</v>
      </c>
      <c r="AH136" s="4">
        <v>450</v>
      </c>
      <c r="AI136" s="4">
        <v>340</v>
      </c>
      <c r="AJ136" s="4">
        <v>1866</v>
      </c>
      <c r="AK136" s="4">
        <v>397</v>
      </c>
      <c r="AL136" s="4">
        <v>374</v>
      </c>
      <c r="AM136" s="4">
        <v>393</v>
      </c>
      <c r="AN136" s="4">
        <v>347</v>
      </c>
      <c r="AO136" s="4">
        <v>355</v>
      </c>
      <c r="AP136" s="4">
        <v>2053</v>
      </c>
      <c r="AQ136" s="4">
        <v>417</v>
      </c>
      <c r="AR136" s="4">
        <v>419</v>
      </c>
      <c r="AS136" s="4">
        <v>419</v>
      </c>
      <c r="AT136" s="4">
        <v>386</v>
      </c>
      <c r="AU136" s="4">
        <v>412</v>
      </c>
      <c r="AV136" s="4">
        <v>2699</v>
      </c>
      <c r="AW136" s="4">
        <v>440</v>
      </c>
      <c r="AX136" s="4">
        <v>509</v>
      </c>
      <c r="AY136" s="4">
        <v>480</v>
      </c>
      <c r="AZ136" s="4">
        <v>616</v>
      </c>
      <c r="BA136" s="4">
        <v>654</v>
      </c>
      <c r="BB136" s="4">
        <v>3465</v>
      </c>
      <c r="BC136" s="4">
        <v>673</v>
      </c>
      <c r="BD136" s="4">
        <v>622</v>
      </c>
      <c r="BE136" s="4">
        <v>729</v>
      </c>
      <c r="BF136" s="4">
        <v>685</v>
      </c>
      <c r="BG136" s="4">
        <v>756</v>
      </c>
      <c r="BH136" s="4">
        <v>3610</v>
      </c>
      <c r="BI136" s="4">
        <v>705</v>
      </c>
      <c r="BJ136" s="4">
        <v>760</v>
      </c>
      <c r="BK136" s="4">
        <v>704</v>
      </c>
      <c r="BL136" s="4">
        <v>710</v>
      </c>
      <c r="BM136" s="4">
        <v>731</v>
      </c>
      <c r="BN136" s="4">
        <v>3144</v>
      </c>
      <c r="BO136" s="4">
        <v>704</v>
      </c>
      <c r="BP136" s="4">
        <v>624</v>
      </c>
      <c r="BQ136" s="4">
        <v>615</v>
      </c>
      <c r="BR136" s="4">
        <v>624</v>
      </c>
      <c r="BS136" s="4">
        <v>577</v>
      </c>
      <c r="BT136" s="4">
        <v>2857</v>
      </c>
      <c r="BU136" s="4">
        <v>627</v>
      </c>
      <c r="BV136" s="4">
        <v>547</v>
      </c>
      <c r="BW136" s="4">
        <v>537</v>
      </c>
      <c r="BX136" s="4">
        <v>564</v>
      </c>
      <c r="BY136" s="4">
        <v>582</v>
      </c>
      <c r="BZ136" s="4">
        <v>3050</v>
      </c>
      <c r="CA136" s="4">
        <v>570</v>
      </c>
      <c r="CB136" s="4">
        <v>545</v>
      </c>
      <c r="CC136" s="4">
        <v>615</v>
      </c>
      <c r="CD136" s="4">
        <v>638</v>
      </c>
      <c r="CE136" s="4">
        <v>682</v>
      </c>
      <c r="CF136" s="4">
        <v>2426</v>
      </c>
      <c r="CG136" s="4">
        <v>513</v>
      </c>
      <c r="CH136" s="4">
        <v>542</v>
      </c>
      <c r="CI136" s="4">
        <v>523</v>
      </c>
      <c r="CJ136" s="4">
        <v>472</v>
      </c>
      <c r="CK136" s="4">
        <v>376</v>
      </c>
      <c r="CL136" s="4">
        <v>1714</v>
      </c>
      <c r="CM136" s="4">
        <v>307</v>
      </c>
      <c r="CN136" s="4">
        <v>395</v>
      </c>
      <c r="CO136" s="4">
        <v>368</v>
      </c>
      <c r="CP136" s="4">
        <v>330</v>
      </c>
      <c r="CQ136" s="4">
        <v>314</v>
      </c>
      <c r="CR136" s="4">
        <v>1356</v>
      </c>
      <c r="CS136" s="4">
        <v>320</v>
      </c>
      <c r="CT136" s="4">
        <v>277</v>
      </c>
      <c r="CU136" s="4">
        <v>253</v>
      </c>
      <c r="CV136" s="4">
        <v>256</v>
      </c>
      <c r="CW136" s="4">
        <v>250</v>
      </c>
      <c r="CX136" s="4">
        <v>910</v>
      </c>
      <c r="CY136" s="4">
        <v>236</v>
      </c>
      <c r="CZ136" s="4">
        <v>185</v>
      </c>
      <c r="DA136" s="4">
        <v>190</v>
      </c>
      <c r="DB136" s="4">
        <v>159</v>
      </c>
      <c r="DC136" s="4">
        <v>140</v>
      </c>
      <c r="DD136" s="4">
        <v>513</v>
      </c>
      <c r="DE136" s="4">
        <v>124</v>
      </c>
      <c r="DF136" s="4">
        <v>124</v>
      </c>
      <c r="DG136" s="4">
        <v>114</v>
      </c>
      <c r="DH136" s="4">
        <v>86</v>
      </c>
      <c r="DI136" s="4">
        <v>65</v>
      </c>
      <c r="DJ136" s="4">
        <v>171</v>
      </c>
      <c r="DK136" s="4">
        <v>58</v>
      </c>
      <c r="DL136" s="4">
        <v>45</v>
      </c>
      <c r="DM136" s="4">
        <v>35</v>
      </c>
      <c r="DN136" s="4">
        <v>18</v>
      </c>
      <c r="DO136" s="4">
        <v>15</v>
      </c>
      <c r="DP136" s="4">
        <v>29</v>
      </c>
      <c r="DQ136" s="4">
        <v>8</v>
      </c>
      <c r="DR136" s="4">
        <v>9</v>
      </c>
      <c r="DS136" s="4">
        <v>8</v>
      </c>
      <c r="DT136" s="4">
        <v>2</v>
      </c>
      <c r="DU136" s="4">
        <v>2</v>
      </c>
      <c r="DV136" s="4">
        <v>5</v>
      </c>
      <c r="DW136" s="4">
        <v>8478</v>
      </c>
      <c r="DX136" s="4">
        <v>9661</v>
      </c>
      <c r="DY136" s="4">
        <v>14090</v>
      </c>
      <c r="DZ136" s="4">
        <v>12661</v>
      </c>
      <c r="EA136" s="4">
        <v>7124</v>
      </c>
    </row>
    <row r="137" spans="1:131" ht="17.5" customHeight="1" x14ac:dyDescent="0.35">
      <c r="A137" s="2" t="s">
        <v>231</v>
      </c>
      <c r="D137" s="2" t="s">
        <v>232</v>
      </c>
      <c r="E137" s="4">
        <v>51700</v>
      </c>
      <c r="F137" s="4">
        <v>2964</v>
      </c>
      <c r="G137" s="4">
        <v>600</v>
      </c>
      <c r="H137" s="4">
        <v>562</v>
      </c>
      <c r="I137" s="4">
        <v>598</v>
      </c>
      <c r="J137" s="4">
        <v>593</v>
      </c>
      <c r="K137" s="4">
        <v>611</v>
      </c>
      <c r="L137" s="4">
        <v>2843</v>
      </c>
      <c r="M137" s="4">
        <v>578</v>
      </c>
      <c r="N137" s="4">
        <v>635</v>
      </c>
      <c r="O137" s="4">
        <v>563</v>
      </c>
      <c r="P137" s="4">
        <v>535</v>
      </c>
      <c r="Q137" s="4">
        <v>532</v>
      </c>
      <c r="R137" s="4">
        <v>3082</v>
      </c>
      <c r="S137" s="4">
        <v>593</v>
      </c>
      <c r="T137" s="4">
        <v>621</v>
      </c>
      <c r="U137" s="4">
        <v>658</v>
      </c>
      <c r="V137" s="4">
        <v>585</v>
      </c>
      <c r="W137" s="4">
        <v>625</v>
      </c>
      <c r="X137" s="4">
        <v>3039</v>
      </c>
      <c r="Y137" s="4">
        <v>673</v>
      </c>
      <c r="Z137" s="4">
        <v>630</v>
      </c>
      <c r="AA137" s="4">
        <v>659</v>
      </c>
      <c r="AB137" s="4">
        <v>551</v>
      </c>
      <c r="AC137" s="4">
        <v>526</v>
      </c>
      <c r="AD137" s="4">
        <v>2677</v>
      </c>
      <c r="AE137" s="4">
        <v>485</v>
      </c>
      <c r="AF137" s="4">
        <v>571</v>
      </c>
      <c r="AG137" s="4">
        <v>539</v>
      </c>
      <c r="AH137" s="4">
        <v>580</v>
      </c>
      <c r="AI137" s="4">
        <v>502</v>
      </c>
      <c r="AJ137" s="4">
        <v>2822</v>
      </c>
      <c r="AK137" s="4">
        <v>562</v>
      </c>
      <c r="AL137" s="4">
        <v>544</v>
      </c>
      <c r="AM137" s="4">
        <v>575</v>
      </c>
      <c r="AN137" s="4">
        <v>571</v>
      </c>
      <c r="AO137" s="4">
        <v>570</v>
      </c>
      <c r="AP137" s="4">
        <v>2945</v>
      </c>
      <c r="AQ137" s="4">
        <v>595</v>
      </c>
      <c r="AR137" s="4">
        <v>615</v>
      </c>
      <c r="AS137" s="4">
        <v>605</v>
      </c>
      <c r="AT137" s="4">
        <v>555</v>
      </c>
      <c r="AU137" s="4">
        <v>575</v>
      </c>
      <c r="AV137" s="4">
        <v>3357</v>
      </c>
      <c r="AW137" s="4">
        <v>598</v>
      </c>
      <c r="AX137" s="4">
        <v>622</v>
      </c>
      <c r="AY137" s="4">
        <v>639</v>
      </c>
      <c r="AZ137" s="4">
        <v>697</v>
      </c>
      <c r="BA137" s="4">
        <v>801</v>
      </c>
      <c r="BB137" s="4">
        <v>4014</v>
      </c>
      <c r="BC137" s="4">
        <v>737</v>
      </c>
      <c r="BD137" s="4">
        <v>800</v>
      </c>
      <c r="BE137" s="4">
        <v>836</v>
      </c>
      <c r="BF137" s="4">
        <v>781</v>
      </c>
      <c r="BG137" s="4">
        <v>860</v>
      </c>
      <c r="BH137" s="4">
        <v>4134</v>
      </c>
      <c r="BI137" s="4">
        <v>833</v>
      </c>
      <c r="BJ137" s="4">
        <v>875</v>
      </c>
      <c r="BK137" s="4">
        <v>819</v>
      </c>
      <c r="BL137" s="4">
        <v>823</v>
      </c>
      <c r="BM137" s="4">
        <v>784</v>
      </c>
      <c r="BN137" s="4">
        <v>3632</v>
      </c>
      <c r="BO137" s="4">
        <v>780</v>
      </c>
      <c r="BP137" s="4">
        <v>773</v>
      </c>
      <c r="BQ137" s="4">
        <v>710</v>
      </c>
      <c r="BR137" s="4">
        <v>694</v>
      </c>
      <c r="BS137" s="4">
        <v>675</v>
      </c>
      <c r="BT137" s="4">
        <v>3476</v>
      </c>
      <c r="BU137" s="4">
        <v>693</v>
      </c>
      <c r="BV137" s="4">
        <v>682</v>
      </c>
      <c r="BW137" s="4">
        <v>721</v>
      </c>
      <c r="BX137" s="4">
        <v>685</v>
      </c>
      <c r="BY137" s="4">
        <v>695</v>
      </c>
      <c r="BZ137" s="4">
        <v>3927</v>
      </c>
      <c r="CA137" s="4">
        <v>728</v>
      </c>
      <c r="CB137" s="4">
        <v>723</v>
      </c>
      <c r="CC137" s="4">
        <v>808</v>
      </c>
      <c r="CD137" s="4">
        <v>858</v>
      </c>
      <c r="CE137" s="4">
        <v>810</v>
      </c>
      <c r="CF137" s="4">
        <v>2939</v>
      </c>
      <c r="CG137" s="4">
        <v>618</v>
      </c>
      <c r="CH137" s="4">
        <v>668</v>
      </c>
      <c r="CI137" s="4">
        <v>627</v>
      </c>
      <c r="CJ137" s="4">
        <v>573</v>
      </c>
      <c r="CK137" s="4">
        <v>453</v>
      </c>
      <c r="CL137" s="4">
        <v>2245</v>
      </c>
      <c r="CM137" s="4">
        <v>493</v>
      </c>
      <c r="CN137" s="4">
        <v>456</v>
      </c>
      <c r="CO137" s="4">
        <v>435</v>
      </c>
      <c r="CP137" s="4">
        <v>469</v>
      </c>
      <c r="CQ137" s="4">
        <v>392</v>
      </c>
      <c r="CR137" s="4">
        <v>1683</v>
      </c>
      <c r="CS137" s="4">
        <v>392</v>
      </c>
      <c r="CT137" s="4">
        <v>359</v>
      </c>
      <c r="CU137" s="4">
        <v>312</v>
      </c>
      <c r="CV137" s="4">
        <v>334</v>
      </c>
      <c r="CW137" s="4">
        <v>286</v>
      </c>
      <c r="CX137" s="4">
        <v>1140</v>
      </c>
      <c r="CY137" s="4">
        <v>289</v>
      </c>
      <c r="CZ137" s="4">
        <v>261</v>
      </c>
      <c r="DA137" s="4">
        <v>237</v>
      </c>
      <c r="DB137" s="4">
        <v>174</v>
      </c>
      <c r="DC137" s="4">
        <v>179</v>
      </c>
      <c r="DD137" s="4">
        <v>581</v>
      </c>
      <c r="DE137" s="4">
        <v>150</v>
      </c>
      <c r="DF137" s="4">
        <v>150</v>
      </c>
      <c r="DG137" s="4">
        <v>104</v>
      </c>
      <c r="DH137" s="4">
        <v>83</v>
      </c>
      <c r="DI137" s="4">
        <v>94</v>
      </c>
      <c r="DJ137" s="4">
        <v>167</v>
      </c>
      <c r="DK137" s="4">
        <v>73</v>
      </c>
      <c r="DL137" s="4">
        <v>46</v>
      </c>
      <c r="DM137" s="4">
        <v>14</v>
      </c>
      <c r="DN137" s="4">
        <v>22</v>
      </c>
      <c r="DO137" s="4">
        <v>12</v>
      </c>
      <c r="DP137" s="4">
        <v>30</v>
      </c>
      <c r="DQ137" s="4">
        <v>9</v>
      </c>
      <c r="DR137" s="4">
        <v>6</v>
      </c>
      <c r="DS137" s="4">
        <v>7</v>
      </c>
      <c r="DT137" s="4">
        <v>4</v>
      </c>
      <c r="DU137" s="4">
        <v>4</v>
      </c>
      <c r="DV137" s="4">
        <v>3</v>
      </c>
      <c r="DW137" s="4">
        <v>9562</v>
      </c>
      <c r="DX137" s="4">
        <v>10851</v>
      </c>
      <c r="DY137" s="4">
        <v>18181</v>
      </c>
      <c r="DZ137" s="4">
        <v>15169</v>
      </c>
      <c r="EA137" s="4">
        <v>8788</v>
      </c>
    </row>
    <row r="138" spans="1:131" ht="17.5" customHeight="1" x14ac:dyDescent="0.35">
      <c r="A138" s="2" t="s">
        <v>233</v>
      </c>
      <c r="D138" s="2" t="s">
        <v>234</v>
      </c>
      <c r="E138" s="4">
        <v>24718</v>
      </c>
      <c r="F138" s="4">
        <v>1382</v>
      </c>
      <c r="G138" s="4">
        <v>266</v>
      </c>
      <c r="H138" s="4">
        <v>251</v>
      </c>
      <c r="I138" s="4">
        <v>274</v>
      </c>
      <c r="J138" s="4">
        <v>316</v>
      </c>
      <c r="K138" s="4">
        <v>275</v>
      </c>
      <c r="L138" s="4">
        <v>1321</v>
      </c>
      <c r="M138" s="4">
        <v>265</v>
      </c>
      <c r="N138" s="4">
        <v>257</v>
      </c>
      <c r="O138" s="4">
        <v>300</v>
      </c>
      <c r="P138" s="4">
        <v>265</v>
      </c>
      <c r="Q138" s="4">
        <v>234</v>
      </c>
      <c r="R138" s="4">
        <v>1533</v>
      </c>
      <c r="S138" s="4">
        <v>312</v>
      </c>
      <c r="T138" s="4">
        <v>295</v>
      </c>
      <c r="U138" s="4">
        <v>299</v>
      </c>
      <c r="V138" s="4">
        <v>321</v>
      </c>
      <c r="W138" s="4">
        <v>306</v>
      </c>
      <c r="X138" s="4">
        <v>1554</v>
      </c>
      <c r="Y138" s="4">
        <v>352</v>
      </c>
      <c r="Z138" s="4">
        <v>312</v>
      </c>
      <c r="AA138" s="4">
        <v>322</v>
      </c>
      <c r="AB138" s="4">
        <v>323</v>
      </c>
      <c r="AC138" s="4">
        <v>245</v>
      </c>
      <c r="AD138" s="4">
        <v>1307</v>
      </c>
      <c r="AE138" s="4">
        <v>248</v>
      </c>
      <c r="AF138" s="4">
        <v>264</v>
      </c>
      <c r="AG138" s="4">
        <v>283</v>
      </c>
      <c r="AH138" s="4">
        <v>286</v>
      </c>
      <c r="AI138" s="4">
        <v>226</v>
      </c>
      <c r="AJ138" s="4">
        <v>1237</v>
      </c>
      <c r="AK138" s="4">
        <v>239</v>
      </c>
      <c r="AL138" s="4">
        <v>252</v>
      </c>
      <c r="AM138" s="4">
        <v>250</v>
      </c>
      <c r="AN138" s="4">
        <v>251</v>
      </c>
      <c r="AO138" s="4">
        <v>245</v>
      </c>
      <c r="AP138" s="4">
        <v>1279</v>
      </c>
      <c r="AQ138" s="4">
        <v>269</v>
      </c>
      <c r="AR138" s="4">
        <v>274</v>
      </c>
      <c r="AS138" s="4">
        <v>261</v>
      </c>
      <c r="AT138" s="4">
        <v>257</v>
      </c>
      <c r="AU138" s="4">
        <v>218</v>
      </c>
      <c r="AV138" s="4">
        <v>1458</v>
      </c>
      <c r="AW138" s="4">
        <v>227</v>
      </c>
      <c r="AX138" s="4">
        <v>283</v>
      </c>
      <c r="AY138" s="4">
        <v>280</v>
      </c>
      <c r="AZ138" s="4">
        <v>314</v>
      </c>
      <c r="BA138" s="4">
        <v>354</v>
      </c>
      <c r="BB138" s="4">
        <v>1948</v>
      </c>
      <c r="BC138" s="4">
        <v>373</v>
      </c>
      <c r="BD138" s="4">
        <v>371</v>
      </c>
      <c r="BE138" s="4">
        <v>421</v>
      </c>
      <c r="BF138" s="4">
        <v>413</v>
      </c>
      <c r="BG138" s="4">
        <v>370</v>
      </c>
      <c r="BH138" s="4">
        <v>2148</v>
      </c>
      <c r="BI138" s="4">
        <v>398</v>
      </c>
      <c r="BJ138" s="4">
        <v>463</v>
      </c>
      <c r="BK138" s="4">
        <v>455</v>
      </c>
      <c r="BL138" s="4">
        <v>451</v>
      </c>
      <c r="BM138" s="4">
        <v>381</v>
      </c>
      <c r="BN138" s="4">
        <v>1801</v>
      </c>
      <c r="BO138" s="4">
        <v>390</v>
      </c>
      <c r="BP138" s="4">
        <v>357</v>
      </c>
      <c r="BQ138" s="4">
        <v>340</v>
      </c>
      <c r="BR138" s="4">
        <v>359</v>
      </c>
      <c r="BS138" s="4">
        <v>355</v>
      </c>
      <c r="BT138" s="4">
        <v>1742</v>
      </c>
      <c r="BU138" s="4">
        <v>330</v>
      </c>
      <c r="BV138" s="4">
        <v>324</v>
      </c>
      <c r="BW138" s="4">
        <v>359</v>
      </c>
      <c r="BX138" s="4">
        <v>377</v>
      </c>
      <c r="BY138" s="4">
        <v>352</v>
      </c>
      <c r="BZ138" s="4">
        <v>1831</v>
      </c>
      <c r="CA138" s="4">
        <v>330</v>
      </c>
      <c r="CB138" s="4">
        <v>331</v>
      </c>
      <c r="CC138" s="4">
        <v>361</v>
      </c>
      <c r="CD138" s="4">
        <v>413</v>
      </c>
      <c r="CE138" s="4">
        <v>396</v>
      </c>
      <c r="CF138" s="4">
        <v>1377</v>
      </c>
      <c r="CG138" s="4">
        <v>278</v>
      </c>
      <c r="CH138" s="4">
        <v>338</v>
      </c>
      <c r="CI138" s="4">
        <v>293</v>
      </c>
      <c r="CJ138" s="4">
        <v>274</v>
      </c>
      <c r="CK138" s="4">
        <v>194</v>
      </c>
      <c r="CL138" s="4">
        <v>1086</v>
      </c>
      <c r="CM138" s="4">
        <v>218</v>
      </c>
      <c r="CN138" s="4">
        <v>255</v>
      </c>
      <c r="CO138" s="4">
        <v>219</v>
      </c>
      <c r="CP138" s="4">
        <v>212</v>
      </c>
      <c r="CQ138" s="4">
        <v>182</v>
      </c>
      <c r="CR138" s="4">
        <v>759</v>
      </c>
      <c r="CS138" s="4">
        <v>165</v>
      </c>
      <c r="CT138" s="4">
        <v>167</v>
      </c>
      <c r="CU138" s="4">
        <v>152</v>
      </c>
      <c r="CV138" s="4">
        <v>152</v>
      </c>
      <c r="CW138" s="4">
        <v>123</v>
      </c>
      <c r="CX138" s="4">
        <v>545</v>
      </c>
      <c r="CY138" s="4">
        <v>133</v>
      </c>
      <c r="CZ138" s="4">
        <v>123</v>
      </c>
      <c r="DA138" s="4">
        <v>101</v>
      </c>
      <c r="DB138" s="4">
        <v>100</v>
      </c>
      <c r="DC138" s="4">
        <v>88</v>
      </c>
      <c r="DD138" s="4">
        <v>315</v>
      </c>
      <c r="DE138" s="4">
        <v>80</v>
      </c>
      <c r="DF138" s="4">
        <v>91</v>
      </c>
      <c r="DG138" s="4">
        <v>61</v>
      </c>
      <c r="DH138" s="4">
        <v>54</v>
      </c>
      <c r="DI138" s="4">
        <v>29</v>
      </c>
      <c r="DJ138" s="4">
        <v>78</v>
      </c>
      <c r="DK138" s="4">
        <v>38</v>
      </c>
      <c r="DL138" s="4">
        <v>12</v>
      </c>
      <c r="DM138" s="4">
        <v>11</v>
      </c>
      <c r="DN138" s="4">
        <v>7</v>
      </c>
      <c r="DO138" s="4">
        <v>10</v>
      </c>
      <c r="DP138" s="4">
        <v>14</v>
      </c>
      <c r="DQ138" s="4">
        <v>3</v>
      </c>
      <c r="DR138" s="4">
        <v>4</v>
      </c>
      <c r="DS138" s="4">
        <v>3</v>
      </c>
      <c r="DT138" s="4">
        <v>4</v>
      </c>
      <c r="DU138" s="4">
        <v>0</v>
      </c>
      <c r="DV138" s="4">
        <v>3</v>
      </c>
      <c r="DW138" s="4">
        <v>4588</v>
      </c>
      <c r="DX138" s="4">
        <v>5222</v>
      </c>
      <c r="DY138" s="4">
        <v>8431</v>
      </c>
      <c r="DZ138" s="4">
        <v>7522</v>
      </c>
      <c r="EA138" s="4">
        <v>4177</v>
      </c>
    </row>
    <row r="139" spans="1:131" ht="17.5" customHeight="1" x14ac:dyDescent="0.35">
      <c r="A139" s="2" t="s">
        <v>235</v>
      </c>
      <c r="D139" s="2" t="s">
        <v>236</v>
      </c>
      <c r="E139" s="4">
        <v>46335</v>
      </c>
      <c r="F139" s="4">
        <v>2804</v>
      </c>
      <c r="G139" s="4">
        <v>552</v>
      </c>
      <c r="H139" s="4">
        <v>551</v>
      </c>
      <c r="I139" s="4">
        <v>535</v>
      </c>
      <c r="J139" s="4">
        <v>566</v>
      </c>
      <c r="K139" s="4">
        <v>600</v>
      </c>
      <c r="L139" s="4">
        <v>2783</v>
      </c>
      <c r="M139" s="4">
        <v>594</v>
      </c>
      <c r="N139" s="4">
        <v>567</v>
      </c>
      <c r="O139" s="4">
        <v>546</v>
      </c>
      <c r="P139" s="4">
        <v>508</v>
      </c>
      <c r="Q139" s="4">
        <v>568</v>
      </c>
      <c r="R139" s="4">
        <v>2937</v>
      </c>
      <c r="S139" s="4">
        <v>547</v>
      </c>
      <c r="T139" s="4">
        <v>572</v>
      </c>
      <c r="U139" s="4">
        <v>614</v>
      </c>
      <c r="V139" s="4">
        <v>620</v>
      </c>
      <c r="W139" s="4">
        <v>584</v>
      </c>
      <c r="X139" s="4">
        <v>2851</v>
      </c>
      <c r="Y139" s="4">
        <v>616</v>
      </c>
      <c r="Z139" s="4">
        <v>605</v>
      </c>
      <c r="AA139" s="4">
        <v>621</v>
      </c>
      <c r="AB139" s="4">
        <v>535</v>
      </c>
      <c r="AC139" s="4">
        <v>474</v>
      </c>
      <c r="AD139" s="4">
        <v>2331</v>
      </c>
      <c r="AE139" s="4">
        <v>472</v>
      </c>
      <c r="AF139" s="4">
        <v>470</v>
      </c>
      <c r="AG139" s="4">
        <v>507</v>
      </c>
      <c r="AH139" s="4">
        <v>451</v>
      </c>
      <c r="AI139" s="4">
        <v>431</v>
      </c>
      <c r="AJ139" s="4">
        <v>2383</v>
      </c>
      <c r="AK139" s="4">
        <v>498</v>
      </c>
      <c r="AL139" s="4">
        <v>452</v>
      </c>
      <c r="AM139" s="4">
        <v>465</v>
      </c>
      <c r="AN139" s="4">
        <v>476</v>
      </c>
      <c r="AO139" s="4">
        <v>492</v>
      </c>
      <c r="AP139" s="4">
        <v>2497</v>
      </c>
      <c r="AQ139" s="4">
        <v>527</v>
      </c>
      <c r="AR139" s="4">
        <v>557</v>
      </c>
      <c r="AS139" s="4">
        <v>474</v>
      </c>
      <c r="AT139" s="4">
        <v>454</v>
      </c>
      <c r="AU139" s="4">
        <v>485</v>
      </c>
      <c r="AV139" s="4">
        <v>3238</v>
      </c>
      <c r="AW139" s="4">
        <v>531</v>
      </c>
      <c r="AX139" s="4">
        <v>596</v>
      </c>
      <c r="AY139" s="4">
        <v>640</v>
      </c>
      <c r="AZ139" s="4">
        <v>709</v>
      </c>
      <c r="BA139" s="4">
        <v>762</v>
      </c>
      <c r="BB139" s="4">
        <v>3776</v>
      </c>
      <c r="BC139" s="4">
        <v>746</v>
      </c>
      <c r="BD139" s="4">
        <v>706</v>
      </c>
      <c r="BE139" s="4">
        <v>739</v>
      </c>
      <c r="BF139" s="4">
        <v>783</v>
      </c>
      <c r="BG139" s="4">
        <v>802</v>
      </c>
      <c r="BH139" s="4">
        <v>3788</v>
      </c>
      <c r="BI139" s="4">
        <v>780</v>
      </c>
      <c r="BJ139" s="4">
        <v>803</v>
      </c>
      <c r="BK139" s="4">
        <v>763</v>
      </c>
      <c r="BL139" s="4">
        <v>708</v>
      </c>
      <c r="BM139" s="4">
        <v>734</v>
      </c>
      <c r="BN139" s="4">
        <v>3177</v>
      </c>
      <c r="BO139" s="4">
        <v>714</v>
      </c>
      <c r="BP139" s="4">
        <v>650</v>
      </c>
      <c r="BQ139" s="4">
        <v>621</v>
      </c>
      <c r="BR139" s="4">
        <v>616</v>
      </c>
      <c r="BS139" s="4">
        <v>576</v>
      </c>
      <c r="BT139" s="4">
        <v>3049</v>
      </c>
      <c r="BU139" s="4">
        <v>610</v>
      </c>
      <c r="BV139" s="4">
        <v>602</v>
      </c>
      <c r="BW139" s="4">
        <v>615</v>
      </c>
      <c r="BX139" s="4">
        <v>617</v>
      </c>
      <c r="BY139" s="4">
        <v>605</v>
      </c>
      <c r="BZ139" s="4">
        <v>3309</v>
      </c>
      <c r="CA139" s="4">
        <v>597</v>
      </c>
      <c r="CB139" s="4">
        <v>628</v>
      </c>
      <c r="CC139" s="4">
        <v>639</v>
      </c>
      <c r="CD139" s="4">
        <v>675</v>
      </c>
      <c r="CE139" s="4">
        <v>770</v>
      </c>
      <c r="CF139" s="4">
        <v>2581</v>
      </c>
      <c r="CG139" s="4">
        <v>553</v>
      </c>
      <c r="CH139" s="4">
        <v>602</v>
      </c>
      <c r="CI139" s="4">
        <v>538</v>
      </c>
      <c r="CJ139" s="4">
        <v>462</v>
      </c>
      <c r="CK139" s="4">
        <v>426</v>
      </c>
      <c r="CL139" s="4">
        <v>1881</v>
      </c>
      <c r="CM139" s="4">
        <v>384</v>
      </c>
      <c r="CN139" s="4">
        <v>425</v>
      </c>
      <c r="CO139" s="4">
        <v>361</v>
      </c>
      <c r="CP139" s="4">
        <v>386</v>
      </c>
      <c r="CQ139" s="4">
        <v>325</v>
      </c>
      <c r="CR139" s="4">
        <v>1373</v>
      </c>
      <c r="CS139" s="4">
        <v>326</v>
      </c>
      <c r="CT139" s="4">
        <v>298</v>
      </c>
      <c r="CU139" s="4">
        <v>258</v>
      </c>
      <c r="CV139" s="4">
        <v>247</v>
      </c>
      <c r="CW139" s="4">
        <v>244</v>
      </c>
      <c r="CX139" s="4">
        <v>929</v>
      </c>
      <c r="CY139" s="4">
        <v>208</v>
      </c>
      <c r="CZ139" s="4">
        <v>216</v>
      </c>
      <c r="DA139" s="4">
        <v>195</v>
      </c>
      <c r="DB139" s="4">
        <v>158</v>
      </c>
      <c r="DC139" s="4">
        <v>152</v>
      </c>
      <c r="DD139" s="4">
        <v>478</v>
      </c>
      <c r="DE139" s="4">
        <v>121</v>
      </c>
      <c r="DF139" s="4">
        <v>130</v>
      </c>
      <c r="DG139" s="4">
        <v>90</v>
      </c>
      <c r="DH139" s="4">
        <v>76</v>
      </c>
      <c r="DI139" s="4">
        <v>61</v>
      </c>
      <c r="DJ139" s="4">
        <v>155</v>
      </c>
      <c r="DK139" s="4">
        <v>63</v>
      </c>
      <c r="DL139" s="4">
        <v>35</v>
      </c>
      <c r="DM139" s="4">
        <v>24</v>
      </c>
      <c r="DN139" s="4">
        <v>17</v>
      </c>
      <c r="DO139" s="4">
        <v>16</v>
      </c>
      <c r="DP139" s="4">
        <v>15</v>
      </c>
      <c r="DQ139" s="4">
        <v>6</v>
      </c>
      <c r="DR139" s="4">
        <v>4</v>
      </c>
      <c r="DS139" s="4">
        <v>4</v>
      </c>
      <c r="DT139" s="4">
        <v>1</v>
      </c>
      <c r="DU139" s="4">
        <v>0</v>
      </c>
      <c r="DV139" s="4">
        <v>0</v>
      </c>
      <c r="DW139" s="4">
        <v>9140</v>
      </c>
      <c r="DX139" s="4">
        <v>10366</v>
      </c>
      <c r="DY139" s="4">
        <v>16460</v>
      </c>
      <c r="DZ139" s="4">
        <v>13323</v>
      </c>
      <c r="EA139" s="4">
        <v>7412</v>
      </c>
    </row>
    <row r="140" spans="1:131" ht="17.5" customHeight="1" x14ac:dyDescent="0.35">
      <c r="A140" s="2" t="s">
        <v>237</v>
      </c>
      <c r="D140" s="2" t="s">
        <v>238</v>
      </c>
      <c r="E140" s="4">
        <v>27169</v>
      </c>
      <c r="F140" s="4">
        <v>1468</v>
      </c>
      <c r="G140" s="4">
        <v>305</v>
      </c>
      <c r="H140" s="4">
        <v>251</v>
      </c>
      <c r="I140" s="4">
        <v>295</v>
      </c>
      <c r="J140" s="4">
        <v>314</v>
      </c>
      <c r="K140" s="4">
        <v>303</v>
      </c>
      <c r="L140" s="4">
        <v>1426</v>
      </c>
      <c r="M140" s="4">
        <v>294</v>
      </c>
      <c r="N140" s="4">
        <v>308</v>
      </c>
      <c r="O140" s="4">
        <v>269</v>
      </c>
      <c r="P140" s="4">
        <v>262</v>
      </c>
      <c r="Q140" s="4">
        <v>293</v>
      </c>
      <c r="R140" s="4">
        <v>1730</v>
      </c>
      <c r="S140" s="4">
        <v>334</v>
      </c>
      <c r="T140" s="4">
        <v>318</v>
      </c>
      <c r="U140" s="4">
        <v>356</v>
      </c>
      <c r="V140" s="4">
        <v>316</v>
      </c>
      <c r="W140" s="4">
        <v>406</v>
      </c>
      <c r="X140" s="4">
        <v>2588</v>
      </c>
      <c r="Y140" s="4">
        <v>404</v>
      </c>
      <c r="Z140" s="4">
        <v>440</v>
      </c>
      <c r="AA140" s="4">
        <v>385</v>
      </c>
      <c r="AB140" s="4">
        <v>639</v>
      </c>
      <c r="AC140" s="4">
        <v>720</v>
      </c>
      <c r="AD140" s="4">
        <v>1758</v>
      </c>
      <c r="AE140" s="4">
        <v>408</v>
      </c>
      <c r="AF140" s="4">
        <v>373</v>
      </c>
      <c r="AG140" s="4">
        <v>316</v>
      </c>
      <c r="AH140" s="4">
        <v>321</v>
      </c>
      <c r="AI140" s="4">
        <v>340</v>
      </c>
      <c r="AJ140" s="4">
        <v>1462</v>
      </c>
      <c r="AK140" s="4">
        <v>329</v>
      </c>
      <c r="AL140" s="4">
        <v>302</v>
      </c>
      <c r="AM140" s="4">
        <v>277</v>
      </c>
      <c r="AN140" s="4">
        <v>281</v>
      </c>
      <c r="AO140" s="4">
        <v>273</v>
      </c>
      <c r="AP140" s="4">
        <v>1421</v>
      </c>
      <c r="AQ140" s="4">
        <v>328</v>
      </c>
      <c r="AR140" s="4">
        <v>294</v>
      </c>
      <c r="AS140" s="4">
        <v>254</v>
      </c>
      <c r="AT140" s="4">
        <v>274</v>
      </c>
      <c r="AU140" s="4">
        <v>271</v>
      </c>
      <c r="AV140" s="4">
        <v>1528</v>
      </c>
      <c r="AW140" s="4">
        <v>272</v>
      </c>
      <c r="AX140" s="4">
        <v>268</v>
      </c>
      <c r="AY140" s="4">
        <v>321</v>
      </c>
      <c r="AZ140" s="4">
        <v>325</v>
      </c>
      <c r="BA140" s="4">
        <v>342</v>
      </c>
      <c r="BB140" s="4">
        <v>1856</v>
      </c>
      <c r="BC140" s="4">
        <v>394</v>
      </c>
      <c r="BD140" s="4">
        <v>310</v>
      </c>
      <c r="BE140" s="4">
        <v>387</v>
      </c>
      <c r="BF140" s="4">
        <v>387</v>
      </c>
      <c r="BG140" s="4">
        <v>378</v>
      </c>
      <c r="BH140" s="4">
        <v>2051</v>
      </c>
      <c r="BI140" s="4">
        <v>419</v>
      </c>
      <c r="BJ140" s="4">
        <v>384</v>
      </c>
      <c r="BK140" s="4">
        <v>426</v>
      </c>
      <c r="BL140" s="4">
        <v>428</v>
      </c>
      <c r="BM140" s="4">
        <v>394</v>
      </c>
      <c r="BN140" s="4">
        <v>1892</v>
      </c>
      <c r="BO140" s="4">
        <v>403</v>
      </c>
      <c r="BP140" s="4">
        <v>386</v>
      </c>
      <c r="BQ140" s="4">
        <v>369</v>
      </c>
      <c r="BR140" s="4">
        <v>390</v>
      </c>
      <c r="BS140" s="4">
        <v>344</v>
      </c>
      <c r="BT140" s="4">
        <v>1604</v>
      </c>
      <c r="BU140" s="4">
        <v>331</v>
      </c>
      <c r="BV140" s="4">
        <v>307</v>
      </c>
      <c r="BW140" s="4">
        <v>336</v>
      </c>
      <c r="BX140" s="4">
        <v>339</v>
      </c>
      <c r="BY140" s="4">
        <v>291</v>
      </c>
      <c r="BZ140" s="4">
        <v>1657</v>
      </c>
      <c r="CA140" s="4">
        <v>310</v>
      </c>
      <c r="CB140" s="4">
        <v>323</v>
      </c>
      <c r="CC140" s="4">
        <v>326</v>
      </c>
      <c r="CD140" s="4">
        <v>355</v>
      </c>
      <c r="CE140" s="4">
        <v>343</v>
      </c>
      <c r="CF140" s="4">
        <v>1323</v>
      </c>
      <c r="CG140" s="4">
        <v>262</v>
      </c>
      <c r="CH140" s="4">
        <v>315</v>
      </c>
      <c r="CI140" s="4">
        <v>268</v>
      </c>
      <c r="CJ140" s="4">
        <v>256</v>
      </c>
      <c r="CK140" s="4">
        <v>222</v>
      </c>
      <c r="CL140" s="4">
        <v>1160</v>
      </c>
      <c r="CM140" s="4">
        <v>227</v>
      </c>
      <c r="CN140" s="4">
        <v>257</v>
      </c>
      <c r="CO140" s="4">
        <v>228</v>
      </c>
      <c r="CP140" s="4">
        <v>230</v>
      </c>
      <c r="CQ140" s="4">
        <v>218</v>
      </c>
      <c r="CR140" s="4">
        <v>1010</v>
      </c>
      <c r="CS140" s="4">
        <v>224</v>
      </c>
      <c r="CT140" s="4">
        <v>215</v>
      </c>
      <c r="CU140" s="4">
        <v>196</v>
      </c>
      <c r="CV140" s="4">
        <v>198</v>
      </c>
      <c r="CW140" s="4">
        <v>177</v>
      </c>
      <c r="CX140" s="4">
        <v>721</v>
      </c>
      <c r="CY140" s="4">
        <v>171</v>
      </c>
      <c r="CZ140" s="4">
        <v>180</v>
      </c>
      <c r="DA140" s="4">
        <v>144</v>
      </c>
      <c r="DB140" s="4">
        <v>131</v>
      </c>
      <c r="DC140" s="4">
        <v>95</v>
      </c>
      <c r="DD140" s="4">
        <v>372</v>
      </c>
      <c r="DE140" s="4">
        <v>90</v>
      </c>
      <c r="DF140" s="4">
        <v>97</v>
      </c>
      <c r="DG140" s="4">
        <v>71</v>
      </c>
      <c r="DH140" s="4">
        <v>58</v>
      </c>
      <c r="DI140" s="4">
        <v>56</v>
      </c>
      <c r="DJ140" s="4">
        <v>119</v>
      </c>
      <c r="DK140" s="4">
        <v>47</v>
      </c>
      <c r="DL140" s="4">
        <v>27</v>
      </c>
      <c r="DM140" s="4">
        <v>18</v>
      </c>
      <c r="DN140" s="4">
        <v>14</v>
      </c>
      <c r="DO140" s="4">
        <v>13</v>
      </c>
      <c r="DP140" s="4">
        <v>23</v>
      </c>
      <c r="DQ140" s="4">
        <v>4</v>
      </c>
      <c r="DR140" s="4">
        <v>10</v>
      </c>
      <c r="DS140" s="4">
        <v>5</v>
      </c>
      <c r="DT140" s="4">
        <v>2</v>
      </c>
      <c r="DU140" s="4">
        <v>2</v>
      </c>
      <c r="DV140" s="4">
        <v>0</v>
      </c>
      <c r="DW140" s="4">
        <v>5028</v>
      </c>
      <c r="DX140" s="4">
        <v>5853</v>
      </c>
      <c r="DY140" s="4">
        <v>10209</v>
      </c>
      <c r="DZ140" s="4">
        <v>7204</v>
      </c>
      <c r="EA140" s="4">
        <v>4728</v>
      </c>
    </row>
    <row r="141" spans="1:131" ht="17.5" customHeight="1" x14ac:dyDescent="0.35"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W141" s="31"/>
      <c r="DX141" s="31"/>
      <c r="DY141" s="31"/>
      <c r="DZ141" s="31"/>
      <c r="EA141" s="31"/>
    </row>
    <row r="142" spans="1:131" s="3" customFormat="1" ht="17.5" customHeight="1" x14ac:dyDescent="0.35">
      <c r="A142" s="3" t="s">
        <v>239</v>
      </c>
      <c r="C142" s="3" t="s">
        <v>240</v>
      </c>
      <c r="E142" s="26">
        <v>347605</v>
      </c>
      <c r="F142" s="26">
        <v>19191</v>
      </c>
      <c r="G142" s="26">
        <v>3862</v>
      </c>
      <c r="H142" s="26">
        <v>3865</v>
      </c>
      <c r="I142" s="26">
        <v>3973</v>
      </c>
      <c r="J142" s="26">
        <v>3821</v>
      </c>
      <c r="K142" s="26">
        <v>3670</v>
      </c>
      <c r="L142" s="26">
        <v>17712</v>
      </c>
      <c r="M142" s="26">
        <v>3679</v>
      </c>
      <c r="N142" s="26">
        <v>3432</v>
      </c>
      <c r="O142" s="26">
        <v>3593</v>
      </c>
      <c r="P142" s="26">
        <v>3492</v>
      </c>
      <c r="Q142" s="26">
        <v>3516</v>
      </c>
      <c r="R142" s="26">
        <v>20480</v>
      </c>
      <c r="S142" s="26">
        <v>3754</v>
      </c>
      <c r="T142" s="26">
        <v>3965</v>
      </c>
      <c r="U142" s="26">
        <v>4185</v>
      </c>
      <c r="V142" s="26">
        <v>4247</v>
      </c>
      <c r="W142" s="26">
        <v>4329</v>
      </c>
      <c r="X142" s="26">
        <v>22124</v>
      </c>
      <c r="Y142" s="26">
        <v>4686</v>
      </c>
      <c r="Z142" s="26">
        <v>4333</v>
      </c>
      <c r="AA142" s="26">
        <v>4441</v>
      </c>
      <c r="AB142" s="26">
        <v>4404</v>
      </c>
      <c r="AC142" s="26">
        <v>4260</v>
      </c>
      <c r="AD142" s="26">
        <v>20649</v>
      </c>
      <c r="AE142" s="26">
        <v>4379</v>
      </c>
      <c r="AF142" s="26">
        <v>4171</v>
      </c>
      <c r="AG142" s="26">
        <v>4055</v>
      </c>
      <c r="AH142" s="26">
        <v>4106</v>
      </c>
      <c r="AI142" s="26">
        <v>3938</v>
      </c>
      <c r="AJ142" s="26">
        <v>19308</v>
      </c>
      <c r="AK142" s="26">
        <v>3890</v>
      </c>
      <c r="AL142" s="26">
        <v>3971</v>
      </c>
      <c r="AM142" s="26">
        <v>3790</v>
      </c>
      <c r="AN142" s="26">
        <v>3747</v>
      </c>
      <c r="AO142" s="26">
        <v>3910</v>
      </c>
      <c r="AP142" s="26">
        <v>17925</v>
      </c>
      <c r="AQ142" s="26">
        <v>3808</v>
      </c>
      <c r="AR142" s="26">
        <v>3722</v>
      </c>
      <c r="AS142" s="26">
        <v>3562</v>
      </c>
      <c r="AT142" s="26">
        <v>3400</v>
      </c>
      <c r="AU142" s="26">
        <v>3433</v>
      </c>
      <c r="AV142" s="26">
        <v>20255</v>
      </c>
      <c r="AW142" s="26">
        <v>3412</v>
      </c>
      <c r="AX142" s="26">
        <v>3748</v>
      </c>
      <c r="AY142" s="26">
        <v>3883</v>
      </c>
      <c r="AZ142" s="26">
        <v>4489</v>
      </c>
      <c r="BA142" s="26">
        <v>4723</v>
      </c>
      <c r="BB142" s="26">
        <v>24370</v>
      </c>
      <c r="BC142" s="26">
        <v>4743</v>
      </c>
      <c r="BD142" s="26">
        <v>4630</v>
      </c>
      <c r="BE142" s="26">
        <v>4942</v>
      </c>
      <c r="BF142" s="26">
        <v>4963</v>
      </c>
      <c r="BG142" s="26">
        <v>5092</v>
      </c>
      <c r="BH142" s="26">
        <v>25990</v>
      </c>
      <c r="BI142" s="26">
        <v>5126</v>
      </c>
      <c r="BJ142" s="26">
        <v>5291</v>
      </c>
      <c r="BK142" s="26">
        <v>5253</v>
      </c>
      <c r="BL142" s="26">
        <v>5322</v>
      </c>
      <c r="BM142" s="26">
        <v>4998</v>
      </c>
      <c r="BN142" s="26">
        <v>23505</v>
      </c>
      <c r="BO142" s="26">
        <v>5053</v>
      </c>
      <c r="BP142" s="26">
        <v>4701</v>
      </c>
      <c r="BQ142" s="26">
        <v>4631</v>
      </c>
      <c r="BR142" s="26">
        <v>4612</v>
      </c>
      <c r="BS142" s="26">
        <v>4508</v>
      </c>
      <c r="BT142" s="26">
        <v>22050</v>
      </c>
      <c r="BU142" s="26">
        <v>4258</v>
      </c>
      <c r="BV142" s="26">
        <v>4476</v>
      </c>
      <c r="BW142" s="26">
        <v>4427</v>
      </c>
      <c r="BX142" s="26">
        <v>4390</v>
      </c>
      <c r="BY142" s="26">
        <v>4499</v>
      </c>
      <c r="BZ142" s="26">
        <v>25978</v>
      </c>
      <c r="CA142" s="26">
        <v>4616</v>
      </c>
      <c r="CB142" s="26">
        <v>4832</v>
      </c>
      <c r="CC142" s="26">
        <v>4909</v>
      </c>
      <c r="CD142" s="26">
        <v>5654</v>
      </c>
      <c r="CE142" s="26">
        <v>5967</v>
      </c>
      <c r="CF142" s="26">
        <v>22219</v>
      </c>
      <c r="CG142" s="26">
        <v>4674</v>
      </c>
      <c r="CH142" s="26">
        <v>4794</v>
      </c>
      <c r="CI142" s="26">
        <v>4592</v>
      </c>
      <c r="CJ142" s="26">
        <v>4340</v>
      </c>
      <c r="CK142" s="26">
        <v>3819</v>
      </c>
      <c r="CL142" s="26">
        <v>17252</v>
      </c>
      <c r="CM142" s="26">
        <v>3542</v>
      </c>
      <c r="CN142" s="26">
        <v>3612</v>
      </c>
      <c r="CO142" s="26">
        <v>3522</v>
      </c>
      <c r="CP142" s="26">
        <v>3378</v>
      </c>
      <c r="CQ142" s="26">
        <v>3198</v>
      </c>
      <c r="CR142" s="26">
        <v>13146</v>
      </c>
      <c r="CS142" s="26">
        <v>3030</v>
      </c>
      <c r="CT142" s="26">
        <v>2804</v>
      </c>
      <c r="CU142" s="26">
        <v>2589</v>
      </c>
      <c r="CV142" s="26">
        <v>2476</v>
      </c>
      <c r="CW142" s="26">
        <v>2247</v>
      </c>
      <c r="CX142" s="26">
        <v>9036</v>
      </c>
      <c r="CY142" s="26">
        <v>2203</v>
      </c>
      <c r="CZ142" s="26">
        <v>2030</v>
      </c>
      <c r="DA142" s="26">
        <v>1789</v>
      </c>
      <c r="DB142" s="26">
        <v>1577</v>
      </c>
      <c r="DC142" s="26">
        <v>1437</v>
      </c>
      <c r="DD142" s="26">
        <v>4675</v>
      </c>
      <c r="DE142" s="26">
        <v>1283</v>
      </c>
      <c r="DF142" s="26">
        <v>1034</v>
      </c>
      <c r="DG142" s="26">
        <v>906</v>
      </c>
      <c r="DH142" s="26">
        <v>767</v>
      </c>
      <c r="DI142" s="26">
        <v>685</v>
      </c>
      <c r="DJ142" s="26">
        <v>1445</v>
      </c>
      <c r="DK142" s="26">
        <v>526</v>
      </c>
      <c r="DL142" s="26">
        <v>370</v>
      </c>
      <c r="DM142" s="26">
        <v>222</v>
      </c>
      <c r="DN142" s="26">
        <v>171</v>
      </c>
      <c r="DO142" s="26">
        <v>156</v>
      </c>
      <c r="DP142" s="26">
        <v>267</v>
      </c>
      <c r="DQ142" s="26">
        <v>88</v>
      </c>
      <c r="DR142" s="26">
        <v>79</v>
      </c>
      <c r="DS142" s="26">
        <v>53</v>
      </c>
      <c r="DT142" s="26">
        <v>33</v>
      </c>
      <c r="DU142" s="26">
        <v>14</v>
      </c>
      <c r="DV142" s="26">
        <v>28</v>
      </c>
      <c r="DW142" s="26">
        <v>62069</v>
      </c>
      <c r="DX142" s="26">
        <v>70843</v>
      </c>
      <c r="DY142" s="26">
        <v>119945</v>
      </c>
      <c r="DZ142" s="26">
        <v>97523</v>
      </c>
      <c r="EA142" s="26">
        <v>68068</v>
      </c>
    </row>
    <row r="143" spans="1:131" ht="17.5" customHeight="1" x14ac:dyDescent="0.35">
      <c r="A143" s="2" t="s">
        <v>241</v>
      </c>
      <c r="D143" s="2" t="s">
        <v>242</v>
      </c>
      <c r="E143" s="4">
        <v>31536</v>
      </c>
      <c r="F143" s="4">
        <v>1964</v>
      </c>
      <c r="G143" s="4">
        <v>404</v>
      </c>
      <c r="H143" s="4">
        <v>425</v>
      </c>
      <c r="I143" s="4">
        <v>406</v>
      </c>
      <c r="J143" s="4">
        <v>377</v>
      </c>
      <c r="K143" s="4">
        <v>352</v>
      </c>
      <c r="L143" s="4">
        <v>1595</v>
      </c>
      <c r="M143" s="4">
        <v>322</v>
      </c>
      <c r="N143" s="4">
        <v>341</v>
      </c>
      <c r="O143" s="4">
        <v>307</v>
      </c>
      <c r="P143" s="4">
        <v>302</v>
      </c>
      <c r="Q143" s="4">
        <v>323</v>
      </c>
      <c r="R143" s="4">
        <v>1803</v>
      </c>
      <c r="S143" s="4">
        <v>317</v>
      </c>
      <c r="T143" s="4">
        <v>363</v>
      </c>
      <c r="U143" s="4">
        <v>369</v>
      </c>
      <c r="V143" s="4">
        <v>373</v>
      </c>
      <c r="W143" s="4">
        <v>381</v>
      </c>
      <c r="X143" s="4">
        <v>1867</v>
      </c>
      <c r="Y143" s="4">
        <v>408</v>
      </c>
      <c r="Z143" s="4">
        <v>386</v>
      </c>
      <c r="AA143" s="4">
        <v>369</v>
      </c>
      <c r="AB143" s="4">
        <v>352</v>
      </c>
      <c r="AC143" s="4">
        <v>352</v>
      </c>
      <c r="AD143" s="4">
        <v>1934</v>
      </c>
      <c r="AE143" s="4">
        <v>319</v>
      </c>
      <c r="AF143" s="4">
        <v>364</v>
      </c>
      <c r="AG143" s="4">
        <v>404</v>
      </c>
      <c r="AH143" s="4">
        <v>409</v>
      </c>
      <c r="AI143" s="4">
        <v>438</v>
      </c>
      <c r="AJ143" s="4">
        <v>2218</v>
      </c>
      <c r="AK143" s="4">
        <v>422</v>
      </c>
      <c r="AL143" s="4">
        <v>445</v>
      </c>
      <c r="AM143" s="4">
        <v>430</v>
      </c>
      <c r="AN143" s="4">
        <v>433</v>
      </c>
      <c r="AO143" s="4">
        <v>488</v>
      </c>
      <c r="AP143" s="4">
        <v>1934</v>
      </c>
      <c r="AQ143" s="4">
        <v>432</v>
      </c>
      <c r="AR143" s="4">
        <v>421</v>
      </c>
      <c r="AS143" s="4">
        <v>385</v>
      </c>
      <c r="AT143" s="4">
        <v>363</v>
      </c>
      <c r="AU143" s="4">
        <v>333</v>
      </c>
      <c r="AV143" s="4">
        <v>1959</v>
      </c>
      <c r="AW143" s="4">
        <v>328</v>
      </c>
      <c r="AX143" s="4">
        <v>368</v>
      </c>
      <c r="AY143" s="4">
        <v>398</v>
      </c>
      <c r="AZ143" s="4">
        <v>419</v>
      </c>
      <c r="BA143" s="4">
        <v>446</v>
      </c>
      <c r="BB143" s="4">
        <v>2072</v>
      </c>
      <c r="BC143" s="4">
        <v>372</v>
      </c>
      <c r="BD143" s="4">
        <v>408</v>
      </c>
      <c r="BE143" s="4">
        <v>457</v>
      </c>
      <c r="BF143" s="4">
        <v>422</v>
      </c>
      <c r="BG143" s="4">
        <v>413</v>
      </c>
      <c r="BH143" s="4">
        <v>2187</v>
      </c>
      <c r="BI143" s="4">
        <v>443</v>
      </c>
      <c r="BJ143" s="4">
        <v>463</v>
      </c>
      <c r="BK143" s="4">
        <v>436</v>
      </c>
      <c r="BL143" s="4">
        <v>407</v>
      </c>
      <c r="BM143" s="4">
        <v>438</v>
      </c>
      <c r="BN143" s="4">
        <v>2046</v>
      </c>
      <c r="BO143" s="4">
        <v>472</v>
      </c>
      <c r="BP143" s="4">
        <v>373</v>
      </c>
      <c r="BQ143" s="4">
        <v>397</v>
      </c>
      <c r="BR143" s="4">
        <v>431</v>
      </c>
      <c r="BS143" s="4">
        <v>373</v>
      </c>
      <c r="BT143" s="4">
        <v>1998</v>
      </c>
      <c r="BU143" s="4">
        <v>377</v>
      </c>
      <c r="BV143" s="4">
        <v>411</v>
      </c>
      <c r="BW143" s="4">
        <v>400</v>
      </c>
      <c r="BX143" s="4">
        <v>393</v>
      </c>
      <c r="BY143" s="4">
        <v>417</v>
      </c>
      <c r="BZ143" s="4">
        <v>2192</v>
      </c>
      <c r="CA143" s="4">
        <v>393</v>
      </c>
      <c r="CB143" s="4">
        <v>434</v>
      </c>
      <c r="CC143" s="4">
        <v>400</v>
      </c>
      <c r="CD143" s="4">
        <v>489</v>
      </c>
      <c r="CE143" s="4">
        <v>476</v>
      </c>
      <c r="CF143" s="4">
        <v>1870</v>
      </c>
      <c r="CG143" s="4">
        <v>397</v>
      </c>
      <c r="CH143" s="4">
        <v>422</v>
      </c>
      <c r="CI143" s="4">
        <v>373</v>
      </c>
      <c r="CJ143" s="4">
        <v>335</v>
      </c>
      <c r="CK143" s="4">
        <v>343</v>
      </c>
      <c r="CL143" s="4">
        <v>1449</v>
      </c>
      <c r="CM143" s="4">
        <v>296</v>
      </c>
      <c r="CN143" s="4">
        <v>302</v>
      </c>
      <c r="CO143" s="4">
        <v>296</v>
      </c>
      <c r="CP143" s="4">
        <v>278</v>
      </c>
      <c r="CQ143" s="4">
        <v>277</v>
      </c>
      <c r="CR143" s="4">
        <v>1092</v>
      </c>
      <c r="CS143" s="4">
        <v>229</v>
      </c>
      <c r="CT143" s="4">
        <v>250</v>
      </c>
      <c r="CU143" s="4">
        <v>214</v>
      </c>
      <c r="CV143" s="4">
        <v>218</v>
      </c>
      <c r="CW143" s="4">
        <v>181</v>
      </c>
      <c r="CX143" s="4">
        <v>834</v>
      </c>
      <c r="CY143" s="4">
        <v>220</v>
      </c>
      <c r="CZ143" s="4">
        <v>177</v>
      </c>
      <c r="DA143" s="4">
        <v>163</v>
      </c>
      <c r="DB143" s="4">
        <v>133</v>
      </c>
      <c r="DC143" s="4">
        <v>141</v>
      </c>
      <c r="DD143" s="4">
        <v>392</v>
      </c>
      <c r="DE143" s="4">
        <v>128</v>
      </c>
      <c r="DF143" s="4">
        <v>86</v>
      </c>
      <c r="DG143" s="4">
        <v>66</v>
      </c>
      <c r="DH143" s="4">
        <v>62</v>
      </c>
      <c r="DI143" s="4">
        <v>50</v>
      </c>
      <c r="DJ143" s="4">
        <v>101</v>
      </c>
      <c r="DK143" s="4">
        <v>38</v>
      </c>
      <c r="DL143" s="4">
        <v>25</v>
      </c>
      <c r="DM143" s="4">
        <v>12</v>
      </c>
      <c r="DN143" s="4">
        <v>15</v>
      </c>
      <c r="DO143" s="4">
        <v>11</v>
      </c>
      <c r="DP143" s="4">
        <v>25</v>
      </c>
      <c r="DQ143" s="4">
        <v>5</v>
      </c>
      <c r="DR143" s="4">
        <v>10</v>
      </c>
      <c r="DS143" s="4">
        <v>3</v>
      </c>
      <c r="DT143" s="4">
        <v>6</v>
      </c>
      <c r="DU143" s="4">
        <v>1</v>
      </c>
      <c r="DV143" s="4">
        <v>4</v>
      </c>
      <c r="DW143" s="4">
        <v>5770</v>
      </c>
      <c r="DX143" s="4">
        <v>6525</v>
      </c>
      <c r="DY143" s="4">
        <v>11576</v>
      </c>
      <c r="DZ143" s="4">
        <v>8423</v>
      </c>
      <c r="EA143" s="4">
        <v>5767</v>
      </c>
    </row>
    <row r="144" spans="1:131" ht="17.5" customHeight="1" x14ac:dyDescent="0.35">
      <c r="A144" s="2" t="s">
        <v>243</v>
      </c>
      <c r="D144" s="2" t="s">
        <v>244</v>
      </c>
      <c r="E144" s="4">
        <v>66427</v>
      </c>
      <c r="F144" s="4">
        <v>3156</v>
      </c>
      <c r="G144" s="4">
        <v>641</v>
      </c>
      <c r="H144" s="4">
        <v>641</v>
      </c>
      <c r="I144" s="4">
        <v>626</v>
      </c>
      <c r="J144" s="4">
        <v>643</v>
      </c>
      <c r="K144" s="4">
        <v>605</v>
      </c>
      <c r="L144" s="4">
        <v>3015</v>
      </c>
      <c r="M144" s="4">
        <v>647</v>
      </c>
      <c r="N144" s="4">
        <v>557</v>
      </c>
      <c r="O144" s="4">
        <v>608</v>
      </c>
      <c r="P144" s="4">
        <v>619</v>
      </c>
      <c r="Q144" s="4">
        <v>584</v>
      </c>
      <c r="R144" s="4">
        <v>3655</v>
      </c>
      <c r="S144" s="4">
        <v>672</v>
      </c>
      <c r="T144" s="4">
        <v>733</v>
      </c>
      <c r="U144" s="4">
        <v>730</v>
      </c>
      <c r="V144" s="4">
        <v>791</v>
      </c>
      <c r="W144" s="4">
        <v>729</v>
      </c>
      <c r="X144" s="4">
        <v>3943</v>
      </c>
      <c r="Y144" s="4">
        <v>832</v>
      </c>
      <c r="Z144" s="4">
        <v>805</v>
      </c>
      <c r="AA144" s="4">
        <v>840</v>
      </c>
      <c r="AB144" s="4">
        <v>831</v>
      </c>
      <c r="AC144" s="4">
        <v>635</v>
      </c>
      <c r="AD144" s="4">
        <v>3315</v>
      </c>
      <c r="AE144" s="4">
        <v>691</v>
      </c>
      <c r="AF144" s="4">
        <v>654</v>
      </c>
      <c r="AG144" s="4">
        <v>651</v>
      </c>
      <c r="AH144" s="4">
        <v>702</v>
      </c>
      <c r="AI144" s="4">
        <v>617</v>
      </c>
      <c r="AJ144" s="4">
        <v>2913</v>
      </c>
      <c r="AK144" s="4">
        <v>601</v>
      </c>
      <c r="AL144" s="4">
        <v>607</v>
      </c>
      <c r="AM144" s="4">
        <v>568</v>
      </c>
      <c r="AN144" s="4">
        <v>568</v>
      </c>
      <c r="AO144" s="4">
        <v>569</v>
      </c>
      <c r="AP144" s="4">
        <v>2664</v>
      </c>
      <c r="AQ144" s="4">
        <v>583</v>
      </c>
      <c r="AR144" s="4">
        <v>541</v>
      </c>
      <c r="AS144" s="4">
        <v>537</v>
      </c>
      <c r="AT144" s="4">
        <v>472</v>
      </c>
      <c r="AU144" s="4">
        <v>531</v>
      </c>
      <c r="AV144" s="4">
        <v>3195</v>
      </c>
      <c r="AW144" s="4">
        <v>527</v>
      </c>
      <c r="AX144" s="4">
        <v>578</v>
      </c>
      <c r="AY144" s="4">
        <v>606</v>
      </c>
      <c r="AZ144" s="4">
        <v>719</v>
      </c>
      <c r="BA144" s="4">
        <v>765</v>
      </c>
      <c r="BB144" s="4">
        <v>4135</v>
      </c>
      <c r="BC144" s="4">
        <v>799</v>
      </c>
      <c r="BD144" s="4">
        <v>766</v>
      </c>
      <c r="BE144" s="4">
        <v>860</v>
      </c>
      <c r="BF144" s="4">
        <v>821</v>
      </c>
      <c r="BG144" s="4">
        <v>889</v>
      </c>
      <c r="BH144" s="4">
        <v>4601</v>
      </c>
      <c r="BI144" s="4">
        <v>886</v>
      </c>
      <c r="BJ144" s="4">
        <v>918</v>
      </c>
      <c r="BK144" s="4">
        <v>920</v>
      </c>
      <c r="BL144" s="4">
        <v>954</v>
      </c>
      <c r="BM144" s="4">
        <v>923</v>
      </c>
      <c r="BN144" s="4">
        <v>4531</v>
      </c>
      <c r="BO144" s="4">
        <v>924</v>
      </c>
      <c r="BP144" s="4">
        <v>923</v>
      </c>
      <c r="BQ144" s="4">
        <v>859</v>
      </c>
      <c r="BR144" s="4">
        <v>886</v>
      </c>
      <c r="BS144" s="4">
        <v>939</v>
      </c>
      <c r="BT144" s="4">
        <v>4589</v>
      </c>
      <c r="BU144" s="4">
        <v>847</v>
      </c>
      <c r="BV144" s="4">
        <v>911</v>
      </c>
      <c r="BW144" s="4">
        <v>935</v>
      </c>
      <c r="BX144" s="4">
        <v>954</v>
      </c>
      <c r="BY144" s="4">
        <v>942</v>
      </c>
      <c r="BZ144" s="4">
        <v>5971</v>
      </c>
      <c r="CA144" s="4">
        <v>1049</v>
      </c>
      <c r="CB144" s="4">
        <v>1072</v>
      </c>
      <c r="CC144" s="4">
        <v>1102</v>
      </c>
      <c r="CD144" s="4">
        <v>1310</v>
      </c>
      <c r="CE144" s="4">
        <v>1438</v>
      </c>
      <c r="CF144" s="4">
        <v>5611</v>
      </c>
      <c r="CG144" s="4">
        <v>1207</v>
      </c>
      <c r="CH144" s="4">
        <v>1181</v>
      </c>
      <c r="CI144" s="4">
        <v>1139</v>
      </c>
      <c r="CJ144" s="4">
        <v>1107</v>
      </c>
      <c r="CK144" s="4">
        <v>977</v>
      </c>
      <c r="CL144" s="4">
        <v>4313</v>
      </c>
      <c r="CM144" s="4">
        <v>907</v>
      </c>
      <c r="CN144" s="4">
        <v>894</v>
      </c>
      <c r="CO144" s="4">
        <v>862</v>
      </c>
      <c r="CP144" s="4">
        <v>836</v>
      </c>
      <c r="CQ144" s="4">
        <v>814</v>
      </c>
      <c r="CR144" s="4">
        <v>3252</v>
      </c>
      <c r="CS144" s="4">
        <v>766</v>
      </c>
      <c r="CT144" s="4">
        <v>666</v>
      </c>
      <c r="CU144" s="4">
        <v>648</v>
      </c>
      <c r="CV144" s="4">
        <v>611</v>
      </c>
      <c r="CW144" s="4">
        <v>561</v>
      </c>
      <c r="CX144" s="4">
        <v>2111</v>
      </c>
      <c r="CY144" s="4">
        <v>515</v>
      </c>
      <c r="CZ144" s="4">
        <v>446</v>
      </c>
      <c r="DA144" s="4">
        <v>417</v>
      </c>
      <c r="DB144" s="4">
        <v>387</v>
      </c>
      <c r="DC144" s="4">
        <v>346</v>
      </c>
      <c r="DD144" s="4">
        <v>1069</v>
      </c>
      <c r="DE144" s="4">
        <v>295</v>
      </c>
      <c r="DF144" s="4">
        <v>244</v>
      </c>
      <c r="DG144" s="4">
        <v>200</v>
      </c>
      <c r="DH144" s="4">
        <v>177</v>
      </c>
      <c r="DI144" s="4">
        <v>153</v>
      </c>
      <c r="DJ144" s="4">
        <v>325</v>
      </c>
      <c r="DK144" s="4">
        <v>111</v>
      </c>
      <c r="DL144" s="4">
        <v>76</v>
      </c>
      <c r="DM144" s="4">
        <v>54</v>
      </c>
      <c r="DN144" s="4">
        <v>37</v>
      </c>
      <c r="DO144" s="4">
        <v>47</v>
      </c>
      <c r="DP144" s="4">
        <v>58</v>
      </c>
      <c r="DQ144" s="4">
        <v>26</v>
      </c>
      <c r="DR144" s="4">
        <v>8</v>
      </c>
      <c r="DS144" s="4">
        <v>15</v>
      </c>
      <c r="DT144" s="4">
        <v>8</v>
      </c>
      <c r="DU144" s="4">
        <v>1</v>
      </c>
      <c r="DV144" s="4">
        <v>5</v>
      </c>
      <c r="DW144" s="4">
        <v>10658</v>
      </c>
      <c r="DX144" s="4">
        <v>12303</v>
      </c>
      <c r="DY144" s="4">
        <v>19333</v>
      </c>
      <c r="DZ144" s="4">
        <v>19692</v>
      </c>
      <c r="EA144" s="4">
        <v>16744</v>
      </c>
    </row>
    <row r="145" spans="1:131" ht="17.5" customHeight="1" x14ac:dyDescent="0.35">
      <c r="A145" s="2" t="s">
        <v>245</v>
      </c>
      <c r="D145" s="2" t="s">
        <v>246</v>
      </c>
      <c r="E145" s="4">
        <v>45773</v>
      </c>
      <c r="F145" s="4">
        <v>2900</v>
      </c>
      <c r="G145" s="4">
        <v>622</v>
      </c>
      <c r="H145" s="4">
        <v>576</v>
      </c>
      <c r="I145" s="4">
        <v>620</v>
      </c>
      <c r="J145" s="4">
        <v>579</v>
      </c>
      <c r="K145" s="4">
        <v>503</v>
      </c>
      <c r="L145" s="4">
        <v>2204</v>
      </c>
      <c r="M145" s="4">
        <v>485</v>
      </c>
      <c r="N145" s="4">
        <v>432</v>
      </c>
      <c r="O145" s="4">
        <v>472</v>
      </c>
      <c r="P145" s="4">
        <v>418</v>
      </c>
      <c r="Q145" s="4">
        <v>397</v>
      </c>
      <c r="R145" s="4">
        <v>2327</v>
      </c>
      <c r="S145" s="4">
        <v>435</v>
      </c>
      <c r="T145" s="4">
        <v>458</v>
      </c>
      <c r="U145" s="4">
        <v>476</v>
      </c>
      <c r="V145" s="4">
        <v>469</v>
      </c>
      <c r="W145" s="4">
        <v>489</v>
      </c>
      <c r="X145" s="4">
        <v>3536</v>
      </c>
      <c r="Y145" s="4">
        <v>535</v>
      </c>
      <c r="Z145" s="4">
        <v>440</v>
      </c>
      <c r="AA145" s="4">
        <v>526</v>
      </c>
      <c r="AB145" s="4">
        <v>767</v>
      </c>
      <c r="AC145" s="4">
        <v>1268</v>
      </c>
      <c r="AD145" s="4">
        <v>5319</v>
      </c>
      <c r="AE145" s="4">
        <v>1431</v>
      </c>
      <c r="AF145" s="4">
        <v>1195</v>
      </c>
      <c r="AG145" s="4">
        <v>935</v>
      </c>
      <c r="AH145" s="4">
        <v>910</v>
      </c>
      <c r="AI145" s="4">
        <v>848</v>
      </c>
      <c r="AJ145" s="4">
        <v>3999</v>
      </c>
      <c r="AK145" s="4">
        <v>843</v>
      </c>
      <c r="AL145" s="4">
        <v>863</v>
      </c>
      <c r="AM145" s="4">
        <v>808</v>
      </c>
      <c r="AN145" s="4">
        <v>758</v>
      </c>
      <c r="AO145" s="4">
        <v>727</v>
      </c>
      <c r="AP145" s="4">
        <v>3250</v>
      </c>
      <c r="AQ145" s="4">
        <v>771</v>
      </c>
      <c r="AR145" s="4">
        <v>674</v>
      </c>
      <c r="AS145" s="4">
        <v>636</v>
      </c>
      <c r="AT145" s="4">
        <v>587</v>
      </c>
      <c r="AU145" s="4">
        <v>582</v>
      </c>
      <c r="AV145" s="4">
        <v>2915</v>
      </c>
      <c r="AW145" s="4">
        <v>561</v>
      </c>
      <c r="AX145" s="4">
        <v>581</v>
      </c>
      <c r="AY145" s="4">
        <v>541</v>
      </c>
      <c r="AZ145" s="4">
        <v>628</v>
      </c>
      <c r="BA145" s="4">
        <v>604</v>
      </c>
      <c r="BB145" s="4">
        <v>2978</v>
      </c>
      <c r="BC145" s="4">
        <v>595</v>
      </c>
      <c r="BD145" s="4">
        <v>555</v>
      </c>
      <c r="BE145" s="4">
        <v>633</v>
      </c>
      <c r="BF145" s="4">
        <v>598</v>
      </c>
      <c r="BG145" s="4">
        <v>597</v>
      </c>
      <c r="BH145" s="4">
        <v>3058</v>
      </c>
      <c r="BI145" s="4">
        <v>599</v>
      </c>
      <c r="BJ145" s="4">
        <v>632</v>
      </c>
      <c r="BK145" s="4">
        <v>602</v>
      </c>
      <c r="BL145" s="4">
        <v>654</v>
      </c>
      <c r="BM145" s="4">
        <v>571</v>
      </c>
      <c r="BN145" s="4">
        <v>2669</v>
      </c>
      <c r="BO145" s="4">
        <v>610</v>
      </c>
      <c r="BP145" s="4">
        <v>535</v>
      </c>
      <c r="BQ145" s="4">
        <v>525</v>
      </c>
      <c r="BR145" s="4">
        <v>475</v>
      </c>
      <c r="BS145" s="4">
        <v>524</v>
      </c>
      <c r="BT145" s="4">
        <v>2336</v>
      </c>
      <c r="BU145" s="4">
        <v>476</v>
      </c>
      <c r="BV145" s="4">
        <v>474</v>
      </c>
      <c r="BW145" s="4">
        <v>449</v>
      </c>
      <c r="BX145" s="4">
        <v>462</v>
      </c>
      <c r="BY145" s="4">
        <v>475</v>
      </c>
      <c r="BZ145" s="4">
        <v>2472</v>
      </c>
      <c r="CA145" s="4">
        <v>486</v>
      </c>
      <c r="CB145" s="4">
        <v>459</v>
      </c>
      <c r="CC145" s="4">
        <v>493</v>
      </c>
      <c r="CD145" s="4">
        <v>502</v>
      </c>
      <c r="CE145" s="4">
        <v>532</v>
      </c>
      <c r="CF145" s="4">
        <v>1812</v>
      </c>
      <c r="CG145" s="4">
        <v>404</v>
      </c>
      <c r="CH145" s="4">
        <v>380</v>
      </c>
      <c r="CI145" s="4">
        <v>395</v>
      </c>
      <c r="CJ145" s="4">
        <v>354</v>
      </c>
      <c r="CK145" s="4">
        <v>279</v>
      </c>
      <c r="CL145" s="4">
        <v>1404</v>
      </c>
      <c r="CM145" s="4">
        <v>307</v>
      </c>
      <c r="CN145" s="4">
        <v>308</v>
      </c>
      <c r="CO145" s="4">
        <v>282</v>
      </c>
      <c r="CP145" s="4">
        <v>264</v>
      </c>
      <c r="CQ145" s="4">
        <v>243</v>
      </c>
      <c r="CR145" s="4">
        <v>1100</v>
      </c>
      <c r="CS145" s="4">
        <v>260</v>
      </c>
      <c r="CT145" s="4">
        <v>237</v>
      </c>
      <c r="CU145" s="4">
        <v>222</v>
      </c>
      <c r="CV145" s="4">
        <v>201</v>
      </c>
      <c r="CW145" s="4">
        <v>180</v>
      </c>
      <c r="CX145" s="4">
        <v>854</v>
      </c>
      <c r="CY145" s="4">
        <v>211</v>
      </c>
      <c r="CZ145" s="4">
        <v>186</v>
      </c>
      <c r="DA145" s="4">
        <v>165</v>
      </c>
      <c r="DB145" s="4">
        <v>158</v>
      </c>
      <c r="DC145" s="4">
        <v>134</v>
      </c>
      <c r="DD145" s="4">
        <v>463</v>
      </c>
      <c r="DE145" s="4">
        <v>121</v>
      </c>
      <c r="DF145" s="4">
        <v>103</v>
      </c>
      <c r="DG145" s="4">
        <v>97</v>
      </c>
      <c r="DH145" s="4">
        <v>77</v>
      </c>
      <c r="DI145" s="4">
        <v>65</v>
      </c>
      <c r="DJ145" s="4">
        <v>153</v>
      </c>
      <c r="DK145" s="4">
        <v>52</v>
      </c>
      <c r="DL145" s="4">
        <v>39</v>
      </c>
      <c r="DM145" s="4">
        <v>25</v>
      </c>
      <c r="DN145" s="4">
        <v>21</v>
      </c>
      <c r="DO145" s="4">
        <v>16</v>
      </c>
      <c r="DP145" s="4">
        <v>24</v>
      </c>
      <c r="DQ145" s="4">
        <v>8</v>
      </c>
      <c r="DR145" s="4">
        <v>9</v>
      </c>
      <c r="DS145" s="4">
        <v>0</v>
      </c>
      <c r="DT145" s="4">
        <v>7</v>
      </c>
      <c r="DU145" s="4">
        <v>0</v>
      </c>
      <c r="DV145" s="4">
        <v>0</v>
      </c>
      <c r="DW145" s="4">
        <v>7966</v>
      </c>
      <c r="DX145" s="4">
        <v>8932</v>
      </c>
      <c r="DY145" s="4">
        <v>21462</v>
      </c>
      <c r="DZ145" s="4">
        <v>10535</v>
      </c>
      <c r="EA145" s="4">
        <v>5810</v>
      </c>
    </row>
    <row r="146" spans="1:131" ht="17.5" customHeight="1" x14ac:dyDescent="0.35">
      <c r="A146" s="2" t="s">
        <v>247</v>
      </c>
      <c r="D146" s="2" t="s">
        <v>248</v>
      </c>
      <c r="E146" s="4">
        <v>52603</v>
      </c>
      <c r="F146" s="4">
        <v>2784</v>
      </c>
      <c r="G146" s="4">
        <v>543</v>
      </c>
      <c r="H146" s="4">
        <v>557</v>
      </c>
      <c r="I146" s="4">
        <v>610</v>
      </c>
      <c r="J146" s="4">
        <v>498</v>
      </c>
      <c r="K146" s="4">
        <v>576</v>
      </c>
      <c r="L146" s="4">
        <v>2836</v>
      </c>
      <c r="M146" s="4">
        <v>585</v>
      </c>
      <c r="N146" s="4">
        <v>540</v>
      </c>
      <c r="O146" s="4">
        <v>588</v>
      </c>
      <c r="P146" s="4">
        <v>543</v>
      </c>
      <c r="Q146" s="4">
        <v>580</v>
      </c>
      <c r="R146" s="4">
        <v>3383</v>
      </c>
      <c r="S146" s="4">
        <v>613</v>
      </c>
      <c r="T146" s="4">
        <v>638</v>
      </c>
      <c r="U146" s="4">
        <v>694</v>
      </c>
      <c r="V146" s="4">
        <v>707</v>
      </c>
      <c r="W146" s="4">
        <v>731</v>
      </c>
      <c r="X146" s="4">
        <v>3217</v>
      </c>
      <c r="Y146" s="4">
        <v>719</v>
      </c>
      <c r="Z146" s="4">
        <v>694</v>
      </c>
      <c r="AA146" s="4">
        <v>640</v>
      </c>
      <c r="AB146" s="4">
        <v>629</v>
      </c>
      <c r="AC146" s="4">
        <v>535</v>
      </c>
      <c r="AD146" s="4">
        <v>2625</v>
      </c>
      <c r="AE146" s="4">
        <v>538</v>
      </c>
      <c r="AF146" s="4">
        <v>516</v>
      </c>
      <c r="AG146" s="4">
        <v>500</v>
      </c>
      <c r="AH146" s="4">
        <v>544</v>
      </c>
      <c r="AI146" s="4">
        <v>527</v>
      </c>
      <c r="AJ146" s="4">
        <v>2673</v>
      </c>
      <c r="AK146" s="4">
        <v>526</v>
      </c>
      <c r="AL146" s="4">
        <v>547</v>
      </c>
      <c r="AM146" s="4">
        <v>514</v>
      </c>
      <c r="AN146" s="4">
        <v>529</v>
      </c>
      <c r="AO146" s="4">
        <v>557</v>
      </c>
      <c r="AP146" s="4">
        <v>2571</v>
      </c>
      <c r="AQ146" s="4">
        <v>481</v>
      </c>
      <c r="AR146" s="4">
        <v>557</v>
      </c>
      <c r="AS146" s="4">
        <v>535</v>
      </c>
      <c r="AT146" s="4">
        <v>506</v>
      </c>
      <c r="AU146" s="4">
        <v>492</v>
      </c>
      <c r="AV146" s="4">
        <v>3189</v>
      </c>
      <c r="AW146" s="4">
        <v>508</v>
      </c>
      <c r="AX146" s="4">
        <v>569</v>
      </c>
      <c r="AY146" s="4">
        <v>577</v>
      </c>
      <c r="AZ146" s="4">
        <v>727</v>
      </c>
      <c r="BA146" s="4">
        <v>808</v>
      </c>
      <c r="BB146" s="4">
        <v>4108</v>
      </c>
      <c r="BC146" s="4">
        <v>750</v>
      </c>
      <c r="BD146" s="4">
        <v>786</v>
      </c>
      <c r="BE146" s="4">
        <v>795</v>
      </c>
      <c r="BF146" s="4">
        <v>908</v>
      </c>
      <c r="BG146" s="4">
        <v>869</v>
      </c>
      <c r="BH146" s="4">
        <v>4260</v>
      </c>
      <c r="BI146" s="4">
        <v>851</v>
      </c>
      <c r="BJ146" s="4">
        <v>837</v>
      </c>
      <c r="BK146" s="4">
        <v>901</v>
      </c>
      <c r="BL146" s="4">
        <v>883</v>
      </c>
      <c r="BM146" s="4">
        <v>788</v>
      </c>
      <c r="BN146" s="4">
        <v>3554</v>
      </c>
      <c r="BO146" s="4">
        <v>758</v>
      </c>
      <c r="BP146" s="4">
        <v>731</v>
      </c>
      <c r="BQ146" s="4">
        <v>706</v>
      </c>
      <c r="BR146" s="4">
        <v>697</v>
      </c>
      <c r="BS146" s="4">
        <v>662</v>
      </c>
      <c r="BT146" s="4">
        <v>3258</v>
      </c>
      <c r="BU146" s="4">
        <v>646</v>
      </c>
      <c r="BV146" s="4">
        <v>672</v>
      </c>
      <c r="BW146" s="4">
        <v>638</v>
      </c>
      <c r="BX146" s="4">
        <v>624</v>
      </c>
      <c r="BY146" s="4">
        <v>678</v>
      </c>
      <c r="BZ146" s="4">
        <v>3781</v>
      </c>
      <c r="CA146" s="4">
        <v>633</v>
      </c>
      <c r="CB146" s="4">
        <v>692</v>
      </c>
      <c r="CC146" s="4">
        <v>708</v>
      </c>
      <c r="CD146" s="4">
        <v>870</v>
      </c>
      <c r="CE146" s="4">
        <v>878</v>
      </c>
      <c r="CF146" s="4">
        <v>3357</v>
      </c>
      <c r="CG146" s="4">
        <v>694</v>
      </c>
      <c r="CH146" s="4">
        <v>753</v>
      </c>
      <c r="CI146" s="4">
        <v>686</v>
      </c>
      <c r="CJ146" s="4">
        <v>620</v>
      </c>
      <c r="CK146" s="4">
        <v>604</v>
      </c>
      <c r="CL146" s="4">
        <v>2712</v>
      </c>
      <c r="CM146" s="4">
        <v>564</v>
      </c>
      <c r="CN146" s="4">
        <v>539</v>
      </c>
      <c r="CO146" s="4">
        <v>588</v>
      </c>
      <c r="CP146" s="4">
        <v>544</v>
      </c>
      <c r="CQ146" s="4">
        <v>477</v>
      </c>
      <c r="CR146" s="4">
        <v>1994</v>
      </c>
      <c r="CS146" s="4">
        <v>456</v>
      </c>
      <c r="CT146" s="4">
        <v>442</v>
      </c>
      <c r="CU146" s="4">
        <v>395</v>
      </c>
      <c r="CV146" s="4">
        <v>359</v>
      </c>
      <c r="CW146" s="4">
        <v>342</v>
      </c>
      <c r="CX146" s="4">
        <v>1353</v>
      </c>
      <c r="CY146" s="4">
        <v>327</v>
      </c>
      <c r="CZ146" s="4">
        <v>324</v>
      </c>
      <c r="DA146" s="4">
        <v>253</v>
      </c>
      <c r="DB146" s="4">
        <v>228</v>
      </c>
      <c r="DC146" s="4">
        <v>221</v>
      </c>
      <c r="DD146" s="4">
        <v>686</v>
      </c>
      <c r="DE146" s="4">
        <v>188</v>
      </c>
      <c r="DF146" s="4">
        <v>150</v>
      </c>
      <c r="DG146" s="4">
        <v>125</v>
      </c>
      <c r="DH146" s="4">
        <v>121</v>
      </c>
      <c r="DI146" s="4">
        <v>102</v>
      </c>
      <c r="DJ146" s="4">
        <v>223</v>
      </c>
      <c r="DK146" s="4">
        <v>77</v>
      </c>
      <c r="DL146" s="4">
        <v>64</v>
      </c>
      <c r="DM146" s="4">
        <v>35</v>
      </c>
      <c r="DN146" s="4">
        <v>26</v>
      </c>
      <c r="DO146" s="4">
        <v>21</v>
      </c>
      <c r="DP146" s="4">
        <v>34</v>
      </c>
      <c r="DQ146" s="4">
        <v>11</v>
      </c>
      <c r="DR146" s="4">
        <v>10</v>
      </c>
      <c r="DS146" s="4">
        <v>6</v>
      </c>
      <c r="DT146" s="4">
        <v>3</v>
      </c>
      <c r="DU146" s="4">
        <v>4</v>
      </c>
      <c r="DV146" s="4">
        <v>5</v>
      </c>
      <c r="DW146" s="4">
        <v>9722</v>
      </c>
      <c r="DX146" s="4">
        <v>11056</v>
      </c>
      <c r="DY146" s="4">
        <v>17664</v>
      </c>
      <c r="DZ146" s="4">
        <v>14853</v>
      </c>
      <c r="EA146" s="4">
        <v>10364</v>
      </c>
    </row>
    <row r="147" spans="1:131" ht="17.5" customHeight="1" x14ac:dyDescent="0.35">
      <c r="A147" s="2" t="s">
        <v>249</v>
      </c>
      <c r="D147" s="2" t="s">
        <v>250</v>
      </c>
      <c r="E147" s="4">
        <v>43119</v>
      </c>
      <c r="F147" s="4">
        <v>2384</v>
      </c>
      <c r="G147" s="4">
        <v>485</v>
      </c>
      <c r="H147" s="4">
        <v>509</v>
      </c>
      <c r="I147" s="4">
        <v>491</v>
      </c>
      <c r="J147" s="4">
        <v>468</v>
      </c>
      <c r="K147" s="4">
        <v>431</v>
      </c>
      <c r="L147" s="4">
        <v>2187</v>
      </c>
      <c r="M147" s="4">
        <v>470</v>
      </c>
      <c r="N147" s="4">
        <v>380</v>
      </c>
      <c r="O147" s="4">
        <v>438</v>
      </c>
      <c r="P147" s="4">
        <v>457</v>
      </c>
      <c r="Q147" s="4">
        <v>442</v>
      </c>
      <c r="R147" s="4">
        <v>2521</v>
      </c>
      <c r="S147" s="4">
        <v>474</v>
      </c>
      <c r="T147" s="4">
        <v>491</v>
      </c>
      <c r="U147" s="4">
        <v>508</v>
      </c>
      <c r="V147" s="4">
        <v>514</v>
      </c>
      <c r="W147" s="4">
        <v>534</v>
      </c>
      <c r="X147" s="4">
        <v>2478</v>
      </c>
      <c r="Y147" s="4">
        <v>604</v>
      </c>
      <c r="Z147" s="4">
        <v>494</v>
      </c>
      <c r="AA147" s="4">
        <v>538</v>
      </c>
      <c r="AB147" s="4">
        <v>447</v>
      </c>
      <c r="AC147" s="4">
        <v>395</v>
      </c>
      <c r="AD147" s="4">
        <v>2285</v>
      </c>
      <c r="AE147" s="4">
        <v>409</v>
      </c>
      <c r="AF147" s="4">
        <v>451</v>
      </c>
      <c r="AG147" s="4">
        <v>468</v>
      </c>
      <c r="AH147" s="4">
        <v>495</v>
      </c>
      <c r="AI147" s="4">
        <v>462</v>
      </c>
      <c r="AJ147" s="4">
        <v>2347</v>
      </c>
      <c r="AK147" s="4">
        <v>462</v>
      </c>
      <c r="AL147" s="4">
        <v>491</v>
      </c>
      <c r="AM147" s="4">
        <v>469</v>
      </c>
      <c r="AN147" s="4">
        <v>445</v>
      </c>
      <c r="AO147" s="4">
        <v>480</v>
      </c>
      <c r="AP147" s="4">
        <v>2284</v>
      </c>
      <c r="AQ147" s="4">
        <v>462</v>
      </c>
      <c r="AR147" s="4">
        <v>482</v>
      </c>
      <c r="AS147" s="4">
        <v>423</v>
      </c>
      <c r="AT147" s="4">
        <v>451</v>
      </c>
      <c r="AU147" s="4">
        <v>466</v>
      </c>
      <c r="AV147" s="4">
        <v>2565</v>
      </c>
      <c r="AW147" s="4">
        <v>442</v>
      </c>
      <c r="AX147" s="4">
        <v>493</v>
      </c>
      <c r="AY147" s="4">
        <v>498</v>
      </c>
      <c r="AZ147" s="4">
        <v>570</v>
      </c>
      <c r="BA147" s="4">
        <v>562</v>
      </c>
      <c r="BB147" s="4">
        <v>3037</v>
      </c>
      <c r="BC147" s="4">
        <v>624</v>
      </c>
      <c r="BD147" s="4">
        <v>572</v>
      </c>
      <c r="BE147" s="4">
        <v>611</v>
      </c>
      <c r="BF147" s="4">
        <v>585</v>
      </c>
      <c r="BG147" s="4">
        <v>645</v>
      </c>
      <c r="BH147" s="4">
        <v>3257</v>
      </c>
      <c r="BI147" s="4">
        <v>673</v>
      </c>
      <c r="BJ147" s="4">
        <v>680</v>
      </c>
      <c r="BK147" s="4">
        <v>633</v>
      </c>
      <c r="BL147" s="4">
        <v>645</v>
      </c>
      <c r="BM147" s="4">
        <v>626</v>
      </c>
      <c r="BN147" s="4">
        <v>2864</v>
      </c>
      <c r="BO147" s="4">
        <v>597</v>
      </c>
      <c r="BP147" s="4">
        <v>585</v>
      </c>
      <c r="BQ147" s="4">
        <v>589</v>
      </c>
      <c r="BR147" s="4">
        <v>564</v>
      </c>
      <c r="BS147" s="4">
        <v>529</v>
      </c>
      <c r="BT147" s="4">
        <v>2681</v>
      </c>
      <c r="BU147" s="4">
        <v>481</v>
      </c>
      <c r="BV147" s="4">
        <v>546</v>
      </c>
      <c r="BW147" s="4">
        <v>577</v>
      </c>
      <c r="BX147" s="4">
        <v>530</v>
      </c>
      <c r="BY147" s="4">
        <v>547</v>
      </c>
      <c r="BZ147" s="4">
        <v>3239</v>
      </c>
      <c r="CA147" s="4">
        <v>550</v>
      </c>
      <c r="CB147" s="4">
        <v>592</v>
      </c>
      <c r="CC147" s="4">
        <v>631</v>
      </c>
      <c r="CD147" s="4">
        <v>712</v>
      </c>
      <c r="CE147" s="4">
        <v>754</v>
      </c>
      <c r="CF147" s="4">
        <v>2658</v>
      </c>
      <c r="CG147" s="4">
        <v>517</v>
      </c>
      <c r="CH147" s="4">
        <v>563</v>
      </c>
      <c r="CI147" s="4">
        <v>578</v>
      </c>
      <c r="CJ147" s="4">
        <v>559</v>
      </c>
      <c r="CK147" s="4">
        <v>441</v>
      </c>
      <c r="CL147" s="4">
        <v>2303</v>
      </c>
      <c r="CM147" s="4">
        <v>431</v>
      </c>
      <c r="CN147" s="4">
        <v>482</v>
      </c>
      <c r="CO147" s="4">
        <v>435</v>
      </c>
      <c r="CP147" s="4">
        <v>499</v>
      </c>
      <c r="CQ147" s="4">
        <v>456</v>
      </c>
      <c r="CR147" s="4">
        <v>1851</v>
      </c>
      <c r="CS147" s="4">
        <v>426</v>
      </c>
      <c r="CT147" s="4">
        <v>365</v>
      </c>
      <c r="CU147" s="4">
        <v>356</v>
      </c>
      <c r="CV147" s="4">
        <v>358</v>
      </c>
      <c r="CW147" s="4">
        <v>346</v>
      </c>
      <c r="CX147" s="4">
        <v>1296</v>
      </c>
      <c r="CY147" s="4">
        <v>324</v>
      </c>
      <c r="CZ147" s="4">
        <v>282</v>
      </c>
      <c r="DA147" s="4">
        <v>273</v>
      </c>
      <c r="DB147" s="4">
        <v>231</v>
      </c>
      <c r="DC147" s="4">
        <v>186</v>
      </c>
      <c r="DD147" s="4">
        <v>617</v>
      </c>
      <c r="DE147" s="4">
        <v>152</v>
      </c>
      <c r="DF147" s="4">
        <v>140</v>
      </c>
      <c r="DG147" s="4">
        <v>123</v>
      </c>
      <c r="DH147" s="4">
        <v>104</v>
      </c>
      <c r="DI147" s="4">
        <v>98</v>
      </c>
      <c r="DJ147" s="4">
        <v>216</v>
      </c>
      <c r="DK147" s="4">
        <v>76</v>
      </c>
      <c r="DL147" s="4">
        <v>55</v>
      </c>
      <c r="DM147" s="4">
        <v>39</v>
      </c>
      <c r="DN147" s="4">
        <v>23</v>
      </c>
      <c r="DO147" s="4">
        <v>23</v>
      </c>
      <c r="DP147" s="4">
        <v>44</v>
      </c>
      <c r="DQ147" s="4">
        <v>11</v>
      </c>
      <c r="DR147" s="4">
        <v>22</v>
      </c>
      <c r="DS147" s="4">
        <v>7</v>
      </c>
      <c r="DT147" s="4">
        <v>3</v>
      </c>
      <c r="DU147" s="4">
        <v>1</v>
      </c>
      <c r="DV147" s="4">
        <v>5</v>
      </c>
      <c r="DW147" s="4">
        <v>7696</v>
      </c>
      <c r="DX147" s="4">
        <v>8728</v>
      </c>
      <c r="DY147" s="4">
        <v>14392</v>
      </c>
      <c r="DZ147" s="4">
        <v>12041</v>
      </c>
      <c r="EA147" s="4">
        <v>8990</v>
      </c>
    </row>
    <row r="148" spans="1:131" ht="17.5" customHeight="1" x14ac:dyDescent="0.35">
      <c r="A148" s="2" t="s">
        <v>251</v>
      </c>
      <c r="D148" s="2" t="s">
        <v>252</v>
      </c>
      <c r="E148" s="4">
        <v>64656</v>
      </c>
      <c r="F148" s="4">
        <v>3733</v>
      </c>
      <c r="G148" s="4">
        <v>735</v>
      </c>
      <c r="H148" s="4">
        <v>714</v>
      </c>
      <c r="I148" s="4">
        <v>748</v>
      </c>
      <c r="J148" s="4">
        <v>798</v>
      </c>
      <c r="K148" s="4">
        <v>738</v>
      </c>
      <c r="L148" s="4">
        <v>3579</v>
      </c>
      <c r="M148" s="4">
        <v>711</v>
      </c>
      <c r="N148" s="4">
        <v>716</v>
      </c>
      <c r="O148" s="4">
        <v>715</v>
      </c>
      <c r="P148" s="4">
        <v>693</v>
      </c>
      <c r="Q148" s="4">
        <v>744</v>
      </c>
      <c r="R148" s="4">
        <v>4112</v>
      </c>
      <c r="S148" s="4">
        <v>750</v>
      </c>
      <c r="T148" s="4">
        <v>782</v>
      </c>
      <c r="U148" s="4">
        <v>849</v>
      </c>
      <c r="V148" s="4">
        <v>838</v>
      </c>
      <c r="W148" s="4">
        <v>893</v>
      </c>
      <c r="X148" s="4">
        <v>4233</v>
      </c>
      <c r="Y148" s="4">
        <v>1003</v>
      </c>
      <c r="Z148" s="4">
        <v>903</v>
      </c>
      <c r="AA148" s="4">
        <v>898</v>
      </c>
      <c r="AB148" s="4">
        <v>808</v>
      </c>
      <c r="AC148" s="4">
        <v>621</v>
      </c>
      <c r="AD148" s="4">
        <v>3060</v>
      </c>
      <c r="AE148" s="4">
        <v>575</v>
      </c>
      <c r="AF148" s="4">
        <v>551</v>
      </c>
      <c r="AG148" s="4">
        <v>658</v>
      </c>
      <c r="AH148" s="4">
        <v>643</v>
      </c>
      <c r="AI148" s="4">
        <v>633</v>
      </c>
      <c r="AJ148" s="4">
        <v>3273</v>
      </c>
      <c r="AK148" s="4">
        <v>649</v>
      </c>
      <c r="AL148" s="4">
        <v>656</v>
      </c>
      <c r="AM148" s="4">
        <v>624</v>
      </c>
      <c r="AN148" s="4">
        <v>647</v>
      </c>
      <c r="AO148" s="4">
        <v>697</v>
      </c>
      <c r="AP148" s="4">
        <v>3337</v>
      </c>
      <c r="AQ148" s="4">
        <v>675</v>
      </c>
      <c r="AR148" s="4">
        <v>687</v>
      </c>
      <c r="AS148" s="4">
        <v>676</v>
      </c>
      <c r="AT148" s="4">
        <v>634</v>
      </c>
      <c r="AU148" s="4">
        <v>665</v>
      </c>
      <c r="AV148" s="4">
        <v>4033</v>
      </c>
      <c r="AW148" s="4">
        <v>658</v>
      </c>
      <c r="AX148" s="4">
        <v>748</v>
      </c>
      <c r="AY148" s="4">
        <v>759</v>
      </c>
      <c r="AZ148" s="4">
        <v>896</v>
      </c>
      <c r="BA148" s="4">
        <v>972</v>
      </c>
      <c r="BB148" s="4">
        <v>4937</v>
      </c>
      <c r="BC148" s="4">
        <v>1002</v>
      </c>
      <c r="BD148" s="4">
        <v>955</v>
      </c>
      <c r="BE148" s="4">
        <v>973</v>
      </c>
      <c r="BF148" s="4">
        <v>1001</v>
      </c>
      <c r="BG148" s="4">
        <v>1006</v>
      </c>
      <c r="BH148" s="4">
        <v>5147</v>
      </c>
      <c r="BI148" s="4">
        <v>990</v>
      </c>
      <c r="BJ148" s="4">
        <v>1079</v>
      </c>
      <c r="BK148" s="4">
        <v>1055</v>
      </c>
      <c r="BL148" s="4">
        <v>1055</v>
      </c>
      <c r="BM148" s="4">
        <v>968</v>
      </c>
      <c r="BN148" s="4">
        <v>4654</v>
      </c>
      <c r="BO148" s="4">
        <v>990</v>
      </c>
      <c r="BP148" s="4">
        <v>918</v>
      </c>
      <c r="BQ148" s="4">
        <v>916</v>
      </c>
      <c r="BR148" s="4">
        <v>946</v>
      </c>
      <c r="BS148" s="4">
        <v>884</v>
      </c>
      <c r="BT148" s="4">
        <v>4167</v>
      </c>
      <c r="BU148" s="4">
        <v>818</v>
      </c>
      <c r="BV148" s="4">
        <v>858</v>
      </c>
      <c r="BW148" s="4">
        <v>824</v>
      </c>
      <c r="BX148" s="4">
        <v>830</v>
      </c>
      <c r="BY148" s="4">
        <v>837</v>
      </c>
      <c r="BZ148" s="4">
        <v>4782</v>
      </c>
      <c r="CA148" s="4">
        <v>870</v>
      </c>
      <c r="CB148" s="4">
        <v>893</v>
      </c>
      <c r="CC148" s="4">
        <v>866</v>
      </c>
      <c r="CD148" s="4">
        <v>1041</v>
      </c>
      <c r="CE148" s="4">
        <v>1112</v>
      </c>
      <c r="CF148" s="4">
        <v>3897</v>
      </c>
      <c r="CG148" s="4">
        <v>848</v>
      </c>
      <c r="CH148" s="4">
        <v>826</v>
      </c>
      <c r="CI148" s="4">
        <v>801</v>
      </c>
      <c r="CJ148" s="4">
        <v>758</v>
      </c>
      <c r="CK148" s="4">
        <v>664</v>
      </c>
      <c r="CL148" s="4">
        <v>2893</v>
      </c>
      <c r="CM148" s="4">
        <v>569</v>
      </c>
      <c r="CN148" s="4">
        <v>633</v>
      </c>
      <c r="CO148" s="4">
        <v>610</v>
      </c>
      <c r="CP148" s="4">
        <v>541</v>
      </c>
      <c r="CQ148" s="4">
        <v>540</v>
      </c>
      <c r="CR148" s="4">
        <v>2146</v>
      </c>
      <c r="CS148" s="4">
        <v>495</v>
      </c>
      <c r="CT148" s="4">
        <v>465</v>
      </c>
      <c r="CU148" s="4">
        <v>418</v>
      </c>
      <c r="CV148" s="4">
        <v>426</v>
      </c>
      <c r="CW148" s="4">
        <v>342</v>
      </c>
      <c r="CX148" s="4">
        <v>1476</v>
      </c>
      <c r="CY148" s="4">
        <v>356</v>
      </c>
      <c r="CZ148" s="4">
        <v>330</v>
      </c>
      <c r="DA148" s="4">
        <v>293</v>
      </c>
      <c r="DB148" s="4">
        <v>254</v>
      </c>
      <c r="DC148" s="4">
        <v>243</v>
      </c>
      <c r="DD148" s="4">
        <v>892</v>
      </c>
      <c r="DE148" s="4">
        <v>247</v>
      </c>
      <c r="DF148" s="4">
        <v>180</v>
      </c>
      <c r="DG148" s="4">
        <v>185</v>
      </c>
      <c r="DH148" s="4">
        <v>142</v>
      </c>
      <c r="DI148" s="4">
        <v>138</v>
      </c>
      <c r="DJ148" s="4">
        <v>240</v>
      </c>
      <c r="DK148" s="4">
        <v>99</v>
      </c>
      <c r="DL148" s="4">
        <v>67</v>
      </c>
      <c r="DM148" s="4">
        <v>38</v>
      </c>
      <c r="DN148" s="4">
        <v>19</v>
      </c>
      <c r="DO148" s="4">
        <v>17</v>
      </c>
      <c r="DP148" s="4">
        <v>59</v>
      </c>
      <c r="DQ148" s="4">
        <v>22</v>
      </c>
      <c r="DR148" s="4">
        <v>15</v>
      </c>
      <c r="DS148" s="4">
        <v>18</v>
      </c>
      <c r="DT148" s="4">
        <v>1</v>
      </c>
      <c r="DU148" s="4">
        <v>3</v>
      </c>
      <c r="DV148" s="4">
        <v>6</v>
      </c>
      <c r="DW148" s="4">
        <v>12427</v>
      </c>
      <c r="DX148" s="4">
        <v>14228</v>
      </c>
      <c r="DY148" s="4">
        <v>21870</v>
      </c>
      <c r="DZ148" s="4">
        <v>18750</v>
      </c>
      <c r="EA148" s="4">
        <v>11609</v>
      </c>
    </row>
    <row r="149" spans="1:131" ht="17.5" customHeight="1" x14ac:dyDescent="0.35">
      <c r="A149" s="2" t="s">
        <v>253</v>
      </c>
      <c r="D149" s="2" t="s">
        <v>254</v>
      </c>
      <c r="E149" s="4">
        <v>43491</v>
      </c>
      <c r="F149" s="4">
        <v>2270</v>
      </c>
      <c r="G149" s="4">
        <v>432</v>
      </c>
      <c r="H149" s="4">
        <v>443</v>
      </c>
      <c r="I149" s="4">
        <v>472</v>
      </c>
      <c r="J149" s="4">
        <v>458</v>
      </c>
      <c r="K149" s="4">
        <v>465</v>
      </c>
      <c r="L149" s="4">
        <v>2296</v>
      </c>
      <c r="M149" s="4">
        <v>459</v>
      </c>
      <c r="N149" s="4">
        <v>466</v>
      </c>
      <c r="O149" s="4">
        <v>465</v>
      </c>
      <c r="P149" s="4">
        <v>460</v>
      </c>
      <c r="Q149" s="4">
        <v>446</v>
      </c>
      <c r="R149" s="4">
        <v>2679</v>
      </c>
      <c r="S149" s="4">
        <v>493</v>
      </c>
      <c r="T149" s="4">
        <v>500</v>
      </c>
      <c r="U149" s="4">
        <v>559</v>
      </c>
      <c r="V149" s="4">
        <v>555</v>
      </c>
      <c r="W149" s="4">
        <v>572</v>
      </c>
      <c r="X149" s="4">
        <v>2850</v>
      </c>
      <c r="Y149" s="4">
        <v>585</v>
      </c>
      <c r="Z149" s="4">
        <v>611</v>
      </c>
      <c r="AA149" s="4">
        <v>630</v>
      </c>
      <c r="AB149" s="4">
        <v>570</v>
      </c>
      <c r="AC149" s="4">
        <v>454</v>
      </c>
      <c r="AD149" s="4">
        <v>2111</v>
      </c>
      <c r="AE149" s="4">
        <v>416</v>
      </c>
      <c r="AF149" s="4">
        <v>440</v>
      </c>
      <c r="AG149" s="4">
        <v>439</v>
      </c>
      <c r="AH149" s="4">
        <v>403</v>
      </c>
      <c r="AI149" s="4">
        <v>413</v>
      </c>
      <c r="AJ149" s="4">
        <v>1885</v>
      </c>
      <c r="AK149" s="4">
        <v>387</v>
      </c>
      <c r="AL149" s="4">
        <v>362</v>
      </c>
      <c r="AM149" s="4">
        <v>377</v>
      </c>
      <c r="AN149" s="4">
        <v>367</v>
      </c>
      <c r="AO149" s="4">
        <v>392</v>
      </c>
      <c r="AP149" s="4">
        <v>1885</v>
      </c>
      <c r="AQ149" s="4">
        <v>404</v>
      </c>
      <c r="AR149" s="4">
        <v>360</v>
      </c>
      <c r="AS149" s="4">
        <v>370</v>
      </c>
      <c r="AT149" s="4">
        <v>387</v>
      </c>
      <c r="AU149" s="4">
        <v>364</v>
      </c>
      <c r="AV149" s="4">
        <v>2399</v>
      </c>
      <c r="AW149" s="4">
        <v>388</v>
      </c>
      <c r="AX149" s="4">
        <v>411</v>
      </c>
      <c r="AY149" s="4">
        <v>504</v>
      </c>
      <c r="AZ149" s="4">
        <v>530</v>
      </c>
      <c r="BA149" s="4">
        <v>566</v>
      </c>
      <c r="BB149" s="4">
        <v>3103</v>
      </c>
      <c r="BC149" s="4">
        <v>601</v>
      </c>
      <c r="BD149" s="4">
        <v>588</v>
      </c>
      <c r="BE149" s="4">
        <v>613</v>
      </c>
      <c r="BF149" s="4">
        <v>628</v>
      </c>
      <c r="BG149" s="4">
        <v>673</v>
      </c>
      <c r="BH149" s="4">
        <v>3480</v>
      </c>
      <c r="BI149" s="4">
        <v>684</v>
      </c>
      <c r="BJ149" s="4">
        <v>682</v>
      </c>
      <c r="BK149" s="4">
        <v>706</v>
      </c>
      <c r="BL149" s="4">
        <v>724</v>
      </c>
      <c r="BM149" s="4">
        <v>684</v>
      </c>
      <c r="BN149" s="4">
        <v>3187</v>
      </c>
      <c r="BO149" s="4">
        <v>702</v>
      </c>
      <c r="BP149" s="4">
        <v>636</v>
      </c>
      <c r="BQ149" s="4">
        <v>639</v>
      </c>
      <c r="BR149" s="4">
        <v>613</v>
      </c>
      <c r="BS149" s="4">
        <v>597</v>
      </c>
      <c r="BT149" s="4">
        <v>3021</v>
      </c>
      <c r="BU149" s="4">
        <v>613</v>
      </c>
      <c r="BV149" s="4">
        <v>604</v>
      </c>
      <c r="BW149" s="4">
        <v>604</v>
      </c>
      <c r="BX149" s="4">
        <v>597</v>
      </c>
      <c r="BY149" s="4">
        <v>603</v>
      </c>
      <c r="BZ149" s="4">
        <v>3541</v>
      </c>
      <c r="CA149" s="4">
        <v>635</v>
      </c>
      <c r="CB149" s="4">
        <v>690</v>
      </c>
      <c r="CC149" s="4">
        <v>709</v>
      </c>
      <c r="CD149" s="4">
        <v>730</v>
      </c>
      <c r="CE149" s="4">
        <v>777</v>
      </c>
      <c r="CF149" s="4">
        <v>3014</v>
      </c>
      <c r="CG149" s="4">
        <v>607</v>
      </c>
      <c r="CH149" s="4">
        <v>669</v>
      </c>
      <c r="CI149" s="4">
        <v>620</v>
      </c>
      <c r="CJ149" s="4">
        <v>607</v>
      </c>
      <c r="CK149" s="4">
        <v>511</v>
      </c>
      <c r="CL149" s="4">
        <v>2178</v>
      </c>
      <c r="CM149" s="4">
        <v>468</v>
      </c>
      <c r="CN149" s="4">
        <v>454</v>
      </c>
      <c r="CO149" s="4">
        <v>449</v>
      </c>
      <c r="CP149" s="4">
        <v>416</v>
      </c>
      <c r="CQ149" s="4">
        <v>391</v>
      </c>
      <c r="CR149" s="4">
        <v>1711</v>
      </c>
      <c r="CS149" s="4">
        <v>398</v>
      </c>
      <c r="CT149" s="4">
        <v>379</v>
      </c>
      <c r="CU149" s="4">
        <v>336</v>
      </c>
      <c r="CV149" s="4">
        <v>303</v>
      </c>
      <c r="CW149" s="4">
        <v>295</v>
      </c>
      <c r="CX149" s="4">
        <v>1112</v>
      </c>
      <c r="CY149" s="4">
        <v>250</v>
      </c>
      <c r="CZ149" s="4">
        <v>285</v>
      </c>
      <c r="DA149" s="4">
        <v>225</v>
      </c>
      <c r="DB149" s="4">
        <v>186</v>
      </c>
      <c r="DC149" s="4">
        <v>166</v>
      </c>
      <c r="DD149" s="4">
        <v>556</v>
      </c>
      <c r="DE149" s="4">
        <v>152</v>
      </c>
      <c r="DF149" s="4">
        <v>131</v>
      </c>
      <c r="DG149" s="4">
        <v>110</v>
      </c>
      <c r="DH149" s="4">
        <v>84</v>
      </c>
      <c r="DI149" s="4">
        <v>79</v>
      </c>
      <c r="DJ149" s="4">
        <v>187</v>
      </c>
      <c r="DK149" s="4">
        <v>73</v>
      </c>
      <c r="DL149" s="4">
        <v>44</v>
      </c>
      <c r="DM149" s="4">
        <v>19</v>
      </c>
      <c r="DN149" s="4">
        <v>30</v>
      </c>
      <c r="DO149" s="4">
        <v>21</v>
      </c>
      <c r="DP149" s="4">
        <v>23</v>
      </c>
      <c r="DQ149" s="4">
        <v>5</v>
      </c>
      <c r="DR149" s="4">
        <v>5</v>
      </c>
      <c r="DS149" s="4">
        <v>4</v>
      </c>
      <c r="DT149" s="4">
        <v>5</v>
      </c>
      <c r="DU149" s="4">
        <v>4</v>
      </c>
      <c r="DV149" s="4">
        <v>3</v>
      </c>
      <c r="DW149" s="4">
        <v>7830</v>
      </c>
      <c r="DX149" s="4">
        <v>9071</v>
      </c>
      <c r="DY149" s="4">
        <v>13648</v>
      </c>
      <c r="DZ149" s="4">
        <v>13229</v>
      </c>
      <c r="EA149" s="4">
        <v>8784</v>
      </c>
    </row>
    <row r="150" spans="1:131" ht="17.5" customHeight="1" x14ac:dyDescent="0.35"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W150" s="30"/>
      <c r="DX150" s="30"/>
      <c r="DY150" s="30"/>
      <c r="DZ150" s="30"/>
      <c r="EA150" s="30"/>
    </row>
    <row r="151" spans="1:131" s="3" customFormat="1" ht="17.5" customHeight="1" x14ac:dyDescent="0.35">
      <c r="A151" s="3" t="s">
        <v>255</v>
      </c>
      <c r="C151" s="3" t="s">
        <v>256</v>
      </c>
      <c r="E151" s="26">
        <v>341342</v>
      </c>
      <c r="F151" s="26">
        <v>23384</v>
      </c>
      <c r="G151" s="26">
        <v>4697</v>
      </c>
      <c r="H151" s="26">
        <v>4691</v>
      </c>
      <c r="I151" s="26">
        <v>4741</v>
      </c>
      <c r="J151" s="26">
        <v>4683</v>
      </c>
      <c r="K151" s="26">
        <v>4572</v>
      </c>
      <c r="L151" s="26">
        <v>20772</v>
      </c>
      <c r="M151" s="26">
        <v>4347</v>
      </c>
      <c r="N151" s="26">
        <v>4092</v>
      </c>
      <c r="O151" s="26">
        <v>4209</v>
      </c>
      <c r="P151" s="26">
        <v>4043</v>
      </c>
      <c r="Q151" s="26">
        <v>4081</v>
      </c>
      <c r="R151" s="26">
        <v>21525</v>
      </c>
      <c r="S151" s="26">
        <v>4216</v>
      </c>
      <c r="T151" s="26">
        <v>4314</v>
      </c>
      <c r="U151" s="26">
        <v>4220</v>
      </c>
      <c r="V151" s="26">
        <v>4279</v>
      </c>
      <c r="W151" s="26">
        <v>4496</v>
      </c>
      <c r="X151" s="26">
        <v>21963</v>
      </c>
      <c r="Y151" s="26">
        <v>4542</v>
      </c>
      <c r="Z151" s="26">
        <v>4624</v>
      </c>
      <c r="AA151" s="26">
        <v>4537</v>
      </c>
      <c r="AB151" s="26">
        <v>4424</v>
      </c>
      <c r="AC151" s="26">
        <v>3836</v>
      </c>
      <c r="AD151" s="26">
        <v>19838</v>
      </c>
      <c r="AE151" s="26">
        <v>3896</v>
      </c>
      <c r="AF151" s="26">
        <v>3836</v>
      </c>
      <c r="AG151" s="26">
        <v>4014</v>
      </c>
      <c r="AH151" s="26">
        <v>4140</v>
      </c>
      <c r="AI151" s="26">
        <v>3952</v>
      </c>
      <c r="AJ151" s="26">
        <v>21419</v>
      </c>
      <c r="AK151" s="26">
        <v>4275</v>
      </c>
      <c r="AL151" s="26">
        <v>4201</v>
      </c>
      <c r="AM151" s="26">
        <v>4199</v>
      </c>
      <c r="AN151" s="26">
        <v>4462</v>
      </c>
      <c r="AO151" s="26">
        <v>4282</v>
      </c>
      <c r="AP151" s="26">
        <v>22071</v>
      </c>
      <c r="AQ151" s="26">
        <v>4608</v>
      </c>
      <c r="AR151" s="26">
        <v>4635</v>
      </c>
      <c r="AS151" s="26">
        <v>4451</v>
      </c>
      <c r="AT151" s="26">
        <v>4222</v>
      </c>
      <c r="AU151" s="26">
        <v>4155</v>
      </c>
      <c r="AV151" s="26">
        <v>24055</v>
      </c>
      <c r="AW151" s="26">
        <v>4416</v>
      </c>
      <c r="AX151" s="26">
        <v>4556</v>
      </c>
      <c r="AY151" s="26">
        <v>4829</v>
      </c>
      <c r="AZ151" s="26">
        <v>4975</v>
      </c>
      <c r="BA151" s="26">
        <v>5279</v>
      </c>
      <c r="BB151" s="26">
        <v>26639</v>
      </c>
      <c r="BC151" s="26">
        <v>5223</v>
      </c>
      <c r="BD151" s="26">
        <v>5263</v>
      </c>
      <c r="BE151" s="26">
        <v>5358</v>
      </c>
      <c r="BF151" s="26">
        <v>5334</v>
      </c>
      <c r="BG151" s="26">
        <v>5461</v>
      </c>
      <c r="BH151" s="26">
        <v>26787</v>
      </c>
      <c r="BI151" s="26">
        <v>5583</v>
      </c>
      <c r="BJ151" s="26">
        <v>5552</v>
      </c>
      <c r="BK151" s="26">
        <v>5435</v>
      </c>
      <c r="BL151" s="26">
        <v>5185</v>
      </c>
      <c r="BM151" s="26">
        <v>5032</v>
      </c>
      <c r="BN151" s="26">
        <v>22728</v>
      </c>
      <c r="BO151" s="26">
        <v>4834</v>
      </c>
      <c r="BP151" s="26">
        <v>4673</v>
      </c>
      <c r="BQ151" s="26">
        <v>4508</v>
      </c>
      <c r="BR151" s="26">
        <v>4457</v>
      </c>
      <c r="BS151" s="26">
        <v>4256</v>
      </c>
      <c r="BT151" s="26">
        <v>20159</v>
      </c>
      <c r="BU151" s="26">
        <v>3969</v>
      </c>
      <c r="BV151" s="26">
        <v>4080</v>
      </c>
      <c r="BW151" s="26">
        <v>4194</v>
      </c>
      <c r="BX151" s="26">
        <v>3918</v>
      </c>
      <c r="BY151" s="26">
        <v>3998</v>
      </c>
      <c r="BZ151" s="26">
        <v>21563</v>
      </c>
      <c r="CA151" s="26">
        <v>3940</v>
      </c>
      <c r="CB151" s="26">
        <v>4128</v>
      </c>
      <c r="CC151" s="26">
        <v>4117</v>
      </c>
      <c r="CD151" s="26">
        <v>4709</v>
      </c>
      <c r="CE151" s="26">
        <v>4669</v>
      </c>
      <c r="CF151" s="26">
        <v>16597</v>
      </c>
      <c r="CG151" s="26">
        <v>3597</v>
      </c>
      <c r="CH151" s="26">
        <v>3725</v>
      </c>
      <c r="CI151" s="26">
        <v>3388</v>
      </c>
      <c r="CJ151" s="26">
        <v>3152</v>
      </c>
      <c r="CK151" s="26">
        <v>2735</v>
      </c>
      <c r="CL151" s="26">
        <v>12110</v>
      </c>
      <c r="CM151" s="26">
        <v>2549</v>
      </c>
      <c r="CN151" s="26">
        <v>2447</v>
      </c>
      <c r="CO151" s="26">
        <v>2512</v>
      </c>
      <c r="CP151" s="26">
        <v>2345</v>
      </c>
      <c r="CQ151" s="26">
        <v>2257</v>
      </c>
      <c r="CR151" s="26">
        <v>9150</v>
      </c>
      <c r="CS151" s="26">
        <v>2084</v>
      </c>
      <c r="CT151" s="26">
        <v>1875</v>
      </c>
      <c r="CU151" s="26">
        <v>1773</v>
      </c>
      <c r="CV151" s="26">
        <v>1705</v>
      </c>
      <c r="CW151" s="26">
        <v>1713</v>
      </c>
      <c r="CX151" s="26">
        <v>6012</v>
      </c>
      <c r="CY151" s="26">
        <v>1508</v>
      </c>
      <c r="CZ151" s="26">
        <v>1246</v>
      </c>
      <c r="DA151" s="26">
        <v>1176</v>
      </c>
      <c r="DB151" s="26">
        <v>1088</v>
      </c>
      <c r="DC151" s="26">
        <v>994</v>
      </c>
      <c r="DD151" s="26">
        <v>3311</v>
      </c>
      <c r="DE151" s="26">
        <v>870</v>
      </c>
      <c r="DF151" s="26">
        <v>732</v>
      </c>
      <c r="DG151" s="26">
        <v>679</v>
      </c>
      <c r="DH151" s="26">
        <v>523</v>
      </c>
      <c r="DI151" s="26">
        <v>507</v>
      </c>
      <c r="DJ151" s="26">
        <v>1058</v>
      </c>
      <c r="DK151" s="26">
        <v>406</v>
      </c>
      <c r="DL151" s="26">
        <v>278</v>
      </c>
      <c r="DM151" s="26">
        <v>165</v>
      </c>
      <c r="DN151" s="26">
        <v>109</v>
      </c>
      <c r="DO151" s="26">
        <v>100</v>
      </c>
      <c r="DP151" s="26">
        <v>180</v>
      </c>
      <c r="DQ151" s="26">
        <v>78</v>
      </c>
      <c r="DR151" s="26">
        <v>47</v>
      </c>
      <c r="DS151" s="26">
        <v>22</v>
      </c>
      <c r="DT151" s="26">
        <v>14</v>
      </c>
      <c r="DU151" s="26">
        <v>19</v>
      </c>
      <c r="DV151" s="26">
        <v>21</v>
      </c>
      <c r="DW151" s="26">
        <v>70223</v>
      </c>
      <c r="DX151" s="26">
        <v>79384</v>
      </c>
      <c r="DY151" s="26">
        <v>131443</v>
      </c>
      <c r="DZ151" s="26">
        <v>91237</v>
      </c>
      <c r="EA151" s="26">
        <v>48439</v>
      </c>
    </row>
    <row r="152" spans="1:131" ht="17.5" customHeight="1" x14ac:dyDescent="0.35">
      <c r="A152" s="2" t="s">
        <v>257</v>
      </c>
      <c r="D152" s="2" t="s">
        <v>258</v>
      </c>
      <c r="E152" s="4">
        <v>30147</v>
      </c>
      <c r="F152" s="4">
        <v>2295</v>
      </c>
      <c r="G152" s="4">
        <v>499</v>
      </c>
      <c r="H152" s="4">
        <v>444</v>
      </c>
      <c r="I152" s="4">
        <v>471</v>
      </c>
      <c r="J152" s="4">
        <v>431</v>
      </c>
      <c r="K152" s="4">
        <v>450</v>
      </c>
      <c r="L152" s="4">
        <v>1821</v>
      </c>
      <c r="M152" s="4">
        <v>361</v>
      </c>
      <c r="N152" s="4">
        <v>362</v>
      </c>
      <c r="O152" s="4">
        <v>373</v>
      </c>
      <c r="P152" s="4">
        <v>369</v>
      </c>
      <c r="Q152" s="4">
        <v>356</v>
      </c>
      <c r="R152" s="4">
        <v>1827</v>
      </c>
      <c r="S152" s="4">
        <v>360</v>
      </c>
      <c r="T152" s="4">
        <v>350</v>
      </c>
      <c r="U152" s="4">
        <v>380</v>
      </c>
      <c r="V152" s="4">
        <v>357</v>
      </c>
      <c r="W152" s="4">
        <v>380</v>
      </c>
      <c r="X152" s="4">
        <v>1954</v>
      </c>
      <c r="Y152" s="4">
        <v>379</v>
      </c>
      <c r="Z152" s="4">
        <v>428</v>
      </c>
      <c r="AA152" s="4">
        <v>388</v>
      </c>
      <c r="AB152" s="4">
        <v>403</v>
      </c>
      <c r="AC152" s="4">
        <v>356</v>
      </c>
      <c r="AD152" s="4">
        <v>1938</v>
      </c>
      <c r="AE152" s="4">
        <v>355</v>
      </c>
      <c r="AF152" s="4">
        <v>361</v>
      </c>
      <c r="AG152" s="4">
        <v>428</v>
      </c>
      <c r="AH152" s="4">
        <v>388</v>
      </c>
      <c r="AI152" s="4">
        <v>406</v>
      </c>
      <c r="AJ152" s="4">
        <v>2310</v>
      </c>
      <c r="AK152" s="4">
        <v>443</v>
      </c>
      <c r="AL152" s="4">
        <v>462</v>
      </c>
      <c r="AM152" s="4">
        <v>466</v>
      </c>
      <c r="AN152" s="4">
        <v>477</v>
      </c>
      <c r="AO152" s="4">
        <v>462</v>
      </c>
      <c r="AP152" s="4">
        <v>2232</v>
      </c>
      <c r="AQ152" s="4">
        <v>515</v>
      </c>
      <c r="AR152" s="4">
        <v>453</v>
      </c>
      <c r="AS152" s="4">
        <v>448</v>
      </c>
      <c r="AT152" s="4">
        <v>409</v>
      </c>
      <c r="AU152" s="4">
        <v>407</v>
      </c>
      <c r="AV152" s="4">
        <v>2026</v>
      </c>
      <c r="AW152" s="4">
        <v>416</v>
      </c>
      <c r="AX152" s="4">
        <v>379</v>
      </c>
      <c r="AY152" s="4">
        <v>360</v>
      </c>
      <c r="AZ152" s="4">
        <v>401</v>
      </c>
      <c r="BA152" s="4">
        <v>470</v>
      </c>
      <c r="BB152" s="4">
        <v>2290</v>
      </c>
      <c r="BC152" s="4">
        <v>443</v>
      </c>
      <c r="BD152" s="4">
        <v>449</v>
      </c>
      <c r="BE152" s="4">
        <v>478</v>
      </c>
      <c r="BF152" s="4">
        <v>444</v>
      </c>
      <c r="BG152" s="4">
        <v>476</v>
      </c>
      <c r="BH152" s="4">
        <v>2397</v>
      </c>
      <c r="BI152" s="4">
        <v>504</v>
      </c>
      <c r="BJ152" s="4">
        <v>476</v>
      </c>
      <c r="BK152" s="4">
        <v>494</v>
      </c>
      <c r="BL152" s="4">
        <v>491</v>
      </c>
      <c r="BM152" s="4">
        <v>432</v>
      </c>
      <c r="BN152" s="4">
        <v>2045</v>
      </c>
      <c r="BO152" s="4">
        <v>472</v>
      </c>
      <c r="BP152" s="4">
        <v>421</v>
      </c>
      <c r="BQ152" s="4">
        <v>379</v>
      </c>
      <c r="BR152" s="4">
        <v>393</v>
      </c>
      <c r="BS152" s="4">
        <v>380</v>
      </c>
      <c r="BT152" s="4">
        <v>1740</v>
      </c>
      <c r="BU152" s="4">
        <v>356</v>
      </c>
      <c r="BV152" s="4">
        <v>341</v>
      </c>
      <c r="BW152" s="4">
        <v>363</v>
      </c>
      <c r="BX152" s="4">
        <v>344</v>
      </c>
      <c r="BY152" s="4">
        <v>336</v>
      </c>
      <c r="BZ152" s="4">
        <v>1539</v>
      </c>
      <c r="CA152" s="4">
        <v>303</v>
      </c>
      <c r="CB152" s="4">
        <v>320</v>
      </c>
      <c r="CC152" s="4">
        <v>278</v>
      </c>
      <c r="CD152" s="4">
        <v>338</v>
      </c>
      <c r="CE152" s="4">
        <v>300</v>
      </c>
      <c r="CF152" s="4">
        <v>1246</v>
      </c>
      <c r="CG152" s="4">
        <v>247</v>
      </c>
      <c r="CH152" s="4">
        <v>286</v>
      </c>
      <c r="CI152" s="4">
        <v>225</v>
      </c>
      <c r="CJ152" s="4">
        <v>268</v>
      </c>
      <c r="CK152" s="4">
        <v>220</v>
      </c>
      <c r="CL152" s="4">
        <v>1000</v>
      </c>
      <c r="CM152" s="4">
        <v>215</v>
      </c>
      <c r="CN152" s="4">
        <v>195</v>
      </c>
      <c r="CO152" s="4">
        <v>204</v>
      </c>
      <c r="CP152" s="4">
        <v>213</v>
      </c>
      <c r="CQ152" s="4">
        <v>173</v>
      </c>
      <c r="CR152" s="4">
        <v>720</v>
      </c>
      <c r="CS152" s="4">
        <v>188</v>
      </c>
      <c r="CT152" s="4">
        <v>146</v>
      </c>
      <c r="CU152" s="4">
        <v>154</v>
      </c>
      <c r="CV152" s="4">
        <v>116</v>
      </c>
      <c r="CW152" s="4">
        <v>116</v>
      </c>
      <c r="CX152" s="4">
        <v>461</v>
      </c>
      <c r="CY152" s="4">
        <v>110</v>
      </c>
      <c r="CZ152" s="4">
        <v>95</v>
      </c>
      <c r="DA152" s="4">
        <v>107</v>
      </c>
      <c r="DB152" s="4">
        <v>77</v>
      </c>
      <c r="DC152" s="4">
        <v>72</v>
      </c>
      <c r="DD152" s="4">
        <v>245</v>
      </c>
      <c r="DE152" s="4">
        <v>65</v>
      </c>
      <c r="DF152" s="4">
        <v>62</v>
      </c>
      <c r="DG152" s="4">
        <v>49</v>
      </c>
      <c r="DH152" s="4">
        <v>29</v>
      </c>
      <c r="DI152" s="4">
        <v>40</v>
      </c>
      <c r="DJ152" s="4">
        <v>54</v>
      </c>
      <c r="DK152" s="4">
        <v>25</v>
      </c>
      <c r="DL152" s="4">
        <v>15</v>
      </c>
      <c r="DM152" s="4">
        <v>9</v>
      </c>
      <c r="DN152" s="4">
        <v>2</v>
      </c>
      <c r="DO152" s="4">
        <v>3</v>
      </c>
      <c r="DP152" s="4">
        <v>7</v>
      </c>
      <c r="DQ152" s="4">
        <v>3</v>
      </c>
      <c r="DR152" s="4">
        <v>3</v>
      </c>
      <c r="DS152" s="4">
        <v>0</v>
      </c>
      <c r="DT152" s="4">
        <v>1</v>
      </c>
      <c r="DU152" s="4">
        <v>0</v>
      </c>
      <c r="DV152" s="4">
        <v>0</v>
      </c>
      <c r="DW152" s="4">
        <v>6322</v>
      </c>
      <c r="DX152" s="4">
        <v>7138</v>
      </c>
      <c r="DY152" s="4">
        <v>12371</v>
      </c>
      <c r="DZ152" s="4">
        <v>7721</v>
      </c>
      <c r="EA152" s="4">
        <v>3733</v>
      </c>
    </row>
    <row r="153" spans="1:131" ht="17.5" customHeight="1" x14ac:dyDescent="0.35">
      <c r="A153" s="2" t="s">
        <v>259</v>
      </c>
      <c r="D153" s="2" t="s">
        <v>260</v>
      </c>
      <c r="E153" s="4">
        <v>38899</v>
      </c>
      <c r="F153" s="4">
        <v>2153</v>
      </c>
      <c r="G153" s="4">
        <v>390</v>
      </c>
      <c r="H153" s="4">
        <v>418</v>
      </c>
      <c r="I153" s="4">
        <v>431</v>
      </c>
      <c r="J153" s="4">
        <v>443</v>
      </c>
      <c r="K153" s="4">
        <v>471</v>
      </c>
      <c r="L153" s="4">
        <v>2328</v>
      </c>
      <c r="M153" s="4">
        <v>469</v>
      </c>
      <c r="N153" s="4">
        <v>458</v>
      </c>
      <c r="O153" s="4">
        <v>422</v>
      </c>
      <c r="P153" s="4">
        <v>494</v>
      </c>
      <c r="Q153" s="4">
        <v>485</v>
      </c>
      <c r="R153" s="4">
        <v>2608</v>
      </c>
      <c r="S153" s="4">
        <v>542</v>
      </c>
      <c r="T153" s="4">
        <v>516</v>
      </c>
      <c r="U153" s="4">
        <v>526</v>
      </c>
      <c r="V153" s="4">
        <v>506</v>
      </c>
      <c r="W153" s="4">
        <v>518</v>
      </c>
      <c r="X153" s="4">
        <v>2520</v>
      </c>
      <c r="Y153" s="4">
        <v>582</v>
      </c>
      <c r="Z153" s="4">
        <v>529</v>
      </c>
      <c r="AA153" s="4">
        <v>540</v>
      </c>
      <c r="AB153" s="4">
        <v>473</v>
      </c>
      <c r="AC153" s="4">
        <v>396</v>
      </c>
      <c r="AD153" s="4">
        <v>2072</v>
      </c>
      <c r="AE153" s="4">
        <v>367</v>
      </c>
      <c r="AF153" s="4">
        <v>404</v>
      </c>
      <c r="AG153" s="4">
        <v>417</v>
      </c>
      <c r="AH153" s="4">
        <v>475</v>
      </c>
      <c r="AI153" s="4">
        <v>409</v>
      </c>
      <c r="AJ153" s="4">
        <v>1876</v>
      </c>
      <c r="AK153" s="4">
        <v>422</v>
      </c>
      <c r="AL153" s="4">
        <v>357</v>
      </c>
      <c r="AM153" s="4">
        <v>362</v>
      </c>
      <c r="AN153" s="4">
        <v>374</v>
      </c>
      <c r="AO153" s="4">
        <v>361</v>
      </c>
      <c r="AP153" s="4">
        <v>1934</v>
      </c>
      <c r="AQ153" s="4">
        <v>391</v>
      </c>
      <c r="AR153" s="4">
        <v>373</v>
      </c>
      <c r="AS153" s="4">
        <v>409</v>
      </c>
      <c r="AT153" s="4">
        <v>398</v>
      </c>
      <c r="AU153" s="4">
        <v>363</v>
      </c>
      <c r="AV153" s="4">
        <v>2500</v>
      </c>
      <c r="AW153" s="4">
        <v>431</v>
      </c>
      <c r="AX153" s="4">
        <v>464</v>
      </c>
      <c r="AY153" s="4">
        <v>496</v>
      </c>
      <c r="AZ153" s="4">
        <v>563</v>
      </c>
      <c r="BA153" s="4">
        <v>546</v>
      </c>
      <c r="BB153" s="4">
        <v>3132</v>
      </c>
      <c r="BC153" s="4">
        <v>578</v>
      </c>
      <c r="BD153" s="4">
        <v>639</v>
      </c>
      <c r="BE153" s="4">
        <v>623</v>
      </c>
      <c r="BF153" s="4">
        <v>640</v>
      </c>
      <c r="BG153" s="4">
        <v>652</v>
      </c>
      <c r="BH153" s="4">
        <v>3321</v>
      </c>
      <c r="BI153" s="4">
        <v>685</v>
      </c>
      <c r="BJ153" s="4">
        <v>674</v>
      </c>
      <c r="BK153" s="4">
        <v>676</v>
      </c>
      <c r="BL153" s="4">
        <v>614</v>
      </c>
      <c r="BM153" s="4">
        <v>672</v>
      </c>
      <c r="BN153" s="4">
        <v>2922</v>
      </c>
      <c r="BO153" s="4">
        <v>588</v>
      </c>
      <c r="BP153" s="4">
        <v>605</v>
      </c>
      <c r="BQ153" s="4">
        <v>630</v>
      </c>
      <c r="BR153" s="4">
        <v>566</v>
      </c>
      <c r="BS153" s="4">
        <v>533</v>
      </c>
      <c r="BT153" s="4">
        <v>2590</v>
      </c>
      <c r="BU153" s="4">
        <v>496</v>
      </c>
      <c r="BV153" s="4">
        <v>554</v>
      </c>
      <c r="BW153" s="4">
        <v>528</v>
      </c>
      <c r="BX153" s="4">
        <v>538</v>
      </c>
      <c r="BY153" s="4">
        <v>474</v>
      </c>
      <c r="BZ153" s="4">
        <v>2806</v>
      </c>
      <c r="CA153" s="4">
        <v>495</v>
      </c>
      <c r="CB153" s="4">
        <v>556</v>
      </c>
      <c r="CC153" s="4">
        <v>516</v>
      </c>
      <c r="CD153" s="4">
        <v>636</v>
      </c>
      <c r="CE153" s="4">
        <v>603</v>
      </c>
      <c r="CF153" s="4">
        <v>2187</v>
      </c>
      <c r="CG153" s="4">
        <v>482</v>
      </c>
      <c r="CH153" s="4">
        <v>497</v>
      </c>
      <c r="CI153" s="4">
        <v>461</v>
      </c>
      <c r="CJ153" s="4">
        <v>391</v>
      </c>
      <c r="CK153" s="4">
        <v>356</v>
      </c>
      <c r="CL153" s="4">
        <v>1557</v>
      </c>
      <c r="CM153" s="4">
        <v>336</v>
      </c>
      <c r="CN153" s="4">
        <v>310</v>
      </c>
      <c r="CO153" s="4">
        <v>302</v>
      </c>
      <c r="CP153" s="4">
        <v>308</v>
      </c>
      <c r="CQ153" s="4">
        <v>301</v>
      </c>
      <c r="CR153" s="4">
        <v>1168</v>
      </c>
      <c r="CS153" s="4">
        <v>276</v>
      </c>
      <c r="CT153" s="4">
        <v>242</v>
      </c>
      <c r="CU153" s="4">
        <v>227</v>
      </c>
      <c r="CV153" s="4">
        <v>215</v>
      </c>
      <c r="CW153" s="4">
        <v>208</v>
      </c>
      <c r="CX153" s="4">
        <v>703</v>
      </c>
      <c r="CY153" s="4">
        <v>179</v>
      </c>
      <c r="CZ153" s="4">
        <v>153</v>
      </c>
      <c r="DA153" s="4">
        <v>134</v>
      </c>
      <c r="DB153" s="4">
        <v>122</v>
      </c>
      <c r="DC153" s="4">
        <v>115</v>
      </c>
      <c r="DD153" s="4">
        <v>386</v>
      </c>
      <c r="DE153" s="4">
        <v>103</v>
      </c>
      <c r="DF153" s="4">
        <v>82</v>
      </c>
      <c r="DG153" s="4">
        <v>77</v>
      </c>
      <c r="DH153" s="4">
        <v>65</v>
      </c>
      <c r="DI153" s="4">
        <v>59</v>
      </c>
      <c r="DJ153" s="4">
        <v>113</v>
      </c>
      <c r="DK153" s="4">
        <v>42</v>
      </c>
      <c r="DL153" s="4">
        <v>29</v>
      </c>
      <c r="DM153" s="4">
        <v>23</v>
      </c>
      <c r="DN153" s="4">
        <v>5</v>
      </c>
      <c r="DO153" s="4">
        <v>14</v>
      </c>
      <c r="DP153" s="4">
        <v>22</v>
      </c>
      <c r="DQ153" s="4">
        <v>12</v>
      </c>
      <c r="DR153" s="4">
        <v>5</v>
      </c>
      <c r="DS153" s="4">
        <v>0</v>
      </c>
      <c r="DT153" s="4">
        <v>2</v>
      </c>
      <c r="DU153" s="4">
        <v>3</v>
      </c>
      <c r="DV153" s="4">
        <v>1</v>
      </c>
      <c r="DW153" s="4">
        <v>7671</v>
      </c>
      <c r="DX153" s="4">
        <v>8740</v>
      </c>
      <c r="DY153" s="4">
        <v>13452</v>
      </c>
      <c r="DZ153" s="4">
        <v>11639</v>
      </c>
      <c r="EA153" s="4">
        <v>6137</v>
      </c>
    </row>
    <row r="154" spans="1:131" ht="17.5" customHeight="1" x14ac:dyDescent="0.35">
      <c r="A154" s="2" t="s">
        <v>261</v>
      </c>
      <c r="D154" s="2" t="s">
        <v>262</v>
      </c>
      <c r="E154" s="4">
        <v>43058</v>
      </c>
      <c r="F154" s="4">
        <v>2681</v>
      </c>
      <c r="G154" s="4">
        <v>538</v>
      </c>
      <c r="H154" s="4">
        <v>494</v>
      </c>
      <c r="I154" s="4">
        <v>565</v>
      </c>
      <c r="J154" s="4">
        <v>532</v>
      </c>
      <c r="K154" s="4">
        <v>552</v>
      </c>
      <c r="L154" s="4">
        <v>2645</v>
      </c>
      <c r="M154" s="4">
        <v>548</v>
      </c>
      <c r="N154" s="4">
        <v>550</v>
      </c>
      <c r="O154" s="4">
        <v>546</v>
      </c>
      <c r="P154" s="4">
        <v>525</v>
      </c>
      <c r="Q154" s="4">
        <v>476</v>
      </c>
      <c r="R154" s="4">
        <v>2944</v>
      </c>
      <c r="S154" s="4">
        <v>559</v>
      </c>
      <c r="T154" s="4">
        <v>600</v>
      </c>
      <c r="U154" s="4">
        <v>525</v>
      </c>
      <c r="V154" s="4">
        <v>584</v>
      </c>
      <c r="W154" s="4">
        <v>676</v>
      </c>
      <c r="X154" s="4">
        <v>2989</v>
      </c>
      <c r="Y154" s="4">
        <v>637</v>
      </c>
      <c r="Z154" s="4">
        <v>658</v>
      </c>
      <c r="AA154" s="4">
        <v>665</v>
      </c>
      <c r="AB154" s="4">
        <v>624</v>
      </c>
      <c r="AC154" s="4">
        <v>405</v>
      </c>
      <c r="AD154" s="4">
        <v>2087</v>
      </c>
      <c r="AE154" s="4">
        <v>427</v>
      </c>
      <c r="AF154" s="4">
        <v>401</v>
      </c>
      <c r="AG154" s="4">
        <v>425</v>
      </c>
      <c r="AH154" s="4">
        <v>427</v>
      </c>
      <c r="AI154" s="4">
        <v>407</v>
      </c>
      <c r="AJ154" s="4">
        <v>2041</v>
      </c>
      <c r="AK154" s="4">
        <v>413</v>
      </c>
      <c r="AL154" s="4">
        <v>385</v>
      </c>
      <c r="AM154" s="4">
        <v>376</v>
      </c>
      <c r="AN154" s="4">
        <v>450</v>
      </c>
      <c r="AO154" s="4">
        <v>417</v>
      </c>
      <c r="AP154" s="4">
        <v>2229</v>
      </c>
      <c r="AQ154" s="4">
        <v>431</v>
      </c>
      <c r="AR154" s="4">
        <v>487</v>
      </c>
      <c r="AS154" s="4">
        <v>419</v>
      </c>
      <c r="AT154" s="4">
        <v>467</v>
      </c>
      <c r="AU154" s="4">
        <v>425</v>
      </c>
      <c r="AV154" s="4">
        <v>2934</v>
      </c>
      <c r="AW154" s="4">
        <v>485</v>
      </c>
      <c r="AX154" s="4">
        <v>527</v>
      </c>
      <c r="AY154" s="4">
        <v>593</v>
      </c>
      <c r="AZ154" s="4">
        <v>619</v>
      </c>
      <c r="BA154" s="4">
        <v>710</v>
      </c>
      <c r="BB154" s="4">
        <v>3538</v>
      </c>
      <c r="BC154" s="4">
        <v>668</v>
      </c>
      <c r="BD154" s="4">
        <v>667</v>
      </c>
      <c r="BE154" s="4">
        <v>743</v>
      </c>
      <c r="BF154" s="4">
        <v>699</v>
      </c>
      <c r="BG154" s="4">
        <v>761</v>
      </c>
      <c r="BH154" s="4">
        <v>3494</v>
      </c>
      <c r="BI154" s="4">
        <v>748</v>
      </c>
      <c r="BJ154" s="4">
        <v>754</v>
      </c>
      <c r="BK154" s="4">
        <v>663</v>
      </c>
      <c r="BL154" s="4">
        <v>692</v>
      </c>
      <c r="BM154" s="4">
        <v>637</v>
      </c>
      <c r="BN154" s="4">
        <v>2977</v>
      </c>
      <c r="BO154" s="4">
        <v>623</v>
      </c>
      <c r="BP154" s="4">
        <v>597</v>
      </c>
      <c r="BQ154" s="4">
        <v>569</v>
      </c>
      <c r="BR154" s="4">
        <v>614</v>
      </c>
      <c r="BS154" s="4">
        <v>574</v>
      </c>
      <c r="BT154" s="4">
        <v>2639</v>
      </c>
      <c r="BU154" s="4">
        <v>505</v>
      </c>
      <c r="BV154" s="4">
        <v>506</v>
      </c>
      <c r="BW154" s="4">
        <v>586</v>
      </c>
      <c r="BX154" s="4">
        <v>489</v>
      </c>
      <c r="BY154" s="4">
        <v>553</v>
      </c>
      <c r="BZ154" s="4">
        <v>3074</v>
      </c>
      <c r="CA154" s="4">
        <v>581</v>
      </c>
      <c r="CB154" s="4">
        <v>569</v>
      </c>
      <c r="CC154" s="4">
        <v>591</v>
      </c>
      <c r="CD154" s="4">
        <v>672</v>
      </c>
      <c r="CE154" s="4">
        <v>661</v>
      </c>
      <c r="CF154" s="4">
        <v>2319</v>
      </c>
      <c r="CG154" s="4">
        <v>533</v>
      </c>
      <c r="CH154" s="4">
        <v>532</v>
      </c>
      <c r="CI154" s="4">
        <v>486</v>
      </c>
      <c r="CJ154" s="4">
        <v>422</v>
      </c>
      <c r="CK154" s="4">
        <v>346</v>
      </c>
      <c r="CL154" s="4">
        <v>1733</v>
      </c>
      <c r="CM154" s="4">
        <v>340</v>
      </c>
      <c r="CN154" s="4">
        <v>355</v>
      </c>
      <c r="CO154" s="4">
        <v>375</v>
      </c>
      <c r="CP154" s="4">
        <v>357</v>
      </c>
      <c r="CQ154" s="4">
        <v>306</v>
      </c>
      <c r="CR154" s="4">
        <v>1262</v>
      </c>
      <c r="CS154" s="4">
        <v>289</v>
      </c>
      <c r="CT154" s="4">
        <v>270</v>
      </c>
      <c r="CU154" s="4">
        <v>262</v>
      </c>
      <c r="CV154" s="4">
        <v>223</v>
      </c>
      <c r="CW154" s="4">
        <v>218</v>
      </c>
      <c r="CX154" s="4">
        <v>821</v>
      </c>
      <c r="CY154" s="4">
        <v>188</v>
      </c>
      <c r="CZ154" s="4">
        <v>173</v>
      </c>
      <c r="DA154" s="4">
        <v>170</v>
      </c>
      <c r="DB154" s="4">
        <v>161</v>
      </c>
      <c r="DC154" s="4">
        <v>129</v>
      </c>
      <c r="DD154" s="4">
        <v>457</v>
      </c>
      <c r="DE154" s="4">
        <v>127</v>
      </c>
      <c r="DF154" s="4">
        <v>89</v>
      </c>
      <c r="DG154" s="4">
        <v>103</v>
      </c>
      <c r="DH154" s="4">
        <v>71</v>
      </c>
      <c r="DI154" s="4">
        <v>67</v>
      </c>
      <c r="DJ154" s="4">
        <v>167</v>
      </c>
      <c r="DK154" s="4">
        <v>64</v>
      </c>
      <c r="DL154" s="4">
        <v>46</v>
      </c>
      <c r="DM154" s="4">
        <v>25</v>
      </c>
      <c r="DN154" s="4">
        <v>15</v>
      </c>
      <c r="DO154" s="4">
        <v>17</v>
      </c>
      <c r="DP154" s="4">
        <v>24</v>
      </c>
      <c r="DQ154" s="4">
        <v>10</v>
      </c>
      <c r="DR154" s="4">
        <v>2</v>
      </c>
      <c r="DS154" s="4">
        <v>4</v>
      </c>
      <c r="DT154" s="4">
        <v>1</v>
      </c>
      <c r="DU154" s="4">
        <v>7</v>
      </c>
      <c r="DV154" s="4">
        <v>3</v>
      </c>
      <c r="DW154" s="4">
        <v>8907</v>
      </c>
      <c r="DX154" s="4">
        <v>10230</v>
      </c>
      <c r="DY154" s="4">
        <v>15181</v>
      </c>
      <c r="DZ154" s="4">
        <v>12184</v>
      </c>
      <c r="EA154" s="4">
        <v>6786</v>
      </c>
    </row>
    <row r="155" spans="1:131" ht="17.5" customHeight="1" x14ac:dyDescent="0.35">
      <c r="A155" s="2" t="s">
        <v>263</v>
      </c>
      <c r="D155" s="2" t="s">
        <v>264</v>
      </c>
      <c r="E155" s="4">
        <v>45896</v>
      </c>
      <c r="F155" s="4">
        <v>3221</v>
      </c>
      <c r="G155" s="4">
        <v>619</v>
      </c>
      <c r="H155" s="4">
        <v>715</v>
      </c>
      <c r="I155" s="4">
        <v>628</v>
      </c>
      <c r="J155" s="4">
        <v>634</v>
      </c>
      <c r="K155" s="4">
        <v>625</v>
      </c>
      <c r="L155" s="4">
        <v>2823</v>
      </c>
      <c r="M155" s="4">
        <v>603</v>
      </c>
      <c r="N155" s="4">
        <v>560</v>
      </c>
      <c r="O155" s="4">
        <v>582</v>
      </c>
      <c r="P155" s="4">
        <v>538</v>
      </c>
      <c r="Q155" s="4">
        <v>540</v>
      </c>
      <c r="R155" s="4">
        <v>2805</v>
      </c>
      <c r="S155" s="4">
        <v>590</v>
      </c>
      <c r="T155" s="4">
        <v>555</v>
      </c>
      <c r="U155" s="4">
        <v>537</v>
      </c>
      <c r="V155" s="4">
        <v>523</v>
      </c>
      <c r="W155" s="4">
        <v>600</v>
      </c>
      <c r="X155" s="4">
        <v>2858</v>
      </c>
      <c r="Y155" s="4">
        <v>596</v>
      </c>
      <c r="Z155" s="4">
        <v>594</v>
      </c>
      <c r="AA155" s="4">
        <v>578</v>
      </c>
      <c r="AB155" s="4">
        <v>571</v>
      </c>
      <c r="AC155" s="4">
        <v>519</v>
      </c>
      <c r="AD155" s="4">
        <v>2493</v>
      </c>
      <c r="AE155" s="4">
        <v>486</v>
      </c>
      <c r="AF155" s="4">
        <v>493</v>
      </c>
      <c r="AG155" s="4">
        <v>496</v>
      </c>
      <c r="AH155" s="4">
        <v>512</v>
      </c>
      <c r="AI155" s="4">
        <v>506</v>
      </c>
      <c r="AJ155" s="4">
        <v>2843</v>
      </c>
      <c r="AK155" s="4">
        <v>559</v>
      </c>
      <c r="AL155" s="4">
        <v>518</v>
      </c>
      <c r="AM155" s="4">
        <v>570</v>
      </c>
      <c r="AN155" s="4">
        <v>597</v>
      </c>
      <c r="AO155" s="4">
        <v>599</v>
      </c>
      <c r="AP155" s="4">
        <v>2921</v>
      </c>
      <c r="AQ155" s="4">
        <v>566</v>
      </c>
      <c r="AR155" s="4">
        <v>626</v>
      </c>
      <c r="AS155" s="4">
        <v>616</v>
      </c>
      <c r="AT155" s="4">
        <v>578</v>
      </c>
      <c r="AU155" s="4">
        <v>535</v>
      </c>
      <c r="AV155" s="4">
        <v>3327</v>
      </c>
      <c r="AW155" s="4">
        <v>604</v>
      </c>
      <c r="AX155" s="4">
        <v>625</v>
      </c>
      <c r="AY155" s="4">
        <v>680</v>
      </c>
      <c r="AZ155" s="4">
        <v>671</v>
      </c>
      <c r="BA155" s="4">
        <v>747</v>
      </c>
      <c r="BB155" s="4">
        <v>3697</v>
      </c>
      <c r="BC155" s="4">
        <v>756</v>
      </c>
      <c r="BD155" s="4">
        <v>734</v>
      </c>
      <c r="BE155" s="4">
        <v>723</v>
      </c>
      <c r="BF155" s="4">
        <v>715</v>
      </c>
      <c r="BG155" s="4">
        <v>769</v>
      </c>
      <c r="BH155" s="4">
        <v>3523</v>
      </c>
      <c r="BI155" s="4">
        <v>712</v>
      </c>
      <c r="BJ155" s="4">
        <v>768</v>
      </c>
      <c r="BK155" s="4">
        <v>712</v>
      </c>
      <c r="BL155" s="4">
        <v>682</v>
      </c>
      <c r="BM155" s="4">
        <v>649</v>
      </c>
      <c r="BN155" s="4">
        <v>2948</v>
      </c>
      <c r="BO155" s="4">
        <v>665</v>
      </c>
      <c r="BP155" s="4">
        <v>619</v>
      </c>
      <c r="BQ155" s="4">
        <v>567</v>
      </c>
      <c r="BR155" s="4">
        <v>577</v>
      </c>
      <c r="BS155" s="4">
        <v>520</v>
      </c>
      <c r="BT155" s="4">
        <v>2679</v>
      </c>
      <c r="BU155" s="4">
        <v>540</v>
      </c>
      <c r="BV155" s="4">
        <v>523</v>
      </c>
      <c r="BW155" s="4">
        <v>545</v>
      </c>
      <c r="BX155" s="4">
        <v>536</v>
      </c>
      <c r="BY155" s="4">
        <v>535</v>
      </c>
      <c r="BZ155" s="4">
        <v>2978</v>
      </c>
      <c r="CA155" s="4">
        <v>557</v>
      </c>
      <c r="CB155" s="4">
        <v>548</v>
      </c>
      <c r="CC155" s="4">
        <v>589</v>
      </c>
      <c r="CD155" s="4">
        <v>641</v>
      </c>
      <c r="CE155" s="4">
        <v>643</v>
      </c>
      <c r="CF155" s="4">
        <v>2365</v>
      </c>
      <c r="CG155" s="4">
        <v>497</v>
      </c>
      <c r="CH155" s="4">
        <v>553</v>
      </c>
      <c r="CI155" s="4">
        <v>481</v>
      </c>
      <c r="CJ155" s="4">
        <v>449</v>
      </c>
      <c r="CK155" s="4">
        <v>385</v>
      </c>
      <c r="CL155" s="4">
        <v>1655</v>
      </c>
      <c r="CM155" s="4">
        <v>338</v>
      </c>
      <c r="CN155" s="4">
        <v>356</v>
      </c>
      <c r="CO155" s="4">
        <v>357</v>
      </c>
      <c r="CP155" s="4">
        <v>305</v>
      </c>
      <c r="CQ155" s="4">
        <v>299</v>
      </c>
      <c r="CR155" s="4">
        <v>1289</v>
      </c>
      <c r="CS155" s="4">
        <v>285</v>
      </c>
      <c r="CT155" s="4">
        <v>277</v>
      </c>
      <c r="CU155" s="4">
        <v>226</v>
      </c>
      <c r="CV155" s="4">
        <v>250</v>
      </c>
      <c r="CW155" s="4">
        <v>251</v>
      </c>
      <c r="CX155" s="4">
        <v>828</v>
      </c>
      <c r="CY155" s="4">
        <v>197</v>
      </c>
      <c r="CZ155" s="4">
        <v>174</v>
      </c>
      <c r="DA155" s="4">
        <v>142</v>
      </c>
      <c r="DB155" s="4">
        <v>152</v>
      </c>
      <c r="DC155" s="4">
        <v>163</v>
      </c>
      <c r="DD155" s="4">
        <v>475</v>
      </c>
      <c r="DE155" s="4">
        <v>102</v>
      </c>
      <c r="DF155" s="4">
        <v>118</v>
      </c>
      <c r="DG155" s="4">
        <v>92</v>
      </c>
      <c r="DH155" s="4">
        <v>82</v>
      </c>
      <c r="DI155" s="4">
        <v>81</v>
      </c>
      <c r="DJ155" s="4">
        <v>135</v>
      </c>
      <c r="DK155" s="4">
        <v>41</v>
      </c>
      <c r="DL155" s="4">
        <v>40</v>
      </c>
      <c r="DM155" s="4">
        <v>24</v>
      </c>
      <c r="DN155" s="4">
        <v>17</v>
      </c>
      <c r="DO155" s="4">
        <v>13</v>
      </c>
      <c r="DP155" s="4">
        <v>28</v>
      </c>
      <c r="DQ155" s="4">
        <v>8</v>
      </c>
      <c r="DR155" s="4">
        <v>8</v>
      </c>
      <c r="DS155" s="4">
        <v>7</v>
      </c>
      <c r="DT155" s="4">
        <v>4</v>
      </c>
      <c r="DU155" s="4">
        <v>1</v>
      </c>
      <c r="DV155" s="4">
        <v>5</v>
      </c>
      <c r="DW155" s="4">
        <v>9445</v>
      </c>
      <c r="DX155" s="4">
        <v>10617</v>
      </c>
      <c r="DY155" s="4">
        <v>17543</v>
      </c>
      <c r="DZ155" s="4">
        <v>12128</v>
      </c>
      <c r="EA155" s="4">
        <v>6780</v>
      </c>
    </row>
    <row r="156" spans="1:131" ht="17.5" customHeight="1" x14ac:dyDescent="0.35">
      <c r="A156" s="2" t="s">
        <v>265</v>
      </c>
      <c r="D156" s="2" t="s">
        <v>266</v>
      </c>
      <c r="E156" s="4">
        <v>104168</v>
      </c>
      <c r="F156" s="4">
        <v>8023</v>
      </c>
      <c r="G156" s="4">
        <v>1683</v>
      </c>
      <c r="H156" s="4">
        <v>1630</v>
      </c>
      <c r="I156" s="4">
        <v>1651</v>
      </c>
      <c r="J156" s="4">
        <v>1627</v>
      </c>
      <c r="K156" s="4">
        <v>1432</v>
      </c>
      <c r="L156" s="4">
        <v>6221</v>
      </c>
      <c r="M156" s="4">
        <v>1392</v>
      </c>
      <c r="N156" s="4">
        <v>1222</v>
      </c>
      <c r="O156" s="4">
        <v>1234</v>
      </c>
      <c r="P156" s="4">
        <v>1149</v>
      </c>
      <c r="Q156" s="4">
        <v>1224</v>
      </c>
      <c r="R156" s="4">
        <v>6127</v>
      </c>
      <c r="S156" s="4">
        <v>1198</v>
      </c>
      <c r="T156" s="4">
        <v>1221</v>
      </c>
      <c r="U156" s="4">
        <v>1242</v>
      </c>
      <c r="V156" s="4">
        <v>1230</v>
      </c>
      <c r="W156" s="4">
        <v>1236</v>
      </c>
      <c r="X156" s="4">
        <v>6710</v>
      </c>
      <c r="Y156" s="4">
        <v>1285</v>
      </c>
      <c r="Z156" s="4">
        <v>1327</v>
      </c>
      <c r="AA156" s="4">
        <v>1357</v>
      </c>
      <c r="AB156" s="4">
        <v>1415</v>
      </c>
      <c r="AC156" s="4">
        <v>1326</v>
      </c>
      <c r="AD156" s="4">
        <v>7375</v>
      </c>
      <c r="AE156" s="4">
        <v>1482</v>
      </c>
      <c r="AF156" s="4">
        <v>1441</v>
      </c>
      <c r="AG156" s="4">
        <v>1475</v>
      </c>
      <c r="AH156" s="4">
        <v>1494</v>
      </c>
      <c r="AI156" s="4">
        <v>1483</v>
      </c>
      <c r="AJ156" s="4">
        <v>8257</v>
      </c>
      <c r="AK156" s="4">
        <v>1624</v>
      </c>
      <c r="AL156" s="4">
        <v>1654</v>
      </c>
      <c r="AM156" s="4">
        <v>1611</v>
      </c>
      <c r="AN156" s="4">
        <v>1733</v>
      </c>
      <c r="AO156" s="4">
        <v>1635</v>
      </c>
      <c r="AP156" s="4">
        <v>8383</v>
      </c>
      <c r="AQ156" s="4">
        <v>1786</v>
      </c>
      <c r="AR156" s="4">
        <v>1807</v>
      </c>
      <c r="AS156" s="4">
        <v>1720</v>
      </c>
      <c r="AT156" s="4">
        <v>1541</v>
      </c>
      <c r="AU156" s="4">
        <v>1529</v>
      </c>
      <c r="AV156" s="4">
        <v>7938</v>
      </c>
      <c r="AW156" s="4">
        <v>1562</v>
      </c>
      <c r="AX156" s="4">
        <v>1528</v>
      </c>
      <c r="AY156" s="4">
        <v>1648</v>
      </c>
      <c r="AZ156" s="4">
        <v>1592</v>
      </c>
      <c r="BA156" s="4">
        <v>1608</v>
      </c>
      <c r="BB156" s="4">
        <v>7622</v>
      </c>
      <c r="BC156" s="4">
        <v>1569</v>
      </c>
      <c r="BD156" s="4">
        <v>1546</v>
      </c>
      <c r="BE156" s="4">
        <v>1518</v>
      </c>
      <c r="BF156" s="4">
        <v>1531</v>
      </c>
      <c r="BG156" s="4">
        <v>1458</v>
      </c>
      <c r="BH156" s="4">
        <v>7666</v>
      </c>
      <c r="BI156" s="4">
        <v>1594</v>
      </c>
      <c r="BJ156" s="4">
        <v>1563</v>
      </c>
      <c r="BK156" s="4">
        <v>1552</v>
      </c>
      <c r="BL156" s="4">
        <v>1523</v>
      </c>
      <c r="BM156" s="4">
        <v>1434</v>
      </c>
      <c r="BN156" s="4">
        <v>6210</v>
      </c>
      <c r="BO156" s="4">
        <v>1283</v>
      </c>
      <c r="BP156" s="4">
        <v>1280</v>
      </c>
      <c r="BQ156" s="4">
        <v>1244</v>
      </c>
      <c r="BR156" s="4">
        <v>1213</v>
      </c>
      <c r="BS156" s="4">
        <v>1190</v>
      </c>
      <c r="BT156" s="4">
        <v>5367</v>
      </c>
      <c r="BU156" s="4">
        <v>1062</v>
      </c>
      <c r="BV156" s="4">
        <v>1069</v>
      </c>
      <c r="BW156" s="4">
        <v>1115</v>
      </c>
      <c r="BX156" s="4">
        <v>1034</v>
      </c>
      <c r="BY156" s="4">
        <v>1087</v>
      </c>
      <c r="BZ156" s="4">
        <v>5692</v>
      </c>
      <c r="CA156" s="4">
        <v>1053</v>
      </c>
      <c r="CB156" s="4">
        <v>1143</v>
      </c>
      <c r="CC156" s="4">
        <v>1064</v>
      </c>
      <c r="CD156" s="4">
        <v>1236</v>
      </c>
      <c r="CE156" s="4">
        <v>1196</v>
      </c>
      <c r="CF156" s="4">
        <v>4108</v>
      </c>
      <c r="CG156" s="4">
        <v>863</v>
      </c>
      <c r="CH156" s="4">
        <v>924</v>
      </c>
      <c r="CI156" s="4">
        <v>836</v>
      </c>
      <c r="CJ156" s="4">
        <v>778</v>
      </c>
      <c r="CK156" s="4">
        <v>707</v>
      </c>
      <c r="CL156" s="4">
        <v>3081</v>
      </c>
      <c r="CM156" s="4">
        <v>667</v>
      </c>
      <c r="CN156" s="4">
        <v>592</v>
      </c>
      <c r="CO156" s="4">
        <v>631</v>
      </c>
      <c r="CP156" s="4">
        <v>589</v>
      </c>
      <c r="CQ156" s="4">
        <v>602</v>
      </c>
      <c r="CR156" s="4">
        <v>2405</v>
      </c>
      <c r="CS156" s="4">
        <v>514</v>
      </c>
      <c r="CT156" s="4">
        <v>483</v>
      </c>
      <c r="CU156" s="4">
        <v>461</v>
      </c>
      <c r="CV156" s="4">
        <v>482</v>
      </c>
      <c r="CW156" s="4">
        <v>465</v>
      </c>
      <c r="CX156" s="4">
        <v>1657</v>
      </c>
      <c r="CY156" s="4">
        <v>424</v>
      </c>
      <c r="CZ156" s="4">
        <v>332</v>
      </c>
      <c r="DA156" s="4">
        <v>327</v>
      </c>
      <c r="DB156" s="4">
        <v>306</v>
      </c>
      <c r="DC156" s="4">
        <v>268</v>
      </c>
      <c r="DD156" s="4">
        <v>939</v>
      </c>
      <c r="DE156" s="4">
        <v>266</v>
      </c>
      <c r="DF156" s="4">
        <v>201</v>
      </c>
      <c r="DG156" s="4">
        <v>184</v>
      </c>
      <c r="DH156" s="4">
        <v>137</v>
      </c>
      <c r="DI156" s="4">
        <v>151</v>
      </c>
      <c r="DJ156" s="4">
        <v>325</v>
      </c>
      <c r="DK156" s="4">
        <v>138</v>
      </c>
      <c r="DL156" s="4">
        <v>75</v>
      </c>
      <c r="DM156" s="4">
        <v>47</v>
      </c>
      <c r="DN156" s="4">
        <v>36</v>
      </c>
      <c r="DO156" s="4">
        <v>29</v>
      </c>
      <c r="DP156" s="4">
        <v>57</v>
      </c>
      <c r="DQ156" s="4">
        <v>29</v>
      </c>
      <c r="DR156" s="4">
        <v>16</v>
      </c>
      <c r="DS156" s="4">
        <v>5</v>
      </c>
      <c r="DT156" s="4">
        <v>3</v>
      </c>
      <c r="DU156" s="4">
        <v>4</v>
      </c>
      <c r="DV156" s="4">
        <v>5</v>
      </c>
      <c r="DW156" s="4">
        <v>21656</v>
      </c>
      <c r="DX156" s="4">
        <v>24340</v>
      </c>
      <c r="DY156" s="4">
        <v>45000</v>
      </c>
      <c r="DZ156" s="4">
        <v>24935</v>
      </c>
      <c r="EA156" s="4">
        <v>12577</v>
      </c>
    </row>
    <row r="157" spans="1:131" ht="17.5" customHeight="1" x14ac:dyDescent="0.35">
      <c r="A157" s="2" t="s">
        <v>267</v>
      </c>
      <c r="D157" s="2" t="s">
        <v>268</v>
      </c>
      <c r="E157" s="4">
        <v>42098</v>
      </c>
      <c r="F157" s="4">
        <v>2457</v>
      </c>
      <c r="G157" s="4">
        <v>455</v>
      </c>
      <c r="H157" s="4">
        <v>466</v>
      </c>
      <c r="I157" s="4">
        <v>470</v>
      </c>
      <c r="J157" s="4">
        <v>519</v>
      </c>
      <c r="K157" s="4">
        <v>547</v>
      </c>
      <c r="L157" s="4">
        <v>2632</v>
      </c>
      <c r="M157" s="4">
        <v>489</v>
      </c>
      <c r="N157" s="4">
        <v>500</v>
      </c>
      <c r="O157" s="4">
        <v>581</v>
      </c>
      <c r="P157" s="4">
        <v>517</v>
      </c>
      <c r="Q157" s="4">
        <v>545</v>
      </c>
      <c r="R157" s="4">
        <v>2891</v>
      </c>
      <c r="S157" s="4">
        <v>530</v>
      </c>
      <c r="T157" s="4">
        <v>601</v>
      </c>
      <c r="U157" s="4">
        <v>568</v>
      </c>
      <c r="V157" s="4">
        <v>604</v>
      </c>
      <c r="W157" s="4">
        <v>588</v>
      </c>
      <c r="X157" s="4">
        <v>2616</v>
      </c>
      <c r="Y157" s="4">
        <v>568</v>
      </c>
      <c r="Z157" s="4">
        <v>571</v>
      </c>
      <c r="AA157" s="4">
        <v>546</v>
      </c>
      <c r="AB157" s="4">
        <v>495</v>
      </c>
      <c r="AC157" s="4">
        <v>436</v>
      </c>
      <c r="AD157" s="4">
        <v>1898</v>
      </c>
      <c r="AE157" s="4">
        <v>406</v>
      </c>
      <c r="AF157" s="4">
        <v>345</v>
      </c>
      <c r="AG157" s="4">
        <v>384</v>
      </c>
      <c r="AH157" s="4">
        <v>414</v>
      </c>
      <c r="AI157" s="4">
        <v>349</v>
      </c>
      <c r="AJ157" s="4">
        <v>1809</v>
      </c>
      <c r="AK157" s="4">
        <v>380</v>
      </c>
      <c r="AL157" s="4">
        <v>347</v>
      </c>
      <c r="AM157" s="4">
        <v>372</v>
      </c>
      <c r="AN157" s="4">
        <v>339</v>
      </c>
      <c r="AO157" s="4">
        <v>371</v>
      </c>
      <c r="AP157" s="4">
        <v>2007</v>
      </c>
      <c r="AQ157" s="4">
        <v>396</v>
      </c>
      <c r="AR157" s="4">
        <v>378</v>
      </c>
      <c r="AS157" s="4">
        <v>420</v>
      </c>
      <c r="AT157" s="4">
        <v>400</v>
      </c>
      <c r="AU157" s="4">
        <v>413</v>
      </c>
      <c r="AV157" s="4">
        <v>2769</v>
      </c>
      <c r="AW157" s="4">
        <v>479</v>
      </c>
      <c r="AX157" s="4">
        <v>517</v>
      </c>
      <c r="AY157" s="4">
        <v>531</v>
      </c>
      <c r="AZ157" s="4">
        <v>594</v>
      </c>
      <c r="BA157" s="4">
        <v>648</v>
      </c>
      <c r="BB157" s="4">
        <v>3476</v>
      </c>
      <c r="BC157" s="4">
        <v>673</v>
      </c>
      <c r="BD157" s="4">
        <v>656</v>
      </c>
      <c r="BE157" s="4">
        <v>689</v>
      </c>
      <c r="BF157" s="4">
        <v>728</v>
      </c>
      <c r="BG157" s="4">
        <v>730</v>
      </c>
      <c r="BH157" s="4">
        <v>3569</v>
      </c>
      <c r="BI157" s="4">
        <v>702</v>
      </c>
      <c r="BJ157" s="4">
        <v>742</v>
      </c>
      <c r="BK157" s="4">
        <v>759</v>
      </c>
      <c r="BL157" s="4">
        <v>684</v>
      </c>
      <c r="BM157" s="4">
        <v>682</v>
      </c>
      <c r="BN157" s="4">
        <v>3255</v>
      </c>
      <c r="BO157" s="4">
        <v>691</v>
      </c>
      <c r="BP157" s="4">
        <v>671</v>
      </c>
      <c r="BQ157" s="4">
        <v>639</v>
      </c>
      <c r="BR157" s="4">
        <v>646</v>
      </c>
      <c r="BS157" s="4">
        <v>608</v>
      </c>
      <c r="BT157" s="4">
        <v>2870</v>
      </c>
      <c r="BU157" s="4">
        <v>557</v>
      </c>
      <c r="BV157" s="4">
        <v>613</v>
      </c>
      <c r="BW157" s="4">
        <v>582</v>
      </c>
      <c r="BX157" s="4">
        <v>547</v>
      </c>
      <c r="BY157" s="4">
        <v>571</v>
      </c>
      <c r="BZ157" s="4">
        <v>3049</v>
      </c>
      <c r="CA157" s="4">
        <v>502</v>
      </c>
      <c r="CB157" s="4">
        <v>556</v>
      </c>
      <c r="CC157" s="4">
        <v>595</v>
      </c>
      <c r="CD157" s="4">
        <v>701</v>
      </c>
      <c r="CE157" s="4">
        <v>695</v>
      </c>
      <c r="CF157" s="4">
        <v>2447</v>
      </c>
      <c r="CG157" s="4">
        <v>539</v>
      </c>
      <c r="CH157" s="4">
        <v>527</v>
      </c>
      <c r="CI157" s="4">
        <v>505</v>
      </c>
      <c r="CJ157" s="4">
        <v>470</v>
      </c>
      <c r="CK157" s="4">
        <v>406</v>
      </c>
      <c r="CL157" s="4">
        <v>1657</v>
      </c>
      <c r="CM157" s="4">
        <v>355</v>
      </c>
      <c r="CN157" s="4">
        <v>327</v>
      </c>
      <c r="CO157" s="4">
        <v>352</v>
      </c>
      <c r="CP157" s="4">
        <v>298</v>
      </c>
      <c r="CQ157" s="4">
        <v>325</v>
      </c>
      <c r="CR157" s="4">
        <v>1266</v>
      </c>
      <c r="CS157" s="4">
        <v>295</v>
      </c>
      <c r="CT157" s="4">
        <v>247</v>
      </c>
      <c r="CU157" s="4">
        <v>246</v>
      </c>
      <c r="CV157" s="4">
        <v>231</v>
      </c>
      <c r="CW157" s="4">
        <v>247</v>
      </c>
      <c r="CX157" s="4">
        <v>841</v>
      </c>
      <c r="CY157" s="4">
        <v>227</v>
      </c>
      <c r="CZ157" s="4">
        <v>186</v>
      </c>
      <c r="DA157" s="4">
        <v>158</v>
      </c>
      <c r="DB157" s="4">
        <v>142</v>
      </c>
      <c r="DC157" s="4">
        <v>128</v>
      </c>
      <c r="DD157" s="4">
        <v>427</v>
      </c>
      <c r="DE157" s="4">
        <v>108</v>
      </c>
      <c r="DF157" s="4">
        <v>101</v>
      </c>
      <c r="DG157" s="4">
        <v>96</v>
      </c>
      <c r="DH157" s="4">
        <v>73</v>
      </c>
      <c r="DI157" s="4">
        <v>49</v>
      </c>
      <c r="DJ157" s="4">
        <v>134</v>
      </c>
      <c r="DK157" s="4">
        <v>52</v>
      </c>
      <c r="DL157" s="4">
        <v>30</v>
      </c>
      <c r="DM157" s="4">
        <v>21</v>
      </c>
      <c r="DN157" s="4">
        <v>16</v>
      </c>
      <c r="DO157" s="4">
        <v>15</v>
      </c>
      <c r="DP157" s="4">
        <v>24</v>
      </c>
      <c r="DQ157" s="4">
        <v>12</v>
      </c>
      <c r="DR157" s="4">
        <v>5</v>
      </c>
      <c r="DS157" s="4">
        <v>3</v>
      </c>
      <c r="DT157" s="4">
        <v>2</v>
      </c>
      <c r="DU157" s="4">
        <v>2</v>
      </c>
      <c r="DV157" s="4">
        <v>4</v>
      </c>
      <c r="DW157" s="4">
        <v>8548</v>
      </c>
      <c r="DX157" s="4">
        <v>9665</v>
      </c>
      <c r="DY157" s="4">
        <v>14007</v>
      </c>
      <c r="DZ157" s="4">
        <v>12743</v>
      </c>
      <c r="EA157" s="4">
        <v>6800</v>
      </c>
    </row>
    <row r="158" spans="1:131" ht="17.5" customHeight="1" x14ac:dyDescent="0.35">
      <c r="A158" s="2" t="s">
        <v>269</v>
      </c>
      <c r="D158" s="2" t="s">
        <v>270</v>
      </c>
      <c r="E158" s="4">
        <v>37076</v>
      </c>
      <c r="F158" s="4">
        <v>2554</v>
      </c>
      <c r="G158" s="4">
        <v>513</v>
      </c>
      <c r="H158" s="4">
        <v>524</v>
      </c>
      <c r="I158" s="4">
        <v>525</v>
      </c>
      <c r="J158" s="4">
        <v>497</v>
      </c>
      <c r="K158" s="4">
        <v>495</v>
      </c>
      <c r="L158" s="4">
        <v>2302</v>
      </c>
      <c r="M158" s="4">
        <v>485</v>
      </c>
      <c r="N158" s="4">
        <v>440</v>
      </c>
      <c r="O158" s="4">
        <v>471</v>
      </c>
      <c r="P158" s="4">
        <v>451</v>
      </c>
      <c r="Q158" s="4">
        <v>455</v>
      </c>
      <c r="R158" s="4">
        <v>2323</v>
      </c>
      <c r="S158" s="4">
        <v>437</v>
      </c>
      <c r="T158" s="4">
        <v>471</v>
      </c>
      <c r="U158" s="4">
        <v>442</v>
      </c>
      <c r="V158" s="4">
        <v>475</v>
      </c>
      <c r="W158" s="4">
        <v>498</v>
      </c>
      <c r="X158" s="4">
        <v>2316</v>
      </c>
      <c r="Y158" s="4">
        <v>495</v>
      </c>
      <c r="Z158" s="4">
        <v>517</v>
      </c>
      <c r="AA158" s="4">
        <v>463</v>
      </c>
      <c r="AB158" s="4">
        <v>443</v>
      </c>
      <c r="AC158" s="4">
        <v>398</v>
      </c>
      <c r="AD158" s="4">
        <v>1975</v>
      </c>
      <c r="AE158" s="4">
        <v>373</v>
      </c>
      <c r="AF158" s="4">
        <v>391</v>
      </c>
      <c r="AG158" s="4">
        <v>389</v>
      </c>
      <c r="AH158" s="4">
        <v>430</v>
      </c>
      <c r="AI158" s="4">
        <v>392</v>
      </c>
      <c r="AJ158" s="4">
        <v>2283</v>
      </c>
      <c r="AK158" s="4">
        <v>434</v>
      </c>
      <c r="AL158" s="4">
        <v>478</v>
      </c>
      <c r="AM158" s="4">
        <v>442</v>
      </c>
      <c r="AN158" s="4">
        <v>492</v>
      </c>
      <c r="AO158" s="4">
        <v>437</v>
      </c>
      <c r="AP158" s="4">
        <v>2365</v>
      </c>
      <c r="AQ158" s="4">
        <v>523</v>
      </c>
      <c r="AR158" s="4">
        <v>511</v>
      </c>
      <c r="AS158" s="4">
        <v>419</v>
      </c>
      <c r="AT158" s="4">
        <v>429</v>
      </c>
      <c r="AU158" s="4">
        <v>483</v>
      </c>
      <c r="AV158" s="4">
        <v>2561</v>
      </c>
      <c r="AW158" s="4">
        <v>439</v>
      </c>
      <c r="AX158" s="4">
        <v>516</v>
      </c>
      <c r="AY158" s="4">
        <v>521</v>
      </c>
      <c r="AZ158" s="4">
        <v>535</v>
      </c>
      <c r="BA158" s="4">
        <v>550</v>
      </c>
      <c r="BB158" s="4">
        <v>2884</v>
      </c>
      <c r="BC158" s="4">
        <v>536</v>
      </c>
      <c r="BD158" s="4">
        <v>572</v>
      </c>
      <c r="BE158" s="4">
        <v>584</v>
      </c>
      <c r="BF158" s="4">
        <v>577</v>
      </c>
      <c r="BG158" s="4">
        <v>615</v>
      </c>
      <c r="BH158" s="4">
        <v>2817</v>
      </c>
      <c r="BI158" s="4">
        <v>638</v>
      </c>
      <c r="BJ158" s="4">
        <v>575</v>
      </c>
      <c r="BK158" s="4">
        <v>579</v>
      </c>
      <c r="BL158" s="4">
        <v>499</v>
      </c>
      <c r="BM158" s="4">
        <v>526</v>
      </c>
      <c r="BN158" s="4">
        <v>2371</v>
      </c>
      <c r="BO158" s="4">
        <v>512</v>
      </c>
      <c r="BP158" s="4">
        <v>480</v>
      </c>
      <c r="BQ158" s="4">
        <v>480</v>
      </c>
      <c r="BR158" s="4">
        <v>448</v>
      </c>
      <c r="BS158" s="4">
        <v>451</v>
      </c>
      <c r="BT158" s="4">
        <v>2274</v>
      </c>
      <c r="BU158" s="4">
        <v>453</v>
      </c>
      <c r="BV158" s="4">
        <v>474</v>
      </c>
      <c r="BW158" s="4">
        <v>475</v>
      </c>
      <c r="BX158" s="4">
        <v>430</v>
      </c>
      <c r="BY158" s="4">
        <v>442</v>
      </c>
      <c r="BZ158" s="4">
        <v>2425</v>
      </c>
      <c r="CA158" s="4">
        <v>449</v>
      </c>
      <c r="CB158" s="4">
        <v>436</v>
      </c>
      <c r="CC158" s="4">
        <v>484</v>
      </c>
      <c r="CD158" s="4">
        <v>485</v>
      </c>
      <c r="CE158" s="4">
        <v>571</v>
      </c>
      <c r="CF158" s="4">
        <v>1925</v>
      </c>
      <c r="CG158" s="4">
        <v>436</v>
      </c>
      <c r="CH158" s="4">
        <v>406</v>
      </c>
      <c r="CI158" s="4">
        <v>394</v>
      </c>
      <c r="CJ158" s="4">
        <v>374</v>
      </c>
      <c r="CK158" s="4">
        <v>315</v>
      </c>
      <c r="CL158" s="4">
        <v>1427</v>
      </c>
      <c r="CM158" s="4">
        <v>298</v>
      </c>
      <c r="CN158" s="4">
        <v>312</v>
      </c>
      <c r="CO158" s="4">
        <v>291</v>
      </c>
      <c r="CP158" s="4">
        <v>275</v>
      </c>
      <c r="CQ158" s="4">
        <v>251</v>
      </c>
      <c r="CR158" s="4">
        <v>1040</v>
      </c>
      <c r="CS158" s="4">
        <v>237</v>
      </c>
      <c r="CT158" s="4">
        <v>210</v>
      </c>
      <c r="CU158" s="4">
        <v>197</v>
      </c>
      <c r="CV158" s="4">
        <v>188</v>
      </c>
      <c r="CW158" s="4">
        <v>208</v>
      </c>
      <c r="CX158" s="4">
        <v>701</v>
      </c>
      <c r="CY158" s="4">
        <v>183</v>
      </c>
      <c r="CZ158" s="4">
        <v>133</v>
      </c>
      <c r="DA158" s="4">
        <v>138</v>
      </c>
      <c r="DB158" s="4">
        <v>128</v>
      </c>
      <c r="DC158" s="4">
        <v>119</v>
      </c>
      <c r="DD158" s="4">
        <v>382</v>
      </c>
      <c r="DE158" s="4">
        <v>99</v>
      </c>
      <c r="DF158" s="4">
        <v>79</v>
      </c>
      <c r="DG158" s="4">
        <v>78</v>
      </c>
      <c r="DH158" s="4">
        <v>66</v>
      </c>
      <c r="DI158" s="4">
        <v>60</v>
      </c>
      <c r="DJ158" s="4">
        <v>130</v>
      </c>
      <c r="DK158" s="4">
        <v>44</v>
      </c>
      <c r="DL158" s="4">
        <v>43</v>
      </c>
      <c r="DM158" s="4">
        <v>16</v>
      </c>
      <c r="DN158" s="4">
        <v>18</v>
      </c>
      <c r="DO158" s="4">
        <v>9</v>
      </c>
      <c r="DP158" s="4">
        <v>18</v>
      </c>
      <c r="DQ158" s="4">
        <v>4</v>
      </c>
      <c r="DR158" s="4">
        <v>8</v>
      </c>
      <c r="DS158" s="4">
        <v>3</v>
      </c>
      <c r="DT158" s="4">
        <v>1</v>
      </c>
      <c r="DU158" s="4">
        <v>2</v>
      </c>
      <c r="DV158" s="4">
        <v>3</v>
      </c>
      <c r="DW158" s="4">
        <v>7674</v>
      </c>
      <c r="DX158" s="4">
        <v>8654</v>
      </c>
      <c r="DY158" s="4">
        <v>13889</v>
      </c>
      <c r="DZ158" s="4">
        <v>9887</v>
      </c>
      <c r="EA158" s="4">
        <v>5626</v>
      </c>
    </row>
    <row r="159" spans="1:131" ht="17.5" customHeight="1" x14ac:dyDescent="0.35"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W159" s="31"/>
      <c r="DX159" s="31"/>
      <c r="DY159" s="31"/>
      <c r="DZ159" s="31"/>
      <c r="EA159" s="31"/>
    </row>
    <row r="160" spans="1:131" s="3" customFormat="1" ht="17.5" customHeight="1" x14ac:dyDescent="0.35">
      <c r="A160" s="3" t="s">
        <v>271</v>
      </c>
      <c r="C160" s="3" t="s">
        <v>272</v>
      </c>
      <c r="E160" s="26">
        <v>386722</v>
      </c>
      <c r="F160" s="26">
        <v>22999</v>
      </c>
      <c r="G160" s="26">
        <v>4582</v>
      </c>
      <c r="H160" s="26">
        <v>4624</v>
      </c>
      <c r="I160" s="26">
        <v>4513</v>
      </c>
      <c r="J160" s="26">
        <v>4695</v>
      </c>
      <c r="K160" s="26">
        <v>4585</v>
      </c>
      <c r="L160" s="26">
        <v>21407</v>
      </c>
      <c r="M160" s="26">
        <v>4487</v>
      </c>
      <c r="N160" s="26">
        <v>4360</v>
      </c>
      <c r="O160" s="26">
        <v>4241</v>
      </c>
      <c r="P160" s="26">
        <v>4253</v>
      </c>
      <c r="Q160" s="26">
        <v>4066</v>
      </c>
      <c r="R160" s="26">
        <v>23452</v>
      </c>
      <c r="S160" s="26">
        <v>4376</v>
      </c>
      <c r="T160" s="26">
        <v>4611</v>
      </c>
      <c r="U160" s="26">
        <v>4749</v>
      </c>
      <c r="V160" s="26">
        <v>4736</v>
      </c>
      <c r="W160" s="26">
        <v>4980</v>
      </c>
      <c r="X160" s="26">
        <v>24659</v>
      </c>
      <c r="Y160" s="26">
        <v>4878</v>
      </c>
      <c r="Z160" s="26">
        <v>5133</v>
      </c>
      <c r="AA160" s="26">
        <v>5308</v>
      </c>
      <c r="AB160" s="26">
        <v>4907</v>
      </c>
      <c r="AC160" s="26">
        <v>4433</v>
      </c>
      <c r="AD160" s="26">
        <v>22797</v>
      </c>
      <c r="AE160" s="26">
        <v>4588</v>
      </c>
      <c r="AF160" s="26">
        <v>4489</v>
      </c>
      <c r="AG160" s="26">
        <v>4511</v>
      </c>
      <c r="AH160" s="26">
        <v>4702</v>
      </c>
      <c r="AI160" s="26">
        <v>4507</v>
      </c>
      <c r="AJ160" s="26">
        <v>22114</v>
      </c>
      <c r="AK160" s="26">
        <v>4477</v>
      </c>
      <c r="AL160" s="26">
        <v>4421</v>
      </c>
      <c r="AM160" s="26">
        <v>4316</v>
      </c>
      <c r="AN160" s="26">
        <v>4441</v>
      </c>
      <c r="AO160" s="26">
        <v>4459</v>
      </c>
      <c r="AP160" s="26">
        <v>21942</v>
      </c>
      <c r="AQ160" s="26">
        <v>4679</v>
      </c>
      <c r="AR160" s="26">
        <v>4532</v>
      </c>
      <c r="AS160" s="26">
        <v>4286</v>
      </c>
      <c r="AT160" s="26">
        <v>4059</v>
      </c>
      <c r="AU160" s="26">
        <v>4386</v>
      </c>
      <c r="AV160" s="26">
        <v>24821</v>
      </c>
      <c r="AW160" s="26">
        <v>4429</v>
      </c>
      <c r="AX160" s="26">
        <v>4561</v>
      </c>
      <c r="AY160" s="26">
        <v>4922</v>
      </c>
      <c r="AZ160" s="26">
        <v>5235</v>
      </c>
      <c r="BA160" s="26">
        <v>5674</v>
      </c>
      <c r="BB160" s="26">
        <v>29771</v>
      </c>
      <c r="BC160" s="26">
        <v>5808</v>
      </c>
      <c r="BD160" s="26">
        <v>5643</v>
      </c>
      <c r="BE160" s="26">
        <v>6057</v>
      </c>
      <c r="BF160" s="26">
        <v>6080</v>
      </c>
      <c r="BG160" s="26">
        <v>6183</v>
      </c>
      <c r="BH160" s="26">
        <v>30663</v>
      </c>
      <c r="BI160" s="26">
        <v>6083</v>
      </c>
      <c r="BJ160" s="26">
        <v>6221</v>
      </c>
      <c r="BK160" s="26">
        <v>6289</v>
      </c>
      <c r="BL160" s="26">
        <v>6165</v>
      </c>
      <c r="BM160" s="26">
        <v>5905</v>
      </c>
      <c r="BN160" s="26">
        <v>27170</v>
      </c>
      <c r="BO160" s="26">
        <v>5842</v>
      </c>
      <c r="BP160" s="26">
        <v>5474</v>
      </c>
      <c r="BQ160" s="26">
        <v>5445</v>
      </c>
      <c r="BR160" s="26">
        <v>5307</v>
      </c>
      <c r="BS160" s="26">
        <v>5102</v>
      </c>
      <c r="BT160" s="26">
        <v>24677</v>
      </c>
      <c r="BU160" s="26">
        <v>4964</v>
      </c>
      <c r="BV160" s="26">
        <v>4917</v>
      </c>
      <c r="BW160" s="26">
        <v>4946</v>
      </c>
      <c r="BX160" s="26">
        <v>4931</v>
      </c>
      <c r="BY160" s="26">
        <v>4919</v>
      </c>
      <c r="BZ160" s="26">
        <v>26367</v>
      </c>
      <c r="CA160" s="26">
        <v>4973</v>
      </c>
      <c r="CB160" s="26">
        <v>5013</v>
      </c>
      <c r="CC160" s="26">
        <v>5157</v>
      </c>
      <c r="CD160" s="26">
        <v>5599</v>
      </c>
      <c r="CE160" s="26">
        <v>5625</v>
      </c>
      <c r="CF160" s="26">
        <v>20920</v>
      </c>
      <c r="CG160" s="26">
        <v>4291</v>
      </c>
      <c r="CH160" s="26">
        <v>4720</v>
      </c>
      <c r="CI160" s="26">
        <v>4460</v>
      </c>
      <c r="CJ160" s="26">
        <v>4024</v>
      </c>
      <c r="CK160" s="26">
        <v>3425</v>
      </c>
      <c r="CL160" s="26">
        <v>16341</v>
      </c>
      <c r="CM160" s="26">
        <v>3424</v>
      </c>
      <c r="CN160" s="26">
        <v>3349</v>
      </c>
      <c r="CO160" s="26">
        <v>3314</v>
      </c>
      <c r="CP160" s="26">
        <v>3235</v>
      </c>
      <c r="CQ160" s="26">
        <v>3019</v>
      </c>
      <c r="CR160" s="26">
        <v>12349</v>
      </c>
      <c r="CS160" s="26">
        <v>2728</v>
      </c>
      <c r="CT160" s="26">
        <v>2621</v>
      </c>
      <c r="CU160" s="26">
        <v>2474</v>
      </c>
      <c r="CV160" s="26">
        <v>2324</v>
      </c>
      <c r="CW160" s="26">
        <v>2202</v>
      </c>
      <c r="CX160" s="26">
        <v>8189</v>
      </c>
      <c r="CY160" s="26">
        <v>2033</v>
      </c>
      <c r="CZ160" s="26">
        <v>1778</v>
      </c>
      <c r="DA160" s="26">
        <v>1586</v>
      </c>
      <c r="DB160" s="26">
        <v>1477</v>
      </c>
      <c r="DC160" s="26">
        <v>1315</v>
      </c>
      <c r="DD160" s="26">
        <v>4546</v>
      </c>
      <c r="DE160" s="26">
        <v>1206</v>
      </c>
      <c r="DF160" s="26">
        <v>1092</v>
      </c>
      <c r="DG160" s="26">
        <v>896</v>
      </c>
      <c r="DH160" s="26">
        <v>733</v>
      </c>
      <c r="DI160" s="26">
        <v>619</v>
      </c>
      <c r="DJ160" s="26">
        <v>1274</v>
      </c>
      <c r="DK160" s="26">
        <v>478</v>
      </c>
      <c r="DL160" s="26">
        <v>314</v>
      </c>
      <c r="DM160" s="26">
        <v>215</v>
      </c>
      <c r="DN160" s="26">
        <v>157</v>
      </c>
      <c r="DO160" s="26">
        <v>110</v>
      </c>
      <c r="DP160" s="26">
        <v>241</v>
      </c>
      <c r="DQ160" s="26">
        <v>98</v>
      </c>
      <c r="DR160" s="26">
        <v>60</v>
      </c>
      <c r="DS160" s="26">
        <v>33</v>
      </c>
      <c r="DT160" s="26">
        <v>26</v>
      </c>
      <c r="DU160" s="26">
        <v>24</v>
      </c>
      <c r="DV160" s="26">
        <v>23</v>
      </c>
      <c r="DW160" s="26">
        <v>72736</v>
      </c>
      <c r="DX160" s="26">
        <v>83177</v>
      </c>
      <c r="DY160" s="26">
        <v>141226</v>
      </c>
      <c r="DZ160" s="26">
        <v>108877</v>
      </c>
      <c r="EA160" s="26">
        <v>63883</v>
      </c>
    </row>
    <row r="161" spans="1:131" ht="17.5" customHeight="1" x14ac:dyDescent="0.35">
      <c r="A161" s="2" t="s">
        <v>273</v>
      </c>
      <c r="D161" s="2" t="s">
        <v>274</v>
      </c>
      <c r="E161" s="4">
        <v>58665</v>
      </c>
      <c r="F161" s="4">
        <v>3725</v>
      </c>
      <c r="G161" s="4">
        <v>796</v>
      </c>
      <c r="H161" s="4">
        <v>743</v>
      </c>
      <c r="I161" s="4">
        <v>728</v>
      </c>
      <c r="J161" s="4">
        <v>736</v>
      </c>
      <c r="K161" s="4">
        <v>722</v>
      </c>
      <c r="L161" s="4">
        <v>3361</v>
      </c>
      <c r="M161" s="4">
        <v>748</v>
      </c>
      <c r="N161" s="4">
        <v>673</v>
      </c>
      <c r="O161" s="4">
        <v>669</v>
      </c>
      <c r="P161" s="4">
        <v>654</v>
      </c>
      <c r="Q161" s="4">
        <v>617</v>
      </c>
      <c r="R161" s="4">
        <v>3684</v>
      </c>
      <c r="S161" s="4">
        <v>694</v>
      </c>
      <c r="T161" s="4">
        <v>733</v>
      </c>
      <c r="U161" s="4">
        <v>758</v>
      </c>
      <c r="V161" s="4">
        <v>711</v>
      </c>
      <c r="W161" s="4">
        <v>788</v>
      </c>
      <c r="X161" s="4">
        <v>3803</v>
      </c>
      <c r="Y161" s="4">
        <v>786</v>
      </c>
      <c r="Z161" s="4">
        <v>740</v>
      </c>
      <c r="AA161" s="4">
        <v>795</v>
      </c>
      <c r="AB161" s="4">
        <v>777</v>
      </c>
      <c r="AC161" s="4">
        <v>705</v>
      </c>
      <c r="AD161" s="4">
        <v>3457</v>
      </c>
      <c r="AE161" s="4">
        <v>688</v>
      </c>
      <c r="AF161" s="4">
        <v>709</v>
      </c>
      <c r="AG161" s="4">
        <v>667</v>
      </c>
      <c r="AH161" s="4">
        <v>735</v>
      </c>
      <c r="AI161" s="4">
        <v>658</v>
      </c>
      <c r="AJ161" s="4">
        <v>3489</v>
      </c>
      <c r="AK161" s="4">
        <v>728</v>
      </c>
      <c r="AL161" s="4">
        <v>658</v>
      </c>
      <c r="AM161" s="4">
        <v>684</v>
      </c>
      <c r="AN161" s="4">
        <v>719</v>
      </c>
      <c r="AO161" s="4">
        <v>700</v>
      </c>
      <c r="AP161" s="4">
        <v>3474</v>
      </c>
      <c r="AQ161" s="4">
        <v>786</v>
      </c>
      <c r="AR161" s="4">
        <v>728</v>
      </c>
      <c r="AS161" s="4">
        <v>664</v>
      </c>
      <c r="AT161" s="4">
        <v>607</v>
      </c>
      <c r="AU161" s="4">
        <v>689</v>
      </c>
      <c r="AV161" s="4">
        <v>3811</v>
      </c>
      <c r="AW161" s="4">
        <v>691</v>
      </c>
      <c r="AX161" s="4">
        <v>650</v>
      </c>
      <c r="AY161" s="4">
        <v>772</v>
      </c>
      <c r="AZ161" s="4">
        <v>817</v>
      </c>
      <c r="BA161" s="4">
        <v>881</v>
      </c>
      <c r="BB161" s="4">
        <v>4667</v>
      </c>
      <c r="BC161" s="4">
        <v>914</v>
      </c>
      <c r="BD161" s="4">
        <v>903</v>
      </c>
      <c r="BE161" s="4">
        <v>956</v>
      </c>
      <c r="BF161" s="4">
        <v>963</v>
      </c>
      <c r="BG161" s="4">
        <v>931</v>
      </c>
      <c r="BH161" s="4">
        <v>4701</v>
      </c>
      <c r="BI161" s="4">
        <v>948</v>
      </c>
      <c r="BJ161" s="4">
        <v>955</v>
      </c>
      <c r="BK161" s="4">
        <v>978</v>
      </c>
      <c r="BL161" s="4">
        <v>959</v>
      </c>
      <c r="BM161" s="4">
        <v>861</v>
      </c>
      <c r="BN161" s="4">
        <v>4017</v>
      </c>
      <c r="BO161" s="4">
        <v>872</v>
      </c>
      <c r="BP161" s="4">
        <v>847</v>
      </c>
      <c r="BQ161" s="4">
        <v>776</v>
      </c>
      <c r="BR161" s="4">
        <v>766</v>
      </c>
      <c r="BS161" s="4">
        <v>756</v>
      </c>
      <c r="BT161" s="4">
        <v>3585</v>
      </c>
      <c r="BU161" s="4">
        <v>707</v>
      </c>
      <c r="BV161" s="4">
        <v>705</v>
      </c>
      <c r="BW161" s="4">
        <v>702</v>
      </c>
      <c r="BX161" s="4">
        <v>732</v>
      </c>
      <c r="BY161" s="4">
        <v>739</v>
      </c>
      <c r="BZ161" s="4">
        <v>3748</v>
      </c>
      <c r="CA161" s="4">
        <v>701</v>
      </c>
      <c r="CB161" s="4">
        <v>720</v>
      </c>
      <c r="CC161" s="4">
        <v>732</v>
      </c>
      <c r="CD161" s="4">
        <v>805</v>
      </c>
      <c r="CE161" s="4">
        <v>790</v>
      </c>
      <c r="CF161" s="4">
        <v>3190</v>
      </c>
      <c r="CG161" s="4">
        <v>637</v>
      </c>
      <c r="CH161" s="4">
        <v>700</v>
      </c>
      <c r="CI161" s="4">
        <v>686</v>
      </c>
      <c r="CJ161" s="4">
        <v>640</v>
      </c>
      <c r="CK161" s="4">
        <v>527</v>
      </c>
      <c r="CL161" s="4">
        <v>2435</v>
      </c>
      <c r="CM161" s="4">
        <v>518</v>
      </c>
      <c r="CN161" s="4">
        <v>520</v>
      </c>
      <c r="CO161" s="4">
        <v>501</v>
      </c>
      <c r="CP161" s="4">
        <v>466</v>
      </c>
      <c r="CQ161" s="4">
        <v>430</v>
      </c>
      <c r="CR161" s="4">
        <v>1699</v>
      </c>
      <c r="CS161" s="4">
        <v>371</v>
      </c>
      <c r="CT161" s="4">
        <v>359</v>
      </c>
      <c r="CU161" s="4">
        <v>346</v>
      </c>
      <c r="CV161" s="4">
        <v>336</v>
      </c>
      <c r="CW161" s="4">
        <v>287</v>
      </c>
      <c r="CX161" s="4">
        <v>1043</v>
      </c>
      <c r="CY161" s="4">
        <v>247</v>
      </c>
      <c r="CZ161" s="4">
        <v>245</v>
      </c>
      <c r="DA161" s="4">
        <v>226</v>
      </c>
      <c r="DB161" s="4">
        <v>185</v>
      </c>
      <c r="DC161" s="4">
        <v>140</v>
      </c>
      <c r="DD161" s="4">
        <v>567</v>
      </c>
      <c r="DE161" s="4">
        <v>154</v>
      </c>
      <c r="DF161" s="4">
        <v>145</v>
      </c>
      <c r="DG161" s="4">
        <v>102</v>
      </c>
      <c r="DH161" s="4">
        <v>88</v>
      </c>
      <c r="DI161" s="4">
        <v>78</v>
      </c>
      <c r="DJ161" s="4">
        <v>183</v>
      </c>
      <c r="DK161" s="4">
        <v>77</v>
      </c>
      <c r="DL161" s="4">
        <v>44</v>
      </c>
      <c r="DM161" s="4">
        <v>31</v>
      </c>
      <c r="DN161" s="4">
        <v>21</v>
      </c>
      <c r="DO161" s="4">
        <v>10</v>
      </c>
      <c r="DP161" s="4">
        <v>23</v>
      </c>
      <c r="DQ161" s="4">
        <v>9</v>
      </c>
      <c r="DR161" s="4">
        <v>6</v>
      </c>
      <c r="DS161" s="4">
        <v>5</v>
      </c>
      <c r="DT161" s="4">
        <v>2</v>
      </c>
      <c r="DU161" s="4">
        <v>1</v>
      </c>
      <c r="DV161" s="4">
        <v>3</v>
      </c>
      <c r="DW161" s="4">
        <v>11556</v>
      </c>
      <c r="DX161" s="4">
        <v>13091</v>
      </c>
      <c r="DY161" s="4">
        <v>21915</v>
      </c>
      <c r="DZ161" s="4">
        <v>16051</v>
      </c>
      <c r="EA161" s="4">
        <v>9143</v>
      </c>
    </row>
    <row r="162" spans="1:131" ht="17.5" customHeight="1" x14ac:dyDescent="0.35">
      <c r="A162" s="2" t="s">
        <v>275</v>
      </c>
      <c r="D162" s="2" t="s">
        <v>276</v>
      </c>
      <c r="E162" s="4">
        <v>56024</v>
      </c>
      <c r="F162" s="4">
        <v>3063</v>
      </c>
      <c r="G162" s="4">
        <v>652</v>
      </c>
      <c r="H162" s="4">
        <v>587</v>
      </c>
      <c r="I162" s="4">
        <v>591</v>
      </c>
      <c r="J162" s="4">
        <v>648</v>
      </c>
      <c r="K162" s="4">
        <v>585</v>
      </c>
      <c r="L162" s="4">
        <v>2975</v>
      </c>
      <c r="M162" s="4">
        <v>648</v>
      </c>
      <c r="N162" s="4">
        <v>629</v>
      </c>
      <c r="O162" s="4">
        <v>583</v>
      </c>
      <c r="P162" s="4">
        <v>571</v>
      </c>
      <c r="Q162" s="4">
        <v>544</v>
      </c>
      <c r="R162" s="4">
        <v>3496</v>
      </c>
      <c r="S162" s="4">
        <v>643</v>
      </c>
      <c r="T162" s="4">
        <v>687</v>
      </c>
      <c r="U162" s="4">
        <v>715</v>
      </c>
      <c r="V162" s="4">
        <v>677</v>
      </c>
      <c r="W162" s="4">
        <v>774</v>
      </c>
      <c r="X162" s="4">
        <v>3680</v>
      </c>
      <c r="Y162" s="4">
        <v>707</v>
      </c>
      <c r="Z162" s="4">
        <v>828</v>
      </c>
      <c r="AA162" s="4">
        <v>758</v>
      </c>
      <c r="AB162" s="4">
        <v>725</v>
      </c>
      <c r="AC162" s="4">
        <v>662</v>
      </c>
      <c r="AD162" s="4">
        <v>3179</v>
      </c>
      <c r="AE162" s="4">
        <v>595</v>
      </c>
      <c r="AF162" s="4">
        <v>632</v>
      </c>
      <c r="AG162" s="4">
        <v>660</v>
      </c>
      <c r="AH162" s="4">
        <v>663</v>
      </c>
      <c r="AI162" s="4">
        <v>629</v>
      </c>
      <c r="AJ162" s="4">
        <v>3107</v>
      </c>
      <c r="AK162" s="4">
        <v>672</v>
      </c>
      <c r="AL162" s="4">
        <v>618</v>
      </c>
      <c r="AM162" s="4">
        <v>597</v>
      </c>
      <c r="AN162" s="4">
        <v>640</v>
      </c>
      <c r="AO162" s="4">
        <v>580</v>
      </c>
      <c r="AP162" s="4">
        <v>2984</v>
      </c>
      <c r="AQ162" s="4">
        <v>633</v>
      </c>
      <c r="AR162" s="4">
        <v>603</v>
      </c>
      <c r="AS162" s="4">
        <v>570</v>
      </c>
      <c r="AT162" s="4">
        <v>581</v>
      </c>
      <c r="AU162" s="4">
        <v>597</v>
      </c>
      <c r="AV162" s="4">
        <v>3447</v>
      </c>
      <c r="AW162" s="4">
        <v>629</v>
      </c>
      <c r="AX162" s="4">
        <v>629</v>
      </c>
      <c r="AY162" s="4">
        <v>705</v>
      </c>
      <c r="AZ162" s="4">
        <v>692</v>
      </c>
      <c r="BA162" s="4">
        <v>792</v>
      </c>
      <c r="BB162" s="4">
        <v>4265</v>
      </c>
      <c r="BC162" s="4">
        <v>850</v>
      </c>
      <c r="BD162" s="4">
        <v>812</v>
      </c>
      <c r="BE162" s="4">
        <v>848</v>
      </c>
      <c r="BF162" s="4">
        <v>893</v>
      </c>
      <c r="BG162" s="4">
        <v>862</v>
      </c>
      <c r="BH162" s="4">
        <v>4581</v>
      </c>
      <c r="BI162" s="4">
        <v>911</v>
      </c>
      <c r="BJ162" s="4">
        <v>951</v>
      </c>
      <c r="BK162" s="4">
        <v>963</v>
      </c>
      <c r="BL162" s="4">
        <v>888</v>
      </c>
      <c r="BM162" s="4">
        <v>868</v>
      </c>
      <c r="BN162" s="4">
        <v>3942</v>
      </c>
      <c r="BO162" s="4">
        <v>857</v>
      </c>
      <c r="BP162" s="4">
        <v>756</v>
      </c>
      <c r="BQ162" s="4">
        <v>768</v>
      </c>
      <c r="BR162" s="4">
        <v>818</v>
      </c>
      <c r="BS162" s="4">
        <v>743</v>
      </c>
      <c r="BT162" s="4">
        <v>3765</v>
      </c>
      <c r="BU162" s="4">
        <v>747</v>
      </c>
      <c r="BV162" s="4">
        <v>811</v>
      </c>
      <c r="BW162" s="4">
        <v>777</v>
      </c>
      <c r="BX162" s="4">
        <v>747</v>
      </c>
      <c r="BY162" s="4">
        <v>683</v>
      </c>
      <c r="BZ162" s="4">
        <v>4003</v>
      </c>
      <c r="CA162" s="4">
        <v>774</v>
      </c>
      <c r="CB162" s="4">
        <v>709</v>
      </c>
      <c r="CC162" s="4">
        <v>838</v>
      </c>
      <c r="CD162" s="4">
        <v>834</v>
      </c>
      <c r="CE162" s="4">
        <v>848</v>
      </c>
      <c r="CF162" s="4">
        <v>3165</v>
      </c>
      <c r="CG162" s="4">
        <v>650</v>
      </c>
      <c r="CH162" s="4">
        <v>758</v>
      </c>
      <c r="CI162" s="4">
        <v>650</v>
      </c>
      <c r="CJ162" s="4">
        <v>595</v>
      </c>
      <c r="CK162" s="4">
        <v>512</v>
      </c>
      <c r="CL162" s="4">
        <v>2439</v>
      </c>
      <c r="CM162" s="4">
        <v>548</v>
      </c>
      <c r="CN162" s="4">
        <v>495</v>
      </c>
      <c r="CO162" s="4">
        <v>470</v>
      </c>
      <c r="CP162" s="4">
        <v>486</v>
      </c>
      <c r="CQ162" s="4">
        <v>440</v>
      </c>
      <c r="CR162" s="4">
        <v>1818</v>
      </c>
      <c r="CS162" s="4">
        <v>429</v>
      </c>
      <c r="CT162" s="4">
        <v>413</v>
      </c>
      <c r="CU162" s="4">
        <v>342</v>
      </c>
      <c r="CV162" s="4">
        <v>310</v>
      </c>
      <c r="CW162" s="4">
        <v>324</v>
      </c>
      <c r="CX162" s="4">
        <v>1270</v>
      </c>
      <c r="CY162" s="4">
        <v>325</v>
      </c>
      <c r="CZ162" s="4">
        <v>280</v>
      </c>
      <c r="DA162" s="4">
        <v>233</v>
      </c>
      <c r="DB162" s="4">
        <v>234</v>
      </c>
      <c r="DC162" s="4">
        <v>198</v>
      </c>
      <c r="DD162" s="4">
        <v>621</v>
      </c>
      <c r="DE162" s="4">
        <v>174</v>
      </c>
      <c r="DF162" s="4">
        <v>153</v>
      </c>
      <c r="DG162" s="4">
        <v>118</v>
      </c>
      <c r="DH162" s="4">
        <v>101</v>
      </c>
      <c r="DI162" s="4">
        <v>75</v>
      </c>
      <c r="DJ162" s="4">
        <v>173</v>
      </c>
      <c r="DK162" s="4">
        <v>63</v>
      </c>
      <c r="DL162" s="4">
        <v>41</v>
      </c>
      <c r="DM162" s="4">
        <v>34</v>
      </c>
      <c r="DN162" s="4">
        <v>22</v>
      </c>
      <c r="DO162" s="4">
        <v>13</v>
      </c>
      <c r="DP162" s="4">
        <v>45</v>
      </c>
      <c r="DQ162" s="4">
        <v>20</v>
      </c>
      <c r="DR162" s="4">
        <v>10</v>
      </c>
      <c r="DS162" s="4">
        <v>5</v>
      </c>
      <c r="DT162" s="4">
        <v>6</v>
      </c>
      <c r="DU162" s="4">
        <v>4</v>
      </c>
      <c r="DV162" s="4">
        <v>6</v>
      </c>
      <c r="DW162" s="4">
        <v>10241</v>
      </c>
      <c r="DX162" s="4">
        <v>11827</v>
      </c>
      <c r="DY162" s="4">
        <v>19955</v>
      </c>
      <c r="DZ162" s="4">
        <v>16291</v>
      </c>
      <c r="EA162" s="4">
        <v>9537</v>
      </c>
    </row>
    <row r="163" spans="1:131" ht="17.5" customHeight="1" x14ac:dyDescent="0.35">
      <c r="A163" s="2" t="s">
        <v>277</v>
      </c>
      <c r="D163" s="2" t="s">
        <v>278</v>
      </c>
      <c r="E163" s="4">
        <v>54118</v>
      </c>
      <c r="F163" s="4">
        <v>3190</v>
      </c>
      <c r="G163" s="4">
        <v>658</v>
      </c>
      <c r="H163" s="4">
        <v>633</v>
      </c>
      <c r="I163" s="4">
        <v>622</v>
      </c>
      <c r="J163" s="4">
        <v>654</v>
      </c>
      <c r="K163" s="4">
        <v>623</v>
      </c>
      <c r="L163" s="4">
        <v>2674</v>
      </c>
      <c r="M163" s="4">
        <v>564</v>
      </c>
      <c r="N163" s="4">
        <v>522</v>
      </c>
      <c r="O163" s="4">
        <v>513</v>
      </c>
      <c r="P163" s="4">
        <v>537</v>
      </c>
      <c r="Q163" s="4">
        <v>538</v>
      </c>
      <c r="R163" s="4">
        <v>2979</v>
      </c>
      <c r="S163" s="4">
        <v>561</v>
      </c>
      <c r="T163" s="4">
        <v>587</v>
      </c>
      <c r="U163" s="4">
        <v>604</v>
      </c>
      <c r="V163" s="4">
        <v>593</v>
      </c>
      <c r="W163" s="4">
        <v>634</v>
      </c>
      <c r="X163" s="4">
        <v>3366</v>
      </c>
      <c r="Y163" s="4">
        <v>642</v>
      </c>
      <c r="Z163" s="4">
        <v>697</v>
      </c>
      <c r="AA163" s="4">
        <v>717</v>
      </c>
      <c r="AB163" s="4">
        <v>677</v>
      </c>
      <c r="AC163" s="4">
        <v>633</v>
      </c>
      <c r="AD163" s="4">
        <v>3542</v>
      </c>
      <c r="AE163" s="4">
        <v>696</v>
      </c>
      <c r="AF163" s="4">
        <v>707</v>
      </c>
      <c r="AG163" s="4">
        <v>701</v>
      </c>
      <c r="AH163" s="4">
        <v>690</v>
      </c>
      <c r="AI163" s="4">
        <v>748</v>
      </c>
      <c r="AJ163" s="4">
        <v>3386</v>
      </c>
      <c r="AK163" s="4">
        <v>678</v>
      </c>
      <c r="AL163" s="4">
        <v>717</v>
      </c>
      <c r="AM163" s="4">
        <v>660</v>
      </c>
      <c r="AN163" s="4">
        <v>617</v>
      </c>
      <c r="AO163" s="4">
        <v>714</v>
      </c>
      <c r="AP163" s="4">
        <v>3274</v>
      </c>
      <c r="AQ163" s="4">
        <v>667</v>
      </c>
      <c r="AR163" s="4">
        <v>697</v>
      </c>
      <c r="AS163" s="4">
        <v>653</v>
      </c>
      <c r="AT163" s="4">
        <v>593</v>
      </c>
      <c r="AU163" s="4">
        <v>664</v>
      </c>
      <c r="AV163" s="4">
        <v>3663</v>
      </c>
      <c r="AW163" s="4">
        <v>671</v>
      </c>
      <c r="AX163" s="4">
        <v>721</v>
      </c>
      <c r="AY163" s="4">
        <v>725</v>
      </c>
      <c r="AZ163" s="4">
        <v>773</v>
      </c>
      <c r="BA163" s="4">
        <v>773</v>
      </c>
      <c r="BB163" s="4">
        <v>4154</v>
      </c>
      <c r="BC163" s="4">
        <v>851</v>
      </c>
      <c r="BD163" s="4">
        <v>770</v>
      </c>
      <c r="BE163" s="4">
        <v>815</v>
      </c>
      <c r="BF163" s="4">
        <v>849</v>
      </c>
      <c r="BG163" s="4">
        <v>869</v>
      </c>
      <c r="BH163" s="4">
        <v>4108</v>
      </c>
      <c r="BI163" s="4">
        <v>848</v>
      </c>
      <c r="BJ163" s="4">
        <v>828</v>
      </c>
      <c r="BK163" s="4">
        <v>832</v>
      </c>
      <c r="BL163" s="4">
        <v>844</v>
      </c>
      <c r="BM163" s="4">
        <v>756</v>
      </c>
      <c r="BN163" s="4">
        <v>3707</v>
      </c>
      <c r="BO163" s="4">
        <v>769</v>
      </c>
      <c r="BP163" s="4">
        <v>750</v>
      </c>
      <c r="BQ163" s="4">
        <v>748</v>
      </c>
      <c r="BR163" s="4">
        <v>736</v>
      </c>
      <c r="BS163" s="4">
        <v>704</v>
      </c>
      <c r="BT163" s="4">
        <v>3359</v>
      </c>
      <c r="BU163" s="4">
        <v>675</v>
      </c>
      <c r="BV163" s="4">
        <v>677</v>
      </c>
      <c r="BW163" s="4">
        <v>648</v>
      </c>
      <c r="BX163" s="4">
        <v>691</v>
      </c>
      <c r="BY163" s="4">
        <v>668</v>
      </c>
      <c r="BZ163" s="4">
        <v>3676</v>
      </c>
      <c r="CA163" s="4">
        <v>676</v>
      </c>
      <c r="CB163" s="4">
        <v>702</v>
      </c>
      <c r="CC163" s="4">
        <v>716</v>
      </c>
      <c r="CD163" s="4">
        <v>770</v>
      </c>
      <c r="CE163" s="4">
        <v>812</v>
      </c>
      <c r="CF163" s="4">
        <v>2885</v>
      </c>
      <c r="CG163" s="4">
        <v>595</v>
      </c>
      <c r="CH163" s="4">
        <v>645</v>
      </c>
      <c r="CI163" s="4">
        <v>624</v>
      </c>
      <c r="CJ163" s="4">
        <v>561</v>
      </c>
      <c r="CK163" s="4">
        <v>460</v>
      </c>
      <c r="CL163" s="4">
        <v>2311</v>
      </c>
      <c r="CM163" s="4">
        <v>516</v>
      </c>
      <c r="CN163" s="4">
        <v>451</v>
      </c>
      <c r="CO163" s="4">
        <v>475</v>
      </c>
      <c r="CP163" s="4">
        <v>456</v>
      </c>
      <c r="CQ163" s="4">
        <v>413</v>
      </c>
      <c r="CR163" s="4">
        <v>1776</v>
      </c>
      <c r="CS163" s="4">
        <v>363</v>
      </c>
      <c r="CT163" s="4">
        <v>377</v>
      </c>
      <c r="CU163" s="4">
        <v>362</v>
      </c>
      <c r="CV163" s="4">
        <v>345</v>
      </c>
      <c r="CW163" s="4">
        <v>329</v>
      </c>
      <c r="CX163" s="4">
        <v>1158</v>
      </c>
      <c r="CY163" s="4">
        <v>304</v>
      </c>
      <c r="CZ163" s="4">
        <v>245</v>
      </c>
      <c r="DA163" s="4">
        <v>242</v>
      </c>
      <c r="DB163" s="4">
        <v>194</v>
      </c>
      <c r="DC163" s="4">
        <v>173</v>
      </c>
      <c r="DD163" s="4">
        <v>675</v>
      </c>
      <c r="DE163" s="4">
        <v>185</v>
      </c>
      <c r="DF163" s="4">
        <v>177</v>
      </c>
      <c r="DG163" s="4">
        <v>126</v>
      </c>
      <c r="DH163" s="4">
        <v>89</v>
      </c>
      <c r="DI163" s="4">
        <v>98</v>
      </c>
      <c r="DJ163" s="4">
        <v>197</v>
      </c>
      <c r="DK163" s="4">
        <v>68</v>
      </c>
      <c r="DL163" s="4">
        <v>49</v>
      </c>
      <c r="DM163" s="4">
        <v>31</v>
      </c>
      <c r="DN163" s="4">
        <v>27</v>
      </c>
      <c r="DO163" s="4">
        <v>22</v>
      </c>
      <c r="DP163" s="4">
        <v>37</v>
      </c>
      <c r="DQ163" s="4">
        <v>17</v>
      </c>
      <c r="DR163" s="4">
        <v>13</v>
      </c>
      <c r="DS163" s="4">
        <v>3</v>
      </c>
      <c r="DT163" s="4">
        <v>3</v>
      </c>
      <c r="DU163" s="4">
        <v>1</v>
      </c>
      <c r="DV163" s="4">
        <v>1</v>
      </c>
      <c r="DW163" s="4">
        <v>9485</v>
      </c>
      <c r="DX163" s="4">
        <v>10899</v>
      </c>
      <c r="DY163" s="4">
        <v>20743</v>
      </c>
      <c r="DZ163" s="4">
        <v>14850</v>
      </c>
      <c r="EA163" s="4">
        <v>9040</v>
      </c>
    </row>
    <row r="164" spans="1:131" ht="17.5" customHeight="1" x14ac:dyDescent="0.35">
      <c r="A164" s="2" t="s">
        <v>279</v>
      </c>
      <c r="D164" s="2" t="s">
        <v>280</v>
      </c>
      <c r="E164" s="4">
        <v>55348</v>
      </c>
      <c r="F164" s="4">
        <v>3351</v>
      </c>
      <c r="G164" s="4">
        <v>667</v>
      </c>
      <c r="H164" s="4">
        <v>688</v>
      </c>
      <c r="I164" s="4">
        <v>621</v>
      </c>
      <c r="J164" s="4">
        <v>694</v>
      </c>
      <c r="K164" s="4">
        <v>681</v>
      </c>
      <c r="L164" s="4">
        <v>3105</v>
      </c>
      <c r="M164" s="4">
        <v>628</v>
      </c>
      <c r="N164" s="4">
        <v>655</v>
      </c>
      <c r="O164" s="4">
        <v>590</v>
      </c>
      <c r="P164" s="4">
        <v>641</v>
      </c>
      <c r="Q164" s="4">
        <v>591</v>
      </c>
      <c r="R164" s="4">
        <v>3379</v>
      </c>
      <c r="S164" s="4">
        <v>663</v>
      </c>
      <c r="T164" s="4">
        <v>643</v>
      </c>
      <c r="U164" s="4">
        <v>657</v>
      </c>
      <c r="V164" s="4">
        <v>726</v>
      </c>
      <c r="W164" s="4">
        <v>690</v>
      </c>
      <c r="X164" s="4">
        <v>3479</v>
      </c>
      <c r="Y164" s="4">
        <v>670</v>
      </c>
      <c r="Z164" s="4">
        <v>697</v>
      </c>
      <c r="AA164" s="4">
        <v>815</v>
      </c>
      <c r="AB164" s="4">
        <v>691</v>
      </c>
      <c r="AC164" s="4">
        <v>606</v>
      </c>
      <c r="AD164" s="4">
        <v>3097</v>
      </c>
      <c r="AE164" s="4">
        <v>635</v>
      </c>
      <c r="AF164" s="4">
        <v>535</v>
      </c>
      <c r="AG164" s="4">
        <v>654</v>
      </c>
      <c r="AH164" s="4">
        <v>658</v>
      </c>
      <c r="AI164" s="4">
        <v>615</v>
      </c>
      <c r="AJ164" s="4">
        <v>2998</v>
      </c>
      <c r="AK164" s="4">
        <v>565</v>
      </c>
      <c r="AL164" s="4">
        <v>564</v>
      </c>
      <c r="AM164" s="4">
        <v>606</v>
      </c>
      <c r="AN164" s="4">
        <v>663</v>
      </c>
      <c r="AO164" s="4">
        <v>600</v>
      </c>
      <c r="AP164" s="4">
        <v>3204</v>
      </c>
      <c r="AQ164" s="4">
        <v>647</v>
      </c>
      <c r="AR164" s="4">
        <v>701</v>
      </c>
      <c r="AS164" s="4">
        <v>614</v>
      </c>
      <c r="AT164" s="4">
        <v>598</v>
      </c>
      <c r="AU164" s="4">
        <v>644</v>
      </c>
      <c r="AV164" s="4">
        <v>3523</v>
      </c>
      <c r="AW164" s="4">
        <v>633</v>
      </c>
      <c r="AX164" s="4">
        <v>640</v>
      </c>
      <c r="AY164" s="4">
        <v>707</v>
      </c>
      <c r="AZ164" s="4">
        <v>734</v>
      </c>
      <c r="BA164" s="4">
        <v>809</v>
      </c>
      <c r="BB164" s="4">
        <v>4213</v>
      </c>
      <c r="BC164" s="4">
        <v>844</v>
      </c>
      <c r="BD164" s="4">
        <v>765</v>
      </c>
      <c r="BE164" s="4">
        <v>856</v>
      </c>
      <c r="BF164" s="4">
        <v>874</v>
      </c>
      <c r="BG164" s="4">
        <v>874</v>
      </c>
      <c r="BH164" s="4">
        <v>4325</v>
      </c>
      <c r="BI164" s="4">
        <v>854</v>
      </c>
      <c r="BJ164" s="4">
        <v>866</v>
      </c>
      <c r="BK164" s="4">
        <v>847</v>
      </c>
      <c r="BL164" s="4">
        <v>897</v>
      </c>
      <c r="BM164" s="4">
        <v>861</v>
      </c>
      <c r="BN164" s="4">
        <v>3930</v>
      </c>
      <c r="BO164" s="4">
        <v>865</v>
      </c>
      <c r="BP164" s="4">
        <v>779</v>
      </c>
      <c r="BQ164" s="4">
        <v>758</v>
      </c>
      <c r="BR164" s="4">
        <v>768</v>
      </c>
      <c r="BS164" s="4">
        <v>760</v>
      </c>
      <c r="BT164" s="4">
        <v>3593</v>
      </c>
      <c r="BU164" s="4">
        <v>713</v>
      </c>
      <c r="BV164" s="4">
        <v>685</v>
      </c>
      <c r="BW164" s="4">
        <v>705</v>
      </c>
      <c r="BX164" s="4">
        <v>744</v>
      </c>
      <c r="BY164" s="4">
        <v>746</v>
      </c>
      <c r="BZ164" s="4">
        <v>3820</v>
      </c>
      <c r="CA164" s="4">
        <v>698</v>
      </c>
      <c r="CB164" s="4">
        <v>725</v>
      </c>
      <c r="CC164" s="4">
        <v>740</v>
      </c>
      <c r="CD164" s="4">
        <v>830</v>
      </c>
      <c r="CE164" s="4">
        <v>827</v>
      </c>
      <c r="CF164" s="4">
        <v>2899</v>
      </c>
      <c r="CG164" s="4">
        <v>596</v>
      </c>
      <c r="CH164" s="4">
        <v>647</v>
      </c>
      <c r="CI164" s="4">
        <v>574</v>
      </c>
      <c r="CJ164" s="4">
        <v>586</v>
      </c>
      <c r="CK164" s="4">
        <v>496</v>
      </c>
      <c r="CL164" s="4">
        <v>2375</v>
      </c>
      <c r="CM164" s="4">
        <v>461</v>
      </c>
      <c r="CN164" s="4">
        <v>466</v>
      </c>
      <c r="CO164" s="4">
        <v>513</v>
      </c>
      <c r="CP164" s="4">
        <v>484</v>
      </c>
      <c r="CQ164" s="4">
        <v>451</v>
      </c>
      <c r="CR164" s="4">
        <v>1876</v>
      </c>
      <c r="CS164" s="4">
        <v>406</v>
      </c>
      <c r="CT164" s="4">
        <v>401</v>
      </c>
      <c r="CU164" s="4">
        <v>410</v>
      </c>
      <c r="CV164" s="4">
        <v>343</v>
      </c>
      <c r="CW164" s="4">
        <v>316</v>
      </c>
      <c r="CX164" s="4">
        <v>1263</v>
      </c>
      <c r="CY164" s="4">
        <v>316</v>
      </c>
      <c r="CZ164" s="4">
        <v>262</v>
      </c>
      <c r="DA164" s="4">
        <v>237</v>
      </c>
      <c r="DB164" s="4">
        <v>216</v>
      </c>
      <c r="DC164" s="4">
        <v>232</v>
      </c>
      <c r="DD164" s="4">
        <v>715</v>
      </c>
      <c r="DE164" s="4">
        <v>180</v>
      </c>
      <c r="DF164" s="4">
        <v>185</v>
      </c>
      <c r="DG164" s="4">
        <v>130</v>
      </c>
      <c r="DH164" s="4">
        <v>118</v>
      </c>
      <c r="DI164" s="4">
        <v>102</v>
      </c>
      <c r="DJ164" s="4">
        <v>175</v>
      </c>
      <c r="DK164" s="4">
        <v>60</v>
      </c>
      <c r="DL164" s="4">
        <v>50</v>
      </c>
      <c r="DM164" s="4">
        <v>26</v>
      </c>
      <c r="DN164" s="4">
        <v>24</v>
      </c>
      <c r="DO164" s="4">
        <v>15</v>
      </c>
      <c r="DP164" s="4">
        <v>23</v>
      </c>
      <c r="DQ164" s="4">
        <v>11</v>
      </c>
      <c r="DR164" s="4">
        <v>2</v>
      </c>
      <c r="DS164" s="4">
        <v>2</v>
      </c>
      <c r="DT164" s="4">
        <v>3</v>
      </c>
      <c r="DU164" s="4">
        <v>5</v>
      </c>
      <c r="DV164" s="4">
        <v>5</v>
      </c>
      <c r="DW164" s="4">
        <v>10505</v>
      </c>
      <c r="DX164" s="4">
        <v>12017</v>
      </c>
      <c r="DY164" s="4">
        <v>19844</v>
      </c>
      <c r="DZ164" s="4">
        <v>15668</v>
      </c>
      <c r="EA164" s="4">
        <v>9331</v>
      </c>
    </row>
    <row r="165" spans="1:131" ht="17.5" customHeight="1" x14ac:dyDescent="0.35">
      <c r="A165" s="2" t="s">
        <v>281</v>
      </c>
      <c r="D165" s="2" t="s">
        <v>282</v>
      </c>
      <c r="E165" s="4">
        <v>51308</v>
      </c>
      <c r="F165" s="4">
        <v>3220</v>
      </c>
      <c r="G165" s="4">
        <v>616</v>
      </c>
      <c r="H165" s="4">
        <v>655</v>
      </c>
      <c r="I165" s="4">
        <v>694</v>
      </c>
      <c r="J165" s="4">
        <v>657</v>
      </c>
      <c r="K165" s="4">
        <v>598</v>
      </c>
      <c r="L165" s="4">
        <v>2828</v>
      </c>
      <c r="M165" s="4">
        <v>599</v>
      </c>
      <c r="N165" s="4">
        <v>568</v>
      </c>
      <c r="O165" s="4">
        <v>576</v>
      </c>
      <c r="P165" s="4">
        <v>555</v>
      </c>
      <c r="Q165" s="4">
        <v>530</v>
      </c>
      <c r="R165" s="4">
        <v>2960</v>
      </c>
      <c r="S165" s="4">
        <v>548</v>
      </c>
      <c r="T165" s="4">
        <v>589</v>
      </c>
      <c r="U165" s="4">
        <v>597</v>
      </c>
      <c r="V165" s="4">
        <v>621</v>
      </c>
      <c r="W165" s="4">
        <v>605</v>
      </c>
      <c r="X165" s="4">
        <v>3324</v>
      </c>
      <c r="Y165" s="4">
        <v>669</v>
      </c>
      <c r="Z165" s="4">
        <v>668</v>
      </c>
      <c r="AA165" s="4">
        <v>701</v>
      </c>
      <c r="AB165" s="4">
        <v>682</v>
      </c>
      <c r="AC165" s="4">
        <v>604</v>
      </c>
      <c r="AD165" s="4">
        <v>3309</v>
      </c>
      <c r="AE165" s="4">
        <v>665</v>
      </c>
      <c r="AF165" s="4">
        <v>654</v>
      </c>
      <c r="AG165" s="4">
        <v>645</v>
      </c>
      <c r="AH165" s="4">
        <v>710</v>
      </c>
      <c r="AI165" s="4">
        <v>635</v>
      </c>
      <c r="AJ165" s="4">
        <v>3384</v>
      </c>
      <c r="AK165" s="4">
        <v>684</v>
      </c>
      <c r="AL165" s="4">
        <v>720</v>
      </c>
      <c r="AM165" s="4">
        <v>662</v>
      </c>
      <c r="AN165" s="4">
        <v>646</v>
      </c>
      <c r="AO165" s="4">
        <v>672</v>
      </c>
      <c r="AP165" s="4">
        <v>3124</v>
      </c>
      <c r="AQ165" s="4">
        <v>703</v>
      </c>
      <c r="AR165" s="4">
        <v>667</v>
      </c>
      <c r="AS165" s="4">
        <v>631</v>
      </c>
      <c r="AT165" s="4">
        <v>539</v>
      </c>
      <c r="AU165" s="4">
        <v>584</v>
      </c>
      <c r="AV165" s="4">
        <v>3269</v>
      </c>
      <c r="AW165" s="4">
        <v>587</v>
      </c>
      <c r="AX165" s="4">
        <v>587</v>
      </c>
      <c r="AY165" s="4">
        <v>625</v>
      </c>
      <c r="AZ165" s="4">
        <v>709</v>
      </c>
      <c r="BA165" s="4">
        <v>761</v>
      </c>
      <c r="BB165" s="4">
        <v>3797</v>
      </c>
      <c r="BC165" s="4">
        <v>717</v>
      </c>
      <c r="BD165" s="4">
        <v>731</v>
      </c>
      <c r="BE165" s="4">
        <v>723</v>
      </c>
      <c r="BF165" s="4">
        <v>772</v>
      </c>
      <c r="BG165" s="4">
        <v>854</v>
      </c>
      <c r="BH165" s="4">
        <v>4001</v>
      </c>
      <c r="BI165" s="4">
        <v>817</v>
      </c>
      <c r="BJ165" s="4">
        <v>816</v>
      </c>
      <c r="BK165" s="4">
        <v>779</v>
      </c>
      <c r="BL165" s="4">
        <v>772</v>
      </c>
      <c r="BM165" s="4">
        <v>817</v>
      </c>
      <c r="BN165" s="4">
        <v>3650</v>
      </c>
      <c r="BO165" s="4">
        <v>752</v>
      </c>
      <c r="BP165" s="4">
        <v>736</v>
      </c>
      <c r="BQ165" s="4">
        <v>780</v>
      </c>
      <c r="BR165" s="4">
        <v>694</v>
      </c>
      <c r="BS165" s="4">
        <v>688</v>
      </c>
      <c r="BT165" s="4">
        <v>3231</v>
      </c>
      <c r="BU165" s="4">
        <v>666</v>
      </c>
      <c r="BV165" s="4">
        <v>656</v>
      </c>
      <c r="BW165" s="4">
        <v>634</v>
      </c>
      <c r="BX165" s="4">
        <v>654</v>
      </c>
      <c r="BY165" s="4">
        <v>621</v>
      </c>
      <c r="BZ165" s="4">
        <v>3304</v>
      </c>
      <c r="CA165" s="4">
        <v>683</v>
      </c>
      <c r="CB165" s="4">
        <v>658</v>
      </c>
      <c r="CC165" s="4">
        <v>630</v>
      </c>
      <c r="CD165" s="4">
        <v>705</v>
      </c>
      <c r="CE165" s="4">
        <v>628</v>
      </c>
      <c r="CF165" s="4">
        <v>2598</v>
      </c>
      <c r="CG165" s="4">
        <v>542</v>
      </c>
      <c r="CH165" s="4">
        <v>590</v>
      </c>
      <c r="CI165" s="4">
        <v>565</v>
      </c>
      <c r="CJ165" s="4">
        <v>501</v>
      </c>
      <c r="CK165" s="4">
        <v>400</v>
      </c>
      <c r="CL165" s="4">
        <v>2026</v>
      </c>
      <c r="CM165" s="4">
        <v>402</v>
      </c>
      <c r="CN165" s="4">
        <v>438</v>
      </c>
      <c r="CO165" s="4">
        <v>388</v>
      </c>
      <c r="CP165" s="4">
        <v>416</v>
      </c>
      <c r="CQ165" s="4">
        <v>382</v>
      </c>
      <c r="CR165" s="4">
        <v>1496</v>
      </c>
      <c r="CS165" s="4">
        <v>353</v>
      </c>
      <c r="CT165" s="4">
        <v>324</v>
      </c>
      <c r="CU165" s="4">
        <v>278</v>
      </c>
      <c r="CV165" s="4">
        <v>280</v>
      </c>
      <c r="CW165" s="4">
        <v>261</v>
      </c>
      <c r="CX165" s="4">
        <v>1011</v>
      </c>
      <c r="CY165" s="4">
        <v>239</v>
      </c>
      <c r="CZ165" s="4">
        <v>205</v>
      </c>
      <c r="DA165" s="4">
        <v>190</v>
      </c>
      <c r="DB165" s="4">
        <v>193</v>
      </c>
      <c r="DC165" s="4">
        <v>184</v>
      </c>
      <c r="DD165" s="4">
        <v>570</v>
      </c>
      <c r="DE165" s="4">
        <v>135</v>
      </c>
      <c r="DF165" s="4">
        <v>129</v>
      </c>
      <c r="DG165" s="4">
        <v>129</v>
      </c>
      <c r="DH165" s="4">
        <v>104</v>
      </c>
      <c r="DI165" s="4">
        <v>73</v>
      </c>
      <c r="DJ165" s="4">
        <v>177</v>
      </c>
      <c r="DK165" s="4">
        <v>61</v>
      </c>
      <c r="DL165" s="4">
        <v>42</v>
      </c>
      <c r="DM165" s="4">
        <v>38</v>
      </c>
      <c r="DN165" s="4">
        <v>19</v>
      </c>
      <c r="DO165" s="4">
        <v>17</v>
      </c>
      <c r="DP165" s="4">
        <v>29</v>
      </c>
      <c r="DQ165" s="4">
        <v>12</v>
      </c>
      <c r="DR165" s="4">
        <v>10</v>
      </c>
      <c r="DS165" s="4">
        <v>1</v>
      </c>
      <c r="DT165" s="4">
        <v>5</v>
      </c>
      <c r="DU165" s="4">
        <v>1</v>
      </c>
      <c r="DV165" s="4">
        <v>0</v>
      </c>
      <c r="DW165" s="4">
        <v>9677</v>
      </c>
      <c r="DX165" s="4">
        <v>11046</v>
      </c>
      <c r="DY165" s="4">
        <v>19538</v>
      </c>
      <c r="DZ165" s="4">
        <v>14186</v>
      </c>
      <c r="EA165" s="4">
        <v>7907</v>
      </c>
    </row>
    <row r="166" spans="1:131" ht="17.5" customHeight="1" x14ac:dyDescent="0.35">
      <c r="A166" s="2" t="s">
        <v>283</v>
      </c>
      <c r="D166" s="2" t="s">
        <v>284</v>
      </c>
      <c r="E166" s="4">
        <v>56556</v>
      </c>
      <c r="F166" s="4">
        <v>3205</v>
      </c>
      <c r="G166" s="4">
        <v>599</v>
      </c>
      <c r="H166" s="4">
        <v>686</v>
      </c>
      <c r="I166" s="4">
        <v>623</v>
      </c>
      <c r="J166" s="4">
        <v>625</v>
      </c>
      <c r="K166" s="4">
        <v>672</v>
      </c>
      <c r="L166" s="4">
        <v>3198</v>
      </c>
      <c r="M166" s="4">
        <v>656</v>
      </c>
      <c r="N166" s="4">
        <v>651</v>
      </c>
      <c r="O166" s="4">
        <v>640</v>
      </c>
      <c r="P166" s="4">
        <v>627</v>
      </c>
      <c r="Q166" s="4">
        <v>624</v>
      </c>
      <c r="R166" s="4">
        <v>3547</v>
      </c>
      <c r="S166" s="4">
        <v>672</v>
      </c>
      <c r="T166" s="4">
        <v>694</v>
      </c>
      <c r="U166" s="4">
        <v>706</v>
      </c>
      <c r="V166" s="4">
        <v>713</v>
      </c>
      <c r="W166" s="4">
        <v>762</v>
      </c>
      <c r="X166" s="4">
        <v>3605</v>
      </c>
      <c r="Y166" s="4">
        <v>728</v>
      </c>
      <c r="Z166" s="4">
        <v>791</v>
      </c>
      <c r="AA166" s="4">
        <v>764</v>
      </c>
      <c r="AB166" s="4">
        <v>698</v>
      </c>
      <c r="AC166" s="4">
        <v>624</v>
      </c>
      <c r="AD166" s="4">
        <v>3084</v>
      </c>
      <c r="AE166" s="4">
        <v>586</v>
      </c>
      <c r="AF166" s="4">
        <v>607</v>
      </c>
      <c r="AG166" s="4">
        <v>607</v>
      </c>
      <c r="AH166" s="4">
        <v>643</v>
      </c>
      <c r="AI166" s="4">
        <v>641</v>
      </c>
      <c r="AJ166" s="4">
        <v>3120</v>
      </c>
      <c r="AK166" s="4">
        <v>612</v>
      </c>
      <c r="AL166" s="4">
        <v>636</v>
      </c>
      <c r="AM166" s="4">
        <v>609</v>
      </c>
      <c r="AN166" s="4">
        <v>635</v>
      </c>
      <c r="AO166" s="4">
        <v>628</v>
      </c>
      <c r="AP166" s="4">
        <v>2881</v>
      </c>
      <c r="AQ166" s="4">
        <v>590</v>
      </c>
      <c r="AR166" s="4">
        <v>604</v>
      </c>
      <c r="AS166" s="4">
        <v>558</v>
      </c>
      <c r="AT166" s="4">
        <v>553</v>
      </c>
      <c r="AU166" s="4">
        <v>576</v>
      </c>
      <c r="AV166" s="4">
        <v>3469</v>
      </c>
      <c r="AW166" s="4">
        <v>604</v>
      </c>
      <c r="AX166" s="4">
        <v>639</v>
      </c>
      <c r="AY166" s="4">
        <v>655</v>
      </c>
      <c r="AZ166" s="4">
        <v>745</v>
      </c>
      <c r="BA166" s="4">
        <v>826</v>
      </c>
      <c r="BB166" s="4">
        <v>4430</v>
      </c>
      <c r="BC166" s="4">
        <v>824</v>
      </c>
      <c r="BD166" s="4">
        <v>828</v>
      </c>
      <c r="BE166" s="4">
        <v>962</v>
      </c>
      <c r="BF166" s="4">
        <v>924</v>
      </c>
      <c r="BG166" s="4">
        <v>892</v>
      </c>
      <c r="BH166" s="4">
        <v>4474</v>
      </c>
      <c r="BI166" s="4">
        <v>864</v>
      </c>
      <c r="BJ166" s="4">
        <v>896</v>
      </c>
      <c r="BK166" s="4">
        <v>930</v>
      </c>
      <c r="BL166" s="4">
        <v>937</v>
      </c>
      <c r="BM166" s="4">
        <v>847</v>
      </c>
      <c r="BN166" s="4">
        <v>4004</v>
      </c>
      <c r="BO166" s="4">
        <v>830</v>
      </c>
      <c r="BP166" s="4">
        <v>822</v>
      </c>
      <c r="BQ166" s="4">
        <v>825</v>
      </c>
      <c r="BR166" s="4">
        <v>782</v>
      </c>
      <c r="BS166" s="4">
        <v>745</v>
      </c>
      <c r="BT166" s="4">
        <v>3650</v>
      </c>
      <c r="BU166" s="4">
        <v>752</v>
      </c>
      <c r="BV166" s="4">
        <v>676</v>
      </c>
      <c r="BW166" s="4">
        <v>776</v>
      </c>
      <c r="BX166" s="4">
        <v>712</v>
      </c>
      <c r="BY166" s="4">
        <v>734</v>
      </c>
      <c r="BZ166" s="4">
        <v>4074</v>
      </c>
      <c r="CA166" s="4">
        <v>744</v>
      </c>
      <c r="CB166" s="4">
        <v>773</v>
      </c>
      <c r="CC166" s="4">
        <v>768</v>
      </c>
      <c r="CD166" s="4">
        <v>877</v>
      </c>
      <c r="CE166" s="4">
        <v>912</v>
      </c>
      <c r="CF166" s="4">
        <v>3285</v>
      </c>
      <c r="CG166" s="4">
        <v>677</v>
      </c>
      <c r="CH166" s="4">
        <v>725</v>
      </c>
      <c r="CI166" s="4">
        <v>739</v>
      </c>
      <c r="CJ166" s="4">
        <v>599</v>
      </c>
      <c r="CK166" s="4">
        <v>545</v>
      </c>
      <c r="CL166" s="4">
        <v>2539</v>
      </c>
      <c r="CM166" s="4">
        <v>536</v>
      </c>
      <c r="CN166" s="4">
        <v>501</v>
      </c>
      <c r="CO166" s="4">
        <v>534</v>
      </c>
      <c r="CP166" s="4">
        <v>495</v>
      </c>
      <c r="CQ166" s="4">
        <v>473</v>
      </c>
      <c r="CR166" s="4">
        <v>1876</v>
      </c>
      <c r="CS166" s="4">
        <v>433</v>
      </c>
      <c r="CT166" s="4">
        <v>365</v>
      </c>
      <c r="CU166" s="4">
        <v>380</v>
      </c>
      <c r="CV166" s="4">
        <v>362</v>
      </c>
      <c r="CW166" s="4">
        <v>336</v>
      </c>
      <c r="CX166" s="4">
        <v>1233</v>
      </c>
      <c r="CY166" s="4">
        <v>318</v>
      </c>
      <c r="CZ166" s="4">
        <v>273</v>
      </c>
      <c r="DA166" s="4">
        <v>238</v>
      </c>
      <c r="DB166" s="4">
        <v>219</v>
      </c>
      <c r="DC166" s="4">
        <v>185</v>
      </c>
      <c r="DD166" s="4">
        <v>669</v>
      </c>
      <c r="DE166" s="4">
        <v>183</v>
      </c>
      <c r="DF166" s="4">
        <v>147</v>
      </c>
      <c r="DG166" s="4">
        <v>139</v>
      </c>
      <c r="DH166" s="4">
        <v>109</v>
      </c>
      <c r="DI166" s="4">
        <v>91</v>
      </c>
      <c r="DJ166" s="4">
        <v>168</v>
      </c>
      <c r="DK166" s="4">
        <v>62</v>
      </c>
      <c r="DL166" s="4">
        <v>45</v>
      </c>
      <c r="DM166" s="4">
        <v>29</v>
      </c>
      <c r="DN166" s="4">
        <v>20</v>
      </c>
      <c r="DO166" s="4">
        <v>12</v>
      </c>
      <c r="DP166" s="4">
        <v>39</v>
      </c>
      <c r="DQ166" s="4">
        <v>16</v>
      </c>
      <c r="DR166" s="4">
        <v>8</v>
      </c>
      <c r="DS166" s="4">
        <v>6</v>
      </c>
      <c r="DT166" s="4">
        <v>4</v>
      </c>
      <c r="DU166" s="4">
        <v>5</v>
      </c>
      <c r="DV166" s="4">
        <v>6</v>
      </c>
      <c r="DW166" s="4">
        <v>10678</v>
      </c>
      <c r="DX166" s="4">
        <v>12233</v>
      </c>
      <c r="DY166" s="4">
        <v>19861</v>
      </c>
      <c r="DZ166" s="4">
        <v>16202</v>
      </c>
      <c r="EA166" s="4">
        <v>9815</v>
      </c>
    </row>
    <row r="167" spans="1:131" ht="17.5" customHeight="1" x14ac:dyDescent="0.35">
      <c r="A167" s="2" t="s">
        <v>285</v>
      </c>
      <c r="D167" s="2" t="s">
        <v>286</v>
      </c>
      <c r="E167" s="4">
        <v>54703</v>
      </c>
      <c r="F167" s="4">
        <v>3245</v>
      </c>
      <c r="G167" s="4">
        <v>594</v>
      </c>
      <c r="H167" s="4">
        <v>632</v>
      </c>
      <c r="I167" s="4">
        <v>634</v>
      </c>
      <c r="J167" s="4">
        <v>681</v>
      </c>
      <c r="K167" s="4">
        <v>704</v>
      </c>
      <c r="L167" s="4">
        <v>3266</v>
      </c>
      <c r="M167" s="4">
        <v>644</v>
      </c>
      <c r="N167" s="4">
        <v>662</v>
      </c>
      <c r="O167" s="4">
        <v>670</v>
      </c>
      <c r="P167" s="4">
        <v>668</v>
      </c>
      <c r="Q167" s="4">
        <v>622</v>
      </c>
      <c r="R167" s="4">
        <v>3407</v>
      </c>
      <c r="S167" s="4">
        <v>595</v>
      </c>
      <c r="T167" s="4">
        <v>678</v>
      </c>
      <c r="U167" s="4">
        <v>712</v>
      </c>
      <c r="V167" s="4">
        <v>695</v>
      </c>
      <c r="W167" s="4">
        <v>727</v>
      </c>
      <c r="X167" s="4">
        <v>3402</v>
      </c>
      <c r="Y167" s="4">
        <v>676</v>
      </c>
      <c r="Z167" s="4">
        <v>712</v>
      </c>
      <c r="AA167" s="4">
        <v>758</v>
      </c>
      <c r="AB167" s="4">
        <v>657</v>
      </c>
      <c r="AC167" s="4">
        <v>599</v>
      </c>
      <c r="AD167" s="4">
        <v>3129</v>
      </c>
      <c r="AE167" s="4">
        <v>723</v>
      </c>
      <c r="AF167" s="4">
        <v>645</v>
      </c>
      <c r="AG167" s="4">
        <v>577</v>
      </c>
      <c r="AH167" s="4">
        <v>603</v>
      </c>
      <c r="AI167" s="4">
        <v>581</v>
      </c>
      <c r="AJ167" s="4">
        <v>2630</v>
      </c>
      <c r="AK167" s="4">
        <v>538</v>
      </c>
      <c r="AL167" s="4">
        <v>508</v>
      </c>
      <c r="AM167" s="4">
        <v>498</v>
      </c>
      <c r="AN167" s="4">
        <v>521</v>
      </c>
      <c r="AO167" s="4">
        <v>565</v>
      </c>
      <c r="AP167" s="4">
        <v>3001</v>
      </c>
      <c r="AQ167" s="4">
        <v>653</v>
      </c>
      <c r="AR167" s="4">
        <v>532</v>
      </c>
      <c r="AS167" s="4">
        <v>596</v>
      </c>
      <c r="AT167" s="4">
        <v>588</v>
      </c>
      <c r="AU167" s="4">
        <v>632</v>
      </c>
      <c r="AV167" s="4">
        <v>3639</v>
      </c>
      <c r="AW167" s="4">
        <v>614</v>
      </c>
      <c r="AX167" s="4">
        <v>695</v>
      </c>
      <c r="AY167" s="4">
        <v>733</v>
      </c>
      <c r="AZ167" s="4">
        <v>765</v>
      </c>
      <c r="BA167" s="4">
        <v>832</v>
      </c>
      <c r="BB167" s="4">
        <v>4245</v>
      </c>
      <c r="BC167" s="4">
        <v>808</v>
      </c>
      <c r="BD167" s="4">
        <v>834</v>
      </c>
      <c r="BE167" s="4">
        <v>897</v>
      </c>
      <c r="BF167" s="4">
        <v>805</v>
      </c>
      <c r="BG167" s="4">
        <v>901</v>
      </c>
      <c r="BH167" s="4">
        <v>4473</v>
      </c>
      <c r="BI167" s="4">
        <v>841</v>
      </c>
      <c r="BJ167" s="4">
        <v>909</v>
      </c>
      <c r="BK167" s="4">
        <v>960</v>
      </c>
      <c r="BL167" s="4">
        <v>868</v>
      </c>
      <c r="BM167" s="4">
        <v>895</v>
      </c>
      <c r="BN167" s="4">
        <v>3920</v>
      </c>
      <c r="BO167" s="4">
        <v>897</v>
      </c>
      <c r="BP167" s="4">
        <v>784</v>
      </c>
      <c r="BQ167" s="4">
        <v>790</v>
      </c>
      <c r="BR167" s="4">
        <v>743</v>
      </c>
      <c r="BS167" s="4">
        <v>706</v>
      </c>
      <c r="BT167" s="4">
        <v>3494</v>
      </c>
      <c r="BU167" s="4">
        <v>704</v>
      </c>
      <c r="BV167" s="4">
        <v>707</v>
      </c>
      <c r="BW167" s="4">
        <v>704</v>
      </c>
      <c r="BX167" s="4">
        <v>651</v>
      </c>
      <c r="BY167" s="4">
        <v>728</v>
      </c>
      <c r="BZ167" s="4">
        <v>3742</v>
      </c>
      <c r="CA167" s="4">
        <v>697</v>
      </c>
      <c r="CB167" s="4">
        <v>726</v>
      </c>
      <c r="CC167" s="4">
        <v>733</v>
      </c>
      <c r="CD167" s="4">
        <v>778</v>
      </c>
      <c r="CE167" s="4">
        <v>808</v>
      </c>
      <c r="CF167" s="4">
        <v>2898</v>
      </c>
      <c r="CG167" s="4">
        <v>594</v>
      </c>
      <c r="CH167" s="4">
        <v>655</v>
      </c>
      <c r="CI167" s="4">
        <v>622</v>
      </c>
      <c r="CJ167" s="4">
        <v>542</v>
      </c>
      <c r="CK167" s="4">
        <v>485</v>
      </c>
      <c r="CL167" s="4">
        <v>2216</v>
      </c>
      <c r="CM167" s="4">
        <v>443</v>
      </c>
      <c r="CN167" s="4">
        <v>478</v>
      </c>
      <c r="CO167" s="4">
        <v>433</v>
      </c>
      <c r="CP167" s="4">
        <v>432</v>
      </c>
      <c r="CQ167" s="4">
        <v>430</v>
      </c>
      <c r="CR167" s="4">
        <v>1808</v>
      </c>
      <c r="CS167" s="4">
        <v>373</v>
      </c>
      <c r="CT167" s="4">
        <v>382</v>
      </c>
      <c r="CU167" s="4">
        <v>356</v>
      </c>
      <c r="CV167" s="4">
        <v>348</v>
      </c>
      <c r="CW167" s="4">
        <v>349</v>
      </c>
      <c r="CX167" s="4">
        <v>1211</v>
      </c>
      <c r="CY167" s="4">
        <v>284</v>
      </c>
      <c r="CZ167" s="4">
        <v>268</v>
      </c>
      <c r="DA167" s="4">
        <v>220</v>
      </c>
      <c r="DB167" s="4">
        <v>236</v>
      </c>
      <c r="DC167" s="4">
        <v>203</v>
      </c>
      <c r="DD167" s="4">
        <v>729</v>
      </c>
      <c r="DE167" s="4">
        <v>195</v>
      </c>
      <c r="DF167" s="4">
        <v>156</v>
      </c>
      <c r="DG167" s="4">
        <v>152</v>
      </c>
      <c r="DH167" s="4">
        <v>124</v>
      </c>
      <c r="DI167" s="4">
        <v>102</v>
      </c>
      <c r="DJ167" s="4">
        <v>201</v>
      </c>
      <c r="DK167" s="4">
        <v>87</v>
      </c>
      <c r="DL167" s="4">
        <v>43</v>
      </c>
      <c r="DM167" s="4">
        <v>26</v>
      </c>
      <c r="DN167" s="4">
        <v>24</v>
      </c>
      <c r="DO167" s="4">
        <v>21</v>
      </c>
      <c r="DP167" s="4">
        <v>45</v>
      </c>
      <c r="DQ167" s="4">
        <v>13</v>
      </c>
      <c r="DR167" s="4">
        <v>11</v>
      </c>
      <c r="DS167" s="4">
        <v>11</v>
      </c>
      <c r="DT167" s="4">
        <v>3</v>
      </c>
      <c r="DU167" s="4">
        <v>7</v>
      </c>
      <c r="DV167" s="4">
        <v>2</v>
      </c>
      <c r="DW167" s="4">
        <v>10594</v>
      </c>
      <c r="DX167" s="4">
        <v>12064</v>
      </c>
      <c r="DY167" s="4">
        <v>19370</v>
      </c>
      <c r="DZ167" s="4">
        <v>15629</v>
      </c>
      <c r="EA167" s="4">
        <v>9110</v>
      </c>
    </row>
    <row r="168" spans="1:131" ht="17.5" customHeight="1" x14ac:dyDescent="0.35"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W168" s="31"/>
      <c r="DX168" s="31"/>
      <c r="DY168" s="31"/>
      <c r="DZ168" s="31"/>
      <c r="EA168" s="31"/>
    </row>
    <row r="169" spans="1:131" s="3" customFormat="1" ht="17.5" customHeight="1" x14ac:dyDescent="0.35">
      <c r="A169" s="3" t="s">
        <v>287</v>
      </c>
      <c r="D169" s="3" t="s">
        <v>288</v>
      </c>
      <c r="E169" s="26">
        <v>2763187</v>
      </c>
      <c r="F169" s="26">
        <v>181789</v>
      </c>
      <c r="G169" s="26">
        <v>36623</v>
      </c>
      <c r="H169" s="26">
        <v>36399</v>
      </c>
      <c r="I169" s="26">
        <v>36599</v>
      </c>
      <c r="J169" s="26">
        <v>36495</v>
      </c>
      <c r="K169" s="26">
        <v>35673</v>
      </c>
      <c r="L169" s="26">
        <v>167306</v>
      </c>
      <c r="M169" s="26">
        <v>35127</v>
      </c>
      <c r="N169" s="26">
        <v>33994</v>
      </c>
      <c r="O169" s="26">
        <v>33547</v>
      </c>
      <c r="P169" s="26">
        <v>32489</v>
      </c>
      <c r="Q169" s="26">
        <v>32149</v>
      </c>
      <c r="R169" s="26">
        <v>174818</v>
      </c>
      <c r="S169" s="26">
        <v>32873</v>
      </c>
      <c r="T169" s="26">
        <v>34313</v>
      </c>
      <c r="U169" s="26">
        <v>34922</v>
      </c>
      <c r="V169" s="26">
        <v>35954</v>
      </c>
      <c r="W169" s="26">
        <v>36756</v>
      </c>
      <c r="X169" s="26">
        <v>188941</v>
      </c>
      <c r="Y169" s="26">
        <v>36757</v>
      </c>
      <c r="Z169" s="26">
        <v>36715</v>
      </c>
      <c r="AA169" s="26">
        <v>37799</v>
      </c>
      <c r="AB169" s="26">
        <v>38127</v>
      </c>
      <c r="AC169" s="26">
        <v>39543</v>
      </c>
      <c r="AD169" s="26">
        <v>192838</v>
      </c>
      <c r="AE169" s="26">
        <v>41542</v>
      </c>
      <c r="AF169" s="26">
        <v>39401</v>
      </c>
      <c r="AG169" s="26">
        <v>37955</v>
      </c>
      <c r="AH169" s="26">
        <v>37702</v>
      </c>
      <c r="AI169" s="26">
        <v>36238</v>
      </c>
      <c r="AJ169" s="26">
        <v>182037</v>
      </c>
      <c r="AK169" s="26">
        <v>37692</v>
      </c>
      <c r="AL169" s="26">
        <v>36883</v>
      </c>
      <c r="AM169" s="26">
        <v>36157</v>
      </c>
      <c r="AN169" s="26">
        <v>35864</v>
      </c>
      <c r="AO169" s="26">
        <v>35441</v>
      </c>
      <c r="AP169" s="26">
        <v>170956</v>
      </c>
      <c r="AQ169" s="26">
        <v>36599</v>
      </c>
      <c r="AR169" s="26">
        <v>35592</v>
      </c>
      <c r="AS169" s="26">
        <v>34314</v>
      </c>
      <c r="AT169" s="26">
        <v>31973</v>
      </c>
      <c r="AU169" s="26">
        <v>32478</v>
      </c>
      <c r="AV169" s="26">
        <v>180186</v>
      </c>
      <c r="AW169" s="26">
        <v>33256</v>
      </c>
      <c r="AX169" s="26">
        <v>34244</v>
      </c>
      <c r="AY169" s="26">
        <v>35629</v>
      </c>
      <c r="AZ169" s="26">
        <v>37412</v>
      </c>
      <c r="BA169" s="26">
        <v>39645</v>
      </c>
      <c r="BB169" s="26">
        <v>201570</v>
      </c>
      <c r="BC169" s="26">
        <v>39992</v>
      </c>
      <c r="BD169" s="26">
        <v>39921</v>
      </c>
      <c r="BE169" s="26">
        <v>40639</v>
      </c>
      <c r="BF169" s="26">
        <v>40317</v>
      </c>
      <c r="BG169" s="26">
        <v>40701</v>
      </c>
      <c r="BH169" s="26">
        <v>200724</v>
      </c>
      <c r="BI169" s="26">
        <v>40698</v>
      </c>
      <c r="BJ169" s="26">
        <v>40647</v>
      </c>
      <c r="BK169" s="26">
        <v>39900</v>
      </c>
      <c r="BL169" s="26">
        <v>39781</v>
      </c>
      <c r="BM169" s="26">
        <v>39698</v>
      </c>
      <c r="BN169" s="26">
        <v>174851</v>
      </c>
      <c r="BO169" s="26">
        <v>37067</v>
      </c>
      <c r="BP169" s="26">
        <v>35216</v>
      </c>
      <c r="BQ169" s="26">
        <v>35120</v>
      </c>
      <c r="BR169" s="26">
        <v>34510</v>
      </c>
      <c r="BS169" s="26">
        <v>32938</v>
      </c>
      <c r="BT169" s="26">
        <v>159216</v>
      </c>
      <c r="BU169" s="26">
        <v>32000</v>
      </c>
      <c r="BV169" s="26">
        <v>31823</v>
      </c>
      <c r="BW169" s="26">
        <v>32512</v>
      </c>
      <c r="BX169" s="26">
        <v>31801</v>
      </c>
      <c r="BY169" s="26">
        <v>31080</v>
      </c>
      <c r="BZ169" s="26">
        <v>165509</v>
      </c>
      <c r="CA169" s="26">
        <v>30870</v>
      </c>
      <c r="CB169" s="26">
        <v>32069</v>
      </c>
      <c r="CC169" s="26">
        <v>32874</v>
      </c>
      <c r="CD169" s="26">
        <v>34744</v>
      </c>
      <c r="CE169" s="26">
        <v>34952</v>
      </c>
      <c r="CF169" s="26">
        <v>136850</v>
      </c>
      <c r="CG169" s="26">
        <v>27979</v>
      </c>
      <c r="CH169" s="26">
        <v>29925</v>
      </c>
      <c r="CI169" s="26">
        <v>28772</v>
      </c>
      <c r="CJ169" s="26">
        <v>26839</v>
      </c>
      <c r="CK169" s="26">
        <v>23335</v>
      </c>
      <c r="CL169" s="26">
        <v>107641</v>
      </c>
      <c r="CM169" s="26">
        <v>21862</v>
      </c>
      <c r="CN169" s="26">
        <v>22662</v>
      </c>
      <c r="CO169" s="26">
        <v>21960</v>
      </c>
      <c r="CP169" s="26">
        <v>21153</v>
      </c>
      <c r="CQ169" s="26">
        <v>20004</v>
      </c>
      <c r="CR169" s="26">
        <v>82316</v>
      </c>
      <c r="CS169" s="26">
        <v>18689</v>
      </c>
      <c r="CT169" s="26">
        <v>17412</v>
      </c>
      <c r="CU169" s="26">
        <v>15929</v>
      </c>
      <c r="CV169" s="26">
        <v>15454</v>
      </c>
      <c r="CW169" s="26">
        <v>14832</v>
      </c>
      <c r="CX169" s="26">
        <v>56274</v>
      </c>
      <c r="CY169" s="26">
        <v>13873</v>
      </c>
      <c r="CZ169" s="26">
        <v>12244</v>
      </c>
      <c r="DA169" s="26">
        <v>11138</v>
      </c>
      <c r="DB169" s="26">
        <v>9871</v>
      </c>
      <c r="DC169" s="26">
        <v>9148</v>
      </c>
      <c r="DD169" s="26">
        <v>28624</v>
      </c>
      <c r="DE169" s="26">
        <v>7758</v>
      </c>
      <c r="DF169" s="26">
        <v>6436</v>
      </c>
      <c r="DG169" s="26">
        <v>5540</v>
      </c>
      <c r="DH169" s="26">
        <v>4801</v>
      </c>
      <c r="DI169" s="26">
        <v>4089</v>
      </c>
      <c r="DJ169" s="26">
        <v>8978</v>
      </c>
      <c r="DK169" s="26">
        <v>3419</v>
      </c>
      <c r="DL169" s="26">
        <v>2387</v>
      </c>
      <c r="DM169" s="26">
        <v>1359</v>
      </c>
      <c r="DN169" s="26">
        <v>995</v>
      </c>
      <c r="DO169" s="26">
        <v>818</v>
      </c>
      <c r="DP169" s="26">
        <v>1605</v>
      </c>
      <c r="DQ169" s="26">
        <v>579</v>
      </c>
      <c r="DR169" s="26">
        <v>453</v>
      </c>
      <c r="DS169" s="26">
        <v>292</v>
      </c>
      <c r="DT169" s="26">
        <v>185</v>
      </c>
      <c r="DU169" s="26">
        <v>96</v>
      </c>
      <c r="DV169" s="26">
        <v>158</v>
      </c>
      <c r="DW169" s="26">
        <v>560670</v>
      </c>
      <c r="DX169" s="26">
        <v>635184</v>
      </c>
      <c r="DY169" s="26">
        <v>1079771</v>
      </c>
      <c r="DZ169" s="26">
        <v>700300</v>
      </c>
      <c r="EA169" s="26">
        <v>422446</v>
      </c>
    </row>
    <row r="170" spans="1:131" ht="17.5" customHeight="1" x14ac:dyDescent="0.35">
      <c r="A170" s="3"/>
      <c r="B170" s="3"/>
      <c r="C170" s="3"/>
      <c r="D170" s="3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W170" s="31"/>
      <c r="DX170" s="31"/>
      <c r="DY170" s="31"/>
      <c r="DZ170" s="31"/>
      <c r="EA170" s="31"/>
    </row>
    <row r="171" spans="1:131" s="3" customFormat="1" ht="17.5" customHeight="1" x14ac:dyDescent="0.35">
      <c r="A171" s="3" t="s">
        <v>289</v>
      </c>
      <c r="D171" s="3" t="s">
        <v>290</v>
      </c>
      <c r="F171" s="26">
        <v>4944</v>
      </c>
      <c r="G171" s="26">
        <v>1031</v>
      </c>
      <c r="H171" s="26">
        <v>940</v>
      </c>
      <c r="I171" s="26">
        <v>975</v>
      </c>
      <c r="J171" s="26">
        <v>989</v>
      </c>
      <c r="K171" s="26">
        <v>1009</v>
      </c>
      <c r="L171" s="26">
        <v>4731</v>
      </c>
      <c r="M171" s="26">
        <v>979</v>
      </c>
      <c r="N171" s="26">
        <v>965</v>
      </c>
      <c r="O171" s="26">
        <v>955</v>
      </c>
      <c r="P171" s="26">
        <v>899</v>
      </c>
      <c r="Q171" s="26">
        <v>933</v>
      </c>
      <c r="R171" s="26">
        <v>5314</v>
      </c>
      <c r="S171" s="26">
        <v>902</v>
      </c>
      <c r="T171" s="26">
        <v>1070</v>
      </c>
      <c r="U171" s="26">
        <v>1127</v>
      </c>
      <c r="V171" s="26">
        <v>1144</v>
      </c>
      <c r="W171" s="26">
        <v>1071</v>
      </c>
      <c r="X171" s="26">
        <v>5471</v>
      </c>
      <c r="Y171" s="26">
        <v>1204</v>
      </c>
      <c r="Z171" s="26">
        <v>1105</v>
      </c>
      <c r="AA171" s="26">
        <v>1161</v>
      </c>
      <c r="AB171" s="26">
        <v>1062</v>
      </c>
      <c r="AC171" s="26">
        <v>939</v>
      </c>
      <c r="AD171" s="26">
        <v>4952</v>
      </c>
      <c r="AE171" s="26">
        <v>1015</v>
      </c>
      <c r="AF171" s="26">
        <v>919</v>
      </c>
      <c r="AG171" s="26">
        <v>999</v>
      </c>
      <c r="AH171" s="26">
        <v>998</v>
      </c>
      <c r="AI171" s="26">
        <v>1021</v>
      </c>
      <c r="AJ171" s="26">
        <v>4988</v>
      </c>
      <c r="AK171" s="26">
        <v>1045</v>
      </c>
      <c r="AL171" s="26">
        <v>980</v>
      </c>
      <c r="AM171" s="26">
        <v>973</v>
      </c>
      <c r="AN171" s="26">
        <v>952</v>
      </c>
      <c r="AO171" s="26">
        <v>1038</v>
      </c>
      <c r="AP171" s="26">
        <v>4884</v>
      </c>
      <c r="AQ171" s="26">
        <v>1090</v>
      </c>
      <c r="AR171" s="26">
        <v>1022</v>
      </c>
      <c r="AS171" s="26">
        <v>988</v>
      </c>
      <c r="AT171" s="26">
        <v>901</v>
      </c>
      <c r="AU171" s="26">
        <v>883</v>
      </c>
      <c r="AV171" s="26">
        <v>5188</v>
      </c>
      <c r="AW171" s="26">
        <v>942</v>
      </c>
      <c r="AX171" s="26">
        <v>974</v>
      </c>
      <c r="AY171" s="26">
        <v>995</v>
      </c>
      <c r="AZ171" s="26">
        <v>1092</v>
      </c>
      <c r="BA171" s="26">
        <v>1185</v>
      </c>
      <c r="BB171" s="26">
        <v>6369</v>
      </c>
      <c r="BC171" s="26">
        <v>1191</v>
      </c>
      <c r="BD171" s="26">
        <v>1204</v>
      </c>
      <c r="BE171" s="26">
        <v>1286</v>
      </c>
      <c r="BF171" s="26">
        <v>1303</v>
      </c>
      <c r="BG171" s="26">
        <v>1385</v>
      </c>
      <c r="BH171" s="26">
        <v>6988</v>
      </c>
      <c r="BI171" s="26">
        <v>1420</v>
      </c>
      <c r="BJ171" s="26">
        <v>1406</v>
      </c>
      <c r="BK171" s="26">
        <v>1306</v>
      </c>
      <c r="BL171" s="26">
        <v>1401</v>
      </c>
      <c r="BM171" s="26">
        <v>1455</v>
      </c>
      <c r="BN171" s="26">
        <v>6215</v>
      </c>
      <c r="BO171" s="26">
        <v>1230</v>
      </c>
      <c r="BP171" s="26">
        <v>1255</v>
      </c>
      <c r="BQ171" s="26">
        <v>1279</v>
      </c>
      <c r="BR171" s="26">
        <v>1268</v>
      </c>
      <c r="BS171" s="26">
        <v>1183</v>
      </c>
      <c r="BT171" s="26">
        <v>5919</v>
      </c>
      <c r="BU171" s="26">
        <v>1176</v>
      </c>
      <c r="BV171" s="26">
        <v>1136</v>
      </c>
      <c r="BW171" s="26">
        <v>1250</v>
      </c>
      <c r="BX171" s="26">
        <v>1204</v>
      </c>
      <c r="BY171" s="26">
        <v>1153</v>
      </c>
      <c r="BZ171" s="26">
        <v>6676</v>
      </c>
      <c r="CA171" s="26">
        <v>1226</v>
      </c>
      <c r="CB171" s="26">
        <v>1280</v>
      </c>
      <c r="CC171" s="26">
        <v>1328</v>
      </c>
      <c r="CD171" s="26">
        <v>1431</v>
      </c>
      <c r="CE171" s="26">
        <v>1411</v>
      </c>
      <c r="CF171" s="26">
        <v>5575</v>
      </c>
      <c r="CG171" s="26">
        <v>1150</v>
      </c>
      <c r="CH171" s="26">
        <v>1211</v>
      </c>
      <c r="CI171" s="26">
        <v>1208</v>
      </c>
      <c r="CJ171" s="26">
        <v>1065</v>
      </c>
      <c r="CK171" s="26">
        <v>941</v>
      </c>
      <c r="CL171" s="26">
        <v>4432</v>
      </c>
      <c r="CM171" s="26">
        <v>888</v>
      </c>
      <c r="CN171" s="26">
        <v>953</v>
      </c>
      <c r="CO171" s="26">
        <v>903</v>
      </c>
      <c r="CP171" s="26">
        <v>844</v>
      </c>
      <c r="CQ171" s="26">
        <v>844</v>
      </c>
      <c r="CR171" s="26">
        <v>3525</v>
      </c>
      <c r="CS171" s="26">
        <v>796</v>
      </c>
      <c r="CT171" s="26">
        <v>677</v>
      </c>
      <c r="CU171" s="26">
        <v>707</v>
      </c>
      <c r="CV171" s="26">
        <v>681</v>
      </c>
      <c r="CW171" s="26">
        <v>664</v>
      </c>
      <c r="CX171" s="26">
        <v>2407</v>
      </c>
      <c r="CY171" s="26">
        <v>553</v>
      </c>
      <c r="CZ171" s="26">
        <v>546</v>
      </c>
      <c r="DA171" s="26">
        <v>487</v>
      </c>
      <c r="DB171" s="26">
        <v>427</v>
      </c>
      <c r="DC171" s="26">
        <v>394</v>
      </c>
      <c r="DD171" s="26">
        <v>1249</v>
      </c>
      <c r="DE171" s="26">
        <v>381</v>
      </c>
      <c r="DF171" s="26">
        <v>269</v>
      </c>
      <c r="DG171" s="26">
        <v>230</v>
      </c>
      <c r="DH171" s="26">
        <v>191</v>
      </c>
      <c r="DI171" s="26">
        <v>178</v>
      </c>
      <c r="DJ171" s="26">
        <v>393</v>
      </c>
      <c r="DK171" s="26">
        <v>141</v>
      </c>
      <c r="DL171" s="26">
        <v>108</v>
      </c>
      <c r="DM171" s="26">
        <v>65</v>
      </c>
      <c r="DN171" s="26">
        <v>45</v>
      </c>
      <c r="DO171" s="26">
        <v>34</v>
      </c>
      <c r="DP171" s="26">
        <v>78</v>
      </c>
      <c r="DQ171" s="26">
        <v>31</v>
      </c>
      <c r="DR171" s="26">
        <v>22</v>
      </c>
      <c r="DS171" s="26">
        <v>13</v>
      </c>
      <c r="DT171" s="26">
        <v>10</v>
      </c>
      <c r="DU171" s="26">
        <v>2</v>
      </c>
      <c r="DV171" s="26">
        <v>4</v>
      </c>
      <c r="DW171" s="26">
        <v>16193</v>
      </c>
      <c r="DX171" s="26">
        <v>18459</v>
      </c>
      <c r="DY171" s="26">
        <v>30648</v>
      </c>
      <c r="DZ171" s="26">
        <v>25798</v>
      </c>
      <c r="EA171" s="26">
        <v>17663</v>
      </c>
    </row>
    <row r="172" spans="1:131" s="3" customFormat="1" ht="17.5" customHeight="1" x14ac:dyDescent="0.35">
      <c r="A172" s="3" t="s">
        <v>291</v>
      </c>
      <c r="D172" s="3" t="s">
        <v>859</v>
      </c>
      <c r="F172" s="26">
        <v>8009</v>
      </c>
      <c r="G172" s="26">
        <v>1612</v>
      </c>
      <c r="H172" s="26">
        <v>1637</v>
      </c>
      <c r="I172" s="26">
        <v>1589</v>
      </c>
      <c r="J172" s="26">
        <v>1582</v>
      </c>
      <c r="K172" s="26">
        <v>1589</v>
      </c>
      <c r="L172" s="26">
        <v>7835</v>
      </c>
      <c r="M172" s="26">
        <v>1613</v>
      </c>
      <c r="N172" s="26">
        <v>1586</v>
      </c>
      <c r="O172" s="26">
        <v>1521</v>
      </c>
      <c r="P172" s="26">
        <v>1585</v>
      </c>
      <c r="Q172" s="26">
        <v>1530</v>
      </c>
      <c r="R172" s="26">
        <v>9107</v>
      </c>
      <c r="S172" s="26">
        <v>1634</v>
      </c>
      <c r="T172" s="26">
        <v>1749</v>
      </c>
      <c r="U172" s="26">
        <v>1797</v>
      </c>
      <c r="V172" s="26">
        <v>1934</v>
      </c>
      <c r="W172" s="26">
        <v>1993</v>
      </c>
      <c r="X172" s="26">
        <v>10035</v>
      </c>
      <c r="Y172" s="26">
        <v>2054</v>
      </c>
      <c r="Z172" s="26">
        <v>2080</v>
      </c>
      <c r="AA172" s="26">
        <v>2077</v>
      </c>
      <c r="AB172" s="26">
        <v>2065</v>
      </c>
      <c r="AC172" s="26">
        <v>1759</v>
      </c>
      <c r="AD172" s="26">
        <v>9121</v>
      </c>
      <c r="AE172" s="26">
        <v>1889</v>
      </c>
      <c r="AF172" s="26">
        <v>1837</v>
      </c>
      <c r="AG172" s="26">
        <v>1828</v>
      </c>
      <c r="AH172" s="26">
        <v>1804</v>
      </c>
      <c r="AI172" s="26">
        <v>1763</v>
      </c>
      <c r="AJ172" s="26">
        <v>8105</v>
      </c>
      <c r="AK172" s="26">
        <v>1809</v>
      </c>
      <c r="AL172" s="26">
        <v>1618</v>
      </c>
      <c r="AM172" s="26">
        <v>1634</v>
      </c>
      <c r="AN172" s="26">
        <v>1570</v>
      </c>
      <c r="AO172" s="26">
        <v>1474</v>
      </c>
      <c r="AP172" s="26">
        <v>7843</v>
      </c>
      <c r="AQ172" s="26">
        <v>1661</v>
      </c>
      <c r="AR172" s="26">
        <v>1610</v>
      </c>
      <c r="AS172" s="26">
        <v>1567</v>
      </c>
      <c r="AT172" s="26">
        <v>1521</v>
      </c>
      <c r="AU172" s="26">
        <v>1484</v>
      </c>
      <c r="AV172" s="26">
        <v>8771</v>
      </c>
      <c r="AW172" s="26">
        <v>1565</v>
      </c>
      <c r="AX172" s="26">
        <v>1563</v>
      </c>
      <c r="AY172" s="26">
        <v>1749</v>
      </c>
      <c r="AZ172" s="26">
        <v>1841</v>
      </c>
      <c r="BA172" s="26">
        <v>2053</v>
      </c>
      <c r="BB172" s="26">
        <v>11185</v>
      </c>
      <c r="BC172" s="26">
        <v>2143</v>
      </c>
      <c r="BD172" s="26">
        <v>2219</v>
      </c>
      <c r="BE172" s="26">
        <v>2216</v>
      </c>
      <c r="BF172" s="26">
        <v>2244</v>
      </c>
      <c r="BG172" s="26">
        <v>2363</v>
      </c>
      <c r="BH172" s="26">
        <v>11881</v>
      </c>
      <c r="BI172" s="26">
        <v>2285</v>
      </c>
      <c r="BJ172" s="26">
        <v>2382</v>
      </c>
      <c r="BK172" s="26">
        <v>2366</v>
      </c>
      <c r="BL172" s="26">
        <v>2384</v>
      </c>
      <c r="BM172" s="26">
        <v>2464</v>
      </c>
      <c r="BN172" s="26">
        <v>10468</v>
      </c>
      <c r="BO172" s="26">
        <v>2292</v>
      </c>
      <c r="BP172" s="26">
        <v>2119</v>
      </c>
      <c r="BQ172" s="26">
        <v>2006</v>
      </c>
      <c r="BR172" s="26">
        <v>2069</v>
      </c>
      <c r="BS172" s="26">
        <v>1982</v>
      </c>
      <c r="BT172" s="26">
        <v>9888</v>
      </c>
      <c r="BU172" s="26">
        <v>1968</v>
      </c>
      <c r="BV172" s="26">
        <v>1950</v>
      </c>
      <c r="BW172" s="26">
        <v>2023</v>
      </c>
      <c r="BX172" s="26">
        <v>1933</v>
      </c>
      <c r="BY172" s="26">
        <v>2014</v>
      </c>
      <c r="BZ172" s="26">
        <v>10798</v>
      </c>
      <c r="CA172" s="26">
        <v>1956</v>
      </c>
      <c r="CB172" s="26">
        <v>2024</v>
      </c>
      <c r="CC172" s="26">
        <v>2189</v>
      </c>
      <c r="CD172" s="26">
        <v>2326</v>
      </c>
      <c r="CE172" s="26">
        <v>2303</v>
      </c>
      <c r="CF172" s="26">
        <v>9227</v>
      </c>
      <c r="CG172" s="26">
        <v>1950</v>
      </c>
      <c r="CH172" s="26">
        <v>2036</v>
      </c>
      <c r="CI172" s="26">
        <v>1963</v>
      </c>
      <c r="CJ172" s="26">
        <v>1772</v>
      </c>
      <c r="CK172" s="26">
        <v>1506</v>
      </c>
      <c r="CL172" s="26">
        <v>7314</v>
      </c>
      <c r="CM172" s="26">
        <v>1548</v>
      </c>
      <c r="CN172" s="26">
        <v>1555</v>
      </c>
      <c r="CO172" s="26">
        <v>1476</v>
      </c>
      <c r="CP172" s="26">
        <v>1385</v>
      </c>
      <c r="CQ172" s="26">
        <v>1350</v>
      </c>
      <c r="CR172" s="26">
        <v>5475</v>
      </c>
      <c r="CS172" s="26">
        <v>1235</v>
      </c>
      <c r="CT172" s="26">
        <v>1168</v>
      </c>
      <c r="CU172" s="26">
        <v>1058</v>
      </c>
      <c r="CV172" s="26">
        <v>1025</v>
      </c>
      <c r="CW172" s="26">
        <v>989</v>
      </c>
      <c r="CX172" s="26">
        <v>3813</v>
      </c>
      <c r="CY172" s="26">
        <v>943</v>
      </c>
      <c r="CZ172" s="26">
        <v>839</v>
      </c>
      <c r="DA172" s="26">
        <v>771</v>
      </c>
      <c r="DB172" s="26">
        <v>652</v>
      </c>
      <c r="DC172" s="26">
        <v>608</v>
      </c>
      <c r="DD172" s="26">
        <v>1965</v>
      </c>
      <c r="DE172" s="26">
        <v>519</v>
      </c>
      <c r="DF172" s="26">
        <v>446</v>
      </c>
      <c r="DG172" s="26">
        <v>406</v>
      </c>
      <c r="DH172" s="26">
        <v>314</v>
      </c>
      <c r="DI172" s="26">
        <v>280</v>
      </c>
      <c r="DJ172" s="26">
        <v>638</v>
      </c>
      <c r="DK172" s="26">
        <v>238</v>
      </c>
      <c r="DL172" s="26">
        <v>165</v>
      </c>
      <c r="DM172" s="26">
        <v>109</v>
      </c>
      <c r="DN172" s="26">
        <v>57</v>
      </c>
      <c r="DO172" s="26">
        <v>69</v>
      </c>
      <c r="DP172" s="26">
        <v>120</v>
      </c>
      <c r="DQ172" s="26">
        <v>38</v>
      </c>
      <c r="DR172" s="26">
        <v>35</v>
      </c>
      <c r="DS172" s="26">
        <v>26</v>
      </c>
      <c r="DT172" s="26">
        <v>11</v>
      </c>
      <c r="DU172" s="26">
        <v>10</v>
      </c>
      <c r="DV172" s="26">
        <v>8</v>
      </c>
      <c r="DW172" s="26">
        <v>27005</v>
      </c>
      <c r="DX172" s="26">
        <v>31162</v>
      </c>
      <c r="DY172" s="26">
        <v>53006</v>
      </c>
      <c r="DZ172" s="26">
        <v>43035</v>
      </c>
      <c r="EA172" s="26">
        <v>28560</v>
      </c>
    </row>
    <row r="173" spans="1:131" s="3" customFormat="1" ht="17.5" customHeight="1" x14ac:dyDescent="0.35">
      <c r="A173" s="3" t="s">
        <v>292</v>
      </c>
      <c r="D173" s="3" t="s">
        <v>293</v>
      </c>
      <c r="F173" s="26">
        <v>8610</v>
      </c>
      <c r="G173" s="26">
        <v>1783</v>
      </c>
      <c r="H173" s="26">
        <v>1735</v>
      </c>
      <c r="I173" s="26">
        <v>1747</v>
      </c>
      <c r="J173" s="26">
        <v>1751</v>
      </c>
      <c r="K173" s="26">
        <v>1594</v>
      </c>
      <c r="L173" s="26">
        <v>7259</v>
      </c>
      <c r="M173" s="26">
        <v>1554</v>
      </c>
      <c r="N173" s="26">
        <v>1542</v>
      </c>
      <c r="O173" s="26">
        <v>1451</v>
      </c>
      <c r="P173" s="26">
        <v>1417</v>
      </c>
      <c r="Q173" s="26">
        <v>1295</v>
      </c>
      <c r="R173" s="26">
        <v>7286</v>
      </c>
      <c r="S173" s="26">
        <v>1342</v>
      </c>
      <c r="T173" s="26">
        <v>1483</v>
      </c>
      <c r="U173" s="26">
        <v>1414</v>
      </c>
      <c r="V173" s="26">
        <v>1538</v>
      </c>
      <c r="W173" s="26">
        <v>1509</v>
      </c>
      <c r="X173" s="26">
        <v>8156</v>
      </c>
      <c r="Y173" s="26">
        <v>1442</v>
      </c>
      <c r="Z173" s="26">
        <v>1603</v>
      </c>
      <c r="AA173" s="26">
        <v>1611</v>
      </c>
      <c r="AB173" s="26">
        <v>1671</v>
      </c>
      <c r="AC173" s="26">
        <v>1829</v>
      </c>
      <c r="AD173" s="26">
        <v>9552</v>
      </c>
      <c r="AE173" s="26">
        <v>2066</v>
      </c>
      <c r="AF173" s="26">
        <v>1975</v>
      </c>
      <c r="AG173" s="26">
        <v>1815</v>
      </c>
      <c r="AH173" s="26">
        <v>1907</v>
      </c>
      <c r="AI173" s="26">
        <v>1789</v>
      </c>
      <c r="AJ173" s="26">
        <v>9181</v>
      </c>
      <c r="AK173" s="26">
        <v>1835</v>
      </c>
      <c r="AL173" s="26">
        <v>1809</v>
      </c>
      <c r="AM173" s="26">
        <v>1884</v>
      </c>
      <c r="AN173" s="26">
        <v>1843</v>
      </c>
      <c r="AO173" s="26">
        <v>1810</v>
      </c>
      <c r="AP173" s="26">
        <v>8087</v>
      </c>
      <c r="AQ173" s="26">
        <v>1810</v>
      </c>
      <c r="AR173" s="26">
        <v>1709</v>
      </c>
      <c r="AS173" s="26">
        <v>1574</v>
      </c>
      <c r="AT173" s="26">
        <v>1494</v>
      </c>
      <c r="AU173" s="26">
        <v>1500</v>
      </c>
      <c r="AV173" s="26">
        <v>8193</v>
      </c>
      <c r="AW173" s="26">
        <v>1585</v>
      </c>
      <c r="AX173" s="26">
        <v>1524</v>
      </c>
      <c r="AY173" s="26">
        <v>1627</v>
      </c>
      <c r="AZ173" s="26">
        <v>1710</v>
      </c>
      <c r="BA173" s="26">
        <v>1747</v>
      </c>
      <c r="BB173" s="26">
        <v>9186</v>
      </c>
      <c r="BC173" s="26">
        <v>1839</v>
      </c>
      <c r="BD173" s="26">
        <v>1869</v>
      </c>
      <c r="BE173" s="26">
        <v>1894</v>
      </c>
      <c r="BF173" s="26">
        <v>1777</v>
      </c>
      <c r="BG173" s="26">
        <v>1807</v>
      </c>
      <c r="BH173" s="26">
        <v>8919</v>
      </c>
      <c r="BI173" s="26">
        <v>1782</v>
      </c>
      <c r="BJ173" s="26">
        <v>1821</v>
      </c>
      <c r="BK173" s="26">
        <v>1741</v>
      </c>
      <c r="BL173" s="26">
        <v>1768</v>
      </c>
      <c r="BM173" s="26">
        <v>1807</v>
      </c>
      <c r="BN173" s="26">
        <v>7794</v>
      </c>
      <c r="BO173" s="26">
        <v>1626</v>
      </c>
      <c r="BP173" s="26">
        <v>1561</v>
      </c>
      <c r="BQ173" s="26">
        <v>1607</v>
      </c>
      <c r="BR173" s="26">
        <v>1495</v>
      </c>
      <c r="BS173" s="26">
        <v>1505</v>
      </c>
      <c r="BT173" s="26">
        <v>7096</v>
      </c>
      <c r="BU173" s="26">
        <v>1448</v>
      </c>
      <c r="BV173" s="26">
        <v>1414</v>
      </c>
      <c r="BW173" s="26">
        <v>1426</v>
      </c>
      <c r="BX173" s="26">
        <v>1468</v>
      </c>
      <c r="BY173" s="26">
        <v>1340</v>
      </c>
      <c r="BZ173" s="26">
        <v>7268</v>
      </c>
      <c r="CA173" s="26">
        <v>1311</v>
      </c>
      <c r="CB173" s="26">
        <v>1454</v>
      </c>
      <c r="CC173" s="26">
        <v>1478</v>
      </c>
      <c r="CD173" s="26">
        <v>1528</v>
      </c>
      <c r="CE173" s="26">
        <v>1497</v>
      </c>
      <c r="CF173" s="26">
        <v>5862</v>
      </c>
      <c r="CG173" s="26">
        <v>1232</v>
      </c>
      <c r="CH173" s="26">
        <v>1241</v>
      </c>
      <c r="CI173" s="26">
        <v>1243</v>
      </c>
      <c r="CJ173" s="26">
        <v>1170</v>
      </c>
      <c r="CK173" s="26">
        <v>976</v>
      </c>
      <c r="CL173" s="26">
        <v>4437</v>
      </c>
      <c r="CM173" s="26">
        <v>948</v>
      </c>
      <c r="CN173" s="26">
        <v>920</v>
      </c>
      <c r="CO173" s="26">
        <v>866</v>
      </c>
      <c r="CP173" s="26">
        <v>900</v>
      </c>
      <c r="CQ173" s="26">
        <v>803</v>
      </c>
      <c r="CR173" s="26">
        <v>3345</v>
      </c>
      <c r="CS173" s="26">
        <v>770</v>
      </c>
      <c r="CT173" s="26">
        <v>687</v>
      </c>
      <c r="CU173" s="26">
        <v>647</v>
      </c>
      <c r="CV173" s="26">
        <v>632</v>
      </c>
      <c r="CW173" s="26">
        <v>609</v>
      </c>
      <c r="CX173" s="26">
        <v>2279</v>
      </c>
      <c r="CY173" s="26">
        <v>566</v>
      </c>
      <c r="CZ173" s="26">
        <v>515</v>
      </c>
      <c r="DA173" s="26">
        <v>454</v>
      </c>
      <c r="DB173" s="26">
        <v>398</v>
      </c>
      <c r="DC173" s="26">
        <v>346</v>
      </c>
      <c r="DD173" s="26">
        <v>1165</v>
      </c>
      <c r="DE173" s="26">
        <v>330</v>
      </c>
      <c r="DF173" s="26">
        <v>277</v>
      </c>
      <c r="DG173" s="26">
        <v>202</v>
      </c>
      <c r="DH173" s="26">
        <v>187</v>
      </c>
      <c r="DI173" s="26">
        <v>169</v>
      </c>
      <c r="DJ173" s="26">
        <v>278</v>
      </c>
      <c r="DK173" s="26">
        <v>111</v>
      </c>
      <c r="DL173" s="26">
        <v>89</v>
      </c>
      <c r="DM173" s="26">
        <v>34</v>
      </c>
      <c r="DN173" s="26">
        <v>27</v>
      </c>
      <c r="DO173" s="26">
        <v>17</v>
      </c>
      <c r="DP173" s="26">
        <v>35</v>
      </c>
      <c r="DQ173" s="26">
        <v>9</v>
      </c>
      <c r="DR173" s="26">
        <v>13</v>
      </c>
      <c r="DS173" s="26">
        <v>10</v>
      </c>
      <c r="DT173" s="26">
        <v>2</v>
      </c>
      <c r="DU173" s="26">
        <v>1</v>
      </c>
      <c r="DV173" s="26">
        <v>7</v>
      </c>
      <c r="DW173" s="26">
        <v>24597</v>
      </c>
      <c r="DX173" s="26">
        <v>27811</v>
      </c>
      <c r="DY173" s="26">
        <v>50913</v>
      </c>
      <c r="DZ173" s="26">
        <v>31077</v>
      </c>
      <c r="EA173" s="26">
        <v>17408</v>
      </c>
    </row>
    <row r="174" spans="1:131" s="3" customFormat="1" ht="17.5" customHeight="1" x14ac:dyDescent="0.35">
      <c r="A174" s="3" t="s">
        <v>294</v>
      </c>
      <c r="D174" s="3" t="s">
        <v>295</v>
      </c>
      <c r="F174" s="26">
        <v>5789</v>
      </c>
      <c r="G174" s="26">
        <v>1166</v>
      </c>
      <c r="H174" s="26">
        <v>1164</v>
      </c>
      <c r="I174" s="26">
        <v>1151</v>
      </c>
      <c r="J174" s="26">
        <v>1148</v>
      </c>
      <c r="K174" s="26">
        <v>1160</v>
      </c>
      <c r="L174" s="26">
        <v>4897</v>
      </c>
      <c r="M174" s="26">
        <v>1049</v>
      </c>
      <c r="N174" s="26">
        <v>990</v>
      </c>
      <c r="O174" s="26">
        <v>997</v>
      </c>
      <c r="P174" s="26">
        <v>910</v>
      </c>
      <c r="Q174" s="26">
        <v>951</v>
      </c>
      <c r="R174" s="26">
        <v>5329</v>
      </c>
      <c r="S174" s="26">
        <v>973</v>
      </c>
      <c r="T174" s="26">
        <v>1089</v>
      </c>
      <c r="U174" s="26">
        <v>1035</v>
      </c>
      <c r="V174" s="26">
        <v>1095</v>
      </c>
      <c r="W174" s="26">
        <v>1137</v>
      </c>
      <c r="X174" s="26">
        <v>5888</v>
      </c>
      <c r="Y174" s="26">
        <v>1217</v>
      </c>
      <c r="Z174" s="26">
        <v>1127</v>
      </c>
      <c r="AA174" s="26">
        <v>1173</v>
      </c>
      <c r="AB174" s="26">
        <v>1195</v>
      </c>
      <c r="AC174" s="26">
        <v>1176</v>
      </c>
      <c r="AD174" s="26">
        <v>5580</v>
      </c>
      <c r="AE174" s="26">
        <v>1234</v>
      </c>
      <c r="AF174" s="26">
        <v>1108</v>
      </c>
      <c r="AG174" s="26">
        <v>1179</v>
      </c>
      <c r="AH174" s="26">
        <v>1048</v>
      </c>
      <c r="AI174" s="26">
        <v>1011</v>
      </c>
      <c r="AJ174" s="26">
        <v>5522</v>
      </c>
      <c r="AK174" s="26">
        <v>1126</v>
      </c>
      <c r="AL174" s="26">
        <v>1127</v>
      </c>
      <c r="AM174" s="26">
        <v>1083</v>
      </c>
      <c r="AN174" s="26">
        <v>1123</v>
      </c>
      <c r="AO174" s="26">
        <v>1063</v>
      </c>
      <c r="AP174" s="26">
        <v>5188</v>
      </c>
      <c r="AQ174" s="26">
        <v>1056</v>
      </c>
      <c r="AR174" s="26">
        <v>1084</v>
      </c>
      <c r="AS174" s="26">
        <v>1043</v>
      </c>
      <c r="AT174" s="26">
        <v>967</v>
      </c>
      <c r="AU174" s="26">
        <v>1038</v>
      </c>
      <c r="AV174" s="26">
        <v>5727</v>
      </c>
      <c r="AW174" s="26">
        <v>1049</v>
      </c>
      <c r="AX174" s="26">
        <v>1093</v>
      </c>
      <c r="AY174" s="26">
        <v>1138</v>
      </c>
      <c r="AZ174" s="26">
        <v>1151</v>
      </c>
      <c r="BA174" s="26">
        <v>1296</v>
      </c>
      <c r="BB174" s="26">
        <v>6476</v>
      </c>
      <c r="BC174" s="26">
        <v>1324</v>
      </c>
      <c r="BD174" s="26">
        <v>1267</v>
      </c>
      <c r="BE174" s="26">
        <v>1287</v>
      </c>
      <c r="BF174" s="26">
        <v>1312</v>
      </c>
      <c r="BG174" s="26">
        <v>1286</v>
      </c>
      <c r="BH174" s="26">
        <v>6387</v>
      </c>
      <c r="BI174" s="26">
        <v>1301</v>
      </c>
      <c r="BJ174" s="26">
        <v>1280</v>
      </c>
      <c r="BK174" s="26">
        <v>1355</v>
      </c>
      <c r="BL174" s="26">
        <v>1214</v>
      </c>
      <c r="BM174" s="26">
        <v>1237</v>
      </c>
      <c r="BN174" s="26">
        <v>5126</v>
      </c>
      <c r="BO174" s="26">
        <v>1106</v>
      </c>
      <c r="BP174" s="26">
        <v>1015</v>
      </c>
      <c r="BQ174" s="26">
        <v>1055</v>
      </c>
      <c r="BR174" s="26">
        <v>1032</v>
      </c>
      <c r="BS174" s="26">
        <v>918</v>
      </c>
      <c r="BT174" s="26">
        <v>4867</v>
      </c>
      <c r="BU174" s="26">
        <v>980</v>
      </c>
      <c r="BV174" s="26">
        <v>982</v>
      </c>
      <c r="BW174" s="26">
        <v>979</v>
      </c>
      <c r="BX174" s="26">
        <v>937</v>
      </c>
      <c r="BY174" s="26">
        <v>989</v>
      </c>
      <c r="BZ174" s="26">
        <v>4840</v>
      </c>
      <c r="CA174" s="26">
        <v>905</v>
      </c>
      <c r="CB174" s="26">
        <v>1013</v>
      </c>
      <c r="CC174" s="26">
        <v>978</v>
      </c>
      <c r="CD174" s="26">
        <v>964</v>
      </c>
      <c r="CE174" s="26">
        <v>980</v>
      </c>
      <c r="CF174" s="26">
        <v>3930</v>
      </c>
      <c r="CG174" s="26">
        <v>776</v>
      </c>
      <c r="CH174" s="26">
        <v>901</v>
      </c>
      <c r="CI174" s="26">
        <v>824</v>
      </c>
      <c r="CJ174" s="26">
        <v>758</v>
      </c>
      <c r="CK174" s="26">
        <v>671</v>
      </c>
      <c r="CL174" s="26">
        <v>2885</v>
      </c>
      <c r="CM174" s="26">
        <v>634</v>
      </c>
      <c r="CN174" s="26">
        <v>628</v>
      </c>
      <c r="CO174" s="26">
        <v>570</v>
      </c>
      <c r="CP174" s="26">
        <v>545</v>
      </c>
      <c r="CQ174" s="26">
        <v>508</v>
      </c>
      <c r="CR174" s="26">
        <v>1991</v>
      </c>
      <c r="CS174" s="26">
        <v>453</v>
      </c>
      <c r="CT174" s="26">
        <v>438</v>
      </c>
      <c r="CU174" s="26">
        <v>411</v>
      </c>
      <c r="CV174" s="26">
        <v>360</v>
      </c>
      <c r="CW174" s="26">
        <v>329</v>
      </c>
      <c r="CX174" s="26">
        <v>1285</v>
      </c>
      <c r="CY174" s="26">
        <v>311</v>
      </c>
      <c r="CZ174" s="26">
        <v>277</v>
      </c>
      <c r="DA174" s="26">
        <v>268</v>
      </c>
      <c r="DB174" s="26">
        <v>231</v>
      </c>
      <c r="DC174" s="26">
        <v>198</v>
      </c>
      <c r="DD174" s="26">
        <v>620</v>
      </c>
      <c r="DE174" s="26">
        <v>186</v>
      </c>
      <c r="DF174" s="26">
        <v>132</v>
      </c>
      <c r="DG174" s="26">
        <v>124</v>
      </c>
      <c r="DH174" s="26">
        <v>104</v>
      </c>
      <c r="DI174" s="26">
        <v>74</v>
      </c>
      <c r="DJ174" s="26">
        <v>180</v>
      </c>
      <c r="DK174" s="26">
        <v>61</v>
      </c>
      <c r="DL174" s="26">
        <v>48</v>
      </c>
      <c r="DM174" s="26">
        <v>30</v>
      </c>
      <c r="DN174" s="26">
        <v>20</v>
      </c>
      <c r="DO174" s="26">
        <v>21</v>
      </c>
      <c r="DP174" s="26">
        <v>40</v>
      </c>
      <c r="DQ174" s="26">
        <v>21</v>
      </c>
      <c r="DR174" s="26">
        <v>7</v>
      </c>
      <c r="DS174" s="26">
        <v>7</v>
      </c>
      <c r="DT174" s="26">
        <v>2</v>
      </c>
      <c r="DU174" s="26">
        <v>3</v>
      </c>
      <c r="DV174" s="26">
        <v>2</v>
      </c>
      <c r="DW174" s="26">
        <v>17232</v>
      </c>
      <c r="DX174" s="26">
        <v>19532</v>
      </c>
      <c r="DY174" s="26">
        <v>33164</v>
      </c>
      <c r="DZ174" s="26">
        <v>21220</v>
      </c>
      <c r="EA174" s="26">
        <v>10933</v>
      </c>
    </row>
    <row r="175" spans="1:131" ht="17.5" customHeight="1" x14ac:dyDescent="0.35">
      <c r="A175" s="3"/>
      <c r="E175" s="30"/>
      <c r="F175" s="30"/>
      <c r="G175" s="31"/>
      <c r="H175" s="31"/>
      <c r="I175" s="31"/>
      <c r="J175" s="31"/>
      <c r="K175" s="31"/>
      <c r="L175" s="30"/>
      <c r="M175" s="31"/>
      <c r="N175" s="31"/>
      <c r="O175" s="31"/>
      <c r="P175" s="31"/>
      <c r="Q175" s="31"/>
      <c r="R175" s="30"/>
      <c r="S175" s="31"/>
      <c r="T175" s="31"/>
      <c r="U175" s="31"/>
      <c r="V175" s="31"/>
      <c r="W175" s="31"/>
      <c r="X175" s="30"/>
      <c r="Y175" s="31"/>
      <c r="Z175" s="31"/>
      <c r="AA175" s="31"/>
      <c r="AB175" s="31"/>
      <c r="AC175" s="31"/>
      <c r="AD175" s="30"/>
      <c r="AE175" s="31"/>
      <c r="AF175" s="31"/>
      <c r="AG175" s="31"/>
      <c r="AH175" s="31"/>
      <c r="AI175" s="31"/>
      <c r="AJ175" s="30"/>
      <c r="AK175" s="31"/>
      <c r="AL175" s="31"/>
      <c r="AM175" s="31"/>
      <c r="AN175" s="31"/>
      <c r="AO175" s="31"/>
      <c r="AP175" s="30"/>
      <c r="AQ175" s="31"/>
      <c r="AR175" s="31"/>
      <c r="AS175" s="31"/>
      <c r="AT175" s="31"/>
      <c r="AU175" s="31"/>
      <c r="AV175" s="30"/>
      <c r="AW175" s="31"/>
      <c r="AX175" s="31"/>
      <c r="AY175" s="31"/>
      <c r="AZ175" s="31"/>
      <c r="BA175" s="31"/>
      <c r="BB175" s="30"/>
      <c r="BC175" s="31"/>
      <c r="BD175" s="31"/>
      <c r="BE175" s="31"/>
      <c r="BF175" s="31"/>
      <c r="BG175" s="31"/>
      <c r="BH175" s="30"/>
      <c r="BI175" s="31"/>
      <c r="BJ175" s="31"/>
      <c r="BK175" s="31"/>
      <c r="BL175" s="31"/>
      <c r="BM175" s="31"/>
      <c r="BN175" s="30"/>
      <c r="BO175" s="31"/>
      <c r="BP175" s="31"/>
      <c r="BQ175" s="31"/>
      <c r="BR175" s="31"/>
      <c r="BS175" s="31"/>
      <c r="BT175" s="30"/>
      <c r="BU175" s="31"/>
      <c r="BV175" s="31"/>
      <c r="BW175" s="31"/>
      <c r="BX175" s="31"/>
      <c r="BY175" s="31"/>
      <c r="BZ175" s="30"/>
      <c r="CA175" s="31"/>
      <c r="CB175" s="31"/>
      <c r="CC175" s="31"/>
      <c r="CD175" s="31"/>
      <c r="CE175" s="31"/>
      <c r="CF175" s="30"/>
      <c r="CG175" s="31"/>
      <c r="CH175" s="31"/>
      <c r="CI175" s="31"/>
      <c r="CJ175" s="31"/>
      <c r="CK175" s="31"/>
      <c r="CL175" s="30"/>
      <c r="CM175" s="31"/>
      <c r="CN175" s="31"/>
      <c r="CO175" s="31"/>
      <c r="CP175" s="31"/>
      <c r="CQ175" s="31"/>
      <c r="CR175" s="30"/>
      <c r="CS175" s="31"/>
      <c r="CT175" s="31"/>
      <c r="CU175" s="31"/>
      <c r="CV175" s="31"/>
      <c r="CW175" s="31"/>
      <c r="CX175" s="30"/>
      <c r="CY175" s="31"/>
      <c r="CZ175" s="31"/>
      <c r="DA175" s="31"/>
      <c r="DB175" s="31"/>
      <c r="DC175" s="31"/>
      <c r="DD175" s="30"/>
      <c r="DE175" s="31"/>
      <c r="DF175" s="31"/>
      <c r="DG175" s="31"/>
      <c r="DH175" s="31"/>
      <c r="DI175" s="31"/>
      <c r="DJ175" s="30"/>
      <c r="DK175" s="31"/>
      <c r="DL175" s="31"/>
      <c r="DM175" s="31"/>
      <c r="DN175" s="31"/>
      <c r="DO175" s="31"/>
      <c r="DP175" s="30"/>
      <c r="DQ175" s="31"/>
      <c r="DR175" s="31"/>
      <c r="DS175" s="31"/>
      <c r="DT175" s="31"/>
      <c r="DU175" s="31"/>
      <c r="DW175" s="31"/>
      <c r="DX175" s="31"/>
      <c r="DY175" s="31"/>
      <c r="DZ175" s="31"/>
      <c r="EA175" s="31"/>
    </row>
    <row r="176" spans="1:131" s="3" customFormat="1" ht="17.5" customHeight="1" x14ac:dyDescent="0.35">
      <c r="A176" s="3" t="s">
        <v>296</v>
      </c>
      <c r="C176" s="3" t="s">
        <v>297</v>
      </c>
      <c r="E176" s="26">
        <v>419918</v>
      </c>
      <c r="F176" s="26">
        <v>23438</v>
      </c>
      <c r="G176" s="26">
        <v>4577</v>
      </c>
      <c r="H176" s="26">
        <v>4689</v>
      </c>
      <c r="I176" s="26">
        <v>4786</v>
      </c>
      <c r="J176" s="26">
        <v>4721</v>
      </c>
      <c r="K176" s="26">
        <v>4665</v>
      </c>
      <c r="L176" s="26">
        <v>23130</v>
      </c>
      <c r="M176" s="26">
        <v>4824</v>
      </c>
      <c r="N176" s="26">
        <v>4687</v>
      </c>
      <c r="O176" s="26">
        <v>4689</v>
      </c>
      <c r="P176" s="26">
        <v>4381</v>
      </c>
      <c r="Q176" s="26">
        <v>4549</v>
      </c>
      <c r="R176" s="26">
        <v>25079</v>
      </c>
      <c r="S176" s="26">
        <v>4571</v>
      </c>
      <c r="T176" s="26">
        <v>4893</v>
      </c>
      <c r="U176" s="26">
        <v>5038</v>
      </c>
      <c r="V176" s="26">
        <v>5241</v>
      </c>
      <c r="W176" s="26">
        <v>5336</v>
      </c>
      <c r="X176" s="26">
        <v>27273</v>
      </c>
      <c r="Y176" s="26">
        <v>5296</v>
      </c>
      <c r="Z176" s="26">
        <v>5404</v>
      </c>
      <c r="AA176" s="26">
        <v>5476</v>
      </c>
      <c r="AB176" s="26">
        <v>5447</v>
      </c>
      <c r="AC176" s="26">
        <v>5650</v>
      </c>
      <c r="AD176" s="26">
        <v>27220</v>
      </c>
      <c r="AE176" s="26">
        <v>6016</v>
      </c>
      <c r="AF176" s="26">
        <v>5557</v>
      </c>
      <c r="AG176" s="26">
        <v>5449</v>
      </c>
      <c r="AH176" s="26">
        <v>5322</v>
      </c>
      <c r="AI176" s="26">
        <v>4876</v>
      </c>
      <c r="AJ176" s="26">
        <v>23685</v>
      </c>
      <c r="AK176" s="26">
        <v>4883</v>
      </c>
      <c r="AL176" s="26">
        <v>4910</v>
      </c>
      <c r="AM176" s="26">
        <v>4679</v>
      </c>
      <c r="AN176" s="26">
        <v>4579</v>
      </c>
      <c r="AO176" s="26">
        <v>4634</v>
      </c>
      <c r="AP176" s="26">
        <v>22875</v>
      </c>
      <c r="AQ176" s="26">
        <v>4829</v>
      </c>
      <c r="AR176" s="26">
        <v>4873</v>
      </c>
      <c r="AS176" s="26">
        <v>4504</v>
      </c>
      <c r="AT176" s="26">
        <v>4188</v>
      </c>
      <c r="AU176" s="26">
        <v>4481</v>
      </c>
      <c r="AV176" s="26">
        <v>26814</v>
      </c>
      <c r="AW176" s="26">
        <v>4600</v>
      </c>
      <c r="AX176" s="26">
        <v>4986</v>
      </c>
      <c r="AY176" s="26">
        <v>5210</v>
      </c>
      <c r="AZ176" s="26">
        <v>5764</v>
      </c>
      <c r="BA176" s="26">
        <v>6254</v>
      </c>
      <c r="BB176" s="26">
        <v>32318</v>
      </c>
      <c r="BC176" s="26">
        <v>6407</v>
      </c>
      <c r="BD176" s="26">
        <v>6252</v>
      </c>
      <c r="BE176" s="26">
        <v>6567</v>
      </c>
      <c r="BF176" s="26">
        <v>6462</v>
      </c>
      <c r="BG176" s="26">
        <v>6630</v>
      </c>
      <c r="BH176" s="26">
        <v>32675</v>
      </c>
      <c r="BI176" s="26">
        <v>6567</v>
      </c>
      <c r="BJ176" s="26">
        <v>6618</v>
      </c>
      <c r="BK176" s="26">
        <v>6571</v>
      </c>
      <c r="BL176" s="26">
        <v>6409</v>
      </c>
      <c r="BM176" s="26">
        <v>6510</v>
      </c>
      <c r="BN176" s="26">
        <v>28814</v>
      </c>
      <c r="BO176" s="26">
        <v>6161</v>
      </c>
      <c r="BP176" s="26">
        <v>5697</v>
      </c>
      <c r="BQ176" s="26">
        <v>5693</v>
      </c>
      <c r="BR176" s="26">
        <v>5688</v>
      </c>
      <c r="BS176" s="26">
        <v>5575</v>
      </c>
      <c r="BT176" s="26">
        <v>26456</v>
      </c>
      <c r="BU176" s="26">
        <v>5278</v>
      </c>
      <c r="BV176" s="26">
        <v>5273</v>
      </c>
      <c r="BW176" s="26">
        <v>5443</v>
      </c>
      <c r="BX176" s="26">
        <v>5235</v>
      </c>
      <c r="BY176" s="26">
        <v>5227</v>
      </c>
      <c r="BZ176" s="26">
        <v>29226</v>
      </c>
      <c r="CA176" s="26">
        <v>5302</v>
      </c>
      <c r="CB176" s="26">
        <v>5625</v>
      </c>
      <c r="CC176" s="26">
        <v>5813</v>
      </c>
      <c r="CD176" s="26">
        <v>6294</v>
      </c>
      <c r="CE176" s="26">
        <v>6192</v>
      </c>
      <c r="CF176" s="26">
        <v>24386</v>
      </c>
      <c r="CG176" s="26">
        <v>4888</v>
      </c>
      <c r="CH176" s="26">
        <v>5389</v>
      </c>
      <c r="CI176" s="26">
        <v>5097</v>
      </c>
      <c r="CJ176" s="26">
        <v>4821</v>
      </c>
      <c r="CK176" s="26">
        <v>4191</v>
      </c>
      <c r="CL176" s="26">
        <v>18595</v>
      </c>
      <c r="CM176" s="26">
        <v>3833</v>
      </c>
      <c r="CN176" s="26">
        <v>3893</v>
      </c>
      <c r="CO176" s="26">
        <v>3738</v>
      </c>
      <c r="CP176" s="26">
        <v>3703</v>
      </c>
      <c r="CQ176" s="26">
        <v>3428</v>
      </c>
      <c r="CR176" s="26">
        <v>13353</v>
      </c>
      <c r="CS176" s="26">
        <v>3042</v>
      </c>
      <c r="CT176" s="26">
        <v>2885</v>
      </c>
      <c r="CU176" s="26">
        <v>2573</v>
      </c>
      <c r="CV176" s="26">
        <v>2455</v>
      </c>
      <c r="CW176" s="26">
        <v>2398</v>
      </c>
      <c r="CX176" s="26">
        <v>8626</v>
      </c>
      <c r="CY176" s="26">
        <v>2129</v>
      </c>
      <c r="CZ176" s="26">
        <v>1868</v>
      </c>
      <c r="DA176" s="26">
        <v>1696</v>
      </c>
      <c r="DB176" s="26">
        <v>1499</v>
      </c>
      <c r="DC176" s="26">
        <v>1434</v>
      </c>
      <c r="DD176" s="26">
        <v>4381</v>
      </c>
      <c r="DE176" s="26">
        <v>1160</v>
      </c>
      <c r="DF176" s="26">
        <v>1008</v>
      </c>
      <c r="DG176" s="26">
        <v>874</v>
      </c>
      <c r="DH176" s="26">
        <v>741</v>
      </c>
      <c r="DI176" s="26">
        <v>598</v>
      </c>
      <c r="DJ176" s="26">
        <v>1305</v>
      </c>
      <c r="DK176" s="26">
        <v>506</v>
      </c>
      <c r="DL176" s="26">
        <v>341</v>
      </c>
      <c r="DM176" s="26">
        <v>204</v>
      </c>
      <c r="DN176" s="26">
        <v>133</v>
      </c>
      <c r="DO176" s="26">
        <v>121</v>
      </c>
      <c r="DP176" s="26">
        <v>250</v>
      </c>
      <c r="DQ176" s="26">
        <v>78</v>
      </c>
      <c r="DR176" s="26">
        <v>75</v>
      </c>
      <c r="DS176" s="26">
        <v>46</v>
      </c>
      <c r="DT176" s="26">
        <v>31</v>
      </c>
      <c r="DU176" s="26">
        <v>20</v>
      </c>
      <c r="DV176" s="26">
        <v>19</v>
      </c>
      <c r="DW176" s="26">
        <v>76943</v>
      </c>
      <c r="DX176" s="26">
        <v>87823</v>
      </c>
      <c r="DY176" s="26">
        <v>154889</v>
      </c>
      <c r="DZ176" s="26">
        <v>117171</v>
      </c>
      <c r="EA176" s="26">
        <v>70915</v>
      </c>
    </row>
    <row r="177" spans="1:131" ht="17.5" customHeight="1" x14ac:dyDescent="0.35">
      <c r="A177" s="2" t="s">
        <v>298</v>
      </c>
      <c r="D177" s="2" t="s">
        <v>299</v>
      </c>
      <c r="E177" s="4">
        <v>48126</v>
      </c>
      <c r="F177" s="4">
        <v>2934</v>
      </c>
      <c r="G177" s="4">
        <v>600</v>
      </c>
      <c r="H177" s="4">
        <v>581</v>
      </c>
      <c r="I177" s="4">
        <v>605</v>
      </c>
      <c r="J177" s="4">
        <v>550</v>
      </c>
      <c r="K177" s="4">
        <v>598</v>
      </c>
      <c r="L177" s="4">
        <v>2847</v>
      </c>
      <c r="M177" s="4">
        <v>588</v>
      </c>
      <c r="N177" s="4">
        <v>548</v>
      </c>
      <c r="O177" s="4">
        <v>603</v>
      </c>
      <c r="P177" s="4">
        <v>557</v>
      </c>
      <c r="Q177" s="4">
        <v>551</v>
      </c>
      <c r="R177" s="4">
        <v>2978</v>
      </c>
      <c r="S177" s="4">
        <v>509</v>
      </c>
      <c r="T177" s="4">
        <v>567</v>
      </c>
      <c r="U177" s="4">
        <v>632</v>
      </c>
      <c r="V177" s="4">
        <v>602</v>
      </c>
      <c r="W177" s="4">
        <v>668</v>
      </c>
      <c r="X177" s="4">
        <v>3216</v>
      </c>
      <c r="Y177" s="4">
        <v>698</v>
      </c>
      <c r="Z177" s="4">
        <v>662</v>
      </c>
      <c r="AA177" s="4">
        <v>664</v>
      </c>
      <c r="AB177" s="4">
        <v>608</v>
      </c>
      <c r="AC177" s="4">
        <v>584</v>
      </c>
      <c r="AD177" s="4">
        <v>3015</v>
      </c>
      <c r="AE177" s="4">
        <v>626</v>
      </c>
      <c r="AF177" s="4">
        <v>571</v>
      </c>
      <c r="AG177" s="4">
        <v>588</v>
      </c>
      <c r="AH177" s="4">
        <v>606</v>
      </c>
      <c r="AI177" s="4">
        <v>624</v>
      </c>
      <c r="AJ177" s="4">
        <v>2982</v>
      </c>
      <c r="AK177" s="4">
        <v>635</v>
      </c>
      <c r="AL177" s="4">
        <v>584</v>
      </c>
      <c r="AM177" s="4">
        <v>575</v>
      </c>
      <c r="AN177" s="4">
        <v>586</v>
      </c>
      <c r="AO177" s="4">
        <v>602</v>
      </c>
      <c r="AP177" s="4">
        <v>2827</v>
      </c>
      <c r="AQ177" s="4">
        <v>617</v>
      </c>
      <c r="AR177" s="4">
        <v>610</v>
      </c>
      <c r="AS177" s="4">
        <v>576</v>
      </c>
      <c r="AT177" s="4">
        <v>470</v>
      </c>
      <c r="AU177" s="4">
        <v>554</v>
      </c>
      <c r="AV177" s="4">
        <v>3343</v>
      </c>
      <c r="AW177" s="4">
        <v>570</v>
      </c>
      <c r="AX177" s="4">
        <v>630</v>
      </c>
      <c r="AY177" s="4">
        <v>590</v>
      </c>
      <c r="AZ177" s="4">
        <v>750</v>
      </c>
      <c r="BA177" s="4">
        <v>803</v>
      </c>
      <c r="BB177" s="4">
        <v>3989</v>
      </c>
      <c r="BC177" s="4">
        <v>769</v>
      </c>
      <c r="BD177" s="4">
        <v>780</v>
      </c>
      <c r="BE177" s="4">
        <v>863</v>
      </c>
      <c r="BF177" s="4">
        <v>792</v>
      </c>
      <c r="BG177" s="4">
        <v>785</v>
      </c>
      <c r="BH177" s="4">
        <v>3865</v>
      </c>
      <c r="BI177" s="4">
        <v>797</v>
      </c>
      <c r="BJ177" s="4">
        <v>803</v>
      </c>
      <c r="BK177" s="4">
        <v>817</v>
      </c>
      <c r="BL177" s="4">
        <v>748</v>
      </c>
      <c r="BM177" s="4">
        <v>700</v>
      </c>
      <c r="BN177" s="4">
        <v>3220</v>
      </c>
      <c r="BO177" s="4">
        <v>704</v>
      </c>
      <c r="BP177" s="4">
        <v>599</v>
      </c>
      <c r="BQ177" s="4">
        <v>714</v>
      </c>
      <c r="BR177" s="4">
        <v>600</v>
      </c>
      <c r="BS177" s="4">
        <v>603</v>
      </c>
      <c r="BT177" s="4">
        <v>2845</v>
      </c>
      <c r="BU177" s="4">
        <v>549</v>
      </c>
      <c r="BV177" s="4">
        <v>590</v>
      </c>
      <c r="BW177" s="4">
        <v>618</v>
      </c>
      <c r="BX177" s="4">
        <v>570</v>
      </c>
      <c r="BY177" s="4">
        <v>518</v>
      </c>
      <c r="BZ177" s="4">
        <v>3016</v>
      </c>
      <c r="CA177" s="4">
        <v>572</v>
      </c>
      <c r="CB177" s="4">
        <v>594</v>
      </c>
      <c r="CC177" s="4">
        <v>611</v>
      </c>
      <c r="CD177" s="4">
        <v>597</v>
      </c>
      <c r="CE177" s="4">
        <v>642</v>
      </c>
      <c r="CF177" s="4">
        <v>2548</v>
      </c>
      <c r="CG177" s="4">
        <v>560</v>
      </c>
      <c r="CH177" s="4">
        <v>571</v>
      </c>
      <c r="CI177" s="4">
        <v>513</v>
      </c>
      <c r="CJ177" s="4">
        <v>491</v>
      </c>
      <c r="CK177" s="4">
        <v>413</v>
      </c>
      <c r="CL177" s="4">
        <v>1785</v>
      </c>
      <c r="CM177" s="4">
        <v>365</v>
      </c>
      <c r="CN177" s="4">
        <v>398</v>
      </c>
      <c r="CO177" s="4">
        <v>368</v>
      </c>
      <c r="CP177" s="4">
        <v>350</v>
      </c>
      <c r="CQ177" s="4">
        <v>304</v>
      </c>
      <c r="CR177" s="4">
        <v>1270</v>
      </c>
      <c r="CS177" s="4">
        <v>322</v>
      </c>
      <c r="CT177" s="4">
        <v>244</v>
      </c>
      <c r="CU177" s="4">
        <v>258</v>
      </c>
      <c r="CV177" s="4">
        <v>216</v>
      </c>
      <c r="CW177" s="4">
        <v>230</v>
      </c>
      <c r="CX177" s="4">
        <v>881</v>
      </c>
      <c r="CY177" s="4">
        <v>208</v>
      </c>
      <c r="CZ177" s="4">
        <v>168</v>
      </c>
      <c r="DA177" s="4">
        <v>174</v>
      </c>
      <c r="DB177" s="4">
        <v>166</v>
      </c>
      <c r="DC177" s="4">
        <v>165</v>
      </c>
      <c r="DD177" s="4">
        <v>423</v>
      </c>
      <c r="DE177" s="4">
        <v>118</v>
      </c>
      <c r="DF177" s="4">
        <v>99</v>
      </c>
      <c r="DG177" s="4">
        <v>89</v>
      </c>
      <c r="DH177" s="4">
        <v>71</v>
      </c>
      <c r="DI177" s="4">
        <v>46</v>
      </c>
      <c r="DJ177" s="4">
        <v>120</v>
      </c>
      <c r="DK177" s="4">
        <v>44</v>
      </c>
      <c r="DL177" s="4">
        <v>27</v>
      </c>
      <c r="DM177" s="4">
        <v>26</v>
      </c>
      <c r="DN177" s="4">
        <v>11</v>
      </c>
      <c r="DO177" s="4">
        <v>12</v>
      </c>
      <c r="DP177" s="4">
        <v>20</v>
      </c>
      <c r="DQ177" s="4">
        <v>5</v>
      </c>
      <c r="DR177" s="4">
        <v>5</v>
      </c>
      <c r="DS177" s="4">
        <v>5</v>
      </c>
      <c r="DT177" s="4">
        <v>2</v>
      </c>
      <c r="DU177" s="4">
        <v>3</v>
      </c>
      <c r="DV177" s="4">
        <v>2</v>
      </c>
      <c r="DW177" s="4">
        <v>9457</v>
      </c>
      <c r="DX177" s="4">
        <v>10783</v>
      </c>
      <c r="DY177" s="4">
        <v>18674</v>
      </c>
      <c r="DZ177" s="4">
        <v>12946</v>
      </c>
      <c r="EA177" s="4">
        <v>7049</v>
      </c>
    </row>
    <row r="178" spans="1:131" ht="17.5" customHeight="1" x14ac:dyDescent="0.35">
      <c r="A178" s="2" t="s">
        <v>300</v>
      </c>
      <c r="D178" s="2" t="s">
        <v>301</v>
      </c>
      <c r="E178" s="4">
        <v>56385</v>
      </c>
      <c r="F178" s="4">
        <v>3544</v>
      </c>
      <c r="G178" s="4">
        <v>723</v>
      </c>
      <c r="H178" s="4">
        <v>726</v>
      </c>
      <c r="I178" s="4">
        <v>737</v>
      </c>
      <c r="J178" s="4">
        <v>684</v>
      </c>
      <c r="K178" s="4">
        <v>674</v>
      </c>
      <c r="L178" s="4">
        <v>3368</v>
      </c>
      <c r="M178" s="4">
        <v>707</v>
      </c>
      <c r="N178" s="4">
        <v>662</v>
      </c>
      <c r="O178" s="4">
        <v>658</v>
      </c>
      <c r="P178" s="4">
        <v>646</v>
      </c>
      <c r="Q178" s="4">
        <v>695</v>
      </c>
      <c r="R178" s="4">
        <v>3353</v>
      </c>
      <c r="S178" s="4">
        <v>621</v>
      </c>
      <c r="T178" s="4">
        <v>699</v>
      </c>
      <c r="U178" s="4">
        <v>651</v>
      </c>
      <c r="V178" s="4">
        <v>696</v>
      </c>
      <c r="W178" s="4">
        <v>686</v>
      </c>
      <c r="X178" s="4">
        <v>3764</v>
      </c>
      <c r="Y178" s="4">
        <v>780</v>
      </c>
      <c r="Z178" s="4">
        <v>792</v>
      </c>
      <c r="AA178" s="4">
        <v>803</v>
      </c>
      <c r="AB178" s="4">
        <v>734</v>
      </c>
      <c r="AC178" s="4">
        <v>655</v>
      </c>
      <c r="AD178" s="4">
        <v>3479</v>
      </c>
      <c r="AE178" s="4">
        <v>689</v>
      </c>
      <c r="AF178" s="4">
        <v>683</v>
      </c>
      <c r="AG178" s="4">
        <v>677</v>
      </c>
      <c r="AH178" s="4">
        <v>752</v>
      </c>
      <c r="AI178" s="4">
        <v>678</v>
      </c>
      <c r="AJ178" s="4">
        <v>3630</v>
      </c>
      <c r="AK178" s="4">
        <v>692</v>
      </c>
      <c r="AL178" s="4">
        <v>735</v>
      </c>
      <c r="AM178" s="4">
        <v>737</v>
      </c>
      <c r="AN178" s="4">
        <v>716</v>
      </c>
      <c r="AO178" s="4">
        <v>750</v>
      </c>
      <c r="AP178" s="4">
        <v>3550</v>
      </c>
      <c r="AQ178" s="4">
        <v>774</v>
      </c>
      <c r="AR178" s="4">
        <v>797</v>
      </c>
      <c r="AS178" s="4">
        <v>710</v>
      </c>
      <c r="AT178" s="4">
        <v>622</v>
      </c>
      <c r="AU178" s="4">
        <v>647</v>
      </c>
      <c r="AV178" s="4">
        <v>3738</v>
      </c>
      <c r="AW178" s="4">
        <v>638</v>
      </c>
      <c r="AX178" s="4">
        <v>666</v>
      </c>
      <c r="AY178" s="4">
        <v>751</v>
      </c>
      <c r="AZ178" s="4">
        <v>830</v>
      </c>
      <c r="BA178" s="4">
        <v>853</v>
      </c>
      <c r="BB178" s="4">
        <v>4332</v>
      </c>
      <c r="BC178" s="4">
        <v>867</v>
      </c>
      <c r="BD178" s="4">
        <v>824</v>
      </c>
      <c r="BE178" s="4">
        <v>857</v>
      </c>
      <c r="BF178" s="4">
        <v>885</v>
      </c>
      <c r="BG178" s="4">
        <v>899</v>
      </c>
      <c r="BH178" s="4">
        <v>4392</v>
      </c>
      <c r="BI178" s="4">
        <v>881</v>
      </c>
      <c r="BJ178" s="4">
        <v>894</v>
      </c>
      <c r="BK178" s="4">
        <v>846</v>
      </c>
      <c r="BL178" s="4">
        <v>870</v>
      </c>
      <c r="BM178" s="4">
        <v>901</v>
      </c>
      <c r="BN178" s="4">
        <v>3950</v>
      </c>
      <c r="BO178" s="4">
        <v>824</v>
      </c>
      <c r="BP178" s="4">
        <v>803</v>
      </c>
      <c r="BQ178" s="4">
        <v>791</v>
      </c>
      <c r="BR178" s="4">
        <v>762</v>
      </c>
      <c r="BS178" s="4">
        <v>770</v>
      </c>
      <c r="BT178" s="4">
        <v>3341</v>
      </c>
      <c r="BU178" s="4">
        <v>713</v>
      </c>
      <c r="BV178" s="4">
        <v>688</v>
      </c>
      <c r="BW178" s="4">
        <v>637</v>
      </c>
      <c r="BX178" s="4">
        <v>644</v>
      </c>
      <c r="BY178" s="4">
        <v>659</v>
      </c>
      <c r="BZ178" s="4">
        <v>3453</v>
      </c>
      <c r="CA178" s="4">
        <v>682</v>
      </c>
      <c r="CB178" s="4">
        <v>669</v>
      </c>
      <c r="CC178" s="4">
        <v>666</v>
      </c>
      <c r="CD178" s="4">
        <v>746</v>
      </c>
      <c r="CE178" s="4">
        <v>690</v>
      </c>
      <c r="CF178" s="4">
        <v>2837</v>
      </c>
      <c r="CG178" s="4">
        <v>536</v>
      </c>
      <c r="CH178" s="4">
        <v>622</v>
      </c>
      <c r="CI178" s="4">
        <v>667</v>
      </c>
      <c r="CJ178" s="4">
        <v>528</v>
      </c>
      <c r="CK178" s="4">
        <v>484</v>
      </c>
      <c r="CL178" s="4">
        <v>2181</v>
      </c>
      <c r="CM178" s="4">
        <v>430</v>
      </c>
      <c r="CN178" s="4">
        <v>465</v>
      </c>
      <c r="CO178" s="4">
        <v>435</v>
      </c>
      <c r="CP178" s="4">
        <v>458</v>
      </c>
      <c r="CQ178" s="4">
        <v>393</v>
      </c>
      <c r="CR178" s="4">
        <v>1640</v>
      </c>
      <c r="CS178" s="4">
        <v>366</v>
      </c>
      <c r="CT178" s="4">
        <v>363</v>
      </c>
      <c r="CU178" s="4">
        <v>315</v>
      </c>
      <c r="CV178" s="4">
        <v>300</v>
      </c>
      <c r="CW178" s="4">
        <v>296</v>
      </c>
      <c r="CX178" s="4">
        <v>1081</v>
      </c>
      <c r="CY178" s="4">
        <v>253</v>
      </c>
      <c r="CZ178" s="4">
        <v>236</v>
      </c>
      <c r="DA178" s="4">
        <v>235</v>
      </c>
      <c r="DB178" s="4">
        <v>181</v>
      </c>
      <c r="DC178" s="4">
        <v>176</v>
      </c>
      <c r="DD178" s="4">
        <v>557</v>
      </c>
      <c r="DE178" s="4">
        <v>129</v>
      </c>
      <c r="DF178" s="4">
        <v>140</v>
      </c>
      <c r="DG178" s="4">
        <v>112</v>
      </c>
      <c r="DH178" s="4">
        <v>96</v>
      </c>
      <c r="DI178" s="4">
        <v>80</v>
      </c>
      <c r="DJ178" s="4">
        <v>158</v>
      </c>
      <c r="DK178" s="4">
        <v>63</v>
      </c>
      <c r="DL178" s="4">
        <v>39</v>
      </c>
      <c r="DM178" s="4">
        <v>26</v>
      </c>
      <c r="DN178" s="4">
        <v>16</v>
      </c>
      <c r="DO178" s="4">
        <v>14</v>
      </c>
      <c r="DP178" s="4">
        <v>34</v>
      </c>
      <c r="DQ178" s="4">
        <v>12</v>
      </c>
      <c r="DR178" s="4">
        <v>8</v>
      </c>
      <c r="DS178" s="4">
        <v>11</v>
      </c>
      <c r="DT178" s="4">
        <v>3</v>
      </c>
      <c r="DU178" s="4">
        <v>0</v>
      </c>
      <c r="DV178" s="4">
        <v>3</v>
      </c>
      <c r="DW178" s="4">
        <v>11045</v>
      </c>
      <c r="DX178" s="4">
        <v>12640</v>
      </c>
      <c r="DY178" s="4">
        <v>21713</v>
      </c>
      <c r="DZ178" s="4">
        <v>15136</v>
      </c>
      <c r="EA178" s="4">
        <v>8491</v>
      </c>
    </row>
    <row r="179" spans="1:131" ht="17.5" customHeight="1" x14ac:dyDescent="0.35">
      <c r="A179" s="2" t="s">
        <v>302</v>
      </c>
      <c r="D179" s="2" t="s">
        <v>303</v>
      </c>
      <c r="E179" s="4">
        <v>49920</v>
      </c>
      <c r="F179" s="4">
        <v>2722</v>
      </c>
      <c r="G179" s="4">
        <v>535</v>
      </c>
      <c r="H179" s="4">
        <v>515</v>
      </c>
      <c r="I179" s="4">
        <v>549</v>
      </c>
      <c r="J179" s="4">
        <v>577</v>
      </c>
      <c r="K179" s="4">
        <v>546</v>
      </c>
      <c r="L179" s="4">
        <v>2790</v>
      </c>
      <c r="M179" s="4">
        <v>597</v>
      </c>
      <c r="N179" s="4">
        <v>530</v>
      </c>
      <c r="O179" s="4">
        <v>556</v>
      </c>
      <c r="P179" s="4">
        <v>540</v>
      </c>
      <c r="Q179" s="4">
        <v>567</v>
      </c>
      <c r="R179" s="4">
        <v>3011</v>
      </c>
      <c r="S179" s="4">
        <v>545</v>
      </c>
      <c r="T179" s="4">
        <v>589</v>
      </c>
      <c r="U179" s="4">
        <v>590</v>
      </c>
      <c r="V179" s="4">
        <v>653</v>
      </c>
      <c r="W179" s="4">
        <v>634</v>
      </c>
      <c r="X179" s="4">
        <v>3058</v>
      </c>
      <c r="Y179" s="4">
        <v>628</v>
      </c>
      <c r="Z179" s="4">
        <v>626</v>
      </c>
      <c r="AA179" s="4">
        <v>625</v>
      </c>
      <c r="AB179" s="4">
        <v>612</v>
      </c>
      <c r="AC179" s="4">
        <v>567</v>
      </c>
      <c r="AD179" s="4">
        <v>2971</v>
      </c>
      <c r="AE179" s="4">
        <v>637</v>
      </c>
      <c r="AF179" s="4">
        <v>619</v>
      </c>
      <c r="AG179" s="4">
        <v>609</v>
      </c>
      <c r="AH179" s="4">
        <v>603</v>
      </c>
      <c r="AI179" s="4">
        <v>503</v>
      </c>
      <c r="AJ179" s="4">
        <v>2479</v>
      </c>
      <c r="AK179" s="4">
        <v>562</v>
      </c>
      <c r="AL179" s="4">
        <v>511</v>
      </c>
      <c r="AM179" s="4">
        <v>473</v>
      </c>
      <c r="AN179" s="4">
        <v>445</v>
      </c>
      <c r="AO179" s="4">
        <v>488</v>
      </c>
      <c r="AP179" s="4">
        <v>2560</v>
      </c>
      <c r="AQ179" s="4">
        <v>487</v>
      </c>
      <c r="AR179" s="4">
        <v>550</v>
      </c>
      <c r="AS179" s="4">
        <v>520</v>
      </c>
      <c r="AT179" s="4">
        <v>498</v>
      </c>
      <c r="AU179" s="4">
        <v>505</v>
      </c>
      <c r="AV179" s="4">
        <v>3133</v>
      </c>
      <c r="AW179" s="4">
        <v>543</v>
      </c>
      <c r="AX179" s="4">
        <v>577</v>
      </c>
      <c r="AY179" s="4">
        <v>617</v>
      </c>
      <c r="AZ179" s="4">
        <v>660</v>
      </c>
      <c r="BA179" s="4">
        <v>736</v>
      </c>
      <c r="BB179" s="4">
        <v>3723</v>
      </c>
      <c r="BC179" s="4">
        <v>765</v>
      </c>
      <c r="BD179" s="4">
        <v>712</v>
      </c>
      <c r="BE179" s="4">
        <v>760</v>
      </c>
      <c r="BF179" s="4">
        <v>735</v>
      </c>
      <c r="BG179" s="4">
        <v>751</v>
      </c>
      <c r="BH179" s="4">
        <v>3936</v>
      </c>
      <c r="BI179" s="4">
        <v>800</v>
      </c>
      <c r="BJ179" s="4">
        <v>825</v>
      </c>
      <c r="BK179" s="4">
        <v>780</v>
      </c>
      <c r="BL179" s="4">
        <v>749</v>
      </c>
      <c r="BM179" s="4">
        <v>782</v>
      </c>
      <c r="BN179" s="4">
        <v>3408</v>
      </c>
      <c r="BO179" s="4">
        <v>774</v>
      </c>
      <c r="BP179" s="4">
        <v>624</v>
      </c>
      <c r="BQ179" s="4">
        <v>646</v>
      </c>
      <c r="BR179" s="4">
        <v>680</v>
      </c>
      <c r="BS179" s="4">
        <v>684</v>
      </c>
      <c r="BT179" s="4">
        <v>3126</v>
      </c>
      <c r="BU179" s="4">
        <v>611</v>
      </c>
      <c r="BV179" s="4">
        <v>605</v>
      </c>
      <c r="BW179" s="4">
        <v>639</v>
      </c>
      <c r="BX179" s="4">
        <v>642</v>
      </c>
      <c r="BY179" s="4">
        <v>629</v>
      </c>
      <c r="BZ179" s="4">
        <v>3707</v>
      </c>
      <c r="CA179" s="4">
        <v>641</v>
      </c>
      <c r="CB179" s="4">
        <v>691</v>
      </c>
      <c r="CC179" s="4">
        <v>729</v>
      </c>
      <c r="CD179" s="4">
        <v>861</v>
      </c>
      <c r="CE179" s="4">
        <v>785</v>
      </c>
      <c r="CF179" s="4">
        <v>3393</v>
      </c>
      <c r="CG179" s="4">
        <v>659</v>
      </c>
      <c r="CH179" s="4">
        <v>733</v>
      </c>
      <c r="CI179" s="4">
        <v>710</v>
      </c>
      <c r="CJ179" s="4">
        <v>675</v>
      </c>
      <c r="CK179" s="4">
        <v>616</v>
      </c>
      <c r="CL179" s="4">
        <v>2441</v>
      </c>
      <c r="CM179" s="4">
        <v>513</v>
      </c>
      <c r="CN179" s="4">
        <v>499</v>
      </c>
      <c r="CO179" s="4">
        <v>493</v>
      </c>
      <c r="CP179" s="4">
        <v>481</v>
      </c>
      <c r="CQ179" s="4">
        <v>455</v>
      </c>
      <c r="CR179" s="4">
        <v>1703</v>
      </c>
      <c r="CS179" s="4">
        <v>366</v>
      </c>
      <c r="CT179" s="4">
        <v>348</v>
      </c>
      <c r="CU179" s="4">
        <v>335</v>
      </c>
      <c r="CV179" s="4">
        <v>338</v>
      </c>
      <c r="CW179" s="4">
        <v>316</v>
      </c>
      <c r="CX179" s="4">
        <v>1056</v>
      </c>
      <c r="CY179" s="4">
        <v>288</v>
      </c>
      <c r="CZ179" s="4">
        <v>243</v>
      </c>
      <c r="DA179" s="4">
        <v>183</v>
      </c>
      <c r="DB179" s="4">
        <v>181</v>
      </c>
      <c r="DC179" s="4">
        <v>161</v>
      </c>
      <c r="DD179" s="4">
        <v>513</v>
      </c>
      <c r="DE179" s="4">
        <v>134</v>
      </c>
      <c r="DF179" s="4">
        <v>118</v>
      </c>
      <c r="DG179" s="4">
        <v>91</v>
      </c>
      <c r="DH179" s="4">
        <v>83</v>
      </c>
      <c r="DI179" s="4">
        <v>87</v>
      </c>
      <c r="DJ179" s="4">
        <v>164</v>
      </c>
      <c r="DK179" s="4">
        <v>60</v>
      </c>
      <c r="DL179" s="4">
        <v>41</v>
      </c>
      <c r="DM179" s="4">
        <v>25</v>
      </c>
      <c r="DN179" s="4">
        <v>16</v>
      </c>
      <c r="DO179" s="4">
        <v>22</v>
      </c>
      <c r="DP179" s="4">
        <v>23</v>
      </c>
      <c r="DQ179" s="4">
        <v>6</v>
      </c>
      <c r="DR179" s="4">
        <v>5</v>
      </c>
      <c r="DS179" s="4">
        <v>6</v>
      </c>
      <c r="DT179" s="4">
        <v>4</v>
      </c>
      <c r="DU179" s="4">
        <v>2</v>
      </c>
      <c r="DV179" s="4">
        <v>3</v>
      </c>
      <c r="DW179" s="4">
        <v>9151</v>
      </c>
      <c r="DX179" s="4">
        <v>10402</v>
      </c>
      <c r="DY179" s="4">
        <v>17296</v>
      </c>
      <c r="DZ179" s="4">
        <v>14177</v>
      </c>
      <c r="EA179" s="4">
        <v>9296</v>
      </c>
    </row>
    <row r="180" spans="1:131" ht="17.5" customHeight="1" x14ac:dyDescent="0.35">
      <c r="A180" s="2" t="s">
        <v>304</v>
      </c>
      <c r="D180" s="2" t="s">
        <v>305</v>
      </c>
      <c r="E180" s="4">
        <v>61206</v>
      </c>
      <c r="F180" s="4">
        <v>3222</v>
      </c>
      <c r="G180" s="4">
        <v>600</v>
      </c>
      <c r="H180" s="4">
        <v>672</v>
      </c>
      <c r="I180" s="4">
        <v>674</v>
      </c>
      <c r="J180" s="4">
        <v>643</v>
      </c>
      <c r="K180" s="4">
        <v>633</v>
      </c>
      <c r="L180" s="4">
        <v>3284</v>
      </c>
      <c r="M180" s="4">
        <v>669</v>
      </c>
      <c r="N180" s="4">
        <v>726</v>
      </c>
      <c r="O180" s="4">
        <v>672</v>
      </c>
      <c r="P180" s="4">
        <v>605</v>
      </c>
      <c r="Q180" s="4">
        <v>612</v>
      </c>
      <c r="R180" s="4">
        <v>3625</v>
      </c>
      <c r="S180" s="4">
        <v>641</v>
      </c>
      <c r="T180" s="4">
        <v>739</v>
      </c>
      <c r="U180" s="4">
        <v>726</v>
      </c>
      <c r="V180" s="4">
        <v>746</v>
      </c>
      <c r="W180" s="4">
        <v>773</v>
      </c>
      <c r="X180" s="4">
        <v>4299</v>
      </c>
      <c r="Y180" s="4">
        <v>712</v>
      </c>
      <c r="Z180" s="4">
        <v>705</v>
      </c>
      <c r="AA180" s="4">
        <v>752</v>
      </c>
      <c r="AB180" s="4">
        <v>892</v>
      </c>
      <c r="AC180" s="4">
        <v>1238</v>
      </c>
      <c r="AD180" s="4">
        <v>4915</v>
      </c>
      <c r="AE180" s="4">
        <v>1304</v>
      </c>
      <c r="AF180" s="4">
        <v>1132</v>
      </c>
      <c r="AG180" s="4">
        <v>941</v>
      </c>
      <c r="AH180" s="4">
        <v>789</v>
      </c>
      <c r="AI180" s="4">
        <v>749</v>
      </c>
      <c r="AJ180" s="4">
        <v>3507</v>
      </c>
      <c r="AK180" s="4">
        <v>747</v>
      </c>
      <c r="AL180" s="4">
        <v>738</v>
      </c>
      <c r="AM180" s="4">
        <v>656</v>
      </c>
      <c r="AN180" s="4">
        <v>706</v>
      </c>
      <c r="AO180" s="4">
        <v>660</v>
      </c>
      <c r="AP180" s="4">
        <v>3343</v>
      </c>
      <c r="AQ180" s="4">
        <v>706</v>
      </c>
      <c r="AR180" s="4">
        <v>713</v>
      </c>
      <c r="AS180" s="4">
        <v>616</v>
      </c>
      <c r="AT180" s="4">
        <v>657</v>
      </c>
      <c r="AU180" s="4">
        <v>651</v>
      </c>
      <c r="AV180" s="4">
        <v>3799</v>
      </c>
      <c r="AW180" s="4">
        <v>695</v>
      </c>
      <c r="AX180" s="4">
        <v>730</v>
      </c>
      <c r="AY180" s="4">
        <v>728</v>
      </c>
      <c r="AZ180" s="4">
        <v>786</v>
      </c>
      <c r="BA180" s="4">
        <v>860</v>
      </c>
      <c r="BB180" s="4">
        <v>4496</v>
      </c>
      <c r="BC180" s="4">
        <v>906</v>
      </c>
      <c r="BD180" s="4">
        <v>878</v>
      </c>
      <c r="BE180" s="4">
        <v>916</v>
      </c>
      <c r="BF180" s="4">
        <v>884</v>
      </c>
      <c r="BG180" s="4">
        <v>912</v>
      </c>
      <c r="BH180" s="4">
        <v>4583</v>
      </c>
      <c r="BI180" s="4">
        <v>882</v>
      </c>
      <c r="BJ180" s="4">
        <v>895</v>
      </c>
      <c r="BK180" s="4">
        <v>954</v>
      </c>
      <c r="BL180" s="4">
        <v>897</v>
      </c>
      <c r="BM180" s="4">
        <v>955</v>
      </c>
      <c r="BN180" s="4">
        <v>4134</v>
      </c>
      <c r="BO180" s="4">
        <v>875</v>
      </c>
      <c r="BP180" s="4">
        <v>821</v>
      </c>
      <c r="BQ180" s="4">
        <v>813</v>
      </c>
      <c r="BR180" s="4">
        <v>820</v>
      </c>
      <c r="BS180" s="4">
        <v>805</v>
      </c>
      <c r="BT180" s="4">
        <v>3776</v>
      </c>
      <c r="BU180" s="4">
        <v>749</v>
      </c>
      <c r="BV180" s="4">
        <v>733</v>
      </c>
      <c r="BW180" s="4">
        <v>809</v>
      </c>
      <c r="BX180" s="4">
        <v>724</v>
      </c>
      <c r="BY180" s="4">
        <v>761</v>
      </c>
      <c r="BZ180" s="4">
        <v>4173</v>
      </c>
      <c r="CA180" s="4">
        <v>722</v>
      </c>
      <c r="CB180" s="4">
        <v>820</v>
      </c>
      <c r="CC180" s="4">
        <v>834</v>
      </c>
      <c r="CD180" s="4">
        <v>894</v>
      </c>
      <c r="CE180" s="4">
        <v>903</v>
      </c>
      <c r="CF180" s="4">
        <v>3305</v>
      </c>
      <c r="CG180" s="4">
        <v>679</v>
      </c>
      <c r="CH180" s="4">
        <v>734</v>
      </c>
      <c r="CI180" s="4">
        <v>681</v>
      </c>
      <c r="CJ180" s="4">
        <v>659</v>
      </c>
      <c r="CK180" s="4">
        <v>552</v>
      </c>
      <c r="CL180" s="4">
        <v>2583</v>
      </c>
      <c r="CM180" s="4">
        <v>515</v>
      </c>
      <c r="CN180" s="4">
        <v>515</v>
      </c>
      <c r="CO180" s="4">
        <v>529</v>
      </c>
      <c r="CP180" s="4">
        <v>514</v>
      </c>
      <c r="CQ180" s="4">
        <v>510</v>
      </c>
      <c r="CR180" s="4">
        <v>1954</v>
      </c>
      <c r="CS180" s="4">
        <v>441</v>
      </c>
      <c r="CT180" s="4">
        <v>409</v>
      </c>
      <c r="CU180" s="4">
        <v>381</v>
      </c>
      <c r="CV180" s="4">
        <v>365</v>
      </c>
      <c r="CW180" s="4">
        <v>358</v>
      </c>
      <c r="CX180" s="4">
        <v>1269</v>
      </c>
      <c r="CY180" s="4">
        <v>315</v>
      </c>
      <c r="CZ180" s="4">
        <v>297</v>
      </c>
      <c r="DA180" s="4">
        <v>232</v>
      </c>
      <c r="DB180" s="4">
        <v>201</v>
      </c>
      <c r="DC180" s="4">
        <v>224</v>
      </c>
      <c r="DD180" s="4">
        <v>705</v>
      </c>
      <c r="DE180" s="4">
        <v>203</v>
      </c>
      <c r="DF180" s="4">
        <v>160</v>
      </c>
      <c r="DG180" s="4">
        <v>140</v>
      </c>
      <c r="DH180" s="4">
        <v>110</v>
      </c>
      <c r="DI180" s="4">
        <v>92</v>
      </c>
      <c r="DJ180" s="4">
        <v>192</v>
      </c>
      <c r="DK180" s="4">
        <v>65</v>
      </c>
      <c r="DL180" s="4">
        <v>54</v>
      </c>
      <c r="DM180" s="4">
        <v>40</v>
      </c>
      <c r="DN180" s="4">
        <v>16</v>
      </c>
      <c r="DO180" s="4">
        <v>17</v>
      </c>
      <c r="DP180" s="4">
        <v>41</v>
      </c>
      <c r="DQ180" s="4">
        <v>14</v>
      </c>
      <c r="DR180" s="4">
        <v>11</v>
      </c>
      <c r="DS180" s="4">
        <v>3</v>
      </c>
      <c r="DT180" s="4">
        <v>6</v>
      </c>
      <c r="DU180" s="4">
        <v>7</v>
      </c>
      <c r="DV180" s="4">
        <v>1</v>
      </c>
      <c r="DW180" s="4">
        <v>10843</v>
      </c>
      <c r="DX180" s="4">
        <v>12300</v>
      </c>
      <c r="DY180" s="4">
        <v>23647</v>
      </c>
      <c r="DZ180" s="4">
        <v>16666</v>
      </c>
      <c r="EA180" s="4">
        <v>10050</v>
      </c>
    </row>
    <row r="181" spans="1:131" ht="17.5" customHeight="1" x14ac:dyDescent="0.35">
      <c r="A181" s="2" t="s">
        <v>306</v>
      </c>
      <c r="D181" s="2" t="s">
        <v>307</v>
      </c>
      <c r="E181" s="4">
        <v>53243</v>
      </c>
      <c r="F181" s="4">
        <v>2485</v>
      </c>
      <c r="G181" s="4">
        <v>485</v>
      </c>
      <c r="H181" s="4">
        <v>495</v>
      </c>
      <c r="I181" s="4">
        <v>469</v>
      </c>
      <c r="J181" s="4">
        <v>509</v>
      </c>
      <c r="K181" s="4">
        <v>527</v>
      </c>
      <c r="L181" s="4">
        <v>2675</v>
      </c>
      <c r="M181" s="4">
        <v>550</v>
      </c>
      <c r="N181" s="4">
        <v>561</v>
      </c>
      <c r="O181" s="4">
        <v>537</v>
      </c>
      <c r="P181" s="4">
        <v>492</v>
      </c>
      <c r="Q181" s="4">
        <v>535</v>
      </c>
      <c r="R181" s="4">
        <v>3162</v>
      </c>
      <c r="S181" s="4">
        <v>573</v>
      </c>
      <c r="T181" s="4">
        <v>577</v>
      </c>
      <c r="U181" s="4">
        <v>640</v>
      </c>
      <c r="V181" s="4">
        <v>662</v>
      </c>
      <c r="W181" s="4">
        <v>710</v>
      </c>
      <c r="X181" s="4">
        <v>3485</v>
      </c>
      <c r="Y181" s="4">
        <v>673</v>
      </c>
      <c r="Z181" s="4">
        <v>769</v>
      </c>
      <c r="AA181" s="4">
        <v>689</v>
      </c>
      <c r="AB181" s="4">
        <v>692</v>
      </c>
      <c r="AC181" s="4">
        <v>662</v>
      </c>
      <c r="AD181" s="4">
        <v>3335</v>
      </c>
      <c r="AE181" s="4">
        <v>769</v>
      </c>
      <c r="AF181" s="4">
        <v>643</v>
      </c>
      <c r="AG181" s="4">
        <v>656</v>
      </c>
      <c r="AH181" s="4">
        <v>673</v>
      </c>
      <c r="AI181" s="4">
        <v>594</v>
      </c>
      <c r="AJ181" s="4">
        <v>2554</v>
      </c>
      <c r="AK181" s="4">
        <v>532</v>
      </c>
      <c r="AL181" s="4">
        <v>525</v>
      </c>
      <c r="AM181" s="4">
        <v>552</v>
      </c>
      <c r="AN181" s="4">
        <v>466</v>
      </c>
      <c r="AO181" s="4">
        <v>479</v>
      </c>
      <c r="AP181" s="4">
        <v>2366</v>
      </c>
      <c r="AQ181" s="4">
        <v>491</v>
      </c>
      <c r="AR181" s="4">
        <v>488</v>
      </c>
      <c r="AS181" s="4">
        <v>469</v>
      </c>
      <c r="AT181" s="4">
        <v>416</v>
      </c>
      <c r="AU181" s="4">
        <v>502</v>
      </c>
      <c r="AV181" s="4">
        <v>3081</v>
      </c>
      <c r="AW181" s="4">
        <v>522</v>
      </c>
      <c r="AX181" s="4">
        <v>541</v>
      </c>
      <c r="AY181" s="4">
        <v>612</v>
      </c>
      <c r="AZ181" s="4">
        <v>643</v>
      </c>
      <c r="BA181" s="4">
        <v>763</v>
      </c>
      <c r="BB181" s="4">
        <v>4034</v>
      </c>
      <c r="BC181" s="4">
        <v>783</v>
      </c>
      <c r="BD181" s="4">
        <v>755</v>
      </c>
      <c r="BE181" s="4">
        <v>780</v>
      </c>
      <c r="BF181" s="4">
        <v>807</v>
      </c>
      <c r="BG181" s="4">
        <v>909</v>
      </c>
      <c r="BH181" s="4">
        <v>4316</v>
      </c>
      <c r="BI181" s="4">
        <v>834</v>
      </c>
      <c r="BJ181" s="4">
        <v>892</v>
      </c>
      <c r="BK181" s="4">
        <v>824</v>
      </c>
      <c r="BL181" s="4">
        <v>840</v>
      </c>
      <c r="BM181" s="4">
        <v>926</v>
      </c>
      <c r="BN181" s="4">
        <v>3932</v>
      </c>
      <c r="BO181" s="4">
        <v>848</v>
      </c>
      <c r="BP181" s="4">
        <v>813</v>
      </c>
      <c r="BQ181" s="4">
        <v>722</v>
      </c>
      <c r="BR181" s="4">
        <v>781</v>
      </c>
      <c r="BS181" s="4">
        <v>768</v>
      </c>
      <c r="BT181" s="4">
        <v>3543</v>
      </c>
      <c r="BU181" s="4">
        <v>687</v>
      </c>
      <c r="BV181" s="4">
        <v>743</v>
      </c>
      <c r="BW181" s="4">
        <v>749</v>
      </c>
      <c r="BX181" s="4">
        <v>681</v>
      </c>
      <c r="BY181" s="4">
        <v>683</v>
      </c>
      <c r="BZ181" s="4">
        <v>4028</v>
      </c>
      <c r="CA181" s="4">
        <v>750</v>
      </c>
      <c r="CB181" s="4">
        <v>780</v>
      </c>
      <c r="CC181" s="4">
        <v>782</v>
      </c>
      <c r="CD181" s="4">
        <v>894</v>
      </c>
      <c r="CE181" s="4">
        <v>822</v>
      </c>
      <c r="CF181" s="4">
        <v>3439</v>
      </c>
      <c r="CG181" s="4">
        <v>641</v>
      </c>
      <c r="CH181" s="4">
        <v>749</v>
      </c>
      <c r="CI181" s="4">
        <v>713</v>
      </c>
      <c r="CJ181" s="4">
        <v>714</v>
      </c>
      <c r="CK181" s="4">
        <v>622</v>
      </c>
      <c r="CL181" s="4">
        <v>2817</v>
      </c>
      <c r="CM181" s="4">
        <v>573</v>
      </c>
      <c r="CN181" s="4">
        <v>617</v>
      </c>
      <c r="CO181" s="4">
        <v>543</v>
      </c>
      <c r="CP181" s="4">
        <v>586</v>
      </c>
      <c r="CQ181" s="4">
        <v>498</v>
      </c>
      <c r="CR181" s="4">
        <v>1962</v>
      </c>
      <c r="CS181" s="4">
        <v>446</v>
      </c>
      <c r="CT181" s="4">
        <v>426</v>
      </c>
      <c r="CU181" s="4">
        <v>359</v>
      </c>
      <c r="CV181" s="4">
        <v>383</v>
      </c>
      <c r="CW181" s="4">
        <v>348</v>
      </c>
      <c r="CX181" s="4">
        <v>1209</v>
      </c>
      <c r="CY181" s="4">
        <v>293</v>
      </c>
      <c r="CZ181" s="4">
        <v>247</v>
      </c>
      <c r="DA181" s="4">
        <v>232</v>
      </c>
      <c r="DB181" s="4">
        <v>217</v>
      </c>
      <c r="DC181" s="4">
        <v>220</v>
      </c>
      <c r="DD181" s="4">
        <v>599</v>
      </c>
      <c r="DE181" s="4">
        <v>163</v>
      </c>
      <c r="DF181" s="4">
        <v>136</v>
      </c>
      <c r="DG181" s="4">
        <v>132</v>
      </c>
      <c r="DH181" s="4">
        <v>101</v>
      </c>
      <c r="DI181" s="4">
        <v>67</v>
      </c>
      <c r="DJ181" s="4">
        <v>180</v>
      </c>
      <c r="DK181" s="4">
        <v>79</v>
      </c>
      <c r="DL181" s="4">
        <v>47</v>
      </c>
      <c r="DM181" s="4">
        <v>22</v>
      </c>
      <c r="DN181" s="4">
        <v>18</v>
      </c>
      <c r="DO181" s="4">
        <v>14</v>
      </c>
      <c r="DP181" s="4">
        <v>38</v>
      </c>
      <c r="DQ181" s="4">
        <v>11</v>
      </c>
      <c r="DR181" s="4">
        <v>16</v>
      </c>
      <c r="DS181" s="4">
        <v>5</v>
      </c>
      <c r="DT181" s="4">
        <v>4</v>
      </c>
      <c r="DU181" s="4">
        <v>2</v>
      </c>
      <c r="DV181" s="4">
        <v>3</v>
      </c>
      <c r="DW181" s="4">
        <v>8995</v>
      </c>
      <c r="DX181" s="4">
        <v>10453</v>
      </c>
      <c r="DY181" s="4">
        <v>18182</v>
      </c>
      <c r="DZ181" s="4">
        <v>15819</v>
      </c>
      <c r="EA181" s="4">
        <v>10247</v>
      </c>
    </row>
    <row r="182" spans="1:131" ht="17.5" customHeight="1" x14ac:dyDescent="0.35">
      <c r="A182" s="2" t="s">
        <v>308</v>
      </c>
      <c r="D182" s="2" t="s">
        <v>309</v>
      </c>
      <c r="E182" s="4">
        <v>65554</v>
      </c>
      <c r="F182" s="4">
        <v>3516</v>
      </c>
      <c r="G182" s="4">
        <v>661</v>
      </c>
      <c r="H182" s="4">
        <v>668</v>
      </c>
      <c r="I182" s="4">
        <v>706</v>
      </c>
      <c r="J182" s="4">
        <v>739</v>
      </c>
      <c r="K182" s="4">
        <v>742</v>
      </c>
      <c r="L182" s="4">
        <v>3350</v>
      </c>
      <c r="M182" s="4">
        <v>715</v>
      </c>
      <c r="N182" s="4">
        <v>699</v>
      </c>
      <c r="O182" s="4">
        <v>694</v>
      </c>
      <c r="P182" s="4">
        <v>638</v>
      </c>
      <c r="Q182" s="4">
        <v>604</v>
      </c>
      <c r="R182" s="4">
        <v>3750</v>
      </c>
      <c r="S182" s="4">
        <v>686</v>
      </c>
      <c r="T182" s="4">
        <v>715</v>
      </c>
      <c r="U182" s="4">
        <v>768</v>
      </c>
      <c r="V182" s="4">
        <v>780</v>
      </c>
      <c r="W182" s="4">
        <v>801</v>
      </c>
      <c r="X182" s="4">
        <v>4169</v>
      </c>
      <c r="Y182" s="4">
        <v>720</v>
      </c>
      <c r="Z182" s="4">
        <v>746</v>
      </c>
      <c r="AA182" s="4">
        <v>847</v>
      </c>
      <c r="AB182" s="4">
        <v>855</v>
      </c>
      <c r="AC182" s="4">
        <v>1001</v>
      </c>
      <c r="AD182" s="4">
        <v>4637</v>
      </c>
      <c r="AE182" s="4">
        <v>1018</v>
      </c>
      <c r="AF182" s="4">
        <v>967</v>
      </c>
      <c r="AG182" s="4">
        <v>976</v>
      </c>
      <c r="AH182" s="4">
        <v>868</v>
      </c>
      <c r="AI182" s="4">
        <v>808</v>
      </c>
      <c r="AJ182" s="4">
        <v>3752</v>
      </c>
      <c r="AK182" s="4">
        <v>792</v>
      </c>
      <c r="AL182" s="4">
        <v>809</v>
      </c>
      <c r="AM182" s="4">
        <v>725</v>
      </c>
      <c r="AN182" s="4">
        <v>718</v>
      </c>
      <c r="AO182" s="4">
        <v>708</v>
      </c>
      <c r="AP182" s="4">
        <v>3585</v>
      </c>
      <c r="AQ182" s="4">
        <v>785</v>
      </c>
      <c r="AR182" s="4">
        <v>728</v>
      </c>
      <c r="AS182" s="4">
        <v>735</v>
      </c>
      <c r="AT182" s="4">
        <v>648</v>
      </c>
      <c r="AU182" s="4">
        <v>689</v>
      </c>
      <c r="AV182" s="4">
        <v>4136</v>
      </c>
      <c r="AW182" s="4">
        <v>716</v>
      </c>
      <c r="AX182" s="4">
        <v>776</v>
      </c>
      <c r="AY182" s="4">
        <v>819</v>
      </c>
      <c r="AZ182" s="4">
        <v>913</v>
      </c>
      <c r="BA182" s="4">
        <v>912</v>
      </c>
      <c r="BB182" s="4">
        <v>5018</v>
      </c>
      <c r="BC182" s="4">
        <v>984</v>
      </c>
      <c r="BD182" s="4">
        <v>976</v>
      </c>
      <c r="BE182" s="4">
        <v>1028</v>
      </c>
      <c r="BF182" s="4">
        <v>1008</v>
      </c>
      <c r="BG182" s="4">
        <v>1022</v>
      </c>
      <c r="BH182" s="4">
        <v>5084</v>
      </c>
      <c r="BI182" s="4">
        <v>1011</v>
      </c>
      <c r="BJ182" s="4">
        <v>1044</v>
      </c>
      <c r="BK182" s="4">
        <v>1020</v>
      </c>
      <c r="BL182" s="4">
        <v>1001</v>
      </c>
      <c r="BM182" s="4">
        <v>1008</v>
      </c>
      <c r="BN182" s="4">
        <v>4403</v>
      </c>
      <c r="BO182" s="4">
        <v>953</v>
      </c>
      <c r="BP182" s="4">
        <v>872</v>
      </c>
      <c r="BQ182" s="4">
        <v>863</v>
      </c>
      <c r="BR182" s="4">
        <v>879</v>
      </c>
      <c r="BS182" s="4">
        <v>836</v>
      </c>
      <c r="BT182" s="4">
        <v>4117</v>
      </c>
      <c r="BU182" s="4">
        <v>846</v>
      </c>
      <c r="BV182" s="4">
        <v>784</v>
      </c>
      <c r="BW182" s="4">
        <v>824</v>
      </c>
      <c r="BX182" s="4">
        <v>842</v>
      </c>
      <c r="BY182" s="4">
        <v>821</v>
      </c>
      <c r="BZ182" s="4">
        <v>4542</v>
      </c>
      <c r="CA182" s="4">
        <v>850</v>
      </c>
      <c r="CB182" s="4">
        <v>853</v>
      </c>
      <c r="CC182" s="4">
        <v>898</v>
      </c>
      <c r="CD182" s="4">
        <v>938</v>
      </c>
      <c r="CE182" s="4">
        <v>1003</v>
      </c>
      <c r="CF182" s="4">
        <v>3807</v>
      </c>
      <c r="CG182" s="4">
        <v>788</v>
      </c>
      <c r="CH182" s="4">
        <v>826</v>
      </c>
      <c r="CI182" s="4">
        <v>772</v>
      </c>
      <c r="CJ182" s="4">
        <v>780</v>
      </c>
      <c r="CK182" s="4">
        <v>641</v>
      </c>
      <c r="CL182" s="4">
        <v>3021</v>
      </c>
      <c r="CM182" s="4">
        <v>663</v>
      </c>
      <c r="CN182" s="4">
        <v>617</v>
      </c>
      <c r="CO182" s="4">
        <v>597</v>
      </c>
      <c r="CP182" s="4">
        <v>609</v>
      </c>
      <c r="CQ182" s="4">
        <v>535</v>
      </c>
      <c r="CR182" s="4">
        <v>2147</v>
      </c>
      <c r="CS182" s="4">
        <v>509</v>
      </c>
      <c r="CT182" s="4">
        <v>475</v>
      </c>
      <c r="CU182" s="4">
        <v>405</v>
      </c>
      <c r="CV182" s="4">
        <v>377</v>
      </c>
      <c r="CW182" s="4">
        <v>381</v>
      </c>
      <c r="CX182" s="4">
        <v>1453</v>
      </c>
      <c r="CY182" s="4">
        <v>374</v>
      </c>
      <c r="CZ182" s="4">
        <v>313</v>
      </c>
      <c r="DA182" s="4">
        <v>285</v>
      </c>
      <c r="DB182" s="4">
        <v>249</v>
      </c>
      <c r="DC182" s="4">
        <v>232</v>
      </c>
      <c r="DD182" s="4">
        <v>767</v>
      </c>
      <c r="DE182" s="4">
        <v>188</v>
      </c>
      <c r="DF182" s="4">
        <v>182</v>
      </c>
      <c r="DG182" s="4">
        <v>150</v>
      </c>
      <c r="DH182" s="4">
        <v>128</v>
      </c>
      <c r="DI182" s="4">
        <v>119</v>
      </c>
      <c r="DJ182" s="4">
        <v>243</v>
      </c>
      <c r="DK182" s="4">
        <v>87</v>
      </c>
      <c r="DL182" s="4">
        <v>76</v>
      </c>
      <c r="DM182" s="4">
        <v>27</v>
      </c>
      <c r="DN182" s="4">
        <v>29</v>
      </c>
      <c r="DO182" s="4">
        <v>24</v>
      </c>
      <c r="DP182" s="4">
        <v>50</v>
      </c>
      <c r="DQ182" s="4">
        <v>18</v>
      </c>
      <c r="DR182" s="4">
        <v>19</v>
      </c>
      <c r="DS182" s="4">
        <v>6</v>
      </c>
      <c r="DT182" s="4">
        <v>2</v>
      </c>
      <c r="DU182" s="4">
        <v>5</v>
      </c>
      <c r="DV182" s="4">
        <v>7</v>
      </c>
      <c r="DW182" s="4">
        <v>11336</v>
      </c>
      <c r="DX182" s="4">
        <v>12929</v>
      </c>
      <c r="DY182" s="4">
        <v>24577</v>
      </c>
      <c r="DZ182" s="4">
        <v>18146</v>
      </c>
      <c r="EA182" s="4">
        <v>11495</v>
      </c>
    </row>
    <row r="183" spans="1:131" ht="17.5" customHeight="1" x14ac:dyDescent="0.35">
      <c r="A183" s="2" t="s">
        <v>310</v>
      </c>
      <c r="D183" s="2" t="s">
        <v>311</v>
      </c>
      <c r="E183" s="4">
        <v>47790</v>
      </c>
      <c r="F183" s="4">
        <v>2397</v>
      </c>
      <c r="G183" s="4">
        <v>443</v>
      </c>
      <c r="H183" s="4">
        <v>481</v>
      </c>
      <c r="I183" s="4">
        <v>514</v>
      </c>
      <c r="J183" s="4">
        <v>479</v>
      </c>
      <c r="K183" s="4">
        <v>480</v>
      </c>
      <c r="L183" s="4">
        <v>2453</v>
      </c>
      <c r="M183" s="4">
        <v>483</v>
      </c>
      <c r="N183" s="4">
        <v>472</v>
      </c>
      <c r="O183" s="4">
        <v>483</v>
      </c>
      <c r="P183" s="4">
        <v>485</v>
      </c>
      <c r="Q183" s="4">
        <v>530</v>
      </c>
      <c r="R183" s="4">
        <v>2730</v>
      </c>
      <c r="S183" s="4">
        <v>513</v>
      </c>
      <c r="T183" s="4">
        <v>536</v>
      </c>
      <c r="U183" s="4">
        <v>556</v>
      </c>
      <c r="V183" s="4">
        <v>578</v>
      </c>
      <c r="W183" s="4">
        <v>547</v>
      </c>
      <c r="X183" s="4">
        <v>2880</v>
      </c>
      <c r="Y183" s="4">
        <v>595</v>
      </c>
      <c r="Z183" s="4">
        <v>601</v>
      </c>
      <c r="AA183" s="4">
        <v>608</v>
      </c>
      <c r="AB183" s="4">
        <v>571</v>
      </c>
      <c r="AC183" s="4">
        <v>505</v>
      </c>
      <c r="AD183" s="4">
        <v>2511</v>
      </c>
      <c r="AE183" s="4">
        <v>518</v>
      </c>
      <c r="AF183" s="4">
        <v>502</v>
      </c>
      <c r="AG183" s="4">
        <v>521</v>
      </c>
      <c r="AH183" s="4">
        <v>507</v>
      </c>
      <c r="AI183" s="4">
        <v>463</v>
      </c>
      <c r="AJ183" s="4">
        <v>2291</v>
      </c>
      <c r="AK183" s="4">
        <v>479</v>
      </c>
      <c r="AL183" s="4">
        <v>469</v>
      </c>
      <c r="AM183" s="4">
        <v>438</v>
      </c>
      <c r="AN183" s="4">
        <v>441</v>
      </c>
      <c r="AO183" s="4">
        <v>464</v>
      </c>
      <c r="AP183" s="4">
        <v>2233</v>
      </c>
      <c r="AQ183" s="4">
        <v>440</v>
      </c>
      <c r="AR183" s="4">
        <v>482</v>
      </c>
      <c r="AS183" s="4">
        <v>405</v>
      </c>
      <c r="AT183" s="4">
        <v>450</v>
      </c>
      <c r="AU183" s="4">
        <v>456</v>
      </c>
      <c r="AV183" s="4">
        <v>2908</v>
      </c>
      <c r="AW183" s="4">
        <v>443</v>
      </c>
      <c r="AX183" s="4">
        <v>576</v>
      </c>
      <c r="AY183" s="4">
        <v>547</v>
      </c>
      <c r="AZ183" s="4">
        <v>632</v>
      </c>
      <c r="BA183" s="4">
        <v>710</v>
      </c>
      <c r="BB183" s="4">
        <v>3772</v>
      </c>
      <c r="BC183" s="4">
        <v>728</v>
      </c>
      <c r="BD183" s="4">
        <v>764</v>
      </c>
      <c r="BE183" s="4">
        <v>733</v>
      </c>
      <c r="BF183" s="4">
        <v>771</v>
      </c>
      <c r="BG183" s="4">
        <v>776</v>
      </c>
      <c r="BH183" s="4">
        <v>3806</v>
      </c>
      <c r="BI183" s="4">
        <v>766</v>
      </c>
      <c r="BJ183" s="4">
        <v>706</v>
      </c>
      <c r="BK183" s="4">
        <v>809</v>
      </c>
      <c r="BL183" s="4">
        <v>779</v>
      </c>
      <c r="BM183" s="4">
        <v>746</v>
      </c>
      <c r="BN183" s="4">
        <v>3346</v>
      </c>
      <c r="BO183" s="4">
        <v>673</v>
      </c>
      <c r="BP183" s="4">
        <v>665</v>
      </c>
      <c r="BQ183" s="4">
        <v>692</v>
      </c>
      <c r="BR183" s="4">
        <v>687</v>
      </c>
      <c r="BS183" s="4">
        <v>629</v>
      </c>
      <c r="BT183" s="4">
        <v>3306</v>
      </c>
      <c r="BU183" s="4">
        <v>649</v>
      </c>
      <c r="BV183" s="4">
        <v>657</v>
      </c>
      <c r="BW183" s="4">
        <v>658</v>
      </c>
      <c r="BX183" s="4">
        <v>661</v>
      </c>
      <c r="BY183" s="4">
        <v>681</v>
      </c>
      <c r="BZ183" s="4">
        <v>3851</v>
      </c>
      <c r="CA183" s="4">
        <v>658</v>
      </c>
      <c r="CB183" s="4">
        <v>735</v>
      </c>
      <c r="CC183" s="4">
        <v>777</v>
      </c>
      <c r="CD183" s="4">
        <v>856</v>
      </c>
      <c r="CE183" s="4">
        <v>825</v>
      </c>
      <c r="CF183" s="4">
        <v>3207</v>
      </c>
      <c r="CG183" s="4">
        <v>642</v>
      </c>
      <c r="CH183" s="4">
        <v>715</v>
      </c>
      <c r="CI183" s="4">
        <v>657</v>
      </c>
      <c r="CJ183" s="4">
        <v>629</v>
      </c>
      <c r="CK183" s="4">
        <v>564</v>
      </c>
      <c r="CL183" s="4">
        <v>2450</v>
      </c>
      <c r="CM183" s="4">
        <v>516</v>
      </c>
      <c r="CN183" s="4">
        <v>491</v>
      </c>
      <c r="CO183" s="4">
        <v>505</v>
      </c>
      <c r="CP183" s="4">
        <v>459</v>
      </c>
      <c r="CQ183" s="4">
        <v>479</v>
      </c>
      <c r="CR183" s="4">
        <v>1795</v>
      </c>
      <c r="CS183" s="4">
        <v>378</v>
      </c>
      <c r="CT183" s="4">
        <v>425</v>
      </c>
      <c r="CU183" s="4">
        <v>350</v>
      </c>
      <c r="CV183" s="4">
        <v>317</v>
      </c>
      <c r="CW183" s="4">
        <v>325</v>
      </c>
      <c r="CX183" s="4">
        <v>1096</v>
      </c>
      <c r="CY183" s="4">
        <v>249</v>
      </c>
      <c r="CZ183" s="4">
        <v>236</v>
      </c>
      <c r="DA183" s="4">
        <v>236</v>
      </c>
      <c r="DB183" s="4">
        <v>197</v>
      </c>
      <c r="DC183" s="4">
        <v>178</v>
      </c>
      <c r="DD183" s="4">
        <v>553</v>
      </c>
      <c r="DE183" s="4">
        <v>150</v>
      </c>
      <c r="DF183" s="4">
        <v>112</v>
      </c>
      <c r="DG183" s="4">
        <v>116</v>
      </c>
      <c r="DH183" s="4">
        <v>109</v>
      </c>
      <c r="DI183" s="4">
        <v>66</v>
      </c>
      <c r="DJ183" s="4">
        <v>180</v>
      </c>
      <c r="DK183" s="4">
        <v>80</v>
      </c>
      <c r="DL183" s="4">
        <v>39</v>
      </c>
      <c r="DM183" s="4">
        <v>23</v>
      </c>
      <c r="DN183" s="4">
        <v>21</v>
      </c>
      <c r="DO183" s="4">
        <v>17</v>
      </c>
      <c r="DP183" s="4">
        <v>25</v>
      </c>
      <c r="DQ183" s="4">
        <v>7</v>
      </c>
      <c r="DR183" s="4">
        <v>6</v>
      </c>
      <c r="DS183" s="4">
        <v>6</v>
      </c>
      <c r="DT183" s="4">
        <v>6</v>
      </c>
      <c r="DU183" s="4">
        <v>0</v>
      </c>
      <c r="DV183" s="4">
        <v>0</v>
      </c>
      <c r="DW183" s="4">
        <v>8175</v>
      </c>
      <c r="DX183" s="4">
        <v>9384</v>
      </c>
      <c r="DY183" s="4">
        <v>16000</v>
      </c>
      <c r="DZ183" s="4">
        <v>14309</v>
      </c>
      <c r="EA183" s="4">
        <v>9306</v>
      </c>
    </row>
    <row r="184" spans="1:131" ht="17.5" customHeight="1" x14ac:dyDescent="0.35">
      <c r="A184" s="2" t="s">
        <v>312</v>
      </c>
      <c r="D184" s="2" t="s">
        <v>313</v>
      </c>
      <c r="E184" s="4">
        <v>37694</v>
      </c>
      <c r="F184" s="4">
        <v>2618</v>
      </c>
      <c r="G184" s="4">
        <v>530</v>
      </c>
      <c r="H184" s="4">
        <v>551</v>
      </c>
      <c r="I184" s="4">
        <v>532</v>
      </c>
      <c r="J184" s="4">
        <v>540</v>
      </c>
      <c r="K184" s="4">
        <v>465</v>
      </c>
      <c r="L184" s="4">
        <v>2363</v>
      </c>
      <c r="M184" s="4">
        <v>515</v>
      </c>
      <c r="N184" s="4">
        <v>489</v>
      </c>
      <c r="O184" s="4">
        <v>486</v>
      </c>
      <c r="P184" s="4">
        <v>418</v>
      </c>
      <c r="Q184" s="4">
        <v>455</v>
      </c>
      <c r="R184" s="4">
        <v>2470</v>
      </c>
      <c r="S184" s="4">
        <v>483</v>
      </c>
      <c r="T184" s="4">
        <v>471</v>
      </c>
      <c r="U184" s="4">
        <v>475</v>
      </c>
      <c r="V184" s="4">
        <v>524</v>
      </c>
      <c r="W184" s="4">
        <v>517</v>
      </c>
      <c r="X184" s="4">
        <v>2402</v>
      </c>
      <c r="Y184" s="4">
        <v>490</v>
      </c>
      <c r="Z184" s="4">
        <v>503</v>
      </c>
      <c r="AA184" s="4">
        <v>488</v>
      </c>
      <c r="AB184" s="4">
        <v>483</v>
      </c>
      <c r="AC184" s="4">
        <v>438</v>
      </c>
      <c r="AD184" s="4">
        <v>2357</v>
      </c>
      <c r="AE184" s="4">
        <v>455</v>
      </c>
      <c r="AF184" s="4">
        <v>440</v>
      </c>
      <c r="AG184" s="4">
        <v>481</v>
      </c>
      <c r="AH184" s="4">
        <v>524</v>
      </c>
      <c r="AI184" s="4">
        <v>457</v>
      </c>
      <c r="AJ184" s="4">
        <v>2490</v>
      </c>
      <c r="AK184" s="4">
        <v>444</v>
      </c>
      <c r="AL184" s="4">
        <v>539</v>
      </c>
      <c r="AM184" s="4">
        <v>523</v>
      </c>
      <c r="AN184" s="4">
        <v>501</v>
      </c>
      <c r="AO184" s="4">
        <v>483</v>
      </c>
      <c r="AP184" s="4">
        <v>2411</v>
      </c>
      <c r="AQ184" s="4">
        <v>529</v>
      </c>
      <c r="AR184" s="4">
        <v>505</v>
      </c>
      <c r="AS184" s="4">
        <v>473</v>
      </c>
      <c r="AT184" s="4">
        <v>427</v>
      </c>
      <c r="AU184" s="4">
        <v>477</v>
      </c>
      <c r="AV184" s="4">
        <v>2676</v>
      </c>
      <c r="AW184" s="4">
        <v>473</v>
      </c>
      <c r="AX184" s="4">
        <v>490</v>
      </c>
      <c r="AY184" s="4">
        <v>546</v>
      </c>
      <c r="AZ184" s="4">
        <v>550</v>
      </c>
      <c r="BA184" s="4">
        <v>617</v>
      </c>
      <c r="BB184" s="4">
        <v>2954</v>
      </c>
      <c r="BC184" s="4">
        <v>605</v>
      </c>
      <c r="BD184" s="4">
        <v>563</v>
      </c>
      <c r="BE184" s="4">
        <v>630</v>
      </c>
      <c r="BF184" s="4">
        <v>580</v>
      </c>
      <c r="BG184" s="4">
        <v>576</v>
      </c>
      <c r="BH184" s="4">
        <v>2693</v>
      </c>
      <c r="BI184" s="4">
        <v>596</v>
      </c>
      <c r="BJ184" s="4">
        <v>559</v>
      </c>
      <c r="BK184" s="4">
        <v>521</v>
      </c>
      <c r="BL184" s="4">
        <v>525</v>
      </c>
      <c r="BM184" s="4">
        <v>492</v>
      </c>
      <c r="BN184" s="4">
        <v>2421</v>
      </c>
      <c r="BO184" s="4">
        <v>510</v>
      </c>
      <c r="BP184" s="4">
        <v>500</v>
      </c>
      <c r="BQ184" s="4">
        <v>452</v>
      </c>
      <c r="BR184" s="4">
        <v>479</v>
      </c>
      <c r="BS184" s="4">
        <v>480</v>
      </c>
      <c r="BT184" s="4">
        <v>2402</v>
      </c>
      <c r="BU184" s="4">
        <v>474</v>
      </c>
      <c r="BV184" s="4">
        <v>473</v>
      </c>
      <c r="BW184" s="4">
        <v>509</v>
      </c>
      <c r="BX184" s="4">
        <v>471</v>
      </c>
      <c r="BY184" s="4">
        <v>475</v>
      </c>
      <c r="BZ184" s="4">
        <v>2456</v>
      </c>
      <c r="CA184" s="4">
        <v>427</v>
      </c>
      <c r="CB184" s="4">
        <v>483</v>
      </c>
      <c r="CC184" s="4">
        <v>516</v>
      </c>
      <c r="CD184" s="4">
        <v>508</v>
      </c>
      <c r="CE184" s="4">
        <v>522</v>
      </c>
      <c r="CF184" s="4">
        <v>1850</v>
      </c>
      <c r="CG184" s="4">
        <v>383</v>
      </c>
      <c r="CH184" s="4">
        <v>439</v>
      </c>
      <c r="CI184" s="4">
        <v>384</v>
      </c>
      <c r="CJ184" s="4">
        <v>345</v>
      </c>
      <c r="CK184" s="4">
        <v>299</v>
      </c>
      <c r="CL184" s="4">
        <v>1317</v>
      </c>
      <c r="CM184" s="4">
        <v>258</v>
      </c>
      <c r="CN184" s="4">
        <v>291</v>
      </c>
      <c r="CO184" s="4">
        <v>268</v>
      </c>
      <c r="CP184" s="4">
        <v>246</v>
      </c>
      <c r="CQ184" s="4">
        <v>254</v>
      </c>
      <c r="CR184" s="4">
        <v>882</v>
      </c>
      <c r="CS184" s="4">
        <v>214</v>
      </c>
      <c r="CT184" s="4">
        <v>195</v>
      </c>
      <c r="CU184" s="4">
        <v>170</v>
      </c>
      <c r="CV184" s="4">
        <v>159</v>
      </c>
      <c r="CW184" s="4">
        <v>144</v>
      </c>
      <c r="CX184" s="4">
        <v>581</v>
      </c>
      <c r="CY184" s="4">
        <v>149</v>
      </c>
      <c r="CZ184" s="4">
        <v>128</v>
      </c>
      <c r="DA184" s="4">
        <v>119</v>
      </c>
      <c r="DB184" s="4">
        <v>107</v>
      </c>
      <c r="DC184" s="4">
        <v>78</v>
      </c>
      <c r="DD184" s="4">
        <v>264</v>
      </c>
      <c r="DE184" s="4">
        <v>75</v>
      </c>
      <c r="DF184" s="4">
        <v>61</v>
      </c>
      <c r="DG184" s="4">
        <v>44</v>
      </c>
      <c r="DH184" s="4">
        <v>43</v>
      </c>
      <c r="DI184" s="4">
        <v>41</v>
      </c>
      <c r="DJ184" s="4">
        <v>68</v>
      </c>
      <c r="DK184" s="4">
        <v>28</v>
      </c>
      <c r="DL184" s="4">
        <v>18</v>
      </c>
      <c r="DM184" s="4">
        <v>15</v>
      </c>
      <c r="DN184" s="4">
        <v>6</v>
      </c>
      <c r="DO184" s="4">
        <v>1</v>
      </c>
      <c r="DP184" s="4">
        <v>19</v>
      </c>
      <c r="DQ184" s="4">
        <v>5</v>
      </c>
      <c r="DR184" s="4">
        <v>5</v>
      </c>
      <c r="DS184" s="4">
        <v>4</v>
      </c>
      <c r="DT184" s="4">
        <v>4</v>
      </c>
      <c r="DU184" s="4">
        <v>1</v>
      </c>
      <c r="DV184" s="4">
        <v>0</v>
      </c>
      <c r="DW184" s="4">
        <v>7941</v>
      </c>
      <c r="DX184" s="4">
        <v>8932</v>
      </c>
      <c r="DY184" s="4">
        <v>14800</v>
      </c>
      <c r="DZ184" s="4">
        <v>9972</v>
      </c>
      <c r="EA184" s="4">
        <v>4981</v>
      </c>
    </row>
    <row r="185" spans="1:131" ht="17.5" customHeight="1" x14ac:dyDescent="0.35"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W185" s="31"/>
      <c r="DX185" s="31"/>
      <c r="DY185" s="31"/>
      <c r="DZ185" s="31"/>
      <c r="EA185" s="31"/>
    </row>
    <row r="186" spans="1:131" s="28" customFormat="1" x14ac:dyDescent="0.35">
      <c r="A186" s="28" t="s">
        <v>314</v>
      </c>
      <c r="C186" s="28" t="s">
        <v>315</v>
      </c>
      <c r="E186" s="28">
        <v>269076</v>
      </c>
      <c r="F186" s="28">
        <v>16019</v>
      </c>
      <c r="G186" s="28">
        <v>3276</v>
      </c>
      <c r="H186" s="28">
        <v>3137</v>
      </c>
      <c r="I186" s="28">
        <v>3219</v>
      </c>
      <c r="J186" s="28">
        <v>3229</v>
      </c>
      <c r="K186" s="28">
        <v>3158</v>
      </c>
      <c r="L186" s="28">
        <v>14977</v>
      </c>
      <c r="M186" s="28">
        <v>3029</v>
      </c>
      <c r="N186" s="28">
        <v>3050</v>
      </c>
      <c r="O186" s="28">
        <v>2991</v>
      </c>
      <c r="P186" s="28">
        <v>2989</v>
      </c>
      <c r="Q186" s="28">
        <v>2918</v>
      </c>
      <c r="R186" s="28">
        <v>16082</v>
      </c>
      <c r="S186" s="28">
        <v>3105</v>
      </c>
      <c r="T186" s="28">
        <v>3134</v>
      </c>
      <c r="U186" s="28">
        <v>3187</v>
      </c>
      <c r="V186" s="28">
        <v>3251</v>
      </c>
      <c r="W186" s="28">
        <v>3405</v>
      </c>
      <c r="X186" s="28">
        <v>16888</v>
      </c>
      <c r="Y186" s="28">
        <v>3434</v>
      </c>
      <c r="Z186" s="28">
        <v>3478</v>
      </c>
      <c r="AA186" s="28">
        <v>3517</v>
      </c>
      <c r="AB186" s="28">
        <v>3095</v>
      </c>
      <c r="AC186" s="28">
        <v>3364</v>
      </c>
      <c r="AD186" s="28">
        <v>16719</v>
      </c>
      <c r="AE186" s="28">
        <v>3730</v>
      </c>
      <c r="AF186" s="28">
        <v>3563</v>
      </c>
      <c r="AG186" s="28">
        <v>3207</v>
      </c>
      <c r="AH186" s="28">
        <v>3126</v>
      </c>
      <c r="AI186" s="28">
        <v>3093</v>
      </c>
      <c r="AJ186" s="28">
        <v>15978</v>
      </c>
      <c r="AK186" s="28">
        <v>3300</v>
      </c>
      <c r="AL186" s="28">
        <v>3172</v>
      </c>
      <c r="AM186" s="28">
        <v>3115</v>
      </c>
      <c r="AN186" s="28">
        <v>3165</v>
      </c>
      <c r="AO186" s="28">
        <v>3226</v>
      </c>
      <c r="AP186" s="28">
        <v>15912</v>
      </c>
      <c r="AQ186" s="28">
        <v>3348</v>
      </c>
      <c r="AR186" s="28">
        <v>3194</v>
      </c>
      <c r="AS186" s="28">
        <v>3265</v>
      </c>
      <c r="AT186" s="28">
        <v>3031</v>
      </c>
      <c r="AU186" s="28">
        <v>3074</v>
      </c>
      <c r="AV186" s="28">
        <v>17920</v>
      </c>
      <c r="AW186" s="28">
        <v>3237</v>
      </c>
      <c r="AX186" s="28">
        <v>3396</v>
      </c>
      <c r="AY186" s="28">
        <v>3465</v>
      </c>
      <c r="AZ186" s="28">
        <v>3784</v>
      </c>
      <c r="BA186" s="28">
        <v>4038</v>
      </c>
      <c r="BB186" s="28">
        <v>20054</v>
      </c>
      <c r="BC186" s="28">
        <v>3889</v>
      </c>
      <c r="BD186" s="28">
        <v>4008</v>
      </c>
      <c r="BE186" s="28">
        <v>4059</v>
      </c>
      <c r="BF186" s="28">
        <v>3996</v>
      </c>
      <c r="BG186" s="28">
        <v>4102</v>
      </c>
      <c r="BH186" s="28">
        <v>20961</v>
      </c>
      <c r="BI186" s="28">
        <v>4326</v>
      </c>
      <c r="BJ186" s="28">
        <v>4199</v>
      </c>
      <c r="BK186" s="28">
        <v>4200</v>
      </c>
      <c r="BL186" s="28">
        <v>4133</v>
      </c>
      <c r="BM186" s="28">
        <v>4103</v>
      </c>
      <c r="BN186" s="28">
        <v>18374</v>
      </c>
      <c r="BO186" s="28">
        <v>3781</v>
      </c>
      <c r="BP186" s="28">
        <v>3822</v>
      </c>
      <c r="BQ186" s="28">
        <v>3696</v>
      </c>
      <c r="BR186" s="28">
        <v>3625</v>
      </c>
      <c r="BS186" s="28">
        <v>3450</v>
      </c>
      <c r="BT186" s="28">
        <v>16627</v>
      </c>
      <c r="BU186" s="28">
        <v>3353</v>
      </c>
      <c r="BV186" s="28">
        <v>3289</v>
      </c>
      <c r="BW186" s="28">
        <v>3431</v>
      </c>
      <c r="BX186" s="28">
        <v>3312</v>
      </c>
      <c r="BY186" s="28">
        <v>3242</v>
      </c>
      <c r="BZ186" s="28">
        <v>17884</v>
      </c>
      <c r="CA186" s="28">
        <v>3324</v>
      </c>
      <c r="CB186" s="28">
        <v>3472</v>
      </c>
      <c r="CC186" s="28">
        <v>3459</v>
      </c>
      <c r="CD186" s="28">
        <v>3773</v>
      </c>
      <c r="CE186" s="28">
        <v>3856</v>
      </c>
      <c r="CF186" s="28">
        <v>15141</v>
      </c>
      <c r="CG186" s="28">
        <v>3183</v>
      </c>
      <c r="CH186" s="28">
        <v>3348</v>
      </c>
      <c r="CI186" s="28">
        <v>3183</v>
      </c>
      <c r="CJ186" s="28">
        <v>2943</v>
      </c>
      <c r="CK186" s="28">
        <v>2484</v>
      </c>
      <c r="CL186" s="28">
        <v>11087</v>
      </c>
      <c r="CM186" s="28">
        <v>2285</v>
      </c>
      <c r="CN186" s="28">
        <v>2269</v>
      </c>
      <c r="CO186" s="28">
        <v>2291</v>
      </c>
      <c r="CP186" s="28">
        <v>2194</v>
      </c>
      <c r="CQ186" s="28">
        <v>2048</v>
      </c>
      <c r="CR186" s="28">
        <v>8429</v>
      </c>
      <c r="CS186" s="28">
        <v>1933</v>
      </c>
      <c r="CT186" s="28">
        <v>1764</v>
      </c>
      <c r="CU186" s="28">
        <v>1594</v>
      </c>
      <c r="CV186" s="28">
        <v>1602</v>
      </c>
      <c r="CW186" s="28">
        <v>1536</v>
      </c>
      <c r="CX186" s="28">
        <v>5825</v>
      </c>
      <c r="CY186" s="28">
        <v>1439</v>
      </c>
      <c r="CZ186" s="28">
        <v>1231</v>
      </c>
      <c r="DA186" s="28">
        <v>1139</v>
      </c>
      <c r="DB186" s="28">
        <v>1032</v>
      </c>
      <c r="DC186" s="28">
        <v>984</v>
      </c>
      <c r="DD186" s="28">
        <v>3037</v>
      </c>
      <c r="DE186" s="28">
        <v>761</v>
      </c>
      <c r="DF186" s="28">
        <v>697</v>
      </c>
      <c r="DG186" s="28">
        <v>587</v>
      </c>
      <c r="DH186" s="28">
        <v>505</v>
      </c>
      <c r="DI186" s="28">
        <v>487</v>
      </c>
      <c r="DJ186" s="28">
        <v>974</v>
      </c>
      <c r="DK186" s="28">
        <v>365</v>
      </c>
      <c r="DL186" s="28">
        <v>264</v>
      </c>
      <c r="DM186" s="28">
        <v>127</v>
      </c>
      <c r="DN186" s="28">
        <v>117</v>
      </c>
      <c r="DO186" s="28">
        <v>101</v>
      </c>
      <c r="DP186" s="28">
        <v>175</v>
      </c>
      <c r="DQ186" s="28">
        <v>67</v>
      </c>
      <c r="DR186" s="28">
        <v>50</v>
      </c>
      <c r="DS186" s="28">
        <v>25</v>
      </c>
      <c r="DT186" s="28">
        <v>23</v>
      </c>
      <c r="DU186" s="28">
        <v>10</v>
      </c>
      <c r="DV186" s="28">
        <v>13</v>
      </c>
      <c r="DW186" s="28">
        <v>50512</v>
      </c>
      <c r="DX186" s="28">
        <v>57507</v>
      </c>
      <c r="DY186" s="28">
        <v>100037</v>
      </c>
      <c r="DZ186" s="28">
        <v>73846</v>
      </c>
      <c r="EA186" s="28">
        <v>44681</v>
      </c>
    </row>
    <row r="187" spans="1:131" s="5" customFormat="1" ht="17.5" customHeight="1" x14ac:dyDescent="0.35">
      <c r="A187" s="5" t="s">
        <v>316</v>
      </c>
      <c r="D187" s="5" t="s">
        <v>317</v>
      </c>
      <c r="E187" s="4">
        <v>30604</v>
      </c>
      <c r="F187" s="4">
        <v>1619</v>
      </c>
      <c r="G187" s="4">
        <v>332</v>
      </c>
      <c r="H187" s="4">
        <v>322</v>
      </c>
      <c r="I187" s="4">
        <v>326</v>
      </c>
      <c r="J187" s="4">
        <v>308</v>
      </c>
      <c r="K187" s="4">
        <v>331</v>
      </c>
      <c r="L187" s="4">
        <v>1674</v>
      </c>
      <c r="M187" s="4">
        <v>305</v>
      </c>
      <c r="N187" s="4">
        <v>349</v>
      </c>
      <c r="O187" s="4">
        <v>331</v>
      </c>
      <c r="P187" s="4">
        <v>346</v>
      </c>
      <c r="Q187" s="4">
        <v>343</v>
      </c>
      <c r="R187" s="4">
        <v>1917</v>
      </c>
      <c r="S187" s="4">
        <v>372</v>
      </c>
      <c r="T187" s="4">
        <v>380</v>
      </c>
      <c r="U187" s="4">
        <v>348</v>
      </c>
      <c r="V187" s="4">
        <v>384</v>
      </c>
      <c r="W187" s="4">
        <v>433</v>
      </c>
      <c r="X187" s="4">
        <v>1927</v>
      </c>
      <c r="Y187" s="4">
        <v>412</v>
      </c>
      <c r="Z187" s="4">
        <v>415</v>
      </c>
      <c r="AA187" s="4">
        <v>414</v>
      </c>
      <c r="AB187" s="4">
        <v>348</v>
      </c>
      <c r="AC187" s="4">
        <v>338</v>
      </c>
      <c r="AD187" s="4">
        <v>1649</v>
      </c>
      <c r="AE187" s="4">
        <v>361</v>
      </c>
      <c r="AF187" s="4">
        <v>312</v>
      </c>
      <c r="AG187" s="4">
        <v>327</v>
      </c>
      <c r="AH187" s="4">
        <v>346</v>
      </c>
      <c r="AI187" s="4">
        <v>303</v>
      </c>
      <c r="AJ187" s="4">
        <v>1663</v>
      </c>
      <c r="AK187" s="4">
        <v>391</v>
      </c>
      <c r="AL187" s="4">
        <v>303</v>
      </c>
      <c r="AM187" s="4">
        <v>343</v>
      </c>
      <c r="AN187" s="4">
        <v>299</v>
      </c>
      <c r="AO187" s="4">
        <v>327</v>
      </c>
      <c r="AP187" s="4">
        <v>1501</v>
      </c>
      <c r="AQ187" s="4">
        <v>289</v>
      </c>
      <c r="AR187" s="4">
        <v>301</v>
      </c>
      <c r="AS187" s="4">
        <v>312</v>
      </c>
      <c r="AT187" s="4">
        <v>284</v>
      </c>
      <c r="AU187" s="4">
        <v>315</v>
      </c>
      <c r="AV187" s="4">
        <v>1961</v>
      </c>
      <c r="AW187" s="4">
        <v>321</v>
      </c>
      <c r="AX187" s="4">
        <v>340</v>
      </c>
      <c r="AY187" s="4">
        <v>382</v>
      </c>
      <c r="AZ187" s="4">
        <v>435</v>
      </c>
      <c r="BA187" s="4">
        <v>483</v>
      </c>
      <c r="BB187" s="4">
        <v>2377</v>
      </c>
      <c r="BC187" s="4">
        <v>456</v>
      </c>
      <c r="BD187" s="4">
        <v>462</v>
      </c>
      <c r="BE187" s="4">
        <v>506</v>
      </c>
      <c r="BF187" s="4">
        <v>440</v>
      </c>
      <c r="BG187" s="4">
        <v>513</v>
      </c>
      <c r="BH187" s="4">
        <v>2525</v>
      </c>
      <c r="BI187" s="4">
        <v>535</v>
      </c>
      <c r="BJ187" s="4">
        <v>492</v>
      </c>
      <c r="BK187" s="4">
        <v>481</v>
      </c>
      <c r="BL187" s="4">
        <v>507</v>
      </c>
      <c r="BM187" s="4">
        <v>510</v>
      </c>
      <c r="BN187" s="4">
        <v>2238</v>
      </c>
      <c r="BO187" s="4">
        <v>438</v>
      </c>
      <c r="BP187" s="4">
        <v>463</v>
      </c>
      <c r="BQ187" s="4">
        <v>461</v>
      </c>
      <c r="BR187" s="4">
        <v>469</v>
      </c>
      <c r="BS187" s="4">
        <v>407</v>
      </c>
      <c r="BT187" s="4">
        <v>2092</v>
      </c>
      <c r="BU187" s="4">
        <v>412</v>
      </c>
      <c r="BV187" s="4">
        <v>395</v>
      </c>
      <c r="BW187" s="4">
        <v>453</v>
      </c>
      <c r="BX187" s="4">
        <v>412</v>
      </c>
      <c r="BY187" s="4">
        <v>420</v>
      </c>
      <c r="BZ187" s="4">
        <v>2212</v>
      </c>
      <c r="CA187" s="4">
        <v>411</v>
      </c>
      <c r="CB187" s="4">
        <v>428</v>
      </c>
      <c r="CC187" s="4">
        <v>426</v>
      </c>
      <c r="CD187" s="4">
        <v>487</v>
      </c>
      <c r="CE187" s="4">
        <v>460</v>
      </c>
      <c r="CF187" s="4">
        <v>1893</v>
      </c>
      <c r="CG187" s="4">
        <v>387</v>
      </c>
      <c r="CH187" s="4">
        <v>406</v>
      </c>
      <c r="CI187" s="4">
        <v>401</v>
      </c>
      <c r="CJ187" s="4">
        <v>379</v>
      </c>
      <c r="CK187" s="4">
        <v>320</v>
      </c>
      <c r="CL187" s="4">
        <v>1358</v>
      </c>
      <c r="CM187" s="4">
        <v>271</v>
      </c>
      <c r="CN187" s="4">
        <v>285</v>
      </c>
      <c r="CO187" s="4">
        <v>282</v>
      </c>
      <c r="CP187" s="4">
        <v>266</v>
      </c>
      <c r="CQ187" s="4">
        <v>254</v>
      </c>
      <c r="CR187" s="4">
        <v>945</v>
      </c>
      <c r="CS187" s="4">
        <v>224</v>
      </c>
      <c r="CT187" s="4">
        <v>197</v>
      </c>
      <c r="CU187" s="4">
        <v>196</v>
      </c>
      <c r="CV187" s="4">
        <v>164</v>
      </c>
      <c r="CW187" s="4">
        <v>164</v>
      </c>
      <c r="CX187" s="4">
        <v>613</v>
      </c>
      <c r="CY187" s="4">
        <v>170</v>
      </c>
      <c r="CZ187" s="4">
        <v>126</v>
      </c>
      <c r="DA187" s="4">
        <v>101</v>
      </c>
      <c r="DB187" s="4">
        <v>109</v>
      </c>
      <c r="DC187" s="4">
        <v>107</v>
      </c>
      <c r="DD187" s="4">
        <v>329</v>
      </c>
      <c r="DE187" s="4">
        <v>84</v>
      </c>
      <c r="DF187" s="4">
        <v>72</v>
      </c>
      <c r="DG187" s="4">
        <v>66</v>
      </c>
      <c r="DH187" s="4">
        <v>57</v>
      </c>
      <c r="DI187" s="4">
        <v>50</v>
      </c>
      <c r="DJ187" s="4">
        <v>97</v>
      </c>
      <c r="DK187" s="4">
        <v>49</v>
      </c>
      <c r="DL187" s="4">
        <v>26</v>
      </c>
      <c r="DM187" s="4">
        <v>7</v>
      </c>
      <c r="DN187" s="4">
        <v>8</v>
      </c>
      <c r="DO187" s="4">
        <v>7</v>
      </c>
      <c r="DP187" s="4">
        <v>14</v>
      </c>
      <c r="DQ187" s="4">
        <v>10</v>
      </c>
      <c r="DR187" s="4">
        <v>3</v>
      </c>
      <c r="DS187" s="4">
        <v>1</v>
      </c>
      <c r="DT187" s="4">
        <v>0</v>
      </c>
      <c r="DU187" s="4">
        <v>0</v>
      </c>
      <c r="DV187" s="4">
        <v>0</v>
      </c>
      <c r="DW187" s="4">
        <v>5622</v>
      </c>
      <c r="DX187" s="4">
        <v>6451</v>
      </c>
      <c r="DY187" s="4">
        <v>10666</v>
      </c>
      <c r="DZ187" s="4">
        <v>9067</v>
      </c>
      <c r="EA187" s="4">
        <v>5249</v>
      </c>
    </row>
    <row r="188" spans="1:131" s="5" customFormat="1" ht="17.5" customHeight="1" x14ac:dyDescent="0.35">
      <c r="A188" s="5" t="s">
        <v>318</v>
      </c>
      <c r="D188" s="5" t="s">
        <v>319</v>
      </c>
      <c r="E188" s="4">
        <v>61441</v>
      </c>
      <c r="F188" s="4">
        <v>4075</v>
      </c>
      <c r="G188" s="4">
        <v>882</v>
      </c>
      <c r="H188" s="4">
        <v>810</v>
      </c>
      <c r="I188" s="4">
        <v>801</v>
      </c>
      <c r="J188" s="4">
        <v>808</v>
      </c>
      <c r="K188" s="4">
        <v>774</v>
      </c>
      <c r="L188" s="4">
        <v>3492</v>
      </c>
      <c r="M188" s="4">
        <v>782</v>
      </c>
      <c r="N188" s="4">
        <v>661</v>
      </c>
      <c r="O188" s="4">
        <v>691</v>
      </c>
      <c r="P188" s="4">
        <v>666</v>
      </c>
      <c r="Q188" s="4">
        <v>692</v>
      </c>
      <c r="R188" s="4">
        <v>3729</v>
      </c>
      <c r="S188" s="4">
        <v>680</v>
      </c>
      <c r="T188" s="4">
        <v>724</v>
      </c>
      <c r="U188" s="4">
        <v>786</v>
      </c>
      <c r="V188" s="4">
        <v>746</v>
      </c>
      <c r="W188" s="4">
        <v>793</v>
      </c>
      <c r="X188" s="4">
        <v>4049</v>
      </c>
      <c r="Y188" s="4">
        <v>871</v>
      </c>
      <c r="Z188" s="4">
        <v>832</v>
      </c>
      <c r="AA188" s="4">
        <v>861</v>
      </c>
      <c r="AB188" s="4">
        <v>735</v>
      </c>
      <c r="AC188" s="4">
        <v>750</v>
      </c>
      <c r="AD188" s="4">
        <v>3650</v>
      </c>
      <c r="AE188" s="4">
        <v>749</v>
      </c>
      <c r="AF188" s="4">
        <v>701</v>
      </c>
      <c r="AG188" s="4">
        <v>750</v>
      </c>
      <c r="AH188" s="4">
        <v>744</v>
      </c>
      <c r="AI188" s="4">
        <v>706</v>
      </c>
      <c r="AJ188" s="4">
        <v>3865</v>
      </c>
      <c r="AK188" s="4">
        <v>793</v>
      </c>
      <c r="AL188" s="4">
        <v>762</v>
      </c>
      <c r="AM188" s="4">
        <v>754</v>
      </c>
      <c r="AN188" s="4">
        <v>765</v>
      </c>
      <c r="AO188" s="4">
        <v>791</v>
      </c>
      <c r="AP188" s="4">
        <v>3862</v>
      </c>
      <c r="AQ188" s="4">
        <v>819</v>
      </c>
      <c r="AR188" s="4">
        <v>795</v>
      </c>
      <c r="AS188" s="4">
        <v>825</v>
      </c>
      <c r="AT188" s="4">
        <v>706</v>
      </c>
      <c r="AU188" s="4">
        <v>717</v>
      </c>
      <c r="AV188" s="4">
        <v>4197</v>
      </c>
      <c r="AW188" s="4">
        <v>784</v>
      </c>
      <c r="AX188" s="4">
        <v>777</v>
      </c>
      <c r="AY188" s="4">
        <v>815</v>
      </c>
      <c r="AZ188" s="4">
        <v>893</v>
      </c>
      <c r="BA188" s="4">
        <v>928</v>
      </c>
      <c r="BB188" s="4">
        <v>4613</v>
      </c>
      <c r="BC188" s="4">
        <v>914</v>
      </c>
      <c r="BD188" s="4">
        <v>903</v>
      </c>
      <c r="BE188" s="4">
        <v>957</v>
      </c>
      <c r="BF188" s="4">
        <v>888</v>
      </c>
      <c r="BG188" s="4">
        <v>951</v>
      </c>
      <c r="BH188" s="4">
        <v>4745</v>
      </c>
      <c r="BI188" s="4">
        <v>982</v>
      </c>
      <c r="BJ188" s="4">
        <v>986</v>
      </c>
      <c r="BK188" s="4">
        <v>952</v>
      </c>
      <c r="BL188" s="4">
        <v>907</v>
      </c>
      <c r="BM188" s="4">
        <v>918</v>
      </c>
      <c r="BN188" s="4">
        <v>4114</v>
      </c>
      <c r="BO188" s="4">
        <v>871</v>
      </c>
      <c r="BP188" s="4">
        <v>841</v>
      </c>
      <c r="BQ188" s="4">
        <v>798</v>
      </c>
      <c r="BR188" s="4">
        <v>811</v>
      </c>
      <c r="BS188" s="4">
        <v>793</v>
      </c>
      <c r="BT188" s="4">
        <v>3813</v>
      </c>
      <c r="BU188" s="4">
        <v>767</v>
      </c>
      <c r="BV188" s="4">
        <v>754</v>
      </c>
      <c r="BW188" s="4">
        <v>783</v>
      </c>
      <c r="BX188" s="4">
        <v>773</v>
      </c>
      <c r="BY188" s="4">
        <v>736</v>
      </c>
      <c r="BZ188" s="4">
        <v>3980</v>
      </c>
      <c r="CA188" s="4">
        <v>728</v>
      </c>
      <c r="CB188" s="4">
        <v>869</v>
      </c>
      <c r="CC188" s="4">
        <v>735</v>
      </c>
      <c r="CD188" s="4">
        <v>784</v>
      </c>
      <c r="CE188" s="4">
        <v>864</v>
      </c>
      <c r="CF188" s="4">
        <v>3285</v>
      </c>
      <c r="CG188" s="4">
        <v>671</v>
      </c>
      <c r="CH188" s="4">
        <v>785</v>
      </c>
      <c r="CI188" s="4">
        <v>671</v>
      </c>
      <c r="CJ188" s="4">
        <v>614</v>
      </c>
      <c r="CK188" s="4">
        <v>544</v>
      </c>
      <c r="CL188" s="4">
        <v>2323</v>
      </c>
      <c r="CM188" s="4">
        <v>494</v>
      </c>
      <c r="CN188" s="4">
        <v>468</v>
      </c>
      <c r="CO188" s="4">
        <v>490</v>
      </c>
      <c r="CP188" s="4">
        <v>437</v>
      </c>
      <c r="CQ188" s="4">
        <v>434</v>
      </c>
      <c r="CR188" s="4">
        <v>1785</v>
      </c>
      <c r="CS188" s="4">
        <v>371</v>
      </c>
      <c r="CT188" s="4">
        <v>393</v>
      </c>
      <c r="CU188" s="4">
        <v>355</v>
      </c>
      <c r="CV188" s="4">
        <v>327</v>
      </c>
      <c r="CW188" s="4">
        <v>339</v>
      </c>
      <c r="CX188" s="4">
        <v>1155</v>
      </c>
      <c r="CY188" s="4">
        <v>293</v>
      </c>
      <c r="CZ188" s="4">
        <v>246</v>
      </c>
      <c r="DA188" s="4">
        <v>227</v>
      </c>
      <c r="DB188" s="4">
        <v>201</v>
      </c>
      <c r="DC188" s="4">
        <v>188</v>
      </c>
      <c r="DD188" s="4">
        <v>518</v>
      </c>
      <c r="DE188" s="4">
        <v>126</v>
      </c>
      <c r="DF188" s="4">
        <v>119</v>
      </c>
      <c r="DG188" s="4">
        <v>91</v>
      </c>
      <c r="DH188" s="4">
        <v>94</v>
      </c>
      <c r="DI188" s="4">
        <v>88</v>
      </c>
      <c r="DJ188" s="4">
        <v>166</v>
      </c>
      <c r="DK188" s="4">
        <v>67</v>
      </c>
      <c r="DL188" s="4">
        <v>52</v>
      </c>
      <c r="DM188" s="4">
        <v>21</v>
      </c>
      <c r="DN188" s="4">
        <v>15</v>
      </c>
      <c r="DO188" s="4">
        <v>11</v>
      </c>
      <c r="DP188" s="4">
        <v>23</v>
      </c>
      <c r="DQ188" s="4">
        <v>7</v>
      </c>
      <c r="DR188" s="4">
        <v>9</v>
      </c>
      <c r="DS188" s="4">
        <v>3</v>
      </c>
      <c r="DT188" s="4">
        <v>2</v>
      </c>
      <c r="DU188" s="4">
        <v>2</v>
      </c>
      <c r="DV188" s="4">
        <v>2</v>
      </c>
      <c r="DW188" s="4">
        <v>12167</v>
      </c>
      <c r="DX188" s="4">
        <v>13860</v>
      </c>
      <c r="DY188" s="4">
        <v>23365</v>
      </c>
      <c r="DZ188" s="4">
        <v>16652</v>
      </c>
      <c r="EA188" s="4">
        <v>9257</v>
      </c>
    </row>
    <row r="189" spans="1:131" s="5" customFormat="1" ht="17.5" customHeight="1" x14ac:dyDescent="0.35">
      <c r="A189" s="5" t="s">
        <v>320</v>
      </c>
      <c r="D189" s="5" t="s">
        <v>321</v>
      </c>
      <c r="E189" s="4">
        <v>49884</v>
      </c>
      <c r="F189" s="4">
        <v>3183</v>
      </c>
      <c r="G189" s="4">
        <v>670</v>
      </c>
      <c r="H189" s="4">
        <v>592</v>
      </c>
      <c r="I189" s="4">
        <v>659</v>
      </c>
      <c r="J189" s="4">
        <v>650</v>
      </c>
      <c r="K189" s="4">
        <v>612</v>
      </c>
      <c r="L189" s="4">
        <v>3004</v>
      </c>
      <c r="M189" s="4">
        <v>637</v>
      </c>
      <c r="N189" s="4">
        <v>572</v>
      </c>
      <c r="O189" s="4">
        <v>628</v>
      </c>
      <c r="P189" s="4">
        <v>604</v>
      </c>
      <c r="Q189" s="4">
        <v>563</v>
      </c>
      <c r="R189" s="4">
        <v>3166</v>
      </c>
      <c r="S189" s="4">
        <v>631</v>
      </c>
      <c r="T189" s="4">
        <v>572</v>
      </c>
      <c r="U189" s="4">
        <v>614</v>
      </c>
      <c r="V189" s="4">
        <v>639</v>
      </c>
      <c r="W189" s="4">
        <v>710</v>
      </c>
      <c r="X189" s="4">
        <v>3227</v>
      </c>
      <c r="Y189" s="4">
        <v>700</v>
      </c>
      <c r="Z189" s="4">
        <v>684</v>
      </c>
      <c r="AA189" s="4">
        <v>713</v>
      </c>
      <c r="AB189" s="4">
        <v>602</v>
      </c>
      <c r="AC189" s="4">
        <v>528</v>
      </c>
      <c r="AD189" s="4">
        <v>2627</v>
      </c>
      <c r="AE189" s="4">
        <v>483</v>
      </c>
      <c r="AF189" s="4">
        <v>515</v>
      </c>
      <c r="AG189" s="4">
        <v>519</v>
      </c>
      <c r="AH189" s="4">
        <v>523</v>
      </c>
      <c r="AI189" s="4">
        <v>587</v>
      </c>
      <c r="AJ189" s="4">
        <v>3108</v>
      </c>
      <c r="AK189" s="4">
        <v>645</v>
      </c>
      <c r="AL189" s="4">
        <v>650</v>
      </c>
      <c r="AM189" s="4">
        <v>585</v>
      </c>
      <c r="AN189" s="4">
        <v>623</v>
      </c>
      <c r="AO189" s="4">
        <v>605</v>
      </c>
      <c r="AP189" s="4">
        <v>3133</v>
      </c>
      <c r="AQ189" s="4">
        <v>645</v>
      </c>
      <c r="AR189" s="4">
        <v>648</v>
      </c>
      <c r="AS189" s="4">
        <v>632</v>
      </c>
      <c r="AT189" s="4">
        <v>594</v>
      </c>
      <c r="AU189" s="4">
        <v>614</v>
      </c>
      <c r="AV189" s="4">
        <v>3470</v>
      </c>
      <c r="AW189" s="4">
        <v>626</v>
      </c>
      <c r="AX189" s="4">
        <v>675</v>
      </c>
      <c r="AY189" s="4">
        <v>665</v>
      </c>
      <c r="AZ189" s="4">
        <v>726</v>
      </c>
      <c r="BA189" s="4">
        <v>778</v>
      </c>
      <c r="BB189" s="4">
        <v>3858</v>
      </c>
      <c r="BC189" s="4">
        <v>753</v>
      </c>
      <c r="BD189" s="4">
        <v>791</v>
      </c>
      <c r="BE189" s="4">
        <v>749</v>
      </c>
      <c r="BF189" s="4">
        <v>780</v>
      </c>
      <c r="BG189" s="4">
        <v>785</v>
      </c>
      <c r="BH189" s="4">
        <v>3920</v>
      </c>
      <c r="BI189" s="4">
        <v>797</v>
      </c>
      <c r="BJ189" s="4">
        <v>779</v>
      </c>
      <c r="BK189" s="4">
        <v>772</v>
      </c>
      <c r="BL189" s="4">
        <v>801</v>
      </c>
      <c r="BM189" s="4">
        <v>771</v>
      </c>
      <c r="BN189" s="4">
        <v>3405</v>
      </c>
      <c r="BO189" s="4">
        <v>730</v>
      </c>
      <c r="BP189" s="4">
        <v>713</v>
      </c>
      <c r="BQ189" s="4">
        <v>685</v>
      </c>
      <c r="BR189" s="4">
        <v>668</v>
      </c>
      <c r="BS189" s="4">
        <v>609</v>
      </c>
      <c r="BT189" s="4">
        <v>2814</v>
      </c>
      <c r="BU189" s="4">
        <v>551</v>
      </c>
      <c r="BV189" s="4">
        <v>565</v>
      </c>
      <c r="BW189" s="4">
        <v>581</v>
      </c>
      <c r="BX189" s="4">
        <v>552</v>
      </c>
      <c r="BY189" s="4">
        <v>565</v>
      </c>
      <c r="BZ189" s="4">
        <v>2997</v>
      </c>
      <c r="CA189" s="4">
        <v>584</v>
      </c>
      <c r="CB189" s="4">
        <v>539</v>
      </c>
      <c r="CC189" s="4">
        <v>584</v>
      </c>
      <c r="CD189" s="4">
        <v>651</v>
      </c>
      <c r="CE189" s="4">
        <v>639</v>
      </c>
      <c r="CF189" s="4">
        <v>2682</v>
      </c>
      <c r="CG189" s="4">
        <v>543</v>
      </c>
      <c r="CH189" s="4">
        <v>575</v>
      </c>
      <c r="CI189" s="4">
        <v>563</v>
      </c>
      <c r="CJ189" s="4">
        <v>527</v>
      </c>
      <c r="CK189" s="4">
        <v>474</v>
      </c>
      <c r="CL189" s="4">
        <v>1966</v>
      </c>
      <c r="CM189" s="4">
        <v>452</v>
      </c>
      <c r="CN189" s="4">
        <v>400</v>
      </c>
      <c r="CO189" s="4">
        <v>379</v>
      </c>
      <c r="CP189" s="4">
        <v>397</v>
      </c>
      <c r="CQ189" s="4">
        <v>338</v>
      </c>
      <c r="CR189" s="4">
        <v>1435</v>
      </c>
      <c r="CS189" s="4">
        <v>350</v>
      </c>
      <c r="CT189" s="4">
        <v>294</v>
      </c>
      <c r="CU189" s="4">
        <v>249</v>
      </c>
      <c r="CV189" s="4">
        <v>277</v>
      </c>
      <c r="CW189" s="4">
        <v>265</v>
      </c>
      <c r="CX189" s="4">
        <v>1105</v>
      </c>
      <c r="CY189" s="4">
        <v>262</v>
      </c>
      <c r="CZ189" s="4">
        <v>238</v>
      </c>
      <c r="DA189" s="4">
        <v>203</v>
      </c>
      <c r="DB189" s="4">
        <v>208</v>
      </c>
      <c r="DC189" s="4">
        <v>194</v>
      </c>
      <c r="DD189" s="4">
        <v>553</v>
      </c>
      <c r="DE189" s="4">
        <v>132</v>
      </c>
      <c r="DF189" s="4">
        <v>124</v>
      </c>
      <c r="DG189" s="4">
        <v>109</v>
      </c>
      <c r="DH189" s="4">
        <v>84</v>
      </c>
      <c r="DI189" s="4">
        <v>104</v>
      </c>
      <c r="DJ189" s="4">
        <v>195</v>
      </c>
      <c r="DK189" s="4">
        <v>64</v>
      </c>
      <c r="DL189" s="4">
        <v>51</v>
      </c>
      <c r="DM189" s="4">
        <v>27</v>
      </c>
      <c r="DN189" s="4">
        <v>29</v>
      </c>
      <c r="DO189" s="4">
        <v>24</v>
      </c>
      <c r="DP189" s="4">
        <v>33</v>
      </c>
      <c r="DQ189" s="4">
        <v>20</v>
      </c>
      <c r="DR189" s="4">
        <v>4</v>
      </c>
      <c r="DS189" s="4">
        <v>2</v>
      </c>
      <c r="DT189" s="4">
        <v>3</v>
      </c>
      <c r="DU189" s="4">
        <v>4</v>
      </c>
      <c r="DV189" s="4">
        <v>3</v>
      </c>
      <c r="DW189" s="4">
        <v>10053</v>
      </c>
      <c r="DX189" s="4">
        <v>11450</v>
      </c>
      <c r="DY189" s="4">
        <v>18723</v>
      </c>
      <c r="DZ189" s="4">
        <v>13136</v>
      </c>
      <c r="EA189" s="4">
        <v>7972</v>
      </c>
    </row>
    <row r="190" spans="1:131" s="5" customFormat="1" ht="17.5" customHeight="1" x14ac:dyDescent="0.35">
      <c r="A190" s="5" t="s">
        <v>322</v>
      </c>
      <c r="D190" s="5" t="s">
        <v>323</v>
      </c>
      <c r="E190" s="4">
        <v>58497</v>
      </c>
      <c r="F190" s="4">
        <v>3095</v>
      </c>
      <c r="G190" s="4">
        <v>586</v>
      </c>
      <c r="H190" s="4">
        <v>599</v>
      </c>
      <c r="I190" s="4">
        <v>597</v>
      </c>
      <c r="J190" s="4">
        <v>671</v>
      </c>
      <c r="K190" s="4">
        <v>642</v>
      </c>
      <c r="L190" s="4">
        <v>3134</v>
      </c>
      <c r="M190" s="4">
        <v>597</v>
      </c>
      <c r="N190" s="4">
        <v>660</v>
      </c>
      <c r="O190" s="4">
        <v>625</v>
      </c>
      <c r="P190" s="4">
        <v>636</v>
      </c>
      <c r="Q190" s="4">
        <v>616</v>
      </c>
      <c r="R190" s="4">
        <v>3575</v>
      </c>
      <c r="S190" s="4">
        <v>687</v>
      </c>
      <c r="T190" s="4">
        <v>715</v>
      </c>
      <c r="U190" s="4">
        <v>705</v>
      </c>
      <c r="V190" s="4">
        <v>721</v>
      </c>
      <c r="W190" s="4">
        <v>747</v>
      </c>
      <c r="X190" s="4">
        <v>3401</v>
      </c>
      <c r="Y190" s="4">
        <v>712</v>
      </c>
      <c r="Z190" s="4">
        <v>757</v>
      </c>
      <c r="AA190" s="4">
        <v>738</v>
      </c>
      <c r="AB190" s="4">
        <v>601</v>
      </c>
      <c r="AC190" s="4">
        <v>593</v>
      </c>
      <c r="AD190" s="4">
        <v>2637</v>
      </c>
      <c r="AE190" s="4">
        <v>530</v>
      </c>
      <c r="AF190" s="4">
        <v>496</v>
      </c>
      <c r="AG190" s="4">
        <v>517</v>
      </c>
      <c r="AH190" s="4">
        <v>549</v>
      </c>
      <c r="AI190" s="4">
        <v>545</v>
      </c>
      <c r="AJ190" s="4">
        <v>2612</v>
      </c>
      <c r="AK190" s="4">
        <v>516</v>
      </c>
      <c r="AL190" s="4">
        <v>519</v>
      </c>
      <c r="AM190" s="4">
        <v>516</v>
      </c>
      <c r="AN190" s="4">
        <v>530</v>
      </c>
      <c r="AO190" s="4">
        <v>531</v>
      </c>
      <c r="AP190" s="4">
        <v>2754</v>
      </c>
      <c r="AQ190" s="4">
        <v>546</v>
      </c>
      <c r="AR190" s="4">
        <v>548</v>
      </c>
      <c r="AS190" s="4">
        <v>549</v>
      </c>
      <c r="AT190" s="4">
        <v>561</v>
      </c>
      <c r="AU190" s="4">
        <v>550</v>
      </c>
      <c r="AV190" s="4">
        <v>3418</v>
      </c>
      <c r="AW190" s="4">
        <v>608</v>
      </c>
      <c r="AX190" s="4">
        <v>633</v>
      </c>
      <c r="AY190" s="4">
        <v>627</v>
      </c>
      <c r="AZ190" s="4">
        <v>712</v>
      </c>
      <c r="BA190" s="4">
        <v>838</v>
      </c>
      <c r="BB190" s="4">
        <v>4208</v>
      </c>
      <c r="BC190" s="4">
        <v>778</v>
      </c>
      <c r="BD190" s="4">
        <v>837</v>
      </c>
      <c r="BE190" s="4">
        <v>811</v>
      </c>
      <c r="BF190" s="4">
        <v>897</v>
      </c>
      <c r="BG190" s="4">
        <v>885</v>
      </c>
      <c r="BH190" s="4">
        <v>4682</v>
      </c>
      <c r="BI190" s="4">
        <v>945</v>
      </c>
      <c r="BJ190" s="4">
        <v>970</v>
      </c>
      <c r="BK190" s="4">
        <v>958</v>
      </c>
      <c r="BL190" s="4">
        <v>894</v>
      </c>
      <c r="BM190" s="4">
        <v>915</v>
      </c>
      <c r="BN190" s="4">
        <v>4270</v>
      </c>
      <c r="BO190" s="4">
        <v>874</v>
      </c>
      <c r="BP190" s="4">
        <v>881</v>
      </c>
      <c r="BQ190" s="4">
        <v>871</v>
      </c>
      <c r="BR190" s="4">
        <v>853</v>
      </c>
      <c r="BS190" s="4">
        <v>791</v>
      </c>
      <c r="BT190" s="4">
        <v>4133</v>
      </c>
      <c r="BU190" s="4">
        <v>819</v>
      </c>
      <c r="BV190" s="4">
        <v>777</v>
      </c>
      <c r="BW190" s="4">
        <v>846</v>
      </c>
      <c r="BX190" s="4">
        <v>844</v>
      </c>
      <c r="BY190" s="4">
        <v>847</v>
      </c>
      <c r="BZ190" s="4">
        <v>4575</v>
      </c>
      <c r="CA190" s="4">
        <v>805</v>
      </c>
      <c r="CB190" s="4">
        <v>835</v>
      </c>
      <c r="CC190" s="4">
        <v>881</v>
      </c>
      <c r="CD190" s="4">
        <v>994</v>
      </c>
      <c r="CE190" s="4">
        <v>1060</v>
      </c>
      <c r="CF190" s="4">
        <v>4000</v>
      </c>
      <c r="CG190" s="4">
        <v>866</v>
      </c>
      <c r="CH190" s="4">
        <v>875</v>
      </c>
      <c r="CI190" s="4">
        <v>851</v>
      </c>
      <c r="CJ190" s="4">
        <v>771</v>
      </c>
      <c r="CK190" s="4">
        <v>637</v>
      </c>
      <c r="CL190" s="4">
        <v>2969</v>
      </c>
      <c r="CM190" s="4">
        <v>561</v>
      </c>
      <c r="CN190" s="4">
        <v>606</v>
      </c>
      <c r="CO190" s="4">
        <v>638</v>
      </c>
      <c r="CP190" s="4">
        <v>603</v>
      </c>
      <c r="CQ190" s="4">
        <v>561</v>
      </c>
      <c r="CR190" s="4">
        <v>2318</v>
      </c>
      <c r="CS190" s="4">
        <v>542</v>
      </c>
      <c r="CT190" s="4">
        <v>517</v>
      </c>
      <c r="CU190" s="4">
        <v>409</v>
      </c>
      <c r="CV190" s="4">
        <v>468</v>
      </c>
      <c r="CW190" s="4">
        <v>382</v>
      </c>
      <c r="CX190" s="4">
        <v>1583</v>
      </c>
      <c r="CY190" s="4">
        <v>383</v>
      </c>
      <c r="CZ190" s="4">
        <v>340</v>
      </c>
      <c r="DA190" s="4">
        <v>311</v>
      </c>
      <c r="DB190" s="4">
        <v>272</v>
      </c>
      <c r="DC190" s="4">
        <v>277</v>
      </c>
      <c r="DD190" s="4">
        <v>808</v>
      </c>
      <c r="DE190" s="4">
        <v>203</v>
      </c>
      <c r="DF190" s="4">
        <v>194</v>
      </c>
      <c r="DG190" s="4">
        <v>159</v>
      </c>
      <c r="DH190" s="4">
        <v>133</v>
      </c>
      <c r="DI190" s="4">
        <v>119</v>
      </c>
      <c r="DJ190" s="4">
        <v>263</v>
      </c>
      <c r="DK190" s="4">
        <v>96</v>
      </c>
      <c r="DL190" s="4">
        <v>69</v>
      </c>
      <c r="DM190" s="4">
        <v>44</v>
      </c>
      <c r="DN190" s="4">
        <v>26</v>
      </c>
      <c r="DO190" s="4">
        <v>28</v>
      </c>
      <c r="DP190" s="4">
        <v>56</v>
      </c>
      <c r="DQ190" s="4">
        <v>21</v>
      </c>
      <c r="DR190" s="4">
        <v>14</v>
      </c>
      <c r="DS190" s="4">
        <v>8</v>
      </c>
      <c r="DT190" s="4">
        <v>10</v>
      </c>
      <c r="DU190" s="4">
        <v>3</v>
      </c>
      <c r="DV190" s="4">
        <v>6</v>
      </c>
      <c r="DW190" s="4">
        <v>10516</v>
      </c>
      <c r="DX190" s="4">
        <v>12011</v>
      </c>
      <c r="DY190" s="4">
        <v>18318</v>
      </c>
      <c r="DZ190" s="4">
        <v>17660</v>
      </c>
      <c r="EA190" s="4">
        <v>12003</v>
      </c>
    </row>
    <row r="191" spans="1:131" s="5" customFormat="1" x14ac:dyDescent="0.35">
      <c r="A191" s="5" t="s">
        <v>324</v>
      </c>
      <c r="D191" s="5" t="s">
        <v>325</v>
      </c>
      <c r="E191" s="5">
        <v>68650</v>
      </c>
      <c r="F191" s="5">
        <v>4047</v>
      </c>
      <c r="G191" s="5">
        <v>806</v>
      </c>
      <c r="H191" s="5">
        <v>814</v>
      </c>
      <c r="I191" s="5">
        <v>836</v>
      </c>
      <c r="J191" s="5">
        <v>792</v>
      </c>
      <c r="K191" s="5">
        <v>799</v>
      </c>
      <c r="L191" s="5">
        <v>3673</v>
      </c>
      <c r="M191" s="5">
        <v>708</v>
      </c>
      <c r="N191" s="5">
        <v>808</v>
      </c>
      <c r="O191" s="5">
        <v>716</v>
      </c>
      <c r="P191" s="5">
        <v>737</v>
      </c>
      <c r="Q191" s="5">
        <v>704</v>
      </c>
      <c r="R191" s="5">
        <v>3695</v>
      </c>
      <c r="S191" s="5">
        <v>735</v>
      </c>
      <c r="T191" s="5">
        <v>743</v>
      </c>
      <c r="U191" s="5">
        <v>734</v>
      </c>
      <c r="V191" s="5">
        <v>761</v>
      </c>
      <c r="W191" s="5">
        <v>722</v>
      </c>
      <c r="X191" s="5">
        <v>4284</v>
      </c>
      <c r="Y191" s="5">
        <v>739</v>
      </c>
      <c r="Z191" s="5">
        <v>790</v>
      </c>
      <c r="AA191" s="5">
        <v>791</v>
      </c>
      <c r="AB191" s="5">
        <v>809</v>
      </c>
      <c r="AC191" s="5">
        <v>1155</v>
      </c>
      <c r="AD191" s="5">
        <v>6156</v>
      </c>
      <c r="AE191" s="5">
        <v>1607</v>
      </c>
      <c r="AF191" s="5">
        <v>1539</v>
      </c>
      <c r="AG191" s="5">
        <v>1094</v>
      </c>
      <c r="AH191" s="5">
        <v>964</v>
      </c>
      <c r="AI191" s="5">
        <v>952</v>
      </c>
      <c r="AJ191" s="5">
        <v>4730</v>
      </c>
      <c r="AK191" s="5">
        <v>955</v>
      </c>
      <c r="AL191" s="5">
        <v>938</v>
      </c>
      <c r="AM191" s="5">
        <v>917</v>
      </c>
      <c r="AN191" s="5">
        <v>948</v>
      </c>
      <c r="AO191" s="5">
        <v>972</v>
      </c>
      <c r="AP191" s="5">
        <v>4662</v>
      </c>
      <c r="AQ191" s="5">
        <v>1049</v>
      </c>
      <c r="AR191" s="5">
        <v>902</v>
      </c>
      <c r="AS191" s="5">
        <v>947</v>
      </c>
      <c r="AT191" s="5">
        <v>886</v>
      </c>
      <c r="AU191" s="5">
        <v>878</v>
      </c>
      <c r="AV191" s="5">
        <v>4874</v>
      </c>
      <c r="AW191" s="5">
        <v>898</v>
      </c>
      <c r="AX191" s="5">
        <v>971</v>
      </c>
      <c r="AY191" s="5">
        <v>976</v>
      </c>
      <c r="AZ191" s="5">
        <v>1018</v>
      </c>
      <c r="BA191" s="5">
        <v>1011</v>
      </c>
      <c r="BB191" s="5">
        <v>4998</v>
      </c>
      <c r="BC191" s="5">
        <v>988</v>
      </c>
      <c r="BD191" s="5">
        <v>1015</v>
      </c>
      <c r="BE191" s="5">
        <v>1036</v>
      </c>
      <c r="BF191" s="5">
        <v>991</v>
      </c>
      <c r="BG191" s="5">
        <v>968</v>
      </c>
      <c r="BH191" s="5">
        <v>5089</v>
      </c>
      <c r="BI191" s="5">
        <v>1067</v>
      </c>
      <c r="BJ191" s="5">
        <v>972</v>
      </c>
      <c r="BK191" s="5">
        <v>1037</v>
      </c>
      <c r="BL191" s="5">
        <v>1024</v>
      </c>
      <c r="BM191" s="5">
        <v>989</v>
      </c>
      <c r="BN191" s="5">
        <v>4347</v>
      </c>
      <c r="BO191" s="5">
        <v>868</v>
      </c>
      <c r="BP191" s="5">
        <v>924</v>
      </c>
      <c r="BQ191" s="5">
        <v>881</v>
      </c>
      <c r="BR191" s="5">
        <v>824</v>
      </c>
      <c r="BS191" s="5">
        <v>850</v>
      </c>
      <c r="BT191" s="5">
        <v>3775</v>
      </c>
      <c r="BU191" s="5">
        <v>804</v>
      </c>
      <c r="BV191" s="5">
        <v>798</v>
      </c>
      <c r="BW191" s="5">
        <v>768</v>
      </c>
      <c r="BX191" s="5">
        <v>731</v>
      </c>
      <c r="BY191" s="5">
        <v>674</v>
      </c>
      <c r="BZ191" s="5">
        <v>4120</v>
      </c>
      <c r="CA191" s="5">
        <v>796</v>
      </c>
      <c r="CB191" s="5">
        <v>801</v>
      </c>
      <c r="CC191" s="5">
        <v>833</v>
      </c>
      <c r="CD191" s="5">
        <v>857</v>
      </c>
      <c r="CE191" s="5">
        <v>833</v>
      </c>
      <c r="CF191" s="5">
        <v>3281</v>
      </c>
      <c r="CG191" s="5">
        <v>716</v>
      </c>
      <c r="CH191" s="5">
        <v>707</v>
      </c>
      <c r="CI191" s="5">
        <v>697</v>
      </c>
      <c r="CJ191" s="5">
        <v>652</v>
      </c>
      <c r="CK191" s="5">
        <v>509</v>
      </c>
      <c r="CL191" s="5">
        <v>2471</v>
      </c>
      <c r="CM191" s="5">
        <v>507</v>
      </c>
      <c r="CN191" s="5">
        <v>510</v>
      </c>
      <c r="CO191" s="5">
        <v>502</v>
      </c>
      <c r="CP191" s="5">
        <v>491</v>
      </c>
      <c r="CQ191" s="5">
        <v>461</v>
      </c>
      <c r="CR191" s="5">
        <v>1946</v>
      </c>
      <c r="CS191" s="5">
        <v>446</v>
      </c>
      <c r="CT191" s="5">
        <v>363</v>
      </c>
      <c r="CU191" s="5">
        <v>385</v>
      </c>
      <c r="CV191" s="5">
        <v>366</v>
      </c>
      <c r="CW191" s="5">
        <v>386</v>
      </c>
      <c r="CX191" s="5">
        <v>1369</v>
      </c>
      <c r="CY191" s="5">
        <v>331</v>
      </c>
      <c r="CZ191" s="5">
        <v>281</v>
      </c>
      <c r="DA191" s="5">
        <v>297</v>
      </c>
      <c r="DB191" s="5">
        <v>242</v>
      </c>
      <c r="DC191" s="5">
        <v>218</v>
      </c>
      <c r="DD191" s="5">
        <v>829</v>
      </c>
      <c r="DE191" s="5">
        <v>216</v>
      </c>
      <c r="DF191" s="5">
        <v>188</v>
      </c>
      <c r="DG191" s="5">
        <v>162</v>
      </c>
      <c r="DH191" s="5">
        <v>137</v>
      </c>
      <c r="DI191" s="5">
        <v>126</v>
      </c>
      <c r="DJ191" s="5">
        <v>253</v>
      </c>
      <c r="DK191" s="5">
        <v>89</v>
      </c>
      <c r="DL191" s="5">
        <v>66</v>
      </c>
      <c r="DM191" s="5">
        <v>28</v>
      </c>
      <c r="DN191" s="5">
        <v>39</v>
      </c>
      <c r="DO191" s="5">
        <v>31</v>
      </c>
      <c r="DP191" s="5">
        <v>49</v>
      </c>
      <c r="DQ191" s="5">
        <v>9</v>
      </c>
      <c r="DR191" s="5">
        <v>20</v>
      </c>
      <c r="DS191" s="5">
        <v>11</v>
      </c>
      <c r="DT191" s="5">
        <v>8</v>
      </c>
      <c r="DU191" s="5">
        <v>1</v>
      </c>
      <c r="DV191" s="5">
        <v>2</v>
      </c>
      <c r="DW191" s="5">
        <v>12154</v>
      </c>
      <c r="DX191" s="5">
        <v>13735</v>
      </c>
      <c r="DY191" s="5">
        <v>28965</v>
      </c>
      <c r="DZ191" s="5">
        <v>17331</v>
      </c>
      <c r="EA191" s="5">
        <v>10200</v>
      </c>
    </row>
    <row r="192" spans="1:131" s="5" customFormat="1" ht="17.5" customHeight="1" x14ac:dyDescent="0.3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W192" s="8"/>
      <c r="DX192" s="8"/>
      <c r="DY192" s="8"/>
      <c r="DZ192" s="8"/>
      <c r="EA192" s="8"/>
    </row>
    <row r="193" spans="1:131" s="28" customFormat="1" x14ac:dyDescent="0.35">
      <c r="A193" s="28" t="s">
        <v>326</v>
      </c>
      <c r="D193" s="3" t="s">
        <v>327</v>
      </c>
      <c r="E193" s="28">
        <v>1346950</v>
      </c>
      <c r="F193" s="28">
        <v>98923</v>
      </c>
      <c r="G193" s="28">
        <v>19924</v>
      </c>
      <c r="H193" s="28">
        <v>20039</v>
      </c>
      <c r="I193" s="28">
        <v>19893</v>
      </c>
      <c r="J193" s="28">
        <v>19825</v>
      </c>
      <c r="K193" s="28">
        <v>19242</v>
      </c>
      <c r="L193" s="28">
        <v>89026</v>
      </c>
      <c r="M193" s="28">
        <v>18924</v>
      </c>
      <c r="N193" s="28">
        <v>17996</v>
      </c>
      <c r="O193" s="28">
        <v>17867</v>
      </c>
      <c r="P193" s="28">
        <v>17256</v>
      </c>
      <c r="Q193" s="28">
        <v>16983</v>
      </c>
      <c r="R193" s="28">
        <v>89772</v>
      </c>
      <c r="S193" s="28">
        <v>17231</v>
      </c>
      <c r="T193" s="28">
        <v>17658</v>
      </c>
      <c r="U193" s="28">
        <v>17975</v>
      </c>
      <c r="V193" s="28">
        <v>18231</v>
      </c>
      <c r="W193" s="28">
        <v>18677</v>
      </c>
      <c r="X193" s="28">
        <v>97585</v>
      </c>
      <c r="Y193" s="28">
        <v>18466</v>
      </c>
      <c r="Z193" s="28">
        <v>18431</v>
      </c>
      <c r="AA193" s="28">
        <v>19032</v>
      </c>
      <c r="AB193" s="28">
        <v>20058</v>
      </c>
      <c r="AC193" s="28">
        <v>21598</v>
      </c>
      <c r="AD193" s="28">
        <v>104071</v>
      </c>
      <c r="AE193" s="28">
        <v>22411</v>
      </c>
      <c r="AF193" s="28">
        <v>21243</v>
      </c>
      <c r="AG193" s="28">
        <v>20445</v>
      </c>
      <c r="AH193" s="28">
        <v>20325</v>
      </c>
      <c r="AI193" s="28">
        <v>19647</v>
      </c>
      <c r="AJ193" s="28">
        <v>99168</v>
      </c>
      <c r="AK193" s="28">
        <v>20534</v>
      </c>
      <c r="AL193" s="28">
        <v>20193</v>
      </c>
      <c r="AM193" s="28">
        <v>19709</v>
      </c>
      <c r="AN193" s="28">
        <v>19554</v>
      </c>
      <c r="AO193" s="28">
        <v>19178</v>
      </c>
      <c r="AP193" s="28">
        <v>90947</v>
      </c>
      <c r="AQ193" s="28">
        <v>19606</v>
      </c>
      <c r="AR193" s="28">
        <v>18946</v>
      </c>
      <c r="AS193" s="28">
        <v>18320</v>
      </c>
      <c r="AT193" s="28">
        <v>16909</v>
      </c>
      <c r="AU193" s="28">
        <v>17166</v>
      </c>
      <c r="AV193" s="28">
        <v>90064</v>
      </c>
      <c r="AW193" s="28">
        <v>17153</v>
      </c>
      <c r="AX193" s="28">
        <v>17428</v>
      </c>
      <c r="AY193" s="28">
        <v>17981</v>
      </c>
      <c r="AZ193" s="28">
        <v>18325</v>
      </c>
      <c r="BA193" s="28">
        <v>19177</v>
      </c>
      <c r="BB193" s="28">
        <v>95334</v>
      </c>
      <c r="BC193" s="28">
        <v>19239</v>
      </c>
      <c r="BD193" s="28">
        <v>19037</v>
      </c>
      <c r="BE193" s="28">
        <v>19213</v>
      </c>
      <c r="BF193" s="28">
        <v>19076</v>
      </c>
      <c r="BG193" s="28">
        <v>18769</v>
      </c>
      <c r="BH193" s="28">
        <v>91597</v>
      </c>
      <c r="BI193" s="28">
        <v>18743</v>
      </c>
      <c r="BJ193" s="28">
        <v>18657</v>
      </c>
      <c r="BK193" s="28">
        <v>18015</v>
      </c>
      <c r="BL193" s="28">
        <v>18201</v>
      </c>
      <c r="BM193" s="28">
        <v>17981</v>
      </c>
      <c r="BN193" s="28">
        <v>79096</v>
      </c>
      <c r="BO193" s="28">
        <v>16900</v>
      </c>
      <c r="BP193" s="28">
        <v>15895</v>
      </c>
      <c r="BQ193" s="28">
        <v>15982</v>
      </c>
      <c r="BR193" s="28">
        <v>15567</v>
      </c>
      <c r="BS193" s="28">
        <v>14752</v>
      </c>
      <c r="BT193" s="28">
        <v>70057</v>
      </c>
      <c r="BU193" s="28">
        <v>14231</v>
      </c>
      <c r="BV193" s="28">
        <v>14215</v>
      </c>
      <c r="BW193" s="28">
        <v>14227</v>
      </c>
      <c r="BX193" s="28">
        <v>14012</v>
      </c>
      <c r="BY193" s="28">
        <v>13372</v>
      </c>
      <c r="BZ193" s="28">
        <v>68397</v>
      </c>
      <c r="CA193" s="28">
        <v>13165</v>
      </c>
      <c r="CB193" s="28">
        <v>13337</v>
      </c>
      <c r="CC193" s="28">
        <v>13462</v>
      </c>
      <c r="CD193" s="28">
        <v>14071</v>
      </c>
      <c r="CE193" s="28">
        <v>14362</v>
      </c>
      <c r="CF193" s="28">
        <v>56465</v>
      </c>
      <c r="CG193" s="28">
        <v>11458</v>
      </c>
      <c r="CH193" s="28">
        <v>12149</v>
      </c>
      <c r="CI193" s="28">
        <v>11822</v>
      </c>
      <c r="CJ193" s="28">
        <v>11208</v>
      </c>
      <c r="CK193" s="28">
        <v>9828</v>
      </c>
      <c r="CL193" s="28">
        <v>46454</v>
      </c>
      <c r="CM193" s="28">
        <v>9226</v>
      </c>
      <c r="CN193" s="28">
        <v>9813</v>
      </c>
      <c r="CO193" s="28">
        <v>9573</v>
      </c>
      <c r="CP193" s="28">
        <v>9127</v>
      </c>
      <c r="CQ193" s="28">
        <v>8715</v>
      </c>
      <c r="CR193" s="28">
        <v>36627</v>
      </c>
      <c r="CS193" s="28">
        <v>8237</v>
      </c>
      <c r="CT193" s="28">
        <v>7757</v>
      </c>
      <c r="CU193" s="28">
        <v>7045</v>
      </c>
      <c r="CV193" s="28">
        <v>7032</v>
      </c>
      <c r="CW193" s="28">
        <v>6556</v>
      </c>
      <c r="CX193" s="28">
        <v>25664</v>
      </c>
      <c r="CY193" s="28">
        <v>6326</v>
      </c>
      <c r="CZ193" s="28">
        <v>5627</v>
      </c>
      <c r="DA193" s="28">
        <v>5106</v>
      </c>
      <c r="DB193" s="28">
        <v>4457</v>
      </c>
      <c r="DC193" s="28">
        <v>4148</v>
      </c>
      <c r="DD193" s="28">
        <v>12872</v>
      </c>
      <c r="DE193" s="28">
        <v>3554</v>
      </c>
      <c r="DF193" s="28">
        <v>2846</v>
      </c>
      <c r="DG193" s="28">
        <v>2483</v>
      </c>
      <c r="DH193" s="28">
        <v>2196</v>
      </c>
      <c r="DI193" s="28">
        <v>1793</v>
      </c>
      <c r="DJ193" s="28">
        <v>4046</v>
      </c>
      <c r="DK193" s="28">
        <v>1574</v>
      </c>
      <c r="DL193" s="28">
        <v>1068</v>
      </c>
      <c r="DM193" s="28">
        <v>607</v>
      </c>
      <c r="DN193" s="28">
        <v>455</v>
      </c>
      <c r="DO193" s="28">
        <v>342</v>
      </c>
      <c r="DP193" s="28">
        <v>707</v>
      </c>
      <c r="DQ193" s="28">
        <v>257</v>
      </c>
      <c r="DR193" s="28">
        <v>198</v>
      </c>
      <c r="DS193" s="28">
        <v>129</v>
      </c>
      <c r="DT193" s="28">
        <v>85</v>
      </c>
      <c r="DU193" s="28">
        <v>38</v>
      </c>
      <c r="DV193" s="28">
        <v>78</v>
      </c>
      <c r="DW193" s="28">
        <v>296187</v>
      </c>
      <c r="DX193" s="28">
        <v>333650</v>
      </c>
      <c r="DY193" s="28">
        <v>558703</v>
      </c>
      <c r="DZ193" s="28">
        <v>309147</v>
      </c>
      <c r="EA193" s="28">
        <v>182913</v>
      </c>
    </row>
    <row r="194" spans="1:131" s="5" customFormat="1" ht="17.5" customHeight="1" x14ac:dyDescent="0.35">
      <c r="A194" s="5" t="s">
        <v>328</v>
      </c>
      <c r="D194" s="5" t="s">
        <v>329</v>
      </c>
      <c r="E194" s="4">
        <v>527806</v>
      </c>
      <c r="F194" s="4">
        <v>42310</v>
      </c>
      <c r="G194" s="4">
        <v>8421</v>
      </c>
      <c r="H194" s="4">
        <v>8472</v>
      </c>
      <c r="I194" s="4">
        <v>8631</v>
      </c>
      <c r="J194" s="4">
        <v>8478</v>
      </c>
      <c r="K194" s="4">
        <v>8308</v>
      </c>
      <c r="L194" s="4">
        <v>38208</v>
      </c>
      <c r="M194" s="4">
        <v>8145</v>
      </c>
      <c r="N194" s="4">
        <v>7616</v>
      </c>
      <c r="O194" s="4">
        <v>7719</v>
      </c>
      <c r="P194" s="4">
        <v>7438</v>
      </c>
      <c r="Q194" s="4">
        <v>7290</v>
      </c>
      <c r="R194" s="4">
        <v>37897</v>
      </c>
      <c r="S194" s="4">
        <v>7391</v>
      </c>
      <c r="T194" s="4">
        <v>7537</v>
      </c>
      <c r="U194" s="4">
        <v>7585</v>
      </c>
      <c r="V194" s="4">
        <v>7576</v>
      </c>
      <c r="W194" s="4">
        <v>7808</v>
      </c>
      <c r="X194" s="4">
        <v>40111</v>
      </c>
      <c r="Y194" s="4">
        <v>7399</v>
      </c>
      <c r="Z194" s="4">
        <v>7437</v>
      </c>
      <c r="AA194" s="4">
        <v>7605</v>
      </c>
      <c r="AB194" s="4">
        <v>8240</v>
      </c>
      <c r="AC194" s="4">
        <v>9430</v>
      </c>
      <c r="AD194" s="4">
        <v>45505</v>
      </c>
      <c r="AE194" s="4">
        <v>10144</v>
      </c>
      <c r="AF194" s="4">
        <v>9477</v>
      </c>
      <c r="AG194" s="4">
        <v>8883</v>
      </c>
      <c r="AH194" s="4">
        <v>8600</v>
      </c>
      <c r="AI194" s="4">
        <v>8401</v>
      </c>
      <c r="AJ194" s="4">
        <v>42763</v>
      </c>
      <c r="AK194" s="4">
        <v>8741</v>
      </c>
      <c r="AL194" s="4">
        <v>8734</v>
      </c>
      <c r="AM194" s="4">
        <v>8577</v>
      </c>
      <c r="AN194" s="4">
        <v>8352</v>
      </c>
      <c r="AO194" s="4">
        <v>8359</v>
      </c>
      <c r="AP194" s="4">
        <v>39170</v>
      </c>
      <c r="AQ194" s="4">
        <v>8475</v>
      </c>
      <c r="AR194" s="4">
        <v>8062</v>
      </c>
      <c r="AS194" s="4">
        <v>7915</v>
      </c>
      <c r="AT194" s="4">
        <v>7268</v>
      </c>
      <c r="AU194" s="4">
        <v>7450</v>
      </c>
      <c r="AV194" s="4">
        <v>35788</v>
      </c>
      <c r="AW194" s="4">
        <v>7037</v>
      </c>
      <c r="AX194" s="4">
        <v>7127</v>
      </c>
      <c r="AY194" s="4">
        <v>7138</v>
      </c>
      <c r="AZ194" s="4">
        <v>7222</v>
      </c>
      <c r="BA194" s="4">
        <v>7264</v>
      </c>
      <c r="BB194" s="4">
        <v>35594</v>
      </c>
      <c r="BC194" s="4">
        <v>7299</v>
      </c>
      <c r="BD194" s="4">
        <v>7148</v>
      </c>
      <c r="BE194" s="4">
        <v>7125</v>
      </c>
      <c r="BF194" s="4">
        <v>7083</v>
      </c>
      <c r="BG194" s="4">
        <v>6939</v>
      </c>
      <c r="BH194" s="4">
        <v>33530</v>
      </c>
      <c r="BI194" s="4">
        <v>6872</v>
      </c>
      <c r="BJ194" s="4">
        <v>6817</v>
      </c>
      <c r="BK194" s="4">
        <v>6605</v>
      </c>
      <c r="BL194" s="4">
        <v>6725</v>
      </c>
      <c r="BM194" s="4">
        <v>6511</v>
      </c>
      <c r="BN194" s="4">
        <v>28379</v>
      </c>
      <c r="BO194" s="4">
        <v>6007</v>
      </c>
      <c r="BP194" s="4">
        <v>5743</v>
      </c>
      <c r="BQ194" s="4">
        <v>5711</v>
      </c>
      <c r="BR194" s="4">
        <v>5676</v>
      </c>
      <c r="BS194" s="4">
        <v>5242</v>
      </c>
      <c r="BT194" s="4">
        <v>25344</v>
      </c>
      <c r="BU194" s="4">
        <v>5217</v>
      </c>
      <c r="BV194" s="4">
        <v>5190</v>
      </c>
      <c r="BW194" s="4">
        <v>5118</v>
      </c>
      <c r="BX194" s="4">
        <v>5067</v>
      </c>
      <c r="BY194" s="4">
        <v>4752</v>
      </c>
      <c r="BZ194" s="4">
        <v>22725</v>
      </c>
      <c r="CA194" s="4">
        <v>4452</v>
      </c>
      <c r="CB194" s="4">
        <v>4490</v>
      </c>
      <c r="CC194" s="4">
        <v>4486</v>
      </c>
      <c r="CD194" s="4">
        <v>4635</v>
      </c>
      <c r="CE194" s="4">
        <v>4662</v>
      </c>
      <c r="CF194" s="4">
        <v>18098</v>
      </c>
      <c r="CG194" s="4">
        <v>3635</v>
      </c>
      <c r="CH194" s="4">
        <v>3940</v>
      </c>
      <c r="CI194" s="4">
        <v>3779</v>
      </c>
      <c r="CJ194" s="4">
        <v>3534</v>
      </c>
      <c r="CK194" s="4">
        <v>3210</v>
      </c>
      <c r="CL194" s="4">
        <v>15051</v>
      </c>
      <c r="CM194" s="4">
        <v>2907</v>
      </c>
      <c r="CN194" s="4">
        <v>3214</v>
      </c>
      <c r="CO194" s="4">
        <v>3120</v>
      </c>
      <c r="CP194" s="4">
        <v>2916</v>
      </c>
      <c r="CQ194" s="4">
        <v>2894</v>
      </c>
      <c r="CR194" s="4">
        <v>12507</v>
      </c>
      <c r="CS194" s="4">
        <v>2795</v>
      </c>
      <c r="CT194" s="4">
        <v>2642</v>
      </c>
      <c r="CU194" s="4">
        <v>2391</v>
      </c>
      <c r="CV194" s="4">
        <v>2463</v>
      </c>
      <c r="CW194" s="4">
        <v>2216</v>
      </c>
      <c r="CX194" s="4">
        <v>8755</v>
      </c>
      <c r="CY194" s="4">
        <v>2189</v>
      </c>
      <c r="CZ194" s="4">
        <v>1907</v>
      </c>
      <c r="DA194" s="4">
        <v>1757</v>
      </c>
      <c r="DB194" s="4">
        <v>1497</v>
      </c>
      <c r="DC194" s="4">
        <v>1405</v>
      </c>
      <c r="DD194" s="4">
        <v>4420</v>
      </c>
      <c r="DE194" s="4">
        <v>1180</v>
      </c>
      <c r="DF194" s="4">
        <v>952</v>
      </c>
      <c r="DG194" s="4">
        <v>875</v>
      </c>
      <c r="DH194" s="4">
        <v>765</v>
      </c>
      <c r="DI194" s="4">
        <v>648</v>
      </c>
      <c r="DJ194" s="4">
        <v>1394</v>
      </c>
      <c r="DK194" s="4">
        <v>511</v>
      </c>
      <c r="DL194" s="4">
        <v>368</v>
      </c>
      <c r="DM194" s="4">
        <v>226</v>
      </c>
      <c r="DN194" s="4">
        <v>177</v>
      </c>
      <c r="DO194" s="4">
        <v>112</v>
      </c>
      <c r="DP194" s="4">
        <v>224</v>
      </c>
      <c r="DQ194" s="4">
        <v>75</v>
      </c>
      <c r="DR194" s="4">
        <v>58</v>
      </c>
      <c r="DS194" s="4">
        <v>45</v>
      </c>
      <c r="DT194" s="4">
        <v>35</v>
      </c>
      <c r="DU194" s="4">
        <v>11</v>
      </c>
      <c r="DV194" s="4">
        <v>33</v>
      </c>
      <c r="DW194" s="4">
        <v>125814</v>
      </c>
      <c r="DX194" s="4">
        <v>140856</v>
      </c>
      <c r="DY194" s="4">
        <v>231532</v>
      </c>
      <c r="DZ194" s="4">
        <v>109978</v>
      </c>
      <c r="EA194" s="4">
        <v>60482</v>
      </c>
    </row>
    <row r="195" spans="1:131" s="5" customFormat="1" x14ac:dyDescent="0.35">
      <c r="A195" s="5" t="s">
        <v>330</v>
      </c>
      <c r="D195" s="5" t="s">
        <v>331</v>
      </c>
      <c r="E195" s="5">
        <v>157621</v>
      </c>
      <c r="F195" s="5">
        <v>11653</v>
      </c>
      <c r="G195" s="5">
        <v>2475</v>
      </c>
      <c r="H195" s="5">
        <v>2369</v>
      </c>
      <c r="I195" s="5">
        <v>2325</v>
      </c>
      <c r="J195" s="5">
        <v>2234</v>
      </c>
      <c r="K195" s="5">
        <v>2250</v>
      </c>
      <c r="L195" s="5">
        <v>9178</v>
      </c>
      <c r="M195" s="5">
        <v>1955</v>
      </c>
      <c r="N195" s="5">
        <v>1865</v>
      </c>
      <c r="O195" s="5">
        <v>1852</v>
      </c>
      <c r="P195" s="5">
        <v>1802</v>
      </c>
      <c r="Q195" s="5">
        <v>1704</v>
      </c>
      <c r="R195" s="5">
        <v>8993</v>
      </c>
      <c r="S195" s="5">
        <v>1686</v>
      </c>
      <c r="T195" s="5">
        <v>1837</v>
      </c>
      <c r="U195" s="5">
        <v>1778</v>
      </c>
      <c r="V195" s="5">
        <v>1820</v>
      </c>
      <c r="W195" s="5">
        <v>1872</v>
      </c>
      <c r="X195" s="5">
        <v>12418</v>
      </c>
      <c r="Y195" s="5">
        <v>1965</v>
      </c>
      <c r="Z195" s="5">
        <v>1874</v>
      </c>
      <c r="AA195" s="5">
        <v>1964</v>
      </c>
      <c r="AB195" s="5">
        <v>2809</v>
      </c>
      <c r="AC195" s="5">
        <v>3806</v>
      </c>
      <c r="AD195" s="5">
        <v>15938</v>
      </c>
      <c r="AE195" s="5">
        <v>3785</v>
      </c>
      <c r="AF195" s="5">
        <v>3490</v>
      </c>
      <c r="AG195" s="5">
        <v>3111</v>
      </c>
      <c r="AH195" s="5">
        <v>2841</v>
      </c>
      <c r="AI195" s="5">
        <v>2711</v>
      </c>
      <c r="AJ195" s="5">
        <v>12804</v>
      </c>
      <c r="AK195" s="5">
        <v>2798</v>
      </c>
      <c r="AL195" s="5">
        <v>2669</v>
      </c>
      <c r="AM195" s="5">
        <v>2466</v>
      </c>
      <c r="AN195" s="5">
        <v>2484</v>
      </c>
      <c r="AO195" s="5">
        <v>2387</v>
      </c>
      <c r="AP195" s="5">
        <v>10814</v>
      </c>
      <c r="AQ195" s="5">
        <v>2294</v>
      </c>
      <c r="AR195" s="5">
        <v>2372</v>
      </c>
      <c r="AS195" s="5">
        <v>2095</v>
      </c>
      <c r="AT195" s="5">
        <v>2086</v>
      </c>
      <c r="AU195" s="5">
        <v>1967</v>
      </c>
      <c r="AV195" s="5">
        <v>10395</v>
      </c>
      <c r="AW195" s="5">
        <v>2021</v>
      </c>
      <c r="AX195" s="5">
        <v>2103</v>
      </c>
      <c r="AY195" s="5">
        <v>2088</v>
      </c>
      <c r="AZ195" s="5">
        <v>2085</v>
      </c>
      <c r="BA195" s="5">
        <v>2098</v>
      </c>
      <c r="BB195" s="5">
        <v>10624</v>
      </c>
      <c r="BC195" s="5">
        <v>2131</v>
      </c>
      <c r="BD195" s="5">
        <v>2164</v>
      </c>
      <c r="BE195" s="5">
        <v>2155</v>
      </c>
      <c r="BF195" s="5">
        <v>2114</v>
      </c>
      <c r="BG195" s="5">
        <v>2060</v>
      </c>
      <c r="BH195" s="5">
        <v>10068</v>
      </c>
      <c r="BI195" s="5">
        <v>2001</v>
      </c>
      <c r="BJ195" s="5">
        <v>2048</v>
      </c>
      <c r="BK195" s="5">
        <v>1980</v>
      </c>
      <c r="BL195" s="5">
        <v>2080</v>
      </c>
      <c r="BM195" s="5">
        <v>1959</v>
      </c>
      <c r="BN195" s="5">
        <v>9033</v>
      </c>
      <c r="BO195" s="5">
        <v>1935</v>
      </c>
      <c r="BP195" s="5">
        <v>1885</v>
      </c>
      <c r="BQ195" s="5">
        <v>1869</v>
      </c>
      <c r="BR195" s="5">
        <v>1714</v>
      </c>
      <c r="BS195" s="5">
        <v>1630</v>
      </c>
      <c r="BT195" s="5">
        <v>7638</v>
      </c>
      <c r="BU195" s="5">
        <v>1548</v>
      </c>
      <c r="BV195" s="5">
        <v>1577</v>
      </c>
      <c r="BW195" s="5">
        <v>1549</v>
      </c>
      <c r="BX195" s="5">
        <v>1545</v>
      </c>
      <c r="BY195" s="5">
        <v>1419</v>
      </c>
      <c r="BZ195" s="5">
        <v>7597</v>
      </c>
      <c r="CA195" s="5">
        <v>1524</v>
      </c>
      <c r="CB195" s="5">
        <v>1507</v>
      </c>
      <c r="CC195" s="5">
        <v>1483</v>
      </c>
      <c r="CD195" s="5">
        <v>1499</v>
      </c>
      <c r="CE195" s="5">
        <v>1584</v>
      </c>
      <c r="CF195" s="5">
        <v>6439</v>
      </c>
      <c r="CG195" s="5">
        <v>1393</v>
      </c>
      <c r="CH195" s="5">
        <v>1366</v>
      </c>
      <c r="CI195" s="5">
        <v>1350</v>
      </c>
      <c r="CJ195" s="5">
        <v>1257</v>
      </c>
      <c r="CK195" s="5">
        <v>1073</v>
      </c>
      <c r="CL195" s="5">
        <v>5094</v>
      </c>
      <c r="CM195" s="5">
        <v>1026</v>
      </c>
      <c r="CN195" s="5">
        <v>1098</v>
      </c>
      <c r="CO195" s="5">
        <v>1061</v>
      </c>
      <c r="CP195" s="5">
        <v>968</v>
      </c>
      <c r="CQ195" s="5">
        <v>941</v>
      </c>
      <c r="CR195" s="5">
        <v>3899</v>
      </c>
      <c r="CS195" s="5">
        <v>907</v>
      </c>
      <c r="CT195" s="5">
        <v>795</v>
      </c>
      <c r="CU195" s="5">
        <v>753</v>
      </c>
      <c r="CV195" s="5">
        <v>747</v>
      </c>
      <c r="CW195" s="5">
        <v>697</v>
      </c>
      <c r="CX195" s="5">
        <v>2825</v>
      </c>
      <c r="CY195" s="5">
        <v>649</v>
      </c>
      <c r="CZ195" s="5">
        <v>605</v>
      </c>
      <c r="DA195" s="5">
        <v>570</v>
      </c>
      <c r="DB195" s="5">
        <v>505</v>
      </c>
      <c r="DC195" s="5">
        <v>496</v>
      </c>
      <c r="DD195" s="5">
        <v>1579</v>
      </c>
      <c r="DE195" s="5">
        <v>422</v>
      </c>
      <c r="DF195" s="5">
        <v>355</v>
      </c>
      <c r="DG195" s="5">
        <v>320</v>
      </c>
      <c r="DH195" s="5">
        <v>260</v>
      </c>
      <c r="DI195" s="5">
        <v>222</v>
      </c>
      <c r="DJ195" s="5">
        <v>527</v>
      </c>
      <c r="DK195" s="5">
        <v>207</v>
      </c>
      <c r="DL195" s="5">
        <v>144</v>
      </c>
      <c r="DM195" s="5">
        <v>78</v>
      </c>
      <c r="DN195" s="5">
        <v>58</v>
      </c>
      <c r="DO195" s="5">
        <v>40</v>
      </c>
      <c r="DP195" s="5">
        <v>97</v>
      </c>
      <c r="DQ195" s="5">
        <v>36</v>
      </c>
      <c r="DR195" s="5">
        <v>26</v>
      </c>
      <c r="DS195" s="5">
        <v>9</v>
      </c>
      <c r="DT195" s="5">
        <v>15</v>
      </c>
      <c r="DU195" s="5">
        <v>11</v>
      </c>
      <c r="DV195" s="5">
        <v>8</v>
      </c>
      <c r="DW195" s="5">
        <v>31789</v>
      </c>
      <c r="DX195" s="5">
        <v>35627</v>
      </c>
      <c r="DY195" s="5">
        <v>71028</v>
      </c>
      <c r="DZ195" s="5">
        <v>34336</v>
      </c>
      <c r="EA195" s="5">
        <v>20468</v>
      </c>
    </row>
    <row r="196" spans="1:131" s="5" customFormat="1" ht="17.5" customHeight="1" x14ac:dyDescent="0.35">
      <c r="A196" s="5" t="s">
        <v>332</v>
      </c>
      <c r="D196" s="5" t="s">
        <v>333</v>
      </c>
      <c r="E196" s="4">
        <v>153819</v>
      </c>
      <c r="F196" s="4">
        <v>9554</v>
      </c>
      <c r="G196" s="4">
        <v>1923</v>
      </c>
      <c r="H196" s="4">
        <v>1974</v>
      </c>
      <c r="I196" s="4">
        <v>1917</v>
      </c>
      <c r="J196" s="4">
        <v>1921</v>
      </c>
      <c r="K196" s="4">
        <v>1819</v>
      </c>
      <c r="L196" s="4">
        <v>9069</v>
      </c>
      <c r="M196" s="4">
        <v>1944</v>
      </c>
      <c r="N196" s="4">
        <v>1808</v>
      </c>
      <c r="O196" s="4">
        <v>1815</v>
      </c>
      <c r="P196" s="4">
        <v>1736</v>
      </c>
      <c r="Q196" s="4">
        <v>1766</v>
      </c>
      <c r="R196" s="4">
        <v>9528</v>
      </c>
      <c r="S196" s="4">
        <v>1867</v>
      </c>
      <c r="T196" s="4">
        <v>1856</v>
      </c>
      <c r="U196" s="4">
        <v>1825</v>
      </c>
      <c r="V196" s="4">
        <v>1985</v>
      </c>
      <c r="W196" s="4">
        <v>1995</v>
      </c>
      <c r="X196" s="4">
        <v>10270</v>
      </c>
      <c r="Y196" s="4">
        <v>2121</v>
      </c>
      <c r="Z196" s="4">
        <v>2132</v>
      </c>
      <c r="AA196" s="4">
        <v>2167</v>
      </c>
      <c r="AB196" s="4">
        <v>2013</v>
      </c>
      <c r="AC196" s="4">
        <v>1837</v>
      </c>
      <c r="AD196" s="4">
        <v>9124</v>
      </c>
      <c r="AE196" s="4">
        <v>1765</v>
      </c>
      <c r="AF196" s="4">
        <v>1759</v>
      </c>
      <c r="AG196" s="4">
        <v>1776</v>
      </c>
      <c r="AH196" s="4">
        <v>1948</v>
      </c>
      <c r="AI196" s="4">
        <v>1876</v>
      </c>
      <c r="AJ196" s="4">
        <v>9299</v>
      </c>
      <c r="AK196" s="4">
        <v>1944</v>
      </c>
      <c r="AL196" s="4">
        <v>1798</v>
      </c>
      <c r="AM196" s="4">
        <v>1830</v>
      </c>
      <c r="AN196" s="4">
        <v>1838</v>
      </c>
      <c r="AO196" s="4">
        <v>1889</v>
      </c>
      <c r="AP196" s="4">
        <v>8917</v>
      </c>
      <c r="AQ196" s="4">
        <v>1952</v>
      </c>
      <c r="AR196" s="4">
        <v>1848</v>
      </c>
      <c r="AS196" s="4">
        <v>1853</v>
      </c>
      <c r="AT196" s="4">
        <v>1545</v>
      </c>
      <c r="AU196" s="4">
        <v>1719</v>
      </c>
      <c r="AV196" s="4">
        <v>9866</v>
      </c>
      <c r="AW196" s="4">
        <v>1753</v>
      </c>
      <c r="AX196" s="4">
        <v>1838</v>
      </c>
      <c r="AY196" s="4">
        <v>1924</v>
      </c>
      <c r="AZ196" s="4">
        <v>2080</v>
      </c>
      <c r="BA196" s="4">
        <v>2271</v>
      </c>
      <c r="BB196" s="4">
        <v>11824</v>
      </c>
      <c r="BC196" s="4">
        <v>2296</v>
      </c>
      <c r="BD196" s="4">
        <v>2359</v>
      </c>
      <c r="BE196" s="4">
        <v>2449</v>
      </c>
      <c r="BF196" s="4">
        <v>2343</v>
      </c>
      <c r="BG196" s="4">
        <v>2377</v>
      </c>
      <c r="BH196" s="4">
        <v>11547</v>
      </c>
      <c r="BI196" s="4">
        <v>2350</v>
      </c>
      <c r="BJ196" s="4">
        <v>2353</v>
      </c>
      <c r="BK196" s="4">
        <v>2283</v>
      </c>
      <c r="BL196" s="4">
        <v>2277</v>
      </c>
      <c r="BM196" s="4">
        <v>2284</v>
      </c>
      <c r="BN196" s="4">
        <v>9797</v>
      </c>
      <c r="BO196" s="4">
        <v>2092</v>
      </c>
      <c r="BP196" s="4">
        <v>1951</v>
      </c>
      <c r="BQ196" s="4">
        <v>1911</v>
      </c>
      <c r="BR196" s="4">
        <v>1986</v>
      </c>
      <c r="BS196" s="4">
        <v>1857</v>
      </c>
      <c r="BT196" s="4">
        <v>9186</v>
      </c>
      <c r="BU196" s="4">
        <v>1806</v>
      </c>
      <c r="BV196" s="4">
        <v>1837</v>
      </c>
      <c r="BW196" s="4">
        <v>1874</v>
      </c>
      <c r="BX196" s="4">
        <v>1902</v>
      </c>
      <c r="BY196" s="4">
        <v>1767</v>
      </c>
      <c r="BZ196" s="4">
        <v>9731</v>
      </c>
      <c r="CA196" s="4">
        <v>1791</v>
      </c>
      <c r="CB196" s="4">
        <v>1896</v>
      </c>
      <c r="CC196" s="4">
        <v>1893</v>
      </c>
      <c r="CD196" s="4">
        <v>2043</v>
      </c>
      <c r="CE196" s="4">
        <v>2108</v>
      </c>
      <c r="CF196" s="4">
        <v>8487</v>
      </c>
      <c r="CG196" s="4">
        <v>1735</v>
      </c>
      <c r="CH196" s="4">
        <v>1833</v>
      </c>
      <c r="CI196" s="4">
        <v>1749</v>
      </c>
      <c r="CJ196" s="4">
        <v>1712</v>
      </c>
      <c r="CK196" s="4">
        <v>1458</v>
      </c>
      <c r="CL196" s="4">
        <v>6839</v>
      </c>
      <c r="CM196" s="4">
        <v>1314</v>
      </c>
      <c r="CN196" s="4">
        <v>1456</v>
      </c>
      <c r="CO196" s="4">
        <v>1426</v>
      </c>
      <c r="CP196" s="4">
        <v>1344</v>
      </c>
      <c r="CQ196" s="4">
        <v>1299</v>
      </c>
      <c r="CR196" s="4">
        <v>5119</v>
      </c>
      <c r="CS196" s="4">
        <v>1201</v>
      </c>
      <c r="CT196" s="4">
        <v>1083</v>
      </c>
      <c r="CU196" s="4">
        <v>968</v>
      </c>
      <c r="CV196" s="4">
        <v>966</v>
      </c>
      <c r="CW196" s="4">
        <v>901</v>
      </c>
      <c r="CX196" s="4">
        <v>3476</v>
      </c>
      <c r="CY196" s="4">
        <v>907</v>
      </c>
      <c r="CZ196" s="4">
        <v>752</v>
      </c>
      <c r="DA196" s="4">
        <v>669</v>
      </c>
      <c r="DB196" s="4">
        <v>578</v>
      </c>
      <c r="DC196" s="4">
        <v>570</v>
      </c>
      <c r="DD196" s="4">
        <v>1585</v>
      </c>
      <c r="DE196" s="4">
        <v>441</v>
      </c>
      <c r="DF196" s="4">
        <v>354</v>
      </c>
      <c r="DG196" s="4">
        <v>300</v>
      </c>
      <c r="DH196" s="4">
        <v>266</v>
      </c>
      <c r="DI196" s="4">
        <v>224</v>
      </c>
      <c r="DJ196" s="4">
        <v>499</v>
      </c>
      <c r="DK196" s="4">
        <v>188</v>
      </c>
      <c r="DL196" s="4">
        <v>135</v>
      </c>
      <c r="DM196" s="4">
        <v>78</v>
      </c>
      <c r="DN196" s="4">
        <v>51</v>
      </c>
      <c r="DO196" s="4">
        <v>47</v>
      </c>
      <c r="DP196" s="4">
        <v>93</v>
      </c>
      <c r="DQ196" s="4">
        <v>40</v>
      </c>
      <c r="DR196" s="4">
        <v>23</v>
      </c>
      <c r="DS196" s="4">
        <v>19</v>
      </c>
      <c r="DT196" s="4">
        <v>11</v>
      </c>
      <c r="DU196" s="4">
        <v>0</v>
      </c>
      <c r="DV196" s="4">
        <v>9</v>
      </c>
      <c r="DW196" s="4">
        <v>30272</v>
      </c>
      <c r="DX196" s="4">
        <v>34571</v>
      </c>
      <c r="DY196" s="4">
        <v>57179</v>
      </c>
      <c r="DZ196" s="4">
        <v>40261</v>
      </c>
      <c r="EA196" s="4">
        <v>26107</v>
      </c>
    </row>
    <row r="197" spans="1:131" s="5" customFormat="1" ht="17.5" customHeight="1" x14ac:dyDescent="0.35">
      <c r="A197" s="5" t="s">
        <v>334</v>
      </c>
      <c r="D197" s="5" t="s">
        <v>335</v>
      </c>
      <c r="E197" s="4">
        <v>151592</v>
      </c>
      <c r="F197" s="4">
        <v>11529</v>
      </c>
      <c r="G197" s="4">
        <v>2239</v>
      </c>
      <c r="H197" s="4">
        <v>2366</v>
      </c>
      <c r="I197" s="4">
        <v>2395</v>
      </c>
      <c r="J197" s="4">
        <v>2372</v>
      </c>
      <c r="K197" s="4">
        <v>2157</v>
      </c>
      <c r="L197" s="4">
        <v>10348</v>
      </c>
      <c r="M197" s="4">
        <v>2272</v>
      </c>
      <c r="N197" s="4">
        <v>2164</v>
      </c>
      <c r="O197" s="4">
        <v>1985</v>
      </c>
      <c r="P197" s="4">
        <v>1983</v>
      </c>
      <c r="Q197" s="4">
        <v>1944</v>
      </c>
      <c r="R197" s="4">
        <v>10101</v>
      </c>
      <c r="S197" s="4">
        <v>1951</v>
      </c>
      <c r="T197" s="4">
        <v>1937</v>
      </c>
      <c r="U197" s="4">
        <v>2034</v>
      </c>
      <c r="V197" s="4">
        <v>2082</v>
      </c>
      <c r="W197" s="4">
        <v>2097</v>
      </c>
      <c r="X197" s="4">
        <v>10364</v>
      </c>
      <c r="Y197" s="4">
        <v>2017</v>
      </c>
      <c r="Z197" s="4">
        <v>2043</v>
      </c>
      <c r="AA197" s="4">
        <v>2107</v>
      </c>
      <c r="AB197" s="4">
        <v>2186</v>
      </c>
      <c r="AC197" s="4">
        <v>2011</v>
      </c>
      <c r="AD197" s="4">
        <v>10328</v>
      </c>
      <c r="AE197" s="4">
        <v>2044</v>
      </c>
      <c r="AF197" s="4">
        <v>2006</v>
      </c>
      <c r="AG197" s="4">
        <v>2038</v>
      </c>
      <c r="AH197" s="4">
        <v>2120</v>
      </c>
      <c r="AI197" s="4">
        <v>2120</v>
      </c>
      <c r="AJ197" s="4">
        <v>11076</v>
      </c>
      <c r="AK197" s="4">
        <v>2245</v>
      </c>
      <c r="AL197" s="4">
        <v>2238</v>
      </c>
      <c r="AM197" s="4">
        <v>2204</v>
      </c>
      <c r="AN197" s="4">
        <v>2239</v>
      </c>
      <c r="AO197" s="4">
        <v>2150</v>
      </c>
      <c r="AP197" s="4">
        <v>10527</v>
      </c>
      <c r="AQ197" s="4">
        <v>2259</v>
      </c>
      <c r="AR197" s="4">
        <v>2183</v>
      </c>
      <c r="AS197" s="4">
        <v>2141</v>
      </c>
      <c r="AT197" s="4">
        <v>2012</v>
      </c>
      <c r="AU197" s="4">
        <v>1932</v>
      </c>
      <c r="AV197" s="4">
        <v>10795</v>
      </c>
      <c r="AW197" s="4">
        <v>2085</v>
      </c>
      <c r="AX197" s="4">
        <v>2064</v>
      </c>
      <c r="AY197" s="4">
        <v>2168</v>
      </c>
      <c r="AZ197" s="4">
        <v>2208</v>
      </c>
      <c r="BA197" s="4">
        <v>2270</v>
      </c>
      <c r="BB197" s="4">
        <v>11030</v>
      </c>
      <c r="BC197" s="4">
        <v>2171</v>
      </c>
      <c r="BD197" s="4">
        <v>2183</v>
      </c>
      <c r="BE197" s="4">
        <v>2215</v>
      </c>
      <c r="BF197" s="4">
        <v>2255</v>
      </c>
      <c r="BG197" s="4">
        <v>2206</v>
      </c>
      <c r="BH197" s="4">
        <v>10450</v>
      </c>
      <c r="BI197" s="4">
        <v>2152</v>
      </c>
      <c r="BJ197" s="4">
        <v>2169</v>
      </c>
      <c r="BK197" s="4">
        <v>2064</v>
      </c>
      <c r="BL197" s="4">
        <v>2056</v>
      </c>
      <c r="BM197" s="4">
        <v>2009</v>
      </c>
      <c r="BN197" s="4">
        <v>9188</v>
      </c>
      <c r="BO197" s="4">
        <v>2016</v>
      </c>
      <c r="BP197" s="4">
        <v>1744</v>
      </c>
      <c r="BQ197" s="4">
        <v>1884</v>
      </c>
      <c r="BR197" s="4">
        <v>1798</v>
      </c>
      <c r="BS197" s="4">
        <v>1746</v>
      </c>
      <c r="BT197" s="4">
        <v>7807</v>
      </c>
      <c r="BU197" s="4">
        <v>1605</v>
      </c>
      <c r="BV197" s="4">
        <v>1656</v>
      </c>
      <c r="BW197" s="4">
        <v>1623</v>
      </c>
      <c r="BX197" s="4">
        <v>1448</v>
      </c>
      <c r="BY197" s="4">
        <v>1475</v>
      </c>
      <c r="BZ197" s="4">
        <v>7649</v>
      </c>
      <c r="CA197" s="4">
        <v>1472</v>
      </c>
      <c r="CB197" s="4">
        <v>1497</v>
      </c>
      <c r="CC197" s="4">
        <v>1545</v>
      </c>
      <c r="CD197" s="4">
        <v>1556</v>
      </c>
      <c r="CE197" s="4">
        <v>1579</v>
      </c>
      <c r="CF197" s="4">
        <v>6309</v>
      </c>
      <c r="CG197" s="4">
        <v>1217</v>
      </c>
      <c r="CH197" s="4">
        <v>1328</v>
      </c>
      <c r="CI197" s="4">
        <v>1342</v>
      </c>
      <c r="CJ197" s="4">
        <v>1353</v>
      </c>
      <c r="CK197" s="4">
        <v>1069</v>
      </c>
      <c r="CL197" s="4">
        <v>5364</v>
      </c>
      <c r="CM197" s="4">
        <v>1103</v>
      </c>
      <c r="CN197" s="4">
        <v>1088</v>
      </c>
      <c r="CO197" s="4">
        <v>1111</v>
      </c>
      <c r="CP197" s="4">
        <v>1056</v>
      </c>
      <c r="CQ197" s="4">
        <v>1006</v>
      </c>
      <c r="CR197" s="4">
        <v>4113</v>
      </c>
      <c r="CS197" s="4">
        <v>930</v>
      </c>
      <c r="CT197" s="4">
        <v>856</v>
      </c>
      <c r="CU197" s="4">
        <v>822</v>
      </c>
      <c r="CV197" s="4">
        <v>787</v>
      </c>
      <c r="CW197" s="4">
        <v>718</v>
      </c>
      <c r="CX197" s="4">
        <v>2748</v>
      </c>
      <c r="CY197" s="4">
        <v>685</v>
      </c>
      <c r="CZ197" s="4">
        <v>598</v>
      </c>
      <c r="DA197" s="4">
        <v>541</v>
      </c>
      <c r="DB197" s="4">
        <v>470</v>
      </c>
      <c r="DC197" s="4">
        <v>454</v>
      </c>
      <c r="DD197" s="4">
        <v>1354</v>
      </c>
      <c r="DE197" s="4">
        <v>373</v>
      </c>
      <c r="DF197" s="4">
        <v>310</v>
      </c>
      <c r="DG197" s="4">
        <v>250</v>
      </c>
      <c r="DH197" s="4">
        <v>239</v>
      </c>
      <c r="DI197" s="4">
        <v>182</v>
      </c>
      <c r="DJ197" s="4">
        <v>432</v>
      </c>
      <c r="DK197" s="4">
        <v>179</v>
      </c>
      <c r="DL197" s="4">
        <v>111</v>
      </c>
      <c r="DM197" s="4">
        <v>57</v>
      </c>
      <c r="DN197" s="4">
        <v>45</v>
      </c>
      <c r="DO197" s="4">
        <v>40</v>
      </c>
      <c r="DP197" s="4">
        <v>73</v>
      </c>
      <c r="DQ197" s="4">
        <v>30</v>
      </c>
      <c r="DR197" s="4">
        <v>20</v>
      </c>
      <c r="DS197" s="4">
        <v>13</v>
      </c>
      <c r="DT197" s="4">
        <v>8</v>
      </c>
      <c r="DU197" s="4">
        <v>2</v>
      </c>
      <c r="DV197" s="4">
        <v>7</v>
      </c>
      <c r="DW197" s="4">
        <v>33995</v>
      </c>
      <c r="DX197" s="4">
        <v>38145</v>
      </c>
      <c r="DY197" s="4">
        <v>62103</v>
      </c>
      <c r="DZ197" s="4">
        <v>35094</v>
      </c>
      <c r="EA197" s="4">
        <v>20400</v>
      </c>
    </row>
    <row r="198" spans="1:131" ht="17.5" customHeight="1" x14ac:dyDescent="0.35">
      <c r="A198" s="2" t="s">
        <v>336</v>
      </c>
      <c r="D198" s="2" t="s">
        <v>337</v>
      </c>
      <c r="E198" s="4">
        <v>100352</v>
      </c>
      <c r="F198" s="4">
        <v>5953</v>
      </c>
      <c r="G198" s="4">
        <v>1175</v>
      </c>
      <c r="H198" s="4">
        <v>1144</v>
      </c>
      <c r="I198" s="4">
        <v>1129</v>
      </c>
      <c r="J198" s="4">
        <v>1245</v>
      </c>
      <c r="K198" s="4">
        <v>1260</v>
      </c>
      <c r="L198" s="4">
        <v>6109</v>
      </c>
      <c r="M198" s="4">
        <v>1254</v>
      </c>
      <c r="N198" s="4">
        <v>1214</v>
      </c>
      <c r="O198" s="4">
        <v>1252</v>
      </c>
      <c r="P198" s="4">
        <v>1177</v>
      </c>
      <c r="Q198" s="4">
        <v>1212</v>
      </c>
      <c r="R198" s="4">
        <v>6757</v>
      </c>
      <c r="S198" s="4">
        <v>1195</v>
      </c>
      <c r="T198" s="4">
        <v>1320</v>
      </c>
      <c r="U198" s="4">
        <v>1401</v>
      </c>
      <c r="V198" s="4">
        <v>1413</v>
      </c>
      <c r="W198" s="4">
        <v>1428</v>
      </c>
      <c r="X198" s="4">
        <v>6895</v>
      </c>
      <c r="Y198" s="4">
        <v>1380</v>
      </c>
      <c r="Z198" s="4">
        <v>1461</v>
      </c>
      <c r="AA198" s="4">
        <v>1526</v>
      </c>
      <c r="AB198" s="4">
        <v>1361</v>
      </c>
      <c r="AC198" s="4">
        <v>1167</v>
      </c>
      <c r="AD198" s="4">
        <v>5745</v>
      </c>
      <c r="AE198" s="4">
        <v>1146</v>
      </c>
      <c r="AF198" s="4">
        <v>1099</v>
      </c>
      <c r="AG198" s="4">
        <v>1162</v>
      </c>
      <c r="AH198" s="4">
        <v>1198</v>
      </c>
      <c r="AI198" s="4">
        <v>1140</v>
      </c>
      <c r="AJ198" s="4">
        <v>5257</v>
      </c>
      <c r="AK198" s="4">
        <v>1114</v>
      </c>
      <c r="AL198" s="4">
        <v>1044</v>
      </c>
      <c r="AM198" s="4">
        <v>1042</v>
      </c>
      <c r="AN198" s="4">
        <v>1074</v>
      </c>
      <c r="AO198" s="4">
        <v>983</v>
      </c>
      <c r="AP198" s="4">
        <v>5109</v>
      </c>
      <c r="AQ198" s="4">
        <v>1094</v>
      </c>
      <c r="AR198" s="4">
        <v>1043</v>
      </c>
      <c r="AS198" s="4">
        <v>1044</v>
      </c>
      <c r="AT198" s="4">
        <v>957</v>
      </c>
      <c r="AU198" s="4">
        <v>971</v>
      </c>
      <c r="AV198" s="4">
        <v>5968</v>
      </c>
      <c r="AW198" s="4">
        <v>1053</v>
      </c>
      <c r="AX198" s="4">
        <v>1032</v>
      </c>
      <c r="AY198" s="4">
        <v>1216</v>
      </c>
      <c r="AZ198" s="4">
        <v>1255</v>
      </c>
      <c r="BA198" s="4">
        <v>1412</v>
      </c>
      <c r="BB198" s="4">
        <v>7362</v>
      </c>
      <c r="BC198" s="4">
        <v>1439</v>
      </c>
      <c r="BD198" s="4">
        <v>1420</v>
      </c>
      <c r="BE198" s="4">
        <v>1555</v>
      </c>
      <c r="BF198" s="4">
        <v>1478</v>
      </c>
      <c r="BG198" s="4">
        <v>1470</v>
      </c>
      <c r="BH198" s="4">
        <v>8001</v>
      </c>
      <c r="BI198" s="4">
        <v>1689</v>
      </c>
      <c r="BJ198" s="4">
        <v>1626</v>
      </c>
      <c r="BK198" s="4">
        <v>1567</v>
      </c>
      <c r="BL198" s="4">
        <v>1517</v>
      </c>
      <c r="BM198" s="4">
        <v>1602</v>
      </c>
      <c r="BN198" s="4">
        <v>7104</v>
      </c>
      <c r="BO198" s="4">
        <v>1470</v>
      </c>
      <c r="BP198" s="4">
        <v>1453</v>
      </c>
      <c r="BQ198" s="4">
        <v>1466</v>
      </c>
      <c r="BR198" s="4">
        <v>1409</v>
      </c>
      <c r="BS198" s="4">
        <v>1306</v>
      </c>
      <c r="BT198" s="4">
        <v>5969</v>
      </c>
      <c r="BU198" s="4">
        <v>1236</v>
      </c>
      <c r="BV198" s="4">
        <v>1167</v>
      </c>
      <c r="BW198" s="4">
        <v>1216</v>
      </c>
      <c r="BX198" s="4">
        <v>1184</v>
      </c>
      <c r="BY198" s="4">
        <v>1166</v>
      </c>
      <c r="BZ198" s="4">
        <v>6730</v>
      </c>
      <c r="CA198" s="4">
        <v>1263</v>
      </c>
      <c r="CB198" s="4">
        <v>1235</v>
      </c>
      <c r="CC198" s="4">
        <v>1321</v>
      </c>
      <c r="CD198" s="4">
        <v>1413</v>
      </c>
      <c r="CE198" s="4">
        <v>1498</v>
      </c>
      <c r="CF198" s="4">
        <v>5601</v>
      </c>
      <c r="CG198" s="4">
        <v>1174</v>
      </c>
      <c r="CH198" s="4">
        <v>1273</v>
      </c>
      <c r="CI198" s="4">
        <v>1180</v>
      </c>
      <c r="CJ198" s="4">
        <v>1091</v>
      </c>
      <c r="CK198" s="4">
        <v>883</v>
      </c>
      <c r="CL198" s="4">
        <v>4205</v>
      </c>
      <c r="CM198" s="4">
        <v>833</v>
      </c>
      <c r="CN198" s="4">
        <v>911</v>
      </c>
      <c r="CO198" s="4">
        <v>847</v>
      </c>
      <c r="CP198" s="4">
        <v>863</v>
      </c>
      <c r="CQ198" s="4">
        <v>751</v>
      </c>
      <c r="CR198" s="4">
        <v>3250</v>
      </c>
      <c r="CS198" s="4">
        <v>695</v>
      </c>
      <c r="CT198" s="4">
        <v>683</v>
      </c>
      <c r="CU198" s="4">
        <v>648</v>
      </c>
      <c r="CV198" s="4">
        <v>625</v>
      </c>
      <c r="CW198" s="4">
        <v>599</v>
      </c>
      <c r="CX198" s="4">
        <v>2541</v>
      </c>
      <c r="CY198" s="4">
        <v>595</v>
      </c>
      <c r="CZ198" s="4">
        <v>532</v>
      </c>
      <c r="DA198" s="4">
        <v>497</v>
      </c>
      <c r="DB198" s="4">
        <v>491</v>
      </c>
      <c r="DC198" s="4">
        <v>426</v>
      </c>
      <c r="DD198" s="4">
        <v>1290</v>
      </c>
      <c r="DE198" s="4">
        <v>393</v>
      </c>
      <c r="DF198" s="4">
        <v>279</v>
      </c>
      <c r="DG198" s="4">
        <v>241</v>
      </c>
      <c r="DH198" s="4">
        <v>212</v>
      </c>
      <c r="DI198" s="4">
        <v>165</v>
      </c>
      <c r="DJ198" s="4">
        <v>417</v>
      </c>
      <c r="DK198" s="4">
        <v>165</v>
      </c>
      <c r="DL198" s="4">
        <v>99</v>
      </c>
      <c r="DM198" s="4">
        <v>68</v>
      </c>
      <c r="DN198" s="4">
        <v>47</v>
      </c>
      <c r="DO198" s="4">
        <v>38</v>
      </c>
      <c r="DP198" s="4">
        <v>82</v>
      </c>
      <c r="DQ198" s="4">
        <v>24</v>
      </c>
      <c r="DR198" s="4">
        <v>30</v>
      </c>
      <c r="DS198" s="4">
        <v>13</v>
      </c>
      <c r="DT198" s="4">
        <v>8</v>
      </c>
      <c r="DU198" s="4">
        <v>7</v>
      </c>
      <c r="DV198" s="4">
        <v>7</v>
      </c>
      <c r="DW198" s="4">
        <v>20199</v>
      </c>
      <c r="DX198" s="4">
        <v>23186</v>
      </c>
      <c r="DY198" s="4">
        <v>34956</v>
      </c>
      <c r="DZ198" s="4">
        <v>27804</v>
      </c>
      <c r="EA198" s="4">
        <v>17393</v>
      </c>
    </row>
    <row r="199" spans="1:131" ht="17.5" customHeight="1" x14ac:dyDescent="0.35">
      <c r="A199" s="2" t="s">
        <v>338</v>
      </c>
      <c r="D199" s="2" t="s">
        <v>339</v>
      </c>
      <c r="E199" s="4">
        <v>132319</v>
      </c>
      <c r="F199" s="4">
        <v>9443</v>
      </c>
      <c r="G199" s="4">
        <v>1925</v>
      </c>
      <c r="H199" s="4">
        <v>1846</v>
      </c>
      <c r="I199" s="4">
        <v>1880</v>
      </c>
      <c r="J199" s="4">
        <v>1901</v>
      </c>
      <c r="K199" s="4">
        <v>1891</v>
      </c>
      <c r="L199" s="4">
        <v>8669</v>
      </c>
      <c r="M199" s="4">
        <v>1789</v>
      </c>
      <c r="N199" s="4">
        <v>1730</v>
      </c>
      <c r="O199" s="4">
        <v>1751</v>
      </c>
      <c r="P199" s="4">
        <v>1728</v>
      </c>
      <c r="Q199" s="4">
        <v>1671</v>
      </c>
      <c r="R199" s="4">
        <v>8768</v>
      </c>
      <c r="S199" s="4">
        <v>1702</v>
      </c>
      <c r="T199" s="4">
        <v>1703</v>
      </c>
      <c r="U199" s="4">
        <v>1785</v>
      </c>
      <c r="V199" s="4">
        <v>1751</v>
      </c>
      <c r="W199" s="4">
        <v>1827</v>
      </c>
      <c r="X199" s="4">
        <v>8924</v>
      </c>
      <c r="Y199" s="4">
        <v>1900</v>
      </c>
      <c r="Z199" s="4">
        <v>1798</v>
      </c>
      <c r="AA199" s="4">
        <v>1870</v>
      </c>
      <c r="AB199" s="4">
        <v>1771</v>
      </c>
      <c r="AC199" s="4">
        <v>1585</v>
      </c>
      <c r="AD199" s="4">
        <v>8509</v>
      </c>
      <c r="AE199" s="4">
        <v>1684</v>
      </c>
      <c r="AF199" s="4">
        <v>1647</v>
      </c>
      <c r="AG199" s="4">
        <v>1659</v>
      </c>
      <c r="AH199" s="4">
        <v>1804</v>
      </c>
      <c r="AI199" s="4">
        <v>1715</v>
      </c>
      <c r="AJ199" s="4">
        <v>8799</v>
      </c>
      <c r="AK199" s="4">
        <v>1788</v>
      </c>
      <c r="AL199" s="4">
        <v>1829</v>
      </c>
      <c r="AM199" s="4">
        <v>1750</v>
      </c>
      <c r="AN199" s="4">
        <v>1752</v>
      </c>
      <c r="AO199" s="4">
        <v>1680</v>
      </c>
      <c r="AP199" s="4">
        <v>8100</v>
      </c>
      <c r="AQ199" s="4">
        <v>1714</v>
      </c>
      <c r="AR199" s="4">
        <v>1706</v>
      </c>
      <c r="AS199" s="4">
        <v>1639</v>
      </c>
      <c r="AT199" s="4">
        <v>1492</v>
      </c>
      <c r="AU199" s="4">
        <v>1549</v>
      </c>
      <c r="AV199" s="4">
        <v>8591</v>
      </c>
      <c r="AW199" s="4">
        <v>1604</v>
      </c>
      <c r="AX199" s="4">
        <v>1574</v>
      </c>
      <c r="AY199" s="4">
        <v>1678</v>
      </c>
      <c r="AZ199" s="4">
        <v>1749</v>
      </c>
      <c r="BA199" s="4">
        <v>1986</v>
      </c>
      <c r="BB199" s="4">
        <v>9816</v>
      </c>
      <c r="BC199" s="4">
        <v>2002</v>
      </c>
      <c r="BD199" s="4">
        <v>1990</v>
      </c>
      <c r="BE199" s="4">
        <v>1914</v>
      </c>
      <c r="BF199" s="4">
        <v>1979</v>
      </c>
      <c r="BG199" s="4">
        <v>1931</v>
      </c>
      <c r="BH199" s="4">
        <v>9474</v>
      </c>
      <c r="BI199" s="4">
        <v>1896</v>
      </c>
      <c r="BJ199" s="4">
        <v>1900</v>
      </c>
      <c r="BK199" s="4">
        <v>1852</v>
      </c>
      <c r="BL199" s="4">
        <v>1835</v>
      </c>
      <c r="BM199" s="4">
        <v>1991</v>
      </c>
      <c r="BN199" s="4">
        <v>8148</v>
      </c>
      <c r="BO199" s="4">
        <v>1776</v>
      </c>
      <c r="BP199" s="4">
        <v>1631</v>
      </c>
      <c r="BQ199" s="4">
        <v>1629</v>
      </c>
      <c r="BR199" s="4">
        <v>1552</v>
      </c>
      <c r="BS199" s="4">
        <v>1560</v>
      </c>
      <c r="BT199" s="4">
        <v>7422</v>
      </c>
      <c r="BU199" s="4">
        <v>1454</v>
      </c>
      <c r="BV199" s="4">
        <v>1489</v>
      </c>
      <c r="BW199" s="4">
        <v>1473</v>
      </c>
      <c r="BX199" s="4">
        <v>1540</v>
      </c>
      <c r="BY199" s="4">
        <v>1466</v>
      </c>
      <c r="BZ199" s="4">
        <v>7505</v>
      </c>
      <c r="CA199" s="4">
        <v>1365</v>
      </c>
      <c r="CB199" s="4">
        <v>1440</v>
      </c>
      <c r="CC199" s="4">
        <v>1505</v>
      </c>
      <c r="CD199" s="4">
        <v>1565</v>
      </c>
      <c r="CE199" s="4">
        <v>1630</v>
      </c>
      <c r="CF199" s="4">
        <v>6282</v>
      </c>
      <c r="CG199" s="4">
        <v>1219</v>
      </c>
      <c r="CH199" s="4">
        <v>1359</v>
      </c>
      <c r="CI199" s="4">
        <v>1302</v>
      </c>
      <c r="CJ199" s="4">
        <v>1230</v>
      </c>
      <c r="CK199" s="4">
        <v>1172</v>
      </c>
      <c r="CL199" s="4">
        <v>5364</v>
      </c>
      <c r="CM199" s="4">
        <v>1116</v>
      </c>
      <c r="CN199" s="4">
        <v>1093</v>
      </c>
      <c r="CO199" s="4">
        <v>1096</v>
      </c>
      <c r="CP199" s="4">
        <v>1071</v>
      </c>
      <c r="CQ199" s="4">
        <v>988</v>
      </c>
      <c r="CR199" s="4">
        <v>4103</v>
      </c>
      <c r="CS199" s="4">
        <v>926</v>
      </c>
      <c r="CT199" s="4">
        <v>883</v>
      </c>
      <c r="CU199" s="4">
        <v>778</v>
      </c>
      <c r="CV199" s="4">
        <v>741</v>
      </c>
      <c r="CW199" s="4">
        <v>775</v>
      </c>
      <c r="CX199" s="4">
        <v>2688</v>
      </c>
      <c r="CY199" s="4">
        <v>688</v>
      </c>
      <c r="CZ199" s="4">
        <v>627</v>
      </c>
      <c r="DA199" s="4">
        <v>546</v>
      </c>
      <c r="DB199" s="4">
        <v>445</v>
      </c>
      <c r="DC199" s="4">
        <v>382</v>
      </c>
      <c r="DD199" s="4">
        <v>1283</v>
      </c>
      <c r="DE199" s="4">
        <v>364</v>
      </c>
      <c r="DF199" s="4">
        <v>286</v>
      </c>
      <c r="DG199" s="4">
        <v>241</v>
      </c>
      <c r="DH199" s="4">
        <v>214</v>
      </c>
      <c r="DI199" s="4">
        <v>178</v>
      </c>
      <c r="DJ199" s="4">
        <v>366</v>
      </c>
      <c r="DK199" s="4">
        <v>160</v>
      </c>
      <c r="DL199" s="4">
        <v>105</v>
      </c>
      <c r="DM199" s="4">
        <v>48</v>
      </c>
      <c r="DN199" s="4">
        <v>29</v>
      </c>
      <c r="DO199" s="4">
        <v>24</v>
      </c>
      <c r="DP199" s="4">
        <v>59</v>
      </c>
      <c r="DQ199" s="4">
        <v>25</v>
      </c>
      <c r="DR199" s="4">
        <v>14</v>
      </c>
      <c r="DS199" s="4">
        <v>12</v>
      </c>
      <c r="DT199" s="4">
        <v>2</v>
      </c>
      <c r="DU199" s="4">
        <v>6</v>
      </c>
      <c r="DV199" s="4">
        <v>6</v>
      </c>
      <c r="DW199" s="4">
        <v>28780</v>
      </c>
      <c r="DX199" s="4">
        <v>32448</v>
      </c>
      <c r="DY199" s="4">
        <v>50839</v>
      </c>
      <c r="DZ199" s="4">
        <v>32549</v>
      </c>
      <c r="EA199" s="4">
        <v>20151</v>
      </c>
    </row>
    <row r="200" spans="1:131" ht="17.5" customHeight="1" x14ac:dyDescent="0.35">
      <c r="A200" s="2" t="s">
        <v>340</v>
      </c>
      <c r="D200" s="2" t="s">
        <v>341</v>
      </c>
      <c r="E200" s="4">
        <v>123441</v>
      </c>
      <c r="F200" s="4">
        <v>8481</v>
      </c>
      <c r="G200" s="4">
        <v>1766</v>
      </c>
      <c r="H200" s="4">
        <v>1868</v>
      </c>
      <c r="I200" s="4">
        <v>1616</v>
      </c>
      <c r="J200" s="4">
        <v>1674</v>
      </c>
      <c r="K200" s="4">
        <v>1557</v>
      </c>
      <c r="L200" s="4">
        <v>7445</v>
      </c>
      <c r="M200" s="4">
        <v>1565</v>
      </c>
      <c r="N200" s="4">
        <v>1599</v>
      </c>
      <c r="O200" s="4">
        <v>1493</v>
      </c>
      <c r="P200" s="4">
        <v>1392</v>
      </c>
      <c r="Q200" s="4">
        <v>1396</v>
      </c>
      <c r="R200" s="4">
        <v>7728</v>
      </c>
      <c r="S200" s="4">
        <v>1439</v>
      </c>
      <c r="T200" s="4">
        <v>1468</v>
      </c>
      <c r="U200" s="4">
        <v>1567</v>
      </c>
      <c r="V200" s="4">
        <v>1604</v>
      </c>
      <c r="W200" s="4">
        <v>1650</v>
      </c>
      <c r="X200" s="4">
        <v>8603</v>
      </c>
      <c r="Y200" s="4">
        <v>1684</v>
      </c>
      <c r="Z200" s="4">
        <v>1686</v>
      </c>
      <c r="AA200" s="4">
        <v>1793</v>
      </c>
      <c r="AB200" s="4">
        <v>1678</v>
      </c>
      <c r="AC200" s="4">
        <v>1762</v>
      </c>
      <c r="AD200" s="4">
        <v>8922</v>
      </c>
      <c r="AE200" s="4">
        <v>1843</v>
      </c>
      <c r="AF200" s="4">
        <v>1765</v>
      </c>
      <c r="AG200" s="4">
        <v>1816</v>
      </c>
      <c r="AH200" s="4">
        <v>1814</v>
      </c>
      <c r="AI200" s="4">
        <v>1684</v>
      </c>
      <c r="AJ200" s="4">
        <v>9170</v>
      </c>
      <c r="AK200" s="4">
        <v>1904</v>
      </c>
      <c r="AL200" s="4">
        <v>1881</v>
      </c>
      <c r="AM200" s="4">
        <v>1840</v>
      </c>
      <c r="AN200" s="4">
        <v>1815</v>
      </c>
      <c r="AO200" s="4">
        <v>1730</v>
      </c>
      <c r="AP200" s="4">
        <v>8310</v>
      </c>
      <c r="AQ200" s="4">
        <v>1818</v>
      </c>
      <c r="AR200" s="4">
        <v>1732</v>
      </c>
      <c r="AS200" s="4">
        <v>1633</v>
      </c>
      <c r="AT200" s="4">
        <v>1549</v>
      </c>
      <c r="AU200" s="4">
        <v>1578</v>
      </c>
      <c r="AV200" s="4">
        <v>8661</v>
      </c>
      <c r="AW200" s="4">
        <v>1600</v>
      </c>
      <c r="AX200" s="4">
        <v>1690</v>
      </c>
      <c r="AY200" s="4">
        <v>1769</v>
      </c>
      <c r="AZ200" s="4">
        <v>1726</v>
      </c>
      <c r="BA200" s="4">
        <v>1876</v>
      </c>
      <c r="BB200" s="4">
        <v>9084</v>
      </c>
      <c r="BC200" s="4">
        <v>1901</v>
      </c>
      <c r="BD200" s="4">
        <v>1773</v>
      </c>
      <c r="BE200" s="4">
        <v>1800</v>
      </c>
      <c r="BF200" s="4">
        <v>1824</v>
      </c>
      <c r="BG200" s="4">
        <v>1786</v>
      </c>
      <c r="BH200" s="4">
        <v>8527</v>
      </c>
      <c r="BI200" s="4">
        <v>1783</v>
      </c>
      <c r="BJ200" s="4">
        <v>1744</v>
      </c>
      <c r="BK200" s="4">
        <v>1664</v>
      </c>
      <c r="BL200" s="4">
        <v>1711</v>
      </c>
      <c r="BM200" s="4">
        <v>1625</v>
      </c>
      <c r="BN200" s="4">
        <v>7447</v>
      </c>
      <c r="BO200" s="4">
        <v>1604</v>
      </c>
      <c r="BP200" s="4">
        <v>1488</v>
      </c>
      <c r="BQ200" s="4">
        <v>1512</v>
      </c>
      <c r="BR200" s="4">
        <v>1432</v>
      </c>
      <c r="BS200" s="4">
        <v>1411</v>
      </c>
      <c r="BT200" s="4">
        <v>6691</v>
      </c>
      <c r="BU200" s="4">
        <v>1365</v>
      </c>
      <c r="BV200" s="4">
        <v>1299</v>
      </c>
      <c r="BW200" s="4">
        <v>1374</v>
      </c>
      <c r="BX200" s="4">
        <v>1326</v>
      </c>
      <c r="BY200" s="4">
        <v>1327</v>
      </c>
      <c r="BZ200" s="4">
        <v>6460</v>
      </c>
      <c r="CA200" s="4">
        <v>1298</v>
      </c>
      <c r="CB200" s="4">
        <v>1272</v>
      </c>
      <c r="CC200" s="4">
        <v>1229</v>
      </c>
      <c r="CD200" s="4">
        <v>1360</v>
      </c>
      <c r="CE200" s="4">
        <v>1301</v>
      </c>
      <c r="CF200" s="4">
        <v>5249</v>
      </c>
      <c r="CG200" s="4">
        <v>1085</v>
      </c>
      <c r="CH200" s="4">
        <v>1050</v>
      </c>
      <c r="CI200" s="4">
        <v>1120</v>
      </c>
      <c r="CJ200" s="4">
        <v>1031</v>
      </c>
      <c r="CK200" s="4">
        <v>963</v>
      </c>
      <c r="CL200" s="4">
        <v>4537</v>
      </c>
      <c r="CM200" s="4">
        <v>927</v>
      </c>
      <c r="CN200" s="4">
        <v>953</v>
      </c>
      <c r="CO200" s="4">
        <v>912</v>
      </c>
      <c r="CP200" s="4">
        <v>909</v>
      </c>
      <c r="CQ200" s="4">
        <v>836</v>
      </c>
      <c r="CR200" s="4">
        <v>3636</v>
      </c>
      <c r="CS200" s="4">
        <v>783</v>
      </c>
      <c r="CT200" s="4">
        <v>815</v>
      </c>
      <c r="CU200" s="4">
        <v>685</v>
      </c>
      <c r="CV200" s="4">
        <v>703</v>
      </c>
      <c r="CW200" s="4">
        <v>650</v>
      </c>
      <c r="CX200" s="4">
        <v>2631</v>
      </c>
      <c r="CY200" s="4">
        <v>613</v>
      </c>
      <c r="CZ200" s="4">
        <v>606</v>
      </c>
      <c r="DA200" s="4">
        <v>526</v>
      </c>
      <c r="DB200" s="4">
        <v>471</v>
      </c>
      <c r="DC200" s="4">
        <v>415</v>
      </c>
      <c r="DD200" s="4">
        <v>1361</v>
      </c>
      <c r="DE200" s="4">
        <v>381</v>
      </c>
      <c r="DF200" s="4">
        <v>310</v>
      </c>
      <c r="DG200" s="4">
        <v>256</v>
      </c>
      <c r="DH200" s="4">
        <v>240</v>
      </c>
      <c r="DI200" s="4">
        <v>174</v>
      </c>
      <c r="DJ200" s="4">
        <v>411</v>
      </c>
      <c r="DK200" s="4">
        <v>164</v>
      </c>
      <c r="DL200" s="4">
        <v>106</v>
      </c>
      <c r="DM200" s="4">
        <v>52</v>
      </c>
      <c r="DN200" s="4">
        <v>48</v>
      </c>
      <c r="DO200" s="4">
        <v>41</v>
      </c>
      <c r="DP200" s="4">
        <v>79</v>
      </c>
      <c r="DQ200" s="4">
        <v>27</v>
      </c>
      <c r="DR200" s="4">
        <v>27</v>
      </c>
      <c r="DS200" s="4">
        <v>18</v>
      </c>
      <c r="DT200" s="4">
        <v>6</v>
      </c>
      <c r="DU200" s="4">
        <v>1</v>
      </c>
      <c r="DV200" s="4">
        <v>8</v>
      </c>
      <c r="DW200" s="4">
        <v>25338</v>
      </c>
      <c r="DX200" s="4">
        <v>28817</v>
      </c>
      <c r="DY200" s="4">
        <v>51066</v>
      </c>
      <c r="DZ200" s="4">
        <v>29125</v>
      </c>
      <c r="EA200" s="4">
        <v>17912</v>
      </c>
    </row>
    <row r="201" spans="1:131" ht="17.5" customHeight="1" x14ac:dyDescent="0.35"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W201" s="31"/>
      <c r="DX201" s="31"/>
      <c r="DY201" s="31"/>
      <c r="DZ201" s="31"/>
      <c r="EA201" s="31"/>
    </row>
    <row r="202" spans="1:131" s="3" customFormat="1" ht="17.5" customHeight="1" x14ac:dyDescent="0.35">
      <c r="A202" s="3" t="s">
        <v>342</v>
      </c>
      <c r="C202" s="3" t="s">
        <v>343</v>
      </c>
      <c r="E202" s="26">
        <v>278791</v>
      </c>
      <c r="F202" s="26">
        <v>16057</v>
      </c>
      <c r="G202" s="26">
        <v>3254</v>
      </c>
      <c r="H202" s="26">
        <v>3058</v>
      </c>
      <c r="I202" s="26">
        <v>3239</v>
      </c>
      <c r="J202" s="26">
        <v>3250</v>
      </c>
      <c r="K202" s="26">
        <v>3256</v>
      </c>
      <c r="L202" s="26">
        <v>15451</v>
      </c>
      <c r="M202" s="26">
        <v>3155</v>
      </c>
      <c r="N202" s="26">
        <v>3178</v>
      </c>
      <c r="O202" s="26">
        <v>3076</v>
      </c>
      <c r="P202" s="26">
        <v>3052</v>
      </c>
      <c r="Q202" s="26">
        <v>2990</v>
      </c>
      <c r="R202" s="26">
        <v>16849</v>
      </c>
      <c r="S202" s="26">
        <v>3115</v>
      </c>
      <c r="T202" s="26">
        <v>3237</v>
      </c>
      <c r="U202" s="26">
        <v>3349</v>
      </c>
      <c r="V202" s="26">
        <v>3520</v>
      </c>
      <c r="W202" s="26">
        <v>3628</v>
      </c>
      <c r="X202" s="26">
        <v>17645</v>
      </c>
      <c r="Y202" s="26">
        <v>3644</v>
      </c>
      <c r="Z202" s="26">
        <v>3487</v>
      </c>
      <c r="AA202" s="26">
        <v>3752</v>
      </c>
      <c r="AB202" s="26">
        <v>3534</v>
      </c>
      <c r="AC202" s="26">
        <v>3228</v>
      </c>
      <c r="AD202" s="26">
        <v>15623</v>
      </c>
      <c r="AE202" s="26">
        <v>3181</v>
      </c>
      <c r="AF202" s="26">
        <v>3199</v>
      </c>
      <c r="AG202" s="26">
        <v>3033</v>
      </c>
      <c r="AH202" s="26">
        <v>3172</v>
      </c>
      <c r="AI202" s="26">
        <v>3038</v>
      </c>
      <c r="AJ202" s="26">
        <v>15410</v>
      </c>
      <c r="AK202" s="26">
        <v>3160</v>
      </c>
      <c r="AL202" s="26">
        <v>3074</v>
      </c>
      <c r="AM202" s="26">
        <v>3080</v>
      </c>
      <c r="AN202" s="26">
        <v>3078</v>
      </c>
      <c r="AO202" s="26">
        <v>3018</v>
      </c>
      <c r="AP202" s="26">
        <v>15220</v>
      </c>
      <c r="AQ202" s="26">
        <v>3199</v>
      </c>
      <c r="AR202" s="26">
        <v>3154</v>
      </c>
      <c r="AS202" s="26">
        <v>3053</v>
      </c>
      <c r="AT202" s="26">
        <v>2962</v>
      </c>
      <c r="AU202" s="26">
        <v>2852</v>
      </c>
      <c r="AV202" s="26">
        <v>17509</v>
      </c>
      <c r="AW202" s="26">
        <v>3125</v>
      </c>
      <c r="AX202" s="26">
        <v>3280</v>
      </c>
      <c r="AY202" s="26">
        <v>3464</v>
      </c>
      <c r="AZ202" s="26">
        <v>3745</v>
      </c>
      <c r="BA202" s="26">
        <v>3895</v>
      </c>
      <c r="BB202" s="26">
        <v>20648</v>
      </c>
      <c r="BC202" s="26">
        <v>3960</v>
      </c>
      <c r="BD202" s="26">
        <v>4065</v>
      </c>
      <c r="BE202" s="26">
        <v>4117</v>
      </c>
      <c r="BF202" s="26">
        <v>4147</v>
      </c>
      <c r="BG202" s="26">
        <v>4359</v>
      </c>
      <c r="BH202" s="26">
        <v>21316</v>
      </c>
      <c r="BI202" s="26">
        <v>4274</v>
      </c>
      <c r="BJ202" s="26">
        <v>4284</v>
      </c>
      <c r="BK202" s="26">
        <v>4346</v>
      </c>
      <c r="BL202" s="26">
        <v>4271</v>
      </c>
      <c r="BM202" s="26">
        <v>4141</v>
      </c>
      <c r="BN202" s="26">
        <v>18964</v>
      </c>
      <c r="BO202" s="26">
        <v>3971</v>
      </c>
      <c r="BP202" s="26">
        <v>3852</v>
      </c>
      <c r="BQ202" s="26">
        <v>3802</v>
      </c>
      <c r="BR202" s="26">
        <v>3766</v>
      </c>
      <c r="BS202" s="26">
        <v>3573</v>
      </c>
      <c r="BT202" s="26">
        <v>18306</v>
      </c>
      <c r="BU202" s="26">
        <v>3566</v>
      </c>
      <c r="BV202" s="26">
        <v>3564</v>
      </c>
      <c r="BW202" s="26">
        <v>3733</v>
      </c>
      <c r="BX202" s="26">
        <v>3700</v>
      </c>
      <c r="BY202" s="26">
        <v>3743</v>
      </c>
      <c r="BZ202" s="26">
        <v>20420</v>
      </c>
      <c r="CA202" s="26">
        <v>3681</v>
      </c>
      <c r="CB202" s="26">
        <v>3864</v>
      </c>
      <c r="CC202" s="26">
        <v>4167</v>
      </c>
      <c r="CD202" s="26">
        <v>4357</v>
      </c>
      <c r="CE202" s="26">
        <v>4351</v>
      </c>
      <c r="CF202" s="26">
        <v>16264</v>
      </c>
      <c r="CG202" s="26">
        <v>3342</v>
      </c>
      <c r="CH202" s="26">
        <v>3650</v>
      </c>
      <c r="CI202" s="26">
        <v>3432</v>
      </c>
      <c r="CJ202" s="26">
        <v>3102</v>
      </c>
      <c r="CK202" s="26">
        <v>2738</v>
      </c>
      <c r="CL202" s="26">
        <v>12437</v>
      </c>
      <c r="CM202" s="26">
        <v>2500</v>
      </c>
      <c r="CN202" s="26">
        <v>2631</v>
      </c>
      <c r="CO202" s="26">
        <v>2543</v>
      </c>
      <c r="CP202" s="26">
        <v>2455</v>
      </c>
      <c r="CQ202" s="26">
        <v>2308</v>
      </c>
      <c r="CR202" s="26">
        <v>9571</v>
      </c>
      <c r="CS202" s="26">
        <v>2223</v>
      </c>
      <c r="CT202" s="26">
        <v>2036</v>
      </c>
      <c r="CU202" s="26">
        <v>1894</v>
      </c>
      <c r="CV202" s="26">
        <v>1667</v>
      </c>
      <c r="CW202" s="26">
        <v>1751</v>
      </c>
      <c r="CX202" s="26">
        <v>6375</v>
      </c>
      <c r="CY202" s="26">
        <v>1606</v>
      </c>
      <c r="CZ202" s="26">
        <v>1341</v>
      </c>
      <c r="DA202" s="26">
        <v>1217</v>
      </c>
      <c r="DB202" s="26">
        <v>1175</v>
      </c>
      <c r="DC202" s="26">
        <v>1036</v>
      </c>
      <c r="DD202" s="26">
        <v>3335</v>
      </c>
      <c r="DE202" s="26">
        <v>867</v>
      </c>
      <c r="DF202" s="26">
        <v>761</v>
      </c>
      <c r="DG202" s="26">
        <v>634</v>
      </c>
      <c r="DH202" s="26">
        <v>563</v>
      </c>
      <c r="DI202" s="26">
        <v>510</v>
      </c>
      <c r="DJ202" s="26">
        <v>1164</v>
      </c>
      <c r="DK202" s="26">
        <v>423</v>
      </c>
      <c r="DL202" s="26">
        <v>304</v>
      </c>
      <c r="DM202" s="26">
        <v>183</v>
      </c>
      <c r="DN202" s="26">
        <v>141</v>
      </c>
      <c r="DO202" s="26">
        <v>113</v>
      </c>
      <c r="DP202" s="26">
        <v>200</v>
      </c>
      <c r="DQ202" s="26">
        <v>78</v>
      </c>
      <c r="DR202" s="26">
        <v>53</v>
      </c>
      <c r="DS202" s="26">
        <v>36</v>
      </c>
      <c r="DT202" s="26">
        <v>21</v>
      </c>
      <c r="DU202" s="26">
        <v>12</v>
      </c>
      <c r="DV202" s="26">
        <v>27</v>
      </c>
      <c r="DW202" s="26">
        <v>52001</v>
      </c>
      <c r="DX202" s="26">
        <v>59240</v>
      </c>
      <c r="DY202" s="26">
        <v>98411</v>
      </c>
      <c r="DZ202" s="26">
        <v>79006</v>
      </c>
      <c r="EA202" s="26">
        <v>49373</v>
      </c>
    </row>
    <row r="203" spans="1:131" ht="17.5" customHeight="1" x14ac:dyDescent="0.35">
      <c r="A203" s="2" t="s">
        <v>344</v>
      </c>
      <c r="D203" s="2" t="s">
        <v>345</v>
      </c>
      <c r="E203" s="4">
        <v>46300</v>
      </c>
      <c r="F203" s="4">
        <v>2508</v>
      </c>
      <c r="G203" s="4">
        <v>503</v>
      </c>
      <c r="H203" s="4">
        <v>431</v>
      </c>
      <c r="I203" s="4">
        <v>501</v>
      </c>
      <c r="J203" s="4">
        <v>498</v>
      </c>
      <c r="K203" s="4">
        <v>575</v>
      </c>
      <c r="L203" s="4">
        <v>2518</v>
      </c>
      <c r="M203" s="4">
        <v>498</v>
      </c>
      <c r="N203" s="4">
        <v>528</v>
      </c>
      <c r="O203" s="4">
        <v>510</v>
      </c>
      <c r="P203" s="4">
        <v>474</v>
      </c>
      <c r="Q203" s="4">
        <v>508</v>
      </c>
      <c r="R203" s="4">
        <v>2964</v>
      </c>
      <c r="S203" s="4">
        <v>561</v>
      </c>
      <c r="T203" s="4">
        <v>556</v>
      </c>
      <c r="U203" s="4">
        <v>600</v>
      </c>
      <c r="V203" s="4">
        <v>615</v>
      </c>
      <c r="W203" s="4">
        <v>632</v>
      </c>
      <c r="X203" s="4">
        <v>2982</v>
      </c>
      <c r="Y203" s="4">
        <v>665</v>
      </c>
      <c r="Z203" s="4">
        <v>616</v>
      </c>
      <c r="AA203" s="4">
        <v>678</v>
      </c>
      <c r="AB203" s="4">
        <v>586</v>
      </c>
      <c r="AC203" s="4">
        <v>437</v>
      </c>
      <c r="AD203" s="4">
        <v>2477</v>
      </c>
      <c r="AE203" s="4">
        <v>433</v>
      </c>
      <c r="AF203" s="4">
        <v>482</v>
      </c>
      <c r="AG203" s="4">
        <v>513</v>
      </c>
      <c r="AH203" s="4">
        <v>543</v>
      </c>
      <c r="AI203" s="4">
        <v>506</v>
      </c>
      <c r="AJ203" s="4">
        <v>2231</v>
      </c>
      <c r="AK203" s="4">
        <v>493</v>
      </c>
      <c r="AL203" s="4">
        <v>441</v>
      </c>
      <c r="AM203" s="4">
        <v>426</v>
      </c>
      <c r="AN203" s="4">
        <v>428</v>
      </c>
      <c r="AO203" s="4">
        <v>443</v>
      </c>
      <c r="AP203" s="4">
        <v>2163</v>
      </c>
      <c r="AQ203" s="4">
        <v>456</v>
      </c>
      <c r="AR203" s="4">
        <v>441</v>
      </c>
      <c r="AS203" s="4">
        <v>417</v>
      </c>
      <c r="AT203" s="4">
        <v>407</v>
      </c>
      <c r="AU203" s="4">
        <v>442</v>
      </c>
      <c r="AV203" s="4">
        <v>2931</v>
      </c>
      <c r="AW203" s="4">
        <v>550</v>
      </c>
      <c r="AX203" s="4">
        <v>489</v>
      </c>
      <c r="AY203" s="4">
        <v>587</v>
      </c>
      <c r="AZ203" s="4">
        <v>634</v>
      </c>
      <c r="BA203" s="4">
        <v>671</v>
      </c>
      <c r="BB203" s="4">
        <v>3549</v>
      </c>
      <c r="BC203" s="4">
        <v>668</v>
      </c>
      <c r="BD203" s="4">
        <v>678</v>
      </c>
      <c r="BE203" s="4">
        <v>707</v>
      </c>
      <c r="BF203" s="4">
        <v>707</v>
      </c>
      <c r="BG203" s="4">
        <v>789</v>
      </c>
      <c r="BH203" s="4">
        <v>3698</v>
      </c>
      <c r="BI203" s="4">
        <v>765</v>
      </c>
      <c r="BJ203" s="4">
        <v>740</v>
      </c>
      <c r="BK203" s="4">
        <v>741</v>
      </c>
      <c r="BL203" s="4">
        <v>723</v>
      </c>
      <c r="BM203" s="4">
        <v>729</v>
      </c>
      <c r="BN203" s="4">
        <v>3327</v>
      </c>
      <c r="BO203" s="4">
        <v>709</v>
      </c>
      <c r="BP203" s="4">
        <v>652</v>
      </c>
      <c r="BQ203" s="4">
        <v>683</v>
      </c>
      <c r="BR203" s="4">
        <v>672</v>
      </c>
      <c r="BS203" s="4">
        <v>611</v>
      </c>
      <c r="BT203" s="4">
        <v>3150</v>
      </c>
      <c r="BU203" s="4">
        <v>616</v>
      </c>
      <c r="BV203" s="4">
        <v>605</v>
      </c>
      <c r="BW203" s="4">
        <v>692</v>
      </c>
      <c r="BX203" s="4">
        <v>626</v>
      </c>
      <c r="BY203" s="4">
        <v>611</v>
      </c>
      <c r="BZ203" s="4">
        <v>3240</v>
      </c>
      <c r="CA203" s="4">
        <v>542</v>
      </c>
      <c r="CB203" s="4">
        <v>644</v>
      </c>
      <c r="CC203" s="4">
        <v>685</v>
      </c>
      <c r="CD203" s="4">
        <v>695</v>
      </c>
      <c r="CE203" s="4">
        <v>674</v>
      </c>
      <c r="CF203" s="4">
        <v>2682</v>
      </c>
      <c r="CG203" s="4">
        <v>565</v>
      </c>
      <c r="CH203" s="4">
        <v>599</v>
      </c>
      <c r="CI203" s="4">
        <v>565</v>
      </c>
      <c r="CJ203" s="4">
        <v>492</v>
      </c>
      <c r="CK203" s="4">
        <v>461</v>
      </c>
      <c r="CL203" s="4">
        <v>2136</v>
      </c>
      <c r="CM203" s="4">
        <v>402</v>
      </c>
      <c r="CN203" s="4">
        <v>474</v>
      </c>
      <c r="CO203" s="4">
        <v>447</v>
      </c>
      <c r="CP203" s="4">
        <v>419</v>
      </c>
      <c r="CQ203" s="4">
        <v>394</v>
      </c>
      <c r="CR203" s="4">
        <v>1680</v>
      </c>
      <c r="CS203" s="4">
        <v>389</v>
      </c>
      <c r="CT203" s="4">
        <v>349</v>
      </c>
      <c r="CU203" s="4">
        <v>324</v>
      </c>
      <c r="CV203" s="4">
        <v>289</v>
      </c>
      <c r="CW203" s="4">
        <v>329</v>
      </c>
      <c r="CX203" s="4">
        <v>1191</v>
      </c>
      <c r="CY203" s="4">
        <v>299</v>
      </c>
      <c r="CZ203" s="4">
        <v>243</v>
      </c>
      <c r="DA203" s="4">
        <v>239</v>
      </c>
      <c r="DB203" s="4">
        <v>214</v>
      </c>
      <c r="DC203" s="4">
        <v>196</v>
      </c>
      <c r="DD203" s="4">
        <v>616</v>
      </c>
      <c r="DE203" s="4">
        <v>162</v>
      </c>
      <c r="DF203" s="4">
        <v>138</v>
      </c>
      <c r="DG203" s="4">
        <v>109</v>
      </c>
      <c r="DH203" s="4">
        <v>115</v>
      </c>
      <c r="DI203" s="4">
        <v>92</v>
      </c>
      <c r="DJ203" s="4">
        <v>222</v>
      </c>
      <c r="DK203" s="4">
        <v>91</v>
      </c>
      <c r="DL203" s="4">
        <v>51</v>
      </c>
      <c r="DM203" s="4">
        <v>36</v>
      </c>
      <c r="DN203" s="4">
        <v>28</v>
      </c>
      <c r="DO203" s="4">
        <v>16</v>
      </c>
      <c r="DP203" s="4">
        <v>29</v>
      </c>
      <c r="DQ203" s="4">
        <v>10</v>
      </c>
      <c r="DR203" s="4">
        <v>8</v>
      </c>
      <c r="DS203" s="4">
        <v>6</v>
      </c>
      <c r="DT203" s="4">
        <v>1</v>
      </c>
      <c r="DU203" s="4">
        <v>4</v>
      </c>
      <c r="DV203" s="4">
        <v>6</v>
      </c>
      <c r="DW203" s="4">
        <v>8655</v>
      </c>
      <c r="DX203" s="4">
        <v>9949</v>
      </c>
      <c r="DY203" s="4">
        <v>15668</v>
      </c>
      <c r="DZ203" s="4">
        <v>13415</v>
      </c>
      <c r="EA203" s="4">
        <v>8562</v>
      </c>
    </row>
    <row r="204" spans="1:131" ht="17.5" customHeight="1" x14ac:dyDescent="0.35">
      <c r="A204" s="2" t="s">
        <v>346</v>
      </c>
      <c r="D204" s="2" t="s">
        <v>347</v>
      </c>
      <c r="E204" s="4">
        <v>36336</v>
      </c>
      <c r="F204" s="4">
        <v>1694</v>
      </c>
      <c r="G204" s="4">
        <v>328</v>
      </c>
      <c r="H204" s="4">
        <v>310</v>
      </c>
      <c r="I204" s="4">
        <v>341</v>
      </c>
      <c r="J204" s="4">
        <v>356</v>
      </c>
      <c r="K204" s="4">
        <v>359</v>
      </c>
      <c r="L204" s="4">
        <v>1862</v>
      </c>
      <c r="M204" s="4">
        <v>376</v>
      </c>
      <c r="N204" s="4">
        <v>379</v>
      </c>
      <c r="O204" s="4">
        <v>370</v>
      </c>
      <c r="P204" s="4">
        <v>389</v>
      </c>
      <c r="Q204" s="4">
        <v>348</v>
      </c>
      <c r="R204" s="4">
        <v>2288</v>
      </c>
      <c r="S204" s="4">
        <v>413</v>
      </c>
      <c r="T204" s="4">
        <v>416</v>
      </c>
      <c r="U204" s="4">
        <v>444</v>
      </c>
      <c r="V204" s="4">
        <v>528</v>
      </c>
      <c r="W204" s="4">
        <v>487</v>
      </c>
      <c r="X204" s="4">
        <v>2436</v>
      </c>
      <c r="Y204" s="4">
        <v>531</v>
      </c>
      <c r="Z204" s="4">
        <v>538</v>
      </c>
      <c r="AA204" s="4">
        <v>539</v>
      </c>
      <c r="AB204" s="4">
        <v>442</v>
      </c>
      <c r="AC204" s="4">
        <v>386</v>
      </c>
      <c r="AD204" s="4">
        <v>1631</v>
      </c>
      <c r="AE204" s="4">
        <v>320</v>
      </c>
      <c r="AF204" s="4">
        <v>340</v>
      </c>
      <c r="AG204" s="4">
        <v>308</v>
      </c>
      <c r="AH204" s="4">
        <v>346</v>
      </c>
      <c r="AI204" s="4">
        <v>317</v>
      </c>
      <c r="AJ204" s="4">
        <v>1432</v>
      </c>
      <c r="AK204" s="4">
        <v>288</v>
      </c>
      <c r="AL204" s="4">
        <v>315</v>
      </c>
      <c r="AM204" s="4">
        <v>285</v>
      </c>
      <c r="AN204" s="4">
        <v>278</v>
      </c>
      <c r="AO204" s="4">
        <v>266</v>
      </c>
      <c r="AP204" s="4">
        <v>1431</v>
      </c>
      <c r="AQ204" s="4">
        <v>300</v>
      </c>
      <c r="AR204" s="4">
        <v>301</v>
      </c>
      <c r="AS204" s="4">
        <v>298</v>
      </c>
      <c r="AT204" s="4">
        <v>269</v>
      </c>
      <c r="AU204" s="4">
        <v>263</v>
      </c>
      <c r="AV204" s="4">
        <v>1828</v>
      </c>
      <c r="AW204" s="4">
        <v>303</v>
      </c>
      <c r="AX204" s="4">
        <v>333</v>
      </c>
      <c r="AY204" s="4">
        <v>354</v>
      </c>
      <c r="AZ204" s="4">
        <v>378</v>
      </c>
      <c r="BA204" s="4">
        <v>460</v>
      </c>
      <c r="BB204" s="4">
        <v>2497</v>
      </c>
      <c r="BC204" s="4">
        <v>476</v>
      </c>
      <c r="BD204" s="4">
        <v>489</v>
      </c>
      <c r="BE204" s="4">
        <v>477</v>
      </c>
      <c r="BF204" s="4">
        <v>491</v>
      </c>
      <c r="BG204" s="4">
        <v>564</v>
      </c>
      <c r="BH204" s="4">
        <v>2774</v>
      </c>
      <c r="BI204" s="4">
        <v>519</v>
      </c>
      <c r="BJ204" s="4">
        <v>582</v>
      </c>
      <c r="BK204" s="4">
        <v>545</v>
      </c>
      <c r="BL204" s="4">
        <v>573</v>
      </c>
      <c r="BM204" s="4">
        <v>555</v>
      </c>
      <c r="BN204" s="4">
        <v>2710</v>
      </c>
      <c r="BO204" s="4">
        <v>519</v>
      </c>
      <c r="BP204" s="4">
        <v>580</v>
      </c>
      <c r="BQ204" s="4">
        <v>539</v>
      </c>
      <c r="BR204" s="4">
        <v>559</v>
      </c>
      <c r="BS204" s="4">
        <v>513</v>
      </c>
      <c r="BT204" s="4">
        <v>2513</v>
      </c>
      <c r="BU204" s="4">
        <v>478</v>
      </c>
      <c r="BV204" s="4">
        <v>467</v>
      </c>
      <c r="BW204" s="4">
        <v>504</v>
      </c>
      <c r="BX204" s="4">
        <v>527</v>
      </c>
      <c r="BY204" s="4">
        <v>537</v>
      </c>
      <c r="BZ204" s="4">
        <v>3075</v>
      </c>
      <c r="CA204" s="4">
        <v>546</v>
      </c>
      <c r="CB204" s="4">
        <v>576</v>
      </c>
      <c r="CC204" s="4">
        <v>597</v>
      </c>
      <c r="CD204" s="4">
        <v>662</v>
      </c>
      <c r="CE204" s="4">
        <v>694</v>
      </c>
      <c r="CF204" s="4">
        <v>2435</v>
      </c>
      <c r="CG204" s="4">
        <v>470</v>
      </c>
      <c r="CH204" s="4">
        <v>510</v>
      </c>
      <c r="CI204" s="4">
        <v>552</v>
      </c>
      <c r="CJ204" s="4">
        <v>464</v>
      </c>
      <c r="CK204" s="4">
        <v>439</v>
      </c>
      <c r="CL204" s="4">
        <v>2041</v>
      </c>
      <c r="CM204" s="4">
        <v>391</v>
      </c>
      <c r="CN204" s="4">
        <v>424</v>
      </c>
      <c r="CO204" s="4">
        <v>423</v>
      </c>
      <c r="CP204" s="4">
        <v>408</v>
      </c>
      <c r="CQ204" s="4">
        <v>395</v>
      </c>
      <c r="CR204" s="4">
        <v>1661</v>
      </c>
      <c r="CS204" s="4">
        <v>378</v>
      </c>
      <c r="CT204" s="4">
        <v>356</v>
      </c>
      <c r="CU204" s="4">
        <v>327</v>
      </c>
      <c r="CV204" s="4">
        <v>302</v>
      </c>
      <c r="CW204" s="4">
        <v>298</v>
      </c>
      <c r="CX204" s="4">
        <v>1122</v>
      </c>
      <c r="CY204" s="4">
        <v>293</v>
      </c>
      <c r="CZ204" s="4">
        <v>240</v>
      </c>
      <c r="DA204" s="4">
        <v>202</v>
      </c>
      <c r="DB204" s="4">
        <v>217</v>
      </c>
      <c r="DC204" s="4">
        <v>170</v>
      </c>
      <c r="DD204" s="4">
        <v>626</v>
      </c>
      <c r="DE204" s="4">
        <v>150</v>
      </c>
      <c r="DF204" s="4">
        <v>144</v>
      </c>
      <c r="DG204" s="4">
        <v>136</v>
      </c>
      <c r="DH204" s="4">
        <v>93</v>
      </c>
      <c r="DI204" s="4">
        <v>103</v>
      </c>
      <c r="DJ204" s="4">
        <v>231</v>
      </c>
      <c r="DK204" s="4">
        <v>67</v>
      </c>
      <c r="DL204" s="4">
        <v>60</v>
      </c>
      <c r="DM204" s="4">
        <v>39</v>
      </c>
      <c r="DN204" s="4">
        <v>39</v>
      </c>
      <c r="DO204" s="4">
        <v>26</v>
      </c>
      <c r="DP204" s="4">
        <v>45</v>
      </c>
      <c r="DQ204" s="4">
        <v>18</v>
      </c>
      <c r="DR204" s="4">
        <v>12</v>
      </c>
      <c r="DS204" s="4">
        <v>10</v>
      </c>
      <c r="DT204" s="4">
        <v>4</v>
      </c>
      <c r="DU204" s="4">
        <v>1</v>
      </c>
      <c r="DV204" s="4">
        <v>4</v>
      </c>
      <c r="DW204" s="4">
        <v>6375</v>
      </c>
      <c r="DX204" s="4">
        <v>7452</v>
      </c>
      <c r="DY204" s="4">
        <v>10724</v>
      </c>
      <c r="DZ204" s="4">
        <v>11072</v>
      </c>
      <c r="EA204" s="4">
        <v>8165</v>
      </c>
    </row>
    <row r="205" spans="1:131" ht="17.5" customHeight="1" x14ac:dyDescent="0.35">
      <c r="A205" s="2" t="s">
        <v>348</v>
      </c>
      <c r="D205" s="2" t="s">
        <v>349</v>
      </c>
      <c r="E205" s="4">
        <v>41848</v>
      </c>
      <c r="F205" s="4">
        <v>2941</v>
      </c>
      <c r="G205" s="4">
        <v>596</v>
      </c>
      <c r="H205" s="4">
        <v>566</v>
      </c>
      <c r="I205" s="4">
        <v>596</v>
      </c>
      <c r="J205" s="4">
        <v>598</v>
      </c>
      <c r="K205" s="4">
        <v>585</v>
      </c>
      <c r="L205" s="4">
        <v>2522</v>
      </c>
      <c r="M205" s="4">
        <v>536</v>
      </c>
      <c r="N205" s="4">
        <v>558</v>
      </c>
      <c r="O205" s="4">
        <v>461</v>
      </c>
      <c r="P205" s="4">
        <v>480</v>
      </c>
      <c r="Q205" s="4">
        <v>487</v>
      </c>
      <c r="R205" s="4">
        <v>2596</v>
      </c>
      <c r="S205" s="4">
        <v>510</v>
      </c>
      <c r="T205" s="4">
        <v>524</v>
      </c>
      <c r="U205" s="4">
        <v>496</v>
      </c>
      <c r="V205" s="4">
        <v>512</v>
      </c>
      <c r="W205" s="4">
        <v>554</v>
      </c>
      <c r="X205" s="4">
        <v>2604</v>
      </c>
      <c r="Y205" s="4">
        <v>552</v>
      </c>
      <c r="Z205" s="4">
        <v>496</v>
      </c>
      <c r="AA205" s="4">
        <v>584</v>
      </c>
      <c r="AB205" s="4">
        <v>521</v>
      </c>
      <c r="AC205" s="4">
        <v>451</v>
      </c>
      <c r="AD205" s="4">
        <v>2584</v>
      </c>
      <c r="AE205" s="4">
        <v>515</v>
      </c>
      <c r="AF205" s="4">
        <v>517</v>
      </c>
      <c r="AG205" s="4">
        <v>521</v>
      </c>
      <c r="AH205" s="4">
        <v>533</v>
      </c>
      <c r="AI205" s="4">
        <v>498</v>
      </c>
      <c r="AJ205" s="4">
        <v>2914</v>
      </c>
      <c r="AK205" s="4">
        <v>567</v>
      </c>
      <c r="AL205" s="4">
        <v>583</v>
      </c>
      <c r="AM205" s="4">
        <v>603</v>
      </c>
      <c r="AN205" s="4">
        <v>607</v>
      </c>
      <c r="AO205" s="4">
        <v>554</v>
      </c>
      <c r="AP205" s="4">
        <v>3060</v>
      </c>
      <c r="AQ205" s="4">
        <v>649</v>
      </c>
      <c r="AR205" s="4">
        <v>643</v>
      </c>
      <c r="AS205" s="4">
        <v>619</v>
      </c>
      <c r="AT205" s="4">
        <v>574</v>
      </c>
      <c r="AU205" s="4">
        <v>575</v>
      </c>
      <c r="AV205" s="4">
        <v>2950</v>
      </c>
      <c r="AW205" s="4">
        <v>549</v>
      </c>
      <c r="AX205" s="4">
        <v>610</v>
      </c>
      <c r="AY205" s="4">
        <v>560</v>
      </c>
      <c r="AZ205" s="4">
        <v>579</v>
      </c>
      <c r="BA205" s="4">
        <v>652</v>
      </c>
      <c r="BB205" s="4">
        <v>3006</v>
      </c>
      <c r="BC205" s="4">
        <v>615</v>
      </c>
      <c r="BD205" s="4">
        <v>596</v>
      </c>
      <c r="BE205" s="4">
        <v>607</v>
      </c>
      <c r="BF205" s="4">
        <v>604</v>
      </c>
      <c r="BG205" s="4">
        <v>584</v>
      </c>
      <c r="BH205" s="4">
        <v>2973</v>
      </c>
      <c r="BI205" s="4">
        <v>616</v>
      </c>
      <c r="BJ205" s="4">
        <v>600</v>
      </c>
      <c r="BK205" s="4">
        <v>598</v>
      </c>
      <c r="BL205" s="4">
        <v>619</v>
      </c>
      <c r="BM205" s="4">
        <v>540</v>
      </c>
      <c r="BN205" s="4">
        <v>2657</v>
      </c>
      <c r="BO205" s="4">
        <v>549</v>
      </c>
      <c r="BP205" s="4">
        <v>521</v>
      </c>
      <c r="BQ205" s="4">
        <v>503</v>
      </c>
      <c r="BR205" s="4">
        <v>541</v>
      </c>
      <c r="BS205" s="4">
        <v>543</v>
      </c>
      <c r="BT205" s="4">
        <v>2716</v>
      </c>
      <c r="BU205" s="4">
        <v>506</v>
      </c>
      <c r="BV205" s="4">
        <v>530</v>
      </c>
      <c r="BW205" s="4">
        <v>570</v>
      </c>
      <c r="BX205" s="4">
        <v>537</v>
      </c>
      <c r="BY205" s="4">
        <v>573</v>
      </c>
      <c r="BZ205" s="4">
        <v>2875</v>
      </c>
      <c r="CA205" s="4">
        <v>568</v>
      </c>
      <c r="CB205" s="4">
        <v>586</v>
      </c>
      <c r="CC205" s="4">
        <v>624</v>
      </c>
      <c r="CD205" s="4">
        <v>556</v>
      </c>
      <c r="CE205" s="4">
        <v>541</v>
      </c>
      <c r="CF205" s="4">
        <v>2070</v>
      </c>
      <c r="CG205" s="4">
        <v>477</v>
      </c>
      <c r="CH205" s="4">
        <v>458</v>
      </c>
      <c r="CI205" s="4">
        <v>432</v>
      </c>
      <c r="CJ205" s="4">
        <v>381</v>
      </c>
      <c r="CK205" s="4">
        <v>322</v>
      </c>
      <c r="CL205" s="4">
        <v>1327</v>
      </c>
      <c r="CM205" s="4">
        <v>293</v>
      </c>
      <c r="CN205" s="4">
        <v>278</v>
      </c>
      <c r="CO205" s="4">
        <v>262</v>
      </c>
      <c r="CP205" s="4">
        <v>241</v>
      </c>
      <c r="CQ205" s="4">
        <v>253</v>
      </c>
      <c r="CR205" s="4">
        <v>930</v>
      </c>
      <c r="CS205" s="4">
        <v>207</v>
      </c>
      <c r="CT205" s="4">
        <v>203</v>
      </c>
      <c r="CU205" s="4">
        <v>171</v>
      </c>
      <c r="CV205" s="4">
        <v>178</v>
      </c>
      <c r="CW205" s="4">
        <v>171</v>
      </c>
      <c r="CX205" s="4">
        <v>673</v>
      </c>
      <c r="CY205" s="4">
        <v>179</v>
      </c>
      <c r="CZ205" s="4">
        <v>142</v>
      </c>
      <c r="DA205" s="4">
        <v>143</v>
      </c>
      <c r="DB205" s="4">
        <v>114</v>
      </c>
      <c r="DC205" s="4">
        <v>95</v>
      </c>
      <c r="DD205" s="4">
        <v>312</v>
      </c>
      <c r="DE205" s="4">
        <v>85</v>
      </c>
      <c r="DF205" s="4">
        <v>73</v>
      </c>
      <c r="DG205" s="4">
        <v>56</v>
      </c>
      <c r="DH205" s="4">
        <v>56</v>
      </c>
      <c r="DI205" s="4">
        <v>42</v>
      </c>
      <c r="DJ205" s="4">
        <v>123</v>
      </c>
      <c r="DK205" s="4">
        <v>52</v>
      </c>
      <c r="DL205" s="4">
        <v>29</v>
      </c>
      <c r="DM205" s="4">
        <v>16</v>
      </c>
      <c r="DN205" s="4">
        <v>13</v>
      </c>
      <c r="DO205" s="4">
        <v>13</v>
      </c>
      <c r="DP205" s="4">
        <v>14</v>
      </c>
      <c r="DQ205" s="4">
        <v>2</v>
      </c>
      <c r="DR205" s="4">
        <v>5</v>
      </c>
      <c r="DS205" s="4">
        <v>4</v>
      </c>
      <c r="DT205" s="4">
        <v>3</v>
      </c>
      <c r="DU205" s="4">
        <v>0</v>
      </c>
      <c r="DV205" s="4">
        <v>1</v>
      </c>
      <c r="DW205" s="4">
        <v>8611</v>
      </c>
      <c r="DX205" s="4">
        <v>9691</v>
      </c>
      <c r="DY205" s="4">
        <v>16566</v>
      </c>
      <c r="DZ205" s="4">
        <v>11221</v>
      </c>
      <c r="EA205" s="4">
        <v>5450</v>
      </c>
    </row>
    <row r="206" spans="1:131" ht="17.5" customHeight="1" x14ac:dyDescent="0.35">
      <c r="A206" s="2" t="s">
        <v>350</v>
      </c>
      <c r="D206" s="2" t="s">
        <v>351</v>
      </c>
      <c r="E206" s="4">
        <v>48563</v>
      </c>
      <c r="F206" s="4">
        <v>3218</v>
      </c>
      <c r="G206" s="4">
        <v>673</v>
      </c>
      <c r="H206" s="4">
        <v>644</v>
      </c>
      <c r="I206" s="4">
        <v>668</v>
      </c>
      <c r="J206" s="4">
        <v>650</v>
      </c>
      <c r="K206" s="4">
        <v>583</v>
      </c>
      <c r="L206" s="4">
        <v>2910</v>
      </c>
      <c r="M206" s="4">
        <v>578</v>
      </c>
      <c r="N206" s="4">
        <v>600</v>
      </c>
      <c r="O206" s="4">
        <v>603</v>
      </c>
      <c r="P206" s="4">
        <v>558</v>
      </c>
      <c r="Q206" s="4">
        <v>571</v>
      </c>
      <c r="R206" s="4">
        <v>2749</v>
      </c>
      <c r="S206" s="4">
        <v>487</v>
      </c>
      <c r="T206" s="4">
        <v>542</v>
      </c>
      <c r="U206" s="4">
        <v>539</v>
      </c>
      <c r="V206" s="4">
        <v>574</v>
      </c>
      <c r="W206" s="4">
        <v>607</v>
      </c>
      <c r="X206" s="4">
        <v>3265</v>
      </c>
      <c r="Y206" s="4">
        <v>527</v>
      </c>
      <c r="Z206" s="4">
        <v>583</v>
      </c>
      <c r="AA206" s="4">
        <v>603</v>
      </c>
      <c r="AB206" s="4">
        <v>727</v>
      </c>
      <c r="AC206" s="4">
        <v>825</v>
      </c>
      <c r="AD206" s="4">
        <v>3599</v>
      </c>
      <c r="AE206" s="4">
        <v>871</v>
      </c>
      <c r="AF206" s="4">
        <v>818</v>
      </c>
      <c r="AG206" s="4">
        <v>656</v>
      </c>
      <c r="AH206" s="4">
        <v>635</v>
      </c>
      <c r="AI206" s="4">
        <v>619</v>
      </c>
      <c r="AJ206" s="4">
        <v>3456</v>
      </c>
      <c r="AK206" s="4">
        <v>667</v>
      </c>
      <c r="AL206" s="4">
        <v>689</v>
      </c>
      <c r="AM206" s="4">
        <v>680</v>
      </c>
      <c r="AN206" s="4">
        <v>701</v>
      </c>
      <c r="AO206" s="4">
        <v>719</v>
      </c>
      <c r="AP206" s="4">
        <v>3451</v>
      </c>
      <c r="AQ206" s="4">
        <v>740</v>
      </c>
      <c r="AR206" s="4">
        <v>691</v>
      </c>
      <c r="AS206" s="4">
        <v>755</v>
      </c>
      <c r="AT206" s="4">
        <v>693</v>
      </c>
      <c r="AU206" s="4">
        <v>572</v>
      </c>
      <c r="AV206" s="4">
        <v>3481</v>
      </c>
      <c r="AW206" s="4">
        <v>616</v>
      </c>
      <c r="AX206" s="4">
        <v>675</v>
      </c>
      <c r="AY206" s="4">
        <v>694</v>
      </c>
      <c r="AZ206" s="4">
        <v>724</v>
      </c>
      <c r="BA206" s="4">
        <v>772</v>
      </c>
      <c r="BB206" s="4">
        <v>3763</v>
      </c>
      <c r="BC206" s="4">
        <v>745</v>
      </c>
      <c r="BD206" s="4">
        <v>769</v>
      </c>
      <c r="BE206" s="4">
        <v>818</v>
      </c>
      <c r="BF206" s="4">
        <v>719</v>
      </c>
      <c r="BG206" s="4">
        <v>712</v>
      </c>
      <c r="BH206" s="4">
        <v>3701</v>
      </c>
      <c r="BI206" s="4">
        <v>763</v>
      </c>
      <c r="BJ206" s="4">
        <v>763</v>
      </c>
      <c r="BK206" s="4">
        <v>728</v>
      </c>
      <c r="BL206" s="4">
        <v>733</v>
      </c>
      <c r="BM206" s="4">
        <v>714</v>
      </c>
      <c r="BN206" s="4">
        <v>3079</v>
      </c>
      <c r="BO206" s="4">
        <v>686</v>
      </c>
      <c r="BP206" s="4">
        <v>668</v>
      </c>
      <c r="BQ206" s="4">
        <v>609</v>
      </c>
      <c r="BR206" s="4">
        <v>556</v>
      </c>
      <c r="BS206" s="4">
        <v>560</v>
      </c>
      <c r="BT206" s="4">
        <v>2766</v>
      </c>
      <c r="BU206" s="4">
        <v>582</v>
      </c>
      <c r="BV206" s="4">
        <v>551</v>
      </c>
      <c r="BW206" s="4">
        <v>561</v>
      </c>
      <c r="BX206" s="4">
        <v>533</v>
      </c>
      <c r="BY206" s="4">
        <v>539</v>
      </c>
      <c r="BZ206" s="4">
        <v>2782</v>
      </c>
      <c r="CA206" s="4">
        <v>526</v>
      </c>
      <c r="CB206" s="4">
        <v>531</v>
      </c>
      <c r="CC206" s="4">
        <v>566</v>
      </c>
      <c r="CD206" s="4">
        <v>575</v>
      </c>
      <c r="CE206" s="4">
        <v>584</v>
      </c>
      <c r="CF206" s="4">
        <v>2022</v>
      </c>
      <c r="CG206" s="4">
        <v>393</v>
      </c>
      <c r="CH206" s="4">
        <v>468</v>
      </c>
      <c r="CI206" s="4">
        <v>405</v>
      </c>
      <c r="CJ206" s="4">
        <v>418</v>
      </c>
      <c r="CK206" s="4">
        <v>338</v>
      </c>
      <c r="CL206" s="4">
        <v>1617</v>
      </c>
      <c r="CM206" s="4">
        <v>348</v>
      </c>
      <c r="CN206" s="4">
        <v>337</v>
      </c>
      <c r="CO206" s="4">
        <v>314</v>
      </c>
      <c r="CP206" s="4">
        <v>325</v>
      </c>
      <c r="CQ206" s="4">
        <v>293</v>
      </c>
      <c r="CR206" s="4">
        <v>1315</v>
      </c>
      <c r="CS206" s="4">
        <v>328</v>
      </c>
      <c r="CT206" s="4">
        <v>280</v>
      </c>
      <c r="CU206" s="4">
        <v>271</v>
      </c>
      <c r="CV206" s="4">
        <v>196</v>
      </c>
      <c r="CW206" s="4">
        <v>240</v>
      </c>
      <c r="CX206" s="4">
        <v>806</v>
      </c>
      <c r="CY206" s="4">
        <v>200</v>
      </c>
      <c r="CZ206" s="4">
        <v>190</v>
      </c>
      <c r="DA206" s="4">
        <v>143</v>
      </c>
      <c r="DB206" s="4">
        <v>148</v>
      </c>
      <c r="DC206" s="4">
        <v>125</v>
      </c>
      <c r="DD206" s="4">
        <v>423</v>
      </c>
      <c r="DE206" s="4">
        <v>105</v>
      </c>
      <c r="DF206" s="4">
        <v>86</v>
      </c>
      <c r="DG206" s="4">
        <v>75</v>
      </c>
      <c r="DH206" s="4">
        <v>79</v>
      </c>
      <c r="DI206" s="4">
        <v>78</v>
      </c>
      <c r="DJ206" s="4">
        <v>125</v>
      </c>
      <c r="DK206" s="4">
        <v>50</v>
      </c>
      <c r="DL206" s="4">
        <v>30</v>
      </c>
      <c r="DM206" s="4">
        <v>18</v>
      </c>
      <c r="DN206" s="4">
        <v>13</v>
      </c>
      <c r="DO206" s="4">
        <v>14</v>
      </c>
      <c r="DP206" s="4">
        <v>32</v>
      </c>
      <c r="DQ206" s="4">
        <v>13</v>
      </c>
      <c r="DR206" s="4">
        <v>8</v>
      </c>
      <c r="DS206" s="4">
        <v>2</v>
      </c>
      <c r="DT206" s="4">
        <v>6</v>
      </c>
      <c r="DU206" s="4">
        <v>3</v>
      </c>
      <c r="DV206" s="4">
        <v>3</v>
      </c>
      <c r="DW206" s="4">
        <v>9404</v>
      </c>
      <c r="DX206" s="4">
        <v>10590</v>
      </c>
      <c r="DY206" s="4">
        <v>20488</v>
      </c>
      <c r="DZ206" s="4">
        <v>12328</v>
      </c>
      <c r="EA206" s="4">
        <v>6343</v>
      </c>
    </row>
    <row r="207" spans="1:131" ht="17.5" customHeight="1" x14ac:dyDescent="0.35">
      <c r="A207" s="2" t="s">
        <v>352</v>
      </c>
      <c r="D207" s="2" t="s">
        <v>353</v>
      </c>
      <c r="E207" s="4">
        <v>57445</v>
      </c>
      <c r="F207" s="4">
        <v>2963</v>
      </c>
      <c r="G207" s="4">
        <v>551</v>
      </c>
      <c r="H207" s="4">
        <v>555</v>
      </c>
      <c r="I207" s="4">
        <v>606</v>
      </c>
      <c r="J207" s="4">
        <v>622</v>
      </c>
      <c r="K207" s="4">
        <v>629</v>
      </c>
      <c r="L207" s="4">
        <v>3049</v>
      </c>
      <c r="M207" s="4">
        <v>618</v>
      </c>
      <c r="N207" s="4">
        <v>598</v>
      </c>
      <c r="O207" s="4">
        <v>640</v>
      </c>
      <c r="P207" s="4">
        <v>603</v>
      </c>
      <c r="Q207" s="4">
        <v>590</v>
      </c>
      <c r="R207" s="4">
        <v>3435</v>
      </c>
      <c r="S207" s="4">
        <v>660</v>
      </c>
      <c r="T207" s="4">
        <v>646</v>
      </c>
      <c r="U207" s="4">
        <v>691</v>
      </c>
      <c r="V207" s="4">
        <v>711</v>
      </c>
      <c r="W207" s="4">
        <v>727</v>
      </c>
      <c r="X207" s="4">
        <v>3448</v>
      </c>
      <c r="Y207" s="4">
        <v>753</v>
      </c>
      <c r="Z207" s="4">
        <v>720</v>
      </c>
      <c r="AA207" s="4">
        <v>709</v>
      </c>
      <c r="AB207" s="4">
        <v>666</v>
      </c>
      <c r="AC207" s="4">
        <v>600</v>
      </c>
      <c r="AD207" s="4">
        <v>2747</v>
      </c>
      <c r="AE207" s="4">
        <v>516</v>
      </c>
      <c r="AF207" s="4">
        <v>537</v>
      </c>
      <c r="AG207" s="4">
        <v>530</v>
      </c>
      <c r="AH207" s="4">
        <v>556</v>
      </c>
      <c r="AI207" s="4">
        <v>608</v>
      </c>
      <c r="AJ207" s="4">
        <v>2742</v>
      </c>
      <c r="AK207" s="4">
        <v>600</v>
      </c>
      <c r="AL207" s="4">
        <v>526</v>
      </c>
      <c r="AM207" s="4">
        <v>564</v>
      </c>
      <c r="AN207" s="4">
        <v>537</v>
      </c>
      <c r="AO207" s="4">
        <v>515</v>
      </c>
      <c r="AP207" s="4">
        <v>2630</v>
      </c>
      <c r="AQ207" s="4">
        <v>562</v>
      </c>
      <c r="AR207" s="4">
        <v>557</v>
      </c>
      <c r="AS207" s="4">
        <v>494</v>
      </c>
      <c r="AT207" s="4">
        <v>516</v>
      </c>
      <c r="AU207" s="4">
        <v>501</v>
      </c>
      <c r="AV207" s="4">
        <v>3316</v>
      </c>
      <c r="AW207" s="4">
        <v>593</v>
      </c>
      <c r="AX207" s="4">
        <v>596</v>
      </c>
      <c r="AY207" s="4">
        <v>636</v>
      </c>
      <c r="AZ207" s="4">
        <v>776</v>
      </c>
      <c r="BA207" s="4">
        <v>715</v>
      </c>
      <c r="BB207" s="4">
        <v>4248</v>
      </c>
      <c r="BC207" s="4">
        <v>785</v>
      </c>
      <c r="BD207" s="4">
        <v>821</v>
      </c>
      <c r="BE207" s="4">
        <v>810</v>
      </c>
      <c r="BF207" s="4">
        <v>904</v>
      </c>
      <c r="BG207" s="4">
        <v>928</v>
      </c>
      <c r="BH207" s="4">
        <v>4633</v>
      </c>
      <c r="BI207" s="4">
        <v>924</v>
      </c>
      <c r="BJ207" s="4">
        <v>879</v>
      </c>
      <c r="BK207" s="4">
        <v>999</v>
      </c>
      <c r="BL207" s="4">
        <v>902</v>
      </c>
      <c r="BM207" s="4">
        <v>929</v>
      </c>
      <c r="BN207" s="4">
        <v>4126</v>
      </c>
      <c r="BO207" s="4">
        <v>869</v>
      </c>
      <c r="BP207" s="4">
        <v>815</v>
      </c>
      <c r="BQ207" s="4">
        <v>848</v>
      </c>
      <c r="BR207" s="4">
        <v>800</v>
      </c>
      <c r="BS207" s="4">
        <v>794</v>
      </c>
      <c r="BT207" s="4">
        <v>4063</v>
      </c>
      <c r="BU207" s="4">
        <v>803</v>
      </c>
      <c r="BV207" s="4">
        <v>815</v>
      </c>
      <c r="BW207" s="4">
        <v>783</v>
      </c>
      <c r="BX207" s="4">
        <v>835</v>
      </c>
      <c r="BY207" s="4">
        <v>827</v>
      </c>
      <c r="BZ207" s="4">
        <v>4553</v>
      </c>
      <c r="CA207" s="4">
        <v>818</v>
      </c>
      <c r="CB207" s="4">
        <v>846</v>
      </c>
      <c r="CC207" s="4">
        <v>894</v>
      </c>
      <c r="CD207" s="4">
        <v>987</v>
      </c>
      <c r="CE207" s="4">
        <v>1008</v>
      </c>
      <c r="CF207" s="4">
        <v>3745</v>
      </c>
      <c r="CG207" s="4">
        <v>767</v>
      </c>
      <c r="CH207" s="4">
        <v>852</v>
      </c>
      <c r="CI207" s="4">
        <v>799</v>
      </c>
      <c r="CJ207" s="4">
        <v>694</v>
      </c>
      <c r="CK207" s="4">
        <v>633</v>
      </c>
      <c r="CL207" s="4">
        <v>2901</v>
      </c>
      <c r="CM207" s="4">
        <v>564</v>
      </c>
      <c r="CN207" s="4">
        <v>621</v>
      </c>
      <c r="CO207" s="4">
        <v>580</v>
      </c>
      <c r="CP207" s="4">
        <v>586</v>
      </c>
      <c r="CQ207" s="4">
        <v>550</v>
      </c>
      <c r="CR207" s="4">
        <v>2218</v>
      </c>
      <c r="CS207" s="4">
        <v>509</v>
      </c>
      <c r="CT207" s="4">
        <v>445</v>
      </c>
      <c r="CU207" s="4">
        <v>444</v>
      </c>
      <c r="CV207" s="4">
        <v>413</v>
      </c>
      <c r="CW207" s="4">
        <v>407</v>
      </c>
      <c r="CX207" s="4">
        <v>1493</v>
      </c>
      <c r="CY207" s="4">
        <v>354</v>
      </c>
      <c r="CZ207" s="4">
        <v>314</v>
      </c>
      <c r="DA207" s="4">
        <v>286</v>
      </c>
      <c r="DB207" s="4">
        <v>286</v>
      </c>
      <c r="DC207" s="4">
        <v>253</v>
      </c>
      <c r="DD207" s="4">
        <v>792</v>
      </c>
      <c r="DE207" s="4">
        <v>224</v>
      </c>
      <c r="DF207" s="4">
        <v>166</v>
      </c>
      <c r="DG207" s="4">
        <v>155</v>
      </c>
      <c r="DH207" s="4">
        <v>127</v>
      </c>
      <c r="DI207" s="4">
        <v>120</v>
      </c>
      <c r="DJ207" s="4">
        <v>287</v>
      </c>
      <c r="DK207" s="4">
        <v>108</v>
      </c>
      <c r="DL207" s="4">
        <v>75</v>
      </c>
      <c r="DM207" s="4">
        <v>48</v>
      </c>
      <c r="DN207" s="4">
        <v>28</v>
      </c>
      <c r="DO207" s="4">
        <v>28</v>
      </c>
      <c r="DP207" s="4">
        <v>48</v>
      </c>
      <c r="DQ207" s="4">
        <v>18</v>
      </c>
      <c r="DR207" s="4">
        <v>17</v>
      </c>
      <c r="DS207" s="4">
        <v>9</v>
      </c>
      <c r="DT207" s="4">
        <v>3</v>
      </c>
      <c r="DU207" s="4">
        <v>1</v>
      </c>
      <c r="DV207" s="4">
        <v>8</v>
      </c>
      <c r="DW207" s="4">
        <v>10200</v>
      </c>
      <c r="DX207" s="4">
        <v>11629</v>
      </c>
      <c r="DY207" s="4">
        <v>18378</v>
      </c>
      <c r="DZ207" s="4">
        <v>17375</v>
      </c>
      <c r="EA207" s="4">
        <v>11492</v>
      </c>
    </row>
    <row r="208" spans="1:131" ht="17.5" customHeight="1" x14ac:dyDescent="0.35">
      <c r="A208" s="2" t="s">
        <v>354</v>
      </c>
      <c r="D208" s="2" t="s">
        <v>355</v>
      </c>
      <c r="E208" s="4">
        <v>48299</v>
      </c>
      <c r="F208" s="4">
        <v>2733</v>
      </c>
      <c r="G208" s="4">
        <v>603</v>
      </c>
      <c r="H208" s="4">
        <v>552</v>
      </c>
      <c r="I208" s="4">
        <v>527</v>
      </c>
      <c r="J208" s="4">
        <v>526</v>
      </c>
      <c r="K208" s="4">
        <v>525</v>
      </c>
      <c r="L208" s="4">
        <v>2590</v>
      </c>
      <c r="M208" s="4">
        <v>549</v>
      </c>
      <c r="N208" s="4">
        <v>515</v>
      </c>
      <c r="O208" s="4">
        <v>492</v>
      </c>
      <c r="P208" s="4">
        <v>548</v>
      </c>
      <c r="Q208" s="4">
        <v>486</v>
      </c>
      <c r="R208" s="4">
        <v>2817</v>
      </c>
      <c r="S208" s="4">
        <v>484</v>
      </c>
      <c r="T208" s="4">
        <v>553</v>
      </c>
      <c r="U208" s="4">
        <v>579</v>
      </c>
      <c r="V208" s="4">
        <v>580</v>
      </c>
      <c r="W208" s="4">
        <v>621</v>
      </c>
      <c r="X208" s="4">
        <v>2910</v>
      </c>
      <c r="Y208" s="4">
        <v>616</v>
      </c>
      <c r="Z208" s="4">
        <v>534</v>
      </c>
      <c r="AA208" s="4">
        <v>639</v>
      </c>
      <c r="AB208" s="4">
        <v>592</v>
      </c>
      <c r="AC208" s="4">
        <v>529</v>
      </c>
      <c r="AD208" s="4">
        <v>2585</v>
      </c>
      <c r="AE208" s="4">
        <v>526</v>
      </c>
      <c r="AF208" s="4">
        <v>505</v>
      </c>
      <c r="AG208" s="4">
        <v>505</v>
      </c>
      <c r="AH208" s="4">
        <v>559</v>
      </c>
      <c r="AI208" s="4">
        <v>490</v>
      </c>
      <c r="AJ208" s="4">
        <v>2635</v>
      </c>
      <c r="AK208" s="4">
        <v>545</v>
      </c>
      <c r="AL208" s="4">
        <v>520</v>
      </c>
      <c r="AM208" s="4">
        <v>522</v>
      </c>
      <c r="AN208" s="4">
        <v>527</v>
      </c>
      <c r="AO208" s="4">
        <v>521</v>
      </c>
      <c r="AP208" s="4">
        <v>2485</v>
      </c>
      <c r="AQ208" s="4">
        <v>492</v>
      </c>
      <c r="AR208" s="4">
        <v>521</v>
      </c>
      <c r="AS208" s="4">
        <v>470</v>
      </c>
      <c r="AT208" s="4">
        <v>503</v>
      </c>
      <c r="AU208" s="4">
        <v>499</v>
      </c>
      <c r="AV208" s="4">
        <v>3003</v>
      </c>
      <c r="AW208" s="4">
        <v>514</v>
      </c>
      <c r="AX208" s="4">
        <v>577</v>
      </c>
      <c r="AY208" s="4">
        <v>633</v>
      </c>
      <c r="AZ208" s="4">
        <v>654</v>
      </c>
      <c r="BA208" s="4">
        <v>625</v>
      </c>
      <c r="BB208" s="4">
        <v>3585</v>
      </c>
      <c r="BC208" s="4">
        <v>671</v>
      </c>
      <c r="BD208" s="4">
        <v>712</v>
      </c>
      <c r="BE208" s="4">
        <v>698</v>
      </c>
      <c r="BF208" s="4">
        <v>722</v>
      </c>
      <c r="BG208" s="4">
        <v>782</v>
      </c>
      <c r="BH208" s="4">
        <v>3537</v>
      </c>
      <c r="BI208" s="4">
        <v>687</v>
      </c>
      <c r="BJ208" s="4">
        <v>720</v>
      </c>
      <c r="BK208" s="4">
        <v>735</v>
      </c>
      <c r="BL208" s="4">
        <v>721</v>
      </c>
      <c r="BM208" s="4">
        <v>674</v>
      </c>
      <c r="BN208" s="4">
        <v>3065</v>
      </c>
      <c r="BO208" s="4">
        <v>639</v>
      </c>
      <c r="BP208" s="4">
        <v>616</v>
      </c>
      <c r="BQ208" s="4">
        <v>620</v>
      </c>
      <c r="BR208" s="4">
        <v>638</v>
      </c>
      <c r="BS208" s="4">
        <v>552</v>
      </c>
      <c r="BT208" s="4">
        <v>3098</v>
      </c>
      <c r="BU208" s="4">
        <v>581</v>
      </c>
      <c r="BV208" s="4">
        <v>596</v>
      </c>
      <c r="BW208" s="4">
        <v>623</v>
      </c>
      <c r="BX208" s="4">
        <v>642</v>
      </c>
      <c r="BY208" s="4">
        <v>656</v>
      </c>
      <c r="BZ208" s="4">
        <v>3895</v>
      </c>
      <c r="CA208" s="4">
        <v>681</v>
      </c>
      <c r="CB208" s="4">
        <v>681</v>
      </c>
      <c r="CC208" s="4">
        <v>801</v>
      </c>
      <c r="CD208" s="4">
        <v>882</v>
      </c>
      <c r="CE208" s="4">
        <v>850</v>
      </c>
      <c r="CF208" s="4">
        <v>3310</v>
      </c>
      <c r="CG208" s="4">
        <v>670</v>
      </c>
      <c r="CH208" s="4">
        <v>763</v>
      </c>
      <c r="CI208" s="4">
        <v>679</v>
      </c>
      <c r="CJ208" s="4">
        <v>653</v>
      </c>
      <c r="CK208" s="4">
        <v>545</v>
      </c>
      <c r="CL208" s="4">
        <v>2415</v>
      </c>
      <c r="CM208" s="4">
        <v>502</v>
      </c>
      <c r="CN208" s="4">
        <v>497</v>
      </c>
      <c r="CO208" s="4">
        <v>517</v>
      </c>
      <c r="CP208" s="4">
        <v>476</v>
      </c>
      <c r="CQ208" s="4">
        <v>423</v>
      </c>
      <c r="CR208" s="4">
        <v>1767</v>
      </c>
      <c r="CS208" s="4">
        <v>412</v>
      </c>
      <c r="CT208" s="4">
        <v>403</v>
      </c>
      <c r="CU208" s="4">
        <v>357</v>
      </c>
      <c r="CV208" s="4">
        <v>289</v>
      </c>
      <c r="CW208" s="4">
        <v>306</v>
      </c>
      <c r="CX208" s="4">
        <v>1090</v>
      </c>
      <c r="CY208" s="4">
        <v>281</v>
      </c>
      <c r="CZ208" s="4">
        <v>212</v>
      </c>
      <c r="DA208" s="4">
        <v>204</v>
      </c>
      <c r="DB208" s="4">
        <v>196</v>
      </c>
      <c r="DC208" s="4">
        <v>197</v>
      </c>
      <c r="DD208" s="4">
        <v>566</v>
      </c>
      <c r="DE208" s="4">
        <v>141</v>
      </c>
      <c r="DF208" s="4">
        <v>154</v>
      </c>
      <c r="DG208" s="4">
        <v>103</v>
      </c>
      <c r="DH208" s="4">
        <v>93</v>
      </c>
      <c r="DI208" s="4">
        <v>75</v>
      </c>
      <c r="DJ208" s="4">
        <v>176</v>
      </c>
      <c r="DK208" s="4">
        <v>55</v>
      </c>
      <c r="DL208" s="4">
        <v>59</v>
      </c>
      <c r="DM208" s="4">
        <v>26</v>
      </c>
      <c r="DN208" s="4">
        <v>20</v>
      </c>
      <c r="DO208" s="4">
        <v>16</v>
      </c>
      <c r="DP208" s="4">
        <v>32</v>
      </c>
      <c r="DQ208" s="4">
        <v>17</v>
      </c>
      <c r="DR208" s="4">
        <v>3</v>
      </c>
      <c r="DS208" s="4">
        <v>5</v>
      </c>
      <c r="DT208" s="4">
        <v>4</v>
      </c>
      <c r="DU208" s="4">
        <v>3</v>
      </c>
      <c r="DV208" s="4">
        <v>5</v>
      </c>
      <c r="DW208" s="4">
        <v>8756</v>
      </c>
      <c r="DX208" s="4">
        <v>9929</v>
      </c>
      <c r="DY208" s="4">
        <v>16587</v>
      </c>
      <c r="DZ208" s="4">
        <v>13595</v>
      </c>
      <c r="EA208" s="4">
        <v>9361</v>
      </c>
    </row>
    <row r="209" spans="1:131" ht="17.5" customHeight="1" x14ac:dyDescent="0.35"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W209" s="31"/>
      <c r="DX209" s="31"/>
      <c r="DY209" s="31"/>
      <c r="DZ209" s="31"/>
      <c r="EA209" s="31"/>
    </row>
    <row r="210" spans="1:131" s="3" customFormat="1" ht="17.5" customHeight="1" x14ac:dyDescent="0.35">
      <c r="A210" s="3" t="s">
        <v>356</v>
      </c>
      <c r="B210" s="3" t="s">
        <v>357</v>
      </c>
      <c r="E210" s="26">
        <v>2875807</v>
      </c>
      <c r="F210" s="26">
        <v>184950</v>
      </c>
      <c r="G210" s="26">
        <v>37507</v>
      </c>
      <c r="H210" s="26">
        <v>36948</v>
      </c>
      <c r="I210" s="26">
        <v>36892</v>
      </c>
      <c r="J210" s="26">
        <v>37256</v>
      </c>
      <c r="K210" s="26">
        <v>36347</v>
      </c>
      <c r="L210" s="26">
        <v>168706</v>
      </c>
      <c r="M210" s="26">
        <v>35270</v>
      </c>
      <c r="N210" s="26">
        <v>33867</v>
      </c>
      <c r="O210" s="26">
        <v>33956</v>
      </c>
      <c r="P210" s="26">
        <v>32745</v>
      </c>
      <c r="Q210" s="26">
        <v>32868</v>
      </c>
      <c r="R210" s="26">
        <v>177256</v>
      </c>
      <c r="S210" s="26">
        <v>33475</v>
      </c>
      <c r="T210" s="26">
        <v>34789</v>
      </c>
      <c r="U210" s="26">
        <v>35600</v>
      </c>
      <c r="V210" s="26">
        <v>36456</v>
      </c>
      <c r="W210" s="26">
        <v>36936</v>
      </c>
      <c r="X210" s="26">
        <v>183852</v>
      </c>
      <c r="Y210" s="26">
        <v>37181</v>
      </c>
      <c r="Z210" s="26">
        <v>37842</v>
      </c>
      <c r="AA210" s="26">
        <v>38408</v>
      </c>
      <c r="AB210" s="26">
        <v>36640</v>
      </c>
      <c r="AC210" s="26">
        <v>33781</v>
      </c>
      <c r="AD210" s="26">
        <v>180048</v>
      </c>
      <c r="AE210" s="26">
        <v>35403</v>
      </c>
      <c r="AF210" s="26">
        <v>35124</v>
      </c>
      <c r="AG210" s="26">
        <v>35995</v>
      </c>
      <c r="AH210" s="26">
        <v>37276</v>
      </c>
      <c r="AI210" s="26">
        <v>36250</v>
      </c>
      <c r="AJ210" s="26">
        <v>180892</v>
      </c>
      <c r="AK210" s="26">
        <v>36691</v>
      </c>
      <c r="AL210" s="26">
        <v>36008</v>
      </c>
      <c r="AM210" s="26">
        <v>35757</v>
      </c>
      <c r="AN210" s="26">
        <v>35438</v>
      </c>
      <c r="AO210" s="26">
        <v>36998</v>
      </c>
      <c r="AP210" s="26">
        <v>180748</v>
      </c>
      <c r="AQ210" s="26">
        <v>37503</v>
      </c>
      <c r="AR210" s="26">
        <v>37399</v>
      </c>
      <c r="AS210" s="26">
        <v>36207</v>
      </c>
      <c r="AT210" s="26">
        <v>34450</v>
      </c>
      <c r="AU210" s="26">
        <v>35189</v>
      </c>
      <c r="AV210" s="26">
        <v>192051</v>
      </c>
      <c r="AW210" s="26">
        <v>35564</v>
      </c>
      <c r="AX210" s="26">
        <v>37242</v>
      </c>
      <c r="AY210" s="26">
        <v>38160</v>
      </c>
      <c r="AZ210" s="26">
        <v>39365</v>
      </c>
      <c r="BA210" s="26">
        <v>41720</v>
      </c>
      <c r="BB210" s="26">
        <v>213707</v>
      </c>
      <c r="BC210" s="26">
        <v>42157</v>
      </c>
      <c r="BD210" s="26">
        <v>41857</v>
      </c>
      <c r="BE210" s="26">
        <v>42764</v>
      </c>
      <c r="BF210" s="26">
        <v>42943</v>
      </c>
      <c r="BG210" s="26">
        <v>43986</v>
      </c>
      <c r="BH210" s="26">
        <v>215729</v>
      </c>
      <c r="BI210" s="26">
        <v>44139</v>
      </c>
      <c r="BJ210" s="26">
        <v>44246</v>
      </c>
      <c r="BK210" s="26">
        <v>43200</v>
      </c>
      <c r="BL210" s="26">
        <v>42381</v>
      </c>
      <c r="BM210" s="26">
        <v>41763</v>
      </c>
      <c r="BN210" s="26">
        <v>189313</v>
      </c>
      <c r="BO210" s="26">
        <v>40242</v>
      </c>
      <c r="BP210" s="26">
        <v>38568</v>
      </c>
      <c r="BQ210" s="26">
        <v>37940</v>
      </c>
      <c r="BR210" s="26">
        <v>37028</v>
      </c>
      <c r="BS210" s="26">
        <v>35535</v>
      </c>
      <c r="BT210" s="26">
        <v>167417</v>
      </c>
      <c r="BU210" s="26">
        <v>34170</v>
      </c>
      <c r="BV210" s="26">
        <v>33774</v>
      </c>
      <c r="BW210" s="26">
        <v>33686</v>
      </c>
      <c r="BX210" s="26">
        <v>32991</v>
      </c>
      <c r="BY210" s="26">
        <v>32796</v>
      </c>
      <c r="BZ210" s="26">
        <v>181519</v>
      </c>
      <c r="CA210" s="26">
        <v>32679</v>
      </c>
      <c r="CB210" s="26">
        <v>34108</v>
      </c>
      <c r="CC210" s="26">
        <v>35206</v>
      </c>
      <c r="CD210" s="26">
        <v>39289</v>
      </c>
      <c r="CE210" s="26">
        <v>40237</v>
      </c>
      <c r="CF210" s="26">
        <v>143691</v>
      </c>
      <c r="CG210" s="26">
        <v>30425</v>
      </c>
      <c r="CH210" s="26">
        <v>32093</v>
      </c>
      <c r="CI210" s="26">
        <v>29630</v>
      </c>
      <c r="CJ210" s="26">
        <v>27942</v>
      </c>
      <c r="CK210" s="26">
        <v>23601</v>
      </c>
      <c r="CL210" s="26">
        <v>113333</v>
      </c>
      <c r="CM210" s="26">
        <v>22305</v>
      </c>
      <c r="CN210" s="26">
        <v>23453</v>
      </c>
      <c r="CO210" s="26">
        <v>23037</v>
      </c>
      <c r="CP210" s="26">
        <v>22684</v>
      </c>
      <c r="CQ210" s="26">
        <v>21854</v>
      </c>
      <c r="CR210" s="26">
        <v>91239</v>
      </c>
      <c r="CS210" s="26">
        <v>20222</v>
      </c>
      <c r="CT210" s="26">
        <v>19538</v>
      </c>
      <c r="CU210" s="26">
        <v>17893</v>
      </c>
      <c r="CV210" s="26">
        <v>17218</v>
      </c>
      <c r="CW210" s="26">
        <v>16368</v>
      </c>
      <c r="CX210" s="26">
        <v>63699</v>
      </c>
      <c r="CY210" s="26">
        <v>15538</v>
      </c>
      <c r="CZ210" s="26">
        <v>14058</v>
      </c>
      <c r="DA210" s="26">
        <v>12655</v>
      </c>
      <c r="DB210" s="26">
        <v>11316</v>
      </c>
      <c r="DC210" s="26">
        <v>10132</v>
      </c>
      <c r="DD210" s="26">
        <v>34143</v>
      </c>
      <c r="DE210" s="26">
        <v>9130</v>
      </c>
      <c r="DF210" s="26">
        <v>7638</v>
      </c>
      <c r="DG210" s="26">
        <v>6733</v>
      </c>
      <c r="DH210" s="26">
        <v>5761</v>
      </c>
      <c r="DI210" s="26">
        <v>4881</v>
      </c>
      <c r="DJ210" s="26">
        <v>11280</v>
      </c>
      <c r="DK210" s="26">
        <v>4231</v>
      </c>
      <c r="DL210" s="26">
        <v>3126</v>
      </c>
      <c r="DM210" s="26">
        <v>1711</v>
      </c>
      <c r="DN210" s="26">
        <v>1155</v>
      </c>
      <c r="DO210" s="26">
        <v>1057</v>
      </c>
      <c r="DP210" s="26">
        <v>2045</v>
      </c>
      <c r="DQ210" s="26">
        <v>717</v>
      </c>
      <c r="DR210" s="26">
        <v>563</v>
      </c>
      <c r="DS210" s="26">
        <v>382</v>
      </c>
      <c r="DT210" s="26">
        <v>236</v>
      </c>
      <c r="DU210" s="26">
        <v>147</v>
      </c>
      <c r="DV210" s="26">
        <v>189</v>
      </c>
      <c r="DW210" s="26">
        <v>568093</v>
      </c>
      <c r="DX210" s="26">
        <v>644343</v>
      </c>
      <c r="DY210" s="26">
        <v>1094117</v>
      </c>
      <c r="DZ210" s="26">
        <v>753978</v>
      </c>
      <c r="EA210" s="26">
        <v>459619</v>
      </c>
    </row>
    <row r="211" spans="1:131" ht="17.5" customHeight="1" x14ac:dyDescent="0.35">
      <c r="A211" s="3"/>
      <c r="B211" s="3"/>
      <c r="C211" s="3"/>
      <c r="E211" s="31"/>
      <c r="F211" s="31"/>
      <c r="G211" s="30"/>
      <c r="H211" s="30"/>
      <c r="I211" s="30"/>
      <c r="J211" s="30"/>
      <c r="K211" s="30"/>
      <c r="L211" s="31"/>
      <c r="M211" s="30"/>
      <c r="N211" s="30"/>
      <c r="O211" s="30"/>
      <c r="P211" s="30"/>
      <c r="Q211" s="30"/>
      <c r="R211" s="31"/>
      <c r="S211" s="30"/>
      <c r="T211" s="30"/>
      <c r="U211" s="30"/>
      <c r="V211" s="30"/>
      <c r="W211" s="30"/>
      <c r="X211" s="31"/>
      <c r="Y211" s="30"/>
      <c r="Z211" s="30"/>
      <c r="AA211" s="30"/>
      <c r="AB211" s="30"/>
      <c r="AC211" s="30"/>
      <c r="AD211" s="31"/>
      <c r="AE211" s="30"/>
      <c r="AF211" s="30"/>
      <c r="AG211" s="30"/>
      <c r="AH211" s="30"/>
      <c r="AI211" s="30"/>
      <c r="AJ211" s="31"/>
      <c r="AK211" s="30"/>
      <c r="AL211" s="30"/>
      <c r="AM211" s="30"/>
      <c r="AN211" s="30"/>
      <c r="AO211" s="30"/>
      <c r="AP211" s="31"/>
      <c r="AQ211" s="30"/>
      <c r="AR211" s="30"/>
      <c r="AS211" s="30"/>
      <c r="AT211" s="30"/>
      <c r="AU211" s="30"/>
      <c r="AV211" s="31"/>
      <c r="AW211" s="30"/>
      <c r="AX211" s="30"/>
      <c r="AY211" s="30"/>
      <c r="AZ211" s="30"/>
      <c r="BA211" s="30"/>
      <c r="BB211" s="31"/>
      <c r="BC211" s="30"/>
      <c r="BD211" s="30"/>
      <c r="BE211" s="30"/>
      <c r="BF211" s="30"/>
      <c r="BG211" s="30"/>
      <c r="BH211" s="31"/>
      <c r="BI211" s="30"/>
      <c r="BJ211" s="30"/>
      <c r="BK211" s="30"/>
      <c r="BL211" s="30"/>
      <c r="BM211" s="30"/>
      <c r="BN211" s="31"/>
      <c r="BO211" s="30"/>
      <c r="BP211" s="30"/>
      <c r="BQ211" s="30"/>
      <c r="BR211" s="30"/>
      <c r="BS211" s="30"/>
      <c r="BT211" s="31"/>
      <c r="BU211" s="30"/>
      <c r="BV211" s="30"/>
      <c r="BW211" s="30"/>
      <c r="BX211" s="30"/>
      <c r="BY211" s="30"/>
      <c r="BZ211" s="31"/>
      <c r="CA211" s="30"/>
      <c r="CB211" s="30"/>
      <c r="CC211" s="30"/>
      <c r="CD211" s="30"/>
      <c r="CE211" s="30"/>
      <c r="CF211" s="31"/>
      <c r="CG211" s="30"/>
      <c r="CH211" s="30"/>
      <c r="CI211" s="30"/>
      <c r="CJ211" s="30"/>
      <c r="CK211" s="30"/>
      <c r="CL211" s="31"/>
      <c r="CM211" s="30"/>
      <c r="CN211" s="30"/>
      <c r="CO211" s="30"/>
      <c r="CP211" s="30"/>
      <c r="CQ211" s="30"/>
      <c r="CR211" s="31"/>
      <c r="CS211" s="30"/>
      <c r="CT211" s="30"/>
      <c r="CU211" s="30"/>
      <c r="CV211" s="30"/>
      <c r="CW211" s="30"/>
      <c r="CX211" s="31"/>
      <c r="CY211" s="30"/>
      <c r="CZ211" s="30"/>
      <c r="DA211" s="30"/>
      <c r="DB211" s="30"/>
      <c r="DC211" s="30"/>
      <c r="DD211" s="31"/>
      <c r="DE211" s="30"/>
      <c r="DF211" s="30"/>
      <c r="DG211" s="30"/>
      <c r="DH211" s="30"/>
      <c r="DI211" s="30"/>
      <c r="DJ211" s="31"/>
      <c r="DK211" s="30"/>
      <c r="DL211" s="30"/>
      <c r="DM211" s="30"/>
      <c r="DN211" s="30"/>
      <c r="DO211" s="30"/>
      <c r="DP211" s="31"/>
      <c r="DQ211" s="30"/>
      <c r="DR211" s="30"/>
      <c r="DS211" s="30"/>
      <c r="DT211" s="30"/>
      <c r="DU211" s="30"/>
      <c r="DW211" s="30"/>
      <c r="DX211" s="30"/>
      <c r="DY211" s="30"/>
      <c r="DZ211" s="30"/>
      <c r="EA211" s="30"/>
    </row>
    <row r="212" spans="1:131" s="3" customFormat="1" ht="17.5" customHeight="1" x14ac:dyDescent="0.35">
      <c r="A212" s="3" t="s">
        <v>358</v>
      </c>
      <c r="C212" s="3" t="s">
        <v>359</v>
      </c>
      <c r="E212" s="26">
        <v>77312</v>
      </c>
      <c r="F212" s="26">
        <v>5085</v>
      </c>
      <c r="G212" s="26">
        <v>1018</v>
      </c>
      <c r="H212" s="26">
        <v>1043</v>
      </c>
      <c r="I212" s="26">
        <v>1020</v>
      </c>
      <c r="J212" s="26">
        <v>1019</v>
      </c>
      <c r="K212" s="26">
        <v>985</v>
      </c>
      <c r="L212" s="26">
        <v>4810</v>
      </c>
      <c r="M212" s="26">
        <v>1007</v>
      </c>
      <c r="N212" s="26">
        <v>944</v>
      </c>
      <c r="O212" s="26">
        <v>984</v>
      </c>
      <c r="P212" s="26">
        <v>926</v>
      </c>
      <c r="Q212" s="26">
        <v>949</v>
      </c>
      <c r="R212" s="26">
        <v>5206</v>
      </c>
      <c r="S212" s="26">
        <v>965</v>
      </c>
      <c r="T212" s="26">
        <v>987</v>
      </c>
      <c r="U212" s="26">
        <v>1045</v>
      </c>
      <c r="V212" s="26">
        <v>1122</v>
      </c>
      <c r="W212" s="26">
        <v>1087</v>
      </c>
      <c r="X212" s="26">
        <v>5460</v>
      </c>
      <c r="Y212" s="26">
        <v>1161</v>
      </c>
      <c r="Z212" s="26">
        <v>1084</v>
      </c>
      <c r="AA212" s="26">
        <v>1198</v>
      </c>
      <c r="AB212" s="26">
        <v>1039</v>
      </c>
      <c r="AC212" s="26">
        <v>978</v>
      </c>
      <c r="AD212" s="26">
        <v>4745</v>
      </c>
      <c r="AE212" s="26">
        <v>1021</v>
      </c>
      <c r="AF212" s="26">
        <v>941</v>
      </c>
      <c r="AG212" s="26">
        <v>918</v>
      </c>
      <c r="AH212" s="26">
        <v>960</v>
      </c>
      <c r="AI212" s="26">
        <v>905</v>
      </c>
      <c r="AJ212" s="26">
        <v>4869</v>
      </c>
      <c r="AK212" s="26">
        <v>988</v>
      </c>
      <c r="AL212" s="26">
        <v>911</v>
      </c>
      <c r="AM212" s="26">
        <v>966</v>
      </c>
      <c r="AN212" s="26">
        <v>963</v>
      </c>
      <c r="AO212" s="26">
        <v>1041</v>
      </c>
      <c r="AP212" s="26">
        <v>5043</v>
      </c>
      <c r="AQ212" s="26">
        <v>1077</v>
      </c>
      <c r="AR212" s="26">
        <v>1031</v>
      </c>
      <c r="AS212" s="26">
        <v>999</v>
      </c>
      <c r="AT212" s="26">
        <v>946</v>
      </c>
      <c r="AU212" s="26">
        <v>990</v>
      </c>
      <c r="AV212" s="26">
        <v>5223</v>
      </c>
      <c r="AW212" s="26">
        <v>987</v>
      </c>
      <c r="AX212" s="26">
        <v>1039</v>
      </c>
      <c r="AY212" s="26">
        <v>1064</v>
      </c>
      <c r="AZ212" s="26">
        <v>967</v>
      </c>
      <c r="BA212" s="26">
        <v>1166</v>
      </c>
      <c r="BB212" s="26">
        <v>5908</v>
      </c>
      <c r="BC212" s="26">
        <v>1146</v>
      </c>
      <c r="BD212" s="26">
        <v>1121</v>
      </c>
      <c r="BE212" s="26">
        <v>1174</v>
      </c>
      <c r="BF212" s="26">
        <v>1216</v>
      </c>
      <c r="BG212" s="26">
        <v>1251</v>
      </c>
      <c r="BH212" s="26">
        <v>5709</v>
      </c>
      <c r="BI212" s="26">
        <v>1157</v>
      </c>
      <c r="BJ212" s="26">
        <v>1149</v>
      </c>
      <c r="BK212" s="26">
        <v>1142</v>
      </c>
      <c r="BL212" s="26">
        <v>1171</v>
      </c>
      <c r="BM212" s="26">
        <v>1090</v>
      </c>
      <c r="BN212" s="26">
        <v>5100</v>
      </c>
      <c r="BO212" s="26">
        <v>1053</v>
      </c>
      <c r="BP212" s="26">
        <v>1068</v>
      </c>
      <c r="BQ212" s="26">
        <v>1048</v>
      </c>
      <c r="BR212" s="26">
        <v>978</v>
      </c>
      <c r="BS212" s="26">
        <v>953</v>
      </c>
      <c r="BT212" s="26">
        <v>4430</v>
      </c>
      <c r="BU212" s="26">
        <v>940</v>
      </c>
      <c r="BV212" s="26">
        <v>912</v>
      </c>
      <c r="BW212" s="26">
        <v>877</v>
      </c>
      <c r="BX212" s="26">
        <v>891</v>
      </c>
      <c r="BY212" s="26">
        <v>810</v>
      </c>
      <c r="BZ212" s="26">
        <v>4604</v>
      </c>
      <c r="CA212" s="26">
        <v>853</v>
      </c>
      <c r="CB212" s="26">
        <v>904</v>
      </c>
      <c r="CC212" s="26">
        <v>868</v>
      </c>
      <c r="CD212" s="26">
        <v>1022</v>
      </c>
      <c r="CE212" s="26">
        <v>957</v>
      </c>
      <c r="CF212" s="26">
        <v>3461</v>
      </c>
      <c r="CG212" s="26">
        <v>727</v>
      </c>
      <c r="CH212" s="26">
        <v>747</v>
      </c>
      <c r="CI212" s="26">
        <v>770</v>
      </c>
      <c r="CJ212" s="26">
        <v>656</v>
      </c>
      <c r="CK212" s="26">
        <v>561</v>
      </c>
      <c r="CL212" s="26">
        <v>2789</v>
      </c>
      <c r="CM212" s="26">
        <v>533</v>
      </c>
      <c r="CN212" s="26">
        <v>559</v>
      </c>
      <c r="CO212" s="26">
        <v>608</v>
      </c>
      <c r="CP212" s="26">
        <v>555</v>
      </c>
      <c r="CQ212" s="26">
        <v>534</v>
      </c>
      <c r="CR212" s="26">
        <v>2112</v>
      </c>
      <c r="CS212" s="26">
        <v>442</v>
      </c>
      <c r="CT212" s="26">
        <v>472</v>
      </c>
      <c r="CU212" s="26">
        <v>422</v>
      </c>
      <c r="CV212" s="26">
        <v>392</v>
      </c>
      <c r="CW212" s="26">
        <v>384</v>
      </c>
      <c r="CX212" s="26">
        <v>1610</v>
      </c>
      <c r="CY212" s="26">
        <v>372</v>
      </c>
      <c r="CZ212" s="26">
        <v>356</v>
      </c>
      <c r="DA212" s="26">
        <v>296</v>
      </c>
      <c r="DB212" s="26">
        <v>289</v>
      </c>
      <c r="DC212" s="26">
        <v>297</v>
      </c>
      <c r="DD212" s="26">
        <v>842</v>
      </c>
      <c r="DE212" s="26">
        <v>216</v>
      </c>
      <c r="DF212" s="26">
        <v>200</v>
      </c>
      <c r="DG212" s="26">
        <v>146</v>
      </c>
      <c r="DH212" s="26">
        <v>168</v>
      </c>
      <c r="DI212" s="26">
        <v>112</v>
      </c>
      <c r="DJ212" s="26">
        <v>268</v>
      </c>
      <c r="DK212" s="26">
        <v>84</v>
      </c>
      <c r="DL212" s="26">
        <v>63</v>
      </c>
      <c r="DM212" s="26">
        <v>48</v>
      </c>
      <c r="DN212" s="26">
        <v>47</v>
      </c>
      <c r="DO212" s="26">
        <v>26</v>
      </c>
      <c r="DP212" s="26">
        <v>34</v>
      </c>
      <c r="DQ212" s="26">
        <v>10</v>
      </c>
      <c r="DR212" s="26">
        <v>11</v>
      </c>
      <c r="DS212" s="26">
        <v>5</v>
      </c>
      <c r="DT212" s="26">
        <v>4</v>
      </c>
      <c r="DU212" s="26">
        <v>4</v>
      </c>
      <c r="DV212" s="26">
        <v>4</v>
      </c>
      <c r="DW212" s="26">
        <v>16262</v>
      </c>
      <c r="DX212" s="26">
        <v>18544</v>
      </c>
      <c r="DY212" s="26">
        <v>30087</v>
      </c>
      <c r="DZ212" s="26">
        <v>19843</v>
      </c>
      <c r="EA212" s="26">
        <v>11120</v>
      </c>
    </row>
    <row r="213" spans="1:131" s="3" customFormat="1" ht="17.5" customHeight="1" x14ac:dyDescent="0.35">
      <c r="A213" s="3" t="s">
        <v>360</v>
      </c>
      <c r="C213" s="3" t="s">
        <v>361</v>
      </c>
      <c r="E213" s="26">
        <v>126044</v>
      </c>
      <c r="F213" s="26">
        <v>8057</v>
      </c>
      <c r="G213" s="26">
        <v>1622</v>
      </c>
      <c r="H213" s="26">
        <v>1573</v>
      </c>
      <c r="I213" s="26">
        <v>1625</v>
      </c>
      <c r="J213" s="26">
        <v>1629</v>
      </c>
      <c r="K213" s="26">
        <v>1608</v>
      </c>
      <c r="L213" s="26">
        <v>7593</v>
      </c>
      <c r="M213" s="26">
        <v>1611</v>
      </c>
      <c r="N213" s="26">
        <v>1479</v>
      </c>
      <c r="O213" s="26">
        <v>1552</v>
      </c>
      <c r="P213" s="26">
        <v>1470</v>
      </c>
      <c r="Q213" s="26">
        <v>1481</v>
      </c>
      <c r="R213" s="26">
        <v>8024</v>
      </c>
      <c r="S213" s="26">
        <v>1539</v>
      </c>
      <c r="T213" s="26">
        <v>1535</v>
      </c>
      <c r="U213" s="26">
        <v>1575</v>
      </c>
      <c r="V213" s="26">
        <v>1664</v>
      </c>
      <c r="W213" s="26">
        <v>1711</v>
      </c>
      <c r="X213" s="26">
        <v>8081</v>
      </c>
      <c r="Y213" s="26">
        <v>1694</v>
      </c>
      <c r="Z213" s="26">
        <v>1762</v>
      </c>
      <c r="AA213" s="26">
        <v>1722</v>
      </c>
      <c r="AB213" s="26">
        <v>1517</v>
      </c>
      <c r="AC213" s="26">
        <v>1386</v>
      </c>
      <c r="AD213" s="26">
        <v>7149</v>
      </c>
      <c r="AE213" s="26">
        <v>1294</v>
      </c>
      <c r="AF213" s="26">
        <v>1310</v>
      </c>
      <c r="AG213" s="26">
        <v>1474</v>
      </c>
      <c r="AH213" s="26">
        <v>1598</v>
      </c>
      <c r="AI213" s="26">
        <v>1473</v>
      </c>
      <c r="AJ213" s="26">
        <v>7150</v>
      </c>
      <c r="AK213" s="26">
        <v>1412</v>
      </c>
      <c r="AL213" s="26">
        <v>1453</v>
      </c>
      <c r="AM213" s="26">
        <v>1323</v>
      </c>
      <c r="AN213" s="26">
        <v>1494</v>
      </c>
      <c r="AO213" s="26">
        <v>1468</v>
      </c>
      <c r="AP213" s="26">
        <v>7445</v>
      </c>
      <c r="AQ213" s="26">
        <v>1490</v>
      </c>
      <c r="AR213" s="26">
        <v>1478</v>
      </c>
      <c r="AS213" s="26">
        <v>1571</v>
      </c>
      <c r="AT213" s="26">
        <v>1381</v>
      </c>
      <c r="AU213" s="26">
        <v>1525</v>
      </c>
      <c r="AV213" s="26">
        <v>8742</v>
      </c>
      <c r="AW213" s="26">
        <v>1605</v>
      </c>
      <c r="AX213" s="26">
        <v>1655</v>
      </c>
      <c r="AY213" s="26">
        <v>1688</v>
      </c>
      <c r="AZ213" s="26">
        <v>1844</v>
      </c>
      <c r="BA213" s="26">
        <v>1950</v>
      </c>
      <c r="BB213" s="26">
        <v>9946</v>
      </c>
      <c r="BC213" s="26">
        <v>1923</v>
      </c>
      <c r="BD213" s="26">
        <v>1922</v>
      </c>
      <c r="BE213" s="26">
        <v>2006</v>
      </c>
      <c r="BF213" s="26">
        <v>2012</v>
      </c>
      <c r="BG213" s="26">
        <v>2083</v>
      </c>
      <c r="BH213" s="26">
        <v>10488</v>
      </c>
      <c r="BI213" s="26">
        <v>2116</v>
      </c>
      <c r="BJ213" s="26">
        <v>2195</v>
      </c>
      <c r="BK213" s="26">
        <v>2074</v>
      </c>
      <c r="BL213" s="26">
        <v>2095</v>
      </c>
      <c r="BM213" s="26">
        <v>2008</v>
      </c>
      <c r="BN213" s="26">
        <v>9194</v>
      </c>
      <c r="BO213" s="26">
        <v>1966</v>
      </c>
      <c r="BP213" s="26">
        <v>1831</v>
      </c>
      <c r="BQ213" s="26">
        <v>1855</v>
      </c>
      <c r="BR213" s="26">
        <v>1805</v>
      </c>
      <c r="BS213" s="26">
        <v>1737</v>
      </c>
      <c r="BT213" s="26">
        <v>7626</v>
      </c>
      <c r="BU213" s="26">
        <v>1533</v>
      </c>
      <c r="BV213" s="26">
        <v>1623</v>
      </c>
      <c r="BW213" s="26">
        <v>1474</v>
      </c>
      <c r="BX213" s="26">
        <v>1519</v>
      </c>
      <c r="BY213" s="26">
        <v>1477</v>
      </c>
      <c r="BZ213" s="26">
        <v>8175</v>
      </c>
      <c r="CA213" s="26">
        <v>1553</v>
      </c>
      <c r="CB213" s="26">
        <v>1546</v>
      </c>
      <c r="CC213" s="26">
        <v>1554</v>
      </c>
      <c r="CD213" s="26">
        <v>1726</v>
      </c>
      <c r="CE213" s="26">
        <v>1796</v>
      </c>
      <c r="CF213" s="26">
        <v>6097</v>
      </c>
      <c r="CG213" s="26">
        <v>1298</v>
      </c>
      <c r="CH213" s="26">
        <v>1303</v>
      </c>
      <c r="CI213" s="26">
        <v>1350</v>
      </c>
      <c r="CJ213" s="26">
        <v>1171</v>
      </c>
      <c r="CK213" s="26">
        <v>975</v>
      </c>
      <c r="CL213" s="26">
        <v>4644</v>
      </c>
      <c r="CM213" s="26">
        <v>919</v>
      </c>
      <c r="CN213" s="26">
        <v>936</v>
      </c>
      <c r="CO213" s="26">
        <v>940</v>
      </c>
      <c r="CP213" s="26">
        <v>957</v>
      </c>
      <c r="CQ213" s="26">
        <v>892</v>
      </c>
      <c r="CR213" s="26">
        <v>3649</v>
      </c>
      <c r="CS213" s="26">
        <v>873</v>
      </c>
      <c r="CT213" s="26">
        <v>759</v>
      </c>
      <c r="CU213" s="26">
        <v>702</v>
      </c>
      <c r="CV213" s="26">
        <v>662</v>
      </c>
      <c r="CW213" s="26">
        <v>653</v>
      </c>
      <c r="CX213" s="26">
        <v>2352</v>
      </c>
      <c r="CY213" s="26">
        <v>577</v>
      </c>
      <c r="CZ213" s="26">
        <v>531</v>
      </c>
      <c r="DA213" s="26">
        <v>481</v>
      </c>
      <c r="DB213" s="26">
        <v>399</v>
      </c>
      <c r="DC213" s="26">
        <v>364</v>
      </c>
      <c r="DD213" s="26">
        <v>1184</v>
      </c>
      <c r="DE213" s="26">
        <v>332</v>
      </c>
      <c r="DF213" s="26">
        <v>272</v>
      </c>
      <c r="DG213" s="26">
        <v>232</v>
      </c>
      <c r="DH213" s="26">
        <v>180</v>
      </c>
      <c r="DI213" s="26">
        <v>168</v>
      </c>
      <c r="DJ213" s="26">
        <v>378</v>
      </c>
      <c r="DK213" s="26">
        <v>160</v>
      </c>
      <c r="DL213" s="26">
        <v>111</v>
      </c>
      <c r="DM213" s="26">
        <v>46</v>
      </c>
      <c r="DN213" s="26">
        <v>24</v>
      </c>
      <c r="DO213" s="26">
        <v>37</v>
      </c>
      <c r="DP213" s="26">
        <v>65</v>
      </c>
      <c r="DQ213" s="26">
        <v>22</v>
      </c>
      <c r="DR213" s="26">
        <v>20</v>
      </c>
      <c r="DS213" s="26">
        <v>9</v>
      </c>
      <c r="DT213" s="26">
        <v>6</v>
      </c>
      <c r="DU213" s="26">
        <v>8</v>
      </c>
      <c r="DV213" s="26">
        <v>5</v>
      </c>
      <c r="DW213" s="26">
        <v>25368</v>
      </c>
      <c r="DX213" s="26">
        <v>28852</v>
      </c>
      <c r="DY213" s="26">
        <v>46819</v>
      </c>
      <c r="DZ213" s="26">
        <v>35483</v>
      </c>
      <c r="EA213" s="26">
        <v>18374</v>
      </c>
    </row>
    <row r="214" spans="1:131" s="3" customFormat="1" ht="17.5" customHeight="1" x14ac:dyDescent="0.35">
      <c r="A214" s="3" t="s">
        <v>362</v>
      </c>
      <c r="C214" s="3" t="s">
        <v>363</v>
      </c>
      <c r="E214" s="26">
        <v>101954</v>
      </c>
      <c r="F214" s="26">
        <v>8581</v>
      </c>
      <c r="G214" s="26">
        <v>1734</v>
      </c>
      <c r="H214" s="26">
        <v>1700</v>
      </c>
      <c r="I214" s="26">
        <v>1645</v>
      </c>
      <c r="J214" s="26">
        <v>1833</v>
      </c>
      <c r="K214" s="26">
        <v>1669</v>
      </c>
      <c r="L214" s="26">
        <v>7380</v>
      </c>
      <c r="M214" s="26">
        <v>1573</v>
      </c>
      <c r="N214" s="26">
        <v>1510</v>
      </c>
      <c r="O214" s="26">
        <v>1486</v>
      </c>
      <c r="P214" s="26">
        <v>1424</v>
      </c>
      <c r="Q214" s="26">
        <v>1387</v>
      </c>
      <c r="R214" s="26">
        <v>6631</v>
      </c>
      <c r="S214" s="26">
        <v>1254</v>
      </c>
      <c r="T214" s="26">
        <v>1319</v>
      </c>
      <c r="U214" s="26">
        <v>1322</v>
      </c>
      <c r="V214" s="26">
        <v>1306</v>
      </c>
      <c r="W214" s="26">
        <v>1430</v>
      </c>
      <c r="X214" s="26">
        <v>6809</v>
      </c>
      <c r="Y214" s="26">
        <v>1406</v>
      </c>
      <c r="Z214" s="26">
        <v>1308</v>
      </c>
      <c r="AA214" s="26">
        <v>1421</v>
      </c>
      <c r="AB214" s="26">
        <v>1313</v>
      </c>
      <c r="AC214" s="26">
        <v>1361</v>
      </c>
      <c r="AD214" s="26">
        <v>8535</v>
      </c>
      <c r="AE214" s="26">
        <v>1643</v>
      </c>
      <c r="AF214" s="26">
        <v>1635</v>
      </c>
      <c r="AG214" s="26">
        <v>1624</v>
      </c>
      <c r="AH214" s="26">
        <v>1772</v>
      </c>
      <c r="AI214" s="26">
        <v>1861</v>
      </c>
      <c r="AJ214" s="26">
        <v>9721</v>
      </c>
      <c r="AK214" s="26">
        <v>2040</v>
      </c>
      <c r="AL214" s="26">
        <v>1960</v>
      </c>
      <c r="AM214" s="26">
        <v>1930</v>
      </c>
      <c r="AN214" s="26">
        <v>1863</v>
      </c>
      <c r="AO214" s="26">
        <v>1928</v>
      </c>
      <c r="AP214" s="26">
        <v>8145</v>
      </c>
      <c r="AQ214" s="26">
        <v>1747</v>
      </c>
      <c r="AR214" s="26">
        <v>1741</v>
      </c>
      <c r="AS214" s="26">
        <v>1667</v>
      </c>
      <c r="AT214" s="26">
        <v>1452</v>
      </c>
      <c r="AU214" s="26">
        <v>1538</v>
      </c>
      <c r="AV214" s="26">
        <v>7158</v>
      </c>
      <c r="AW214" s="26">
        <v>1455</v>
      </c>
      <c r="AX214" s="26">
        <v>1476</v>
      </c>
      <c r="AY214" s="26">
        <v>1403</v>
      </c>
      <c r="AZ214" s="26">
        <v>1391</v>
      </c>
      <c r="BA214" s="26">
        <v>1433</v>
      </c>
      <c r="BB214" s="26">
        <v>6924</v>
      </c>
      <c r="BC214" s="26">
        <v>1403</v>
      </c>
      <c r="BD214" s="26">
        <v>1436</v>
      </c>
      <c r="BE214" s="26">
        <v>1327</v>
      </c>
      <c r="BF214" s="26">
        <v>1411</v>
      </c>
      <c r="BG214" s="26">
        <v>1347</v>
      </c>
      <c r="BH214" s="26">
        <v>6724</v>
      </c>
      <c r="BI214" s="26">
        <v>1336</v>
      </c>
      <c r="BJ214" s="26">
        <v>1389</v>
      </c>
      <c r="BK214" s="26">
        <v>1391</v>
      </c>
      <c r="BL214" s="26">
        <v>1363</v>
      </c>
      <c r="BM214" s="26">
        <v>1245</v>
      </c>
      <c r="BN214" s="26">
        <v>5642</v>
      </c>
      <c r="BO214" s="26">
        <v>1226</v>
      </c>
      <c r="BP214" s="26">
        <v>1189</v>
      </c>
      <c r="BQ214" s="26">
        <v>1129</v>
      </c>
      <c r="BR214" s="26">
        <v>1029</v>
      </c>
      <c r="BS214" s="26">
        <v>1069</v>
      </c>
      <c r="BT214" s="26">
        <v>4698</v>
      </c>
      <c r="BU214" s="26">
        <v>1020</v>
      </c>
      <c r="BV214" s="26">
        <v>998</v>
      </c>
      <c r="BW214" s="26">
        <v>885</v>
      </c>
      <c r="BX214" s="26">
        <v>896</v>
      </c>
      <c r="BY214" s="26">
        <v>899</v>
      </c>
      <c r="BZ214" s="26">
        <v>4126</v>
      </c>
      <c r="CA214" s="26">
        <v>780</v>
      </c>
      <c r="CB214" s="26">
        <v>844</v>
      </c>
      <c r="CC214" s="26">
        <v>850</v>
      </c>
      <c r="CD214" s="26">
        <v>805</v>
      </c>
      <c r="CE214" s="26">
        <v>847</v>
      </c>
      <c r="CF214" s="26">
        <v>3165</v>
      </c>
      <c r="CG214" s="26">
        <v>669</v>
      </c>
      <c r="CH214" s="26">
        <v>685</v>
      </c>
      <c r="CI214" s="26">
        <v>661</v>
      </c>
      <c r="CJ214" s="26">
        <v>620</v>
      </c>
      <c r="CK214" s="26">
        <v>530</v>
      </c>
      <c r="CL214" s="26">
        <v>2964</v>
      </c>
      <c r="CM214" s="26">
        <v>615</v>
      </c>
      <c r="CN214" s="26">
        <v>566</v>
      </c>
      <c r="CO214" s="26">
        <v>551</v>
      </c>
      <c r="CP214" s="26">
        <v>629</v>
      </c>
      <c r="CQ214" s="26">
        <v>603</v>
      </c>
      <c r="CR214" s="26">
        <v>2335</v>
      </c>
      <c r="CS214" s="26">
        <v>551</v>
      </c>
      <c r="CT214" s="26">
        <v>524</v>
      </c>
      <c r="CU214" s="26">
        <v>482</v>
      </c>
      <c r="CV214" s="26">
        <v>411</v>
      </c>
      <c r="CW214" s="26">
        <v>367</v>
      </c>
      <c r="CX214" s="26">
        <v>1461</v>
      </c>
      <c r="CY214" s="26">
        <v>359</v>
      </c>
      <c r="CZ214" s="26">
        <v>330</v>
      </c>
      <c r="DA214" s="26">
        <v>290</v>
      </c>
      <c r="DB214" s="26">
        <v>264</v>
      </c>
      <c r="DC214" s="26">
        <v>218</v>
      </c>
      <c r="DD214" s="26">
        <v>717</v>
      </c>
      <c r="DE214" s="26">
        <v>208</v>
      </c>
      <c r="DF214" s="26">
        <v>150</v>
      </c>
      <c r="DG214" s="26">
        <v>157</v>
      </c>
      <c r="DH214" s="26">
        <v>106</v>
      </c>
      <c r="DI214" s="26">
        <v>96</v>
      </c>
      <c r="DJ214" s="26">
        <v>191</v>
      </c>
      <c r="DK214" s="26">
        <v>72</v>
      </c>
      <c r="DL214" s="26">
        <v>55</v>
      </c>
      <c r="DM214" s="26">
        <v>28</v>
      </c>
      <c r="DN214" s="26">
        <v>19</v>
      </c>
      <c r="DO214" s="26">
        <v>17</v>
      </c>
      <c r="DP214" s="26">
        <v>42</v>
      </c>
      <c r="DQ214" s="26">
        <v>6</v>
      </c>
      <c r="DR214" s="26">
        <v>19</v>
      </c>
      <c r="DS214" s="26">
        <v>9</v>
      </c>
      <c r="DT214" s="26">
        <v>5</v>
      </c>
      <c r="DU214" s="26">
        <v>3</v>
      </c>
      <c r="DV214" s="26">
        <v>5</v>
      </c>
      <c r="DW214" s="26">
        <v>23998</v>
      </c>
      <c r="DX214" s="26">
        <v>26727</v>
      </c>
      <c r="DY214" s="26">
        <v>45886</v>
      </c>
      <c r="DZ214" s="26">
        <v>21190</v>
      </c>
      <c r="EA214" s="26">
        <v>10880</v>
      </c>
    </row>
    <row r="215" spans="1:131" s="3" customFormat="1" ht="17.5" customHeight="1" x14ac:dyDescent="0.35">
      <c r="A215" s="3" t="s">
        <v>364</v>
      </c>
      <c r="C215" s="3" t="s">
        <v>365</v>
      </c>
      <c r="E215" s="26">
        <v>90859</v>
      </c>
      <c r="F215" s="26">
        <v>7143</v>
      </c>
      <c r="G215" s="26">
        <v>1538</v>
      </c>
      <c r="H215" s="26">
        <v>1467</v>
      </c>
      <c r="I215" s="26">
        <v>1425</v>
      </c>
      <c r="J215" s="26">
        <v>1425</v>
      </c>
      <c r="K215" s="26">
        <v>1288</v>
      </c>
      <c r="L215" s="26">
        <v>5887</v>
      </c>
      <c r="M215" s="26">
        <v>1235</v>
      </c>
      <c r="N215" s="26">
        <v>1220</v>
      </c>
      <c r="O215" s="26">
        <v>1149</v>
      </c>
      <c r="P215" s="26">
        <v>1161</v>
      </c>
      <c r="Q215" s="26">
        <v>1122</v>
      </c>
      <c r="R215" s="26">
        <v>5763</v>
      </c>
      <c r="S215" s="26">
        <v>1165</v>
      </c>
      <c r="T215" s="26">
        <v>1138</v>
      </c>
      <c r="U215" s="26">
        <v>1153</v>
      </c>
      <c r="V215" s="26">
        <v>1154</v>
      </c>
      <c r="W215" s="26">
        <v>1153</v>
      </c>
      <c r="X215" s="26">
        <v>5894</v>
      </c>
      <c r="Y215" s="26">
        <v>1207</v>
      </c>
      <c r="Z215" s="26">
        <v>1220</v>
      </c>
      <c r="AA215" s="26">
        <v>1247</v>
      </c>
      <c r="AB215" s="26">
        <v>1203</v>
      </c>
      <c r="AC215" s="26">
        <v>1017</v>
      </c>
      <c r="AD215" s="26">
        <v>6319</v>
      </c>
      <c r="AE215" s="26">
        <v>1127</v>
      </c>
      <c r="AF215" s="26">
        <v>1226</v>
      </c>
      <c r="AG215" s="26">
        <v>1253</v>
      </c>
      <c r="AH215" s="26">
        <v>1328</v>
      </c>
      <c r="AI215" s="26">
        <v>1385</v>
      </c>
      <c r="AJ215" s="26">
        <v>7350</v>
      </c>
      <c r="AK215" s="26">
        <v>1453</v>
      </c>
      <c r="AL215" s="26">
        <v>1452</v>
      </c>
      <c r="AM215" s="26">
        <v>1428</v>
      </c>
      <c r="AN215" s="26">
        <v>1522</v>
      </c>
      <c r="AO215" s="26">
        <v>1495</v>
      </c>
      <c r="AP215" s="26">
        <v>7162</v>
      </c>
      <c r="AQ215" s="26">
        <v>1558</v>
      </c>
      <c r="AR215" s="26">
        <v>1468</v>
      </c>
      <c r="AS215" s="26">
        <v>1476</v>
      </c>
      <c r="AT215" s="26">
        <v>1332</v>
      </c>
      <c r="AU215" s="26">
        <v>1328</v>
      </c>
      <c r="AV215" s="26">
        <v>6671</v>
      </c>
      <c r="AW215" s="26">
        <v>1310</v>
      </c>
      <c r="AX215" s="26">
        <v>1334</v>
      </c>
      <c r="AY215" s="26">
        <v>1250</v>
      </c>
      <c r="AZ215" s="26">
        <v>1395</v>
      </c>
      <c r="BA215" s="26">
        <v>1382</v>
      </c>
      <c r="BB215" s="26">
        <v>6647</v>
      </c>
      <c r="BC215" s="26">
        <v>1300</v>
      </c>
      <c r="BD215" s="26">
        <v>1327</v>
      </c>
      <c r="BE215" s="26">
        <v>1288</v>
      </c>
      <c r="BF215" s="26">
        <v>1386</v>
      </c>
      <c r="BG215" s="26">
        <v>1346</v>
      </c>
      <c r="BH215" s="26">
        <v>6220</v>
      </c>
      <c r="BI215" s="26">
        <v>1256</v>
      </c>
      <c r="BJ215" s="26">
        <v>1240</v>
      </c>
      <c r="BK215" s="26">
        <v>1275</v>
      </c>
      <c r="BL215" s="26">
        <v>1226</v>
      </c>
      <c r="BM215" s="26">
        <v>1223</v>
      </c>
      <c r="BN215" s="26">
        <v>5461</v>
      </c>
      <c r="BO215" s="26">
        <v>1222</v>
      </c>
      <c r="BP215" s="26">
        <v>1118</v>
      </c>
      <c r="BQ215" s="26">
        <v>1087</v>
      </c>
      <c r="BR215" s="26">
        <v>1047</v>
      </c>
      <c r="BS215" s="26">
        <v>987</v>
      </c>
      <c r="BT215" s="26">
        <v>4604</v>
      </c>
      <c r="BU215" s="26">
        <v>991</v>
      </c>
      <c r="BV215" s="26">
        <v>908</v>
      </c>
      <c r="BW215" s="26">
        <v>932</v>
      </c>
      <c r="BX215" s="26">
        <v>903</v>
      </c>
      <c r="BY215" s="26">
        <v>870</v>
      </c>
      <c r="BZ215" s="26">
        <v>4710</v>
      </c>
      <c r="CA215" s="26">
        <v>884</v>
      </c>
      <c r="CB215" s="26">
        <v>953</v>
      </c>
      <c r="CC215" s="26">
        <v>931</v>
      </c>
      <c r="CD215" s="26">
        <v>951</v>
      </c>
      <c r="CE215" s="26">
        <v>991</v>
      </c>
      <c r="CF215" s="26">
        <v>3352</v>
      </c>
      <c r="CG215" s="26">
        <v>731</v>
      </c>
      <c r="CH215" s="26">
        <v>726</v>
      </c>
      <c r="CI215" s="26">
        <v>722</v>
      </c>
      <c r="CJ215" s="26">
        <v>609</v>
      </c>
      <c r="CK215" s="26">
        <v>564</v>
      </c>
      <c r="CL215" s="26">
        <v>2789</v>
      </c>
      <c r="CM215" s="26">
        <v>565</v>
      </c>
      <c r="CN215" s="26">
        <v>606</v>
      </c>
      <c r="CO215" s="26">
        <v>544</v>
      </c>
      <c r="CP215" s="26">
        <v>541</v>
      </c>
      <c r="CQ215" s="26">
        <v>533</v>
      </c>
      <c r="CR215" s="26">
        <v>2223</v>
      </c>
      <c r="CS215" s="26">
        <v>493</v>
      </c>
      <c r="CT215" s="26">
        <v>486</v>
      </c>
      <c r="CU215" s="26">
        <v>411</v>
      </c>
      <c r="CV215" s="26">
        <v>412</v>
      </c>
      <c r="CW215" s="26">
        <v>421</v>
      </c>
      <c r="CX215" s="26">
        <v>1541</v>
      </c>
      <c r="CY215" s="26">
        <v>358</v>
      </c>
      <c r="CZ215" s="26">
        <v>365</v>
      </c>
      <c r="DA215" s="26">
        <v>311</v>
      </c>
      <c r="DB215" s="26">
        <v>278</v>
      </c>
      <c r="DC215" s="26">
        <v>229</v>
      </c>
      <c r="DD215" s="26">
        <v>839</v>
      </c>
      <c r="DE215" s="26">
        <v>238</v>
      </c>
      <c r="DF215" s="26">
        <v>191</v>
      </c>
      <c r="DG215" s="26">
        <v>154</v>
      </c>
      <c r="DH215" s="26">
        <v>130</v>
      </c>
      <c r="DI215" s="26">
        <v>126</v>
      </c>
      <c r="DJ215" s="26">
        <v>235</v>
      </c>
      <c r="DK215" s="26">
        <v>86</v>
      </c>
      <c r="DL215" s="26">
        <v>71</v>
      </c>
      <c r="DM215" s="26">
        <v>33</v>
      </c>
      <c r="DN215" s="26">
        <v>26</v>
      </c>
      <c r="DO215" s="26">
        <v>19</v>
      </c>
      <c r="DP215" s="26">
        <v>44</v>
      </c>
      <c r="DQ215" s="26">
        <v>15</v>
      </c>
      <c r="DR215" s="26">
        <v>8</v>
      </c>
      <c r="DS215" s="26">
        <v>11</v>
      </c>
      <c r="DT215" s="26">
        <v>6</v>
      </c>
      <c r="DU215" s="26">
        <v>4</v>
      </c>
      <c r="DV215" s="26">
        <v>5</v>
      </c>
      <c r="DW215" s="26">
        <v>20000</v>
      </c>
      <c r="DX215" s="26">
        <v>22467</v>
      </c>
      <c r="DY215" s="26">
        <v>38836</v>
      </c>
      <c r="DZ215" s="26">
        <v>20995</v>
      </c>
      <c r="EA215" s="26">
        <v>11028</v>
      </c>
    </row>
    <row r="216" spans="1:131" s="3" customFormat="1" ht="17.5" customHeight="1" x14ac:dyDescent="0.35">
      <c r="A216" s="3" t="s">
        <v>366</v>
      </c>
      <c r="C216" s="3" t="s">
        <v>367</v>
      </c>
      <c r="E216" s="26">
        <v>85037</v>
      </c>
      <c r="F216" s="26">
        <v>5735</v>
      </c>
      <c r="G216" s="26">
        <v>1159</v>
      </c>
      <c r="H216" s="26">
        <v>1118</v>
      </c>
      <c r="I216" s="26">
        <v>1162</v>
      </c>
      <c r="J216" s="26">
        <v>1155</v>
      </c>
      <c r="K216" s="26">
        <v>1141</v>
      </c>
      <c r="L216" s="26">
        <v>4892</v>
      </c>
      <c r="M216" s="26">
        <v>1016</v>
      </c>
      <c r="N216" s="26">
        <v>939</v>
      </c>
      <c r="O216" s="26">
        <v>1011</v>
      </c>
      <c r="P216" s="26">
        <v>958</v>
      </c>
      <c r="Q216" s="26">
        <v>968</v>
      </c>
      <c r="R216" s="26">
        <v>5219</v>
      </c>
      <c r="S216" s="26">
        <v>937</v>
      </c>
      <c r="T216" s="26">
        <v>1041</v>
      </c>
      <c r="U216" s="26">
        <v>1053</v>
      </c>
      <c r="V216" s="26">
        <v>1066</v>
      </c>
      <c r="W216" s="26">
        <v>1122</v>
      </c>
      <c r="X216" s="26">
        <v>5224</v>
      </c>
      <c r="Y216" s="26">
        <v>1086</v>
      </c>
      <c r="Z216" s="26">
        <v>1108</v>
      </c>
      <c r="AA216" s="26">
        <v>1170</v>
      </c>
      <c r="AB216" s="26">
        <v>1019</v>
      </c>
      <c r="AC216" s="26">
        <v>841</v>
      </c>
      <c r="AD216" s="26">
        <v>4865</v>
      </c>
      <c r="AE216" s="26">
        <v>870</v>
      </c>
      <c r="AF216" s="26">
        <v>922</v>
      </c>
      <c r="AG216" s="26">
        <v>985</v>
      </c>
      <c r="AH216" s="26">
        <v>1022</v>
      </c>
      <c r="AI216" s="26">
        <v>1066</v>
      </c>
      <c r="AJ216" s="26">
        <v>5559</v>
      </c>
      <c r="AK216" s="26">
        <v>1107</v>
      </c>
      <c r="AL216" s="26">
        <v>1095</v>
      </c>
      <c r="AM216" s="26">
        <v>1027</v>
      </c>
      <c r="AN216" s="26">
        <v>1131</v>
      </c>
      <c r="AO216" s="26">
        <v>1199</v>
      </c>
      <c r="AP216" s="26">
        <v>5860</v>
      </c>
      <c r="AQ216" s="26">
        <v>1169</v>
      </c>
      <c r="AR216" s="26">
        <v>1348</v>
      </c>
      <c r="AS216" s="26">
        <v>1181</v>
      </c>
      <c r="AT216" s="26">
        <v>1096</v>
      </c>
      <c r="AU216" s="26">
        <v>1066</v>
      </c>
      <c r="AV216" s="26">
        <v>6100</v>
      </c>
      <c r="AW216" s="26">
        <v>1086</v>
      </c>
      <c r="AX216" s="26">
        <v>1174</v>
      </c>
      <c r="AY216" s="26">
        <v>1209</v>
      </c>
      <c r="AZ216" s="26">
        <v>1288</v>
      </c>
      <c r="BA216" s="26">
        <v>1343</v>
      </c>
      <c r="BB216" s="26">
        <v>6457</v>
      </c>
      <c r="BC216" s="26">
        <v>1344</v>
      </c>
      <c r="BD216" s="26">
        <v>1253</v>
      </c>
      <c r="BE216" s="26">
        <v>1300</v>
      </c>
      <c r="BF216" s="26">
        <v>1302</v>
      </c>
      <c r="BG216" s="26">
        <v>1258</v>
      </c>
      <c r="BH216" s="26">
        <v>6479</v>
      </c>
      <c r="BI216" s="26">
        <v>1283</v>
      </c>
      <c r="BJ216" s="26">
        <v>1371</v>
      </c>
      <c r="BK216" s="26">
        <v>1334</v>
      </c>
      <c r="BL216" s="26">
        <v>1230</v>
      </c>
      <c r="BM216" s="26">
        <v>1261</v>
      </c>
      <c r="BN216" s="26">
        <v>5553</v>
      </c>
      <c r="BO216" s="26">
        <v>1203</v>
      </c>
      <c r="BP216" s="26">
        <v>1197</v>
      </c>
      <c r="BQ216" s="26">
        <v>1096</v>
      </c>
      <c r="BR216" s="26">
        <v>1110</v>
      </c>
      <c r="BS216" s="26">
        <v>947</v>
      </c>
      <c r="BT216" s="26">
        <v>4855</v>
      </c>
      <c r="BU216" s="26">
        <v>993</v>
      </c>
      <c r="BV216" s="26">
        <v>948</v>
      </c>
      <c r="BW216" s="26">
        <v>931</v>
      </c>
      <c r="BX216" s="26">
        <v>1009</v>
      </c>
      <c r="BY216" s="26">
        <v>974</v>
      </c>
      <c r="BZ216" s="26">
        <v>5094</v>
      </c>
      <c r="CA216" s="26">
        <v>867</v>
      </c>
      <c r="CB216" s="26">
        <v>919</v>
      </c>
      <c r="CC216" s="26">
        <v>1030</v>
      </c>
      <c r="CD216" s="26">
        <v>1159</v>
      </c>
      <c r="CE216" s="26">
        <v>1119</v>
      </c>
      <c r="CF216" s="26">
        <v>3986</v>
      </c>
      <c r="CG216" s="26">
        <v>868</v>
      </c>
      <c r="CH216" s="26">
        <v>923</v>
      </c>
      <c r="CI216" s="26">
        <v>791</v>
      </c>
      <c r="CJ216" s="26">
        <v>741</v>
      </c>
      <c r="CK216" s="26">
        <v>663</v>
      </c>
      <c r="CL216" s="26">
        <v>3159</v>
      </c>
      <c r="CM216" s="26">
        <v>591</v>
      </c>
      <c r="CN216" s="26">
        <v>659</v>
      </c>
      <c r="CO216" s="26">
        <v>655</v>
      </c>
      <c r="CP216" s="26">
        <v>615</v>
      </c>
      <c r="CQ216" s="26">
        <v>639</v>
      </c>
      <c r="CR216" s="26">
        <v>2583</v>
      </c>
      <c r="CS216" s="26">
        <v>551</v>
      </c>
      <c r="CT216" s="26">
        <v>517</v>
      </c>
      <c r="CU216" s="26">
        <v>540</v>
      </c>
      <c r="CV216" s="26">
        <v>490</v>
      </c>
      <c r="CW216" s="26">
        <v>485</v>
      </c>
      <c r="CX216" s="26">
        <v>1847</v>
      </c>
      <c r="CY216" s="26">
        <v>411</v>
      </c>
      <c r="CZ216" s="26">
        <v>413</v>
      </c>
      <c r="DA216" s="26">
        <v>389</v>
      </c>
      <c r="DB216" s="26">
        <v>328</v>
      </c>
      <c r="DC216" s="26">
        <v>306</v>
      </c>
      <c r="DD216" s="26">
        <v>1120</v>
      </c>
      <c r="DE216" s="26">
        <v>278</v>
      </c>
      <c r="DF216" s="26">
        <v>257</v>
      </c>
      <c r="DG216" s="26">
        <v>235</v>
      </c>
      <c r="DH216" s="26">
        <v>170</v>
      </c>
      <c r="DI216" s="26">
        <v>180</v>
      </c>
      <c r="DJ216" s="26">
        <v>370</v>
      </c>
      <c r="DK216" s="26">
        <v>118</v>
      </c>
      <c r="DL216" s="26">
        <v>102</v>
      </c>
      <c r="DM216" s="26">
        <v>53</v>
      </c>
      <c r="DN216" s="26">
        <v>45</v>
      </c>
      <c r="DO216" s="26">
        <v>52</v>
      </c>
      <c r="DP216" s="26">
        <v>69</v>
      </c>
      <c r="DQ216" s="26">
        <v>21</v>
      </c>
      <c r="DR216" s="26">
        <v>17</v>
      </c>
      <c r="DS216" s="26">
        <v>16</v>
      </c>
      <c r="DT216" s="26">
        <v>9</v>
      </c>
      <c r="DU216" s="26">
        <v>6</v>
      </c>
      <c r="DV216" s="26">
        <v>11</v>
      </c>
      <c r="DW216" s="26">
        <v>16932</v>
      </c>
      <c r="DX216" s="26">
        <v>19210</v>
      </c>
      <c r="DY216" s="26">
        <v>32979</v>
      </c>
      <c r="DZ216" s="26">
        <v>21981</v>
      </c>
      <c r="EA216" s="26">
        <v>13145</v>
      </c>
    </row>
    <row r="217" spans="1:131" s="3" customFormat="1" ht="17.5" customHeight="1" x14ac:dyDescent="0.35">
      <c r="A217" s="3" t="s">
        <v>368</v>
      </c>
      <c r="C217" s="3" t="s">
        <v>369</v>
      </c>
      <c r="E217" s="26">
        <v>77823</v>
      </c>
      <c r="F217" s="26">
        <v>5985</v>
      </c>
      <c r="G217" s="26">
        <v>1224</v>
      </c>
      <c r="H217" s="26">
        <v>1196</v>
      </c>
      <c r="I217" s="26">
        <v>1212</v>
      </c>
      <c r="J217" s="26">
        <v>1228</v>
      </c>
      <c r="K217" s="26">
        <v>1125</v>
      </c>
      <c r="L217" s="26">
        <v>5233</v>
      </c>
      <c r="M217" s="26">
        <v>1159</v>
      </c>
      <c r="N217" s="26">
        <v>1074</v>
      </c>
      <c r="O217" s="26">
        <v>1034</v>
      </c>
      <c r="P217" s="26">
        <v>974</v>
      </c>
      <c r="Q217" s="26">
        <v>992</v>
      </c>
      <c r="R217" s="26">
        <v>5081</v>
      </c>
      <c r="S217" s="26">
        <v>974</v>
      </c>
      <c r="T217" s="26">
        <v>985</v>
      </c>
      <c r="U217" s="26">
        <v>1036</v>
      </c>
      <c r="V217" s="26">
        <v>1026</v>
      </c>
      <c r="W217" s="26">
        <v>1060</v>
      </c>
      <c r="X217" s="26">
        <v>5053</v>
      </c>
      <c r="Y217" s="26">
        <v>1093</v>
      </c>
      <c r="Z217" s="26">
        <v>1002</v>
      </c>
      <c r="AA217" s="26">
        <v>1059</v>
      </c>
      <c r="AB217" s="26">
        <v>1031</v>
      </c>
      <c r="AC217" s="26">
        <v>868</v>
      </c>
      <c r="AD217" s="26">
        <v>4842</v>
      </c>
      <c r="AE217" s="26">
        <v>918</v>
      </c>
      <c r="AF217" s="26">
        <v>930</v>
      </c>
      <c r="AG217" s="26">
        <v>942</v>
      </c>
      <c r="AH217" s="26">
        <v>1042</v>
      </c>
      <c r="AI217" s="26">
        <v>1010</v>
      </c>
      <c r="AJ217" s="26">
        <v>5368</v>
      </c>
      <c r="AK217" s="26">
        <v>1099</v>
      </c>
      <c r="AL217" s="26">
        <v>1048</v>
      </c>
      <c r="AM217" s="26">
        <v>1060</v>
      </c>
      <c r="AN217" s="26">
        <v>1047</v>
      </c>
      <c r="AO217" s="26">
        <v>1114</v>
      </c>
      <c r="AP217" s="26">
        <v>5735</v>
      </c>
      <c r="AQ217" s="26">
        <v>1189</v>
      </c>
      <c r="AR217" s="26">
        <v>1131</v>
      </c>
      <c r="AS217" s="26">
        <v>1183</v>
      </c>
      <c r="AT217" s="26">
        <v>1122</v>
      </c>
      <c r="AU217" s="26">
        <v>1110</v>
      </c>
      <c r="AV217" s="26">
        <v>6038</v>
      </c>
      <c r="AW217" s="26">
        <v>1186</v>
      </c>
      <c r="AX217" s="26">
        <v>1189</v>
      </c>
      <c r="AY217" s="26">
        <v>1171</v>
      </c>
      <c r="AZ217" s="26">
        <v>1240</v>
      </c>
      <c r="BA217" s="26">
        <v>1252</v>
      </c>
      <c r="BB217" s="26">
        <v>6299</v>
      </c>
      <c r="BC217" s="26">
        <v>1258</v>
      </c>
      <c r="BD217" s="26">
        <v>1241</v>
      </c>
      <c r="BE217" s="26">
        <v>1248</v>
      </c>
      <c r="BF217" s="26">
        <v>1270</v>
      </c>
      <c r="BG217" s="26">
        <v>1282</v>
      </c>
      <c r="BH217" s="26">
        <v>5948</v>
      </c>
      <c r="BI217" s="26">
        <v>1364</v>
      </c>
      <c r="BJ217" s="26">
        <v>1226</v>
      </c>
      <c r="BK217" s="26">
        <v>1164</v>
      </c>
      <c r="BL217" s="26">
        <v>1115</v>
      </c>
      <c r="BM217" s="26">
        <v>1079</v>
      </c>
      <c r="BN217" s="26">
        <v>4817</v>
      </c>
      <c r="BO217" s="26">
        <v>1011</v>
      </c>
      <c r="BP217" s="26">
        <v>1019</v>
      </c>
      <c r="BQ217" s="26">
        <v>996</v>
      </c>
      <c r="BR217" s="26">
        <v>908</v>
      </c>
      <c r="BS217" s="26">
        <v>883</v>
      </c>
      <c r="BT217" s="26">
        <v>4261</v>
      </c>
      <c r="BU217" s="26">
        <v>840</v>
      </c>
      <c r="BV217" s="26">
        <v>887</v>
      </c>
      <c r="BW217" s="26">
        <v>872</v>
      </c>
      <c r="BX217" s="26">
        <v>847</v>
      </c>
      <c r="BY217" s="26">
        <v>815</v>
      </c>
      <c r="BZ217" s="26">
        <v>4355</v>
      </c>
      <c r="CA217" s="26">
        <v>803</v>
      </c>
      <c r="CB217" s="26">
        <v>832</v>
      </c>
      <c r="CC217" s="26">
        <v>894</v>
      </c>
      <c r="CD217" s="26">
        <v>913</v>
      </c>
      <c r="CE217" s="26">
        <v>913</v>
      </c>
      <c r="CF217" s="26">
        <v>2913</v>
      </c>
      <c r="CG217" s="26">
        <v>630</v>
      </c>
      <c r="CH217" s="26">
        <v>668</v>
      </c>
      <c r="CI217" s="26">
        <v>591</v>
      </c>
      <c r="CJ217" s="26">
        <v>555</v>
      </c>
      <c r="CK217" s="26">
        <v>469</v>
      </c>
      <c r="CL217" s="26">
        <v>2198</v>
      </c>
      <c r="CM217" s="26">
        <v>421</v>
      </c>
      <c r="CN217" s="26">
        <v>480</v>
      </c>
      <c r="CO217" s="26">
        <v>434</v>
      </c>
      <c r="CP217" s="26">
        <v>449</v>
      </c>
      <c r="CQ217" s="26">
        <v>414</v>
      </c>
      <c r="CR217" s="26">
        <v>1693</v>
      </c>
      <c r="CS217" s="26">
        <v>365</v>
      </c>
      <c r="CT217" s="26">
        <v>367</v>
      </c>
      <c r="CU217" s="26">
        <v>343</v>
      </c>
      <c r="CV217" s="26">
        <v>300</v>
      </c>
      <c r="CW217" s="26">
        <v>318</v>
      </c>
      <c r="CX217" s="26">
        <v>1157</v>
      </c>
      <c r="CY217" s="26">
        <v>288</v>
      </c>
      <c r="CZ217" s="26">
        <v>228</v>
      </c>
      <c r="DA217" s="26">
        <v>240</v>
      </c>
      <c r="DB217" s="26">
        <v>197</v>
      </c>
      <c r="DC217" s="26">
        <v>204</v>
      </c>
      <c r="DD217" s="26">
        <v>636</v>
      </c>
      <c r="DE217" s="26">
        <v>166</v>
      </c>
      <c r="DF217" s="26">
        <v>142</v>
      </c>
      <c r="DG217" s="26">
        <v>129</v>
      </c>
      <c r="DH217" s="26">
        <v>112</v>
      </c>
      <c r="DI217" s="26">
        <v>87</v>
      </c>
      <c r="DJ217" s="26">
        <v>180</v>
      </c>
      <c r="DK217" s="26">
        <v>82</v>
      </c>
      <c r="DL217" s="26">
        <v>54</v>
      </c>
      <c r="DM217" s="26">
        <v>13</v>
      </c>
      <c r="DN217" s="26">
        <v>18</v>
      </c>
      <c r="DO217" s="26">
        <v>13</v>
      </c>
      <c r="DP217" s="26">
        <v>28</v>
      </c>
      <c r="DQ217" s="26">
        <v>8</v>
      </c>
      <c r="DR217" s="26">
        <v>8</v>
      </c>
      <c r="DS217" s="26">
        <v>4</v>
      </c>
      <c r="DT217" s="26">
        <v>2</v>
      </c>
      <c r="DU217" s="26">
        <v>6</v>
      </c>
      <c r="DV217" s="26">
        <v>3</v>
      </c>
      <c r="DW217" s="26">
        <v>17392</v>
      </c>
      <c r="DX217" s="26">
        <v>19453</v>
      </c>
      <c r="DY217" s="26">
        <v>32242</v>
      </c>
      <c r="DZ217" s="26">
        <v>19381</v>
      </c>
      <c r="EA217" s="26">
        <v>8808</v>
      </c>
    </row>
    <row r="218" spans="1:131" ht="17.5" customHeight="1" x14ac:dyDescent="0.35">
      <c r="A218" s="3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W218" s="31"/>
      <c r="DX218" s="31"/>
      <c r="DY218" s="31"/>
      <c r="DZ218" s="31"/>
      <c r="EA218" s="31"/>
    </row>
    <row r="219" spans="1:131" s="3" customFormat="1" ht="17.5" customHeight="1" x14ac:dyDescent="0.35">
      <c r="A219" s="3" t="s">
        <v>370</v>
      </c>
      <c r="C219" s="3" t="s">
        <v>371</v>
      </c>
      <c r="E219" s="26">
        <v>309560</v>
      </c>
      <c r="F219" s="26">
        <v>18900</v>
      </c>
      <c r="G219" s="26">
        <v>3833</v>
      </c>
      <c r="H219" s="26">
        <v>3719</v>
      </c>
      <c r="I219" s="26">
        <v>3804</v>
      </c>
      <c r="J219" s="26">
        <v>3772</v>
      </c>
      <c r="K219" s="26">
        <v>3772</v>
      </c>
      <c r="L219" s="26">
        <v>17441</v>
      </c>
      <c r="M219" s="26">
        <v>3597</v>
      </c>
      <c r="N219" s="26">
        <v>3505</v>
      </c>
      <c r="O219" s="26">
        <v>3529</v>
      </c>
      <c r="P219" s="26">
        <v>3383</v>
      </c>
      <c r="Q219" s="26">
        <v>3427</v>
      </c>
      <c r="R219" s="26">
        <v>17864</v>
      </c>
      <c r="S219" s="26">
        <v>3351</v>
      </c>
      <c r="T219" s="26">
        <v>3464</v>
      </c>
      <c r="U219" s="26">
        <v>3738</v>
      </c>
      <c r="V219" s="26">
        <v>3645</v>
      </c>
      <c r="W219" s="26">
        <v>3666</v>
      </c>
      <c r="X219" s="26">
        <v>20210</v>
      </c>
      <c r="Y219" s="26">
        <v>3682</v>
      </c>
      <c r="Z219" s="26">
        <v>3799</v>
      </c>
      <c r="AA219" s="26">
        <v>3845</v>
      </c>
      <c r="AB219" s="26">
        <v>4130</v>
      </c>
      <c r="AC219" s="26">
        <v>4754</v>
      </c>
      <c r="AD219" s="26">
        <v>23244</v>
      </c>
      <c r="AE219" s="26">
        <v>5084</v>
      </c>
      <c r="AF219" s="26">
        <v>4680</v>
      </c>
      <c r="AG219" s="26">
        <v>4609</v>
      </c>
      <c r="AH219" s="26">
        <v>4522</v>
      </c>
      <c r="AI219" s="26">
        <v>4349</v>
      </c>
      <c r="AJ219" s="26">
        <v>21168</v>
      </c>
      <c r="AK219" s="26">
        <v>4347</v>
      </c>
      <c r="AL219" s="26">
        <v>4228</v>
      </c>
      <c r="AM219" s="26">
        <v>4178</v>
      </c>
      <c r="AN219" s="26">
        <v>4183</v>
      </c>
      <c r="AO219" s="26">
        <v>4232</v>
      </c>
      <c r="AP219" s="26">
        <v>21216</v>
      </c>
      <c r="AQ219" s="26">
        <v>4532</v>
      </c>
      <c r="AR219" s="26">
        <v>4345</v>
      </c>
      <c r="AS219" s="26">
        <v>4310</v>
      </c>
      <c r="AT219" s="26">
        <v>3968</v>
      </c>
      <c r="AU219" s="26">
        <v>4061</v>
      </c>
      <c r="AV219" s="26">
        <v>21556</v>
      </c>
      <c r="AW219" s="26">
        <v>4065</v>
      </c>
      <c r="AX219" s="26">
        <v>4275</v>
      </c>
      <c r="AY219" s="26">
        <v>4314</v>
      </c>
      <c r="AZ219" s="26">
        <v>4372</v>
      </c>
      <c r="BA219" s="26">
        <v>4530</v>
      </c>
      <c r="BB219" s="26">
        <v>23131</v>
      </c>
      <c r="BC219" s="26">
        <v>4646</v>
      </c>
      <c r="BD219" s="26">
        <v>4507</v>
      </c>
      <c r="BE219" s="26">
        <v>4626</v>
      </c>
      <c r="BF219" s="26">
        <v>4679</v>
      </c>
      <c r="BG219" s="26">
        <v>4673</v>
      </c>
      <c r="BH219" s="26">
        <v>23005</v>
      </c>
      <c r="BI219" s="26">
        <v>4762</v>
      </c>
      <c r="BJ219" s="26">
        <v>4829</v>
      </c>
      <c r="BK219" s="26">
        <v>4566</v>
      </c>
      <c r="BL219" s="26">
        <v>4493</v>
      </c>
      <c r="BM219" s="26">
        <v>4355</v>
      </c>
      <c r="BN219" s="26">
        <v>19879</v>
      </c>
      <c r="BO219" s="26">
        <v>4227</v>
      </c>
      <c r="BP219" s="26">
        <v>3994</v>
      </c>
      <c r="BQ219" s="26">
        <v>3993</v>
      </c>
      <c r="BR219" s="26">
        <v>3947</v>
      </c>
      <c r="BS219" s="26">
        <v>3718</v>
      </c>
      <c r="BT219" s="26">
        <v>17553</v>
      </c>
      <c r="BU219" s="26">
        <v>3641</v>
      </c>
      <c r="BV219" s="26">
        <v>3519</v>
      </c>
      <c r="BW219" s="26">
        <v>3507</v>
      </c>
      <c r="BX219" s="26">
        <v>3403</v>
      </c>
      <c r="BY219" s="26">
        <v>3483</v>
      </c>
      <c r="BZ219" s="26">
        <v>18883</v>
      </c>
      <c r="CA219" s="26">
        <v>3464</v>
      </c>
      <c r="CB219" s="26">
        <v>3620</v>
      </c>
      <c r="CC219" s="26">
        <v>3718</v>
      </c>
      <c r="CD219" s="26">
        <v>3998</v>
      </c>
      <c r="CE219" s="26">
        <v>4083</v>
      </c>
      <c r="CF219" s="26">
        <v>14871</v>
      </c>
      <c r="CG219" s="26">
        <v>3194</v>
      </c>
      <c r="CH219" s="26">
        <v>3369</v>
      </c>
      <c r="CI219" s="26">
        <v>2970</v>
      </c>
      <c r="CJ219" s="26">
        <v>2825</v>
      </c>
      <c r="CK219" s="26">
        <v>2513</v>
      </c>
      <c r="CL219" s="26">
        <v>11237</v>
      </c>
      <c r="CM219" s="26">
        <v>2269</v>
      </c>
      <c r="CN219" s="26">
        <v>2278</v>
      </c>
      <c r="CO219" s="26">
        <v>2282</v>
      </c>
      <c r="CP219" s="26">
        <v>2279</v>
      </c>
      <c r="CQ219" s="26">
        <v>2129</v>
      </c>
      <c r="CR219" s="26">
        <v>8718</v>
      </c>
      <c r="CS219" s="26">
        <v>1964</v>
      </c>
      <c r="CT219" s="26">
        <v>1898</v>
      </c>
      <c r="CU219" s="26">
        <v>1694</v>
      </c>
      <c r="CV219" s="26">
        <v>1602</v>
      </c>
      <c r="CW219" s="26">
        <v>1560</v>
      </c>
      <c r="CX219" s="26">
        <v>6054</v>
      </c>
      <c r="CY219" s="26">
        <v>1482</v>
      </c>
      <c r="CZ219" s="26">
        <v>1305</v>
      </c>
      <c r="DA219" s="26">
        <v>1225</v>
      </c>
      <c r="DB219" s="26">
        <v>1110</v>
      </c>
      <c r="DC219" s="26">
        <v>932</v>
      </c>
      <c r="DD219" s="26">
        <v>3305</v>
      </c>
      <c r="DE219" s="26">
        <v>890</v>
      </c>
      <c r="DF219" s="26">
        <v>765</v>
      </c>
      <c r="DG219" s="26">
        <v>649</v>
      </c>
      <c r="DH219" s="26">
        <v>538</v>
      </c>
      <c r="DI219" s="26">
        <v>463</v>
      </c>
      <c r="DJ219" s="26">
        <v>1114</v>
      </c>
      <c r="DK219" s="26">
        <v>436</v>
      </c>
      <c r="DL219" s="26">
        <v>274</v>
      </c>
      <c r="DM219" s="26">
        <v>177</v>
      </c>
      <c r="DN219" s="26">
        <v>114</v>
      </c>
      <c r="DO219" s="26">
        <v>113</v>
      </c>
      <c r="DP219" s="26">
        <v>190</v>
      </c>
      <c r="DQ219" s="26">
        <v>62</v>
      </c>
      <c r="DR219" s="26">
        <v>60</v>
      </c>
      <c r="DS219" s="26">
        <v>38</v>
      </c>
      <c r="DT219" s="26">
        <v>23</v>
      </c>
      <c r="DU219" s="26">
        <v>7</v>
      </c>
      <c r="DV219" s="26">
        <v>21</v>
      </c>
      <c r="DW219" s="26">
        <v>57887</v>
      </c>
      <c r="DX219" s="26">
        <v>65531</v>
      </c>
      <c r="DY219" s="26">
        <v>126843</v>
      </c>
      <c r="DZ219" s="26">
        <v>79320</v>
      </c>
      <c r="EA219" s="26">
        <v>45510</v>
      </c>
    </row>
    <row r="220" spans="1:131" ht="17.5" customHeight="1" x14ac:dyDescent="0.35">
      <c r="A220" s="2" t="s">
        <v>372</v>
      </c>
      <c r="D220" s="2" t="s">
        <v>373</v>
      </c>
      <c r="E220" s="4">
        <v>62984</v>
      </c>
      <c r="F220" s="4">
        <v>3360</v>
      </c>
      <c r="G220" s="4">
        <v>749</v>
      </c>
      <c r="H220" s="4">
        <v>678</v>
      </c>
      <c r="I220" s="4">
        <v>680</v>
      </c>
      <c r="J220" s="4">
        <v>642</v>
      </c>
      <c r="K220" s="4">
        <v>611</v>
      </c>
      <c r="L220" s="4">
        <v>2593</v>
      </c>
      <c r="M220" s="4">
        <v>547</v>
      </c>
      <c r="N220" s="4">
        <v>535</v>
      </c>
      <c r="O220" s="4">
        <v>520</v>
      </c>
      <c r="P220" s="4">
        <v>471</v>
      </c>
      <c r="Q220" s="4">
        <v>520</v>
      </c>
      <c r="R220" s="4">
        <v>2570</v>
      </c>
      <c r="S220" s="4">
        <v>519</v>
      </c>
      <c r="T220" s="4">
        <v>504</v>
      </c>
      <c r="U220" s="4">
        <v>507</v>
      </c>
      <c r="V220" s="4">
        <v>529</v>
      </c>
      <c r="W220" s="4">
        <v>511</v>
      </c>
      <c r="X220" s="4">
        <v>5261</v>
      </c>
      <c r="Y220" s="4">
        <v>551</v>
      </c>
      <c r="Z220" s="4">
        <v>579</v>
      </c>
      <c r="AA220" s="4">
        <v>671</v>
      </c>
      <c r="AB220" s="4">
        <v>1222</v>
      </c>
      <c r="AC220" s="4">
        <v>2238</v>
      </c>
      <c r="AD220" s="4">
        <v>9594</v>
      </c>
      <c r="AE220" s="4">
        <v>2430</v>
      </c>
      <c r="AF220" s="4">
        <v>2216</v>
      </c>
      <c r="AG220" s="4">
        <v>1844</v>
      </c>
      <c r="AH220" s="4">
        <v>1600</v>
      </c>
      <c r="AI220" s="4">
        <v>1504</v>
      </c>
      <c r="AJ220" s="4">
        <v>7063</v>
      </c>
      <c r="AK220" s="4">
        <v>1519</v>
      </c>
      <c r="AL220" s="4">
        <v>1466</v>
      </c>
      <c r="AM220" s="4">
        <v>1367</v>
      </c>
      <c r="AN220" s="4">
        <v>1364</v>
      </c>
      <c r="AO220" s="4">
        <v>1347</v>
      </c>
      <c r="AP220" s="4">
        <v>6006</v>
      </c>
      <c r="AQ220" s="4">
        <v>1388</v>
      </c>
      <c r="AR220" s="4">
        <v>1221</v>
      </c>
      <c r="AS220" s="4">
        <v>1224</v>
      </c>
      <c r="AT220" s="4">
        <v>1110</v>
      </c>
      <c r="AU220" s="4">
        <v>1063</v>
      </c>
      <c r="AV220" s="4">
        <v>4460</v>
      </c>
      <c r="AW220" s="4">
        <v>928</v>
      </c>
      <c r="AX220" s="4">
        <v>938</v>
      </c>
      <c r="AY220" s="4">
        <v>917</v>
      </c>
      <c r="AZ220" s="4">
        <v>820</v>
      </c>
      <c r="BA220" s="4">
        <v>857</v>
      </c>
      <c r="BB220" s="4">
        <v>4034</v>
      </c>
      <c r="BC220" s="4">
        <v>901</v>
      </c>
      <c r="BD220" s="4">
        <v>827</v>
      </c>
      <c r="BE220" s="4">
        <v>807</v>
      </c>
      <c r="BF220" s="4">
        <v>756</v>
      </c>
      <c r="BG220" s="4">
        <v>743</v>
      </c>
      <c r="BH220" s="4">
        <v>3732</v>
      </c>
      <c r="BI220" s="4">
        <v>828</v>
      </c>
      <c r="BJ220" s="4">
        <v>791</v>
      </c>
      <c r="BK220" s="4">
        <v>729</v>
      </c>
      <c r="BL220" s="4">
        <v>683</v>
      </c>
      <c r="BM220" s="4">
        <v>701</v>
      </c>
      <c r="BN220" s="4">
        <v>2982</v>
      </c>
      <c r="BO220" s="4">
        <v>627</v>
      </c>
      <c r="BP220" s="4">
        <v>564</v>
      </c>
      <c r="BQ220" s="4">
        <v>627</v>
      </c>
      <c r="BR220" s="4">
        <v>575</v>
      </c>
      <c r="BS220" s="4">
        <v>589</v>
      </c>
      <c r="BT220" s="4">
        <v>2588</v>
      </c>
      <c r="BU220" s="4">
        <v>551</v>
      </c>
      <c r="BV220" s="4">
        <v>525</v>
      </c>
      <c r="BW220" s="4">
        <v>502</v>
      </c>
      <c r="BX220" s="4">
        <v>493</v>
      </c>
      <c r="BY220" s="4">
        <v>517</v>
      </c>
      <c r="BZ220" s="4">
        <v>2465</v>
      </c>
      <c r="CA220" s="4">
        <v>476</v>
      </c>
      <c r="CB220" s="4">
        <v>495</v>
      </c>
      <c r="CC220" s="4">
        <v>528</v>
      </c>
      <c r="CD220" s="4">
        <v>483</v>
      </c>
      <c r="CE220" s="4">
        <v>483</v>
      </c>
      <c r="CF220" s="4">
        <v>1868</v>
      </c>
      <c r="CG220" s="4">
        <v>403</v>
      </c>
      <c r="CH220" s="4">
        <v>417</v>
      </c>
      <c r="CI220" s="4">
        <v>347</v>
      </c>
      <c r="CJ220" s="4">
        <v>368</v>
      </c>
      <c r="CK220" s="4">
        <v>333</v>
      </c>
      <c r="CL220" s="4">
        <v>1413</v>
      </c>
      <c r="CM220" s="4">
        <v>293</v>
      </c>
      <c r="CN220" s="4">
        <v>300</v>
      </c>
      <c r="CO220" s="4">
        <v>297</v>
      </c>
      <c r="CP220" s="4">
        <v>260</v>
      </c>
      <c r="CQ220" s="4">
        <v>263</v>
      </c>
      <c r="CR220" s="4">
        <v>1195</v>
      </c>
      <c r="CS220" s="4">
        <v>259</v>
      </c>
      <c r="CT220" s="4">
        <v>275</v>
      </c>
      <c r="CU220" s="4">
        <v>232</v>
      </c>
      <c r="CV220" s="4">
        <v>226</v>
      </c>
      <c r="CW220" s="4">
        <v>203</v>
      </c>
      <c r="CX220" s="4">
        <v>936</v>
      </c>
      <c r="CY220" s="4">
        <v>224</v>
      </c>
      <c r="CZ220" s="4">
        <v>191</v>
      </c>
      <c r="DA220" s="4">
        <v>184</v>
      </c>
      <c r="DB220" s="4">
        <v>181</v>
      </c>
      <c r="DC220" s="4">
        <v>156</v>
      </c>
      <c r="DD220" s="4">
        <v>590</v>
      </c>
      <c r="DE220" s="4">
        <v>156</v>
      </c>
      <c r="DF220" s="4">
        <v>130</v>
      </c>
      <c r="DG220" s="4">
        <v>106</v>
      </c>
      <c r="DH220" s="4">
        <v>100</v>
      </c>
      <c r="DI220" s="4">
        <v>98</v>
      </c>
      <c r="DJ220" s="4">
        <v>233</v>
      </c>
      <c r="DK220" s="4">
        <v>93</v>
      </c>
      <c r="DL220" s="4">
        <v>57</v>
      </c>
      <c r="DM220" s="4">
        <v>33</v>
      </c>
      <c r="DN220" s="4">
        <v>22</v>
      </c>
      <c r="DO220" s="4">
        <v>28</v>
      </c>
      <c r="DP220" s="4">
        <v>35</v>
      </c>
      <c r="DQ220" s="4">
        <v>6</v>
      </c>
      <c r="DR220" s="4">
        <v>13</v>
      </c>
      <c r="DS220" s="4">
        <v>8</v>
      </c>
      <c r="DT220" s="4">
        <v>5</v>
      </c>
      <c r="DU220" s="4">
        <v>3</v>
      </c>
      <c r="DV220" s="4">
        <v>6</v>
      </c>
      <c r="DW220" s="4">
        <v>9074</v>
      </c>
      <c r="DX220" s="4">
        <v>10324</v>
      </c>
      <c r="DY220" s="4">
        <v>35867</v>
      </c>
      <c r="DZ220" s="4">
        <v>11767</v>
      </c>
      <c r="EA220" s="4">
        <v>6276</v>
      </c>
    </row>
    <row r="221" spans="1:131" ht="17.5" customHeight="1" x14ac:dyDescent="0.35">
      <c r="A221" s="2" t="s">
        <v>374</v>
      </c>
      <c r="D221" s="2" t="s">
        <v>375</v>
      </c>
      <c r="E221" s="4">
        <v>41443</v>
      </c>
      <c r="F221" s="4">
        <v>2855</v>
      </c>
      <c r="G221" s="4">
        <v>606</v>
      </c>
      <c r="H221" s="4">
        <v>517</v>
      </c>
      <c r="I221" s="4">
        <v>628</v>
      </c>
      <c r="J221" s="4">
        <v>537</v>
      </c>
      <c r="K221" s="4">
        <v>567</v>
      </c>
      <c r="L221" s="4">
        <v>2619</v>
      </c>
      <c r="M221" s="4">
        <v>530</v>
      </c>
      <c r="N221" s="4">
        <v>524</v>
      </c>
      <c r="O221" s="4">
        <v>558</v>
      </c>
      <c r="P221" s="4">
        <v>502</v>
      </c>
      <c r="Q221" s="4">
        <v>505</v>
      </c>
      <c r="R221" s="4">
        <v>2495</v>
      </c>
      <c r="S221" s="4">
        <v>427</v>
      </c>
      <c r="T221" s="4">
        <v>545</v>
      </c>
      <c r="U221" s="4">
        <v>540</v>
      </c>
      <c r="V221" s="4">
        <v>495</v>
      </c>
      <c r="W221" s="4">
        <v>488</v>
      </c>
      <c r="X221" s="4">
        <v>2339</v>
      </c>
      <c r="Y221" s="4">
        <v>481</v>
      </c>
      <c r="Z221" s="4">
        <v>505</v>
      </c>
      <c r="AA221" s="4">
        <v>530</v>
      </c>
      <c r="AB221" s="4">
        <v>455</v>
      </c>
      <c r="AC221" s="4">
        <v>368</v>
      </c>
      <c r="AD221" s="4">
        <v>2106</v>
      </c>
      <c r="AE221" s="4">
        <v>389</v>
      </c>
      <c r="AF221" s="4">
        <v>371</v>
      </c>
      <c r="AG221" s="4">
        <v>428</v>
      </c>
      <c r="AH221" s="4">
        <v>445</v>
      </c>
      <c r="AI221" s="4">
        <v>473</v>
      </c>
      <c r="AJ221" s="4">
        <v>2339</v>
      </c>
      <c r="AK221" s="4">
        <v>448</v>
      </c>
      <c r="AL221" s="4">
        <v>422</v>
      </c>
      <c r="AM221" s="4">
        <v>474</v>
      </c>
      <c r="AN221" s="4">
        <v>471</v>
      </c>
      <c r="AO221" s="4">
        <v>524</v>
      </c>
      <c r="AP221" s="4">
        <v>2816</v>
      </c>
      <c r="AQ221" s="4">
        <v>556</v>
      </c>
      <c r="AR221" s="4">
        <v>570</v>
      </c>
      <c r="AS221" s="4">
        <v>592</v>
      </c>
      <c r="AT221" s="4">
        <v>514</v>
      </c>
      <c r="AU221" s="4">
        <v>584</v>
      </c>
      <c r="AV221" s="4">
        <v>3045</v>
      </c>
      <c r="AW221" s="4">
        <v>550</v>
      </c>
      <c r="AX221" s="4">
        <v>569</v>
      </c>
      <c r="AY221" s="4">
        <v>652</v>
      </c>
      <c r="AZ221" s="4">
        <v>630</v>
      </c>
      <c r="BA221" s="4">
        <v>644</v>
      </c>
      <c r="BB221" s="4">
        <v>3276</v>
      </c>
      <c r="BC221" s="4">
        <v>641</v>
      </c>
      <c r="BD221" s="4">
        <v>659</v>
      </c>
      <c r="BE221" s="4">
        <v>643</v>
      </c>
      <c r="BF221" s="4">
        <v>650</v>
      </c>
      <c r="BG221" s="4">
        <v>683</v>
      </c>
      <c r="BH221" s="4">
        <v>3208</v>
      </c>
      <c r="BI221" s="4">
        <v>671</v>
      </c>
      <c r="BJ221" s="4">
        <v>655</v>
      </c>
      <c r="BK221" s="4">
        <v>611</v>
      </c>
      <c r="BL221" s="4">
        <v>662</v>
      </c>
      <c r="BM221" s="4">
        <v>609</v>
      </c>
      <c r="BN221" s="4">
        <v>2727</v>
      </c>
      <c r="BO221" s="4">
        <v>596</v>
      </c>
      <c r="BP221" s="4">
        <v>574</v>
      </c>
      <c r="BQ221" s="4">
        <v>520</v>
      </c>
      <c r="BR221" s="4">
        <v>535</v>
      </c>
      <c r="BS221" s="4">
        <v>502</v>
      </c>
      <c r="BT221" s="4">
        <v>2438</v>
      </c>
      <c r="BU221" s="4">
        <v>505</v>
      </c>
      <c r="BV221" s="4">
        <v>472</v>
      </c>
      <c r="BW221" s="4">
        <v>485</v>
      </c>
      <c r="BX221" s="4">
        <v>487</v>
      </c>
      <c r="BY221" s="4">
        <v>489</v>
      </c>
      <c r="BZ221" s="4">
        <v>2694</v>
      </c>
      <c r="CA221" s="4">
        <v>482</v>
      </c>
      <c r="CB221" s="4">
        <v>551</v>
      </c>
      <c r="CC221" s="4">
        <v>493</v>
      </c>
      <c r="CD221" s="4">
        <v>562</v>
      </c>
      <c r="CE221" s="4">
        <v>606</v>
      </c>
      <c r="CF221" s="4">
        <v>2085</v>
      </c>
      <c r="CG221" s="4">
        <v>458</v>
      </c>
      <c r="CH221" s="4">
        <v>463</v>
      </c>
      <c r="CI221" s="4">
        <v>431</v>
      </c>
      <c r="CJ221" s="4">
        <v>373</v>
      </c>
      <c r="CK221" s="4">
        <v>360</v>
      </c>
      <c r="CL221" s="4">
        <v>1642</v>
      </c>
      <c r="CM221" s="4">
        <v>377</v>
      </c>
      <c r="CN221" s="4">
        <v>338</v>
      </c>
      <c r="CO221" s="4">
        <v>292</v>
      </c>
      <c r="CP221" s="4">
        <v>325</v>
      </c>
      <c r="CQ221" s="4">
        <v>310</v>
      </c>
      <c r="CR221" s="4">
        <v>1278</v>
      </c>
      <c r="CS221" s="4">
        <v>275</v>
      </c>
      <c r="CT221" s="4">
        <v>299</v>
      </c>
      <c r="CU221" s="4">
        <v>226</v>
      </c>
      <c r="CV221" s="4">
        <v>251</v>
      </c>
      <c r="CW221" s="4">
        <v>227</v>
      </c>
      <c r="CX221" s="4">
        <v>851</v>
      </c>
      <c r="CY221" s="4">
        <v>201</v>
      </c>
      <c r="CZ221" s="4">
        <v>176</v>
      </c>
      <c r="DA221" s="4">
        <v>179</v>
      </c>
      <c r="DB221" s="4">
        <v>163</v>
      </c>
      <c r="DC221" s="4">
        <v>132</v>
      </c>
      <c r="DD221" s="4">
        <v>450</v>
      </c>
      <c r="DE221" s="4">
        <v>123</v>
      </c>
      <c r="DF221" s="4">
        <v>117</v>
      </c>
      <c r="DG221" s="4">
        <v>81</v>
      </c>
      <c r="DH221" s="4">
        <v>69</v>
      </c>
      <c r="DI221" s="4">
        <v>60</v>
      </c>
      <c r="DJ221" s="4">
        <v>148</v>
      </c>
      <c r="DK221" s="4">
        <v>50</v>
      </c>
      <c r="DL221" s="4">
        <v>43</v>
      </c>
      <c r="DM221" s="4">
        <v>26</v>
      </c>
      <c r="DN221" s="4">
        <v>12</v>
      </c>
      <c r="DO221" s="4">
        <v>17</v>
      </c>
      <c r="DP221" s="4">
        <v>30</v>
      </c>
      <c r="DQ221" s="4">
        <v>15</v>
      </c>
      <c r="DR221" s="4">
        <v>6</v>
      </c>
      <c r="DS221" s="4">
        <v>4</v>
      </c>
      <c r="DT221" s="4">
        <v>5</v>
      </c>
      <c r="DU221" s="4">
        <v>0</v>
      </c>
      <c r="DV221" s="4">
        <v>2</v>
      </c>
      <c r="DW221" s="4">
        <v>8450</v>
      </c>
      <c r="DX221" s="4">
        <v>9485</v>
      </c>
      <c r="DY221" s="4">
        <v>15440</v>
      </c>
      <c r="DZ221" s="4">
        <v>11067</v>
      </c>
      <c r="EA221" s="4">
        <v>6486</v>
      </c>
    </row>
    <row r="222" spans="1:131" ht="17.5" customHeight="1" x14ac:dyDescent="0.35">
      <c r="A222" s="2" t="s">
        <v>376</v>
      </c>
      <c r="D222" s="2" t="s">
        <v>377</v>
      </c>
      <c r="E222" s="4">
        <v>46811</v>
      </c>
      <c r="F222" s="4">
        <v>2678</v>
      </c>
      <c r="G222" s="4">
        <v>531</v>
      </c>
      <c r="H222" s="4">
        <v>528</v>
      </c>
      <c r="I222" s="4">
        <v>489</v>
      </c>
      <c r="J222" s="4">
        <v>565</v>
      </c>
      <c r="K222" s="4">
        <v>565</v>
      </c>
      <c r="L222" s="4">
        <v>2487</v>
      </c>
      <c r="M222" s="4">
        <v>528</v>
      </c>
      <c r="N222" s="4">
        <v>464</v>
      </c>
      <c r="O222" s="4">
        <v>521</v>
      </c>
      <c r="P222" s="4">
        <v>493</v>
      </c>
      <c r="Q222" s="4">
        <v>481</v>
      </c>
      <c r="R222" s="4">
        <v>2788</v>
      </c>
      <c r="S222" s="4">
        <v>529</v>
      </c>
      <c r="T222" s="4">
        <v>504</v>
      </c>
      <c r="U222" s="4">
        <v>576</v>
      </c>
      <c r="V222" s="4">
        <v>588</v>
      </c>
      <c r="W222" s="4">
        <v>591</v>
      </c>
      <c r="X222" s="4">
        <v>2811</v>
      </c>
      <c r="Y222" s="4">
        <v>589</v>
      </c>
      <c r="Z222" s="4">
        <v>611</v>
      </c>
      <c r="AA222" s="4">
        <v>620</v>
      </c>
      <c r="AB222" s="4">
        <v>526</v>
      </c>
      <c r="AC222" s="4">
        <v>465</v>
      </c>
      <c r="AD222" s="4">
        <v>2732</v>
      </c>
      <c r="AE222" s="4">
        <v>504</v>
      </c>
      <c r="AF222" s="4">
        <v>490</v>
      </c>
      <c r="AG222" s="4">
        <v>555</v>
      </c>
      <c r="AH222" s="4">
        <v>575</v>
      </c>
      <c r="AI222" s="4">
        <v>608</v>
      </c>
      <c r="AJ222" s="4">
        <v>2738</v>
      </c>
      <c r="AK222" s="4">
        <v>565</v>
      </c>
      <c r="AL222" s="4">
        <v>546</v>
      </c>
      <c r="AM222" s="4">
        <v>584</v>
      </c>
      <c r="AN222" s="4">
        <v>514</v>
      </c>
      <c r="AO222" s="4">
        <v>529</v>
      </c>
      <c r="AP222" s="4">
        <v>2672</v>
      </c>
      <c r="AQ222" s="4">
        <v>648</v>
      </c>
      <c r="AR222" s="4">
        <v>522</v>
      </c>
      <c r="AS222" s="4">
        <v>528</v>
      </c>
      <c r="AT222" s="4">
        <v>514</v>
      </c>
      <c r="AU222" s="4">
        <v>460</v>
      </c>
      <c r="AV222" s="4">
        <v>2859</v>
      </c>
      <c r="AW222" s="4">
        <v>532</v>
      </c>
      <c r="AX222" s="4">
        <v>587</v>
      </c>
      <c r="AY222" s="4">
        <v>564</v>
      </c>
      <c r="AZ222" s="4">
        <v>574</v>
      </c>
      <c r="BA222" s="4">
        <v>602</v>
      </c>
      <c r="BB222" s="4">
        <v>3413</v>
      </c>
      <c r="BC222" s="4">
        <v>655</v>
      </c>
      <c r="BD222" s="4">
        <v>637</v>
      </c>
      <c r="BE222" s="4">
        <v>685</v>
      </c>
      <c r="BF222" s="4">
        <v>701</v>
      </c>
      <c r="BG222" s="4">
        <v>735</v>
      </c>
      <c r="BH222" s="4">
        <v>3498</v>
      </c>
      <c r="BI222" s="4">
        <v>691</v>
      </c>
      <c r="BJ222" s="4">
        <v>746</v>
      </c>
      <c r="BK222" s="4">
        <v>702</v>
      </c>
      <c r="BL222" s="4">
        <v>688</v>
      </c>
      <c r="BM222" s="4">
        <v>671</v>
      </c>
      <c r="BN222" s="4">
        <v>3091</v>
      </c>
      <c r="BO222" s="4">
        <v>647</v>
      </c>
      <c r="BP222" s="4">
        <v>606</v>
      </c>
      <c r="BQ222" s="4">
        <v>569</v>
      </c>
      <c r="BR222" s="4">
        <v>656</v>
      </c>
      <c r="BS222" s="4">
        <v>613</v>
      </c>
      <c r="BT222" s="4">
        <v>3022</v>
      </c>
      <c r="BU222" s="4">
        <v>590</v>
      </c>
      <c r="BV222" s="4">
        <v>570</v>
      </c>
      <c r="BW222" s="4">
        <v>645</v>
      </c>
      <c r="BX222" s="4">
        <v>593</v>
      </c>
      <c r="BY222" s="4">
        <v>624</v>
      </c>
      <c r="BZ222" s="4">
        <v>3233</v>
      </c>
      <c r="CA222" s="4">
        <v>586</v>
      </c>
      <c r="CB222" s="4">
        <v>593</v>
      </c>
      <c r="CC222" s="4">
        <v>634</v>
      </c>
      <c r="CD222" s="4">
        <v>731</v>
      </c>
      <c r="CE222" s="4">
        <v>689</v>
      </c>
      <c r="CF222" s="4">
        <v>2751</v>
      </c>
      <c r="CG222" s="4">
        <v>570</v>
      </c>
      <c r="CH222" s="4">
        <v>603</v>
      </c>
      <c r="CI222" s="4">
        <v>555</v>
      </c>
      <c r="CJ222" s="4">
        <v>547</v>
      </c>
      <c r="CK222" s="4">
        <v>476</v>
      </c>
      <c r="CL222" s="4">
        <v>2232</v>
      </c>
      <c r="CM222" s="4">
        <v>404</v>
      </c>
      <c r="CN222" s="4">
        <v>445</v>
      </c>
      <c r="CO222" s="4">
        <v>457</v>
      </c>
      <c r="CP222" s="4">
        <v>464</v>
      </c>
      <c r="CQ222" s="4">
        <v>462</v>
      </c>
      <c r="CR222" s="4">
        <v>1754</v>
      </c>
      <c r="CS222" s="4">
        <v>373</v>
      </c>
      <c r="CT222" s="4">
        <v>358</v>
      </c>
      <c r="CU222" s="4">
        <v>346</v>
      </c>
      <c r="CV222" s="4">
        <v>337</v>
      </c>
      <c r="CW222" s="4">
        <v>340</v>
      </c>
      <c r="CX222" s="4">
        <v>1210</v>
      </c>
      <c r="CY222" s="4">
        <v>313</v>
      </c>
      <c r="CZ222" s="4">
        <v>274</v>
      </c>
      <c r="DA222" s="4">
        <v>228</v>
      </c>
      <c r="DB222" s="4">
        <v>206</v>
      </c>
      <c r="DC222" s="4">
        <v>189</v>
      </c>
      <c r="DD222" s="4">
        <v>631</v>
      </c>
      <c r="DE222" s="4">
        <v>174</v>
      </c>
      <c r="DF222" s="4">
        <v>147</v>
      </c>
      <c r="DG222" s="4">
        <v>129</v>
      </c>
      <c r="DH222" s="4">
        <v>108</v>
      </c>
      <c r="DI222" s="4">
        <v>73</v>
      </c>
      <c r="DJ222" s="4">
        <v>185</v>
      </c>
      <c r="DK222" s="4">
        <v>70</v>
      </c>
      <c r="DL222" s="4">
        <v>46</v>
      </c>
      <c r="DM222" s="4">
        <v>30</v>
      </c>
      <c r="DN222" s="4">
        <v>21</v>
      </c>
      <c r="DO222" s="4">
        <v>18</v>
      </c>
      <c r="DP222" s="4">
        <v>22</v>
      </c>
      <c r="DQ222" s="4">
        <v>7</v>
      </c>
      <c r="DR222" s="4">
        <v>7</v>
      </c>
      <c r="DS222" s="4">
        <v>4</v>
      </c>
      <c r="DT222" s="4">
        <v>3</v>
      </c>
      <c r="DU222" s="4">
        <v>1</v>
      </c>
      <c r="DV222" s="4">
        <v>4</v>
      </c>
      <c r="DW222" s="4">
        <v>8542</v>
      </c>
      <c r="DX222" s="4">
        <v>9773</v>
      </c>
      <c r="DY222" s="4">
        <v>16636</v>
      </c>
      <c r="DZ222" s="4">
        <v>12844</v>
      </c>
      <c r="EA222" s="4">
        <v>8789</v>
      </c>
    </row>
    <row r="223" spans="1:131" ht="17.5" customHeight="1" x14ac:dyDescent="0.35">
      <c r="A223" s="2" t="s">
        <v>378</v>
      </c>
      <c r="D223" s="2" t="s">
        <v>379</v>
      </c>
      <c r="E223" s="4">
        <v>84532</v>
      </c>
      <c r="F223" s="4">
        <v>5185</v>
      </c>
      <c r="G223" s="4">
        <v>1023</v>
      </c>
      <c r="H223" s="4">
        <v>1069</v>
      </c>
      <c r="I223" s="4">
        <v>1016</v>
      </c>
      <c r="J223" s="4">
        <v>1027</v>
      </c>
      <c r="K223" s="4">
        <v>1050</v>
      </c>
      <c r="L223" s="4">
        <v>5071</v>
      </c>
      <c r="M223" s="4">
        <v>1043</v>
      </c>
      <c r="N223" s="4">
        <v>1032</v>
      </c>
      <c r="O223" s="4">
        <v>1000</v>
      </c>
      <c r="P223" s="4">
        <v>992</v>
      </c>
      <c r="Q223" s="4">
        <v>1004</v>
      </c>
      <c r="R223" s="4">
        <v>5367</v>
      </c>
      <c r="S223" s="4">
        <v>987</v>
      </c>
      <c r="T223" s="4">
        <v>1045</v>
      </c>
      <c r="U223" s="4">
        <v>1106</v>
      </c>
      <c r="V223" s="4">
        <v>1130</v>
      </c>
      <c r="W223" s="4">
        <v>1099</v>
      </c>
      <c r="X223" s="4">
        <v>5310</v>
      </c>
      <c r="Y223" s="4">
        <v>1091</v>
      </c>
      <c r="Z223" s="4">
        <v>1136</v>
      </c>
      <c r="AA223" s="4">
        <v>1040</v>
      </c>
      <c r="AB223" s="4">
        <v>1029</v>
      </c>
      <c r="AC223" s="4">
        <v>1014</v>
      </c>
      <c r="AD223" s="4">
        <v>4986</v>
      </c>
      <c r="AE223" s="4">
        <v>1024</v>
      </c>
      <c r="AF223" s="4">
        <v>902</v>
      </c>
      <c r="AG223" s="4">
        <v>973</v>
      </c>
      <c r="AH223" s="4">
        <v>1076</v>
      </c>
      <c r="AI223" s="4">
        <v>1011</v>
      </c>
      <c r="AJ223" s="4">
        <v>4958</v>
      </c>
      <c r="AK223" s="4">
        <v>1025</v>
      </c>
      <c r="AL223" s="4">
        <v>989</v>
      </c>
      <c r="AM223" s="4">
        <v>977</v>
      </c>
      <c r="AN223" s="4">
        <v>1012</v>
      </c>
      <c r="AO223" s="4">
        <v>955</v>
      </c>
      <c r="AP223" s="4">
        <v>5021</v>
      </c>
      <c r="AQ223" s="4">
        <v>1040</v>
      </c>
      <c r="AR223" s="4">
        <v>1044</v>
      </c>
      <c r="AS223" s="4">
        <v>1018</v>
      </c>
      <c r="AT223" s="4">
        <v>918</v>
      </c>
      <c r="AU223" s="4">
        <v>1001</v>
      </c>
      <c r="AV223" s="4">
        <v>5808</v>
      </c>
      <c r="AW223" s="4">
        <v>1073</v>
      </c>
      <c r="AX223" s="4">
        <v>1094</v>
      </c>
      <c r="AY223" s="4">
        <v>1157</v>
      </c>
      <c r="AZ223" s="4">
        <v>1237</v>
      </c>
      <c r="BA223" s="4">
        <v>1247</v>
      </c>
      <c r="BB223" s="4">
        <v>6723</v>
      </c>
      <c r="BC223" s="4">
        <v>1324</v>
      </c>
      <c r="BD223" s="4">
        <v>1319</v>
      </c>
      <c r="BE223" s="4">
        <v>1347</v>
      </c>
      <c r="BF223" s="4">
        <v>1371</v>
      </c>
      <c r="BG223" s="4">
        <v>1362</v>
      </c>
      <c r="BH223" s="4">
        <v>6762</v>
      </c>
      <c r="BI223" s="4">
        <v>1430</v>
      </c>
      <c r="BJ223" s="4">
        <v>1383</v>
      </c>
      <c r="BK223" s="4">
        <v>1348</v>
      </c>
      <c r="BL223" s="4">
        <v>1333</v>
      </c>
      <c r="BM223" s="4">
        <v>1268</v>
      </c>
      <c r="BN223" s="4">
        <v>5968</v>
      </c>
      <c r="BO223" s="4">
        <v>1274</v>
      </c>
      <c r="BP223" s="4">
        <v>1230</v>
      </c>
      <c r="BQ223" s="4">
        <v>1257</v>
      </c>
      <c r="BR223" s="4">
        <v>1143</v>
      </c>
      <c r="BS223" s="4">
        <v>1064</v>
      </c>
      <c r="BT223" s="4">
        <v>5130</v>
      </c>
      <c r="BU223" s="4">
        <v>1051</v>
      </c>
      <c r="BV223" s="4">
        <v>1068</v>
      </c>
      <c r="BW223" s="4">
        <v>1030</v>
      </c>
      <c r="BX223" s="4">
        <v>988</v>
      </c>
      <c r="BY223" s="4">
        <v>993</v>
      </c>
      <c r="BZ223" s="4">
        <v>5660</v>
      </c>
      <c r="CA223" s="4">
        <v>1022</v>
      </c>
      <c r="CB223" s="4">
        <v>1070</v>
      </c>
      <c r="CC223" s="4">
        <v>1131</v>
      </c>
      <c r="CD223" s="4">
        <v>1215</v>
      </c>
      <c r="CE223" s="4">
        <v>1222</v>
      </c>
      <c r="CF223" s="4">
        <v>4437</v>
      </c>
      <c r="CG223" s="4">
        <v>969</v>
      </c>
      <c r="CH223" s="4">
        <v>1012</v>
      </c>
      <c r="CI223" s="4">
        <v>892</v>
      </c>
      <c r="CJ223" s="4">
        <v>840</v>
      </c>
      <c r="CK223" s="4">
        <v>724</v>
      </c>
      <c r="CL223" s="4">
        <v>3240</v>
      </c>
      <c r="CM223" s="4">
        <v>665</v>
      </c>
      <c r="CN223" s="4">
        <v>639</v>
      </c>
      <c r="CO223" s="4">
        <v>676</v>
      </c>
      <c r="CP223" s="4">
        <v>673</v>
      </c>
      <c r="CQ223" s="4">
        <v>587</v>
      </c>
      <c r="CR223" s="4">
        <v>2317</v>
      </c>
      <c r="CS223" s="4">
        <v>562</v>
      </c>
      <c r="CT223" s="4">
        <v>478</v>
      </c>
      <c r="CU223" s="4">
        <v>484</v>
      </c>
      <c r="CV223" s="4">
        <v>403</v>
      </c>
      <c r="CW223" s="4">
        <v>390</v>
      </c>
      <c r="CX223" s="4">
        <v>1497</v>
      </c>
      <c r="CY223" s="4">
        <v>374</v>
      </c>
      <c r="CZ223" s="4">
        <v>346</v>
      </c>
      <c r="DA223" s="4">
        <v>291</v>
      </c>
      <c r="DB223" s="4">
        <v>271</v>
      </c>
      <c r="DC223" s="4">
        <v>215</v>
      </c>
      <c r="DD223" s="4">
        <v>788</v>
      </c>
      <c r="DE223" s="4">
        <v>225</v>
      </c>
      <c r="DF223" s="4">
        <v>167</v>
      </c>
      <c r="DG223" s="4">
        <v>151</v>
      </c>
      <c r="DH223" s="4">
        <v>132</v>
      </c>
      <c r="DI223" s="4">
        <v>113</v>
      </c>
      <c r="DJ223" s="4">
        <v>250</v>
      </c>
      <c r="DK223" s="4">
        <v>114</v>
      </c>
      <c r="DL223" s="4">
        <v>56</v>
      </c>
      <c r="DM223" s="4">
        <v>31</v>
      </c>
      <c r="DN223" s="4">
        <v>19</v>
      </c>
      <c r="DO223" s="4">
        <v>30</v>
      </c>
      <c r="DP223" s="4">
        <v>50</v>
      </c>
      <c r="DQ223" s="4">
        <v>17</v>
      </c>
      <c r="DR223" s="4">
        <v>17</v>
      </c>
      <c r="DS223" s="4">
        <v>10</v>
      </c>
      <c r="DT223" s="4">
        <v>6</v>
      </c>
      <c r="DU223" s="4">
        <v>0</v>
      </c>
      <c r="DV223" s="4">
        <v>4</v>
      </c>
      <c r="DW223" s="4">
        <v>16714</v>
      </c>
      <c r="DX223" s="4">
        <v>18890</v>
      </c>
      <c r="DY223" s="4">
        <v>31715</v>
      </c>
      <c r="DZ223" s="4">
        <v>23520</v>
      </c>
      <c r="EA223" s="4">
        <v>12583</v>
      </c>
    </row>
    <row r="224" spans="1:131" ht="17.5" customHeight="1" x14ac:dyDescent="0.35">
      <c r="A224" s="2" t="s">
        <v>380</v>
      </c>
      <c r="D224" s="2" t="s">
        <v>381</v>
      </c>
      <c r="E224" s="4">
        <v>73790</v>
      </c>
      <c r="F224" s="4">
        <v>4822</v>
      </c>
      <c r="G224" s="4">
        <v>924</v>
      </c>
      <c r="H224" s="4">
        <v>927</v>
      </c>
      <c r="I224" s="4">
        <v>991</v>
      </c>
      <c r="J224" s="4">
        <v>1001</v>
      </c>
      <c r="K224" s="4">
        <v>979</v>
      </c>
      <c r="L224" s="4">
        <v>4671</v>
      </c>
      <c r="M224" s="4">
        <v>949</v>
      </c>
      <c r="N224" s="4">
        <v>950</v>
      </c>
      <c r="O224" s="4">
        <v>930</v>
      </c>
      <c r="P224" s="4">
        <v>925</v>
      </c>
      <c r="Q224" s="4">
        <v>917</v>
      </c>
      <c r="R224" s="4">
        <v>4644</v>
      </c>
      <c r="S224" s="4">
        <v>889</v>
      </c>
      <c r="T224" s="4">
        <v>866</v>
      </c>
      <c r="U224" s="4">
        <v>1009</v>
      </c>
      <c r="V224" s="4">
        <v>903</v>
      </c>
      <c r="W224" s="4">
        <v>977</v>
      </c>
      <c r="X224" s="4">
        <v>4489</v>
      </c>
      <c r="Y224" s="4">
        <v>970</v>
      </c>
      <c r="Z224" s="4">
        <v>968</v>
      </c>
      <c r="AA224" s="4">
        <v>984</v>
      </c>
      <c r="AB224" s="4">
        <v>898</v>
      </c>
      <c r="AC224" s="4">
        <v>669</v>
      </c>
      <c r="AD224" s="4">
        <v>3826</v>
      </c>
      <c r="AE224" s="4">
        <v>737</v>
      </c>
      <c r="AF224" s="4">
        <v>701</v>
      </c>
      <c r="AG224" s="4">
        <v>809</v>
      </c>
      <c r="AH224" s="4">
        <v>826</v>
      </c>
      <c r="AI224" s="4">
        <v>753</v>
      </c>
      <c r="AJ224" s="4">
        <v>4070</v>
      </c>
      <c r="AK224" s="4">
        <v>790</v>
      </c>
      <c r="AL224" s="4">
        <v>805</v>
      </c>
      <c r="AM224" s="4">
        <v>776</v>
      </c>
      <c r="AN224" s="4">
        <v>822</v>
      </c>
      <c r="AO224" s="4">
        <v>877</v>
      </c>
      <c r="AP224" s="4">
        <v>4701</v>
      </c>
      <c r="AQ224" s="4">
        <v>900</v>
      </c>
      <c r="AR224" s="4">
        <v>988</v>
      </c>
      <c r="AS224" s="4">
        <v>948</v>
      </c>
      <c r="AT224" s="4">
        <v>912</v>
      </c>
      <c r="AU224" s="4">
        <v>953</v>
      </c>
      <c r="AV224" s="4">
        <v>5384</v>
      </c>
      <c r="AW224" s="4">
        <v>982</v>
      </c>
      <c r="AX224" s="4">
        <v>1087</v>
      </c>
      <c r="AY224" s="4">
        <v>1024</v>
      </c>
      <c r="AZ224" s="4">
        <v>1111</v>
      </c>
      <c r="BA224" s="4">
        <v>1180</v>
      </c>
      <c r="BB224" s="4">
        <v>5685</v>
      </c>
      <c r="BC224" s="4">
        <v>1125</v>
      </c>
      <c r="BD224" s="4">
        <v>1065</v>
      </c>
      <c r="BE224" s="4">
        <v>1144</v>
      </c>
      <c r="BF224" s="4">
        <v>1201</v>
      </c>
      <c r="BG224" s="4">
        <v>1150</v>
      </c>
      <c r="BH224" s="4">
        <v>5805</v>
      </c>
      <c r="BI224" s="4">
        <v>1142</v>
      </c>
      <c r="BJ224" s="4">
        <v>1254</v>
      </c>
      <c r="BK224" s="4">
        <v>1176</v>
      </c>
      <c r="BL224" s="4">
        <v>1127</v>
      </c>
      <c r="BM224" s="4">
        <v>1106</v>
      </c>
      <c r="BN224" s="4">
        <v>5111</v>
      </c>
      <c r="BO224" s="4">
        <v>1083</v>
      </c>
      <c r="BP224" s="4">
        <v>1020</v>
      </c>
      <c r="BQ224" s="4">
        <v>1020</v>
      </c>
      <c r="BR224" s="4">
        <v>1038</v>
      </c>
      <c r="BS224" s="4">
        <v>950</v>
      </c>
      <c r="BT224" s="4">
        <v>4375</v>
      </c>
      <c r="BU224" s="4">
        <v>944</v>
      </c>
      <c r="BV224" s="4">
        <v>884</v>
      </c>
      <c r="BW224" s="4">
        <v>845</v>
      </c>
      <c r="BX224" s="4">
        <v>842</v>
      </c>
      <c r="BY224" s="4">
        <v>860</v>
      </c>
      <c r="BZ224" s="4">
        <v>4831</v>
      </c>
      <c r="CA224" s="4">
        <v>898</v>
      </c>
      <c r="CB224" s="4">
        <v>911</v>
      </c>
      <c r="CC224" s="4">
        <v>932</v>
      </c>
      <c r="CD224" s="4">
        <v>1007</v>
      </c>
      <c r="CE224" s="4">
        <v>1083</v>
      </c>
      <c r="CF224" s="4">
        <v>3730</v>
      </c>
      <c r="CG224" s="4">
        <v>794</v>
      </c>
      <c r="CH224" s="4">
        <v>874</v>
      </c>
      <c r="CI224" s="4">
        <v>745</v>
      </c>
      <c r="CJ224" s="4">
        <v>697</v>
      </c>
      <c r="CK224" s="4">
        <v>620</v>
      </c>
      <c r="CL224" s="4">
        <v>2710</v>
      </c>
      <c r="CM224" s="4">
        <v>530</v>
      </c>
      <c r="CN224" s="4">
        <v>556</v>
      </c>
      <c r="CO224" s="4">
        <v>560</v>
      </c>
      <c r="CP224" s="4">
        <v>557</v>
      </c>
      <c r="CQ224" s="4">
        <v>507</v>
      </c>
      <c r="CR224" s="4">
        <v>2174</v>
      </c>
      <c r="CS224" s="4">
        <v>495</v>
      </c>
      <c r="CT224" s="4">
        <v>488</v>
      </c>
      <c r="CU224" s="4">
        <v>406</v>
      </c>
      <c r="CV224" s="4">
        <v>385</v>
      </c>
      <c r="CW224" s="4">
        <v>400</v>
      </c>
      <c r="CX224" s="4">
        <v>1560</v>
      </c>
      <c r="CY224" s="4">
        <v>370</v>
      </c>
      <c r="CZ224" s="4">
        <v>318</v>
      </c>
      <c r="DA224" s="4">
        <v>343</v>
      </c>
      <c r="DB224" s="4">
        <v>289</v>
      </c>
      <c r="DC224" s="4">
        <v>240</v>
      </c>
      <c r="DD224" s="4">
        <v>846</v>
      </c>
      <c r="DE224" s="4">
        <v>212</v>
      </c>
      <c r="DF224" s="4">
        <v>204</v>
      </c>
      <c r="DG224" s="4">
        <v>182</v>
      </c>
      <c r="DH224" s="4">
        <v>129</v>
      </c>
      <c r="DI224" s="4">
        <v>119</v>
      </c>
      <c r="DJ224" s="4">
        <v>298</v>
      </c>
      <c r="DK224" s="4">
        <v>109</v>
      </c>
      <c r="DL224" s="4">
        <v>72</v>
      </c>
      <c r="DM224" s="4">
        <v>57</v>
      </c>
      <c r="DN224" s="4">
        <v>40</v>
      </c>
      <c r="DO224" s="4">
        <v>20</v>
      </c>
      <c r="DP224" s="4">
        <v>53</v>
      </c>
      <c r="DQ224" s="4">
        <v>17</v>
      </c>
      <c r="DR224" s="4">
        <v>17</v>
      </c>
      <c r="DS224" s="4">
        <v>12</v>
      </c>
      <c r="DT224" s="4">
        <v>4</v>
      </c>
      <c r="DU224" s="4">
        <v>3</v>
      </c>
      <c r="DV224" s="4">
        <v>5</v>
      </c>
      <c r="DW224" s="4">
        <v>15107</v>
      </c>
      <c r="DX224" s="4">
        <v>17059</v>
      </c>
      <c r="DY224" s="4">
        <v>27185</v>
      </c>
      <c r="DZ224" s="4">
        <v>20122</v>
      </c>
      <c r="EA224" s="4">
        <v>11376</v>
      </c>
    </row>
    <row r="225" spans="1:131" ht="17.5" customHeight="1" x14ac:dyDescent="0.35"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W225" s="31"/>
      <c r="DX225" s="31"/>
      <c r="DY225" s="31"/>
      <c r="DZ225" s="31"/>
      <c r="EA225" s="31"/>
    </row>
    <row r="226" spans="1:131" s="3" customFormat="1" ht="17.5" customHeight="1" x14ac:dyDescent="0.35">
      <c r="A226" s="3" t="s">
        <v>382</v>
      </c>
      <c r="C226" s="3" t="s">
        <v>383</v>
      </c>
      <c r="E226" s="26">
        <v>680161</v>
      </c>
      <c r="F226" s="26">
        <v>41954</v>
      </c>
      <c r="G226" s="26">
        <v>8282</v>
      </c>
      <c r="H226" s="26">
        <v>8540</v>
      </c>
      <c r="I226" s="26">
        <v>8318</v>
      </c>
      <c r="J226" s="26">
        <v>8520</v>
      </c>
      <c r="K226" s="26">
        <v>8294</v>
      </c>
      <c r="L226" s="26">
        <v>39835</v>
      </c>
      <c r="M226" s="26">
        <v>8399</v>
      </c>
      <c r="N226" s="26">
        <v>7869</v>
      </c>
      <c r="O226" s="26">
        <v>7991</v>
      </c>
      <c r="P226" s="26">
        <v>7786</v>
      </c>
      <c r="Q226" s="26">
        <v>7790</v>
      </c>
      <c r="R226" s="26">
        <v>42741</v>
      </c>
      <c r="S226" s="26">
        <v>8015</v>
      </c>
      <c r="T226" s="26">
        <v>8393</v>
      </c>
      <c r="U226" s="26">
        <v>8641</v>
      </c>
      <c r="V226" s="26">
        <v>8786</v>
      </c>
      <c r="W226" s="26">
        <v>8906</v>
      </c>
      <c r="X226" s="26">
        <v>44014</v>
      </c>
      <c r="Y226" s="26">
        <v>8994</v>
      </c>
      <c r="Z226" s="26">
        <v>9133</v>
      </c>
      <c r="AA226" s="26">
        <v>9305</v>
      </c>
      <c r="AB226" s="26">
        <v>8698</v>
      </c>
      <c r="AC226" s="26">
        <v>7884</v>
      </c>
      <c r="AD226" s="26">
        <v>40265</v>
      </c>
      <c r="AE226" s="26">
        <v>8146</v>
      </c>
      <c r="AF226" s="26">
        <v>7829</v>
      </c>
      <c r="AG226" s="26">
        <v>8141</v>
      </c>
      <c r="AH226" s="26">
        <v>8221</v>
      </c>
      <c r="AI226" s="26">
        <v>7928</v>
      </c>
      <c r="AJ226" s="26">
        <v>38581</v>
      </c>
      <c r="AK226" s="26">
        <v>7867</v>
      </c>
      <c r="AL226" s="26">
        <v>7729</v>
      </c>
      <c r="AM226" s="26">
        <v>7763</v>
      </c>
      <c r="AN226" s="26">
        <v>7423</v>
      </c>
      <c r="AO226" s="26">
        <v>7799</v>
      </c>
      <c r="AP226" s="26">
        <v>39447</v>
      </c>
      <c r="AQ226" s="26">
        <v>8065</v>
      </c>
      <c r="AR226" s="26">
        <v>7984</v>
      </c>
      <c r="AS226" s="26">
        <v>7817</v>
      </c>
      <c r="AT226" s="26">
        <v>7647</v>
      </c>
      <c r="AU226" s="26">
        <v>7934</v>
      </c>
      <c r="AV226" s="26">
        <v>44224</v>
      </c>
      <c r="AW226" s="26">
        <v>7947</v>
      </c>
      <c r="AX226" s="26">
        <v>8557</v>
      </c>
      <c r="AY226" s="26">
        <v>8701</v>
      </c>
      <c r="AZ226" s="26">
        <v>9109</v>
      </c>
      <c r="BA226" s="26">
        <v>9910</v>
      </c>
      <c r="BB226" s="26">
        <v>51040</v>
      </c>
      <c r="BC226" s="26">
        <v>9953</v>
      </c>
      <c r="BD226" s="26">
        <v>9934</v>
      </c>
      <c r="BE226" s="26">
        <v>10115</v>
      </c>
      <c r="BF226" s="26">
        <v>10334</v>
      </c>
      <c r="BG226" s="26">
        <v>10704</v>
      </c>
      <c r="BH226" s="26">
        <v>51721</v>
      </c>
      <c r="BI226" s="26">
        <v>10470</v>
      </c>
      <c r="BJ226" s="26">
        <v>10625</v>
      </c>
      <c r="BK226" s="26">
        <v>10183</v>
      </c>
      <c r="BL226" s="26">
        <v>10211</v>
      </c>
      <c r="BM226" s="26">
        <v>10232</v>
      </c>
      <c r="BN226" s="26">
        <v>46072</v>
      </c>
      <c r="BO226" s="26">
        <v>9745</v>
      </c>
      <c r="BP226" s="26">
        <v>9352</v>
      </c>
      <c r="BQ226" s="26">
        <v>9276</v>
      </c>
      <c r="BR226" s="26">
        <v>8931</v>
      </c>
      <c r="BS226" s="26">
        <v>8768</v>
      </c>
      <c r="BT226" s="26">
        <v>41026</v>
      </c>
      <c r="BU226" s="26">
        <v>8363</v>
      </c>
      <c r="BV226" s="26">
        <v>8288</v>
      </c>
      <c r="BW226" s="26">
        <v>8182</v>
      </c>
      <c r="BX226" s="26">
        <v>8228</v>
      </c>
      <c r="BY226" s="26">
        <v>7965</v>
      </c>
      <c r="BZ226" s="26">
        <v>45448</v>
      </c>
      <c r="CA226" s="26">
        <v>7985</v>
      </c>
      <c r="CB226" s="26">
        <v>8287</v>
      </c>
      <c r="CC226" s="26">
        <v>8725</v>
      </c>
      <c r="CD226" s="26">
        <v>10063</v>
      </c>
      <c r="CE226" s="26">
        <v>10388</v>
      </c>
      <c r="CF226" s="26">
        <v>35870</v>
      </c>
      <c r="CG226" s="26">
        <v>7598</v>
      </c>
      <c r="CH226" s="26">
        <v>8041</v>
      </c>
      <c r="CI226" s="26">
        <v>7403</v>
      </c>
      <c r="CJ226" s="26">
        <v>7093</v>
      </c>
      <c r="CK226" s="26">
        <v>5735</v>
      </c>
      <c r="CL226" s="26">
        <v>27818</v>
      </c>
      <c r="CM226" s="26">
        <v>5465</v>
      </c>
      <c r="CN226" s="26">
        <v>5788</v>
      </c>
      <c r="CO226" s="26">
        <v>5653</v>
      </c>
      <c r="CP226" s="26">
        <v>5513</v>
      </c>
      <c r="CQ226" s="26">
        <v>5399</v>
      </c>
      <c r="CR226" s="26">
        <v>22782</v>
      </c>
      <c r="CS226" s="26">
        <v>5051</v>
      </c>
      <c r="CT226" s="26">
        <v>4924</v>
      </c>
      <c r="CU226" s="26">
        <v>4398</v>
      </c>
      <c r="CV226" s="26">
        <v>4310</v>
      </c>
      <c r="CW226" s="26">
        <v>4099</v>
      </c>
      <c r="CX226" s="26">
        <v>15725</v>
      </c>
      <c r="CY226" s="26">
        <v>3808</v>
      </c>
      <c r="CZ226" s="26">
        <v>3533</v>
      </c>
      <c r="DA226" s="26">
        <v>3112</v>
      </c>
      <c r="DB226" s="26">
        <v>2758</v>
      </c>
      <c r="DC226" s="26">
        <v>2514</v>
      </c>
      <c r="DD226" s="26">
        <v>8272</v>
      </c>
      <c r="DE226" s="26">
        <v>2234</v>
      </c>
      <c r="DF226" s="26">
        <v>1846</v>
      </c>
      <c r="DG226" s="26">
        <v>1647</v>
      </c>
      <c r="DH226" s="26">
        <v>1433</v>
      </c>
      <c r="DI226" s="26">
        <v>1112</v>
      </c>
      <c r="DJ226" s="26">
        <v>2757</v>
      </c>
      <c r="DK226" s="26">
        <v>1007</v>
      </c>
      <c r="DL226" s="26">
        <v>777</v>
      </c>
      <c r="DM226" s="26">
        <v>435</v>
      </c>
      <c r="DN226" s="26">
        <v>283</v>
      </c>
      <c r="DO226" s="26">
        <v>255</v>
      </c>
      <c r="DP226" s="26">
        <v>525</v>
      </c>
      <c r="DQ226" s="26">
        <v>179</v>
      </c>
      <c r="DR226" s="26">
        <v>154</v>
      </c>
      <c r="DS226" s="26">
        <v>94</v>
      </c>
      <c r="DT226" s="26">
        <v>56</v>
      </c>
      <c r="DU226" s="26">
        <v>42</v>
      </c>
      <c r="DV226" s="26">
        <v>44</v>
      </c>
      <c r="DW226" s="26">
        <v>133524</v>
      </c>
      <c r="DX226" s="26">
        <v>151962</v>
      </c>
      <c r="DY226" s="26">
        <v>248577</v>
      </c>
      <c r="DZ226" s="26">
        <v>184267</v>
      </c>
      <c r="EA226" s="26">
        <v>113793</v>
      </c>
    </row>
    <row r="227" spans="1:131" ht="17.5" customHeight="1" x14ac:dyDescent="0.35">
      <c r="A227" s="2" t="s">
        <v>384</v>
      </c>
      <c r="D227" s="2" t="s">
        <v>385</v>
      </c>
      <c r="E227" s="4">
        <v>84645</v>
      </c>
      <c r="F227" s="4">
        <v>5892</v>
      </c>
      <c r="G227" s="4">
        <v>1137</v>
      </c>
      <c r="H227" s="4">
        <v>1186</v>
      </c>
      <c r="I227" s="4">
        <v>1232</v>
      </c>
      <c r="J227" s="4">
        <v>1157</v>
      </c>
      <c r="K227" s="4">
        <v>1180</v>
      </c>
      <c r="L227" s="4">
        <v>5441</v>
      </c>
      <c r="M227" s="4">
        <v>1175</v>
      </c>
      <c r="N227" s="4">
        <v>1095</v>
      </c>
      <c r="O227" s="4">
        <v>1079</v>
      </c>
      <c r="P227" s="4">
        <v>1047</v>
      </c>
      <c r="Q227" s="4">
        <v>1045</v>
      </c>
      <c r="R227" s="4">
        <v>5537</v>
      </c>
      <c r="S227" s="4">
        <v>1035</v>
      </c>
      <c r="T227" s="4">
        <v>1132</v>
      </c>
      <c r="U227" s="4">
        <v>1127</v>
      </c>
      <c r="V227" s="4">
        <v>1083</v>
      </c>
      <c r="W227" s="4">
        <v>1160</v>
      </c>
      <c r="X227" s="4">
        <v>5658</v>
      </c>
      <c r="Y227" s="4">
        <v>1192</v>
      </c>
      <c r="Z227" s="4">
        <v>1229</v>
      </c>
      <c r="AA227" s="4">
        <v>1194</v>
      </c>
      <c r="AB227" s="4">
        <v>1051</v>
      </c>
      <c r="AC227" s="4">
        <v>992</v>
      </c>
      <c r="AD227" s="4">
        <v>5103</v>
      </c>
      <c r="AE227" s="4">
        <v>975</v>
      </c>
      <c r="AF227" s="4">
        <v>981</v>
      </c>
      <c r="AG227" s="4">
        <v>1104</v>
      </c>
      <c r="AH227" s="4">
        <v>1030</v>
      </c>
      <c r="AI227" s="4">
        <v>1013</v>
      </c>
      <c r="AJ227" s="4">
        <v>5174</v>
      </c>
      <c r="AK227" s="4">
        <v>1090</v>
      </c>
      <c r="AL227" s="4">
        <v>1031</v>
      </c>
      <c r="AM227" s="4">
        <v>1007</v>
      </c>
      <c r="AN227" s="4">
        <v>1080</v>
      </c>
      <c r="AO227" s="4">
        <v>966</v>
      </c>
      <c r="AP227" s="4">
        <v>5613</v>
      </c>
      <c r="AQ227" s="4">
        <v>1167</v>
      </c>
      <c r="AR227" s="4">
        <v>1145</v>
      </c>
      <c r="AS227" s="4">
        <v>1117</v>
      </c>
      <c r="AT227" s="4">
        <v>1088</v>
      </c>
      <c r="AU227" s="4">
        <v>1096</v>
      </c>
      <c r="AV227" s="4">
        <v>5816</v>
      </c>
      <c r="AW227" s="4">
        <v>1096</v>
      </c>
      <c r="AX227" s="4">
        <v>1146</v>
      </c>
      <c r="AY227" s="4">
        <v>1159</v>
      </c>
      <c r="AZ227" s="4">
        <v>1163</v>
      </c>
      <c r="BA227" s="4">
        <v>1252</v>
      </c>
      <c r="BB227" s="4">
        <v>6510</v>
      </c>
      <c r="BC227" s="4">
        <v>1295</v>
      </c>
      <c r="BD227" s="4">
        <v>1311</v>
      </c>
      <c r="BE227" s="4">
        <v>1302</v>
      </c>
      <c r="BF227" s="4">
        <v>1317</v>
      </c>
      <c r="BG227" s="4">
        <v>1285</v>
      </c>
      <c r="BH227" s="4">
        <v>6397</v>
      </c>
      <c r="BI227" s="4">
        <v>1319</v>
      </c>
      <c r="BJ227" s="4">
        <v>1298</v>
      </c>
      <c r="BK227" s="4">
        <v>1266</v>
      </c>
      <c r="BL227" s="4">
        <v>1273</v>
      </c>
      <c r="BM227" s="4">
        <v>1241</v>
      </c>
      <c r="BN227" s="4">
        <v>5701</v>
      </c>
      <c r="BO227" s="4">
        <v>1207</v>
      </c>
      <c r="BP227" s="4">
        <v>1148</v>
      </c>
      <c r="BQ227" s="4">
        <v>1195</v>
      </c>
      <c r="BR227" s="4">
        <v>1100</v>
      </c>
      <c r="BS227" s="4">
        <v>1051</v>
      </c>
      <c r="BT227" s="4">
        <v>4649</v>
      </c>
      <c r="BU227" s="4">
        <v>955</v>
      </c>
      <c r="BV227" s="4">
        <v>925</v>
      </c>
      <c r="BW227" s="4">
        <v>931</v>
      </c>
      <c r="BX227" s="4">
        <v>911</v>
      </c>
      <c r="BY227" s="4">
        <v>927</v>
      </c>
      <c r="BZ227" s="4">
        <v>5121</v>
      </c>
      <c r="CA227" s="4">
        <v>940</v>
      </c>
      <c r="CB227" s="4">
        <v>1001</v>
      </c>
      <c r="CC227" s="4">
        <v>943</v>
      </c>
      <c r="CD227" s="4">
        <v>1095</v>
      </c>
      <c r="CE227" s="4">
        <v>1142</v>
      </c>
      <c r="CF227" s="4">
        <v>3743</v>
      </c>
      <c r="CG227" s="4">
        <v>870</v>
      </c>
      <c r="CH227" s="4">
        <v>801</v>
      </c>
      <c r="CI227" s="4">
        <v>725</v>
      </c>
      <c r="CJ227" s="4">
        <v>734</v>
      </c>
      <c r="CK227" s="4">
        <v>613</v>
      </c>
      <c r="CL227" s="4">
        <v>2950</v>
      </c>
      <c r="CM227" s="4">
        <v>586</v>
      </c>
      <c r="CN227" s="4">
        <v>601</v>
      </c>
      <c r="CO227" s="4">
        <v>567</v>
      </c>
      <c r="CP227" s="4">
        <v>609</v>
      </c>
      <c r="CQ227" s="4">
        <v>587</v>
      </c>
      <c r="CR227" s="4">
        <v>2520</v>
      </c>
      <c r="CS227" s="4">
        <v>528</v>
      </c>
      <c r="CT227" s="4">
        <v>567</v>
      </c>
      <c r="CU227" s="4">
        <v>491</v>
      </c>
      <c r="CV227" s="4">
        <v>471</v>
      </c>
      <c r="CW227" s="4">
        <v>463</v>
      </c>
      <c r="CX227" s="4">
        <v>1686</v>
      </c>
      <c r="CY227" s="4">
        <v>411</v>
      </c>
      <c r="CZ227" s="4">
        <v>380</v>
      </c>
      <c r="DA227" s="4">
        <v>338</v>
      </c>
      <c r="DB227" s="4">
        <v>292</v>
      </c>
      <c r="DC227" s="4">
        <v>265</v>
      </c>
      <c r="DD227" s="4">
        <v>817</v>
      </c>
      <c r="DE227" s="4">
        <v>219</v>
      </c>
      <c r="DF227" s="4">
        <v>174</v>
      </c>
      <c r="DG227" s="4">
        <v>142</v>
      </c>
      <c r="DH227" s="4">
        <v>137</v>
      </c>
      <c r="DI227" s="4">
        <v>145</v>
      </c>
      <c r="DJ227" s="4">
        <v>275</v>
      </c>
      <c r="DK227" s="4">
        <v>92</v>
      </c>
      <c r="DL227" s="4">
        <v>85</v>
      </c>
      <c r="DM227" s="4">
        <v>33</v>
      </c>
      <c r="DN227" s="4">
        <v>42</v>
      </c>
      <c r="DO227" s="4">
        <v>23</v>
      </c>
      <c r="DP227" s="4">
        <v>38</v>
      </c>
      <c r="DQ227" s="4">
        <v>15</v>
      </c>
      <c r="DR227" s="4">
        <v>11</v>
      </c>
      <c r="DS227" s="4">
        <v>7</v>
      </c>
      <c r="DT227" s="4">
        <v>3</v>
      </c>
      <c r="DU227" s="4">
        <v>2</v>
      </c>
      <c r="DV227" s="4">
        <v>4</v>
      </c>
      <c r="DW227" s="4">
        <v>18062</v>
      </c>
      <c r="DX227" s="4">
        <v>20485</v>
      </c>
      <c r="DY227" s="4">
        <v>32682</v>
      </c>
      <c r="DZ227" s="4">
        <v>21868</v>
      </c>
      <c r="EA227" s="4">
        <v>12033</v>
      </c>
    </row>
    <row r="228" spans="1:131" ht="17.5" customHeight="1" x14ac:dyDescent="0.35">
      <c r="A228" s="2" t="s">
        <v>386</v>
      </c>
      <c r="D228" s="2" t="s">
        <v>387</v>
      </c>
      <c r="E228" s="4">
        <v>72137</v>
      </c>
      <c r="F228" s="4">
        <v>4834</v>
      </c>
      <c r="G228" s="4">
        <v>981</v>
      </c>
      <c r="H228" s="4">
        <v>989</v>
      </c>
      <c r="I228" s="4">
        <v>981</v>
      </c>
      <c r="J228" s="4">
        <v>980</v>
      </c>
      <c r="K228" s="4">
        <v>903</v>
      </c>
      <c r="L228" s="4">
        <v>4513</v>
      </c>
      <c r="M228" s="4">
        <v>949</v>
      </c>
      <c r="N228" s="4">
        <v>843</v>
      </c>
      <c r="O228" s="4">
        <v>898</v>
      </c>
      <c r="P228" s="4">
        <v>898</v>
      </c>
      <c r="Q228" s="4">
        <v>925</v>
      </c>
      <c r="R228" s="4">
        <v>4591</v>
      </c>
      <c r="S228" s="4">
        <v>893</v>
      </c>
      <c r="T228" s="4">
        <v>911</v>
      </c>
      <c r="U228" s="4">
        <v>963</v>
      </c>
      <c r="V228" s="4">
        <v>875</v>
      </c>
      <c r="W228" s="4">
        <v>949</v>
      </c>
      <c r="X228" s="4">
        <v>4459</v>
      </c>
      <c r="Y228" s="4">
        <v>979</v>
      </c>
      <c r="Z228" s="4">
        <v>885</v>
      </c>
      <c r="AA228" s="4">
        <v>919</v>
      </c>
      <c r="AB228" s="4">
        <v>912</v>
      </c>
      <c r="AC228" s="4">
        <v>764</v>
      </c>
      <c r="AD228" s="4">
        <v>3990</v>
      </c>
      <c r="AE228" s="4">
        <v>746</v>
      </c>
      <c r="AF228" s="4">
        <v>745</v>
      </c>
      <c r="AG228" s="4">
        <v>859</v>
      </c>
      <c r="AH228" s="4">
        <v>830</v>
      </c>
      <c r="AI228" s="4">
        <v>810</v>
      </c>
      <c r="AJ228" s="4">
        <v>4139</v>
      </c>
      <c r="AK228" s="4">
        <v>813</v>
      </c>
      <c r="AL228" s="4">
        <v>790</v>
      </c>
      <c r="AM228" s="4">
        <v>849</v>
      </c>
      <c r="AN228" s="4">
        <v>789</v>
      </c>
      <c r="AO228" s="4">
        <v>898</v>
      </c>
      <c r="AP228" s="4">
        <v>4189</v>
      </c>
      <c r="AQ228" s="4">
        <v>866</v>
      </c>
      <c r="AR228" s="4">
        <v>840</v>
      </c>
      <c r="AS228" s="4">
        <v>850</v>
      </c>
      <c r="AT228" s="4">
        <v>791</v>
      </c>
      <c r="AU228" s="4">
        <v>842</v>
      </c>
      <c r="AV228" s="4">
        <v>4946</v>
      </c>
      <c r="AW228" s="4">
        <v>828</v>
      </c>
      <c r="AX228" s="4">
        <v>958</v>
      </c>
      <c r="AY228" s="4">
        <v>1036</v>
      </c>
      <c r="AZ228" s="4">
        <v>1036</v>
      </c>
      <c r="BA228" s="4">
        <v>1088</v>
      </c>
      <c r="BB228" s="4">
        <v>5793</v>
      </c>
      <c r="BC228" s="4">
        <v>1135</v>
      </c>
      <c r="BD228" s="4">
        <v>1174</v>
      </c>
      <c r="BE228" s="4">
        <v>1106</v>
      </c>
      <c r="BF228" s="4">
        <v>1169</v>
      </c>
      <c r="BG228" s="4">
        <v>1209</v>
      </c>
      <c r="BH228" s="4">
        <v>5627</v>
      </c>
      <c r="BI228" s="4">
        <v>1108</v>
      </c>
      <c r="BJ228" s="4">
        <v>1170</v>
      </c>
      <c r="BK228" s="4">
        <v>1108</v>
      </c>
      <c r="BL228" s="4">
        <v>1127</v>
      </c>
      <c r="BM228" s="4">
        <v>1114</v>
      </c>
      <c r="BN228" s="4">
        <v>4761</v>
      </c>
      <c r="BO228" s="4">
        <v>999</v>
      </c>
      <c r="BP228" s="4">
        <v>924</v>
      </c>
      <c r="BQ228" s="4">
        <v>962</v>
      </c>
      <c r="BR228" s="4">
        <v>968</v>
      </c>
      <c r="BS228" s="4">
        <v>908</v>
      </c>
      <c r="BT228" s="4">
        <v>4466</v>
      </c>
      <c r="BU228" s="4">
        <v>889</v>
      </c>
      <c r="BV228" s="4">
        <v>909</v>
      </c>
      <c r="BW228" s="4">
        <v>920</v>
      </c>
      <c r="BX228" s="4">
        <v>893</v>
      </c>
      <c r="BY228" s="4">
        <v>855</v>
      </c>
      <c r="BZ228" s="4">
        <v>4798</v>
      </c>
      <c r="CA228" s="4">
        <v>874</v>
      </c>
      <c r="CB228" s="4">
        <v>858</v>
      </c>
      <c r="CC228" s="4">
        <v>956</v>
      </c>
      <c r="CD228" s="4">
        <v>1050</v>
      </c>
      <c r="CE228" s="4">
        <v>1060</v>
      </c>
      <c r="CF228" s="4">
        <v>3671</v>
      </c>
      <c r="CG228" s="4">
        <v>778</v>
      </c>
      <c r="CH228" s="4">
        <v>761</v>
      </c>
      <c r="CI228" s="4">
        <v>784</v>
      </c>
      <c r="CJ228" s="4">
        <v>760</v>
      </c>
      <c r="CK228" s="4">
        <v>588</v>
      </c>
      <c r="CL228" s="4">
        <v>2739</v>
      </c>
      <c r="CM228" s="4">
        <v>582</v>
      </c>
      <c r="CN228" s="4">
        <v>534</v>
      </c>
      <c r="CO228" s="4">
        <v>593</v>
      </c>
      <c r="CP228" s="4">
        <v>511</v>
      </c>
      <c r="CQ228" s="4">
        <v>519</v>
      </c>
      <c r="CR228" s="4">
        <v>2034</v>
      </c>
      <c r="CS228" s="4">
        <v>436</v>
      </c>
      <c r="CT228" s="4">
        <v>445</v>
      </c>
      <c r="CU228" s="4">
        <v>370</v>
      </c>
      <c r="CV228" s="4">
        <v>387</v>
      </c>
      <c r="CW228" s="4">
        <v>396</v>
      </c>
      <c r="CX228" s="4">
        <v>1453</v>
      </c>
      <c r="CY228" s="4">
        <v>338</v>
      </c>
      <c r="CZ228" s="4">
        <v>316</v>
      </c>
      <c r="DA228" s="4">
        <v>327</v>
      </c>
      <c r="DB228" s="4">
        <v>233</v>
      </c>
      <c r="DC228" s="4">
        <v>239</v>
      </c>
      <c r="DD228" s="4">
        <v>820</v>
      </c>
      <c r="DE228" s="4">
        <v>205</v>
      </c>
      <c r="DF228" s="4">
        <v>187</v>
      </c>
      <c r="DG228" s="4">
        <v>173</v>
      </c>
      <c r="DH228" s="4">
        <v>142</v>
      </c>
      <c r="DI228" s="4">
        <v>113</v>
      </c>
      <c r="DJ228" s="4">
        <v>257</v>
      </c>
      <c r="DK228" s="4">
        <v>110</v>
      </c>
      <c r="DL228" s="4">
        <v>67</v>
      </c>
      <c r="DM228" s="4">
        <v>36</v>
      </c>
      <c r="DN228" s="4">
        <v>23</v>
      </c>
      <c r="DO228" s="4">
        <v>21</v>
      </c>
      <c r="DP228" s="4">
        <v>50</v>
      </c>
      <c r="DQ228" s="4">
        <v>13</v>
      </c>
      <c r="DR228" s="4">
        <v>15</v>
      </c>
      <c r="DS228" s="4">
        <v>12</v>
      </c>
      <c r="DT228" s="4">
        <v>5</v>
      </c>
      <c r="DU228" s="4">
        <v>5</v>
      </c>
      <c r="DV228" s="4">
        <v>7</v>
      </c>
      <c r="DW228" s="4">
        <v>14917</v>
      </c>
      <c r="DX228" s="4">
        <v>16721</v>
      </c>
      <c r="DY228" s="4">
        <v>26537</v>
      </c>
      <c r="DZ228" s="4">
        <v>19652</v>
      </c>
      <c r="EA228" s="4">
        <v>11031</v>
      </c>
    </row>
    <row r="229" spans="1:131" ht="17.5" customHeight="1" x14ac:dyDescent="0.35">
      <c r="A229" s="2" t="s">
        <v>388</v>
      </c>
      <c r="D229" s="2" t="s">
        <v>389</v>
      </c>
      <c r="E229" s="4">
        <v>35582</v>
      </c>
      <c r="F229" s="4">
        <v>1979</v>
      </c>
      <c r="G229" s="4">
        <v>367</v>
      </c>
      <c r="H229" s="4">
        <v>388</v>
      </c>
      <c r="I229" s="4">
        <v>417</v>
      </c>
      <c r="J229" s="4">
        <v>413</v>
      </c>
      <c r="K229" s="4">
        <v>394</v>
      </c>
      <c r="L229" s="4">
        <v>2033</v>
      </c>
      <c r="M229" s="4">
        <v>401</v>
      </c>
      <c r="N229" s="4">
        <v>381</v>
      </c>
      <c r="O229" s="4">
        <v>450</v>
      </c>
      <c r="P229" s="4">
        <v>401</v>
      </c>
      <c r="Q229" s="4">
        <v>400</v>
      </c>
      <c r="R229" s="4">
        <v>2280</v>
      </c>
      <c r="S229" s="4">
        <v>438</v>
      </c>
      <c r="T229" s="4">
        <v>443</v>
      </c>
      <c r="U229" s="4">
        <v>455</v>
      </c>
      <c r="V229" s="4">
        <v>486</v>
      </c>
      <c r="W229" s="4">
        <v>458</v>
      </c>
      <c r="X229" s="4">
        <v>2331</v>
      </c>
      <c r="Y229" s="4">
        <v>475</v>
      </c>
      <c r="Z229" s="4">
        <v>561</v>
      </c>
      <c r="AA229" s="4">
        <v>531</v>
      </c>
      <c r="AB229" s="4">
        <v>438</v>
      </c>
      <c r="AC229" s="4">
        <v>326</v>
      </c>
      <c r="AD229" s="4">
        <v>1886</v>
      </c>
      <c r="AE229" s="4">
        <v>347</v>
      </c>
      <c r="AF229" s="4">
        <v>322</v>
      </c>
      <c r="AG229" s="4">
        <v>413</v>
      </c>
      <c r="AH229" s="4">
        <v>415</v>
      </c>
      <c r="AI229" s="4">
        <v>389</v>
      </c>
      <c r="AJ229" s="4">
        <v>1875</v>
      </c>
      <c r="AK229" s="4">
        <v>404</v>
      </c>
      <c r="AL229" s="4">
        <v>374</v>
      </c>
      <c r="AM229" s="4">
        <v>379</v>
      </c>
      <c r="AN229" s="4">
        <v>349</v>
      </c>
      <c r="AO229" s="4">
        <v>369</v>
      </c>
      <c r="AP229" s="4">
        <v>2045</v>
      </c>
      <c r="AQ229" s="4">
        <v>379</v>
      </c>
      <c r="AR229" s="4">
        <v>388</v>
      </c>
      <c r="AS229" s="4">
        <v>417</v>
      </c>
      <c r="AT229" s="4">
        <v>442</v>
      </c>
      <c r="AU229" s="4">
        <v>419</v>
      </c>
      <c r="AV229" s="4">
        <v>2293</v>
      </c>
      <c r="AW229" s="4">
        <v>416</v>
      </c>
      <c r="AX229" s="4">
        <v>432</v>
      </c>
      <c r="AY229" s="4">
        <v>455</v>
      </c>
      <c r="AZ229" s="4">
        <v>490</v>
      </c>
      <c r="BA229" s="4">
        <v>500</v>
      </c>
      <c r="BB229" s="4">
        <v>2724</v>
      </c>
      <c r="BC229" s="4">
        <v>505</v>
      </c>
      <c r="BD229" s="4">
        <v>534</v>
      </c>
      <c r="BE229" s="4">
        <v>537</v>
      </c>
      <c r="BF229" s="4">
        <v>540</v>
      </c>
      <c r="BG229" s="4">
        <v>608</v>
      </c>
      <c r="BH229" s="4">
        <v>2957</v>
      </c>
      <c r="BI229" s="4">
        <v>588</v>
      </c>
      <c r="BJ229" s="4">
        <v>570</v>
      </c>
      <c r="BK229" s="4">
        <v>596</v>
      </c>
      <c r="BL229" s="4">
        <v>601</v>
      </c>
      <c r="BM229" s="4">
        <v>602</v>
      </c>
      <c r="BN229" s="4">
        <v>2549</v>
      </c>
      <c r="BO229" s="4">
        <v>549</v>
      </c>
      <c r="BP229" s="4">
        <v>551</v>
      </c>
      <c r="BQ229" s="4">
        <v>482</v>
      </c>
      <c r="BR229" s="4">
        <v>484</v>
      </c>
      <c r="BS229" s="4">
        <v>483</v>
      </c>
      <c r="BT229" s="4">
        <v>2176</v>
      </c>
      <c r="BU229" s="4">
        <v>443</v>
      </c>
      <c r="BV229" s="4">
        <v>461</v>
      </c>
      <c r="BW229" s="4">
        <v>423</v>
      </c>
      <c r="BX229" s="4">
        <v>427</v>
      </c>
      <c r="BY229" s="4">
        <v>422</v>
      </c>
      <c r="BZ229" s="4">
        <v>2353</v>
      </c>
      <c r="CA229" s="4">
        <v>423</v>
      </c>
      <c r="CB229" s="4">
        <v>383</v>
      </c>
      <c r="CC229" s="4">
        <v>477</v>
      </c>
      <c r="CD229" s="4">
        <v>541</v>
      </c>
      <c r="CE229" s="4">
        <v>529</v>
      </c>
      <c r="CF229" s="4">
        <v>1730</v>
      </c>
      <c r="CG229" s="4">
        <v>375</v>
      </c>
      <c r="CH229" s="4">
        <v>397</v>
      </c>
      <c r="CI229" s="4">
        <v>364</v>
      </c>
      <c r="CJ229" s="4">
        <v>344</v>
      </c>
      <c r="CK229" s="4">
        <v>250</v>
      </c>
      <c r="CL229" s="4">
        <v>1468</v>
      </c>
      <c r="CM229" s="4">
        <v>315</v>
      </c>
      <c r="CN229" s="4">
        <v>298</v>
      </c>
      <c r="CO229" s="4">
        <v>274</v>
      </c>
      <c r="CP229" s="4">
        <v>282</v>
      </c>
      <c r="CQ229" s="4">
        <v>299</v>
      </c>
      <c r="CR229" s="4">
        <v>1232</v>
      </c>
      <c r="CS229" s="4">
        <v>287</v>
      </c>
      <c r="CT229" s="4">
        <v>244</v>
      </c>
      <c r="CU229" s="4">
        <v>242</v>
      </c>
      <c r="CV229" s="4">
        <v>217</v>
      </c>
      <c r="CW229" s="4">
        <v>242</v>
      </c>
      <c r="CX229" s="4">
        <v>901</v>
      </c>
      <c r="CY229" s="4">
        <v>218</v>
      </c>
      <c r="CZ229" s="4">
        <v>211</v>
      </c>
      <c r="DA229" s="4">
        <v>153</v>
      </c>
      <c r="DB229" s="4">
        <v>168</v>
      </c>
      <c r="DC229" s="4">
        <v>151</v>
      </c>
      <c r="DD229" s="4">
        <v>557</v>
      </c>
      <c r="DE229" s="4">
        <v>173</v>
      </c>
      <c r="DF229" s="4">
        <v>119</v>
      </c>
      <c r="DG229" s="4">
        <v>112</v>
      </c>
      <c r="DH229" s="4">
        <v>90</v>
      </c>
      <c r="DI229" s="4">
        <v>63</v>
      </c>
      <c r="DJ229" s="4">
        <v>177</v>
      </c>
      <c r="DK229" s="4">
        <v>64</v>
      </c>
      <c r="DL229" s="4">
        <v>49</v>
      </c>
      <c r="DM229" s="4">
        <v>23</v>
      </c>
      <c r="DN229" s="4">
        <v>23</v>
      </c>
      <c r="DO229" s="4">
        <v>18</v>
      </c>
      <c r="DP229" s="4">
        <v>34</v>
      </c>
      <c r="DQ229" s="4">
        <v>10</v>
      </c>
      <c r="DR229" s="4">
        <v>10</v>
      </c>
      <c r="DS229" s="4">
        <v>6</v>
      </c>
      <c r="DT229" s="4">
        <v>4</v>
      </c>
      <c r="DU229" s="4">
        <v>4</v>
      </c>
      <c r="DV229" s="4">
        <v>2</v>
      </c>
      <c r="DW229" s="4">
        <v>6767</v>
      </c>
      <c r="DX229" s="4">
        <v>7859</v>
      </c>
      <c r="DY229" s="4">
        <v>12679</v>
      </c>
      <c r="DZ229" s="4">
        <v>10035</v>
      </c>
      <c r="EA229" s="4">
        <v>6101</v>
      </c>
    </row>
    <row r="230" spans="1:131" ht="17.5" customHeight="1" x14ac:dyDescent="0.35">
      <c r="A230" s="2" t="s">
        <v>390</v>
      </c>
      <c r="D230" s="2" t="s">
        <v>391</v>
      </c>
      <c r="E230" s="4">
        <v>42907</v>
      </c>
      <c r="F230" s="4">
        <v>2058</v>
      </c>
      <c r="G230" s="4">
        <v>394</v>
      </c>
      <c r="H230" s="4">
        <v>382</v>
      </c>
      <c r="I230" s="4">
        <v>425</v>
      </c>
      <c r="J230" s="4">
        <v>443</v>
      </c>
      <c r="K230" s="4">
        <v>414</v>
      </c>
      <c r="L230" s="4">
        <v>2256</v>
      </c>
      <c r="M230" s="4">
        <v>451</v>
      </c>
      <c r="N230" s="4">
        <v>450</v>
      </c>
      <c r="O230" s="4">
        <v>481</v>
      </c>
      <c r="P230" s="4">
        <v>447</v>
      </c>
      <c r="Q230" s="4">
        <v>427</v>
      </c>
      <c r="R230" s="4">
        <v>2679</v>
      </c>
      <c r="S230" s="4">
        <v>481</v>
      </c>
      <c r="T230" s="4">
        <v>508</v>
      </c>
      <c r="U230" s="4">
        <v>534</v>
      </c>
      <c r="V230" s="4">
        <v>573</v>
      </c>
      <c r="W230" s="4">
        <v>583</v>
      </c>
      <c r="X230" s="4">
        <v>2829</v>
      </c>
      <c r="Y230" s="4">
        <v>571</v>
      </c>
      <c r="Z230" s="4">
        <v>585</v>
      </c>
      <c r="AA230" s="4">
        <v>604</v>
      </c>
      <c r="AB230" s="4">
        <v>571</v>
      </c>
      <c r="AC230" s="4">
        <v>498</v>
      </c>
      <c r="AD230" s="4">
        <v>2480</v>
      </c>
      <c r="AE230" s="4">
        <v>494</v>
      </c>
      <c r="AF230" s="4">
        <v>507</v>
      </c>
      <c r="AG230" s="4">
        <v>485</v>
      </c>
      <c r="AH230" s="4">
        <v>556</v>
      </c>
      <c r="AI230" s="4">
        <v>438</v>
      </c>
      <c r="AJ230" s="4">
        <v>2169</v>
      </c>
      <c r="AK230" s="4">
        <v>487</v>
      </c>
      <c r="AL230" s="4">
        <v>470</v>
      </c>
      <c r="AM230" s="4">
        <v>414</v>
      </c>
      <c r="AN230" s="4">
        <v>379</v>
      </c>
      <c r="AO230" s="4">
        <v>419</v>
      </c>
      <c r="AP230" s="4">
        <v>2029</v>
      </c>
      <c r="AQ230" s="4">
        <v>426</v>
      </c>
      <c r="AR230" s="4">
        <v>390</v>
      </c>
      <c r="AS230" s="4">
        <v>443</v>
      </c>
      <c r="AT230" s="4">
        <v>358</v>
      </c>
      <c r="AU230" s="4">
        <v>412</v>
      </c>
      <c r="AV230" s="4">
        <v>2528</v>
      </c>
      <c r="AW230" s="4">
        <v>436</v>
      </c>
      <c r="AX230" s="4">
        <v>501</v>
      </c>
      <c r="AY230" s="4">
        <v>499</v>
      </c>
      <c r="AZ230" s="4">
        <v>518</v>
      </c>
      <c r="BA230" s="4">
        <v>574</v>
      </c>
      <c r="BB230" s="4">
        <v>3068</v>
      </c>
      <c r="BC230" s="4">
        <v>557</v>
      </c>
      <c r="BD230" s="4">
        <v>561</v>
      </c>
      <c r="BE230" s="4">
        <v>647</v>
      </c>
      <c r="BF230" s="4">
        <v>647</v>
      </c>
      <c r="BG230" s="4">
        <v>656</v>
      </c>
      <c r="BH230" s="4">
        <v>3232</v>
      </c>
      <c r="BI230" s="4">
        <v>664</v>
      </c>
      <c r="BJ230" s="4">
        <v>664</v>
      </c>
      <c r="BK230" s="4">
        <v>646</v>
      </c>
      <c r="BL230" s="4">
        <v>645</v>
      </c>
      <c r="BM230" s="4">
        <v>613</v>
      </c>
      <c r="BN230" s="4">
        <v>3003</v>
      </c>
      <c r="BO230" s="4">
        <v>641</v>
      </c>
      <c r="BP230" s="4">
        <v>625</v>
      </c>
      <c r="BQ230" s="4">
        <v>554</v>
      </c>
      <c r="BR230" s="4">
        <v>564</v>
      </c>
      <c r="BS230" s="4">
        <v>619</v>
      </c>
      <c r="BT230" s="4">
        <v>2711</v>
      </c>
      <c r="BU230" s="4">
        <v>494</v>
      </c>
      <c r="BV230" s="4">
        <v>556</v>
      </c>
      <c r="BW230" s="4">
        <v>574</v>
      </c>
      <c r="BX230" s="4">
        <v>552</v>
      </c>
      <c r="BY230" s="4">
        <v>535</v>
      </c>
      <c r="BZ230" s="4">
        <v>3378</v>
      </c>
      <c r="CA230" s="4">
        <v>553</v>
      </c>
      <c r="CB230" s="4">
        <v>607</v>
      </c>
      <c r="CC230" s="4">
        <v>637</v>
      </c>
      <c r="CD230" s="4">
        <v>769</v>
      </c>
      <c r="CE230" s="4">
        <v>812</v>
      </c>
      <c r="CF230" s="4">
        <v>2781</v>
      </c>
      <c r="CG230" s="4">
        <v>570</v>
      </c>
      <c r="CH230" s="4">
        <v>634</v>
      </c>
      <c r="CI230" s="4">
        <v>568</v>
      </c>
      <c r="CJ230" s="4">
        <v>577</v>
      </c>
      <c r="CK230" s="4">
        <v>432</v>
      </c>
      <c r="CL230" s="4">
        <v>2125</v>
      </c>
      <c r="CM230" s="4">
        <v>424</v>
      </c>
      <c r="CN230" s="4">
        <v>445</v>
      </c>
      <c r="CO230" s="4">
        <v>408</v>
      </c>
      <c r="CP230" s="4">
        <v>434</v>
      </c>
      <c r="CQ230" s="4">
        <v>414</v>
      </c>
      <c r="CR230" s="4">
        <v>1720</v>
      </c>
      <c r="CS230" s="4">
        <v>421</v>
      </c>
      <c r="CT230" s="4">
        <v>376</v>
      </c>
      <c r="CU230" s="4">
        <v>332</v>
      </c>
      <c r="CV230" s="4">
        <v>304</v>
      </c>
      <c r="CW230" s="4">
        <v>287</v>
      </c>
      <c r="CX230" s="4">
        <v>1097</v>
      </c>
      <c r="CY230" s="4">
        <v>274</v>
      </c>
      <c r="CZ230" s="4">
        <v>263</v>
      </c>
      <c r="DA230" s="4">
        <v>224</v>
      </c>
      <c r="DB230" s="4">
        <v>182</v>
      </c>
      <c r="DC230" s="4">
        <v>154</v>
      </c>
      <c r="DD230" s="4">
        <v>545</v>
      </c>
      <c r="DE230" s="4">
        <v>146</v>
      </c>
      <c r="DF230" s="4">
        <v>127</v>
      </c>
      <c r="DG230" s="4">
        <v>108</v>
      </c>
      <c r="DH230" s="4">
        <v>89</v>
      </c>
      <c r="DI230" s="4">
        <v>75</v>
      </c>
      <c r="DJ230" s="4">
        <v>174</v>
      </c>
      <c r="DK230" s="4">
        <v>70</v>
      </c>
      <c r="DL230" s="4">
        <v>49</v>
      </c>
      <c r="DM230" s="4">
        <v>24</v>
      </c>
      <c r="DN230" s="4">
        <v>18</v>
      </c>
      <c r="DO230" s="4">
        <v>13</v>
      </c>
      <c r="DP230" s="4">
        <v>43</v>
      </c>
      <c r="DQ230" s="4">
        <v>14</v>
      </c>
      <c r="DR230" s="4">
        <v>14</v>
      </c>
      <c r="DS230" s="4">
        <v>8</v>
      </c>
      <c r="DT230" s="4">
        <v>4</v>
      </c>
      <c r="DU230" s="4">
        <v>3</v>
      </c>
      <c r="DV230" s="4">
        <v>2</v>
      </c>
      <c r="DW230" s="4">
        <v>7564</v>
      </c>
      <c r="DX230" s="4">
        <v>8753</v>
      </c>
      <c r="DY230" s="4">
        <v>14532</v>
      </c>
      <c r="DZ230" s="4">
        <v>12324</v>
      </c>
      <c r="EA230" s="4">
        <v>8487</v>
      </c>
    </row>
    <row r="231" spans="1:131" ht="17.5" customHeight="1" x14ac:dyDescent="0.35">
      <c r="A231" s="2" t="s">
        <v>392</v>
      </c>
      <c r="D231" s="2" t="s">
        <v>393</v>
      </c>
      <c r="E231" s="4">
        <v>82914</v>
      </c>
      <c r="F231" s="4">
        <v>5118</v>
      </c>
      <c r="G231" s="4">
        <v>1022</v>
      </c>
      <c r="H231" s="4">
        <v>1052</v>
      </c>
      <c r="I231" s="4">
        <v>997</v>
      </c>
      <c r="J231" s="4">
        <v>1079</v>
      </c>
      <c r="K231" s="4">
        <v>968</v>
      </c>
      <c r="L231" s="4">
        <v>4946</v>
      </c>
      <c r="M231" s="4">
        <v>1084</v>
      </c>
      <c r="N231" s="4">
        <v>980</v>
      </c>
      <c r="O231" s="4">
        <v>941</v>
      </c>
      <c r="P231" s="4">
        <v>996</v>
      </c>
      <c r="Q231" s="4">
        <v>945</v>
      </c>
      <c r="R231" s="4">
        <v>5105</v>
      </c>
      <c r="S231" s="4">
        <v>976</v>
      </c>
      <c r="T231" s="4">
        <v>991</v>
      </c>
      <c r="U231" s="4">
        <v>1013</v>
      </c>
      <c r="V231" s="4">
        <v>1046</v>
      </c>
      <c r="W231" s="4">
        <v>1079</v>
      </c>
      <c r="X231" s="4">
        <v>5192</v>
      </c>
      <c r="Y231" s="4">
        <v>1024</v>
      </c>
      <c r="Z231" s="4">
        <v>1064</v>
      </c>
      <c r="AA231" s="4">
        <v>1136</v>
      </c>
      <c r="AB231" s="4">
        <v>1020</v>
      </c>
      <c r="AC231" s="4">
        <v>948</v>
      </c>
      <c r="AD231" s="4">
        <v>4949</v>
      </c>
      <c r="AE231" s="4">
        <v>922</v>
      </c>
      <c r="AF231" s="4">
        <v>941</v>
      </c>
      <c r="AG231" s="4">
        <v>932</v>
      </c>
      <c r="AH231" s="4">
        <v>1050</v>
      </c>
      <c r="AI231" s="4">
        <v>1104</v>
      </c>
      <c r="AJ231" s="4">
        <v>5344</v>
      </c>
      <c r="AK231" s="4">
        <v>1113</v>
      </c>
      <c r="AL231" s="4">
        <v>1003</v>
      </c>
      <c r="AM231" s="4">
        <v>1074</v>
      </c>
      <c r="AN231" s="4">
        <v>1016</v>
      </c>
      <c r="AO231" s="4">
        <v>1138</v>
      </c>
      <c r="AP231" s="4">
        <v>5201</v>
      </c>
      <c r="AQ231" s="4">
        <v>1121</v>
      </c>
      <c r="AR231" s="4">
        <v>1049</v>
      </c>
      <c r="AS231" s="4">
        <v>992</v>
      </c>
      <c r="AT231" s="4">
        <v>1017</v>
      </c>
      <c r="AU231" s="4">
        <v>1022</v>
      </c>
      <c r="AV231" s="4">
        <v>5936</v>
      </c>
      <c r="AW231" s="4">
        <v>1110</v>
      </c>
      <c r="AX231" s="4">
        <v>1132</v>
      </c>
      <c r="AY231" s="4">
        <v>1107</v>
      </c>
      <c r="AZ231" s="4">
        <v>1230</v>
      </c>
      <c r="BA231" s="4">
        <v>1357</v>
      </c>
      <c r="BB231" s="4">
        <v>6284</v>
      </c>
      <c r="BC231" s="4">
        <v>1287</v>
      </c>
      <c r="BD231" s="4">
        <v>1185</v>
      </c>
      <c r="BE231" s="4">
        <v>1243</v>
      </c>
      <c r="BF231" s="4">
        <v>1250</v>
      </c>
      <c r="BG231" s="4">
        <v>1319</v>
      </c>
      <c r="BH231" s="4">
        <v>6336</v>
      </c>
      <c r="BI231" s="4">
        <v>1271</v>
      </c>
      <c r="BJ231" s="4">
        <v>1303</v>
      </c>
      <c r="BK231" s="4">
        <v>1294</v>
      </c>
      <c r="BL231" s="4">
        <v>1228</v>
      </c>
      <c r="BM231" s="4">
        <v>1240</v>
      </c>
      <c r="BN231" s="4">
        <v>5562</v>
      </c>
      <c r="BO231" s="4">
        <v>1136</v>
      </c>
      <c r="BP231" s="4">
        <v>1160</v>
      </c>
      <c r="BQ231" s="4">
        <v>1121</v>
      </c>
      <c r="BR231" s="4">
        <v>1054</v>
      </c>
      <c r="BS231" s="4">
        <v>1091</v>
      </c>
      <c r="BT231" s="4">
        <v>4999</v>
      </c>
      <c r="BU231" s="4">
        <v>1063</v>
      </c>
      <c r="BV231" s="4">
        <v>1003</v>
      </c>
      <c r="BW231" s="4">
        <v>989</v>
      </c>
      <c r="BX231" s="4">
        <v>1030</v>
      </c>
      <c r="BY231" s="4">
        <v>914</v>
      </c>
      <c r="BZ231" s="4">
        <v>5242</v>
      </c>
      <c r="CA231" s="4">
        <v>923</v>
      </c>
      <c r="CB231" s="4">
        <v>980</v>
      </c>
      <c r="CC231" s="4">
        <v>965</v>
      </c>
      <c r="CD231" s="4">
        <v>1175</v>
      </c>
      <c r="CE231" s="4">
        <v>1199</v>
      </c>
      <c r="CF231" s="4">
        <v>4028</v>
      </c>
      <c r="CG231" s="4">
        <v>917</v>
      </c>
      <c r="CH231" s="4">
        <v>885</v>
      </c>
      <c r="CI231" s="4">
        <v>793</v>
      </c>
      <c r="CJ231" s="4">
        <v>815</v>
      </c>
      <c r="CK231" s="4">
        <v>618</v>
      </c>
      <c r="CL231" s="4">
        <v>3051</v>
      </c>
      <c r="CM231" s="4">
        <v>602</v>
      </c>
      <c r="CN231" s="4">
        <v>612</v>
      </c>
      <c r="CO231" s="4">
        <v>617</v>
      </c>
      <c r="CP231" s="4">
        <v>585</v>
      </c>
      <c r="CQ231" s="4">
        <v>635</v>
      </c>
      <c r="CR231" s="4">
        <v>2609</v>
      </c>
      <c r="CS231" s="4">
        <v>573</v>
      </c>
      <c r="CT231" s="4">
        <v>578</v>
      </c>
      <c r="CU231" s="4">
        <v>495</v>
      </c>
      <c r="CV231" s="4">
        <v>516</v>
      </c>
      <c r="CW231" s="4">
        <v>447</v>
      </c>
      <c r="CX231" s="4">
        <v>1734</v>
      </c>
      <c r="CY231" s="4">
        <v>437</v>
      </c>
      <c r="CZ231" s="4">
        <v>378</v>
      </c>
      <c r="DA231" s="4">
        <v>310</v>
      </c>
      <c r="DB231" s="4">
        <v>323</v>
      </c>
      <c r="DC231" s="4">
        <v>286</v>
      </c>
      <c r="DD231" s="4">
        <v>899</v>
      </c>
      <c r="DE231" s="4">
        <v>235</v>
      </c>
      <c r="DF231" s="4">
        <v>211</v>
      </c>
      <c r="DG231" s="4">
        <v>181</v>
      </c>
      <c r="DH231" s="4">
        <v>154</v>
      </c>
      <c r="DI231" s="4">
        <v>118</v>
      </c>
      <c r="DJ231" s="4">
        <v>311</v>
      </c>
      <c r="DK231" s="4">
        <v>107</v>
      </c>
      <c r="DL231" s="4">
        <v>95</v>
      </c>
      <c r="DM231" s="4">
        <v>54</v>
      </c>
      <c r="DN231" s="4">
        <v>33</v>
      </c>
      <c r="DO231" s="4">
        <v>22</v>
      </c>
      <c r="DP231" s="4">
        <v>67</v>
      </c>
      <c r="DQ231" s="4">
        <v>19</v>
      </c>
      <c r="DR231" s="4">
        <v>26</v>
      </c>
      <c r="DS231" s="4">
        <v>13</v>
      </c>
      <c r="DT231" s="4">
        <v>5</v>
      </c>
      <c r="DU231" s="4">
        <v>4</v>
      </c>
      <c r="DV231" s="4">
        <v>1</v>
      </c>
      <c r="DW231" s="4">
        <v>16193</v>
      </c>
      <c r="DX231" s="4">
        <v>18393</v>
      </c>
      <c r="DY231" s="4">
        <v>31882</v>
      </c>
      <c r="DZ231" s="4">
        <v>22139</v>
      </c>
      <c r="EA231" s="4">
        <v>12700</v>
      </c>
    </row>
    <row r="232" spans="1:131" ht="17.5" customHeight="1" x14ac:dyDescent="0.35">
      <c r="A232" s="2" t="s">
        <v>394</v>
      </c>
      <c r="D232" s="2" t="s">
        <v>395</v>
      </c>
      <c r="E232" s="4">
        <v>85343</v>
      </c>
      <c r="F232" s="4">
        <v>5514</v>
      </c>
      <c r="G232" s="4">
        <v>1147</v>
      </c>
      <c r="H232" s="4">
        <v>1177</v>
      </c>
      <c r="I232" s="4">
        <v>1038</v>
      </c>
      <c r="J232" s="4">
        <v>1095</v>
      </c>
      <c r="K232" s="4">
        <v>1057</v>
      </c>
      <c r="L232" s="4">
        <v>4871</v>
      </c>
      <c r="M232" s="4">
        <v>1063</v>
      </c>
      <c r="N232" s="4">
        <v>1007</v>
      </c>
      <c r="O232" s="4">
        <v>957</v>
      </c>
      <c r="P232" s="4">
        <v>931</v>
      </c>
      <c r="Q232" s="4">
        <v>913</v>
      </c>
      <c r="R232" s="4">
        <v>4976</v>
      </c>
      <c r="S232" s="4">
        <v>940</v>
      </c>
      <c r="T232" s="4">
        <v>994</v>
      </c>
      <c r="U232" s="4">
        <v>1008</v>
      </c>
      <c r="V232" s="4">
        <v>981</v>
      </c>
      <c r="W232" s="4">
        <v>1053</v>
      </c>
      <c r="X232" s="4">
        <v>5981</v>
      </c>
      <c r="Y232" s="4">
        <v>1066</v>
      </c>
      <c r="Z232" s="4">
        <v>1031</v>
      </c>
      <c r="AA232" s="4">
        <v>1065</v>
      </c>
      <c r="AB232" s="4">
        <v>1315</v>
      </c>
      <c r="AC232" s="4">
        <v>1504</v>
      </c>
      <c r="AD232" s="4">
        <v>7079</v>
      </c>
      <c r="AE232" s="4">
        <v>1761</v>
      </c>
      <c r="AF232" s="4">
        <v>1465</v>
      </c>
      <c r="AG232" s="4">
        <v>1358</v>
      </c>
      <c r="AH232" s="4">
        <v>1251</v>
      </c>
      <c r="AI232" s="4">
        <v>1244</v>
      </c>
      <c r="AJ232" s="4">
        <v>6036</v>
      </c>
      <c r="AK232" s="4">
        <v>1198</v>
      </c>
      <c r="AL232" s="4">
        <v>1234</v>
      </c>
      <c r="AM232" s="4">
        <v>1256</v>
      </c>
      <c r="AN232" s="4">
        <v>1155</v>
      </c>
      <c r="AO232" s="4">
        <v>1193</v>
      </c>
      <c r="AP232" s="4">
        <v>5712</v>
      </c>
      <c r="AQ232" s="4">
        <v>1084</v>
      </c>
      <c r="AR232" s="4">
        <v>1211</v>
      </c>
      <c r="AS232" s="4">
        <v>1103</v>
      </c>
      <c r="AT232" s="4">
        <v>1108</v>
      </c>
      <c r="AU232" s="4">
        <v>1206</v>
      </c>
      <c r="AV232" s="4">
        <v>5868</v>
      </c>
      <c r="AW232" s="4">
        <v>1068</v>
      </c>
      <c r="AX232" s="4">
        <v>1149</v>
      </c>
      <c r="AY232" s="4">
        <v>1170</v>
      </c>
      <c r="AZ232" s="4">
        <v>1187</v>
      </c>
      <c r="BA232" s="4">
        <v>1294</v>
      </c>
      <c r="BB232" s="4">
        <v>6205</v>
      </c>
      <c r="BC232" s="4">
        <v>1286</v>
      </c>
      <c r="BD232" s="4">
        <v>1240</v>
      </c>
      <c r="BE232" s="4">
        <v>1179</v>
      </c>
      <c r="BF232" s="4">
        <v>1291</v>
      </c>
      <c r="BG232" s="4">
        <v>1209</v>
      </c>
      <c r="BH232" s="4">
        <v>5998</v>
      </c>
      <c r="BI232" s="4">
        <v>1258</v>
      </c>
      <c r="BJ232" s="4">
        <v>1208</v>
      </c>
      <c r="BK232" s="4">
        <v>1181</v>
      </c>
      <c r="BL232" s="4">
        <v>1145</v>
      </c>
      <c r="BM232" s="4">
        <v>1206</v>
      </c>
      <c r="BN232" s="4">
        <v>5136</v>
      </c>
      <c r="BO232" s="4">
        <v>1133</v>
      </c>
      <c r="BP232" s="4">
        <v>1061</v>
      </c>
      <c r="BQ232" s="4">
        <v>1038</v>
      </c>
      <c r="BR232" s="4">
        <v>967</v>
      </c>
      <c r="BS232" s="4">
        <v>937</v>
      </c>
      <c r="BT232" s="4">
        <v>4571</v>
      </c>
      <c r="BU232" s="4">
        <v>930</v>
      </c>
      <c r="BV232" s="4">
        <v>892</v>
      </c>
      <c r="BW232" s="4">
        <v>885</v>
      </c>
      <c r="BX232" s="4">
        <v>933</v>
      </c>
      <c r="BY232" s="4">
        <v>931</v>
      </c>
      <c r="BZ232" s="4">
        <v>5095</v>
      </c>
      <c r="CA232" s="4">
        <v>919</v>
      </c>
      <c r="CB232" s="4">
        <v>894</v>
      </c>
      <c r="CC232" s="4">
        <v>999</v>
      </c>
      <c r="CD232" s="4">
        <v>1180</v>
      </c>
      <c r="CE232" s="4">
        <v>1103</v>
      </c>
      <c r="CF232" s="4">
        <v>4036</v>
      </c>
      <c r="CG232" s="4">
        <v>826</v>
      </c>
      <c r="CH232" s="4">
        <v>921</v>
      </c>
      <c r="CI232" s="4">
        <v>825</v>
      </c>
      <c r="CJ232" s="4">
        <v>790</v>
      </c>
      <c r="CK232" s="4">
        <v>674</v>
      </c>
      <c r="CL232" s="4">
        <v>2994</v>
      </c>
      <c r="CM232" s="4">
        <v>553</v>
      </c>
      <c r="CN232" s="4">
        <v>625</v>
      </c>
      <c r="CO232" s="4">
        <v>641</v>
      </c>
      <c r="CP232" s="4">
        <v>632</v>
      </c>
      <c r="CQ232" s="4">
        <v>543</v>
      </c>
      <c r="CR232" s="4">
        <v>2431</v>
      </c>
      <c r="CS232" s="4">
        <v>525</v>
      </c>
      <c r="CT232" s="4">
        <v>528</v>
      </c>
      <c r="CU232" s="4">
        <v>474</v>
      </c>
      <c r="CV232" s="4">
        <v>492</v>
      </c>
      <c r="CW232" s="4">
        <v>412</v>
      </c>
      <c r="CX232" s="4">
        <v>1672</v>
      </c>
      <c r="CY232" s="4">
        <v>375</v>
      </c>
      <c r="CZ232" s="4">
        <v>373</v>
      </c>
      <c r="DA232" s="4">
        <v>321</v>
      </c>
      <c r="DB232" s="4">
        <v>288</v>
      </c>
      <c r="DC232" s="4">
        <v>315</v>
      </c>
      <c r="DD232" s="4">
        <v>820</v>
      </c>
      <c r="DE232" s="4">
        <v>218</v>
      </c>
      <c r="DF232" s="4">
        <v>208</v>
      </c>
      <c r="DG232" s="4">
        <v>157</v>
      </c>
      <c r="DH232" s="4">
        <v>135</v>
      </c>
      <c r="DI232" s="4">
        <v>102</v>
      </c>
      <c r="DJ232" s="4">
        <v>288</v>
      </c>
      <c r="DK232" s="4">
        <v>102</v>
      </c>
      <c r="DL232" s="4">
        <v>70</v>
      </c>
      <c r="DM232" s="4">
        <v>53</v>
      </c>
      <c r="DN232" s="4">
        <v>33</v>
      </c>
      <c r="DO232" s="4">
        <v>30</v>
      </c>
      <c r="DP232" s="4">
        <v>57</v>
      </c>
      <c r="DQ232" s="4">
        <v>19</v>
      </c>
      <c r="DR232" s="4">
        <v>18</v>
      </c>
      <c r="DS232" s="4">
        <v>6</v>
      </c>
      <c r="DT232" s="4">
        <v>5</v>
      </c>
      <c r="DU232" s="4">
        <v>9</v>
      </c>
      <c r="DV232" s="4">
        <v>3</v>
      </c>
      <c r="DW232" s="4">
        <v>16427</v>
      </c>
      <c r="DX232" s="4">
        <v>18523</v>
      </c>
      <c r="DY232" s="4">
        <v>35815</v>
      </c>
      <c r="DZ232" s="4">
        <v>20800</v>
      </c>
      <c r="EA232" s="4">
        <v>12301</v>
      </c>
    </row>
    <row r="233" spans="1:131" ht="17.5" customHeight="1" x14ac:dyDescent="0.35">
      <c r="A233" s="2" t="s">
        <v>396</v>
      </c>
      <c r="D233" s="2" t="s">
        <v>397</v>
      </c>
      <c r="E233" s="4">
        <v>60440</v>
      </c>
      <c r="F233" s="4">
        <v>3811</v>
      </c>
      <c r="G233" s="4">
        <v>753</v>
      </c>
      <c r="H233" s="4">
        <v>796</v>
      </c>
      <c r="I233" s="4">
        <v>745</v>
      </c>
      <c r="J233" s="4">
        <v>763</v>
      </c>
      <c r="K233" s="4">
        <v>754</v>
      </c>
      <c r="L233" s="4">
        <v>3507</v>
      </c>
      <c r="M233" s="4">
        <v>754</v>
      </c>
      <c r="N233" s="4">
        <v>693</v>
      </c>
      <c r="O233" s="4">
        <v>674</v>
      </c>
      <c r="P233" s="4">
        <v>676</v>
      </c>
      <c r="Q233" s="4">
        <v>710</v>
      </c>
      <c r="R233" s="4">
        <v>3739</v>
      </c>
      <c r="S233" s="4">
        <v>672</v>
      </c>
      <c r="T233" s="4">
        <v>714</v>
      </c>
      <c r="U233" s="4">
        <v>749</v>
      </c>
      <c r="V233" s="4">
        <v>789</v>
      </c>
      <c r="W233" s="4">
        <v>815</v>
      </c>
      <c r="X233" s="4">
        <v>3777</v>
      </c>
      <c r="Y233" s="4">
        <v>764</v>
      </c>
      <c r="Z233" s="4">
        <v>811</v>
      </c>
      <c r="AA233" s="4">
        <v>767</v>
      </c>
      <c r="AB233" s="4">
        <v>789</v>
      </c>
      <c r="AC233" s="4">
        <v>646</v>
      </c>
      <c r="AD233" s="4">
        <v>3363</v>
      </c>
      <c r="AE233" s="4">
        <v>668</v>
      </c>
      <c r="AF233" s="4">
        <v>641</v>
      </c>
      <c r="AG233" s="4">
        <v>680</v>
      </c>
      <c r="AH233" s="4">
        <v>713</v>
      </c>
      <c r="AI233" s="4">
        <v>661</v>
      </c>
      <c r="AJ233" s="4">
        <v>3216</v>
      </c>
      <c r="AK233" s="4">
        <v>648</v>
      </c>
      <c r="AL233" s="4">
        <v>655</v>
      </c>
      <c r="AM233" s="4">
        <v>660</v>
      </c>
      <c r="AN233" s="4">
        <v>630</v>
      </c>
      <c r="AO233" s="4">
        <v>623</v>
      </c>
      <c r="AP233" s="4">
        <v>3616</v>
      </c>
      <c r="AQ233" s="4">
        <v>722</v>
      </c>
      <c r="AR233" s="4">
        <v>746</v>
      </c>
      <c r="AS233" s="4">
        <v>691</v>
      </c>
      <c r="AT233" s="4">
        <v>744</v>
      </c>
      <c r="AU233" s="4">
        <v>713</v>
      </c>
      <c r="AV233" s="4">
        <v>3998</v>
      </c>
      <c r="AW233" s="4">
        <v>704</v>
      </c>
      <c r="AX233" s="4">
        <v>800</v>
      </c>
      <c r="AY233" s="4">
        <v>828</v>
      </c>
      <c r="AZ233" s="4">
        <v>816</v>
      </c>
      <c r="BA233" s="4">
        <v>850</v>
      </c>
      <c r="BB233" s="4">
        <v>4621</v>
      </c>
      <c r="BC233" s="4">
        <v>897</v>
      </c>
      <c r="BD233" s="4">
        <v>892</v>
      </c>
      <c r="BE233" s="4">
        <v>890</v>
      </c>
      <c r="BF233" s="4">
        <v>931</v>
      </c>
      <c r="BG233" s="4">
        <v>1011</v>
      </c>
      <c r="BH233" s="4">
        <v>4792</v>
      </c>
      <c r="BI233" s="4">
        <v>991</v>
      </c>
      <c r="BJ233" s="4">
        <v>1013</v>
      </c>
      <c r="BK233" s="4">
        <v>916</v>
      </c>
      <c r="BL233" s="4">
        <v>938</v>
      </c>
      <c r="BM233" s="4">
        <v>934</v>
      </c>
      <c r="BN233" s="4">
        <v>4232</v>
      </c>
      <c r="BO233" s="4">
        <v>949</v>
      </c>
      <c r="BP233" s="4">
        <v>895</v>
      </c>
      <c r="BQ233" s="4">
        <v>826</v>
      </c>
      <c r="BR233" s="4">
        <v>762</v>
      </c>
      <c r="BS233" s="4">
        <v>800</v>
      </c>
      <c r="BT233" s="4">
        <v>3706</v>
      </c>
      <c r="BU233" s="4">
        <v>793</v>
      </c>
      <c r="BV233" s="4">
        <v>793</v>
      </c>
      <c r="BW233" s="4">
        <v>730</v>
      </c>
      <c r="BX233" s="4">
        <v>677</v>
      </c>
      <c r="BY233" s="4">
        <v>713</v>
      </c>
      <c r="BZ233" s="4">
        <v>4066</v>
      </c>
      <c r="CA233" s="4">
        <v>728</v>
      </c>
      <c r="CB233" s="4">
        <v>768</v>
      </c>
      <c r="CC233" s="4">
        <v>764</v>
      </c>
      <c r="CD233" s="4">
        <v>871</v>
      </c>
      <c r="CE233" s="4">
        <v>935</v>
      </c>
      <c r="CF233" s="4">
        <v>3114</v>
      </c>
      <c r="CG233" s="4">
        <v>627</v>
      </c>
      <c r="CH233" s="4">
        <v>757</v>
      </c>
      <c r="CI233" s="4">
        <v>645</v>
      </c>
      <c r="CJ233" s="4">
        <v>603</v>
      </c>
      <c r="CK233" s="4">
        <v>482</v>
      </c>
      <c r="CL233" s="4">
        <v>2352</v>
      </c>
      <c r="CM233" s="4">
        <v>472</v>
      </c>
      <c r="CN233" s="4">
        <v>476</v>
      </c>
      <c r="CO233" s="4">
        <v>510</v>
      </c>
      <c r="CP233" s="4">
        <v>447</v>
      </c>
      <c r="CQ233" s="4">
        <v>447</v>
      </c>
      <c r="CR233" s="4">
        <v>1955</v>
      </c>
      <c r="CS233" s="4">
        <v>463</v>
      </c>
      <c r="CT233" s="4">
        <v>402</v>
      </c>
      <c r="CU233" s="4">
        <v>372</v>
      </c>
      <c r="CV233" s="4">
        <v>382</v>
      </c>
      <c r="CW233" s="4">
        <v>336</v>
      </c>
      <c r="CX233" s="4">
        <v>1482</v>
      </c>
      <c r="CY233" s="4">
        <v>359</v>
      </c>
      <c r="CZ233" s="4">
        <v>345</v>
      </c>
      <c r="DA233" s="4">
        <v>304</v>
      </c>
      <c r="DB233" s="4">
        <v>257</v>
      </c>
      <c r="DC233" s="4">
        <v>217</v>
      </c>
      <c r="DD233" s="4">
        <v>788</v>
      </c>
      <c r="DE233" s="4">
        <v>207</v>
      </c>
      <c r="DF233" s="4">
        <v>171</v>
      </c>
      <c r="DG233" s="4">
        <v>143</v>
      </c>
      <c r="DH233" s="4">
        <v>145</v>
      </c>
      <c r="DI233" s="4">
        <v>122</v>
      </c>
      <c r="DJ233" s="4">
        <v>236</v>
      </c>
      <c r="DK233" s="4">
        <v>104</v>
      </c>
      <c r="DL233" s="4">
        <v>47</v>
      </c>
      <c r="DM233" s="4">
        <v>44</v>
      </c>
      <c r="DN233" s="4">
        <v>19</v>
      </c>
      <c r="DO233" s="4">
        <v>22</v>
      </c>
      <c r="DP233" s="4">
        <v>64</v>
      </c>
      <c r="DQ233" s="4">
        <v>25</v>
      </c>
      <c r="DR233" s="4">
        <v>18</v>
      </c>
      <c r="DS233" s="4">
        <v>10</v>
      </c>
      <c r="DT233" s="4">
        <v>8</v>
      </c>
      <c r="DU233" s="4">
        <v>3</v>
      </c>
      <c r="DV233" s="4">
        <v>5</v>
      </c>
      <c r="DW233" s="4">
        <v>11821</v>
      </c>
      <c r="DX233" s="4">
        <v>13399</v>
      </c>
      <c r="DY233" s="4">
        <v>21827</v>
      </c>
      <c r="DZ233" s="4">
        <v>16796</v>
      </c>
      <c r="EA233" s="4">
        <v>9996</v>
      </c>
    </row>
    <row r="234" spans="1:131" ht="17.5" customHeight="1" x14ac:dyDescent="0.35">
      <c r="A234" s="2" t="s">
        <v>398</v>
      </c>
      <c r="D234" s="2" t="s">
        <v>399</v>
      </c>
      <c r="E234" s="4">
        <v>39674</v>
      </c>
      <c r="F234" s="4">
        <v>3114</v>
      </c>
      <c r="G234" s="4">
        <v>592</v>
      </c>
      <c r="H234" s="4">
        <v>653</v>
      </c>
      <c r="I234" s="4">
        <v>632</v>
      </c>
      <c r="J234" s="4">
        <v>643</v>
      </c>
      <c r="K234" s="4">
        <v>594</v>
      </c>
      <c r="L234" s="4">
        <v>2498</v>
      </c>
      <c r="M234" s="4">
        <v>532</v>
      </c>
      <c r="N234" s="4">
        <v>513</v>
      </c>
      <c r="O234" s="4">
        <v>529</v>
      </c>
      <c r="P234" s="4">
        <v>453</v>
      </c>
      <c r="Q234" s="4">
        <v>471</v>
      </c>
      <c r="R234" s="4">
        <v>2553</v>
      </c>
      <c r="S234" s="4">
        <v>458</v>
      </c>
      <c r="T234" s="4">
        <v>501</v>
      </c>
      <c r="U234" s="4">
        <v>523</v>
      </c>
      <c r="V234" s="4">
        <v>546</v>
      </c>
      <c r="W234" s="4">
        <v>525</v>
      </c>
      <c r="X234" s="4">
        <v>2597</v>
      </c>
      <c r="Y234" s="4">
        <v>514</v>
      </c>
      <c r="Z234" s="4">
        <v>554</v>
      </c>
      <c r="AA234" s="4">
        <v>608</v>
      </c>
      <c r="AB234" s="4">
        <v>495</v>
      </c>
      <c r="AC234" s="4">
        <v>426</v>
      </c>
      <c r="AD234" s="4">
        <v>2355</v>
      </c>
      <c r="AE234" s="4">
        <v>418</v>
      </c>
      <c r="AF234" s="4">
        <v>422</v>
      </c>
      <c r="AG234" s="4">
        <v>490</v>
      </c>
      <c r="AH234" s="4">
        <v>498</v>
      </c>
      <c r="AI234" s="4">
        <v>527</v>
      </c>
      <c r="AJ234" s="4">
        <v>2831</v>
      </c>
      <c r="AK234" s="4">
        <v>545</v>
      </c>
      <c r="AL234" s="4">
        <v>537</v>
      </c>
      <c r="AM234" s="4">
        <v>569</v>
      </c>
      <c r="AN234" s="4">
        <v>560</v>
      </c>
      <c r="AO234" s="4">
        <v>620</v>
      </c>
      <c r="AP234" s="4">
        <v>2927</v>
      </c>
      <c r="AQ234" s="4">
        <v>639</v>
      </c>
      <c r="AR234" s="4">
        <v>605</v>
      </c>
      <c r="AS234" s="4">
        <v>549</v>
      </c>
      <c r="AT234" s="4">
        <v>577</v>
      </c>
      <c r="AU234" s="4">
        <v>557</v>
      </c>
      <c r="AV234" s="4">
        <v>2762</v>
      </c>
      <c r="AW234" s="4">
        <v>521</v>
      </c>
      <c r="AX234" s="4">
        <v>568</v>
      </c>
      <c r="AY234" s="4">
        <v>528</v>
      </c>
      <c r="AZ234" s="4">
        <v>578</v>
      </c>
      <c r="BA234" s="4">
        <v>567</v>
      </c>
      <c r="BB234" s="4">
        <v>2983</v>
      </c>
      <c r="BC234" s="4">
        <v>621</v>
      </c>
      <c r="BD234" s="4">
        <v>555</v>
      </c>
      <c r="BE234" s="4">
        <v>607</v>
      </c>
      <c r="BF234" s="4">
        <v>569</v>
      </c>
      <c r="BG234" s="4">
        <v>631</v>
      </c>
      <c r="BH234" s="4">
        <v>2951</v>
      </c>
      <c r="BI234" s="4">
        <v>586</v>
      </c>
      <c r="BJ234" s="4">
        <v>600</v>
      </c>
      <c r="BK234" s="4">
        <v>565</v>
      </c>
      <c r="BL234" s="4">
        <v>597</v>
      </c>
      <c r="BM234" s="4">
        <v>603</v>
      </c>
      <c r="BN234" s="4">
        <v>2621</v>
      </c>
      <c r="BO234" s="4">
        <v>558</v>
      </c>
      <c r="BP234" s="4">
        <v>505</v>
      </c>
      <c r="BQ234" s="4">
        <v>520</v>
      </c>
      <c r="BR234" s="4">
        <v>558</v>
      </c>
      <c r="BS234" s="4">
        <v>480</v>
      </c>
      <c r="BT234" s="4">
        <v>2313</v>
      </c>
      <c r="BU234" s="4">
        <v>502</v>
      </c>
      <c r="BV234" s="4">
        <v>499</v>
      </c>
      <c r="BW234" s="4">
        <v>438</v>
      </c>
      <c r="BX234" s="4">
        <v>444</v>
      </c>
      <c r="BY234" s="4">
        <v>430</v>
      </c>
      <c r="BZ234" s="4">
        <v>2038</v>
      </c>
      <c r="CA234" s="4">
        <v>389</v>
      </c>
      <c r="CB234" s="4">
        <v>372</v>
      </c>
      <c r="CC234" s="4">
        <v>378</v>
      </c>
      <c r="CD234" s="4">
        <v>449</v>
      </c>
      <c r="CE234" s="4">
        <v>450</v>
      </c>
      <c r="CF234" s="4">
        <v>1453</v>
      </c>
      <c r="CG234" s="4">
        <v>285</v>
      </c>
      <c r="CH234" s="4">
        <v>338</v>
      </c>
      <c r="CI234" s="4">
        <v>282</v>
      </c>
      <c r="CJ234" s="4">
        <v>294</v>
      </c>
      <c r="CK234" s="4">
        <v>254</v>
      </c>
      <c r="CL234" s="4">
        <v>1192</v>
      </c>
      <c r="CM234" s="4">
        <v>218</v>
      </c>
      <c r="CN234" s="4">
        <v>262</v>
      </c>
      <c r="CO234" s="4">
        <v>227</v>
      </c>
      <c r="CP234" s="4">
        <v>239</v>
      </c>
      <c r="CQ234" s="4">
        <v>246</v>
      </c>
      <c r="CR234" s="4">
        <v>1068</v>
      </c>
      <c r="CS234" s="4">
        <v>209</v>
      </c>
      <c r="CT234" s="4">
        <v>216</v>
      </c>
      <c r="CU234" s="4">
        <v>227</v>
      </c>
      <c r="CV234" s="4">
        <v>204</v>
      </c>
      <c r="CW234" s="4">
        <v>212</v>
      </c>
      <c r="CX234" s="4">
        <v>873</v>
      </c>
      <c r="CY234" s="4">
        <v>208</v>
      </c>
      <c r="CZ234" s="4">
        <v>205</v>
      </c>
      <c r="DA234" s="4">
        <v>163</v>
      </c>
      <c r="DB234" s="4">
        <v>163</v>
      </c>
      <c r="DC234" s="4">
        <v>134</v>
      </c>
      <c r="DD234" s="4">
        <v>386</v>
      </c>
      <c r="DE234" s="4">
        <v>116</v>
      </c>
      <c r="DF234" s="4">
        <v>84</v>
      </c>
      <c r="DG234" s="4">
        <v>82</v>
      </c>
      <c r="DH234" s="4">
        <v>57</v>
      </c>
      <c r="DI234" s="4">
        <v>47</v>
      </c>
      <c r="DJ234" s="4">
        <v>131</v>
      </c>
      <c r="DK234" s="4">
        <v>45</v>
      </c>
      <c r="DL234" s="4">
        <v>36</v>
      </c>
      <c r="DM234" s="4">
        <v>22</v>
      </c>
      <c r="DN234" s="4">
        <v>17</v>
      </c>
      <c r="DO234" s="4">
        <v>11</v>
      </c>
      <c r="DP234" s="4">
        <v>25</v>
      </c>
      <c r="DQ234" s="4">
        <v>10</v>
      </c>
      <c r="DR234" s="4">
        <v>5</v>
      </c>
      <c r="DS234" s="4">
        <v>6</v>
      </c>
      <c r="DT234" s="4">
        <v>4</v>
      </c>
      <c r="DU234" s="4">
        <v>0</v>
      </c>
      <c r="DV234" s="4">
        <v>3</v>
      </c>
      <c r="DW234" s="4">
        <v>8679</v>
      </c>
      <c r="DX234" s="4">
        <v>9841</v>
      </c>
      <c r="DY234" s="4">
        <v>15941</v>
      </c>
      <c r="DZ234" s="4">
        <v>9923</v>
      </c>
      <c r="EA234" s="4">
        <v>5131</v>
      </c>
    </row>
    <row r="235" spans="1:131" ht="17.5" customHeight="1" x14ac:dyDescent="0.35">
      <c r="A235" s="2" t="s">
        <v>400</v>
      </c>
      <c r="D235" s="2" t="s">
        <v>401</v>
      </c>
      <c r="E235" s="4">
        <v>30458</v>
      </c>
      <c r="F235" s="4">
        <v>1567</v>
      </c>
      <c r="G235" s="4">
        <v>304</v>
      </c>
      <c r="H235" s="4">
        <v>296</v>
      </c>
      <c r="I235" s="4">
        <v>315</v>
      </c>
      <c r="J235" s="4">
        <v>313</v>
      </c>
      <c r="K235" s="4">
        <v>339</v>
      </c>
      <c r="L235" s="4">
        <v>1690</v>
      </c>
      <c r="M235" s="4">
        <v>349</v>
      </c>
      <c r="N235" s="4">
        <v>334</v>
      </c>
      <c r="O235" s="4">
        <v>325</v>
      </c>
      <c r="P235" s="4">
        <v>323</v>
      </c>
      <c r="Q235" s="4">
        <v>359</v>
      </c>
      <c r="R235" s="4">
        <v>1945</v>
      </c>
      <c r="S235" s="4">
        <v>346</v>
      </c>
      <c r="T235" s="4">
        <v>396</v>
      </c>
      <c r="U235" s="4">
        <v>411</v>
      </c>
      <c r="V235" s="4">
        <v>395</v>
      </c>
      <c r="W235" s="4">
        <v>397</v>
      </c>
      <c r="X235" s="4">
        <v>1863</v>
      </c>
      <c r="Y235" s="4">
        <v>430</v>
      </c>
      <c r="Z235" s="4">
        <v>378</v>
      </c>
      <c r="AA235" s="4">
        <v>435</v>
      </c>
      <c r="AB235" s="4">
        <v>324</v>
      </c>
      <c r="AC235" s="4">
        <v>296</v>
      </c>
      <c r="AD235" s="4">
        <v>1545</v>
      </c>
      <c r="AE235" s="4">
        <v>298</v>
      </c>
      <c r="AF235" s="4">
        <v>305</v>
      </c>
      <c r="AG235" s="4">
        <v>352</v>
      </c>
      <c r="AH235" s="4">
        <v>298</v>
      </c>
      <c r="AI235" s="4">
        <v>292</v>
      </c>
      <c r="AJ235" s="4">
        <v>1248</v>
      </c>
      <c r="AK235" s="4">
        <v>276</v>
      </c>
      <c r="AL235" s="4">
        <v>265</v>
      </c>
      <c r="AM235" s="4">
        <v>239</v>
      </c>
      <c r="AN235" s="4">
        <v>219</v>
      </c>
      <c r="AO235" s="4">
        <v>249</v>
      </c>
      <c r="AP235" s="4">
        <v>1398</v>
      </c>
      <c r="AQ235" s="4">
        <v>332</v>
      </c>
      <c r="AR235" s="4">
        <v>295</v>
      </c>
      <c r="AS235" s="4">
        <v>273</v>
      </c>
      <c r="AT235" s="4">
        <v>209</v>
      </c>
      <c r="AU235" s="4">
        <v>289</v>
      </c>
      <c r="AV235" s="4">
        <v>1761</v>
      </c>
      <c r="AW235" s="4">
        <v>334</v>
      </c>
      <c r="AX235" s="4">
        <v>298</v>
      </c>
      <c r="AY235" s="4">
        <v>343</v>
      </c>
      <c r="AZ235" s="4">
        <v>358</v>
      </c>
      <c r="BA235" s="4">
        <v>428</v>
      </c>
      <c r="BB235" s="4">
        <v>2334</v>
      </c>
      <c r="BC235" s="4">
        <v>418</v>
      </c>
      <c r="BD235" s="4">
        <v>441</v>
      </c>
      <c r="BE235" s="4">
        <v>465</v>
      </c>
      <c r="BF235" s="4">
        <v>474</v>
      </c>
      <c r="BG235" s="4">
        <v>536</v>
      </c>
      <c r="BH235" s="4">
        <v>2403</v>
      </c>
      <c r="BI235" s="4">
        <v>486</v>
      </c>
      <c r="BJ235" s="4">
        <v>532</v>
      </c>
      <c r="BK235" s="4">
        <v>469</v>
      </c>
      <c r="BL235" s="4">
        <v>455</v>
      </c>
      <c r="BM235" s="4">
        <v>461</v>
      </c>
      <c r="BN235" s="4">
        <v>2319</v>
      </c>
      <c r="BO235" s="4">
        <v>482</v>
      </c>
      <c r="BP235" s="4">
        <v>461</v>
      </c>
      <c r="BQ235" s="4">
        <v>485</v>
      </c>
      <c r="BR235" s="4">
        <v>471</v>
      </c>
      <c r="BS235" s="4">
        <v>420</v>
      </c>
      <c r="BT235" s="4">
        <v>2171</v>
      </c>
      <c r="BU235" s="4">
        <v>441</v>
      </c>
      <c r="BV235" s="4">
        <v>402</v>
      </c>
      <c r="BW235" s="4">
        <v>439</v>
      </c>
      <c r="BX235" s="4">
        <v>444</v>
      </c>
      <c r="BY235" s="4">
        <v>445</v>
      </c>
      <c r="BZ235" s="4">
        <v>2474</v>
      </c>
      <c r="CA235" s="4">
        <v>438</v>
      </c>
      <c r="CB235" s="4">
        <v>474</v>
      </c>
      <c r="CC235" s="4">
        <v>477</v>
      </c>
      <c r="CD235" s="4">
        <v>539</v>
      </c>
      <c r="CE235" s="4">
        <v>546</v>
      </c>
      <c r="CF235" s="4">
        <v>1993</v>
      </c>
      <c r="CG235" s="4">
        <v>420</v>
      </c>
      <c r="CH235" s="4">
        <v>467</v>
      </c>
      <c r="CI235" s="4">
        <v>429</v>
      </c>
      <c r="CJ235" s="4">
        <v>357</v>
      </c>
      <c r="CK235" s="4">
        <v>320</v>
      </c>
      <c r="CL235" s="4">
        <v>1431</v>
      </c>
      <c r="CM235" s="4">
        <v>278</v>
      </c>
      <c r="CN235" s="4">
        <v>321</v>
      </c>
      <c r="CO235" s="4">
        <v>316</v>
      </c>
      <c r="CP235" s="4">
        <v>259</v>
      </c>
      <c r="CQ235" s="4">
        <v>257</v>
      </c>
      <c r="CR235" s="4">
        <v>1166</v>
      </c>
      <c r="CS235" s="4">
        <v>292</v>
      </c>
      <c r="CT235" s="4">
        <v>257</v>
      </c>
      <c r="CU235" s="4">
        <v>200</v>
      </c>
      <c r="CV235" s="4">
        <v>221</v>
      </c>
      <c r="CW235" s="4">
        <v>196</v>
      </c>
      <c r="CX235" s="4">
        <v>657</v>
      </c>
      <c r="CY235" s="4">
        <v>162</v>
      </c>
      <c r="CZ235" s="4">
        <v>150</v>
      </c>
      <c r="DA235" s="4">
        <v>132</v>
      </c>
      <c r="DB235" s="4">
        <v>119</v>
      </c>
      <c r="DC235" s="4">
        <v>94</v>
      </c>
      <c r="DD235" s="4">
        <v>339</v>
      </c>
      <c r="DE235" s="4">
        <v>90</v>
      </c>
      <c r="DF235" s="4">
        <v>75</v>
      </c>
      <c r="DG235" s="4">
        <v>74</v>
      </c>
      <c r="DH235" s="4">
        <v>53</v>
      </c>
      <c r="DI235" s="4">
        <v>47</v>
      </c>
      <c r="DJ235" s="4">
        <v>126</v>
      </c>
      <c r="DK235" s="4">
        <v>47</v>
      </c>
      <c r="DL235" s="4">
        <v>37</v>
      </c>
      <c r="DM235" s="4">
        <v>22</v>
      </c>
      <c r="DN235" s="4">
        <v>8</v>
      </c>
      <c r="DO235" s="4">
        <v>12</v>
      </c>
      <c r="DP235" s="4">
        <v>25</v>
      </c>
      <c r="DQ235" s="4">
        <v>8</v>
      </c>
      <c r="DR235" s="4">
        <v>10</v>
      </c>
      <c r="DS235" s="4">
        <v>2</v>
      </c>
      <c r="DT235" s="4">
        <v>3</v>
      </c>
      <c r="DU235" s="4">
        <v>2</v>
      </c>
      <c r="DV235" s="4">
        <v>3</v>
      </c>
      <c r="DW235" s="4">
        <v>5632</v>
      </c>
      <c r="DX235" s="4">
        <v>6445</v>
      </c>
      <c r="DY235" s="4">
        <v>9719</v>
      </c>
      <c r="DZ235" s="4">
        <v>9367</v>
      </c>
      <c r="EA235" s="4">
        <v>5740</v>
      </c>
    </row>
    <row r="236" spans="1:131" ht="17.5" customHeight="1" x14ac:dyDescent="0.35">
      <c r="A236" s="2" t="s">
        <v>402</v>
      </c>
      <c r="D236" s="2" t="s">
        <v>403</v>
      </c>
      <c r="E236" s="4">
        <v>40787</v>
      </c>
      <c r="F236" s="4">
        <v>2233</v>
      </c>
      <c r="G236" s="4">
        <v>415</v>
      </c>
      <c r="H236" s="4">
        <v>465</v>
      </c>
      <c r="I236" s="4">
        <v>412</v>
      </c>
      <c r="J236" s="4">
        <v>456</v>
      </c>
      <c r="K236" s="4">
        <v>485</v>
      </c>
      <c r="L236" s="4">
        <v>2230</v>
      </c>
      <c r="M236" s="4">
        <v>440</v>
      </c>
      <c r="N236" s="4">
        <v>435</v>
      </c>
      <c r="O236" s="4">
        <v>459</v>
      </c>
      <c r="P236" s="4">
        <v>454</v>
      </c>
      <c r="Q236" s="4">
        <v>442</v>
      </c>
      <c r="R236" s="4">
        <v>2611</v>
      </c>
      <c r="S236" s="4">
        <v>459</v>
      </c>
      <c r="T236" s="4">
        <v>487</v>
      </c>
      <c r="U236" s="4">
        <v>496</v>
      </c>
      <c r="V236" s="4">
        <v>628</v>
      </c>
      <c r="W236" s="4">
        <v>541</v>
      </c>
      <c r="X236" s="4">
        <v>2629</v>
      </c>
      <c r="Y236" s="4">
        <v>572</v>
      </c>
      <c r="Z236" s="4">
        <v>559</v>
      </c>
      <c r="AA236" s="4">
        <v>596</v>
      </c>
      <c r="AB236" s="4">
        <v>492</v>
      </c>
      <c r="AC236" s="4">
        <v>410</v>
      </c>
      <c r="AD236" s="4">
        <v>2161</v>
      </c>
      <c r="AE236" s="4">
        <v>419</v>
      </c>
      <c r="AF236" s="4">
        <v>430</v>
      </c>
      <c r="AG236" s="4">
        <v>448</v>
      </c>
      <c r="AH236" s="4">
        <v>454</v>
      </c>
      <c r="AI236" s="4">
        <v>410</v>
      </c>
      <c r="AJ236" s="4">
        <v>1934</v>
      </c>
      <c r="AK236" s="4">
        <v>392</v>
      </c>
      <c r="AL236" s="4">
        <v>386</v>
      </c>
      <c r="AM236" s="4">
        <v>382</v>
      </c>
      <c r="AN236" s="4">
        <v>382</v>
      </c>
      <c r="AO236" s="4">
        <v>392</v>
      </c>
      <c r="AP236" s="4">
        <v>2035</v>
      </c>
      <c r="AQ236" s="4">
        <v>410</v>
      </c>
      <c r="AR236" s="4">
        <v>384</v>
      </c>
      <c r="AS236" s="4">
        <v>423</v>
      </c>
      <c r="AT236" s="4">
        <v>392</v>
      </c>
      <c r="AU236" s="4">
        <v>426</v>
      </c>
      <c r="AV236" s="4">
        <v>2608</v>
      </c>
      <c r="AW236" s="4">
        <v>454</v>
      </c>
      <c r="AX236" s="4">
        <v>505</v>
      </c>
      <c r="AY236" s="4">
        <v>514</v>
      </c>
      <c r="AZ236" s="4">
        <v>513</v>
      </c>
      <c r="BA236" s="4">
        <v>622</v>
      </c>
      <c r="BB236" s="4">
        <v>3195</v>
      </c>
      <c r="BC236" s="4">
        <v>614</v>
      </c>
      <c r="BD236" s="4">
        <v>648</v>
      </c>
      <c r="BE236" s="4">
        <v>632</v>
      </c>
      <c r="BF236" s="4">
        <v>621</v>
      </c>
      <c r="BG236" s="4">
        <v>680</v>
      </c>
      <c r="BH236" s="4">
        <v>3247</v>
      </c>
      <c r="BI236" s="4">
        <v>648</v>
      </c>
      <c r="BJ236" s="4">
        <v>666</v>
      </c>
      <c r="BK236" s="4">
        <v>636</v>
      </c>
      <c r="BL236" s="4">
        <v>655</v>
      </c>
      <c r="BM236" s="4">
        <v>642</v>
      </c>
      <c r="BN236" s="4">
        <v>2875</v>
      </c>
      <c r="BO236" s="4">
        <v>547</v>
      </c>
      <c r="BP236" s="4">
        <v>582</v>
      </c>
      <c r="BQ236" s="4">
        <v>615</v>
      </c>
      <c r="BR236" s="4">
        <v>584</v>
      </c>
      <c r="BS236" s="4">
        <v>547</v>
      </c>
      <c r="BT236" s="4">
        <v>2629</v>
      </c>
      <c r="BU236" s="4">
        <v>543</v>
      </c>
      <c r="BV236" s="4">
        <v>500</v>
      </c>
      <c r="BW236" s="4">
        <v>513</v>
      </c>
      <c r="BX236" s="4">
        <v>579</v>
      </c>
      <c r="BY236" s="4">
        <v>494</v>
      </c>
      <c r="BZ236" s="4">
        <v>2935</v>
      </c>
      <c r="CA236" s="4">
        <v>456</v>
      </c>
      <c r="CB236" s="4">
        <v>512</v>
      </c>
      <c r="CC236" s="4">
        <v>572</v>
      </c>
      <c r="CD236" s="4">
        <v>654</v>
      </c>
      <c r="CE236" s="4">
        <v>741</v>
      </c>
      <c r="CF236" s="4">
        <v>2327</v>
      </c>
      <c r="CG236" s="4">
        <v>490</v>
      </c>
      <c r="CH236" s="4">
        <v>522</v>
      </c>
      <c r="CI236" s="4">
        <v>486</v>
      </c>
      <c r="CJ236" s="4">
        <v>456</v>
      </c>
      <c r="CK236" s="4">
        <v>373</v>
      </c>
      <c r="CL236" s="4">
        <v>1893</v>
      </c>
      <c r="CM236" s="4">
        <v>348</v>
      </c>
      <c r="CN236" s="4">
        <v>390</v>
      </c>
      <c r="CO236" s="4">
        <v>376</v>
      </c>
      <c r="CP236" s="4">
        <v>389</v>
      </c>
      <c r="CQ236" s="4">
        <v>390</v>
      </c>
      <c r="CR236" s="4">
        <v>1552</v>
      </c>
      <c r="CS236" s="4">
        <v>304</v>
      </c>
      <c r="CT236" s="4">
        <v>321</v>
      </c>
      <c r="CU236" s="4">
        <v>330</v>
      </c>
      <c r="CV236" s="4">
        <v>283</v>
      </c>
      <c r="CW236" s="4">
        <v>314</v>
      </c>
      <c r="CX236" s="4">
        <v>1008</v>
      </c>
      <c r="CY236" s="4">
        <v>257</v>
      </c>
      <c r="CZ236" s="4">
        <v>206</v>
      </c>
      <c r="DA236" s="4">
        <v>217</v>
      </c>
      <c r="DB236" s="4">
        <v>181</v>
      </c>
      <c r="DC236" s="4">
        <v>147</v>
      </c>
      <c r="DD236" s="4">
        <v>511</v>
      </c>
      <c r="DE236" s="4">
        <v>133</v>
      </c>
      <c r="DF236" s="4">
        <v>109</v>
      </c>
      <c r="DG236" s="4">
        <v>119</v>
      </c>
      <c r="DH236" s="4">
        <v>100</v>
      </c>
      <c r="DI236" s="4">
        <v>50</v>
      </c>
      <c r="DJ236" s="4">
        <v>153</v>
      </c>
      <c r="DK236" s="4">
        <v>55</v>
      </c>
      <c r="DL236" s="4">
        <v>50</v>
      </c>
      <c r="DM236" s="4">
        <v>26</v>
      </c>
      <c r="DN236" s="4">
        <v>8</v>
      </c>
      <c r="DO236" s="4">
        <v>14</v>
      </c>
      <c r="DP236" s="4">
        <v>20</v>
      </c>
      <c r="DQ236" s="4">
        <v>7</v>
      </c>
      <c r="DR236" s="4">
        <v>6</v>
      </c>
      <c r="DS236" s="4">
        <v>4</v>
      </c>
      <c r="DT236" s="4">
        <v>2</v>
      </c>
      <c r="DU236" s="4">
        <v>1</v>
      </c>
      <c r="DV236" s="4">
        <v>1</v>
      </c>
      <c r="DW236" s="4">
        <v>7646</v>
      </c>
      <c r="DX236" s="4">
        <v>8801</v>
      </c>
      <c r="DY236" s="4">
        <v>13990</v>
      </c>
      <c r="DZ236" s="4">
        <v>11686</v>
      </c>
      <c r="EA236" s="4">
        <v>7465</v>
      </c>
    </row>
    <row r="237" spans="1:131" ht="17.5" customHeight="1" x14ac:dyDescent="0.35">
      <c r="A237" s="2" t="s">
        <v>404</v>
      </c>
      <c r="D237" s="2" t="s">
        <v>405</v>
      </c>
      <c r="E237" s="4">
        <v>66071</v>
      </c>
      <c r="F237" s="4">
        <v>3395</v>
      </c>
      <c r="G237" s="4">
        <v>674</v>
      </c>
      <c r="H237" s="4">
        <v>719</v>
      </c>
      <c r="I237" s="4">
        <v>666</v>
      </c>
      <c r="J237" s="4">
        <v>657</v>
      </c>
      <c r="K237" s="4">
        <v>679</v>
      </c>
      <c r="L237" s="4">
        <v>3371</v>
      </c>
      <c r="M237" s="4">
        <v>654</v>
      </c>
      <c r="N237" s="4">
        <v>687</v>
      </c>
      <c r="O237" s="4">
        <v>696</v>
      </c>
      <c r="P237" s="4">
        <v>652</v>
      </c>
      <c r="Q237" s="4">
        <v>682</v>
      </c>
      <c r="R237" s="4">
        <v>3965</v>
      </c>
      <c r="S237" s="4">
        <v>749</v>
      </c>
      <c r="T237" s="4">
        <v>766</v>
      </c>
      <c r="U237" s="4">
        <v>815</v>
      </c>
      <c r="V237" s="4">
        <v>831</v>
      </c>
      <c r="W237" s="4">
        <v>804</v>
      </c>
      <c r="X237" s="4">
        <v>4077</v>
      </c>
      <c r="Y237" s="4">
        <v>839</v>
      </c>
      <c r="Z237" s="4">
        <v>851</v>
      </c>
      <c r="AA237" s="4">
        <v>875</v>
      </c>
      <c r="AB237" s="4">
        <v>818</v>
      </c>
      <c r="AC237" s="4">
        <v>694</v>
      </c>
      <c r="AD237" s="4">
        <v>3505</v>
      </c>
      <c r="AE237" s="4">
        <v>760</v>
      </c>
      <c r="AF237" s="4">
        <v>709</v>
      </c>
      <c r="AG237" s="4">
        <v>673</v>
      </c>
      <c r="AH237" s="4">
        <v>679</v>
      </c>
      <c r="AI237" s="4">
        <v>684</v>
      </c>
      <c r="AJ237" s="4">
        <v>2776</v>
      </c>
      <c r="AK237" s="4">
        <v>513</v>
      </c>
      <c r="AL237" s="4">
        <v>599</v>
      </c>
      <c r="AM237" s="4">
        <v>567</v>
      </c>
      <c r="AN237" s="4">
        <v>546</v>
      </c>
      <c r="AO237" s="4">
        <v>551</v>
      </c>
      <c r="AP237" s="4">
        <v>2646</v>
      </c>
      <c r="AQ237" s="4">
        <v>549</v>
      </c>
      <c r="AR237" s="4">
        <v>546</v>
      </c>
      <c r="AS237" s="4">
        <v>536</v>
      </c>
      <c r="AT237" s="4">
        <v>500</v>
      </c>
      <c r="AU237" s="4">
        <v>515</v>
      </c>
      <c r="AV237" s="4">
        <v>3255</v>
      </c>
      <c r="AW237" s="4">
        <v>588</v>
      </c>
      <c r="AX237" s="4">
        <v>620</v>
      </c>
      <c r="AY237" s="4">
        <v>574</v>
      </c>
      <c r="AZ237" s="4">
        <v>691</v>
      </c>
      <c r="BA237" s="4">
        <v>782</v>
      </c>
      <c r="BB237" s="4">
        <v>4225</v>
      </c>
      <c r="BC237" s="4">
        <v>768</v>
      </c>
      <c r="BD237" s="4">
        <v>815</v>
      </c>
      <c r="BE237" s="4">
        <v>848</v>
      </c>
      <c r="BF237" s="4">
        <v>869</v>
      </c>
      <c r="BG237" s="4">
        <v>925</v>
      </c>
      <c r="BH237" s="4">
        <v>4540</v>
      </c>
      <c r="BI237" s="4">
        <v>918</v>
      </c>
      <c r="BJ237" s="4">
        <v>933</v>
      </c>
      <c r="BK237" s="4">
        <v>884</v>
      </c>
      <c r="BL237" s="4">
        <v>860</v>
      </c>
      <c r="BM237" s="4">
        <v>945</v>
      </c>
      <c r="BN237" s="4">
        <v>4317</v>
      </c>
      <c r="BO237" s="4">
        <v>910</v>
      </c>
      <c r="BP237" s="4">
        <v>833</v>
      </c>
      <c r="BQ237" s="4">
        <v>888</v>
      </c>
      <c r="BR237" s="4">
        <v>839</v>
      </c>
      <c r="BS237" s="4">
        <v>847</v>
      </c>
      <c r="BT237" s="4">
        <v>4148</v>
      </c>
      <c r="BU237" s="4">
        <v>783</v>
      </c>
      <c r="BV237" s="4">
        <v>838</v>
      </c>
      <c r="BW237" s="4">
        <v>833</v>
      </c>
      <c r="BX237" s="4">
        <v>859</v>
      </c>
      <c r="BY237" s="4">
        <v>835</v>
      </c>
      <c r="BZ237" s="4">
        <v>5266</v>
      </c>
      <c r="CA237" s="4">
        <v>867</v>
      </c>
      <c r="CB237" s="4">
        <v>927</v>
      </c>
      <c r="CC237" s="4">
        <v>1022</v>
      </c>
      <c r="CD237" s="4">
        <v>1171</v>
      </c>
      <c r="CE237" s="4">
        <v>1279</v>
      </c>
      <c r="CF237" s="4">
        <v>4887</v>
      </c>
      <c r="CG237" s="4">
        <v>989</v>
      </c>
      <c r="CH237" s="4">
        <v>1073</v>
      </c>
      <c r="CI237" s="4">
        <v>1047</v>
      </c>
      <c r="CJ237" s="4">
        <v>988</v>
      </c>
      <c r="CK237" s="4">
        <v>790</v>
      </c>
      <c r="CL237" s="4">
        <v>4141</v>
      </c>
      <c r="CM237" s="4">
        <v>805</v>
      </c>
      <c r="CN237" s="4">
        <v>892</v>
      </c>
      <c r="CO237" s="4">
        <v>851</v>
      </c>
      <c r="CP237" s="4">
        <v>805</v>
      </c>
      <c r="CQ237" s="4">
        <v>788</v>
      </c>
      <c r="CR237" s="4">
        <v>3318</v>
      </c>
      <c r="CS237" s="4">
        <v>758</v>
      </c>
      <c r="CT237" s="4">
        <v>726</v>
      </c>
      <c r="CU237" s="4">
        <v>634</v>
      </c>
      <c r="CV237" s="4">
        <v>624</v>
      </c>
      <c r="CW237" s="4">
        <v>576</v>
      </c>
      <c r="CX237" s="4">
        <v>2356</v>
      </c>
      <c r="CY237" s="4">
        <v>558</v>
      </c>
      <c r="CZ237" s="4">
        <v>550</v>
      </c>
      <c r="DA237" s="4">
        <v>466</v>
      </c>
      <c r="DB237" s="4">
        <v>410</v>
      </c>
      <c r="DC237" s="4">
        <v>372</v>
      </c>
      <c r="DD237" s="4">
        <v>1330</v>
      </c>
      <c r="DE237" s="4">
        <v>383</v>
      </c>
      <c r="DF237" s="4">
        <v>289</v>
      </c>
      <c r="DG237" s="4">
        <v>255</v>
      </c>
      <c r="DH237" s="4">
        <v>235</v>
      </c>
      <c r="DI237" s="4">
        <v>168</v>
      </c>
      <c r="DJ237" s="4">
        <v>467</v>
      </c>
      <c r="DK237" s="4">
        <v>157</v>
      </c>
      <c r="DL237" s="4">
        <v>145</v>
      </c>
      <c r="DM237" s="4">
        <v>73</v>
      </c>
      <c r="DN237" s="4">
        <v>43</v>
      </c>
      <c r="DO237" s="4">
        <v>49</v>
      </c>
      <c r="DP237" s="4">
        <v>76</v>
      </c>
      <c r="DQ237" s="4">
        <v>28</v>
      </c>
      <c r="DR237" s="4">
        <v>17</v>
      </c>
      <c r="DS237" s="4">
        <v>15</v>
      </c>
      <c r="DT237" s="4">
        <v>9</v>
      </c>
      <c r="DU237" s="4">
        <v>7</v>
      </c>
      <c r="DV237" s="4">
        <v>10</v>
      </c>
      <c r="DW237" s="4">
        <v>11570</v>
      </c>
      <c r="DX237" s="4">
        <v>13296</v>
      </c>
      <c r="DY237" s="4">
        <v>19645</v>
      </c>
      <c r="DZ237" s="4">
        <v>18271</v>
      </c>
      <c r="EA237" s="4">
        <v>16585</v>
      </c>
    </row>
    <row r="238" spans="1:131" ht="17.5" customHeight="1" x14ac:dyDescent="0.35">
      <c r="A238" s="2" t="s">
        <v>406</v>
      </c>
      <c r="D238" s="2" t="s">
        <v>407</v>
      </c>
      <c r="E238" s="4">
        <v>39203</v>
      </c>
      <c r="F238" s="4">
        <v>2439</v>
      </c>
      <c r="G238" s="4">
        <v>496</v>
      </c>
      <c r="H238" s="4">
        <v>437</v>
      </c>
      <c r="I238" s="4">
        <v>458</v>
      </c>
      <c r="J238" s="4">
        <v>521</v>
      </c>
      <c r="K238" s="4">
        <v>527</v>
      </c>
      <c r="L238" s="4">
        <v>2479</v>
      </c>
      <c r="M238" s="4">
        <v>547</v>
      </c>
      <c r="N238" s="4">
        <v>451</v>
      </c>
      <c r="O238" s="4">
        <v>502</v>
      </c>
      <c r="P238" s="4">
        <v>508</v>
      </c>
      <c r="Q238" s="4">
        <v>471</v>
      </c>
      <c r="R238" s="4">
        <v>2760</v>
      </c>
      <c r="S238" s="4">
        <v>568</v>
      </c>
      <c r="T238" s="4">
        <v>550</v>
      </c>
      <c r="U238" s="4">
        <v>547</v>
      </c>
      <c r="V238" s="4">
        <v>553</v>
      </c>
      <c r="W238" s="4">
        <v>542</v>
      </c>
      <c r="X238" s="4">
        <v>2621</v>
      </c>
      <c r="Y238" s="4">
        <v>568</v>
      </c>
      <c r="Z238" s="4">
        <v>625</v>
      </c>
      <c r="AA238" s="4">
        <v>575</v>
      </c>
      <c r="AB238" s="4">
        <v>473</v>
      </c>
      <c r="AC238" s="4">
        <v>380</v>
      </c>
      <c r="AD238" s="4">
        <v>1849</v>
      </c>
      <c r="AE238" s="4">
        <v>338</v>
      </c>
      <c r="AF238" s="4">
        <v>361</v>
      </c>
      <c r="AG238" s="4">
        <v>347</v>
      </c>
      <c r="AH238" s="4">
        <v>447</v>
      </c>
      <c r="AI238" s="4">
        <v>356</v>
      </c>
      <c r="AJ238" s="4">
        <v>1839</v>
      </c>
      <c r="AK238" s="4">
        <v>388</v>
      </c>
      <c r="AL238" s="4">
        <v>385</v>
      </c>
      <c r="AM238" s="4">
        <v>367</v>
      </c>
      <c r="AN238" s="4">
        <v>318</v>
      </c>
      <c r="AO238" s="4">
        <v>381</v>
      </c>
      <c r="AP238" s="4">
        <v>2036</v>
      </c>
      <c r="AQ238" s="4">
        <v>370</v>
      </c>
      <c r="AR238" s="4">
        <v>385</v>
      </c>
      <c r="AS238" s="4">
        <v>423</v>
      </c>
      <c r="AT238" s="4">
        <v>421</v>
      </c>
      <c r="AU238" s="4">
        <v>437</v>
      </c>
      <c r="AV238" s="4">
        <v>2453</v>
      </c>
      <c r="AW238" s="4">
        <v>392</v>
      </c>
      <c r="AX238" s="4">
        <v>448</v>
      </c>
      <c r="AY238" s="4">
        <v>488</v>
      </c>
      <c r="AZ238" s="4">
        <v>529</v>
      </c>
      <c r="BA238" s="4">
        <v>596</v>
      </c>
      <c r="BB238" s="4">
        <v>3098</v>
      </c>
      <c r="BC238" s="4">
        <v>570</v>
      </c>
      <c r="BD238" s="4">
        <v>578</v>
      </c>
      <c r="BE238" s="4">
        <v>659</v>
      </c>
      <c r="BF238" s="4">
        <v>656</v>
      </c>
      <c r="BG238" s="4">
        <v>635</v>
      </c>
      <c r="BH238" s="4">
        <v>3241</v>
      </c>
      <c r="BI238" s="4">
        <v>633</v>
      </c>
      <c r="BJ238" s="4">
        <v>668</v>
      </c>
      <c r="BK238" s="4">
        <v>622</v>
      </c>
      <c r="BL238" s="4">
        <v>687</v>
      </c>
      <c r="BM238" s="4">
        <v>631</v>
      </c>
      <c r="BN238" s="4">
        <v>2996</v>
      </c>
      <c r="BO238" s="4">
        <v>634</v>
      </c>
      <c r="BP238" s="4">
        <v>607</v>
      </c>
      <c r="BQ238" s="4">
        <v>590</v>
      </c>
      <c r="BR238" s="4">
        <v>580</v>
      </c>
      <c r="BS238" s="4">
        <v>585</v>
      </c>
      <c r="BT238" s="4">
        <v>2487</v>
      </c>
      <c r="BU238" s="4">
        <v>527</v>
      </c>
      <c r="BV238" s="4">
        <v>510</v>
      </c>
      <c r="BW238" s="4">
        <v>507</v>
      </c>
      <c r="BX238" s="4">
        <v>479</v>
      </c>
      <c r="BY238" s="4">
        <v>464</v>
      </c>
      <c r="BZ238" s="4">
        <v>2682</v>
      </c>
      <c r="CA238" s="4">
        <v>475</v>
      </c>
      <c r="CB238" s="4">
        <v>511</v>
      </c>
      <c r="CC238" s="4">
        <v>535</v>
      </c>
      <c r="CD238" s="4">
        <v>569</v>
      </c>
      <c r="CE238" s="4">
        <v>592</v>
      </c>
      <c r="CF238" s="4">
        <v>2107</v>
      </c>
      <c r="CG238" s="4">
        <v>451</v>
      </c>
      <c r="CH238" s="4">
        <v>485</v>
      </c>
      <c r="CI238" s="4">
        <v>455</v>
      </c>
      <c r="CJ238" s="4">
        <v>375</v>
      </c>
      <c r="CK238" s="4">
        <v>341</v>
      </c>
      <c r="CL238" s="4">
        <v>1482</v>
      </c>
      <c r="CM238" s="4">
        <v>282</v>
      </c>
      <c r="CN238" s="4">
        <v>332</v>
      </c>
      <c r="CO238" s="4">
        <v>273</v>
      </c>
      <c r="CP238" s="4">
        <v>321</v>
      </c>
      <c r="CQ238" s="4">
        <v>274</v>
      </c>
      <c r="CR238" s="4">
        <v>1177</v>
      </c>
      <c r="CS238" s="4">
        <v>255</v>
      </c>
      <c r="CT238" s="4">
        <v>264</v>
      </c>
      <c r="CU238" s="4">
        <v>231</v>
      </c>
      <c r="CV238" s="4">
        <v>209</v>
      </c>
      <c r="CW238" s="4">
        <v>218</v>
      </c>
      <c r="CX238" s="4">
        <v>806</v>
      </c>
      <c r="CY238" s="4">
        <v>211</v>
      </c>
      <c r="CZ238" s="4">
        <v>156</v>
      </c>
      <c r="DA238" s="4">
        <v>157</v>
      </c>
      <c r="DB238" s="4">
        <v>142</v>
      </c>
      <c r="DC238" s="4">
        <v>140</v>
      </c>
      <c r="DD238" s="4">
        <v>460</v>
      </c>
      <c r="DE238" s="4">
        <v>109</v>
      </c>
      <c r="DF238" s="4">
        <v>92</v>
      </c>
      <c r="DG238" s="4">
        <v>101</v>
      </c>
      <c r="DH238" s="4">
        <v>96</v>
      </c>
      <c r="DI238" s="4">
        <v>62</v>
      </c>
      <c r="DJ238" s="4">
        <v>162</v>
      </c>
      <c r="DK238" s="4">
        <v>54</v>
      </c>
      <c r="DL238" s="4">
        <v>47</v>
      </c>
      <c r="DM238" s="4">
        <v>25</v>
      </c>
      <c r="DN238" s="4">
        <v>16</v>
      </c>
      <c r="DO238" s="4">
        <v>20</v>
      </c>
      <c r="DP238" s="4">
        <v>26</v>
      </c>
      <c r="DQ238" s="4">
        <v>11</v>
      </c>
      <c r="DR238" s="4">
        <v>4</v>
      </c>
      <c r="DS238" s="4">
        <v>5</v>
      </c>
      <c r="DT238" s="4">
        <v>4</v>
      </c>
      <c r="DU238" s="4">
        <v>2</v>
      </c>
      <c r="DV238" s="4">
        <v>3</v>
      </c>
      <c r="DW238" s="4">
        <v>8246</v>
      </c>
      <c r="DX238" s="4">
        <v>9446</v>
      </c>
      <c r="DY238" s="4">
        <v>13328</v>
      </c>
      <c r="DZ238" s="4">
        <v>11406</v>
      </c>
      <c r="EA238" s="4">
        <v>6223</v>
      </c>
    </row>
    <row r="239" spans="1:131" ht="17.5" customHeight="1" x14ac:dyDescent="0.35"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W239" s="31"/>
      <c r="DX239" s="31"/>
      <c r="DY239" s="31"/>
      <c r="DZ239" s="31"/>
      <c r="EA239" s="31"/>
    </row>
    <row r="240" spans="1:131" s="3" customFormat="1" ht="17.5" customHeight="1" x14ac:dyDescent="0.35">
      <c r="A240" s="3" t="s">
        <v>408</v>
      </c>
      <c r="C240" s="3" t="s">
        <v>409</v>
      </c>
      <c r="E240" s="26">
        <v>547110</v>
      </c>
      <c r="F240" s="26">
        <v>37989</v>
      </c>
      <c r="G240" s="26">
        <v>7795</v>
      </c>
      <c r="H240" s="26">
        <v>7634</v>
      </c>
      <c r="I240" s="26">
        <v>7590</v>
      </c>
      <c r="J240" s="26">
        <v>7537</v>
      </c>
      <c r="K240" s="26">
        <v>7433</v>
      </c>
      <c r="L240" s="26">
        <v>33998</v>
      </c>
      <c r="M240" s="26">
        <v>7025</v>
      </c>
      <c r="N240" s="26">
        <v>6896</v>
      </c>
      <c r="O240" s="26">
        <v>6854</v>
      </c>
      <c r="P240" s="26">
        <v>6510</v>
      </c>
      <c r="Q240" s="26">
        <v>6713</v>
      </c>
      <c r="R240" s="26">
        <v>35162</v>
      </c>
      <c r="S240" s="26">
        <v>6759</v>
      </c>
      <c r="T240" s="26">
        <v>7003</v>
      </c>
      <c r="U240" s="26">
        <v>6971</v>
      </c>
      <c r="V240" s="26">
        <v>7227</v>
      </c>
      <c r="W240" s="26">
        <v>7202</v>
      </c>
      <c r="X240" s="26">
        <v>35137</v>
      </c>
      <c r="Y240" s="26">
        <v>7084</v>
      </c>
      <c r="Z240" s="26">
        <v>7501</v>
      </c>
      <c r="AA240" s="26">
        <v>7532</v>
      </c>
      <c r="AB240" s="26">
        <v>7070</v>
      </c>
      <c r="AC240" s="26">
        <v>5950</v>
      </c>
      <c r="AD240" s="26">
        <v>32819</v>
      </c>
      <c r="AE240" s="26">
        <v>6153</v>
      </c>
      <c r="AF240" s="26">
        <v>6293</v>
      </c>
      <c r="AG240" s="26">
        <v>6677</v>
      </c>
      <c r="AH240" s="26">
        <v>6887</v>
      </c>
      <c r="AI240" s="26">
        <v>6809</v>
      </c>
      <c r="AJ240" s="26">
        <v>33947</v>
      </c>
      <c r="AK240" s="26">
        <v>6694</v>
      </c>
      <c r="AL240" s="26">
        <v>6594</v>
      </c>
      <c r="AM240" s="26">
        <v>6692</v>
      </c>
      <c r="AN240" s="26">
        <v>6765</v>
      </c>
      <c r="AO240" s="26">
        <v>7202</v>
      </c>
      <c r="AP240" s="26">
        <v>36823</v>
      </c>
      <c r="AQ240" s="26">
        <v>7294</v>
      </c>
      <c r="AR240" s="26">
        <v>7628</v>
      </c>
      <c r="AS240" s="26">
        <v>7344</v>
      </c>
      <c r="AT240" s="26">
        <v>7238</v>
      </c>
      <c r="AU240" s="26">
        <v>7319</v>
      </c>
      <c r="AV240" s="26">
        <v>39352</v>
      </c>
      <c r="AW240" s="26">
        <v>7476</v>
      </c>
      <c r="AX240" s="26">
        <v>7684</v>
      </c>
      <c r="AY240" s="26">
        <v>7999</v>
      </c>
      <c r="AZ240" s="26">
        <v>7975</v>
      </c>
      <c r="BA240" s="26">
        <v>8218</v>
      </c>
      <c r="BB240" s="26">
        <v>42702</v>
      </c>
      <c r="BC240" s="26">
        <v>8507</v>
      </c>
      <c r="BD240" s="26">
        <v>8252</v>
      </c>
      <c r="BE240" s="26">
        <v>8685</v>
      </c>
      <c r="BF240" s="26">
        <v>8552</v>
      </c>
      <c r="BG240" s="26">
        <v>8706</v>
      </c>
      <c r="BH240" s="26">
        <v>43397</v>
      </c>
      <c r="BI240" s="26">
        <v>9028</v>
      </c>
      <c r="BJ240" s="26">
        <v>8790</v>
      </c>
      <c r="BK240" s="26">
        <v>8757</v>
      </c>
      <c r="BL240" s="26">
        <v>8473</v>
      </c>
      <c r="BM240" s="26">
        <v>8349</v>
      </c>
      <c r="BN240" s="26">
        <v>37314</v>
      </c>
      <c r="BO240" s="26">
        <v>7946</v>
      </c>
      <c r="BP240" s="26">
        <v>7646</v>
      </c>
      <c r="BQ240" s="26">
        <v>7521</v>
      </c>
      <c r="BR240" s="26">
        <v>7253</v>
      </c>
      <c r="BS240" s="26">
        <v>6948</v>
      </c>
      <c r="BT240" s="26">
        <v>31294</v>
      </c>
      <c r="BU240" s="26">
        <v>6623</v>
      </c>
      <c r="BV240" s="26">
        <v>6402</v>
      </c>
      <c r="BW240" s="26">
        <v>6356</v>
      </c>
      <c r="BX240" s="26">
        <v>6065</v>
      </c>
      <c r="BY240" s="26">
        <v>5848</v>
      </c>
      <c r="BZ240" s="26">
        <v>30520</v>
      </c>
      <c r="CA240" s="26">
        <v>5689</v>
      </c>
      <c r="CB240" s="26">
        <v>5905</v>
      </c>
      <c r="CC240" s="26">
        <v>5880</v>
      </c>
      <c r="CD240" s="26">
        <v>6403</v>
      </c>
      <c r="CE240" s="26">
        <v>6643</v>
      </c>
      <c r="CF240" s="26">
        <v>23251</v>
      </c>
      <c r="CG240" s="26">
        <v>4932</v>
      </c>
      <c r="CH240" s="26">
        <v>5209</v>
      </c>
      <c r="CI240" s="26">
        <v>4898</v>
      </c>
      <c r="CJ240" s="26">
        <v>4567</v>
      </c>
      <c r="CK240" s="26">
        <v>3645</v>
      </c>
      <c r="CL240" s="26">
        <v>18488</v>
      </c>
      <c r="CM240" s="26">
        <v>3600</v>
      </c>
      <c r="CN240" s="26">
        <v>3835</v>
      </c>
      <c r="CO240" s="26">
        <v>3744</v>
      </c>
      <c r="CP240" s="26">
        <v>3592</v>
      </c>
      <c r="CQ240" s="26">
        <v>3717</v>
      </c>
      <c r="CR240" s="26">
        <v>15644</v>
      </c>
      <c r="CS240" s="26">
        <v>3367</v>
      </c>
      <c r="CT240" s="26">
        <v>3334</v>
      </c>
      <c r="CU240" s="26">
        <v>3112</v>
      </c>
      <c r="CV240" s="26">
        <v>3000</v>
      </c>
      <c r="CW240" s="26">
        <v>2831</v>
      </c>
      <c r="CX240" s="26">
        <v>10972</v>
      </c>
      <c r="CY240" s="26">
        <v>2734</v>
      </c>
      <c r="CZ240" s="26">
        <v>2444</v>
      </c>
      <c r="DA240" s="26">
        <v>2138</v>
      </c>
      <c r="DB240" s="26">
        <v>1954</v>
      </c>
      <c r="DC240" s="26">
        <v>1702</v>
      </c>
      <c r="DD240" s="26">
        <v>6027</v>
      </c>
      <c r="DE240" s="26">
        <v>1622</v>
      </c>
      <c r="DF240" s="26">
        <v>1369</v>
      </c>
      <c r="DG240" s="26">
        <v>1190</v>
      </c>
      <c r="DH240" s="26">
        <v>966</v>
      </c>
      <c r="DI240" s="26">
        <v>880</v>
      </c>
      <c r="DJ240" s="26">
        <v>1896</v>
      </c>
      <c r="DK240" s="26">
        <v>726</v>
      </c>
      <c r="DL240" s="26">
        <v>528</v>
      </c>
      <c r="DM240" s="26">
        <v>274</v>
      </c>
      <c r="DN240" s="26">
        <v>194</v>
      </c>
      <c r="DO240" s="26">
        <v>174</v>
      </c>
      <c r="DP240" s="26">
        <v>355</v>
      </c>
      <c r="DQ240" s="26">
        <v>140</v>
      </c>
      <c r="DR240" s="26">
        <v>89</v>
      </c>
      <c r="DS240" s="26">
        <v>68</v>
      </c>
      <c r="DT240" s="26">
        <v>37</v>
      </c>
      <c r="DU240" s="26">
        <v>21</v>
      </c>
      <c r="DV240" s="26">
        <v>23</v>
      </c>
      <c r="DW240" s="26">
        <v>114233</v>
      </c>
      <c r="DX240" s="26">
        <v>129266</v>
      </c>
      <c r="DY240" s="26">
        <v>213696</v>
      </c>
      <c r="DZ240" s="26">
        <v>142525</v>
      </c>
      <c r="EA240" s="26">
        <v>76656</v>
      </c>
    </row>
    <row r="241" spans="1:131" ht="17.5" customHeight="1" x14ac:dyDescent="0.35">
      <c r="A241" s="2" t="s">
        <v>410</v>
      </c>
      <c r="D241" s="2" t="s">
        <v>411</v>
      </c>
      <c r="E241" s="4">
        <v>45357</v>
      </c>
      <c r="F241" s="4">
        <v>3108</v>
      </c>
      <c r="G241" s="4">
        <v>656</v>
      </c>
      <c r="H241" s="4">
        <v>608</v>
      </c>
      <c r="I241" s="4">
        <v>618</v>
      </c>
      <c r="J241" s="4">
        <v>607</v>
      </c>
      <c r="K241" s="4">
        <v>619</v>
      </c>
      <c r="L241" s="4">
        <v>2863</v>
      </c>
      <c r="M241" s="4">
        <v>598</v>
      </c>
      <c r="N241" s="4">
        <v>563</v>
      </c>
      <c r="O241" s="4">
        <v>581</v>
      </c>
      <c r="P241" s="4">
        <v>550</v>
      </c>
      <c r="Q241" s="4">
        <v>571</v>
      </c>
      <c r="R241" s="4">
        <v>3048</v>
      </c>
      <c r="S241" s="4">
        <v>586</v>
      </c>
      <c r="T241" s="4">
        <v>620</v>
      </c>
      <c r="U241" s="4">
        <v>580</v>
      </c>
      <c r="V241" s="4">
        <v>642</v>
      </c>
      <c r="W241" s="4">
        <v>620</v>
      </c>
      <c r="X241" s="4">
        <v>3003</v>
      </c>
      <c r="Y241" s="4">
        <v>580</v>
      </c>
      <c r="Z241" s="4">
        <v>663</v>
      </c>
      <c r="AA241" s="4">
        <v>579</v>
      </c>
      <c r="AB241" s="4">
        <v>634</v>
      </c>
      <c r="AC241" s="4">
        <v>547</v>
      </c>
      <c r="AD241" s="4">
        <v>2812</v>
      </c>
      <c r="AE241" s="4">
        <v>502</v>
      </c>
      <c r="AF241" s="4">
        <v>559</v>
      </c>
      <c r="AG241" s="4">
        <v>573</v>
      </c>
      <c r="AH241" s="4">
        <v>584</v>
      </c>
      <c r="AI241" s="4">
        <v>594</v>
      </c>
      <c r="AJ241" s="4">
        <v>2740</v>
      </c>
      <c r="AK241" s="4">
        <v>571</v>
      </c>
      <c r="AL241" s="4">
        <v>511</v>
      </c>
      <c r="AM241" s="4">
        <v>527</v>
      </c>
      <c r="AN241" s="4">
        <v>573</v>
      </c>
      <c r="AO241" s="4">
        <v>558</v>
      </c>
      <c r="AP241" s="4">
        <v>2963</v>
      </c>
      <c r="AQ241" s="4">
        <v>602</v>
      </c>
      <c r="AR241" s="4">
        <v>628</v>
      </c>
      <c r="AS241" s="4">
        <v>611</v>
      </c>
      <c r="AT241" s="4">
        <v>573</v>
      </c>
      <c r="AU241" s="4">
        <v>549</v>
      </c>
      <c r="AV241" s="4">
        <v>3007</v>
      </c>
      <c r="AW241" s="4">
        <v>557</v>
      </c>
      <c r="AX241" s="4">
        <v>628</v>
      </c>
      <c r="AY241" s="4">
        <v>572</v>
      </c>
      <c r="AZ241" s="4">
        <v>617</v>
      </c>
      <c r="BA241" s="4">
        <v>633</v>
      </c>
      <c r="BB241" s="4">
        <v>3551</v>
      </c>
      <c r="BC241" s="4">
        <v>643</v>
      </c>
      <c r="BD241" s="4">
        <v>708</v>
      </c>
      <c r="BE241" s="4">
        <v>728</v>
      </c>
      <c r="BF241" s="4">
        <v>735</v>
      </c>
      <c r="BG241" s="4">
        <v>737</v>
      </c>
      <c r="BH241" s="4">
        <v>3509</v>
      </c>
      <c r="BI241" s="4">
        <v>687</v>
      </c>
      <c r="BJ241" s="4">
        <v>735</v>
      </c>
      <c r="BK241" s="4">
        <v>690</v>
      </c>
      <c r="BL241" s="4">
        <v>681</v>
      </c>
      <c r="BM241" s="4">
        <v>716</v>
      </c>
      <c r="BN241" s="4">
        <v>2998</v>
      </c>
      <c r="BO241" s="4">
        <v>651</v>
      </c>
      <c r="BP241" s="4">
        <v>599</v>
      </c>
      <c r="BQ241" s="4">
        <v>568</v>
      </c>
      <c r="BR241" s="4">
        <v>596</v>
      </c>
      <c r="BS241" s="4">
        <v>584</v>
      </c>
      <c r="BT241" s="4">
        <v>2406</v>
      </c>
      <c r="BU241" s="4">
        <v>483</v>
      </c>
      <c r="BV241" s="4">
        <v>509</v>
      </c>
      <c r="BW241" s="4">
        <v>471</v>
      </c>
      <c r="BX241" s="4">
        <v>494</v>
      </c>
      <c r="BY241" s="4">
        <v>449</v>
      </c>
      <c r="BZ241" s="4">
        <v>2620</v>
      </c>
      <c r="CA241" s="4">
        <v>478</v>
      </c>
      <c r="CB241" s="4">
        <v>487</v>
      </c>
      <c r="CC241" s="4">
        <v>505</v>
      </c>
      <c r="CD241" s="4">
        <v>536</v>
      </c>
      <c r="CE241" s="4">
        <v>614</v>
      </c>
      <c r="CF241" s="4">
        <v>2106</v>
      </c>
      <c r="CG241" s="4">
        <v>456</v>
      </c>
      <c r="CH241" s="4">
        <v>477</v>
      </c>
      <c r="CI241" s="4">
        <v>417</v>
      </c>
      <c r="CJ241" s="4">
        <v>414</v>
      </c>
      <c r="CK241" s="4">
        <v>342</v>
      </c>
      <c r="CL241" s="4">
        <v>1677</v>
      </c>
      <c r="CM241" s="4">
        <v>337</v>
      </c>
      <c r="CN241" s="4">
        <v>323</v>
      </c>
      <c r="CO241" s="4">
        <v>353</v>
      </c>
      <c r="CP241" s="4">
        <v>317</v>
      </c>
      <c r="CQ241" s="4">
        <v>347</v>
      </c>
      <c r="CR241" s="4">
        <v>1394</v>
      </c>
      <c r="CS241" s="4">
        <v>310</v>
      </c>
      <c r="CT241" s="4">
        <v>288</v>
      </c>
      <c r="CU241" s="4">
        <v>289</v>
      </c>
      <c r="CV241" s="4">
        <v>247</v>
      </c>
      <c r="CW241" s="4">
        <v>260</v>
      </c>
      <c r="CX241" s="4">
        <v>938</v>
      </c>
      <c r="CY241" s="4">
        <v>258</v>
      </c>
      <c r="CZ241" s="4">
        <v>213</v>
      </c>
      <c r="DA241" s="4">
        <v>174</v>
      </c>
      <c r="DB241" s="4">
        <v>154</v>
      </c>
      <c r="DC241" s="4">
        <v>139</v>
      </c>
      <c r="DD241" s="4">
        <v>449</v>
      </c>
      <c r="DE241" s="4">
        <v>135</v>
      </c>
      <c r="DF241" s="4">
        <v>101</v>
      </c>
      <c r="DG241" s="4">
        <v>94</v>
      </c>
      <c r="DH241" s="4">
        <v>59</v>
      </c>
      <c r="DI241" s="4">
        <v>60</v>
      </c>
      <c r="DJ241" s="4">
        <v>145</v>
      </c>
      <c r="DK241" s="4">
        <v>51</v>
      </c>
      <c r="DL241" s="4">
        <v>42</v>
      </c>
      <c r="DM241" s="4">
        <v>20</v>
      </c>
      <c r="DN241" s="4">
        <v>14</v>
      </c>
      <c r="DO241" s="4">
        <v>18</v>
      </c>
      <c r="DP241" s="4">
        <v>19</v>
      </c>
      <c r="DQ241" s="4">
        <v>10</v>
      </c>
      <c r="DR241" s="4">
        <v>6</v>
      </c>
      <c r="DS241" s="4">
        <v>3</v>
      </c>
      <c r="DT241" s="4">
        <v>0</v>
      </c>
      <c r="DU241" s="4">
        <v>0</v>
      </c>
      <c r="DV241" s="4">
        <v>1</v>
      </c>
      <c r="DW241" s="4">
        <v>9599</v>
      </c>
      <c r="DX241" s="4">
        <v>10841</v>
      </c>
      <c r="DY241" s="4">
        <v>17496</v>
      </c>
      <c r="DZ241" s="4">
        <v>11533</v>
      </c>
      <c r="EA241" s="4">
        <v>6729</v>
      </c>
    </row>
    <row r="242" spans="1:131" ht="17.5" customHeight="1" x14ac:dyDescent="0.35">
      <c r="A242" s="2" t="s">
        <v>412</v>
      </c>
      <c r="D242" s="2" t="s">
        <v>413</v>
      </c>
      <c r="E242" s="4">
        <v>71307</v>
      </c>
      <c r="F242" s="4">
        <v>5023</v>
      </c>
      <c r="G242" s="4">
        <v>1074</v>
      </c>
      <c r="H242" s="4">
        <v>1030</v>
      </c>
      <c r="I242" s="4">
        <v>1040</v>
      </c>
      <c r="J242" s="4">
        <v>970</v>
      </c>
      <c r="K242" s="4">
        <v>909</v>
      </c>
      <c r="L242" s="4">
        <v>4315</v>
      </c>
      <c r="M242" s="4">
        <v>922</v>
      </c>
      <c r="N242" s="4">
        <v>842</v>
      </c>
      <c r="O242" s="4">
        <v>861</v>
      </c>
      <c r="P242" s="4">
        <v>825</v>
      </c>
      <c r="Q242" s="4">
        <v>865</v>
      </c>
      <c r="R242" s="4">
        <v>4495</v>
      </c>
      <c r="S242" s="4">
        <v>864</v>
      </c>
      <c r="T242" s="4">
        <v>878</v>
      </c>
      <c r="U242" s="4">
        <v>833</v>
      </c>
      <c r="V242" s="4">
        <v>985</v>
      </c>
      <c r="W242" s="4">
        <v>935</v>
      </c>
      <c r="X242" s="4">
        <v>4393</v>
      </c>
      <c r="Y242" s="4">
        <v>921</v>
      </c>
      <c r="Z242" s="4">
        <v>964</v>
      </c>
      <c r="AA242" s="4">
        <v>988</v>
      </c>
      <c r="AB242" s="4">
        <v>872</v>
      </c>
      <c r="AC242" s="4">
        <v>648</v>
      </c>
      <c r="AD242" s="4">
        <v>4085</v>
      </c>
      <c r="AE242" s="4">
        <v>719</v>
      </c>
      <c r="AF242" s="4">
        <v>739</v>
      </c>
      <c r="AG242" s="4">
        <v>826</v>
      </c>
      <c r="AH242" s="4">
        <v>901</v>
      </c>
      <c r="AI242" s="4">
        <v>900</v>
      </c>
      <c r="AJ242" s="4">
        <v>4227</v>
      </c>
      <c r="AK242" s="4">
        <v>835</v>
      </c>
      <c r="AL242" s="4">
        <v>803</v>
      </c>
      <c r="AM242" s="4">
        <v>803</v>
      </c>
      <c r="AN242" s="4">
        <v>856</v>
      </c>
      <c r="AO242" s="4">
        <v>930</v>
      </c>
      <c r="AP242" s="4">
        <v>4688</v>
      </c>
      <c r="AQ242" s="4">
        <v>923</v>
      </c>
      <c r="AR242" s="4">
        <v>956</v>
      </c>
      <c r="AS242" s="4">
        <v>936</v>
      </c>
      <c r="AT242" s="4">
        <v>898</v>
      </c>
      <c r="AU242" s="4">
        <v>975</v>
      </c>
      <c r="AV242" s="4">
        <v>5177</v>
      </c>
      <c r="AW242" s="4">
        <v>975</v>
      </c>
      <c r="AX242" s="4">
        <v>1033</v>
      </c>
      <c r="AY242" s="4">
        <v>989</v>
      </c>
      <c r="AZ242" s="4">
        <v>1104</v>
      </c>
      <c r="BA242" s="4">
        <v>1076</v>
      </c>
      <c r="BB242" s="4">
        <v>5526</v>
      </c>
      <c r="BC242" s="4">
        <v>1142</v>
      </c>
      <c r="BD242" s="4">
        <v>1047</v>
      </c>
      <c r="BE242" s="4">
        <v>1150</v>
      </c>
      <c r="BF242" s="4">
        <v>1057</v>
      </c>
      <c r="BG242" s="4">
        <v>1130</v>
      </c>
      <c r="BH242" s="4">
        <v>5632</v>
      </c>
      <c r="BI242" s="4">
        <v>1140</v>
      </c>
      <c r="BJ242" s="4">
        <v>1100</v>
      </c>
      <c r="BK242" s="4">
        <v>1177</v>
      </c>
      <c r="BL242" s="4">
        <v>1141</v>
      </c>
      <c r="BM242" s="4">
        <v>1074</v>
      </c>
      <c r="BN242" s="4">
        <v>5099</v>
      </c>
      <c r="BO242" s="4">
        <v>1039</v>
      </c>
      <c r="BP242" s="4">
        <v>1071</v>
      </c>
      <c r="BQ242" s="4">
        <v>1035</v>
      </c>
      <c r="BR242" s="4">
        <v>990</v>
      </c>
      <c r="BS242" s="4">
        <v>964</v>
      </c>
      <c r="BT242" s="4">
        <v>4465</v>
      </c>
      <c r="BU242" s="4">
        <v>935</v>
      </c>
      <c r="BV242" s="4">
        <v>905</v>
      </c>
      <c r="BW242" s="4">
        <v>919</v>
      </c>
      <c r="BX242" s="4">
        <v>820</v>
      </c>
      <c r="BY242" s="4">
        <v>886</v>
      </c>
      <c r="BZ242" s="4">
        <v>4051</v>
      </c>
      <c r="CA242" s="4">
        <v>741</v>
      </c>
      <c r="CB242" s="4">
        <v>816</v>
      </c>
      <c r="CC242" s="4">
        <v>784</v>
      </c>
      <c r="CD242" s="4">
        <v>853</v>
      </c>
      <c r="CE242" s="4">
        <v>857</v>
      </c>
      <c r="CF242" s="4">
        <v>3080</v>
      </c>
      <c r="CG242" s="4">
        <v>659</v>
      </c>
      <c r="CH242" s="4">
        <v>705</v>
      </c>
      <c r="CI242" s="4">
        <v>656</v>
      </c>
      <c r="CJ242" s="4">
        <v>589</v>
      </c>
      <c r="CK242" s="4">
        <v>471</v>
      </c>
      <c r="CL242" s="4">
        <v>2310</v>
      </c>
      <c r="CM242" s="4">
        <v>431</v>
      </c>
      <c r="CN242" s="4">
        <v>476</v>
      </c>
      <c r="CO242" s="4">
        <v>489</v>
      </c>
      <c r="CP242" s="4">
        <v>427</v>
      </c>
      <c r="CQ242" s="4">
        <v>487</v>
      </c>
      <c r="CR242" s="4">
        <v>2076</v>
      </c>
      <c r="CS242" s="4">
        <v>420</v>
      </c>
      <c r="CT242" s="4">
        <v>463</v>
      </c>
      <c r="CU242" s="4">
        <v>391</v>
      </c>
      <c r="CV242" s="4">
        <v>414</v>
      </c>
      <c r="CW242" s="4">
        <v>388</v>
      </c>
      <c r="CX242" s="4">
        <v>1460</v>
      </c>
      <c r="CY242" s="4">
        <v>355</v>
      </c>
      <c r="CZ242" s="4">
        <v>311</v>
      </c>
      <c r="DA242" s="4">
        <v>314</v>
      </c>
      <c r="DB242" s="4">
        <v>248</v>
      </c>
      <c r="DC242" s="4">
        <v>232</v>
      </c>
      <c r="DD242" s="4">
        <v>906</v>
      </c>
      <c r="DE242" s="4">
        <v>246</v>
      </c>
      <c r="DF242" s="4">
        <v>208</v>
      </c>
      <c r="DG242" s="4">
        <v>177</v>
      </c>
      <c r="DH242" s="4">
        <v>127</v>
      </c>
      <c r="DI242" s="4">
        <v>148</v>
      </c>
      <c r="DJ242" s="4">
        <v>239</v>
      </c>
      <c r="DK242" s="4">
        <v>91</v>
      </c>
      <c r="DL242" s="4">
        <v>74</v>
      </c>
      <c r="DM242" s="4">
        <v>30</v>
      </c>
      <c r="DN242" s="4">
        <v>24</v>
      </c>
      <c r="DO242" s="4">
        <v>20</v>
      </c>
      <c r="DP242" s="4">
        <v>57</v>
      </c>
      <c r="DQ242" s="4">
        <v>26</v>
      </c>
      <c r="DR242" s="4">
        <v>8</v>
      </c>
      <c r="DS242" s="4">
        <v>14</v>
      </c>
      <c r="DT242" s="4">
        <v>4</v>
      </c>
      <c r="DU242" s="4">
        <v>5</v>
      </c>
      <c r="DV242" s="4">
        <v>3</v>
      </c>
      <c r="DW242" s="4">
        <v>14754</v>
      </c>
      <c r="DX242" s="4">
        <v>16706</v>
      </c>
      <c r="DY242" s="4">
        <v>27175</v>
      </c>
      <c r="DZ242" s="4">
        <v>19247</v>
      </c>
      <c r="EA242" s="4">
        <v>10131</v>
      </c>
    </row>
    <row r="243" spans="1:131" ht="17.5" customHeight="1" x14ac:dyDescent="0.35">
      <c r="A243" s="2" t="s">
        <v>414</v>
      </c>
      <c r="D243" s="2" t="s">
        <v>415</v>
      </c>
      <c r="E243" s="4">
        <v>67690</v>
      </c>
      <c r="F243" s="4">
        <v>4244</v>
      </c>
      <c r="G243" s="4">
        <v>886</v>
      </c>
      <c r="H243" s="4">
        <v>861</v>
      </c>
      <c r="I243" s="4">
        <v>842</v>
      </c>
      <c r="J243" s="4">
        <v>792</v>
      </c>
      <c r="K243" s="4">
        <v>863</v>
      </c>
      <c r="L243" s="4">
        <v>4197</v>
      </c>
      <c r="M243" s="4">
        <v>858</v>
      </c>
      <c r="N243" s="4">
        <v>816</v>
      </c>
      <c r="O243" s="4">
        <v>863</v>
      </c>
      <c r="P243" s="4">
        <v>829</v>
      </c>
      <c r="Q243" s="4">
        <v>831</v>
      </c>
      <c r="R243" s="4">
        <v>4647</v>
      </c>
      <c r="S243" s="4">
        <v>821</v>
      </c>
      <c r="T243" s="4">
        <v>970</v>
      </c>
      <c r="U243" s="4">
        <v>931</v>
      </c>
      <c r="V243" s="4">
        <v>966</v>
      </c>
      <c r="W243" s="4">
        <v>959</v>
      </c>
      <c r="X243" s="4">
        <v>4414</v>
      </c>
      <c r="Y243" s="4">
        <v>944</v>
      </c>
      <c r="Z243" s="4">
        <v>1035</v>
      </c>
      <c r="AA243" s="4">
        <v>1049</v>
      </c>
      <c r="AB243" s="4">
        <v>838</v>
      </c>
      <c r="AC243" s="4">
        <v>548</v>
      </c>
      <c r="AD243" s="4">
        <v>3227</v>
      </c>
      <c r="AE243" s="4">
        <v>529</v>
      </c>
      <c r="AF243" s="4">
        <v>586</v>
      </c>
      <c r="AG243" s="4">
        <v>655</v>
      </c>
      <c r="AH243" s="4">
        <v>722</v>
      </c>
      <c r="AI243" s="4">
        <v>735</v>
      </c>
      <c r="AJ243" s="4">
        <v>3620</v>
      </c>
      <c r="AK243" s="4">
        <v>693</v>
      </c>
      <c r="AL243" s="4">
        <v>656</v>
      </c>
      <c r="AM243" s="4">
        <v>716</v>
      </c>
      <c r="AN243" s="4">
        <v>764</v>
      </c>
      <c r="AO243" s="4">
        <v>791</v>
      </c>
      <c r="AP243" s="4">
        <v>4255</v>
      </c>
      <c r="AQ243" s="4">
        <v>893</v>
      </c>
      <c r="AR243" s="4">
        <v>855</v>
      </c>
      <c r="AS243" s="4">
        <v>870</v>
      </c>
      <c r="AT243" s="4">
        <v>809</v>
      </c>
      <c r="AU243" s="4">
        <v>828</v>
      </c>
      <c r="AV243" s="4">
        <v>4949</v>
      </c>
      <c r="AW243" s="4">
        <v>898</v>
      </c>
      <c r="AX243" s="4">
        <v>959</v>
      </c>
      <c r="AY243" s="4">
        <v>1038</v>
      </c>
      <c r="AZ243" s="4">
        <v>977</v>
      </c>
      <c r="BA243" s="4">
        <v>1077</v>
      </c>
      <c r="BB243" s="4">
        <v>5595</v>
      </c>
      <c r="BC243" s="4">
        <v>1081</v>
      </c>
      <c r="BD243" s="4">
        <v>1062</v>
      </c>
      <c r="BE243" s="4">
        <v>1151</v>
      </c>
      <c r="BF243" s="4">
        <v>1151</v>
      </c>
      <c r="BG243" s="4">
        <v>1150</v>
      </c>
      <c r="BH243" s="4">
        <v>5937</v>
      </c>
      <c r="BI243" s="4">
        <v>1239</v>
      </c>
      <c r="BJ243" s="4">
        <v>1245</v>
      </c>
      <c r="BK243" s="4">
        <v>1199</v>
      </c>
      <c r="BL243" s="4">
        <v>1123</v>
      </c>
      <c r="BM243" s="4">
        <v>1131</v>
      </c>
      <c r="BN243" s="4">
        <v>4890</v>
      </c>
      <c r="BO243" s="4">
        <v>1053</v>
      </c>
      <c r="BP243" s="4">
        <v>998</v>
      </c>
      <c r="BQ243" s="4">
        <v>948</v>
      </c>
      <c r="BR243" s="4">
        <v>970</v>
      </c>
      <c r="BS243" s="4">
        <v>921</v>
      </c>
      <c r="BT243" s="4">
        <v>4076</v>
      </c>
      <c r="BU243" s="4">
        <v>867</v>
      </c>
      <c r="BV243" s="4">
        <v>812</v>
      </c>
      <c r="BW243" s="4">
        <v>840</v>
      </c>
      <c r="BX243" s="4">
        <v>815</v>
      </c>
      <c r="BY243" s="4">
        <v>742</v>
      </c>
      <c r="BZ243" s="4">
        <v>4093</v>
      </c>
      <c r="CA243" s="4">
        <v>750</v>
      </c>
      <c r="CB243" s="4">
        <v>798</v>
      </c>
      <c r="CC243" s="4">
        <v>804</v>
      </c>
      <c r="CD243" s="4">
        <v>843</v>
      </c>
      <c r="CE243" s="4">
        <v>898</v>
      </c>
      <c r="CF243" s="4">
        <v>3001</v>
      </c>
      <c r="CG243" s="4">
        <v>611</v>
      </c>
      <c r="CH243" s="4">
        <v>682</v>
      </c>
      <c r="CI243" s="4">
        <v>637</v>
      </c>
      <c r="CJ243" s="4">
        <v>611</v>
      </c>
      <c r="CK243" s="4">
        <v>460</v>
      </c>
      <c r="CL243" s="4">
        <v>2418</v>
      </c>
      <c r="CM243" s="4">
        <v>448</v>
      </c>
      <c r="CN243" s="4">
        <v>533</v>
      </c>
      <c r="CO243" s="4">
        <v>484</v>
      </c>
      <c r="CP243" s="4">
        <v>483</v>
      </c>
      <c r="CQ243" s="4">
        <v>470</v>
      </c>
      <c r="CR243" s="4">
        <v>1920</v>
      </c>
      <c r="CS243" s="4">
        <v>431</v>
      </c>
      <c r="CT243" s="4">
        <v>384</v>
      </c>
      <c r="CU243" s="4">
        <v>375</v>
      </c>
      <c r="CV243" s="4">
        <v>387</v>
      </c>
      <c r="CW243" s="4">
        <v>343</v>
      </c>
      <c r="CX243" s="4">
        <v>1328</v>
      </c>
      <c r="CY243" s="4">
        <v>357</v>
      </c>
      <c r="CZ243" s="4">
        <v>277</v>
      </c>
      <c r="DA243" s="4">
        <v>258</v>
      </c>
      <c r="DB243" s="4">
        <v>233</v>
      </c>
      <c r="DC243" s="4">
        <v>203</v>
      </c>
      <c r="DD243" s="4">
        <v>638</v>
      </c>
      <c r="DE243" s="4">
        <v>171</v>
      </c>
      <c r="DF243" s="4">
        <v>147</v>
      </c>
      <c r="DG243" s="4">
        <v>132</v>
      </c>
      <c r="DH243" s="4">
        <v>102</v>
      </c>
      <c r="DI243" s="4">
        <v>86</v>
      </c>
      <c r="DJ243" s="4">
        <v>200</v>
      </c>
      <c r="DK243" s="4">
        <v>83</v>
      </c>
      <c r="DL243" s="4">
        <v>51</v>
      </c>
      <c r="DM243" s="4">
        <v>25</v>
      </c>
      <c r="DN243" s="4">
        <v>23</v>
      </c>
      <c r="DO243" s="4">
        <v>18</v>
      </c>
      <c r="DP243" s="4">
        <v>36</v>
      </c>
      <c r="DQ243" s="4">
        <v>14</v>
      </c>
      <c r="DR243" s="4">
        <v>7</v>
      </c>
      <c r="DS243" s="4">
        <v>7</v>
      </c>
      <c r="DT243" s="4">
        <v>5</v>
      </c>
      <c r="DU243" s="4">
        <v>3</v>
      </c>
      <c r="DV243" s="4">
        <v>5</v>
      </c>
      <c r="DW243" s="4">
        <v>14032</v>
      </c>
      <c r="DX243" s="4">
        <v>16116</v>
      </c>
      <c r="DY243" s="4">
        <v>25116</v>
      </c>
      <c r="DZ243" s="4">
        <v>18996</v>
      </c>
      <c r="EA243" s="4">
        <v>9546</v>
      </c>
    </row>
    <row r="244" spans="1:131" ht="17.5" customHeight="1" x14ac:dyDescent="0.35">
      <c r="A244" s="2" t="s">
        <v>416</v>
      </c>
      <c r="D244" s="2" t="s">
        <v>417</v>
      </c>
      <c r="E244" s="4">
        <v>48290</v>
      </c>
      <c r="F244" s="4">
        <v>3430</v>
      </c>
      <c r="G244" s="4">
        <v>671</v>
      </c>
      <c r="H244" s="4">
        <v>688</v>
      </c>
      <c r="I244" s="4">
        <v>694</v>
      </c>
      <c r="J244" s="4">
        <v>690</v>
      </c>
      <c r="K244" s="4">
        <v>687</v>
      </c>
      <c r="L244" s="4">
        <v>3049</v>
      </c>
      <c r="M244" s="4">
        <v>651</v>
      </c>
      <c r="N244" s="4">
        <v>621</v>
      </c>
      <c r="O244" s="4">
        <v>610</v>
      </c>
      <c r="P244" s="4">
        <v>558</v>
      </c>
      <c r="Q244" s="4">
        <v>609</v>
      </c>
      <c r="R244" s="4">
        <v>3260</v>
      </c>
      <c r="S244" s="4">
        <v>656</v>
      </c>
      <c r="T244" s="4">
        <v>637</v>
      </c>
      <c r="U244" s="4">
        <v>653</v>
      </c>
      <c r="V244" s="4">
        <v>656</v>
      </c>
      <c r="W244" s="4">
        <v>658</v>
      </c>
      <c r="X244" s="4">
        <v>3154</v>
      </c>
      <c r="Y244" s="4">
        <v>655</v>
      </c>
      <c r="Z244" s="4">
        <v>753</v>
      </c>
      <c r="AA244" s="4">
        <v>674</v>
      </c>
      <c r="AB244" s="4">
        <v>623</v>
      </c>
      <c r="AC244" s="4">
        <v>449</v>
      </c>
      <c r="AD244" s="4">
        <v>2776</v>
      </c>
      <c r="AE244" s="4">
        <v>485</v>
      </c>
      <c r="AF244" s="4">
        <v>497</v>
      </c>
      <c r="AG244" s="4">
        <v>629</v>
      </c>
      <c r="AH244" s="4">
        <v>592</v>
      </c>
      <c r="AI244" s="4">
        <v>573</v>
      </c>
      <c r="AJ244" s="4">
        <v>2910</v>
      </c>
      <c r="AK244" s="4">
        <v>572</v>
      </c>
      <c r="AL244" s="4">
        <v>583</v>
      </c>
      <c r="AM244" s="4">
        <v>595</v>
      </c>
      <c r="AN244" s="4">
        <v>594</v>
      </c>
      <c r="AO244" s="4">
        <v>566</v>
      </c>
      <c r="AP244" s="4">
        <v>3042</v>
      </c>
      <c r="AQ244" s="4">
        <v>606</v>
      </c>
      <c r="AR244" s="4">
        <v>618</v>
      </c>
      <c r="AS244" s="4">
        <v>596</v>
      </c>
      <c r="AT244" s="4">
        <v>595</v>
      </c>
      <c r="AU244" s="4">
        <v>627</v>
      </c>
      <c r="AV244" s="4">
        <v>3346</v>
      </c>
      <c r="AW244" s="4">
        <v>674</v>
      </c>
      <c r="AX244" s="4">
        <v>612</v>
      </c>
      <c r="AY244" s="4">
        <v>687</v>
      </c>
      <c r="AZ244" s="4">
        <v>656</v>
      </c>
      <c r="BA244" s="4">
        <v>717</v>
      </c>
      <c r="BB244" s="4">
        <v>3544</v>
      </c>
      <c r="BC244" s="4">
        <v>700</v>
      </c>
      <c r="BD244" s="4">
        <v>617</v>
      </c>
      <c r="BE244" s="4">
        <v>747</v>
      </c>
      <c r="BF244" s="4">
        <v>756</v>
      </c>
      <c r="BG244" s="4">
        <v>724</v>
      </c>
      <c r="BH244" s="4">
        <v>3833</v>
      </c>
      <c r="BI244" s="4">
        <v>789</v>
      </c>
      <c r="BJ244" s="4">
        <v>776</v>
      </c>
      <c r="BK244" s="4">
        <v>727</v>
      </c>
      <c r="BL244" s="4">
        <v>765</v>
      </c>
      <c r="BM244" s="4">
        <v>776</v>
      </c>
      <c r="BN244" s="4">
        <v>3284</v>
      </c>
      <c r="BO244" s="4">
        <v>682</v>
      </c>
      <c r="BP244" s="4">
        <v>680</v>
      </c>
      <c r="BQ244" s="4">
        <v>667</v>
      </c>
      <c r="BR244" s="4">
        <v>612</v>
      </c>
      <c r="BS244" s="4">
        <v>643</v>
      </c>
      <c r="BT244" s="4">
        <v>2789</v>
      </c>
      <c r="BU244" s="4">
        <v>598</v>
      </c>
      <c r="BV244" s="4">
        <v>575</v>
      </c>
      <c r="BW244" s="4">
        <v>555</v>
      </c>
      <c r="BX244" s="4">
        <v>550</v>
      </c>
      <c r="BY244" s="4">
        <v>511</v>
      </c>
      <c r="BZ244" s="4">
        <v>2810</v>
      </c>
      <c r="CA244" s="4">
        <v>531</v>
      </c>
      <c r="CB244" s="4">
        <v>533</v>
      </c>
      <c r="CC244" s="4">
        <v>548</v>
      </c>
      <c r="CD244" s="4">
        <v>591</v>
      </c>
      <c r="CE244" s="4">
        <v>607</v>
      </c>
      <c r="CF244" s="4">
        <v>2124</v>
      </c>
      <c r="CG244" s="4">
        <v>459</v>
      </c>
      <c r="CH244" s="4">
        <v>478</v>
      </c>
      <c r="CI244" s="4">
        <v>465</v>
      </c>
      <c r="CJ244" s="4">
        <v>416</v>
      </c>
      <c r="CK244" s="4">
        <v>306</v>
      </c>
      <c r="CL244" s="4">
        <v>1636</v>
      </c>
      <c r="CM244" s="4">
        <v>314</v>
      </c>
      <c r="CN244" s="4">
        <v>338</v>
      </c>
      <c r="CO244" s="4">
        <v>322</v>
      </c>
      <c r="CP244" s="4">
        <v>342</v>
      </c>
      <c r="CQ244" s="4">
        <v>320</v>
      </c>
      <c r="CR244" s="4">
        <v>1371</v>
      </c>
      <c r="CS244" s="4">
        <v>311</v>
      </c>
      <c r="CT244" s="4">
        <v>307</v>
      </c>
      <c r="CU244" s="4">
        <v>271</v>
      </c>
      <c r="CV244" s="4">
        <v>239</v>
      </c>
      <c r="CW244" s="4">
        <v>243</v>
      </c>
      <c r="CX244" s="4">
        <v>1070</v>
      </c>
      <c r="CY244" s="4">
        <v>241</v>
      </c>
      <c r="CZ244" s="4">
        <v>247</v>
      </c>
      <c r="DA244" s="4">
        <v>209</v>
      </c>
      <c r="DB244" s="4">
        <v>194</v>
      </c>
      <c r="DC244" s="4">
        <v>179</v>
      </c>
      <c r="DD244" s="4">
        <v>606</v>
      </c>
      <c r="DE244" s="4">
        <v>168</v>
      </c>
      <c r="DF244" s="4">
        <v>144</v>
      </c>
      <c r="DG244" s="4">
        <v>116</v>
      </c>
      <c r="DH244" s="4">
        <v>88</v>
      </c>
      <c r="DI244" s="4">
        <v>90</v>
      </c>
      <c r="DJ244" s="4">
        <v>213</v>
      </c>
      <c r="DK244" s="4">
        <v>75</v>
      </c>
      <c r="DL244" s="4">
        <v>59</v>
      </c>
      <c r="DM244" s="4">
        <v>36</v>
      </c>
      <c r="DN244" s="4">
        <v>23</v>
      </c>
      <c r="DO244" s="4">
        <v>20</v>
      </c>
      <c r="DP244" s="4">
        <v>42</v>
      </c>
      <c r="DQ244" s="4">
        <v>15</v>
      </c>
      <c r="DR244" s="4">
        <v>11</v>
      </c>
      <c r="DS244" s="4">
        <v>7</v>
      </c>
      <c r="DT244" s="4">
        <v>7</v>
      </c>
      <c r="DU244" s="4">
        <v>2</v>
      </c>
      <c r="DV244" s="4">
        <v>1</v>
      </c>
      <c r="DW244" s="4">
        <v>10394</v>
      </c>
      <c r="DX244" s="4">
        <v>11821</v>
      </c>
      <c r="DY244" s="4">
        <v>18117</v>
      </c>
      <c r="DZ244" s="4">
        <v>12716</v>
      </c>
      <c r="EA244" s="4">
        <v>7063</v>
      </c>
    </row>
    <row r="245" spans="1:131" ht="17.5" customHeight="1" x14ac:dyDescent="0.35">
      <c r="A245" s="2" t="s">
        <v>418</v>
      </c>
      <c r="D245" s="2" t="s">
        <v>419</v>
      </c>
      <c r="E245" s="4">
        <v>62380</v>
      </c>
      <c r="F245" s="4">
        <v>4125</v>
      </c>
      <c r="G245" s="4">
        <v>822</v>
      </c>
      <c r="H245" s="4">
        <v>858</v>
      </c>
      <c r="I245" s="4">
        <v>826</v>
      </c>
      <c r="J245" s="4">
        <v>835</v>
      </c>
      <c r="K245" s="4">
        <v>784</v>
      </c>
      <c r="L245" s="4">
        <v>3784</v>
      </c>
      <c r="M245" s="4">
        <v>749</v>
      </c>
      <c r="N245" s="4">
        <v>823</v>
      </c>
      <c r="O245" s="4">
        <v>769</v>
      </c>
      <c r="P245" s="4">
        <v>726</v>
      </c>
      <c r="Q245" s="4">
        <v>717</v>
      </c>
      <c r="R245" s="4">
        <v>3873</v>
      </c>
      <c r="S245" s="4">
        <v>764</v>
      </c>
      <c r="T245" s="4">
        <v>758</v>
      </c>
      <c r="U245" s="4">
        <v>775</v>
      </c>
      <c r="V245" s="4">
        <v>778</v>
      </c>
      <c r="W245" s="4">
        <v>798</v>
      </c>
      <c r="X245" s="4">
        <v>3767</v>
      </c>
      <c r="Y245" s="4">
        <v>830</v>
      </c>
      <c r="Z245" s="4">
        <v>805</v>
      </c>
      <c r="AA245" s="4">
        <v>827</v>
      </c>
      <c r="AB245" s="4">
        <v>691</v>
      </c>
      <c r="AC245" s="4">
        <v>614</v>
      </c>
      <c r="AD245" s="4">
        <v>3152</v>
      </c>
      <c r="AE245" s="4">
        <v>550</v>
      </c>
      <c r="AF245" s="4">
        <v>573</v>
      </c>
      <c r="AG245" s="4">
        <v>624</v>
      </c>
      <c r="AH245" s="4">
        <v>694</v>
      </c>
      <c r="AI245" s="4">
        <v>711</v>
      </c>
      <c r="AJ245" s="4">
        <v>3712</v>
      </c>
      <c r="AK245" s="4">
        <v>751</v>
      </c>
      <c r="AL245" s="4">
        <v>729</v>
      </c>
      <c r="AM245" s="4">
        <v>708</v>
      </c>
      <c r="AN245" s="4">
        <v>685</v>
      </c>
      <c r="AO245" s="4">
        <v>839</v>
      </c>
      <c r="AP245" s="4">
        <v>4061</v>
      </c>
      <c r="AQ245" s="4">
        <v>773</v>
      </c>
      <c r="AR245" s="4">
        <v>870</v>
      </c>
      <c r="AS245" s="4">
        <v>790</v>
      </c>
      <c r="AT245" s="4">
        <v>845</v>
      </c>
      <c r="AU245" s="4">
        <v>783</v>
      </c>
      <c r="AV245" s="4">
        <v>4564</v>
      </c>
      <c r="AW245" s="4">
        <v>849</v>
      </c>
      <c r="AX245" s="4">
        <v>905</v>
      </c>
      <c r="AY245" s="4">
        <v>895</v>
      </c>
      <c r="AZ245" s="4">
        <v>949</v>
      </c>
      <c r="BA245" s="4">
        <v>966</v>
      </c>
      <c r="BB245" s="4">
        <v>4919</v>
      </c>
      <c r="BC245" s="4">
        <v>991</v>
      </c>
      <c r="BD245" s="4">
        <v>961</v>
      </c>
      <c r="BE245" s="4">
        <v>1006</v>
      </c>
      <c r="BF245" s="4">
        <v>969</v>
      </c>
      <c r="BG245" s="4">
        <v>992</v>
      </c>
      <c r="BH245" s="4">
        <v>5038</v>
      </c>
      <c r="BI245" s="4">
        <v>1046</v>
      </c>
      <c r="BJ245" s="4">
        <v>1022</v>
      </c>
      <c r="BK245" s="4">
        <v>1026</v>
      </c>
      <c r="BL245" s="4">
        <v>994</v>
      </c>
      <c r="BM245" s="4">
        <v>950</v>
      </c>
      <c r="BN245" s="4">
        <v>4306</v>
      </c>
      <c r="BO245" s="4">
        <v>942</v>
      </c>
      <c r="BP245" s="4">
        <v>909</v>
      </c>
      <c r="BQ245" s="4">
        <v>870</v>
      </c>
      <c r="BR245" s="4">
        <v>804</v>
      </c>
      <c r="BS245" s="4">
        <v>781</v>
      </c>
      <c r="BT245" s="4">
        <v>3575</v>
      </c>
      <c r="BU245" s="4">
        <v>765</v>
      </c>
      <c r="BV245" s="4">
        <v>725</v>
      </c>
      <c r="BW245" s="4">
        <v>750</v>
      </c>
      <c r="BX245" s="4">
        <v>695</v>
      </c>
      <c r="BY245" s="4">
        <v>640</v>
      </c>
      <c r="BZ245" s="4">
        <v>3802</v>
      </c>
      <c r="CA245" s="4">
        <v>710</v>
      </c>
      <c r="CB245" s="4">
        <v>746</v>
      </c>
      <c r="CC245" s="4">
        <v>736</v>
      </c>
      <c r="CD245" s="4">
        <v>812</v>
      </c>
      <c r="CE245" s="4">
        <v>798</v>
      </c>
      <c r="CF245" s="4">
        <v>2962</v>
      </c>
      <c r="CG245" s="4">
        <v>615</v>
      </c>
      <c r="CH245" s="4">
        <v>692</v>
      </c>
      <c r="CI245" s="4">
        <v>586</v>
      </c>
      <c r="CJ245" s="4">
        <v>607</v>
      </c>
      <c r="CK245" s="4">
        <v>462</v>
      </c>
      <c r="CL245" s="4">
        <v>2314</v>
      </c>
      <c r="CM245" s="4">
        <v>484</v>
      </c>
      <c r="CN245" s="4">
        <v>474</v>
      </c>
      <c r="CO245" s="4">
        <v>449</v>
      </c>
      <c r="CP245" s="4">
        <v>446</v>
      </c>
      <c r="CQ245" s="4">
        <v>461</v>
      </c>
      <c r="CR245" s="4">
        <v>2036</v>
      </c>
      <c r="CS245" s="4">
        <v>444</v>
      </c>
      <c r="CT245" s="4">
        <v>462</v>
      </c>
      <c r="CU245" s="4">
        <v>383</v>
      </c>
      <c r="CV245" s="4">
        <v>398</v>
      </c>
      <c r="CW245" s="4">
        <v>349</v>
      </c>
      <c r="CX245" s="4">
        <v>1317</v>
      </c>
      <c r="CY245" s="4">
        <v>317</v>
      </c>
      <c r="CZ245" s="4">
        <v>350</v>
      </c>
      <c r="DA245" s="4">
        <v>240</v>
      </c>
      <c r="DB245" s="4">
        <v>230</v>
      </c>
      <c r="DC245" s="4">
        <v>180</v>
      </c>
      <c r="DD245" s="4">
        <v>775</v>
      </c>
      <c r="DE245" s="4">
        <v>190</v>
      </c>
      <c r="DF245" s="4">
        <v>179</v>
      </c>
      <c r="DG245" s="4">
        <v>148</v>
      </c>
      <c r="DH245" s="4">
        <v>141</v>
      </c>
      <c r="DI245" s="4">
        <v>117</v>
      </c>
      <c r="DJ245" s="4">
        <v>245</v>
      </c>
      <c r="DK245" s="4">
        <v>97</v>
      </c>
      <c r="DL245" s="4">
        <v>73</v>
      </c>
      <c r="DM245" s="4">
        <v>26</v>
      </c>
      <c r="DN245" s="4">
        <v>21</v>
      </c>
      <c r="DO245" s="4">
        <v>28</v>
      </c>
      <c r="DP245" s="4">
        <v>51</v>
      </c>
      <c r="DQ245" s="4">
        <v>17</v>
      </c>
      <c r="DR245" s="4">
        <v>19</v>
      </c>
      <c r="DS245" s="4">
        <v>5</v>
      </c>
      <c r="DT245" s="4">
        <v>9</v>
      </c>
      <c r="DU245" s="4">
        <v>1</v>
      </c>
      <c r="DV245" s="4">
        <v>2</v>
      </c>
      <c r="DW245" s="4">
        <v>12612</v>
      </c>
      <c r="DX245" s="4">
        <v>14244</v>
      </c>
      <c r="DY245" s="4">
        <v>23345</v>
      </c>
      <c r="DZ245" s="4">
        <v>16721</v>
      </c>
      <c r="EA245" s="4">
        <v>9702</v>
      </c>
    </row>
    <row r="246" spans="1:131" ht="17.5" customHeight="1" x14ac:dyDescent="0.35">
      <c r="A246" s="2" t="s">
        <v>420</v>
      </c>
      <c r="D246" s="2" t="s">
        <v>421</v>
      </c>
      <c r="E246" s="4">
        <v>69040</v>
      </c>
      <c r="F246" s="4">
        <v>5263</v>
      </c>
      <c r="G246" s="4">
        <v>1045</v>
      </c>
      <c r="H246" s="4">
        <v>1035</v>
      </c>
      <c r="I246" s="4">
        <v>1055</v>
      </c>
      <c r="J246" s="4">
        <v>1045</v>
      </c>
      <c r="K246" s="4">
        <v>1083</v>
      </c>
      <c r="L246" s="4">
        <v>4673</v>
      </c>
      <c r="M246" s="4">
        <v>948</v>
      </c>
      <c r="N246" s="4">
        <v>1026</v>
      </c>
      <c r="O246" s="4">
        <v>916</v>
      </c>
      <c r="P246" s="4">
        <v>880</v>
      </c>
      <c r="Q246" s="4">
        <v>903</v>
      </c>
      <c r="R246" s="4">
        <v>4468</v>
      </c>
      <c r="S246" s="4">
        <v>909</v>
      </c>
      <c r="T246" s="4">
        <v>874</v>
      </c>
      <c r="U246" s="4">
        <v>888</v>
      </c>
      <c r="V246" s="4">
        <v>891</v>
      </c>
      <c r="W246" s="4">
        <v>906</v>
      </c>
      <c r="X246" s="4">
        <v>4065</v>
      </c>
      <c r="Y246" s="4">
        <v>883</v>
      </c>
      <c r="Z246" s="4">
        <v>925</v>
      </c>
      <c r="AA246" s="4">
        <v>899</v>
      </c>
      <c r="AB246" s="4">
        <v>838</v>
      </c>
      <c r="AC246" s="4">
        <v>520</v>
      </c>
      <c r="AD246" s="4">
        <v>3170</v>
      </c>
      <c r="AE246" s="4">
        <v>507</v>
      </c>
      <c r="AF246" s="4">
        <v>571</v>
      </c>
      <c r="AG246" s="4">
        <v>654</v>
      </c>
      <c r="AH246" s="4">
        <v>727</v>
      </c>
      <c r="AI246" s="4">
        <v>711</v>
      </c>
      <c r="AJ246" s="4">
        <v>3754</v>
      </c>
      <c r="AK246" s="4">
        <v>710</v>
      </c>
      <c r="AL246" s="4">
        <v>682</v>
      </c>
      <c r="AM246" s="4">
        <v>795</v>
      </c>
      <c r="AN246" s="4">
        <v>751</v>
      </c>
      <c r="AO246" s="4">
        <v>816</v>
      </c>
      <c r="AP246" s="4">
        <v>4718</v>
      </c>
      <c r="AQ246" s="4">
        <v>869</v>
      </c>
      <c r="AR246" s="4">
        <v>924</v>
      </c>
      <c r="AS246" s="4">
        <v>976</v>
      </c>
      <c r="AT246" s="4">
        <v>950</v>
      </c>
      <c r="AU246" s="4">
        <v>999</v>
      </c>
      <c r="AV246" s="4">
        <v>5550</v>
      </c>
      <c r="AW246" s="4">
        <v>1073</v>
      </c>
      <c r="AX246" s="4">
        <v>1060</v>
      </c>
      <c r="AY246" s="4">
        <v>1142</v>
      </c>
      <c r="AZ246" s="4">
        <v>1112</v>
      </c>
      <c r="BA246" s="4">
        <v>1163</v>
      </c>
      <c r="BB246" s="4">
        <v>5805</v>
      </c>
      <c r="BC246" s="4">
        <v>1202</v>
      </c>
      <c r="BD246" s="4">
        <v>1154</v>
      </c>
      <c r="BE246" s="4">
        <v>1104</v>
      </c>
      <c r="BF246" s="4">
        <v>1184</v>
      </c>
      <c r="BG246" s="4">
        <v>1161</v>
      </c>
      <c r="BH246" s="4">
        <v>5434</v>
      </c>
      <c r="BI246" s="4">
        <v>1193</v>
      </c>
      <c r="BJ246" s="4">
        <v>1134</v>
      </c>
      <c r="BK246" s="4">
        <v>1123</v>
      </c>
      <c r="BL246" s="4">
        <v>997</v>
      </c>
      <c r="BM246" s="4">
        <v>987</v>
      </c>
      <c r="BN246" s="4">
        <v>4623</v>
      </c>
      <c r="BO246" s="4">
        <v>1036</v>
      </c>
      <c r="BP246" s="4">
        <v>913</v>
      </c>
      <c r="BQ246" s="4">
        <v>896</v>
      </c>
      <c r="BR246" s="4">
        <v>885</v>
      </c>
      <c r="BS246" s="4">
        <v>893</v>
      </c>
      <c r="BT246" s="4">
        <v>3926</v>
      </c>
      <c r="BU246" s="4">
        <v>850</v>
      </c>
      <c r="BV246" s="4">
        <v>753</v>
      </c>
      <c r="BW246" s="4">
        <v>811</v>
      </c>
      <c r="BX246" s="4">
        <v>786</v>
      </c>
      <c r="BY246" s="4">
        <v>726</v>
      </c>
      <c r="BZ246" s="4">
        <v>3821</v>
      </c>
      <c r="CA246" s="4">
        <v>745</v>
      </c>
      <c r="CB246" s="4">
        <v>758</v>
      </c>
      <c r="CC246" s="4">
        <v>716</v>
      </c>
      <c r="CD246" s="4">
        <v>780</v>
      </c>
      <c r="CE246" s="4">
        <v>822</v>
      </c>
      <c r="CF246" s="4">
        <v>2961</v>
      </c>
      <c r="CG246" s="4">
        <v>660</v>
      </c>
      <c r="CH246" s="4">
        <v>636</v>
      </c>
      <c r="CI246" s="4">
        <v>648</v>
      </c>
      <c r="CJ246" s="4">
        <v>578</v>
      </c>
      <c r="CK246" s="4">
        <v>439</v>
      </c>
      <c r="CL246" s="4">
        <v>2389</v>
      </c>
      <c r="CM246" s="4">
        <v>456</v>
      </c>
      <c r="CN246" s="4">
        <v>514</v>
      </c>
      <c r="CO246" s="4">
        <v>485</v>
      </c>
      <c r="CP246" s="4">
        <v>446</v>
      </c>
      <c r="CQ246" s="4">
        <v>488</v>
      </c>
      <c r="CR246" s="4">
        <v>1945</v>
      </c>
      <c r="CS246" s="4">
        <v>382</v>
      </c>
      <c r="CT246" s="4">
        <v>407</v>
      </c>
      <c r="CU246" s="4">
        <v>412</v>
      </c>
      <c r="CV246" s="4">
        <v>386</v>
      </c>
      <c r="CW246" s="4">
        <v>358</v>
      </c>
      <c r="CX246" s="4">
        <v>1418</v>
      </c>
      <c r="CY246" s="4">
        <v>340</v>
      </c>
      <c r="CZ246" s="4">
        <v>310</v>
      </c>
      <c r="DA246" s="4">
        <v>261</v>
      </c>
      <c r="DB246" s="4">
        <v>272</v>
      </c>
      <c r="DC246" s="4">
        <v>235</v>
      </c>
      <c r="DD246" s="4">
        <v>765</v>
      </c>
      <c r="DE246" s="4">
        <v>212</v>
      </c>
      <c r="DF246" s="4">
        <v>175</v>
      </c>
      <c r="DG246" s="4">
        <v>153</v>
      </c>
      <c r="DH246" s="4">
        <v>120</v>
      </c>
      <c r="DI246" s="4">
        <v>105</v>
      </c>
      <c r="DJ246" s="4">
        <v>256</v>
      </c>
      <c r="DK246" s="4">
        <v>92</v>
      </c>
      <c r="DL246" s="4">
        <v>77</v>
      </c>
      <c r="DM246" s="4">
        <v>40</v>
      </c>
      <c r="DN246" s="4">
        <v>24</v>
      </c>
      <c r="DO246" s="4">
        <v>23</v>
      </c>
      <c r="DP246" s="4">
        <v>34</v>
      </c>
      <c r="DQ246" s="4">
        <v>12</v>
      </c>
      <c r="DR246" s="4">
        <v>9</v>
      </c>
      <c r="DS246" s="4">
        <v>9</v>
      </c>
      <c r="DT246" s="4">
        <v>3</v>
      </c>
      <c r="DU246" s="4">
        <v>1</v>
      </c>
      <c r="DV246" s="4">
        <v>2</v>
      </c>
      <c r="DW246" s="4">
        <v>15287</v>
      </c>
      <c r="DX246" s="4">
        <v>17111</v>
      </c>
      <c r="DY246" s="4">
        <v>26179</v>
      </c>
      <c r="DZ246" s="4">
        <v>17804</v>
      </c>
      <c r="EA246" s="4">
        <v>9770</v>
      </c>
    </row>
    <row r="247" spans="1:131" ht="17.5" customHeight="1" x14ac:dyDescent="0.35">
      <c r="A247" s="2" t="s">
        <v>422</v>
      </c>
      <c r="D247" s="2" t="s">
        <v>423</v>
      </c>
      <c r="E247" s="4">
        <v>41483</v>
      </c>
      <c r="F247" s="4">
        <v>3090</v>
      </c>
      <c r="G247" s="4">
        <v>657</v>
      </c>
      <c r="H247" s="4">
        <v>592</v>
      </c>
      <c r="I247" s="4">
        <v>593</v>
      </c>
      <c r="J247" s="4">
        <v>628</v>
      </c>
      <c r="K247" s="4">
        <v>620</v>
      </c>
      <c r="L247" s="4">
        <v>2587</v>
      </c>
      <c r="M247" s="4">
        <v>523</v>
      </c>
      <c r="N247" s="4">
        <v>505</v>
      </c>
      <c r="O247" s="4">
        <v>544</v>
      </c>
      <c r="P247" s="4">
        <v>520</v>
      </c>
      <c r="Q247" s="4">
        <v>495</v>
      </c>
      <c r="R247" s="4">
        <v>2706</v>
      </c>
      <c r="S247" s="4">
        <v>543</v>
      </c>
      <c r="T247" s="4">
        <v>567</v>
      </c>
      <c r="U247" s="4">
        <v>494</v>
      </c>
      <c r="V247" s="4">
        <v>528</v>
      </c>
      <c r="W247" s="4">
        <v>574</v>
      </c>
      <c r="X247" s="4">
        <v>2913</v>
      </c>
      <c r="Y247" s="4">
        <v>560</v>
      </c>
      <c r="Z247" s="4">
        <v>575</v>
      </c>
      <c r="AA247" s="4">
        <v>635</v>
      </c>
      <c r="AB247" s="4">
        <v>615</v>
      </c>
      <c r="AC247" s="4">
        <v>528</v>
      </c>
      <c r="AD247" s="4">
        <v>2729</v>
      </c>
      <c r="AE247" s="4">
        <v>514</v>
      </c>
      <c r="AF247" s="4">
        <v>539</v>
      </c>
      <c r="AG247" s="4">
        <v>536</v>
      </c>
      <c r="AH247" s="4">
        <v>578</v>
      </c>
      <c r="AI247" s="4">
        <v>562</v>
      </c>
      <c r="AJ247" s="4">
        <v>2929</v>
      </c>
      <c r="AK247" s="4">
        <v>601</v>
      </c>
      <c r="AL247" s="4">
        <v>625</v>
      </c>
      <c r="AM247" s="4">
        <v>553</v>
      </c>
      <c r="AN247" s="4">
        <v>550</v>
      </c>
      <c r="AO247" s="4">
        <v>600</v>
      </c>
      <c r="AP247" s="4">
        <v>2810</v>
      </c>
      <c r="AQ247" s="4">
        <v>609</v>
      </c>
      <c r="AR247" s="4">
        <v>586</v>
      </c>
      <c r="AS247" s="4">
        <v>551</v>
      </c>
      <c r="AT247" s="4">
        <v>529</v>
      </c>
      <c r="AU247" s="4">
        <v>535</v>
      </c>
      <c r="AV247" s="4">
        <v>2777</v>
      </c>
      <c r="AW247" s="4">
        <v>512</v>
      </c>
      <c r="AX247" s="4">
        <v>526</v>
      </c>
      <c r="AY247" s="4">
        <v>589</v>
      </c>
      <c r="AZ247" s="4">
        <v>578</v>
      </c>
      <c r="BA247" s="4">
        <v>572</v>
      </c>
      <c r="BB247" s="4">
        <v>3097</v>
      </c>
      <c r="BC247" s="4">
        <v>592</v>
      </c>
      <c r="BD247" s="4">
        <v>575</v>
      </c>
      <c r="BE247" s="4">
        <v>656</v>
      </c>
      <c r="BF247" s="4">
        <v>603</v>
      </c>
      <c r="BG247" s="4">
        <v>671</v>
      </c>
      <c r="BH247" s="4">
        <v>3402</v>
      </c>
      <c r="BI247" s="4">
        <v>692</v>
      </c>
      <c r="BJ247" s="4">
        <v>683</v>
      </c>
      <c r="BK247" s="4">
        <v>692</v>
      </c>
      <c r="BL247" s="4">
        <v>695</v>
      </c>
      <c r="BM247" s="4">
        <v>640</v>
      </c>
      <c r="BN247" s="4">
        <v>2937</v>
      </c>
      <c r="BO247" s="4">
        <v>615</v>
      </c>
      <c r="BP247" s="4">
        <v>587</v>
      </c>
      <c r="BQ247" s="4">
        <v>600</v>
      </c>
      <c r="BR247" s="4">
        <v>607</v>
      </c>
      <c r="BS247" s="4">
        <v>528</v>
      </c>
      <c r="BT247" s="4">
        <v>2356</v>
      </c>
      <c r="BU247" s="4">
        <v>547</v>
      </c>
      <c r="BV247" s="4">
        <v>481</v>
      </c>
      <c r="BW247" s="4">
        <v>466</v>
      </c>
      <c r="BX247" s="4">
        <v>444</v>
      </c>
      <c r="BY247" s="4">
        <v>418</v>
      </c>
      <c r="BZ247" s="4">
        <v>2073</v>
      </c>
      <c r="CA247" s="4">
        <v>362</v>
      </c>
      <c r="CB247" s="4">
        <v>421</v>
      </c>
      <c r="CC247" s="4">
        <v>390</v>
      </c>
      <c r="CD247" s="4">
        <v>453</v>
      </c>
      <c r="CE247" s="4">
        <v>447</v>
      </c>
      <c r="CF247" s="4">
        <v>1528</v>
      </c>
      <c r="CG247" s="4">
        <v>325</v>
      </c>
      <c r="CH247" s="4">
        <v>308</v>
      </c>
      <c r="CI247" s="4">
        <v>333</v>
      </c>
      <c r="CJ247" s="4">
        <v>309</v>
      </c>
      <c r="CK247" s="4">
        <v>253</v>
      </c>
      <c r="CL247" s="4">
        <v>1252</v>
      </c>
      <c r="CM247" s="4">
        <v>249</v>
      </c>
      <c r="CN247" s="4">
        <v>272</v>
      </c>
      <c r="CO247" s="4">
        <v>241</v>
      </c>
      <c r="CP247" s="4">
        <v>246</v>
      </c>
      <c r="CQ247" s="4">
        <v>244</v>
      </c>
      <c r="CR247" s="4">
        <v>1002</v>
      </c>
      <c r="CS247" s="4">
        <v>237</v>
      </c>
      <c r="CT247" s="4">
        <v>220</v>
      </c>
      <c r="CU247" s="4">
        <v>197</v>
      </c>
      <c r="CV247" s="4">
        <v>176</v>
      </c>
      <c r="CW247" s="4">
        <v>172</v>
      </c>
      <c r="CX247" s="4">
        <v>758</v>
      </c>
      <c r="CY247" s="4">
        <v>194</v>
      </c>
      <c r="CZ247" s="4">
        <v>155</v>
      </c>
      <c r="DA247" s="4">
        <v>152</v>
      </c>
      <c r="DB247" s="4">
        <v>138</v>
      </c>
      <c r="DC247" s="4">
        <v>119</v>
      </c>
      <c r="DD247" s="4">
        <v>401</v>
      </c>
      <c r="DE247" s="4">
        <v>110</v>
      </c>
      <c r="DF247" s="4">
        <v>87</v>
      </c>
      <c r="DG247" s="4">
        <v>81</v>
      </c>
      <c r="DH247" s="4">
        <v>68</v>
      </c>
      <c r="DI247" s="4">
        <v>55</v>
      </c>
      <c r="DJ247" s="4">
        <v>110</v>
      </c>
      <c r="DK247" s="4">
        <v>50</v>
      </c>
      <c r="DL247" s="4">
        <v>34</v>
      </c>
      <c r="DM247" s="4">
        <v>10</v>
      </c>
      <c r="DN247" s="4">
        <v>9</v>
      </c>
      <c r="DO247" s="4">
        <v>7</v>
      </c>
      <c r="DP247" s="4">
        <v>25</v>
      </c>
      <c r="DQ247" s="4">
        <v>7</v>
      </c>
      <c r="DR247" s="4">
        <v>8</v>
      </c>
      <c r="DS247" s="4">
        <v>6</v>
      </c>
      <c r="DT247" s="4">
        <v>1</v>
      </c>
      <c r="DU247" s="4">
        <v>3</v>
      </c>
      <c r="DV247" s="4">
        <v>1</v>
      </c>
      <c r="DW247" s="4">
        <v>8943</v>
      </c>
      <c r="DX247" s="4">
        <v>10153</v>
      </c>
      <c r="DY247" s="4">
        <v>16695</v>
      </c>
      <c r="DZ247" s="4">
        <v>10768</v>
      </c>
      <c r="EA247" s="4">
        <v>5077</v>
      </c>
    </row>
    <row r="248" spans="1:131" ht="17.5" customHeight="1" x14ac:dyDescent="0.35">
      <c r="A248" s="2" t="s">
        <v>424</v>
      </c>
      <c r="D248" s="2" t="s">
        <v>425</v>
      </c>
      <c r="E248" s="4">
        <v>42371</v>
      </c>
      <c r="F248" s="4">
        <v>2780</v>
      </c>
      <c r="G248" s="4">
        <v>563</v>
      </c>
      <c r="H248" s="4">
        <v>570</v>
      </c>
      <c r="I248" s="4">
        <v>530</v>
      </c>
      <c r="J248" s="4">
        <v>576</v>
      </c>
      <c r="K248" s="4">
        <v>541</v>
      </c>
      <c r="L248" s="4">
        <v>2693</v>
      </c>
      <c r="M248" s="4">
        <v>572</v>
      </c>
      <c r="N248" s="4">
        <v>508</v>
      </c>
      <c r="O248" s="4">
        <v>545</v>
      </c>
      <c r="P248" s="4">
        <v>519</v>
      </c>
      <c r="Q248" s="4">
        <v>549</v>
      </c>
      <c r="R248" s="4">
        <v>2894</v>
      </c>
      <c r="S248" s="4">
        <v>544</v>
      </c>
      <c r="T248" s="4">
        <v>558</v>
      </c>
      <c r="U248" s="4">
        <v>609</v>
      </c>
      <c r="V248" s="4">
        <v>598</v>
      </c>
      <c r="W248" s="4">
        <v>585</v>
      </c>
      <c r="X248" s="4">
        <v>2666</v>
      </c>
      <c r="Y248" s="4">
        <v>556</v>
      </c>
      <c r="Z248" s="4">
        <v>557</v>
      </c>
      <c r="AA248" s="4">
        <v>630</v>
      </c>
      <c r="AB248" s="4">
        <v>525</v>
      </c>
      <c r="AC248" s="4">
        <v>398</v>
      </c>
      <c r="AD248" s="4">
        <v>2187</v>
      </c>
      <c r="AE248" s="4">
        <v>382</v>
      </c>
      <c r="AF248" s="4">
        <v>421</v>
      </c>
      <c r="AG248" s="4">
        <v>416</v>
      </c>
      <c r="AH248" s="4">
        <v>495</v>
      </c>
      <c r="AI248" s="4">
        <v>473</v>
      </c>
      <c r="AJ248" s="4">
        <v>2266</v>
      </c>
      <c r="AK248" s="4">
        <v>448</v>
      </c>
      <c r="AL248" s="4">
        <v>439</v>
      </c>
      <c r="AM248" s="4">
        <v>422</v>
      </c>
      <c r="AN248" s="4">
        <v>418</v>
      </c>
      <c r="AO248" s="4">
        <v>539</v>
      </c>
      <c r="AP248" s="4">
        <v>2563</v>
      </c>
      <c r="AQ248" s="4">
        <v>486</v>
      </c>
      <c r="AR248" s="4">
        <v>490</v>
      </c>
      <c r="AS248" s="4">
        <v>512</v>
      </c>
      <c r="AT248" s="4">
        <v>533</v>
      </c>
      <c r="AU248" s="4">
        <v>542</v>
      </c>
      <c r="AV248" s="4">
        <v>2959</v>
      </c>
      <c r="AW248" s="4">
        <v>537</v>
      </c>
      <c r="AX248" s="4">
        <v>573</v>
      </c>
      <c r="AY248" s="4">
        <v>627</v>
      </c>
      <c r="AZ248" s="4">
        <v>583</v>
      </c>
      <c r="BA248" s="4">
        <v>639</v>
      </c>
      <c r="BB248" s="4">
        <v>3298</v>
      </c>
      <c r="BC248" s="4">
        <v>623</v>
      </c>
      <c r="BD248" s="4">
        <v>672</v>
      </c>
      <c r="BE248" s="4">
        <v>668</v>
      </c>
      <c r="BF248" s="4">
        <v>668</v>
      </c>
      <c r="BG248" s="4">
        <v>667</v>
      </c>
      <c r="BH248" s="4">
        <v>3558</v>
      </c>
      <c r="BI248" s="4">
        <v>746</v>
      </c>
      <c r="BJ248" s="4">
        <v>709</v>
      </c>
      <c r="BK248" s="4">
        <v>716</v>
      </c>
      <c r="BL248" s="4">
        <v>695</v>
      </c>
      <c r="BM248" s="4">
        <v>692</v>
      </c>
      <c r="BN248" s="4">
        <v>2963</v>
      </c>
      <c r="BO248" s="4">
        <v>624</v>
      </c>
      <c r="BP248" s="4">
        <v>608</v>
      </c>
      <c r="BQ248" s="4">
        <v>606</v>
      </c>
      <c r="BR248" s="4">
        <v>604</v>
      </c>
      <c r="BS248" s="4">
        <v>521</v>
      </c>
      <c r="BT248" s="4">
        <v>2540</v>
      </c>
      <c r="BU248" s="4">
        <v>511</v>
      </c>
      <c r="BV248" s="4">
        <v>557</v>
      </c>
      <c r="BW248" s="4">
        <v>475</v>
      </c>
      <c r="BX248" s="4">
        <v>483</v>
      </c>
      <c r="BY248" s="4">
        <v>514</v>
      </c>
      <c r="BZ248" s="4">
        <v>2607</v>
      </c>
      <c r="CA248" s="4">
        <v>498</v>
      </c>
      <c r="CB248" s="4">
        <v>477</v>
      </c>
      <c r="CC248" s="4">
        <v>511</v>
      </c>
      <c r="CD248" s="4">
        <v>547</v>
      </c>
      <c r="CE248" s="4">
        <v>574</v>
      </c>
      <c r="CF248" s="4">
        <v>1935</v>
      </c>
      <c r="CG248" s="4">
        <v>419</v>
      </c>
      <c r="CH248" s="4">
        <v>435</v>
      </c>
      <c r="CI248" s="4">
        <v>409</v>
      </c>
      <c r="CJ248" s="4">
        <v>351</v>
      </c>
      <c r="CK248" s="4">
        <v>321</v>
      </c>
      <c r="CL248" s="4">
        <v>1523</v>
      </c>
      <c r="CM248" s="4">
        <v>280</v>
      </c>
      <c r="CN248" s="4">
        <v>323</v>
      </c>
      <c r="CO248" s="4">
        <v>312</v>
      </c>
      <c r="CP248" s="4">
        <v>304</v>
      </c>
      <c r="CQ248" s="4">
        <v>304</v>
      </c>
      <c r="CR248" s="4">
        <v>1341</v>
      </c>
      <c r="CS248" s="4">
        <v>303</v>
      </c>
      <c r="CT248" s="4">
        <v>284</v>
      </c>
      <c r="CU248" s="4">
        <v>269</v>
      </c>
      <c r="CV248" s="4">
        <v>266</v>
      </c>
      <c r="CW248" s="4">
        <v>219</v>
      </c>
      <c r="CX248" s="4">
        <v>878</v>
      </c>
      <c r="CY248" s="4">
        <v>224</v>
      </c>
      <c r="CZ248" s="4">
        <v>186</v>
      </c>
      <c r="DA248" s="4">
        <v>165</v>
      </c>
      <c r="DB248" s="4">
        <v>167</v>
      </c>
      <c r="DC248" s="4">
        <v>136</v>
      </c>
      <c r="DD248" s="4">
        <v>522</v>
      </c>
      <c r="DE248" s="4">
        <v>144</v>
      </c>
      <c r="DF248" s="4">
        <v>112</v>
      </c>
      <c r="DG248" s="4">
        <v>102</v>
      </c>
      <c r="DH248" s="4">
        <v>96</v>
      </c>
      <c r="DI248" s="4">
        <v>68</v>
      </c>
      <c r="DJ248" s="4">
        <v>169</v>
      </c>
      <c r="DK248" s="4">
        <v>73</v>
      </c>
      <c r="DL248" s="4">
        <v>46</v>
      </c>
      <c r="DM248" s="4">
        <v>19</v>
      </c>
      <c r="DN248" s="4">
        <v>20</v>
      </c>
      <c r="DO248" s="4">
        <v>11</v>
      </c>
      <c r="DP248" s="4">
        <v>28</v>
      </c>
      <c r="DQ248" s="4">
        <v>10</v>
      </c>
      <c r="DR248" s="4">
        <v>6</v>
      </c>
      <c r="DS248" s="4">
        <v>9</v>
      </c>
      <c r="DT248" s="4">
        <v>1</v>
      </c>
      <c r="DU248" s="4">
        <v>2</v>
      </c>
      <c r="DV248" s="4">
        <v>1</v>
      </c>
      <c r="DW248" s="4">
        <v>8923</v>
      </c>
      <c r="DX248" s="4">
        <v>10110</v>
      </c>
      <c r="DY248" s="4">
        <v>15383</v>
      </c>
      <c r="DZ248" s="4">
        <v>11668</v>
      </c>
      <c r="EA248" s="4">
        <v>6397</v>
      </c>
    </row>
    <row r="249" spans="1:131" ht="17.5" customHeight="1" x14ac:dyDescent="0.35">
      <c r="A249" s="2" t="s">
        <v>426</v>
      </c>
      <c r="D249" s="2" t="s">
        <v>427</v>
      </c>
      <c r="E249" s="4">
        <v>44828</v>
      </c>
      <c r="F249" s="4">
        <v>3434</v>
      </c>
      <c r="G249" s="4">
        <v>708</v>
      </c>
      <c r="H249" s="4">
        <v>685</v>
      </c>
      <c r="I249" s="4">
        <v>691</v>
      </c>
      <c r="J249" s="4">
        <v>704</v>
      </c>
      <c r="K249" s="4">
        <v>646</v>
      </c>
      <c r="L249" s="4">
        <v>2809</v>
      </c>
      <c r="M249" s="4">
        <v>563</v>
      </c>
      <c r="N249" s="4">
        <v>552</v>
      </c>
      <c r="O249" s="4">
        <v>576</v>
      </c>
      <c r="P249" s="4">
        <v>567</v>
      </c>
      <c r="Q249" s="4">
        <v>551</v>
      </c>
      <c r="R249" s="4">
        <v>2720</v>
      </c>
      <c r="S249" s="4">
        <v>501</v>
      </c>
      <c r="T249" s="4">
        <v>563</v>
      </c>
      <c r="U249" s="4">
        <v>551</v>
      </c>
      <c r="V249" s="4">
        <v>568</v>
      </c>
      <c r="W249" s="4">
        <v>537</v>
      </c>
      <c r="X249" s="4">
        <v>2710</v>
      </c>
      <c r="Y249" s="4">
        <v>559</v>
      </c>
      <c r="Z249" s="4">
        <v>541</v>
      </c>
      <c r="AA249" s="4">
        <v>563</v>
      </c>
      <c r="AB249" s="4">
        <v>573</v>
      </c>
      <c r="AC249" s="4">
        <v>474</v>
      </c>
      <c r="AD249" s="4">
        <v>2828</v>
      </c>
      <c r="AE249" s="4">
        <v>428</v>
      </c>
      <c r="AF249" s="4">
        <v>498</v>
      </c>
      <c r="AG249" s="4">
        <v>579</v>
      </c>
      <c r="AH249" s="4">
        <v>628</v>
      </c>
      <c r="AI249" s="4">
        <v>695</v>
      </c>
      <c r="AJ249" s="4">
        <v>3855</v>
      </c>
      <c r="AK249" s="4">
        <v>704</v>
      </c>
      <c r="AL249" s="4">
        <v>745</v>
      </c>
      <c r="AM249" s="4">
        <v>754</v>
      </c>
      <c r="AN249" s="4">
        <v>810</v>
      </c>
      <c r="AO249" s="4">
        <v>842</v>
      </c>
      <c r="AP249" s="4">
        <v>4099</v>
      </c>
      <c r="AQ249" s="4">
        <v>796</v>
      </c>
      <c r="AR249" s="4">
        <v>896</v>
      </c>
      <c r="AS249" s="4">
        <v>817</v>
      </c>
      <c r="AT249" s="4">
        <v>804</v>
      </c>
      <c r="AU249" s="4">
        <v>786</v>
      </c>
      <c r="AV249" s="4">
        <v>3725</v>
      </c>
      <c r="AW249" s="4">
        <v>768</v>
      </c>
      <c r="AX249" s="4">
        <v>780</v>
      </c>
      <c r="AY249" s="4">
        <v>775</v>
      </c>
      <c r="AZ249" s="4">
        <v>715</v>
      </c>
      <c r="BA249" s="4">
        <v>687</v>
      </c>
      <c r="BB249" s="4">
        <v>3552</v>
      </c>
      <c r="BC249" s="4">
        <v>734</v>
      </c>
      <c r="BD249" s="4">
        <v>740</v>
      </c>
      <c r="BE249" s="4">
        <v>710</v>
      </c>
      <c r="BF249" s="4">
        <v>689</v>
      </c>
      <c r="BG249" s="4">
        <v>679</v>
      </c>
      <c r="BH249" s="4">
        <v>3303</v>
      </c>
      <c r="BI249" s="4">
        <v>727</v>
      </c>
      <c r="BJ249" s="4">
        <v>651</v>
      </c>
      <c r="BK249" s="4">
        <v>650</v>
      </c>
      <c r="BL249" s="4">
        <v>625</v>
      </c>
      <c r="BM249" s="4">
        <v>650</v>
      </c>
      <c r="BN249" s="4">
        <v>2735</v>
      </c>
      <c r="BO249" s="4">
        <v>566</v>
      </c>
      <c r="BP249" s="4">
        <v>582</v>
      </c>
      <c r="BQ249" s="4">
        <v>574</v>
      </c>
      <c r="BR249" s="4">
        <v>514</v>
      </c>
      <c r="BS249" s="4">
        <v>499</v>
      </c>
      <c r="BT249" s="4">
        <v>2238</v>
      </c>
      <c r="BU249" s="4">
        <v>454</v>
      </c>
      <c r="BV249" s="4">
        <v>480</v>
      </c>
      <c r="BW249" s="4">
        <v>453</v>
      </c>
      <c r="BX249" s="4">
        <v>437</v>
      </c>
      <c r="BY249" s="4">
        <v>414</v>
      </c>
      <c r="BZ249" s="4">
        <v>1934</v>
      </c>
      <c r="CA249" s="4">
        <v>374</v>
      </c>
      <c r="CB249" s="4">
        <v>342</v>
      </c>
      <c r="CC249" s="4">
        <v>383</v>
      </c>
      <c r="CD249" s="4">
        <v>416</v>
      </c>
      <c r="CE249" s="4">
        <v>419</v>
      </c>
      <c r="CF249" s="4">
        <v>1532</v>
      </c>
      <c r="CG249" s="4">
        <v>332</v>
      </c>
      <c r="CH249" s="4">
        <v>329</v>
      </c>
      <c r="CI249" s="4">
        <v>321</v>
      </c>
      <c r="CJ249" s="4">
        <v>293</v>
      </c>
      <c r="CK249" s="4">
        <v>257</v>
      </c>
      <c r="CL249" s="4">
        <v>1228</v>
      </c>
      <c r="CM249" s="4">
        <v>240</v>
      </c>
      <c r="CN249" s="4">
        <v>237</v>
      </c>
      <c r="CO249" s="4">
        <v>251</v>
      </c>
      <c r="CP249" s="4">
        <v>252</v>
      </c>
      <c r="CQ249" s="4">
        <v>248</v>
      </c>
      <c r="CR249" s="4">
        <v>961</v>
      </c>
      <c r="CS249" s="4">
        <v>197</v>
      </c>
      <c r="CT249" s="4">
        <v>191</v>
      </c>
      <c r="CU249" s="4">
        <v>202</v>
      </c>
      <c r="CV249" s="4">
        <v>189</v>
      </c>
      <c r="CW249" s="4">
        <v>182</v>
      </c>
      <c r="CX249" s="4">
        <v>655</v>
      </c>
      <c r="CY249" s="4">
        <v>183</v>
      </c>
      <c r="CZ249" s="4">
        <v>146</v>
      </c>
      <c r="DA249" s="4">
        <v>130</v>
      </c>
      <c r="DB249" s="4">
        <v>108</v>
      </c>
      <c r="DC249" s="4">
        <v>88</v>
      </c>
      <c r="DD249" s="4">
        <v>359</v>
      </c>
      <c r="DE249" s="4">
        <v>83</v>
      </c>
      <c r="DF249" s="4">
        <v>93</v>
      </c>
      <c r="DG249" s="4">
        <v>64</v>
      </c>
      <c r="DH249" s="4">
        <v>54</v>
      </c>
      <c r="DI249" s="4">
        <v>65</v>
      </c>
      <c r="DJ249" s="4">
        <v>124</v>
      </c>
      <c r="DK249" s="4">
        <v>44</v>
      </c>
      <c r="DL249" s="4">
        <v>28</v>
      </c>
      <c r="DM249" s="4">
        <v>29</v>
      </c>
      <c r="DN249" s="4">
        <v>14</v>
      </c>
      <c r="DO249" s="4">
        <v>9</v>
      </c>
      <c r="DP249" s="4">
        <v>23</v>
      </c>
      <c r="DQ249" s="4">
        <v>14</v>
      </c>
      <c r="DR249" s="4">
        <v>3</v>
      </c>
      <c r="DS249" s="4">
        <v>4</v>
      </c>
      <c r="DT249" s="4">
        <v>1</v>
      </c>
      <c r="DU249" s="4">
        <v>1</v>
      </c>
      <c r="DV249" s="4">
        <v>4</v>
      </c>
      <c r="DW249" s="4">
        <v>9522</v>
      </c>
      <c r="DX249" s="4">
        <v>10626</v>
      </c>
      <c r="DY249" s="4">
        <v>20210</v>
      </c>
      <c r="DZ249" s="4">
        <v>10210</v>
      </c>
      <c r="EA249" s="4">
        <v>4886</v>
      </c>
    </row>
    <row r="250" spans="1:131" ht="17.5" customHeight="1" x14ac:dyDescent="0.35">
      <c r="A250" s="2" t="s">
        <v>428</v>
      </c>
      <c r="D250" s="2" t="s">
        <v>429</v>
      </c>
      <c r="E250" s="4">
        <v>54364</v>
      </c>
      <c r="F250" s="4">
        <v>3492</v>
      </c>
      <c r="G250" s="4">
        <v>713</v>
      </c>
      <c r="H250" s="4">
        <v>707</v>
      </c>
      <c r="I250" s="4">
        <v>701</v>
      </c>
      <c r="J250" s="4">
        <v>690</v>
      </c>
      <c r="K250" s="4">
        <v>681</v>
      </c>
      <c r="L250" s="4">
        <v>3028</v>
      </c>
      <c r="M250" s="4">
        <v>641</v>
      </c>
      <c r="N250" s="4">
        <v>640</v>
      </c>
      <c r="O250" s="4">
        <v>589</v>
      </c>
      <c r="P250" s="4">
        <v>536</v>
      </c>
      <c r="Q250" s="4">
        <v>622</v>
      </c>
      <c r="R250" s="4">
        <v>3051</v>
      </c>
      <c r="S250" s="4">
        <v>571</v>
      </c>
      <c r="T250" s="4">
        <v>578</v>
      </c>
      <c r="U250" s="4">
        <v>657</v>
      </c>
      <c r="V250" s="4">
        <v>615</v>
      </c>
      <c r="W250" s="4">
        <v>630</v>
      </c>
      <c r="X250" s="4">
        <v>4052</v>
      </c>
      <c r="Y250" s="4">
        <v>596</v>
      </c>
      <c r="Z250" s="4">
        <v>683</v>
      </c>
      <c r="AA250" s="4">
        <v>688</v>
      </c>
      <c r="AB250" s="4">
        <v>861</v>
      </c>
      <c r="AC250" s="4">
        <v>1224</v>
      </c>
      <c r="AD250" s="4">
        <v>5853</v>
      </c>
      <c r="AE250" s="4">
        <v>1537</v>
      </c>
      <c r="AF250" s="4">
        <v>1310</v>
      </c>
      <c r="AG250" s="4">
        <v>1185</v>
      </c>
      <c r="AH250" s="4">
        <v>966</v>
      </c>
      <c r="AI250" s="4">
        <v>855</v>
      </c>
      <c r="AJ250" s="4">
        <v>3934</v>
      </c>
      <c r="AK250" s="4">
        <v>809</v>
      </c>
      <c r="AL250" s="4">
        <v>821</v>
      </c>
      <c r="AM250" s="4">
        <v>819</v>
      </c>
      <c r="AN250" s="4">
        <v>764</v>
      </c>
      <c r="AO250" s="4">
        <v>721</v>
      </c>
      <c r="AP250" s="4">
        <v>3624</v>
      </c>
      <c r="AQ250" s="4">
        <v>737</v>
      </c>
      <c r="AR250" s="4">
        <v>805</v>
      </c>
      <c r="AS250" s="4">
        <v>685</v>
      </c>
      <c r="AT250" s="4">
        <v>702</v>
      </c>
      <c r="AU250" s="4">
        <v>695</v>
      </c>
      <c r="AV250" s="4">
        <v>3298</v>
      </c>
      <c r="AW250" s="4">
        <v>633</v>
      </c>
      <c r="AX250" s="4">
        <v>608</v>
      </c>
      <c r="AY250" s="4">
        <v>685</v>
      </c>
      <c r="AZ250" s="4">
        <v>684</v>
      </c>
      <c r="BA250" s="4">
        <v>688</v>
      </c>
      <c r="BB250" s="4">
        <v>3815</v>
      </c>
      <c r="BC250" s="4">
        <v>799</v>
      </c>
      <c r="BD250" s="4">
        <v>716</v>
      </c>
      <c r="BE250" s="4">
        <v>765</v>
      </c>
      <c r="BF250" s="4">
        <v>740</v>
      </c>
      <c r="BG250" s="4">
        <v>795</v>
      </c>
      <c r="BH250" s="4">
        <v>3751</v>
      </c>
      <c r="BI250" s="4">
        <v>769</v>
      </c>
      <c r="BJ250" s="4">
        <v>735</v>
      </c>
      <c r="BK250" s="4">
        <v>757</v>
      </c>
      <c r="BL250" s="4">
        <v>757</v>
      </c>
      <c r="BM250" s="4">
        <v>733</v>
      </c>
      <c r="BN250" s="4">
        <v>3479</v>
      </c>
      <c r="BO250" s="4">
        <v>738</v>
      </c>
      <c r="BP250" s="4">
        <v>699</v>
      </c>
      <c r="BQ250" s="4">
        <v>757</v>
      </c>
      <c r="BR250" s="4">
        <v>671</v>
      </c>
      <c r="BS250" s="4">
        <v>614</v>
      </c>
      <c r="BT250" s="4">
        <v>2923</v>
      </c>
      <c r="BU250" s="4">
        <v>613</v>
      </c>
      <c r="BV250" s="4">
        <v>605</v>
      </c>
      <c r="BW250" s="4">
        <v>616</v>
      </c>
      <c r="BX250" s="4">
        <v>541</v>
      </c>
      <c r="BY250" s="4">
        <v>548</v>
      </c>
      <c r="BZ250" s="4">
        <v>2709</v>
      </c>
      <c r="CA250" s="4">
        <v>500</v>
      </c>
      <c r="CB250" s="4">
        <v>527</v>
      </c>
      <c r="CC250" s="4">
        <v>503</v>
      </c>
      <c r="CD250" s="4">
        <v>572</v>
      </c>
      <c r="CE250" s="4">
        <v>607</v>
      </c>
      <c r="CF250" s="4">
        <v>2022</v>
      </c>
      <c r="CG250" s="4">
        <v>396</v>
      </c>
      <c r="CH250" s="4">
        <v>467</v>
      </c>
      <c r="CI250" s="4">
        <v>426</v>
      </c>
      <c r="CJ250" s="4">
        <v>399</v>
      </c>
      <c r="CK250" s="4">
        <v>334</v>
      </c>
      <c r="CL250" s="4">
        <v>1741</v>
      </c>
      <c r="CM250" s="4">
        <v>361</v>
      </c>
      <c r="CN250" s="4">
        <v>345</v>
      </c>
      <c r="CO250" s="4">
        <v>358</v>
      </c>
      <c r="CP250" s="4">
        <v>329</v>
      </c>
      <c r="CQ250" s="4">
        <v>348</v>
      </c>
      <c r="CR250" s="4">
        <v>1598</v>
      </c>
      <c r="CS250" s="4">
        <v>332</v>
      </c>
      <c r="CT250" s="4">
        <v>328</v>
      </c>
      <c r="CU250" s="4">
        <v>323</v>
      </c>
      <c r="CV250" s="4">
        <v>298</v>
      </c>
      <c r="CW250" s="4">
        <v>317</v>
      </c>
      <c r="CX250" s="4">
        <v>1150</v>
      </c>
      <c r="CY250" s="4">
        <v>265</v>
      </c>
      <c r="CZ250" s="4">
        <v>249</v>
      </c>
      <c r="DA250" s="4">
        <v>235</v>
      </c>
      <c r="DB250" s="4">
        <v>210</v>
      </c>
      <c r="DC250" s="4">
        <v>191</v>
      </c>
      <c r="DD250" s="4">
        <v>606</v>
      </c>
      <c r="DE250" s="4">
        <v>163</v>
      </c>
      <c r="DF250" s="4">
        <v>123</v>
      </c>
      <c r="DG250" s="4">
        <v>123</v>
      </c>
      <c r="DH250" s="4">
        <v>111</v>
      </c>
      <c r="DI250" s="4">
        <v>86</v>
      </c>
      <c r="DJ250" s="4">
        <v>195</v>
      </c>
      <c r="DK250" s="4">
        <v>70</v>
      </c>
      <c r="DL250" s="4">
        <v>44</v>
      </c>
      <c r="DM250" s="4">
        <v>39</v>
      </c>
      <c r="DN250" s="4">
        <v>22</v>
      </c>
      <c r="DO250" s="4">
        <v>20</v>
      </c>
      <c r="DP250" s="4">
        <v>40</v>
      </c>
      <c r="DQ250" s="4">
        <v>15</v>
      </c>
      <c r="DR250" s="4">
        <v>12</v>
      </c>
      <c r="DS250" s="4">
        <v>4</v>
      </c>
      <c r="DT250" s="4">
        <v>6</v>
      </c>
      <c r="DU250" s="4">
        <v>3</v>
      </c>
      <c r="DV250" s="4">
        <v>3</v>
      </c>
      <c r="DW250" s="4">
        <v>10167</v>
      </c>
      <c r="DX250" s="4">
        <v>11538</v>
      </c>
      <c r="DY250" s="4">
        <v>23980</v>
      </c>
      <c r="DZ250" s="4">
        <v>12862</v>
      </c>
      <c r="EA250" s="4">
        <v>7355</v>
      </c>
    </row>
    <row r="251" spans="1:131" ht="17.5" customHeight="1" x14ac:dyDescent="0.35"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W251" s="30"/>
      <c r="DX251" s="30"/>
      <c r="DY251" s="30"/>
      <c r="DZ251" s="30"/>
      <c r="EA251" s="30"/>
    </row>
    <row r="252" spans="1:131" s="3" customFormat="1" ht="17.5" customHeight="1" x14ac:dyDescent="0.35">
      <c r="A252" s="3" t="s">
        <v>430</v>
      </c>
      <c r="C252" s="3" t="s">
        <v>431</v>
      </c>
      <c r="E252" s="26">
        <v>420160</v>
      </c>
      <c r="F252" s="26">
        <v>23856</v>
      </c>
      <c r="G252" s="26">
        <v>4849</v>
      </c>
      <c r="H252" s="26">
        <v>4693</v>
      </c>
      <c r="I252" s="26">
        <v>4757</v>
      </c>
      <c r="J252" s="26">
        <v>4793</v>
      </c>
      <c r="K252" s="26">
        <v>4764</v>
      </c>
      <c r="L252" s="26">
        <v>21414</v>
      </c>
      <c r="M252" s="26">
        <v>4404</v>
      </c>
      <c r="N252" s="26">
        <v>4362</v>
      </c>
      <c r="O252" s="26">
        <v>4260</v>
      </c>
      <c r="P252" s="26">
        <v>4251</v>
      </c>
      <c r="Q252" s="26">
        <v>4137</v>
      </c>
      <c r="R252" s="26">
        <v>23772</v>
      </c>
      <c r="S252" s="26">
        <v>4503</v>
      </c>
      <c r="T252" s="26">
        <v>4568</v>
      </c>
      <c r="U252" s="26">
        <v>4743</v>
      </c>
      <c r="V252" s="26">
        <v>4953</v>
      </c>
      <c r="W252" s="26">
        <v>5005</v>
      </c>
      <c r="X252" s="26">
        <v>25719</v>
      </c>
      <c r="Y252" s="26">
        <v>5174</v>
      </c>
      <c r="Z252" s="26">
        <v>5113</v>
      </c>
      <c r="AA252" s="26">
        <v>5226</v>
      </c>
      <c r="AB252" s="26">
        <v>5296</v>
      </c>
      <c r="AC252" s="26">
        <v>4910</v>
      </c>
      <c r="AD252" s="26">
        <v>26274</v>
      </c>
      <c r="AE252" s="26">
        <v>5341</v>
      </c>
      <c r="AF252" s="26">
        <v>5338</v>
      </c>
      <c r="AG252" s="26">
        <v>5196</v>
      </c>
      <c r="AH252" s="26">
        <v>5316</v>
      </c>
      <c r="AI252" s="26">
        <v>5083</v>
      </c>
      <c r="AJ252" s="26">
        <v>25037</v>
      </c>
      <c r="AK252" s="26">
        <v>5212</v>
      </c>
      <c r="AL252" s="26">
        <v>5106</v>
      </c>
      <c r="AM252" s="26">
        <v>4959</v>
      </c>
      <c r="AN252" s="26">
        <v>4789</v>
      </c>
      <c r="AO252" s="26">
        <v>4971</v>
      </c>
      <c r="AP252" s="26">
        <v>23130</v>
      </c>
      <c r="AQ252" s="26">
        <v>4897</v>
      </c>
      <c r="AR252" s="26">
        <v>4893</v>
      </c>
      <c r="AS252" s="26">
        <v>4522</v>
      </c>
      <c r="AT252" s="26">
        <v>4439</v>
      </c>
      <c r="AU252" s="26">
        <v>4379</v>
      </c>
      <c r="AV252" s="26">
        <v>24745</v>
      </c>
      <c r="AW252" s="26">
        <v>4342</v>
      </c>
      <c r="AX252" s="26">
        <v>4612</v>
      </c>
      <c r="AY252" s="26">
        <v>5004</v>
      </c>
      <c r="AZ252" s="26">
        <v>5184</v>
      </c>
      <c r="BA252" s="26">
        <v>5603</v>
      </c>
      <c r="BB252" s="26">
        <v>28900</v>
      </c>
      <c r="BC252" s="26">
        <v>5707</v>
      </c>
      <c r="BD252" s="26">
        <v>5667</v>
      </c>
      <c r="BE252" s="26">
        <v>5834</v>
      </c>
      <c r="BF252" s="26">
        <v>5794</v>
      </c>
      <c r="BG252" s="26">
        <v>5898</v>
      </c>
      <c r="BH252" s="26">
        <v>30011</v>
      </c>
      <c r="BI252" s="26">
        <v>6018</v>
      </c>
      <c r="BJ252" s="26">
        <v>6152</v>
      </c>
      <c r="BK252" s="26">
        <v>6106</v>
      </c>
      <c r="BL252" s="26">
        <v>5867</v>
      </c>
      <c r="BM252" s="26">
        <v>5868</v>
      </c>
      <c r="BN252" s="26">
        <v>26875</v>
      </c>
      <c r="BO252" s="26">
        <v>5742</v>
      </c>
      <c r="BP252" s="26">
        <v>5450</v>
      </c>
      <c r="BQ252" s="26">
        <v>5281</v>
      </c>
      <c r="BR252" s="26">
        <v>5268</v>
      </c>
      <c r="BS252" s="26">
        <v>5134</v>
      </c>
      <c r="BT252" s="26">
        <v>25546</v>
      </c>
      <c r="BU252" s="26">
        <v>5000</v>
      </c>
      <c r="BV252" s="26">
        <v>5132</v>
      </c>
      <c r="BW252" s="26">
        <v>5175</v>
      </c>
      <c r="BX252" s="26">
        <v>5018</v>
      </c>
      <c r="BY252" s="26">
        <v>5221</v>
      </c>
      <c r="BZ252" s="26">
        <v>30522</v>
      </c>
      <c r="CA252" s="26">
        <v>5338</v>
      </c>
      <c r="CB252" s="26">
        <v>5650</v>
      </c>
      <c r="CC252" s="26">
        <v>5903</v>
      </c>
      <c r="CD252" s="26">
        <v>6700</v>
      </c>
      <c r="CE252" s="26">
        <v>6931</v>
      </c>
      <c r="CF252" s="26">
        <v>26223</v>
      </c>
      <c r="CG252" s="26">
        <v>5420</v>
      </c>
      <c r="CH252" s="26">
        <v>5811</v>
      </c>
      <c r="CI252" s="26">
        <v>5375</v>
      </c>
      <c r="CJ252" s="26">
        <v>5130</v>
      </c>
      <c r="CK252" s="26">
        <v>4487</v>
      </c>
      <c r="CL252" s="26">
        <v>20946</v>
      </c>
      <c r="CM252" s="26">
        <v>4134</v>
      </c>
      <c r="CN252" s="26">
        <v>4318</v>
      </c>
      <c r="CO252" s="26">
        <v>4269</v>
      </c>
      <c r="CP252" s="26">
        <v>4265</v>
      </c>
      <c r="CQ252" s="26">
        <v>3960</v>
      </c>
      <c r="CR252" s="26">
        <v>16661</v>
      </c>
      <c r="CS252" s="26">
        <v>3628</v>
      </c>
      <c r="CT252" s="26">
        <v>3558</v>
      </c>
      <c r="CU252" s="26">
        <v>3272</v>
      </c>
      <c r="CV252" s="26">
        <v>3194</v>
      </c>
      <c r="CW252" s="26">
        <v>3009</v>
      </c>
      <c r="CX252" s="26">
        <v>11759</v>
      </c>
      <c r="CY252" s="26">
        <v>2853</v>
      </c>
      <c r="CZ252" s="26">
        <v>2639</v>
      </c>
      <c r="DA252" s="26">
        <v>2338</v>
      </c>
      <c r="DB252" s="26">
        <v>2063</v>
      </c>
      <c r="DC252" s="26">
        <v>1866</v>
      </c>
      <c r="DD252" s="26">
        <v>6278</v>
      </c>
      <c r="DE252" s="26">
        <v>1683</v>
      </c>
      <c r="DF252" s="26">
        <v>1344</v>
      </c>
      <c r="DG252" s="26">
        <v>1220</v>
      </c>
      <c r="DH252" s="26">
        <v>1092</v>
      </c>
      <c r="DI252" s="26">
        <v>939</v>
      </c>
      <c r="DJ252" s="26">
        <v>2096</v>
      </c>
      <c r="DK252" s="26">
        <v>808</v>
      </c>
      <c r="DL252" s="26">
        <v>579</v>
      </c>
      <c r="DM252" s="26">
        <v>326</v>
      </c>
      <c r="DN252" s="26">
        <v>205</v>
      </c>
      <c r="DO252" s="26">
        <v>178</v>
      </c>
      <c r="DP252" s="26">
        <v>365</v>
      </c>
      <c r="DQ252" s="26">
        <v>138</v>
      </c>
      <c r="DR252" s="26">
        <v>96</v>
      </c>
      <c r="DS252" s="26">
        <v>65</v>
      </c>
      <c r="DT252" s="26">
        <v>42</v>
      </c>
      <c r="DU252" s="26">
        <v>24</v>
      </c>
      <c r="DV252" s="26">
        <v>31</v>
      </c>
      <c r="DW252" s="26">
        <v>74216</v>
      </c>
      <c r="DX252" s="26">
        <v>84555</v>
      </c>
      <c r="DY252" s="26">
        <v>148631</v>
      </c>
      <c r="DZ252" s="26">
        <v>112954</v>
      </c>
      <c r="EA252" s="26">
        <v>84359</v>
      </c>
    </row>
    <row r="253" spans="1:131" ht="17.5" customHeight="1" x14ac:dyDescent="0.35">
      <c r="A253" s="2" t="s">
        <v>432</v>
      </c>
      <c r="D253" s="2" t="s">
        <v>433</v>
      </c>
      <c r="E253" s="4">
        <v>64566</v>
      </c>
      <c r="F253" s="4">
        <v>3845</v>
      </c>
      <c r="G253" s="4">
        <v>769</v>
      </c>
      <c r="H253" s="4">
        <v>770</v>
      </c>
      <c r="I253" s="4">
        <v>774</v>
      </c>
      <c r="J253" s="4">
        <v>764</v>
      </c>
      <c r="K253" s="4">
        <v>768</v>
      </c>
      <c r="L253" s="4">
        <v>3317</v>
      </c>
      <c r="M253" s="4">
        <v>676</v>
      </c>
      <c r="N253" s="4">
        <v>690</v>
      </c>
      <c r="O253" s="4">
        <v>659</v>
      </c>
      <c r="P253" s="4">
        <v>679</v>
      </c>
      <c r="Q253" s="4">
        <v>613</v>
      </c>
      <c r="R253" s="4">
        <v>3798</v>
      </c>
      <c r="S253" s="4">
        <v>700</v>
      </c>
      <c r="T253" s="4">
        <v>759</v>
      </c>
      <c r="U253" s="4">
        <v>752</v>
      </c>
      <c r="V253" s="4">
        <v>794</v>
      </c>
      <c r="W253" s="4">
        <v>793</v>
      </c>
      <c r="X253" s="4">
        <v>3907</v>
      </c>
      <c r="Y253" s="4">
        <v>858</v>
      </c>
      <c r="Z253" s="4">
        <v>828</v>
      </c>
      <c r="AA253" s="4">
        <v>778</v>
      </c>
      <c r="AB253" s="4">
        <v>792</v>
      </c>
      <c r="AC253" s="4">
        <v>651</v>
      </c>
      <c r="AD253" s="4">
        <v>3879</v>
      </c>
      <c r="AE253" s="4">
        <v>714</v>
      </c>
      <c r="AF253" s="4">
        <v>763</v>
      </c>
      <c r="AG253" s="4">
        <v>768</v>
      </c>
      <c r="AH253" s="4">
        <v>848</v>
      </c>
      <c r="AI253" s="4">
        <v>786</v>
      </c>
      <c r="AJ253" s="4">
        <v>3846</v>
      </c>
      <c r="AK253" s="4">
        <v>813</v>
      </c>
      <c r="AL253" s="4">
        <v>762</v>
      </c>
      <c r="AM253" s="4">
        <v>718</v>
      </c>
      <c r="AN253" s="4">
        <v>788</v>
      </c>
      <c r="AO253" s="4">
        <v>765</v>
      </c>
      <c r="AP253" s="4">
        <v>3451</v>
      </c>
      <c r="AQ253" s="4">
        <v>758</v>
      </c>
      <c r="AR253" s="4">
        <v>746</v>
      </c>
      <c r="AS253" s="4">
        <v>661</v>
      </c>
      <c r="AT253" s="4">
        <v>642</v>
      </c>
      <c r="AU253" s="4">
        <v>644</v>
      </c>
      <c r="AV253" s="4">
        <v>3734</v>
      </c>
      <c r="AW253" s="4">
        <v>652</v>
      </c>
      <c r="AX253" s="4">
        <v>701</v>
      </c>
      <c r="AY253" s="4">
        <v>757</v>
      </c>
      <c r="AZ253" s="4">
        <v>800</v>
      </c>
      <c r="BA253" s="4">
        <v>824</v>
      </c>
      <c r="BB253" s="4">
        <v>4437</v>
      </c>
      <c r="BC253" s="4">
        <v>887</v>
      </c>
      <c r="BD253" s="4">
        <v>866</v>
      </c>
      <c r="BE253" s="4">
        <v>870</v>
      </c>
      <c r="BF253" s="4">
        <v>854</v>
      </c>
      <c r="BG253" s="4">
        <v>960</v>
      </c>
      <c r="BH253" s="4">
        <v>4806</v>
      </c>
      <c r="BI253" s="4">
        <v>1004</v>
      </c>
      <c r="BJ253" s="4">
        <v>974</v>
      </c>
      <c r="BK253" s="4">
        <v>994</v>
      </c>
      <c r="BL253" s="4">
        <v>937</v>
      </c>
      <c r="BM253" s="4">
        <v>897</v>
      </c>
      <c r="BN253" s="4">
        <v>4085</v>
      </c>
      <c r="BO253" s="4">
        <v>921</v>
      </c>
      <c r="BP253" s="4">
        <v>815</v>
      </c>
      <c r="BQ253" s="4">
        <v>827</v>
      </c>
      <c r="BR253" s="4">
        <v>777</v>
      </c>
      <c r="BS253" s="4">
        <v>745</v>
      </c>
      <c r="BT253" s="4">
        <v>3799</v>
      </c>
      <c r="BU253" s="4">
        <v>722</v>
      </c>
      <c r="BV253" s="4">
        <v>780</v>
      </c>
      <c r="BW253" s="4">
        <v>791</v>
      </c>
      <c r="BX253" s="4">
        <v>754</v>
      </c>
      <c r="BY253" s="4">
        <v>752</v>
      </c>
      <c r="BZ253" s="4">
        <v>4674</v>
      </c>
      <c r="CA253" s="4">
        <v>799</v>
      </c>
      <c r="CB253" s="4">
        <v>828</v>
      </c>
      <c r="CC253" s="4">
        <v>935</v>
      </c>
      <c r="CD253" s="4">
        <v>1050</v>
      </c>
      <c r="CE253" s="4">
        <v>1062</v>
      </c>
      <c r="CF253" s="4">
        <v>4094</v>
      </c>
      <c r="CG253" s="4">
        <v>870</v>
      </c>
      <c r="CH253" s="4">
        <v>886</v>
      </c>
      <c r="CI253" s="4">
        <v>855</v>
      </c>
      <c r="CJ253" s="4">
        <v>784</v>
      </c>
      <c r="CK253" s="4">
        <v>699</v>
      </c>
      <c r="CL253" s="4">
        <v>3246</v>
      </c>
      <c r="CM253" s="4">
        <v>656</v>
      </c>
      <c r="CN253" s="4">
        <v>656</v>
      </c>
      <c r="CO253" s="4">
        <v>670</v>
      </c>
      <c r="CP253" s="4">
        <v>670</v>
      </c>
      <c r="CQ253" s="4">
        <v>594</v>
      </c>
      <c r="CR253" s="4">
        <v>2596</v>
      </c>
      <c r="CS253" s="4">
        <v>602</v>
      </c>
      <c r="CT253" s="4">
        <v>528</v>
      </c>
      <c r="CU253" s="4">
        <v>533</v>
      </c>
      <c r="CV253" s="4">
        <v>497</v>
      </c>
      <c r="CW253" s="4">
        <v>436</v>
      </c>
      <c r="CX253" s="4">
        <v>1775</v>
      </c>
      <c r="CY253" s="4">
        <v>434</v>
      </c>
      <c r="CZ253" s="4">
        <v>399</v>
      </c>
      <c r="DA253" s="4">
        <v>346</v>
      </c>
      <c r="DB253" s="4">
        <v>334</v>
      </c>
      <c r="DC253" s="4">
        <v>262</v>
      </c>
      <c r="DD253" s="4">
        <v>922</v>
      </c>
      <c r="DE253" s="4">
        <v>258</v>
      </c>
      <c r="DF253" s="4">
        <v>190</v>
      </c>
      <c r="DG253" s="4">
        <v>161</v>
      </c>
      <c r="DH253" s="4">
        <v>174</v>
      </c>
      <c r="DI253" s="4">
        <v>139</v>
      </c>
      <c r="DJ253" s="4">
        <v>304</v>
      </c>
      <c r="DK253" s="4">
        <v>110</v>
      </c>
      <c r="DL253" s="4">
        <v>97</v>
      </c>
      <c r="DM253" s="4">
        <v>46</v>
      </c>
      <c r="DN253" s="4">
        <v>24</v>
      </c>
      <c r="DO253" s="4">
        <v>27</v>
      </c>
      <c r="DP253" s="4">
        <v>44</v>
      </c>
      <c r="DQ253" s="4">
        <v>17</v>
      </c>
      <c r="DR253" s="4">
        <v>9</v>
      </c>
      <c r="DS253" s="4">
        <v>9</v>
      </c>
      <c r="DT253" s="4">
        <v>8</v>
      </c>
      <c r="DU253" s="4">
        <v>1</v>
      </c>
      <c r="DV253" s="4">
        <v>7</v>
      </c>
      <c r="DW253" s="4">
        <v>11818</v>
      </c>
      <c r="DX253" s="4">
        <v>13424</v>
      </c>
      <c r="DY253" s="4">
        <v>22396</v>
      </c>
      <c r="DZ253" s="4">
        <v>17364</v>
      </c>
      <c r="EA253" s="4">
        <v>12988</v>
      </c>
    </row>
    <row r="254" spans="1:131" ht="17.5" customHeight="1" x14ac:dyDescent="0.35">
      <c r="A254" s="2" t="s">
        <v>434</v>
      </c>
      <c r="D254" s="2" t="s">
        <v>435</v>
      </c>
      <c r="E254" s="4">
        <v>60794</v>
      </c>
      <c r="F254" s="4">
        <v>3170</v>
      </c>
      <c r="G254" s="4">
        <v>597</v>
      </c>
      <c r="H254" s="4">
        <v>661</v>
      </c>
      <c r="I254" s="4">
        <v>624</v>
      </c>
      <c r="J254" s="4">
        <v>629</v>
      </c>
      <c r="K254" s="4">
        <v>659</v>
      </c>
      <c r="L254" s="4">
        <v>3193</v>
      </c>
      <c r="M254" s="4">
        <v>619</v>
      </c>
      <c r="N254" s="4">
        <v>673</v>
      </c>
      <c r="O254" s="4">
        <v>624</v>
      </c>
      <c r="P254" s="4">
        <v>646</v>
      </c>
      <c r="Q254" s="4">
        <v>631</v>
      </c>
      <c r="R254" s="4">
        <v>3650</v>
      </c>
      <c r="S254" s="4">
        <v>712</v>
      </c>
      <c r="T254" s="4">
        <v>683</v>
      </c>
      <c r="U254" s="4">
        <v>739</v>
      </c>
      <c r="V254" s="4">
        <v>759</v>
      </c>
      <c r="W254" s="4">
        <v>757</v>
      </c>
      <c r="X254" s="4">
        <v>3650</v>
      </c>
      <c r="Y254" s="4">
        <v>746</v>
      </c>
      <c r="Z254" s="4">
        <v>818</v>
      </c>
      <c r="AA254" s="4">
        <v>789</v>
      </c>
      <c r="AB254" s="4">
        <v>714</v>
      </c>
      <c r="AC254" s="4">
        <v>583</v>
      </c>
      <c r="AD254" s="4">
        <v>2880</v>
      </c>
      <c r="AE254" s="4">
        <v>556</v>
      </c>
      <c r="AF254" s="4">
        <v>610</v>
      </c>
      <c r="AG254" s="4">
        <v>555</v>
      </c>
      <c r="AH254" s="4">
        <v>577</v>
      </c>
      <c r="AI254" s="4">
        <v>582</v>
      </c>
      <c r="AJ254" s="4">
        <v>2655</v>
      </c>
      <c r="AK254" s="4">
        <v>561</v>
      </c>
      <c r="AL254" s="4">
        <v>522</v>
      </c>
      <c r="AM254" s="4">
        <v>532</v>
      </c>
      <c r="AN254" s="4">
        <v>495</v>
      </c>
      <c r="AO254" s="4">
        <v>545</v>
      </c>
      <c r="AP254" s="4">
        <v>3013</v>
      </c>
      <c r="AQ254" s="4">
        <v>619</v>
      </c>
      <c r="AR254" s="4">
        <v>601</v>
      </c>
      <c r="AS254" s="4">
        <v>587</v>
      </c>
      <c r="AT254" s="4">
        <v>603</v>
      </c>
      <c r="AU254" s="4">
        <v>603</v>
      </c>
      <c r="AV254" s="4">
        <v>3693</v>
      </c>
      <c r="AW254" s="4">
        <v>579</v>
      </c>
      <c r="AX254" s="4">
        <v>714</v>
      </c>
      <c r="AY254" s="4">
        <v>702</v>
      </c>
      <c r="AZ254" s="4">
        <v>815</v>
      </c>
      <c r="BA254" s="4">
        <v>883</v>
      </c>
      <c r="BB254" s="4">
        <v>4563</v>
      </c>
      <c r="BC254" s="4">
        <v>858</v>
      </c>
      <c r="BD254" s="4">
        <v>890</v>
      </c>
      <c r="BE254" s="4">
        <v>936</v>
      </c>
      <c r="BF254" s="4">
        <v>928</v>
      </c>
      <c r="BG254" s="4">
        <v>951</v>
      </c>
      <c r="BH254" s="4">
        <v>4851</v>
      </c>
      <c r="BI254" s="4">
        <v>983</v>
      </c>
      <c r="BJ254" s="4">
        <v>982</v>
      </c>
      <c r="BK254" s="4">
        <v>982</v>
      </c>
      <c r="BL254" s="4">
        <v>936</v>
      </c>
      <c r="BM254" s="4">
        <v>968</v>
      </c>
      <c r="BN254" s="4">
        <v>4248</v>
      </c>
      <c r="BO254" s="4">
        <v>906</v>
      </c>
      <c r="BP254" s="4">
        <v>874</v>
      </c>
      <c r="BQ254" s="4">
        <v>825</v>
      </c>
      <c r="BR254" s="4">
        <v>815</v>
      </c>
      <c r="BS254" s="4">
        <v>828</v>
      </c>
      <c r="BT254" s="4">
        <v>3934</v>
      </c>
      <c r="BU254" s="4">
        <v>815</v>
      </c>
      <c r="BV254" s="4">
        <v>767</v>
      </c>
      <c r="BW254" s="4">
        <v>775</v>
      </c>
      <c r="BX254" s="4">
        <v>808</v>
      </c>
      <c r="BY254" s="4">
        <v>769</v>
      </c>
      <c r="BZ254" s="4">
        <v>4678</v>
      </c>
      <c r="CA254" s="4">
        <v>801</v>
      </c>
      <c r="CB254" s="4">
        <v>868</v>
      </c>
      <c r="CC254" s="4">
        <v>950</v>
      </c>
      <c r="CD254" s="4">
        <v>1001</v>
      </c>
      <c r="CE254" s="4">
        <v>1058</v>
      </c>
      <c r="CF254" s="4">
        <v>3903</v>
      </c>
      <c r="CG254" s="4">
        <v>803</v>
      </c>
      <c r="CH254" s="4">
        <v>839</v>
      </c>
      <c r="CI254" s="4">
        <v>800</v>
      </c>
      <c r="CJ254" s="4">
        <v>777</v>
      </c>
      <c r="CK254" s="4">
        <v>684</v>
      </c>
      <c r="CL254" s="4">
        <v>3199</v>
      </c>
      <c r="CM254" s="4">
        <v>641</v>
      </c>
      <c r="CN254" s="4">
        <v>644</v>
      </c>
      <c r="CO254" s="4">
        <v>619</v>
      </c>
      <c r="CP254" s="4">
        <v>685</v>
      </c>
      <c r="CQ254" s="4">
        <v>610</v>
      </c>
      <c r="CR254" s="4">
        <v>2449</v>
      </c>
      <c r="CS254" s="4">
        <v>530</v>
      </c>
      <c r="CT254" s="4">
        <v>516</v>
      </c>
      <c r="CU254" s="4">
        <v>499</v>
      </c>
      <c r="CV254" s="4">
        <v>488</v>
      </c>
      <c r="CW254" s="4">
        <v>416</v>
      </c>
      <c r="CX254" s="4">
        <v>1747</v>
      </c>
      <c r="CY254" s="4">
        <v>428</v>
      </c>
      <c r="CZ254" s="4">
        <v>390</v>
      </c>
      <c r="DA254" s="4">
        <v>334</v>
      </c>
      <c r="DB254" s="4">
        <v>336</v>
      </c>
      <c r="DC254" s="4">
        <v>259</v>
      </c>
      <c r="DD254" s="4">
        <v>936</v>
      </c>
      <c r="DE254" s="4">
        <v>245</v>
      </c>
      <c r="DF254" s="4">
        <v>198</v>
      </c>
      <c r="DG254" s="4">
        <v>181</v>
      </c>
      <c r="DH254" s="4">
        <v>163</v>
      </c>
      <c r="DI254" s="4">
        <v>149</v>
      </c>
      <c r="DJ254" s="4">
        <v>323</v>
      </c>
      <c r="DK254" s="4">
        <v>120</v>
      </c>
      <c r="DL254" s="4">
        <v>91</v>
      </c>
      <c r="DM254" s="4">
        <v>46</v>
      </c>
      <c r="DN254" s="4">
        <v>38</v>
      </c>
      <c r="DO254" s="4">
        <v>28</v>
      </c>
      <c r="DP254" s="4">
        <v>53</v>
      </c>
      <c r="DQ254" s="4">
        <v>20</v>
      </c>
      <c r="DR254" s="4">
        <v>11</v>
      </c>
      <c r="DS254" s="4">
        <v>11</v>
      </c>
      <c r="DT254" s="4">
        <v>6</v>
      </c>
      <c r="DU254" s="4">
        <v>5</v>
      </c>
      <c r="DV254" s="4">
        <v>6</v>
      </c>
      <c r="DW254" s="4">
        <v>10759</v>
      </c>
      <c r="DX254" s="4">
        <v>12366</v>
      </c>
      <c r="DY254" s="4">
        <v>19708</v>
      </c>
      <c r="DZ254" s="4">
        <v>17711</v>
      </c>
      <c r="EA254" s="4">
        <v>12616</v>
      </c>
    </row>
    <row r="255" spans="1:131" ht="17.5" customHeight="1" x14ac:dyDescent="0.35">
      <c r="A255" s="2" t="s">
        <v>436</v>
      </c>
      <c r="D255" s="2" t="s">
        <v>437</v>
      </c>
      <c r="E255" s="4">
        <v>47762</v>
      </c>
      <c r="F255" s="4">
        <v>2823</v>
      </c>
      <c r="G255" s="4">
        <v>597</v>
      </c>
      <c r="H255" s="4">
        <v>557</v>
      </c>
      <c r="I255" s="4">
        <v>540</v>
      </c>
      <c r="J255" s="4">
        <v>608</v>
      </c>
      <c r="K255" s="4">
        <v>521</v>
      </c>
      <c r="L255" s="4">
        <v>2529</v>
      </c>
      <c r="M255" s="4">
        <v>511</v>
      </c>
      <c r="N255" s="4">
        <v>494</v>
      </c>
      <c r="O255" s="4">
        <v>506</v>
      </c>
      <c r="P255" s="4">
        <v>515</v>
      </c>
      <c r="Q255" s="4">
        <v>503</v>
      </c>
      <c r="R255" s="4">
        <v>2848</v>
      </c>
      <c r="S255" s="4">
        <v>541</v>
      </c>
      <c r="T255" s="4">
        <v>549</v>
      </c>
      <c r="U255" s="4">
        <v>579</v>
      </c>
      <c r="V255" s="4">
        <v>577</v>
      </c>
      <c r="W255" s="4">
        <v>602</v>
      </c>
      <c r="X255" s="4">
        <v>3252</v>
      </c>
      <c r="Y255" s="4">
        <v>750</v>
      </c>
      <c r="Z255" s="4">
        <v>661</v>
      </c>
      <c r="AA255" s="4">
        <v>659</v>
      </c>
      <c r="AB255" s="4">
        <v>642</v>
      </c>
      <c r="AC255" s="4">
        <v>540</v>
      </c>
      <c r="AD255" s="4">
        <v>3094</v>
      </c>
      <c r="AE255" s="4">
        <v>596</v>
      </c>
      <c r="AF255" s="4">
        <v>621</v>
      </c>
      <c r="AG255" s="4">
        <v>588</v>
      </c>
      <c r="AH255" s="4">
        <v>630</v>
      </c>
      <c r="AI255" s="4">
        <v>659</v>
      </c>
      <c r="AJ255" s="4">
        <v>2887</v>
      </c>
      <c r="AK255" s="4">
        <v>601</v>
      </c>
      <c r="AL255" s="4">
        <v>614</v>
      </c>
      <c r="AM255" s="4">
        <v>620</v>
      </c>
      <c r="AN255" s="4">
        <v>502</v>
      </c>
      <c r="AO255" s="4">
        <v>550</v>
      </c>
      <c r="AP255" s="4">
        <v>2469</v>
      </c>
      <c r="AQ255" s="4">
        <v>496</v>
      </c>
      <c r="AR255" s="4">
        <v>540</v>
      </c>
      <c r="AS255" s="4">
        <v>515</v>
      </c>
      <c r="AT255" s="4">
        <v>457</v>
      </c>
      <c r="AU255" s="4">
        <v>461</v>
      </c>
      <c r="AV255" s="4">
        <v>2592</v>
      </c>
      <c r="AW255" s="4">
        <v>492</v>
      </c>
      <c r="AX255" s="4">
        <v>488</v>
      </c>
      <c r="AY255" s="4">
        <v>510</v>
      </c>
      <c r="AZ255" s="4">
        <v>508</v>
      </c>
      <c r="BA255" s="4">
        <v>594</v>
      </c>
      <c r="BB255" s="4">
        <v>3164</v>
      </c>
      <c r="BC255" s="4">
        <v>613</v>
      </c>
      <c r="BD255" s="4">
        <v>595</v>
      </c>
      <c r="BE255" s="4">
        <v>651</v>
      </c>
      <c r="BF255" s="4">
        <v>639</v>
      </c>
      <c r="BG255" s="4">
        <v>666</v>
      </c>
      <c r="BH255" s="4">
        <v>3284</v>
      </c>
      <c r="BI255" s="4">
        <v>605</v>
      </c>
      <c r="BJ255" s="4">
        <v>688</v>
      </c>
      <c r="BK255" s="4">
        <v>674</v>
      </c>
      <c r="BL255" s="4">
        <v>673</v>
      </c>
      <c r="BM255" s="4">
        <v>644</v>
      </c>
      <c r="BN255" s="4">
        <v>3041</v>
      </c>
      <c r="BO255" s="4">
        <v>618</v>
      </c>
      <c r="BP255" s="4">
        <v>636</v>
      </c>
      <c r="BQ255" s="4">
        <v>608</v>
      </c>
      <c r="BR255" s="4">
        <v>614</v>
      </c>
      <c r="BS255" s="4">
        <v>565</v>
      </c>
      <c r="BT255" s="4">
        <v>2973</v>
      </c>
      <c r="BU255" s="4">
        <v>571</v>
      </c>
      <c r="BV255" s="4">
        <v>644</v>
      </c>
      <c r="BW255" s="4">
        <v>578</v>
      </c>
      <c r="BX255" s="4">
        <v>569</v>
      </c>
      <c r="BY255" s="4">
        <v>611</v>
      </c>
      <c r="BZ255" s="4">
        <v>3551</v>
      </c>
      <c r="CA255" s="4">
        <v>592</v>
      </c>
      <c r="CB255" s="4">
        <v>664</v>
      </c>
      <c r="CC255" s="4">
        <v>677</v>
      </c>
      <c r="CD255" s="4">
        <v>793</v>
      </c>
      <c r="CE255" s="4">
        <v>825</v>
      </c>
      <c r="CF255" s="4">
        <v>3031</v>
      </c>
      <c r="CG255" s="4">
        <v>632</v>
      </c>
      <c r="CH255" s="4">
        <v>665</v>
      </c>
      <c r="CI255" s="4">
        <v>607</v>
      </c>
      <c r="CJ255" s="4">
        <v>607</v>
      </c>
      <c r="CK255" s="4">
        <v>520</v>
      </c>
      <c r="CL255" s="4">
        <v>2328</v>
      </c>
      <c r="CM255" s="4">
        <v>509</v>
      </c>
      <c r="CN255" s="4">
        <v>480</v>
      </c>
      <c r="CO255" s="4">
        <v>455</v>
      </c>
      <c r="CP255" s="4">
        <v>480</v>
      </c>
      <c r="CQ255" s="4">
        <v>404</v>
      </c>
      <c r="CR255" s="4">
        <v>1778</v>
      </c>
      <c r="CS255" s="4">
        <v>369</v>
      </c>
      <c r="CT255" s="4">
        <v>393</v>
      </c>
      <c r="CU255" s="4">
        <v>322</v>
      </c>
      <c r="CV255" s="4">
        <v>353</v>
      </c>
      <c r="CW255" s="4">
        <v>341</v>
      </c>
      <c r="CX255" s="4">
        <v>1254</v>
      </c>
      <c r="CY255" s="4">
        <v>298</v>
      </c>
      <c r="CZ255" s="4">
        <v>273</v>
      </c>
      <c r="DA255" s="4">
        <v>244</v>
      </c>
      <c r="DB255" s="4">
        <v>225</v>
      </c>
      <c r="DC255" s="4">
        <v>214</v>
      </c>
      <c r="DD255" s="4">
        <v>616</v>
      </c>
      <c r="DE255" s="4">
        <v>176</v>
      </c>
      <c r="DF255" s="4">
        <v>111</v>
      </c>
      <c r="DG255" s="4">
        <v>142</v>
      </c>
      <c r="DH255" s="4">
        <v>104</v>
      </c>
      <c r="DI255" s="4">
        <v>83</v>
      </c>
      <c r="DJ255" s="4">
        <v>207</v>
      </c>
      <c r="DK255" s="4">
        <v>83</v>
      </c>
      <c r="DL255" s="4">
        <v>52</v>
      </c>
      <c r="DM255" s="4">
        <v>34</v>
      </c>
      <c r="DN255" s="4">
        <v>18</v>
      </c>
      <c r="DO255" s="4">
        <v>20</v>
      </c>
      <c r="DP255" s="4">
        <v>38</v>
      </c>
      <c r="DQ255" s="4">
        <v>13</v>
      </c>
      <c r="DR255" s="4">
        <v>14</v>
      </c>
      <c r="DS255" s="4">
        <v>3</v>
      </c>
      <c r="DT255" s="4">
        <v>6</v>
      </c>
      <c r="DU255" s="4">
        <v>2</v>
      </c>
      <c r="DV255" s="4">
        <v>3</v>
      </c>
      <c r="DW255" s="4">
        <v>8950</v>
      </c>
      <c r="DX255" s="4">
        <v>10270</v>
      </c>
      <c r="DY255" s="4">
        <v>16708</v>
      </c>
      <c r="DZ255" s="4">
        <v>12849</v>
      </c>
      <c r="EA255" s="4">
        <v>9255</v>
      </c>
    </row>
    <row r="256" spans="1:131" ht="17.5" customHeight="1" x14ac:dyDescent="0.35">
      <c r="A256" s="2" t="s">
        <v>438</v>
      </c>
      <c r="D256" s="2" t="s">
        <v>439</v>
      </c>
      <c r="E256" s="4">
        <v>72053</v>
      </c>
      <c r="F256" s="4">
        <v>4044</v>
      </c>
      <c r="G256" s="4">
        <v>814</v>
      </c>
      <c r="H256" s="4">
        <v>762</v>
      </c>
      <c r="I256" s="4">
        <v>786</v>
      </c>
      <c r="J256" s="4">
        <v>857</v>
      </c>
      <c r="K256" s="4">
        <v>825</v>
      </c>
      <c r="L256" s="4">
        <v>3785</v>
      </c>
      <c r="M256" s="4">
        <v>788</v>
      </c>
      <c r="N256" s="4">
        <v>793</v>
      </c>
      <c r="O256" s="4">
        <v>721</v>
      </c>
      <c r="P256" s="4">
        <v>747</v>
      </c>
      <c r="Q256" s="4">
        <v>736</v>
      </c>
      <c r="R256" s="4">
        <v>4006</v>
      </c>
      <c r="S256" s="4">
        <v>798</v>
      </c>
      <c r="T256" s="4">
        <v>735</v>
      </c>
      <c r="U256" s="4">
        <v>831</v>
      </c>
      <c r="V256" s="4">
        <v>849</v>
      </c>
      <c r="W256" s="4">
        <v>793</v>
      </c>
      <c r="X256" s="4">
        <v>4171</v>
      </c>
      <c r="Y256" s="4">
        <v>855</v>
      </c>
      <c r="Z256" s="4">
        <v>855</v>
      </c>
      <c r="AA256" s="4">
        <v>898</v>
      </c>
      <c r="AB256" s="4">
        <v>907</v>
      </c>
      <c r="AC256" s="4">
        <v>656</v>
      </c>
      <c r="AD256" s="4">
        <v>4232</v>
      </c>
      <c r="AE256" s="4">
        <v>876</v>
      </c>
      <c r="AF256" s="4">
        <v>775</v>
      </c>
      <c r="AG256" s="4">
        <v>823</v>
      </c>
      <c r="AH256" s="4">
        <v>923</v>
      </c>
      <c r="AI256" s="4">
        <v>835</v>
      </c>
      <c r="AJ256" s="4">
        <v>4220</v>
      </c>
      <c r="AK256" s="4">
        <v>916</v>
      </c>
      <c r="AL256" s="4">
        <v>869</v>
      </c>
      <c r="AM256" s="4">
        <v>858</v>
      </c>
      <c r="AN256" s="4">
        <v>808</v>
      </c>
      <c r="AO256" s="4">
        <v>769</v>
      </c>
      <c r="AP256" s="4">
        <v>3779</v>
      </c>
      <c r="AQ256" s="4">
        <v>777</v>
      </c>
      <c r="AR256" s="4">
        <v>819</v>
      </c>
      <c r="AS256" s="4">
        <v>759</v>
      </c>
      <c r="AT256" s="4">
        <v>702</v>
      </c>
      <c r="AU256" s="4">
        <v>722</v>
      </c>
      <c r="AV256" s="4">
        <v>4049</v>
      </c>
      <c r="AW256" s="4">
        <v>706</v>
      </c>
      <c r="AX256" s="4">
        <v>747</v>
      </c>
      <c r="AY256" s="4">
        <v>830</v>
      </c>
      <c r="AZ256" s="4">
        <v>838</v>
      </c>
      <c r="BA256" s="4">
        <v>928</v>
      </c>
      <c r="BB256" s="4">
        <v>4822</v>
      </c>
      <c r="BC256" s="4">
        <v>946</v>
      </c>
      <c r="BD256" s="4">
        <v>931</v>
      </c>
      <c r="BE256" s="4">
        <v>982</v>
      </c>
      <c r="BF256" s="4">
        <v>975</v>
      </c>
      <c r="BG256" s="4">
        <v>988</v>
      </c>
      <c r="BH256" s="4">
        <v>5186</v>
      </c>
      <c r="BI256" s="4">
        <v>1059</v>
      </c>
      <c r="BJ256" s="4">
        <v>1029</v>
      </c>
      <c r="BK256" s="4">
        <v>1081</v>
      </c>
      <c r="BL256" s="4">
        <v>1002</v>
      </c>
      <c r="BM256" s="4">
        <v>1015</v>
      </c>
      <c r="BN256" s="4">
        <v>4625</v>
      </c>
      <c r="BO256" s="4">
        <v>947</v>
      </c>
      <c r="BP256" s="4">
        <v>960</v>
      </c>
      <c r="BQ256" s="4">
        <v>910</v>
      </c>
      <c r="BR256" s="4">
        <v>901</v>
      </c>
      <c r="BS256" s="4">
        <v>907</v>
      </c>
      <c r="BT256" s="4">
        <v>4357</v>
      </c>
      <c r="BU256" s="4">
        <v>872</v>
      </c>
      <c r="BV256" s="4">
        <v>841</v>
      </c>
      <c r="BW256" s="4">
        <v>870</v>
      </c>
      <c r="BX256" s="4">
        <v>843</v>
      </c>
      <c r="BY256" s="4">
        <v>931</v>
      </c>
      <c r="BZ256" s="4">
        <v>5351</v>
      </c>
      <c r="CA256" s="4">
        <v>966</v>
      </c>
      <c r="CB256" s="4">
        <v>1002</v>
      </c>
      <c r="CC256" s="4">
        <v>982</v>
      </c>
      <c r="CD256" s="4">
        <v>1181</v>
      </c>
      <c r="CE256" s="4">
        <v>1220</v>
      </c>
      <c r="CF256" s="4">
        <v>4726</v>
      </c>
      <c r="CG256" s="4">
        <v>966</v>
      </c>
      <c r="CH256" s="4">
        <v>1064</v>
      </c>
      <c r="CI256" s="4">
        <v>984</v>
      </c>
      <c r="CJ256" s="4">
        <v>911</v>
      </c>
      <c r="CK256" s="4">
        <v>801</v>
      </c>
      <c r="CL256" s="4">
        <v>3910</v>
      </c>
      <c r="CM256" s="4">
        <v>731</v>
      </c>
      <c r="CN256" s="4">
        <v>821</v>
      </c>
      <c r="CO256" s="4">
        <v>847</v>
      </c>
      <c r="CP256" s="4">
        <v>738</v>
      </c>
      <c r="CQ256" s="4">
        <v>773</v>
      </c>
      <c r="CR256" s="4">
        <v>3092</v>
      </c>
      <c r="CS256" s="4">
        <v>648</v>
      </c>
      <c r="CT256" s="4">
        <v>636</v>
      </c>
      <c r="CU256" s="4">
        <v>628</v>
      </c>
      <c r="CV256" s="4">
        <v>612</v>
      </c>
      <c r="CW256" s="4">
        <v>568</v>
      </c>
      <c r="CX256" s="4">
        <v>2117</v>
      </c>
      <c r="CY256" s="4">
        <v>500</v>
      </c>
      <c r="CZ256" s="4">
        <v>477</v>
      </c>
      <c r="DA256" s="4">
        <v>428</v>
      </c>
      <c r="DB256" s="4">
        <v>375</v>
      </c>
      <c r="DC256" s="4">
        <v>337</v>
      </c>
      <c r="DD256" s="4">
        <v>1140</v>
      </c>
      <c r="DE256" s="4">
        <v>298</v>
      </c>
      <c r="DF256" s="4">
        <v>255</v>
      </c>
      <c r="DG256" s="4">
        <v>232</v>
      </c>
      <c r="DH256" s="4">
        <v>187</v>
      </c>
      <c r="DI256" s="4">
        <v>168</v>
      </c>
      <c r="DJ256" s="4">
        <v>371</v>
      </c>
      <c r="DK256" s="4">
        <v>149</v>
      </c>
      <c r="DL256" s="4">
        <v>116</v>
      </c>
      <c r="DM256" s="4">
        <v>56</v>
      </c>
      <c r="DN256" s="4">
        <v>25</v>
      </c>
      <c r="DO256" s="4">
        <v>25</v>
      </c>
      <c r="DP256" s="4">
        <v>66</v>
      </c>
      <c r="DQ256" s="4">
        <v>31</v>
      </c>
      <c r="DR256" s="4">
        <v>18</v>
      </c>
      <c r="DS256" s="4">
        <v>10</v>
      </c>
      <c r="DT256" s="4">
        <v>5</v>
      </c>
      <c r="DU256" s="4">
        <v>2</v>
      </c>
      <c r="DV256" s="4">
        <v>4</v>
      </c>
      <c r="DW256" s="4">
        <v>12690</v>
      </c>
      <c r="DX256" s="4">
        <v>14443</v>
      </c>
      <c r="DY256" s="4">
        <v>24418</v>
      </c>
      <c r="DZ256" s="4">
        <v>19519</v>
      </c>
      <c r="EA256" s="4">
        <v>15426</v>
      </c>
    </row>
    <row r="257" spans="1:131" ht="17.5" customHeight="1" x14ac:dyDescent="0.35">
      <c r="A257" s="2" t="s">
        <v>440</v>
      </c>
      <c r="D257" s="2" t="s">
        <v>441</v>
      </c>
      <c r="E257" s="4">
        <v>49203</v>
      </c>
      <c r="F257" s="4">
        <v>2178</v>
      </c>
      <c r="G257" s="4">
        <v>443</v>
      </c>
      <c r="H257" s="4">
        <v>401</v>
      </c>
      <c r="I257" s="4">
        <v>458</v>
      </c>
      <c r="J257" s="4">
        <v>434</v>
      </c>
      <c r="K257" s="4">
        <v>442</v>
      </c>
      <c r="L257" s="4">
        <v>2147</v>
      </c>
      <c r="M257" s="4">
        <v>427</v>
      </c>
      <c r="N257" s="4">
        <v>435</v>
      </c>
      <c r="O257" s="4">
        <v>430</v>
      </c>
      <c r="P257" s="4">
        <v>423</v>
      </c>
      <c r="Q257" s="4">
        <v>432</v>
      </c>
      <c r="R257" s="4">
        <v>2523</v>
      </c>
      <c r="S257" s="4">
        <v>458</v>
      </c>
      <c r="T257" s="4">
        <v>479</v>
      </c>
      <c r="U257" s="4">
        <v>480</v>
      </c>
      <c r="V257" s="4">
        <v>539</v>
      </c>
      <c r="W257" s="4">
        <v>567</v>
      </c>
      <c r="X257" s="4">
        <v>2750</v>
      </c>
      <c r="Y257" s="4">
        <v>613</v>
      </c>
      <c r="Z257" s="4">
        <v>573</v>
      </c>
      <c r="AA257" s="4">
        <v>556</v>
      </c>
      <c r="AB257" s="4">
        <v>547</v>
      </c>
      <c r="AC257" s="4">
        <v>461</v>
      </c>
      <c r="AD257" s="4">
        <v>2317</v>
      </c>
      <c r="AE257" s="4">
        <v>420</v>
      </c>
      <c r="AF257" s="4">
        <v>458</v>
      </c>
      <c r="AG257" s="4">
        <v>468</v>
      </c>
      <c r="AH257" s="4">
        <v>493</v>
      </c>
      <c r="AI257" s="4">
        <v>478</v>
      </c>
      <c r="AJ257" s="4">
        <v>2275</v>
      </c>
      <c r="AK257" s="4">
        <v>481</v>
      </c>
      <c r="AL257" s="4">
        <v>454</v>
      </c>
      <c r="AM257" s="4">
        <v>445</v>
      </c>
      <c r="AN257" s="4">
        <v>436</v>
      </c>
      <c r="AO257" s="4">
        <v>459</v>
      </c>
      <c r="AP257" s="4">
        <v>1973</v>
      </c>
      <c r="AQ257" s="4">
        <v>434</v>
      </c>
      <c r="AR257" s="4">
        <v>420</v>
      </c>
      <c r="AS257" s="4">
        <v>344</v>
      </c>
      <c r="AT257" s="4">
        <v>382</v>
      </c>
      <c r="AU257" s="4">
        <v>393</v>
      </c>
      <c r="AV257" s="4">
        <v>2292</v>
      </c>
      <c r="AW257" s="4">
        <v>385</v>
      </c>
      <c r="AX257" s="4">
        <v>411</v>
      </c>
      <c r="AY257" s="4">
        <v>473</v>
      </c>
      <c r="AZ257" s="4">
        <v>486</v>
      </c>
      <c r="BA257" s="4">
        <v>537</v>
      </c>
      <c r="BB257" s="4">
        <v>2970</v>
      </c>
      <c r="BC257" s="4">
        <v>563</v>
      </c>
      <c r="BD257" s="4">
        <v>608</v>
      </c>
      <c r="BE257" s="4">
        <v>589</v>
      </c>
      <c r="BF257" s="4">
        <v>590</v>
      </c>
      <c r="BG257" s="4">
        <v>620</v>
      </c>
      <c r="BH257" s="4">
        <v>3306</v>
      </c>
      <c r="BI257" s="4">
        <v>627</v>
      </c>
      <c r="BJ257" s="4">
        <v>679</v>
      </c>
      <c r="BK257" s="4">
        <v>690</v>
      </c>
      <c r="BL257" s="4">
        <v>662</v>
      </c>
      <c r="BM257" s="4">
        <v>648</v>
      </c>
      <c r="BN257" s="4">
        <v>3283</v>
      </c>
      <c r="BO257" s="4">
        <v>659</v>
      </c>
      <c r="BP257" s="4">
        <v>620</v>
      </c>
      <c r="BQ257" s="4">
        <v>676</v>
      </c>
      <c r="BR257" s="4">
        <v>674</v>
      </c>
      <c r="BS257" s="4">
        <v>654</v>
      </c>
      <c r="BT257" s="4">
        <v>3493</v>
      </c>
      <c r="BU257" s="4">
        <v>644</v>
      </c>
      <c r="BV257" s="4">
        <v>711</v>
      </c>
      <c r="BW257" s="4">
        <v>716</v>
      </c>
      <c r="BX257" s="4">
        <v>677</v>
      </c>
      <c r="BY257" s="4">
        <v>745</v>
      </c>
      <c r="BZ257" s="4">
        <v>4403</v>
      </c>
      <c r="CA257" s="4">
        <v>723</v>
      </c>
      <c r="CB257" s="4">
        <v>827</v>
      </c>
      <c r="CC257" s="4">
        <v>871</v>
      </c>
      <c r="CD257" s="4">
        <v>966</v>
      </c>
      <c r="CE257" s="4">
        <v>1016</v>
      </c>
      <c r="CF257" s="4">
        <v>4087</v>
      </c>
      <c r="CG257" s="4">
        <v>812</v>
      </c>
      <c r="CH257" s="4">
        <v>898</v>
      </c>
      <c r="CI257" s="4">
        <v>893</v>
      </c>
      <c r="CJ257" s="4">
        <v>799</v>
      </c>
      <c r="CK257" s="4">
        <v>685</v>
      </c>
      <c r="CL257" s="4">
        <v>3172</v>
      </c>
      <c r="CM257" s="4">
        <v>597</v>
      </c>
      <c r="CN257" s="4">
        <v>638</v>
      </c>
      <c r="CO257" s="4">
        <v>639</v>
      </c>
      <c r="CP257" s="4">
        <v>663</v>
      </c>
      <c r="CQ257" s="4">
        <v>635</v>
      </c>
      <c r="CR257" s="4">
        <v>2736</v>
      </c>
      <c r="CS257" s="4">
        <v>578</v>
      </c>
      <c r="CT257" s="4">
        <v>596</v>
      </c>
      <c r="CU257" s="4">
        <v>534</v>
      </c>
      <c r="CV257" s="4">
        <v>514</v>
      </c>
      <c r="CW257" s="4">
        <v>514</v>
      </c>
      <c r="CX257" s="4">
        <v>1907</v>
      </c>
      <c r="CY257" s="4">
        <v>489</v>
      </c>
      <c r="CZ257" s="4">
        <v>437</v>
      </c>
      <c r="DA257" s="4">
        <v>379</v>
      </c>
      <c r="DB257" s="4">
        <v>294</v>
      </c>
      <c r="DC257" s="4">
        <v>308</v>
      </c>
      <c r="DD257" s="4">
        <v>976</v>
      </c>
      <c r="DE257" s="4">
        <v>261</v>
      </c>
      <c r="DF257" s="4">
        <v>220</v>
      </c>
      <c r="DG257" s="4">
        <v>183</v>
      </c>
      <c r="DH257" s="4">
        <v>170</v>
      </c>
      <c r="DI257" s="4">
        <v>142</v>
      </c>
      <c r="DJ257" s="4">
        <v>334</v>
      </c>
      <c r="DK257" s="4">
        <v>121</v>
      </c>
      <c r="DL257" s="4">
        <v>83</v>
      </c>
      <c r="DM257" s="4">
        <v>69</v>
      </c>
      <c r="DN257" s="4">
        <v>31</v>
      </c>
      <c r="DO257" s="4">
        <v>30</v>
      </c>
      <c r="DP257" s="4">
        <v>76</v>
      </c>
      <c r="DQ257" s="4">
        <v>29</v>
      </c>
      <c r="DR257" s="4">
        <v>21</v>
      </c>
      <c r="DS257" s="4">
        <v>15</v>
      </c>
      <c r="DT257" s="4">
        <v>7</v>
      </c>
      <c r="DU257" s="4">
        <v>4</v>
      </c>
      <c r="DV257" s="4">
        <v>5</v>
      </c>
      <c r="DW257" s="4">
        <v>7461</v>
      </c>
      <c r="DX257" s="4">
        <v>8590</v>
      </c>
      <c r="DY257" s="4">
        <v>13964</v>
      </c>
      <c r="DZ257" s="4">
        <v>14485</v>
      </c>
      <c r="EA257" s="4">
        <v>13293</v>
      </c>
    </row>
    <row r="258" spans="1:131" ht="17.5" customHeight="1" x14ac:dyDescent="0.35">
      <c r="A258" s="2" t="s">
        <v>442</v>
      </c>
      <c r="D258" s="2" t="s">
        <v>443</v>
      </c>
      <c r="E258" s="4">
        <v>65267</v>
      </c>
      <c r="F258" s="4">
        <v>4288</v>
      </c>
      <c r="G258" s="4">
        <v>934</v>
      </c>
      <c r="H258" s="4">
        <v>838</v>
      </c>
      <c r="I258" s="4">
        <v>857</v>
      </c>
      <c r="J258" s="4">
        <v>837</v>
      </c>
      <c r="K258" s="4">
        <v>822</v>
      </c>
      <c r="L258" s="4">
        <v>3187</v>
      </c>
      <c r="M258" s="4">
        <v>683</v>
      </c>
      <c r="N258" s="4">
        <v>633</v>
      </c>
      <c r="O258" s="4">
        <v>659</v>
      </c>
      <c r="P258" s="4">
        <v>635</v>
      </c>
      <c r="Q258" s="4">
        <v>577</v>
      </c>
      <c r="R258" s="4">
        <v>3027</v>
      </c>
      <c r="S258" s="4">
        <v>587</v>
      </c>
      <c r="T258" s="4">
        <v>610</v>
      </c>
      <c r="U258" s="4">
        <v>576</v>
      </c>
      <c r="V258" s="4">
        <v>640</v>
      </c>
      <c r="W258" s="4">
        <v>614</v>
      </c>
      <c r="X258" s="4">
        <v>4305</v>
      </c>
      <c r="Y258" s="4">
        <v>618</v>
      </c>
      <c r="Z258" s="4">
        <v>586</v>
      </c>
      <c r="AA258" s="4">
        <v>683</v>
      </c>
      <c r="AB258" s="4">
        <v>972</v>
      </c>
      <c r="AC258" s="4">
        <v>1446</v>
      </c>
      <c r="AD258" s="4">
        <v>7230</v>
      </c>
      <c r="AE258" s="4">
        <v>1679</v>
      </c>
      <c r="AF258" s="4">
        <v>1642</v>
      </c>
      <c r="AG258" s="4">
        <v>1420</v>
      </c>
      <c r="AH258" s="4">
        <v>1268</v>
      </c>
      <c r="AI258" s="4">
        <v>1221</v>
      </c>
      <c r="AJ258" s="4">
        <v>6352</v>
      </c>
      <c r="AK258" s="4">
        <v>1272</v>
      </c>
      <c r="AL258" s="4">
        <v>1314</v>
      </c>
      <c r="AM258" s="4">
        <v>1247</v>
      </c>
      <c r="AN258" s="4">
        <v>1214</v>
      </c>
      <c r="AO258" s="4">
        <v>1305</v>
      </c>
      <c r="AP258" s="4">
        <v>5461</v>
      </c>
      <c r="AQ258" s="4">
        <v>1231</v>
      </c>
      <c r="AR258" s="4">
        <v>1145</v>
      </c>
      <c r="AS258" s="4">
        <v>1088</v>
      </c>
      <c r="AT258" s="4">
        <v>1042</v>
      </c>
      <c r="AU258" s="4">
        <v>955</v>
      </c>
      <c r="AV258" s="4">
        <v>4717</v>
      </c>
      <c r="AW258" s="4">
        <v>896</v>
      </c>
      <c r="AX258" s="4">
        <v>908</v>
      </c>
      <c r="AY258" s="4">
        <v>981</v>
      </c>
      <c r="AZ258" s="4">
        <v>971</v>
      </c>
      <c r="BA258" s="4">
        <v>961</v>
      </c>
      <c r="BB258" s="4">
        <v>4563</v>
      </c>
      <c r="BC258" s="4">
        <v>944</v>
      </c>
      <c r="BD258" s="4">
        <v>902</v>
      </c>
      <c r="BE258" s="4">
        <v>957</v>
      </c>
      <c r="BF258" s="4">
        <v>913</v>
      </c>
      <c r="BG258" s="4">
        <v>847</v>
      </c>
      <c r="BH258" s="4">
        <v>4042</v>
      </c>
      <c r="BI258" s="4">
        <v>820</v>
      </c>
      <c r="BJ258" s="4">
        <v>876</v>
      </c>
      <c r="BK258" s="4">
        <v>767</v>
      </c>
      <c r="BL258" s="4">
        <v>787</v>
      </c>
      <c r="BM258" s="4">
        <v>792</v>
      </c>
      <c r="BN258" s="4">
        <v>3438</v>
      </c>
      <c r="BO258" s="4">
        <v>788</v>
      </c>
      <c r="BP258" s="4">
        <v>721</v>
      </c>
      <c r="BQ258" s="4">
        <v>647</v>
      </c>
      <c r="BR258" s="4">
        <v>645</v>
      </c>
      <c r="BS258" s="4">
        <v>637</v>
      </c>
      <c r="BT258" s="4">
        <v>3083</v>
      </c>
      <c r="BU258" s="4">
        <v>604</v>
      </c>
      <c r="BV258" s="4">
        <v>629</v>
      </c>
      <c r="BW258" s="4">
        <v>630</v>
      </c>
      <c r="BX258" s="4">
        <v>581</v>
      </c>
      <c r="BY258" s="4">
        <v>639</v>
      </c>
      <c r="BZ258" s="4">
        <v>3169</v>
      </c>
      <c r="CA258" s="4">
        <v>633</v>
      </c>
      <c r="CB258" s="4">
        <v>580</v>
      </c>
      <c r="CC258" s="4">
        <v>618</v>
      </c>
      <c r="CD258" s="4">
        <v>690</v>
      </c>
      <c r="CE258" s="4">
        <v>648</v>
      </c>
      <c r="CF258" s="4">
        <v>2470</v>
      </c>
      <c r="CG258" s="4">
        <v>533</v>
      </c>
      <c r="CH258" s="4">
        <v>572</v>
      </c>
      <c r="CI258" s="4">
        <v>461</v>
      </c>
      <c r="CJ258" s="4">
        <v>472</v>
      </c>
      <c r="CK258" s="4">
        <v>432</v>
      </c>
      <c r="CL258" s="4">
        <v>1968</v>
      </c>
      <c r="CM258" s="4">
        <v>397</v>
      </c>
      <c r="CN258" s="4">
        <v>416</v>
      </c>
      <c r="CO258" s="4">
        <v>388</v>
      </c>
      <c r="CP258" s="4">
        <v>399</v>
      </c>
      <c r="CQ258" s="4">
        <v>368</v>
      </c>
      <c r="CR258" s="4">
        <v>1637</v>
      </c>
      <c r="CS258" s="4">
        <v>351</v>
      </c>
      <c r="CT258" s="4">
        <v>360</v>
      </c>
      <c r="CU258" s="4">
        <v>321</v>
      </c>
      <c r="CV258" s="4">
        <v>294</v>
      </c>
      <c r="CW258" s="4">
        <v>311</v>
      </c>
      <c r="CX258" s="4">
        <v>1277</v>
      </c>
      <c r="CY258" s="4">
        <v>289</v>
      </c>
      <c r="CZ258" s="4">
        <v>290</v>
      </c>
      <c r="DA258" s="4">
        <v>254</v>
      </c>
      <c r="DB258" s="4">
        <v>222</v>
      </c>
      <c r="DC258" s="4">
        <v>222</v>
      </c>
      <c r="DD258" s="4">
        <v>747</v>
      </c>
      <c r="DE258" s="4">
        <v>200</v>
      </c>
      <c r="DF258" s="4">
        <v>154</v>
      </c>
      <c r="DG258" s="4">
        <v>151</v>
      </c>
      <c r="DH258" s="4">
        <v>127</v>
      </c>
      <c r="DI258" s="4">
        <v>115</v>
      </c>
      <c r="DJ258" s="4">
        <v>267</v>
      </c>
      <c r="DK258" s="4">
        <v>114</v>
      </c>
      <c r="DL258" s="4">
        <v>69</v>
      </c>
      <c r="DM258" s="4">
        <v>29</v>
      </c>
      <c r="DN258" s="4">
        <v>31</v>
      </c>
      <c r="DO258" s="4">
        <v>24</v>
      </c>
      <c r="DP258" s="4">
        <v>38</v>
      </c>
      <c r="DQ258" s="4">
        <v>10</v>
      </c>
      <c r="DR258" s="4">
        <v>12</v>
      </c>
      <c r="DS258" s="4">
        <v>5</v>
      </c>
      <c r="DT258" s="4">
        <v>5</v>
      </c>
      <c r="DU258" s="4">
        <v>6</v>
      </c>
      <c r="DV258" s="4">
        <v>1</v>
      </c>
      <c r="DW258" s="4">
        <v>11120</v>
      </c>
      <c r="DX258" s="4">
        <v>12389</v>
      </c>
      <c r="DY258" s="4">
        <v>32010</v>
      </c>
      <c r="DZ258" s="4">
        <v>13732</v>
      </c>
      <c r="EA258" s="4">
        <v>8405</v>
      </c>
    </row>
    <row r="259" spans="1:131" ht="17.5" customHeight="1" x14ac:dyDescent="0.35">
      <c r="A259" s="2" t="s">
        <v>444</v>
      </c>
      <c r="D259" s="2" t="s">
        <v>445</v>
      </c>
      <c r="E259" s="4">
        <v>60515</v>
      </c>
      <c r="F259" s="4">
        <v>3508</v>
      </c>
      <c r="G259" s="4">
        <v>695</v>
      </c>
      <c r="H259" s="4">
        <v>704</v>
      </c>
      <c r="I259" s="4">
        <v>718</v>
      </c>
      <c r="J259" s="4">
        <v>664</v>
      </c>
      <c r="K259" s="4">
        <v>727</v>
      </c>
      <c r="L259" s="4">
        <v>3256</v>
      </c>
      <c r="M259" s="4">
        <v>700</v>
      </c>
      <c r="N259" s="4">
        <v>644</v>
      </c>
      <c r="O259" s="4">
        <v>661</v>
      </c>
      <c r="P259" s="4">
        <v>606</v>
      </c>
      <c r="Q259" s="4">
        <v>645</v>
      </c>
      <c r="R259" s="4">
        <v>3920</v>
      </c>
      <c r="S259" s="4">
        <v>707</v>
      </c>
      <c r="T259" s="4">
        <v>753</v>
      </c>
      <c r="U259" s="4">
        <v>786</v>
      </c>
      <c r="V259" s="4">
        <v>795</v>
      </c>
      <c r="W259" s="4">
        <v>879</v>
      </c>
      <c r="X259" s="4">
        <v>3684</v>
      </c>
      <c r="Y259" s="4">
        <v>734</v>
      </c>
      <c r="Z259" s="4">
        <v>792</v>
      </c>
      <c r="AA259" s="4">
        <v>863</v>
      </c>
      <c r="AB259" s="4">
        <v>722</v>
      </c>
      <c r="AC259" s="4">
        <v>573</v>
      </c>
      <c r="AD259" s="4">
        <v>2642</v>
      </c>
      <c r="AE259" s="4">
        <v>500</v>
      </c>
      <c r="AF259" s="4">
        <v>469</v>
      </c>
      <c r="AG259" s="4">
        <v>574</v>
      </c>
      <c r="AH259" s="4">
        <v>577</v>
      </c>
      <c r="AI259" s="4">
        <v>522</v>
      </c>
      <c r="AJ259" s="4">
        <v>2802</v>
      </c>
      <c r="AK259" s="4">
        <v>568</v>
      </c>
      <c r="AL259" s="4">
        <v>571</v>
      </c>
      <c r="AM259" s="4">
        <v>539</v>
      </c>
      <c r="AN259" s="4">
        <v>546</v>
      </c>
      <c r="AO259" s="4">
        <v>578</v>
      </c>
      <c r="AP259" s="4">
        <v>2984</v>
      </c>
      <c r="AQ259" s="4">
        <v>582</v>
      </c>
      <c r="AR259" s="4">
        <v>622</v>
      </c>
      <c r="AS259" s="4">
        <v>568</v>
      </c>
      <c r="AT259" s="4">
        <v>611</v>
      </c>
      <c r="AU259" s="4">
        <v>601</v>
      </c>
      <c r="AV259" s="4">
        <v>3668</v>
      </c>
      <c r="AW259" s="4">
        <v>632</v>
      </c>
      <c r="AX259" s="4">
        <v>643</v>
      </c>
      <c r="AY259" s="4">
        <v>751</v>
      </c>
      <c r="AZ259" s="4">
        <v>766</v>
      </c>
      <c r="BA259" s="4">
        <v>876</v>
      </c>
      <c r="BB259" s="4">
        <v>4381</v>
      </c>
      <c r="BC259" s="4">
        <v>896</v>
      </c>
      <c r="BD259" s="4">
        <v>875</v>
      </c>
      <c r="BE259" s="4">
        <v>849</v>
      </c>
      <c r="BF259" s="4">
        <v>895</v>
      </c>
      <c r="BG259" s="4">
        <v>866</v>
      </c>
      <c r="BH259" s="4">
        <v>4536</v>
      </c>
      <c r="BI259" s="4">
        <v>920</v>
      </c>
      <c r="BJ259" s="4">
        <v>924</v>
      </c>
      <c r="BK259" s="4">
        <v>918</v>
      </c>
      <c r="BL259" s="4">
        <v>870</v>
      </c>
      <c r="BM259" s="4">
        <v>904</v>
      </c>
      <c r="BN259" s="4">
        <v>4155</v>
      </c>
      <c r="BO259" s="4">
        <v>903</v>
      </c>
      <c r="BP259" s="4">
        <v>824</v>
      </c>
      <c r="BQ259" s="4">
        <v>788</v>
      </c>
      <c r="BR259" s="4">
        <v>842</v>
      </c>
      <c r="BS259" s="4">
        <v>798</v>
      </c>
      <c r="BT259" s="4">
        <v>3907</v>
      </c>
      <c r="BU259" s="4">
        <v>772</v>
      </c>
      <c r="BV259" s="4">
        <v>760</v>
      </c>
      <c r="BW259" s="4">
        <v>815</v>
      </c>
      <c r="BX259" s="4">
        <v>786</v>
      </c>
      <c r="BY259" s="4">
        <v>774</v>
      </c>
      <c r="BZ259" s="4">
        <v>4696</v>
      </c>
      <c r="CA259" s="4">
        <v>824</v>
      </c>
      <c r="CB259" s="4">
        <v>881</v>
      </c>
      <c r="CC259" s="4">
        <v>870</v>
      </c>
      <c r="CD259" s="4">
        <v>1019</v>
      </c>
      <c r="CE259" s="4">
        <v>1102</v>
      </c>
      <c r="CF259" s="4">
        <v>3912</v>
      </c>
      <c r="CG259" s="4">
        <v>804</v>
      </c>
      <c r="CH259" s="4">
        <v>887</v>
      </c>
      <c r="CI259" s="4">
        <v>775</v>
      </c>
      <c r="CJ259" s="4">
        <v>780</v>
      </c>
      <c r="CK259" s="4">
        <v>666</v>
      </c>
      <c r="CL259" s="4">
        <v>3123</v>
      </c>
      <c r="CM259" s="4">
        <v>603</v>
      </c>
      <c r="CN259" s="4">
        <v>663</v>
      </c>
      <c r="CO259" s="4">
        <v>651</v>
      </c>
      <c r="CP259" s="4">
        <v>630</v>
      </c>
      <c r="CQ259" s="4">
        <v>576</v>
      </c>
      <c r="CR259" s="4">
        <v>2373</v>
      </c>
      <c r="CS259" s="4">
        <v>550</v>
      </c>
      <c r="CT259" s="4">
        <v>529</v>
      </c>
      <c r="CU259" s="4">
        <v>435</v>
      </c>
      <c r="CV259" s="4">
        <v>436</v>
      </c>
      <c r="CW259" s="4">
        <v>423</v>
      </c>
      <c r="CX259" s="4">
        <v>1682</v>
      </c>
      <c r="CY259" s="4">
        <v>415</v>
      </c>
      <c r="CZ259" s="4">
        <v>373</v>
      </c>
      <c r="DA259" s="4">
        <v>353</v>
      </c>
      <c r="DB259" s="4">
        <v>277</v>
      </c>
      <c r="DC259" s="4">
        <v>264</v>
      </c>
      <c r="DD259" s="4">
        <v>941</v>
      </c>
      <c r="DE259" s="4">
        <v>245</v>
      </c>
      <c r="DF259" s="4">
        <v>216</v>
      </c>
      <c r="DG259" s="4">
        <v>170</v>
      </c>
      <c r="DH259" s="4">
        <v>167</v>
      </c>
      <c r="DI259" s="4">
        <v>143</v>
      </c>
      <c r="DJ259" s="4">
        <v>290</v>
      </c>
      <c r="DK259" s="4">
        <v>111</v>
      </c>
      <c r="DL259" s="4">
        <v>71</v>
      </c>
      <c r="DM259" s="4">
        <v>46</v>
      </c>
      <c r="DN259" s="4">
        <v>38</v>
      </c>
      <c r="DO259" s="4">
        <v>24</v>
      </c>
      <c r="DP259" s="4">
        <v>50</v>
      </c>
      <c r="DQ259" s="4">
        <v>18</v>
      </c>
      <c r="DR259" s="4">
        <v>11</v>
      </c>
      <c r="DS259" s="4">
        <v>12</v>
      </c>
      <c r="DT259" s="4">
        <v>5</v>
      </c>
      <c r="DU259" s="4">
        <v>4</v>
      </c>
      <c r="DV259" s="4">
        <v>5</v>
      </c>
      <c r="DW259" s="4">
        <v>11418</v>
      </c>
      <c r="DX259" s="4">
        <v>13073</v>
      </c>
      <c r="DY259" s="4">
        <v>19427</v>
      </c>
      <c r="DZ259" s="4">
        <v>17294</v>
      </c>
      <c r="EA259" s="4">
        <v>12376</v>
      </c>
    </row>
    <row r="260" spans="1:131" ht="17.5" customHeight="1" x14ac:dyDescent="0.35"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W260" s="30"/>
      <c r="DX260" s="30"/>
      <c r="DY260" s="30"/>
      <c r="DZ260" s="30"/>
      <c r="EA260" s="30"/>
    </row>
    <row r="261" spans="1:131" s="3" customFormat="1" ht="17.5" customHeight="1" x14ac:dyDescent="0.35">
      <c r="A261" s="3" t="s">
        <v>446</v>
      </c>
      <c r="C261" s="3" t="s">
        <v>447</v>
      </c>
      <c r="E261" s="26">
        <v>359787</v>
      </c>
      <c r="F261" s="26">
        <v>21665</v>
      </c>
      <c r="G261" s="26">
        <v>4453</v>
      </c>
      <c r="H261" s="26">
        <v>4265</v>
      </c>
      <c r="I261" s="26">
        <v>4334</v>
      </c>
      <c r="J261" s="26">
        <v>4345</v>
      </c>
      <c r="K261" s="26">
        <v>4268</v>
      </c>
      <c r="L261" s="26">
        <v>20223</v>
      </c>
      <c r="M261" s="26">
        <v>4244</v>
      </c>
      <c r="N261" s="26">
        <v>4069</v>
      </c>
      <c r="O261" s="26">
        <v>4106</v>
      </c>
      <c r="P261" s="26">
        <v>3902</v>
      </c>
      <c r="Q261" s="26">
        <v>3902</v>
      </c>
      <c r="R261" s="26">
        <v>21793</v>
      </c>
      <c r="S261" s="26">
        <v>4013</v>
      </c>
      <c r="T261" s="26">
        <v>4356</v>
      </c>
      <c r="U261" s="26">
        <v>4323</v>
      </c>
      <c r="V261" s="26">
        <v>4507</v>
      </c>
      <c r="W261" s="26">
        <v>4594</v>
      </c>
      <c r="X261" s="26">
        <v>22251</v>
      </c>
      <c r="Y261" s="26">
        <v>4600</v>
      </c>
      <c r="Z261" s="26">
        <v>4812</v>
      </c>
      <c r="AA261" s="26">
        <v>4683</v>
      </c>
      <c r="AB261" s="26">
        <v>4324</v>
      </c>
      <c r="AC261" s="26">
        <v>3832</v>
      </c>
      <c r="AD261" s="26">
        <v>20991</v>
      </c>
      <c r="AE261" s="26">
        <v>3806</v>
      </c>
      <c r="AF261" s="26">
        <v>4020</v>
      </c>
      <c r="AG261" s="26">
        <v>4176</v>
      </c>
      <c r="AH261" s="26">
        <v>4608</v>
      </c>
      <c r="AI261" s="26">
        <v>4381</v>
      </c>
      <c r="AJ261" s="26">
        <v>22142</v>
      </c>
      <c r="AK261" s="26">
        <v>4472</v>
      </c>
      <c r="AL261" s="26">
        <v>4432</v>
      </c>
      <c r="AM261" s="26">
        <v>4431</v>
      </c>
      <c r="AN261" s="26">
        <v>4258</v>
      </c>
      <c r="AO261" s="26">
        <v>4549</v>
      </c>
      <c r="AP261" s="26">
        <v>20742</v>
      </c>
      <c r="AQ261" s="26">
        <v>4485</v>
      </c>
      <c r="AR261" s="26">
        <v>4352</v>
      </c>
      <c r="AS261" s="26">
        <v>4137</v>
      </c>
      <c r="AT261" s="26">
        <v>3829</v>
      </c>
      <c r="AU261" s="26">
        <v>3939</v>
      </c>
      <c r="AV261" s="26">
        <v>22242</v>
      </c>
      <c r="AW261" s="26">
        <v>4105</v>
      </c>
      <c r="AX261" s="26">
        <v>4247</v>
      </c>
      <c r="AY261" s="26">
        <v>4357</v>
      </c>
      <c r="AZ261" s="26">
        <v>4600</v>
      </c>
      <c r="BA261" s="26">
        <v>4933</v>
      </c>
      <c r="BB261" s="26">
        <v>25753</v>
      </c>
      <c r="BC261" s="26">
        <v>4970</v>
      </c>
      <c r="BD261" s="26">
        <v>5197</v>
      </c>
      <c r="BE261" s="26">
        <v>5161</v>
      </c>
      <c r="BF261" s="26">
        <v>4987</v>
      </c>
      <c r="BG261" s="26">
        <v>5438</v>
      </c>
      <c r="BH261" s="26">
        <v>26027</v>
      </c>
      <c r="BI261" s="26">
        <v>5349</v>
      </c>
      <c r="BJ261" s="26">
        <v>5280</v>
      </c>
      <c r="BK261" s="26">
        <v>5208</v>
      </c>
      <c r="BL261" s="26">
        <v>5137</v>
      </c>
      <c r="BM261" s="26">
        <v>5053</v>
      </c>
      <c r="BN261" s="26">
        <v>23406</v>
      </c>
      <c r="BO261" s="26">
        <v>4901</v>
      </c>
      <c r="BP261" s="26">
        <v>4704</v>
      </c>
      <c r="BQ261" s="26">
        <v>4658</v>
      </c>
      <c r="BR261" s="26">
        <v>4752</v>
      </c>
      <c r="BS261" s="26">
        <v>4391</v>
      </c>
      <c r="BT261" s="26">
        <v>21524</v>
      </c>
      <c r="BU261" s="26">
        <v>4226</v>
      </c>
      <c r="BV261" s="26">
        <v>4157</v>
      </c>
      <c r="BW261" s="26">
        <v>4495</v>
      </c>
      <c r="BX261" s="26">
        <v>4212</v>
      </c>
      <c r="BY261" s="26">
        <v>4434</v>
      </c>
      <c r="BZ261" s="26">
        <v>25082</v>
      </c>
      <c r="CA261" s="26">
        <v>4463</v>
      </c>
      <c r="CB261" s="26">
        <v>4648</v>
      </c>
      <c r="CC261" s="26">
        <v>4853</v>
      </c>
      <c r="CD261" s="26">
        <v>5549</v>
      </c>
      <c r="CE261" s="26">
        <v>5569</v>
      </c>
      <c r="CF261" s="26">
        <v>20502</v>
      </c>
      <c r="CG261" s="26">
        <v>4358</v>
      </c>
      <c r="CH261" s="26">
        <v>4611</v>
      </c>
      <c r="CI261" s="26">
        <v>4099</v>
      </c>
      <c r="CJ261" s="26">
        <v>3975</v>
      </c>
      <c r="CK261" s="26">
        <v>3459</v>
      </c>
      <c r="CL261" s="26">
        <v>16301</v>
      </c>
      <c r="CM261" s="26">
        <v>3193</v>
      </c>
      <c r="CN261" s="26">
        <v>3428</v>
      </c>
      <c r="CO261" s="26">
        <v>3357</v>
      </c>
      <c r="CP261" s="26">
        <v>3289</v>
      </c>
      <c r="CQ261" s="26">
        <v>3034</v>
      </c>
      <c r="CR261" s="26">
        <v>12839</v>
      </c>
      <c r="CS261" s="26">
        <v>2937</v>
      </c>
      <c r="CT261" s="26">
        <v>2699</v>
      </c>
      <c r="CU261" s="26">
        <v>2517</v>
      </c>
      <c r="CV261" s="26">
        <v>2445</v>
      </c>
      <c r="CW261" s="26">
        <v>2241</v>
      </c>
      <c r="CX261" s="26">
        <v>9221</v>
      </c>
      <c r="CY261" s="26">
        <v>2296</v>
      </c>
      <c r="CZ261" s="26">
        <v>1914</v>
      </c>
      <c r="DA261" s="26">
        <v>1835</v>
      </c>
      <c r="DB261" s="26">
        <v>1676</v>
      </c>
      <c r="DC261" s="26">
        <v>1500</v>
      </c>
      <c r="DD261" s="26">
        <v>4923</v>
      </c>
      <c r="DE261" s="26">
        <v>1263</v>
      </c>
      <c r="DF261" s="26">
        <v>1102</v>
      </c>
      <c r="DG261" s="26">
        <v>974</v>
      </c>
      <c r="DH261" s="26">
        <v>866</v>
      </c>
      <c r="DI261" s="26">
        <v>718</v>
      </c>
      <c r="DJ261" s="26">
        <v>1795</v>
      </c>
      <c r="DK261" s="26">
        <v>652</v>
      </c>
      <c r="DL261" s="26">
        <v>512</v>
      </c>
      <c r="DM261" s="26">
        <v>278</v>
      </c>
      <c r="DN261" s="26">
        <v>180</v>
      </c>
      <c r="DO261" s="26">
        <v>173</v>
      </c>
      <c r="DP261" s="26">
        <v>328</v>
      </c>
      <c r="DQ261" s="26">
        <v>116</v>
      </c>
      <c r="DR261" s="26">
        <v>81</v>
      </c>
      <c r="DS261" s="26">
        <v>63</v>
      </c>
      <c r="DT261" s="26">
        <v>46</v>
      </c>
      <c r="DU261" s="26">
        <v>22</v>
      </c>
      <c r="DV261" s="26">
        <v>37</v>
      </c>
      <c r="DW261" s="26">
        <v>68281</v>
      </c>
      <c r="DX261" s="26">
        <v>77776</v>
      </c>
      <c r="DY261" s="26">
        <v>129521</v>
      </c>
      <c r="DZ261" s="26">
        <v>96039</v>
      </c>
      <c r="EA261" s="26">
        <v>65946</v>
      </c>
    </row>
    <row r="262" spans="1:131" ht="17.5" customHeight="1" x14ac:dyDescent="0.35">
      <c r="A262" s="2" t="s">
        <v>448</v>
      </c>
      <c r="D262" s="2" t="s">
        <v>449</v>
      </c>
      <c r="E262" s="4">
        <v>43004</v>
      </c>
      <c r="F262" s="4">
        <v>2293</v>
      </c>
      <c r="G262" s="4">
        <v>432</v>
      </c>
      <c r="H262" s="4">
        <v>424</v>
      </c>
      <c r="I262" s="4">
        <v>445</v>
      </c>
      <c r="J262" s="4">
        <v>501</v>
      </c>
      <c r="K262" s="4">
        <v>491</v>
      </c>
      <c r="L262" s="4">
        <v>2450</v>
      </c>
      <c r="M262" s="4">
        <v>482</v>
      </c>
      <c r="N262" s="4">
        <v>513</v>
      </c>
      <c r="O262" s="4">
        <v>516</v>
      </c>
      <c r="P262" s="4">
        <v>465</v>
      </c>
      <c r="Q262" s="4">
        <v>474</v>
      </c>
      <c r="R262" s="4">
        <v>2849</v>
      </c>
      <c r="S262" s="4">
        <v>508</v>
      </c>
      <c r="T262" s="4">
        <v>582</v>
      </c>
      <c r="U262" s="4">
        <v>552</v>
      </c>
      <c r="V262" s="4">
        <v>604</v>
      </c>
      <c r="W262" s="4">
        <v>603</v>
      </c>
      <c r="X262" s="4">
        <v>2678</v>
      </c>
      <c r="Y262" s="4">
        <v>609</v>
      </c>
      <c r="Z262" s="4">
        <v>593</v>
      </c>
      <c r="AA262" s="4">
        <v>608</v>
      </c>
      <c r="AB262" s="4">
        <v>461</v>
      </c>
      <c r="AC262" s="4">
        <v>407</v>
      </c>
      <c r="AD262" s="4">
        <v>2083</v>
      </c>
      <c r="AE262" s="4">
        <v>371</v>
      </c>
      <c r="AF262" s="4">
        <v>412</v>
      </c>
      <c r="AG262" s="4">
        <v>450</v>
      </c>
      <c r="AH262" s="4">
        <v>457</v>
      </c>
      <c r="AI262" s="4">
        <v>393</v>
      </c>
      <c r="AJ262" s="4">
        <v>1908</v>
      </c>
      <c r="AK262" s="4">
        <v>368</v>
      </c>
      <c r="AL262" s="4">
        <v>351</v>
      </c>
      <c r="AM262" s="4">
        <v>401</v>
      </c>
      <c r="AN262" s="4">
        <v>384</v>
      </c>
      <c r="AO262" s="4">
        <v>404</v>
      </c>
      <c r="AP262" s="4">
        <v>2017</v>
      </c>
      <c r="AQ262" s="4">
        <v>422</v>
      </c>
      <c r="AR262" s="4">
        <v>415</v>
      </c>
      <c r="AS262" s="4">
        <v>387</v>
      </c>
      <c r="AT262" s="4">
        <v>371</v>
      </c>
      <c r="AU262" s="4">
        <v>422</v>
      </c>
      <c r="AV262" s="4">
        <v>2576</v>
      </c>
      <c r="AW262" s="4">
        <v>447</v>
      </c>
      <c r="AX262" s="4">
        <v>504</v>
      </c>
      <c r="AY262" s="4">
        <v>481</v>
      </c>
      <c r="AZ262" s="4">
        <v>549</v>
      </c>
      <c r="BA262" s="4">
        <v>595</v>
      </c>
      <c r="BB262" s="4">
        <v>3145</v>
      </c>
      <c r="BC262" s="4">
        <v>638</v>
      </c>
      <c r="BD262" s="4">
        <v>603</v>
      </c>
      <c r="BE262" s="4">
        <v>601</v>
      </c>
      <c r="BF262" s="4">
        <v>603</v>
      </c>
      <c r="BG262" s="4">
        <v>700</v>
      </c>
      <c r="BH262" s="4">
        <v>3342</v>
      </c>
      <c r="BI262" s="4">
        <v>662</v>
      </c>
      <c r="BJ262" s="4">
        <v>691</v>
      </c>
      <c r="BK262" s="4">
        <v>684</v>
      </c>
      <c r="BL262" s="4">
        <v>659</v>
      </c>
      <c r="BM262" s="4">
        <v>646</v>
      </c>
      <c r="BN262" s="4">
        <v>2904</v>
      </c>
      <c r="BO262" s="4">
        <v>620</v>
      </c>
      <c r="BP262" s="4">
        <v>562</v>
      </c>
      <c r="BQ262" s="4">
        <v>599</v>
      </c>
      <c r="BR262" s="4">
        <v>565</v>
      </c>
      <c r="BS262" s="4">
        <v>558</v>
      </c>
      <c r="BT262" s="4">
        <v>2812</v>
      </c>
      <c r="BU262" s="4">
        <v>549</v>
      </c>
      <c r="BV262" s="4">
        <v>529</v>
      </c>
      <c r="BW262" s="4">
        <v>576</v>
      </c>
      <c r="BX262" s="4">
        <v>559</v>
      </c>
      <c r="BY262" s="4">
        <v>599</v>
      </c>
      <c r="BZ262" s="4">
        <v>3364</v>
      </c>
      <c r="CA262" s="4">
        <v>594</v>
      </c>
      <c r="CB262" s="4">
        <v>650</v>
      </c>
      <c r="CC262" s="4">
        <v>623</v>
      </c>
      <c r="CD262" s="4">
        <v>766</v>
      </c>
      <c r="CE262" s="4">
        <v>731</v>
      </c>
      <c r="CF262" s="4">
        <v>2761</v>
      </c>
      <c r="CG262" s="4">
        <v>576</v>
      </c>
      <c r="CH262" s="4">
        <v>641</v>
      </c>
      <c r="CI262" s="4">
        <v>560</v>
      </c>
      <c r="CJ262" s="4">
        <v>547</v>
      </c>
      <c r="CK262" s="4">
        <v>437</v>
      </c>
      <c r="CL262" s="4">
        <v>2170</v>
      </c>
      <c r="CM262" s="4">
        <v>461</v>
      </c>
      <c r="CN262" s="4">
        <v>444</v>
      </c>
      <c r="CO262" s="4">
        <v>449</v>
      </c>
      <c r="CP262" s="4">
        <v>403</v>
      </c>
      <c r="CQ262" s="4">
        <v>413</v>
      </c>
      <c r="CR262" s="4">
        <v>1648</v>
      </c>
      <c r="CS262" s="4">
        <v>380</v>
      </c>
      <c r="CT262" s="4">
        <v>336</v>
      </c>
      <c r="CU262" s="4">
        <v>320</v>
      </c>
      <c r="CV262" s="4">
        <v>311</v>
      </c>
      <c r="CW262" s="4">
        <v>301</v>
      </c>
      <c r="CX262" s="4">
        <v>1168</v>
      </c>
      <c r="CY262" s="4">
        <v>291</v>
      </c>
      <c r="CZ262" s="4">
        <v>242</v>
      </c>
      <c r="DA262" s="4">
        <v>222</v>
      </c>
      <c r="DB262" s="4">
        <v>211</v>
      </c>
      <c r="DC262" s="4">
        <v>202</v>
      </c>
      <c r="DD262" s="4">
        <v>587</v>
      </c>
      <c r="DE262" s="4">
        <v>142</v>
      </c>
      <c r="DF262" s="4">
        <v>126</v>
      </c>
      <c r="DG262" s="4">
        <v>114</v>
      </c>
      <c r="DH262" s="4">
        <v>109</v>
      </c>
      <c r="DI262" s="4">
        <v>96</v>
      </c>
      <c r="DJ262" s="4">
        <v>201</v>
      </c>
      <c r="DK262" s="4">
        <v>62</v>
      </c>
      <c r="DL262" s="4">
        <v>58</v>
      </c>
      <c r="DM262" s="4">
        <v>32</v>
      </c>
      <c r="DN262" s="4">
        <v>28</v>
      </c>
      <c r="DO262" s="4">
        <v>21</v>
      </c>
      <c r="DP262" s="4">
        <v>43</v>
      </c>
      <c r="DQ262" s="4">
        <v>14</v>
      </c>
      <c r="DR262" s="4">
        <v>11</v>
      </c>
      <c r="DS262" s="4">
        <v>9</v>
      </c>
      <c r="DT262" s="4">
        <v>4</v>
      </c>
      <c r="DU262" s="4">
        <v>5</v>
      </c>
      <c r="DV262" s="4">
        <v>5</v>
      </c>
      <c r="DW262" s="4">
        <v>8201</v>
      </c>
      <c r="DX262" s="4">
        <v>9402</v>
      </c>
      <c r="DY262" s="4">
        <v>13798</v>
      </c>
      <c r="DZ262" s="4">
        <v>12422</v>
      </c>
      <c r="EA262" s="4">
        <v>8583</v>
      </c>
    </row>
    <row r="263" spans="1:131" ht="17.5" customHeight="1" x14ac:dyDescent="0.35">
      <c r="A263" s="2" t="s">
        <v>450</v>
      </c>
      <c r="D263" s="2" t="s">
        <v>451</v>
      </c>
      <c r="E263" s="4">
        <v>30153</v>
      </c>
      <c r="F263" s="4">
        <v>2129</v>
      </c>
      <c r="G263" s="4">
        <v>494</v>
      </c>
      <c r="H263" s="4">
        <v>450</v>
      </c>
      <c r="I263" s="4">
        <v>376</v>
      </c>
      <c r="J263" s="4">
        <v>423</v>
      </c>
      <c r="K263" s="4">
        <v>386</v>
      </c>
      <c r="L263" s="4">
        <v>1656</v>
      </c>
      <c r="M263" s="4">
        <v>384</v>
      </c>
      <c r="N263" s="4">
        <v>367</v>
      </c>
      <c r="O263" s="4">
        <v>312</v>
      </c>
      <c r="P263" s="4">
        <v>297</v>
      </c>
      <c r="Q263" s="4">
        <v>296</v>
      </c>
      <c r="R263" s="4">
        <v>1579</v>
      </c>
      <c r="S263" s="4">
        <v>350</v>
      </c>
      <c r="T263" s="4">
        <v>309</v>
      </c>
      <c r="U263" s="4">
        <v>318</v>
      </c>
      <c r="V263" s="4">
        <v>301</v>
      </c>
      <c r="W263" s="4">
        <v>301</v>
      </c>
      <c r="X263" s="4">
        <v>1488</v>
      </c>
      <c r="Y263" s="4">
        <v>310</v>
      </c>
      <c r="Z263" s="4">
        <v>293</v>
      </c>
      <c r="AA263" s="4">
        <v>302</v>
      </c>
      <c r="AB263" s="4">
        <v>278</v>
      </c>
      <c r="AC263" s="4">
        <v>305</v>
      </c>
      <c r="AD263" s="4">
        <v>2504</v>
      </c>
      <c r="AE263" s="4">
        <v>404</v>
      </c>
      <c r="AF263" s="4">
        <v>410</v>
      </c>
      <c r="AG263" s="4">
        <v>500</v>
      </c>
      <c r="AH263" s="4">
        <v>566</v>
      </c>
      <c r="AI263" s="4">
        <v>624</v>
      </c>
      <c r="AJ263" s="4">
        <v>2882</v>
      </c>
      <c r="AK263" s="4">
        <v>564</v>
      </c>
      <c r="AL263" s="4">
        <v>580</v>
      </c>
      <c r="AM263" s="4">
        <v>575</v>
      </c>
      <c r="AN263" s="4">
        <v>589</v>
      </c>
      <c r="AO263" s="4">
        <v>574</v>
      </c>
      <c r="AP263" s="4">
        <v>2382</v>
      </c>
      <c r="AQ263" s="4">
        <v>546</v>
      </c>
      <c r="AR263" s="4">
        <v>513</v>
      </c>
      <c r="AS263" s="4">
        <v>483</v>
      </c>
      <c r="AT263" s="4">
        <v>408</v>
      </c>
      <c r="AU263" s="4">
        <v>432</v>
      </c>
      <c r="AV263" s="4">
        <v>2118</v>
      </c>
      <c r="AW263" s="4">
        <v>438</v>
      </c>
      <c r="AX263" s="4">
        <v>429</v>
      </c>
      <c r="AY263" s="4">
        <v>421</v>
      </c>
      <c r="AZ263" s="4">
        <v>412</v>
      </c>
      <c r="BA263" s="4">
        <v>418</v>
      </c>
      <c r="BB263" s="4">
        <v>2030</v>
      </c>
      <c r="BC263" s="4">
        <v>436</v>
      </c>
      <c r="BD263" s="4">
        <v>417</v>
      </c>
      <c r="BE263" s="4">
        <v>385</v>
      </c>
      <c r="BF263" s="4">
        <v>374</v>
      </c>
      <c r="BG263" s="4">
        <v>418</v>
      </c>
      <c r="BH263" s="4">
        <v>1978</v>
      </c>
      <c r="BI263" s="4">
        <v>430</v>
      </c>
      <c r="BJ263" s="4">
        <v>397</v>
      </c>
      <c r="BK263" s="4">
        <v>416</v>
      </c>
      <c r="BL263" s="4">
        <v>399</v>
      </c>
      <c r="BM263" s="4">
        <v>336</v>
      </c>
      <c r="BN263" s="4">
        <v>1711</v>
      </c>
      <c r="BO263" s="4">
        <v>346</v>
      </c>
      <c r="BP263" s="4">
        <v>369</v>
      </c>
      <c r="BQ263" s="4">
        <v>368</v>
      </c>
      <c r="BR263" s="4">
        <v>326</v>
      </c>
      <c r="BS263" s="4">
        <v>302</v>
      </c>
      <c r="BT263" s="4">
        <v>1497</v>
      </c>
      <c r="BU263" s="4">
        <v>311</v>
      </c>
      <c r="BV263" s="4">
        <v>285</v>
      </c>
      <c r="BW263" s="4">
        <v>297</v>
      </c>
      <c r="BX263" s="4">
        <v>295</v>
      </c>
      <c r="BY263" s="4">
        <v>309</v>
      </c>
      <c r="BZ263" s="4">
        <v>1760</v>
      </c>
      <c r="CA263" s="4">
        <v>321</v>
      </c>
      <c r="CB263" s="4">
        <v>339</v>
      </c>
      <c r="CC263" s="4">
        <v>355</v>
      </c>
      <c r="CD263" s="4">
        <v>383</v>
      </c>
      <c r="CE263" s="4">
        <v>362</v>
      </c>
      <c r="CF263" s="4">
        <v>1326</v>
      </c>
      <c r="CG263" s="4">
        <v>293</v>
      </c>
      <c r="CH263" s="4">
        <v>301</v>
      </c>
      <c r="CI263" s="4">
        <v>248</v>
      </c>
      <c r="CJ263" s="4">
        <v>256</v>
      </c>
      <c r="CK263" s="4">
        <v>228</v>
      </c>
      <c r="CL263" s="4">
        <v>1132</v>
      </c>
      <c r="CM263" s="4">
        <v>221</v>
      </c>
      <c r="CN263" s="4">
        <v>251</v>
      </c>
      <c r="CO263" s="4">
        <v>223</v>
      </c>
      <c r="CP263" s="4">
        <v>239</v>
      </c>
      <c r="CQ263" s="4">
        <v>198</v>
      </c>
      <c r="CR263" s="4">
        <v>910</v>
      </c>
      <c r="CS263" s="4">
        <v>204</v>
      </c>
      <c r="CT263" s="4">
        <v>191</v>
      </c>
      <c r="CU263" s="4">
        <v>175</v>
      </c>
      <c r="CV263" s="4">
        <v>178</v>
      </c>
      <c r="CW263" s="4">
        <v>162</v>
      </c>
      <c r="CX263" s="4">
        <v>611</v>
      </c>
      <c r="CY263" s="4">
        <v>153</v>
      </c>
      <c r="CZ263" s="4">
        <v>153</v>
      </c>
      <c r="DA263" s="4">
        <v>115</v>
      </c>
      <c r="DB263" s="4">
        <v>112</v>
      </c>
      <c r="DC263" s="4">
        <v>78</v>
      </c>
      <c r="DD263" s="4">
        <v>324</v>
      </c>
      <c r="DE263" s="4">
        <v>84</v>
      </c>
      <c r="DF263" s="4">
        <v>69</v>
      </c>
      <c r="DG263" s="4">
        <v>74</v>
      </c>
      <c r="DH263" s="4">
        <v>57</v>
      </c>
      <c r="DI263" s="4">
        <v>40</v>
      </c>
      <c r="DJ263" s="4">
        <v>119</v>
      </c>
      <c r="DK263" s="4">
        <v>50</v>
      </c>
      <c r="DL263" s="4">
        <v>24</v>
      </c>
      <c r="DM263" s="4">
        <v>18</v>
      </c>
      <c r="DN263" s="4">
        <v>15</v>
      </c>
      <c r="DO263" s="4">
        <v>12</v>
      </c>
      <c r="DP263" s="4">
        <v>16</v>
      </c>
      <c r="DQ263" s="4">
        <v>5</v>
      </c>
      <c r="DR263" s="4">
        <v>2</v>
      </c>
      <c r="DS263" s="4">
        <v>3</v>
      </c>
      <c r="DT263" s="4">
        <v>3</v>
      </c>
      <c r="DU263" s="4">
        <v>3</v>
      </c>
      <c r="DV263" s="4">
        <v>1</v>
      </c>
      <c r="DW263" s="4">
        <v>5674</v>
      </c>
      <c r="DX263" s="4">
        <v>6269</v>
      </c>
      <c r="DY263" s="4">
        <v>13094</v>
      </c>
      <c r="DZ263" s="4">
        <v>6946</v>
      </c>
      <c r="EA263" s="4">
        <v>4439</v>
      </c>
    </row>
    <row r="264" spans="1:131" ht="17.5" customHeight="1" x14ac:dyDescent="0.35">
      <c r="A264" s="2" t="s">
        <v>452</v>
      </c>
      <c r="D264" s="2" t="s">
        <v>453</v>
      </c>
      <c r="E264" s="4">
        <v>66428</v>
      </c>
      <c r="F264" s="4">
        <v>4820</v>
      </c>
      <c r="G264" s="4">
        <v>1015</v>
      </c>
      <c r="H264" s="4">
        <v>990</v>
      </c>
      <c r="I264" s="4">
        <v>1000</v>
      </c>
      <c r="J264" s="4">
        <v>913</v>
      </c>
      <c r="K264" s="4">
        <v>902</v>
      </c>
      <c r="L264" s="4">
        <v>4022</v>
      </c>
      <c r="M264" s="4">
        <v>893</v>
      </c>
      <c r="N264" s="4">
        <v>832</v>
      </c>
      <c r="O264" s="4">
        <v>819</v>
      </c>
      <c r="P264" s="4">
        <v>751</v>
      </c>
      <c r="Q264" s="4">
        <v>727</v>
      </c>
      <c r="R264" s="4">
        <v>3960</v>
      </c>
      <c r="S264" s="4">
        <v>768</v>
      </c>
      <c r="T264" s="4">
        <v>775</v>
      </c>
      <c r="U264" s="4">
        <v>769</v>
      </c>
      <c r="V264" s="4">
        <v>823</v>
      </c>
      <c r="W264" s="4">
        <v>825</v>
      </c>
      <c r="X264" s="4">
        <v>4425</v>
      </c>
      <c r="Y264" s="4">
        <v>819</v>
      </c>
      <c r="Z264" s="4">
        <v>922</v>
      </c>
      <c r="AA264" s="4">
        <v>859</v>
      </c>
      <c r="AB264" s="4">
        <v>941</v>
      </c>
      <c r="AC264" s="4">
        <v>884</v>
      </c>
      <c r="AD264" s="4">
        <v>4525</v>
      </c>
      <c r="AE264" s="4">
        <v>851</v>
      </c>
      <c r="AF264" s="4">
        <v>853</v>
      </c>
      <c r="AG264" s="4">
        <v>849</v>
      </c>
      <c r="AH264" s="4">
        <v>974</v>
      </c>
      <c r="AI264" s="4">
        <v>998</v>
      </c>
      <c r="AJ264" s="4">
        <v>5635</v>
      </c>
      <c r="AK264" s="4">
        <v>1118</v>
      </c>
      <c r="AL264" s="4">
        <v>1104</v>
      </c>
      <c r="AM264" s="4">
        <v>1142</v>
      </c>
      <c r="AN264" s="4">
        <v>1088</v>
      </c>
      <c r="AO264" s="4">
        <v>1183</v>
      </c>
      <c r="AP264" s="4">
        <v>5093</v>
      </c>
      <c r="AQ264" s="4">
        <v>1110</v>
      </c>
      <c r="AR264" s="4">
        <v>1037</v>
      </c>
      <c r="AS264" s="4">
        <v>963</v>
      </c>
      <c r="AT264" s="4">
        <v>974</v>
      </c>
      <c r="AU264" s="4">
        <v>1009</v>
      </c>
      <c r="AV264" s="4">
        <v>4663</v>
      </c>
      <c r="AW264" s="4">
        <v>942</v>
      </c>
      <c r="AX264" s="4">
        <v>921</v>
      </c>
      <c r="AY264" s="4">
        <v>894</v>
      </c>
      <c r="AZ264" s="4">
        <v>947</v>
      </c>
      <c r="BA264" s="4">
        <v>959</v>
      </c>
      <c r="BB264" s="4">
        <v>4902</v>
      </c>
      <c r="BC264" s="4">
        <v>999</v>
      </c>
      <c r="BD264" s="4">
        <v>1028</v>
      </c>
      <c r="BE264" s="4">
        <v>977</v>
      </c>
      <c r="BF264" s="4">
        <v>961</v>
      </c>
      <c r="BG264" s="4">
        <v>937</v>
      </c>
      <c r="BH264" s="4">
        <v>4506</v>
      </c>
      <c r="BI264" s="4">
        <v>939</v>
      </c>
      <c r="BJ264" s="4">
        <v>943</v>
      </c>
      <c r="BK264" s="4">
        <v>860</v>
      </c>
      <c r="BL264" s="4">
        <v>903</v>
      </c>
      <c r="BM264" s="4">
        <v>861</v>
      </c>
      <c r="BN264" s="4">
        <v>4039</v>
      </c>
      <c r="BO264" s="4">
        <v>821</v>
      </c>
      <c r="BP264" s="4">
        <v>822</v>
      </c>
      <c r="BQ264" s="4">
        <v>817</v>
      </c>
      <c r="BR264" s="4">
        <v>816</v>
      </c>
      <c r="BS264" s="4">
        <v>763</v>
      </c>
      <c r="BT264" s="4">
        <v>3540</v>
      </c>
      <c r="BU264" s="4">
        <v>749</v>
      </c>
      <c r="BV264" s="4">
        <v>714</v>
      </c>
      <c r="BW264" s="4">
        <v>736</v>
      </c>
      <c r="BX264" s="4">
        <v>638</v>
      </c>
      <c r="BY264" s="4">
        <v>703</v>
      </c>
      <c r="BZ264" s="4">
        <v>3473</v>
      </c>
      <c r="CA264" s="4">
        <v>651</v>
      </c>
      <c r="CB264" s="4">
        <v>680</v>
      </c>
      <c r="CC264" s="4">
        <v>677</v>
      </c>
      <c r="CD264" s="4">
        <v>739</v>
      </c>
      <c r="CE264" s="4">
        <v>726</v>
      </c>
      <c r="CF264" s="4">
        <v>2636</v>
      </c>
      <c r="CG264" s="4">
        <v>595</v>
      </c>
      <c r="CH264" s="4">
        <v>611</v>
      </c>
      <c r="CI264" s="4">
        <v>484</v>
      </c>
      <c r="CJ264" s="4">
        <v>506</v>
      </c>
      <c r="CK264" s="4">
        <v>440</v>
      </c>
      <c r="CL264" s="4">
        <v>2062</v>
      </c>
      <c r="CM264" s="4">
        <v>399</v>
      </c>
      <c r="CN264" s="4">
        <v>407</v>
      </c>
      <c r="CO264" s="4">
        <v>410</v>
      </c>
      <c r="CP264" s="4">
        <v>448</v>
      </c>
      <c r="CQ264" s="4">
        <v>398</v>
      </c>
      <c r="CR264" s="4">
        <v>1753</v>
      </c>
      <c r="CS264" s="4">
        <v>416</v>
      </c>
      <c r="CT264" s="4">
        <v>347</v>
      </c>
      <c r="CU264" s="4">
        <v>337</v>
      </c>
      <c r="CV264" s="4">
        <v>343</v>
      </c>
      <c r="CW264" s="4">
        <v>310</v>
      </c>
      <c r="CX264" s="4">
        <v>1370</v>
      </c>
      <c r="CY264" s="4">
        <v>349</v>
      </c>
      <c r="CZ264" s="4">
        <v>257</v>
      </c>
      <c r="DA264" s="4">
        <v>306</v>
      </c>
      <c r="DB264" s="4">
        <v>253</v>
      </c>
      <c r="DC264" s="4">
        <v>205</v>
      </c>
      <c r="DD264" s="4">
        <v>686</v>
      </c>
      <c r="DE264" s="4">
        <v>197</v>
      </c>
      <c r="DF264" s="4">
        <v>145</v>
      </c>
      <c r="DG264" s="4">
        <v>132</v>
      </c>
      <c r="DH264" s="4">
        <v>104</v>
      </c>
      <c r="DI264" s="4">
        <v>108</v>
      </c>
      <c r="DJ264" s="4">
        <v>255</v>
      </c>
      <c r="DK264" s="4">
        <v>97</v>
      </c>
      <c r="DL264" s="4">
        <v>74</v>
      </c>
      <c r="DM264" s="4">
        <v>42</v>
      </c>
      <c r="DN264" s="4">
        <v>20</v>
      </c>
      <c r="DO264" s="4">
        <v>22</v>
      </c>
      <c r="DP264" s="4">
        <v>56</v>
      </c>
      <c r="DQ264" s="4">
        <v>21</v>
      </c>
      <c r="DR264" s="4">
        <v>14</v>
      </c>
      <c r="DS264" s="4">
        <v>7</v>
      </c>
      <c r="DT264" s="4">
        <v>10</v>
      </c>
      <c r="DU264" s="4">
        <v>4</v>
      </c>
      <c r="DV264" s="4">
        <v>7</v>
      </c>
      <c r="DW264" s="4">
        <v>13621</v>
      </c>
      <c r="DX264" s="4">
        <v>15402</v>
      </c>
      <c r="DY264" s="4">
        <v>28424</v>
      </c>
      <c r="DZ264" s="4">
        <v>15558</v>
      </c>
      <c r="EA264" s="4">
        <v>8825</v>
      </c>
    </row>
    <row r="265" spans="1:131" ht="17.5" customHeight="1" x14ac:dyDescent="0.35">
      <c r="A265" s="2" t="s">
        <v>454</v>
      </c>
      <c r="D265" s="2" t="s">
        <v>455</v>
      </c>
      <c r="E265" s="4">
        <v>47924</v>
      </c>
      <c r="F265" s="4">
        <v>2663</v>
      </c>
      <c r="G265" s="4">
        <v>540</v>
      </c>
      <c r="H265" s="4">
        <v>503</v>
      </c>
      <c r="I265" s="4">
        <v>528</v>
      </c>
      <c r="J265" s="4">
        <v>538</v>
      </c>
      <c r="K265" s="4">
        <v>554</v>
      </c>
      <c r="L265" s="4">
        <v>2770</v>
      </c>
      <c r="M265" s="4">
        <v>549</v>
      </c>
      <c r="N265" s="4">
        <v>556</v>
      </c>
      <c r="O265" s="4">
        <v>551</v>
      </c>
      <c r="P265" s="4">
        <v>533</v>
      </c>
      <c r="Q265" s="4">
        <v>581</v>
      </c>
      <c r="R265" s="4">
        <v>3006</v>
      </c>
      <c r="S265" s="4">
        <v>568</v>
      </c>
      <c r="T265" s="4">
        <v>593</v>
      </c>
      <c r="U265" s="4">
        <v>590</v>
      </c>
      <c r="V265" s="4">
        <v>615</v>
      </c>
      <c r="W265" s="4">
        <v>640</v>
      </c>
      <c r="X265" s="4">
        <v>2976</v>
      </c>
      <c r="Y265" s="4">
        <v>666</v>
      </c>
      <c r="Z265" s="4">
        <v>625</v>
      </c>
      <c r="AA265" s="4">
        <v>634</v>
      </c>
      <c r="AB265" s="4">
        <v>564</v>
      </c>
      <c r="AC265" s="4">
        <v>487</v>
      </c>
      <c r="AD265" s="4">
        <v>2398</v>
      </c>
      <c r="AE265" s="4">
        <v>472</v>
      </c>
      <c r="AF265" s="4">
        <v>464</v>
      </c>
      <c r="AG265" s="4">
        <v>494</v>
      </c>
      <c r="AH265" s="4">
        <v>506</v>
      </c>
      <c r="AI265" s="4">
        <v>462</v>
      </c>
      <c r="AJ265" s="4">
        <v>2379</v>
      </c>
      <c r="AK265" s="4">
        <v>484</v>
      </c>
      <c r="AL265" s="4">
        <v>468</v>
      </c>
      <c r="AM265" s="4">
        <v>443</v>
      </c>
      <c r="AN265" s="4">
        <v>492</v>
      </c>
      <c r="AO265" s="4">
        <v>492</v>
      </c>
      <c r="AP265" s="4">
        <v>2352</v>
      </c>
      <c r="AQ265" s="4">
        <v>495</v>
      </c>
      <c r="AR265" s="4">
        <v>491</v>
      </c>
      <c r="AS265" s="4">
        <v>495</v>
      </c>
      <c r="AT265" s="4">
        <v>428</v>
      </c>
      <c r="AU265" s="4">
        <v>443</v>
      </c>
      <c r="AV265" s="4">
        <v>2845</v>
      </c>
      <c r="AW265" s="4">
        <v>466</v>
      </c>
      <c r="AX265" s="4">
        <v>510</v>
      </c>
      <c r="AY265" s="4">
        <v>563</v>
      </c>
      <c r="AZ265" s="4">
        <v>614</v>
      </c>
      <c r="BA265" s="4">
        <v>692</v>
      </c>
      <c r="BB265" s="4">
        <v>3481</v>
      </c>
      <c r="BC265" s="4">
        <v>627</v>
      </c>
      <c r="BD265" s="4">
        <v>706</v>
      </c>
      <c r="BE265" s="4">
        <v>695</v>
      </c>
      <c r="BF265" s="4">
        <v>685</v>
      </c>
      <c r="BG265" s="4">
        <v>768</v>
      </c>
      <c r="BH265" s="4">
        <v>3664</v>
      </c>
      <c r="BI265" s="4">
        <v>778</v>
      </c>
      <c r="BJ265" s="4">
        <v>742</v>
      </c>
      <c r="BK265" s="4">
        <v>704</v>
      </c>
      <c r="BL265" s="4">
        <v>715</v>
      </c>
      <c r="BM265" s="4">
        <v>725</v>
      </c>
      <c r="BN265" s="4">
        <v>3376</v>
      </c>
      <c r="BO265" s="4">
        <v>706</v>
      </c>
      <c r="BP265" s="4">
        <v>669</v>
      </c>
      <c r="BQ265" s="4">
        <v>665</v>
      </c>
      <c r="BR265" s="4">
        <v>693</v>
      </c>
      <c r="BS265" s="4">
        <v>643</v>
      </c>
      <c r="BT265" s="4">
        <v>3134</v>
      </c>
      <c r="BU265" s="4">
        <v>575</v>
      </c>
      <c r="BV265" s="4">
        <v>598</v>
      </c>
      <c r="BW265" s="4">
        <v>689</v>
      </c>
      <c r="BX265" s="4">
        <v>614</v>
      </c>
      <c r="BY265" s="4">
        <v>658</v>
      </c>
      <c r="BZ265" s="4">
        <v>3718</v>
      </c>
      <c r="CA265" s="4">
        <v>668</v>
      </c>
      <c r="CB265" s="4">
        <v>666</v>
      </c>
      <c r="CC265" s="4">
        <v>736</v>
      </c>
      <c r="CD265" s="4">
        <v>816</v>
      </c>
      <c r="CE265" s="4">
        <v>832</v>
      </c>
      <c r="CF265" s="4">
        <v>3059</v>
      </c>
      <c r="CG265" s="4">
        <v>608</v>
      </c>
      <c r="CH265" s="4">
        <v>688</v>
      </c>
      <c r="CI265" s="4">
        <v>643</v>
      </c>
      <c r="CJ265" s="4">
        <v>591</v>
      </c>
      <c r="CK265" s="4">
        <v>529</v>
      </c>
      <c r="CL265" s="4">
        <v>2270</v>
      </c>
      <c r="CM265" s="4">
        <v>482</v>
      </c>
      <c r="CN265" s="4">
        <v>473</v>
      </c>
      <c r="CO265" s="4">
        <v>476</v>
      </c>
      <c r="CP265" s="4">
        <v>447</v>
      </c>
      <c r="CQ265" s="4">
        <v>392</v>
      </c>
      <c r="CR265" s="4">
        <v>1739</v>
      </c>
      <c r="CS265" s="4">
        <v>410</v>
      </c>
      <c r="CT265" s="4">
        <v>390</v>
      </c>
      <c r="CU265" s="4">
        <v>343</v>
      </c>
      <c r="CV265" s="4">
        <v>334</v>
      </c>
      <c r="CW265" s="4">
        <v>262</v>
      </c>
      <c r="CX265" s="4">
        <v>1162</v>
      </c>
      <c r="CY265" s="4">
        <v>278</v>
      </c>
      <c r="CZ265" s="4">
        <v>258</v>
      </c>
      <c r="DA265" s="4">
        <v>225</v>
      </c>
      <c r="DB265" s="4">
        <v>231</v>
      </c>
      <c r="DC265" s="4">
        <v>170</v>
      </c>
      <c r="DD265" s="4">
        <v>674</v>
      </c>
      <c r="DE265" s="4">
        <v>172</v>
      </c>
      <c r="DF265" s="4">
        <v>172</v>
      </c>
      <c r="DG265" s="4">
        <v>138</v>
      </c>
      <c r="DH265" s="4">
        <v>104</v>
      </c>
      <c r="DI265" s="4">
        <v>88</v>
      </c>
      <c r="DJ265" s="4">
        <v>223</v>
      </c>
      <c r="DK265" s="4">
        <v>84</v>
      </c>
      <c r="DL265" s="4">
        <v>64</v>
      </c>
      <c r="DM265" s="4">
        <v>28</v>
      </c>
      <c r="DN265" s="4">
        <v>24</v>
      </c>
      <c r="DO265" s="4">
        <v>23</v>
      </c>
      <c r="DP265" s="4">
        <v>29</v>
      </c>
      <c r="DQ265" s="4">
        <v>5</v>
      </c>
      <c r="DR265" s="4">
        <v>9</v>
      </c>
      <c r="DS265" s="4">
        <v>8</v>
      </c>
      <c r="DT265" s="4">
        <v>6</v>
      </c>
      <c r="DU265" s="4">
        <v>1</v>
      </c>
      <c r="DV265" s="4">
        <v>6</v>
      </c>
      <c r="DW265" s="4">
        <v>9105</v>
      </c>
      <c r="DX265" s="4">
        <v>10364</v>
      </c>
      <c r="DY265" s="4">
        <v>15765</v>
      </c>
      <c r="DZ265" s="4">
        <v>13892</v>
      </c>
      <c r="EA265" s="4">
        <v>9162</v>
      </c>
    </row>
    <row r="266" spans="1:131" ht="17.5" customHeight="1" x14ac:dyDescent="0.35">
      <c r="A266" s="2" t="s">
        <v>456</v>
      </c>
      <c r="D266" s="2" t="s">
        <v>457</v>
      </c>
      <c r="E266" s="4">
        <v>55594</v>
      </c>
      <c r="F266" s="4">
        <v>3424</v>
      </c>
      <c r="G266" s="4">
        <v>717</v>
      </c>
      <c r="H266" s="4">
        <v>718</v>
      </c>
      <c r="I266" s="4">
        <v>660</v>
      </c>
      <c r="J266" s="4">
        <v>687</v>
      </c>
      <c r="K266" s="4">
        <v>642</v>
      </c>
      <c r="L266" s="4">
        <v>3117</v>
      </c>
      <c r="M266" s="4">
        <v>680</v>
      </c>
      <c r="N266" s="4">
        <v>577</v>
      </c>
      <c r="O266" s="4">
        <v>625</v>
      </c>
      <c r="P266" s="4">
        <v>619</v>
      </c>
      <c r="Q266" s="4">
        <v>616</v>
      </c>
      <c r="R266" s="4">
        <v>3282</v>
      </c>
      <c r="S266" s="4">
        <v>586</v>
      </c>
      <c r="T266" s="4">
        <v>651</v>
      </c>
      <c r="U266" s="4">
        <v>660</v>
      </c>
      <c r="V266" s="4">
        <v>698</v>
      </c>
      <c r="W266" s="4">
        <v>687</v>
      </c>
      <c r="X266" s="4">
        <v>3347</v>
      </c>
      <c r="Y266" s="4">
        <v>645</v>
      </c>
      <c r="Z266" s="4">
        <v>770</v>
      </c>
      <c r="AA266" s="4">
        <v>698</v>
      </c>
      <c r="AB266" s="4">
        <v>639</v>
      </c>
      <c r="AC266" s="4">
        <v>595</v>
      </c>
      <c r="AD266" s="4">
        <v>3608</v>
      </c>
      <c r="AE266" s="4">
        <v>610</v>
      </c>
      <c r="AF266" s="4">
        <v>668</v>
      </c>
      <c r="AG266" s="4">
        <v>696</v>
      </c>
      <c r="AH266" s="4">
        <v>872</v>
      </c>
      <c r="AI266" s="4">
        <v>762</v>
      </c>
      <c r="AJ266" s="4">
        <v>3948</v>
      </c>
      <c r="AK266" s="4">
        <v>814</v>
      </c>
      <c r="AL266" s="4">
        <v>817</v>
      </c>
      <c r="AM266" s="4">
        <v>765</v>
      </c>
      <c r="AN266" s="4">
        <v>726</v>
      </c>
      <c r="AO266" s="4">
        <v>826</v>
      </c>
      <c r="AP266" s="4">
        <v>3504</v>
      </c>
      <c r="AQ266" s="4">
        <v>796</v>
      </c>
      <c r="AR266" s="4">
        <v>753</v>
      </c>
      <c r="AS266" s="4">
        <v>710</v>
      </c>
      <c r="AT266" s="4">
        <v>632</v>
      </c>
      <c r="AU266" s="4">
        <v>613</v>
      </c>
      <c r="AV266" s="4">
        <v>3559</v>
      </c>
      <c r="AW266" s="4">
        <v>642</v>
      </c>
      <c r="AX266" s="4">
        <v>692</v>
      </c>
      <c r="AY266" s="4">
        <v>723</v>
      </c>
      <c r="AZ266" s="4">
        <v>694</v>
      </c>
      <c r="BA266" s="4">
        <v>808</v>
      </c>
      <c r="BB266" s="4">
        <v>4115</v>
      </c>
      <c r="BC266" s="4">
        <v>774</v>
      </c>
      <c r="BD266" s="4">
        <v>851</v>
      </c>
      <c r="BE266" s="4">
        <v>862</v>
      </c>
      <c r="BF266" s="4">
        <v>782</v>
      </c>
      <c r="BG266" s="4">
        <v>846</v>
      </c>
      <c r="BH266" s="4">
        <v>4092</v>
      </c>
      <c r="BI266" s="4">
        <v>845</v>
      </c>
      <c r="BJ266" s="4">
        <v>787</v>
      </c>
      <c r="BK266" s="4">
        <v>826</v>
      </c>
      <c r="BL266" s="4">
        <v>788</v>
      </c>
      <c r="BM266" s="4">
        <v>846</v>
      </c>
      <c r="BN266" s="4">
        <v>3412</v>
      </c>
      <c r="BO266" s="4">
        <v>735</v>
      </c>
      <c r="BP266" s="4">
        <v>675</v>
      </c>
      <c r="BQ266" s="4">
        <v>618</v>
      </c>
      <c r="BR266" s="4">
        <v>761</v>
      </c>
      <c r="BS266" s="4">
        <v>623</v>
      </c>
      <c r="BT266" s="4">
        <v>3093</v>
      </c>
      <c r="BU266" s="4">
        <v>601</v>
      </c>
      <c r="BV266" s="4">
        <v>597</v>
      </c>
      <c r="BW266" s="4">
        <v>628</v>
      </c>
      <c r="BX266" s="4">
        <v>598</v>
      </c>
      <c r="BY266" s="4">
        <v>669</v>
      </c>
      <c r="BZ266" s="4">
        <v>3622</v>
      </c>
      <c r="CA266" s="4">
        <v>642</v>
      </c>
      <c r="CB266" s="4">
        <v>644</v>
      </c>
      <c r="CC266" s="4">
        <v>698</v>
      </c>
      <c r="CD266" s="4">
        <v>796</v>
      </c>
      <c r="CE266" s="4">
        <v>842</v>
      </c>
      <c r="CF266" s="4">
        <v>2977</v>
      </c>
      <c r="CG266" s="4">
        <v>628</v>
      </c>
      <c r="CH266" s="4">
        <v>625</v>
      </c>
      <c r="CI266" s="4">
        <v>630</v>
      </c>
      <c r="CJ266" s="4">
        <v>560</v>
      </c>
      <c r="CK266" s="4">
        <v>534</v>
      </c>
      <c r="CL266" s="4">
        <v>2450</v>
      </c>
      <c r="CM266" s="4">
        <v>469</v>
      </c>
      <c r="CN266" s="4">
        <v>510</v>
      </c>
      <c r="CO266" s="4">
        <v>517</v>
      </c>
      <c r="CP266" s="4">
        <v>490</v>
      </c>
      <c r="CQ266" s="4">
        <v>464</v>
      </c>
      <c r="CR266" s="4">
        <v>1806</v>
      </c>
      <c r="CS266" s="4">
        <v>417</v>
      </c>
      <c r="CT266" s="4">
        <v>392</v>
      </c>
      <c r="CU266" s="4">
        <v>349</v>
      </c>
      <c r="CV266" s="4">
        <v>317</v>
      </c>
      <c r="CW266" s="4">
        <v>331</v>
      </c>
      <c r="CX266" s="4">
        <v>1244</v>
      </c>
      <c r="CY266" s="4">
        <v>320</v>
      </c>
      <c r="CZ266" s="4">
        <v>233</v>
      </c>
      <c r="DA266" s="4">
        <v>246</v>
      </c>
      <c r="DB266" s="4">
        <v>230</v>
      </c>
      <c r="DC266" s="4">
        <v>215</v>
      </c>
      <c r="DD266" s="4">
        <v>681</v>
      </c>
      <c r="DE266" s="4">
        <v>170</v>
      </c>
      <c r="DF266" s="4">
        <v>140</v>
      </c>
      <c r="DG266" s="4">
        <v>133</v>
      </c>
      <c r="DH266" s="4">
        <v>132</v>
      </c>
      <c r="DI266" s="4">
        <v>106</v>
      </c>
      <c r="DJ266" s="4">
        <v>261</v>
      </c>
      <c r="DK266" s="4">
        <v>103</v>
      </c>
      <c r="DL266" s="4">
        <v>76</v>
      </c>
      <c r="DM266" s="4">
        <v>37</v>
      </c>
      <c r="DN266" s="4">
        <v>25</v>
      </c>
      <c r="DO266" s="4">
        <v>20</v>
      </c>
      <c r="DP266" s="4">
        <v>44</v>
      </c>
      <c r="DQ266" s="4">
        <v>19</v>
      </c>
      <c r="DR266" s="4">
        <v>9</v>
      </c>
      <c r="DS266" s="4">
        <v>12</v>
      </c>
      <c r="DT266" s="4">
        <v>2</v>
      </c>
      <c r="DU266" s="4">
        <v>2</v>
      </c>
      <c r="DV266" s="4">
        <v>8</v>
      </c>
      <c r="DW266" s="4">
        <v>10468</v>
      </c>
      <c r="DX266" s="4">
        <v>11936</v>
      </c>
      <c r="DY266" s="4">
        <v>21436</v>
      </c>
      <c r="DZ266" s="4">
        <v>14219</v>
      </c>
      <c r="EA266" s="4">
        <v>9471</v>
      </c>
    </row>
    <row r="267" spans="1:131" ht="17.5" customHeight="1" x14ac:dyDescent="0.35">
      <c r="A267" s="2" t="s">
        <v>458</v>
      </c>
      <c r="D267" s="2" t="s">
        <v>459</v>
      </c>
      <c r="E267" s="4">
        <v>60663</v>
      </c>
      <c r="F267" s="4">
        <v>3155</v>
      </c>
      <c r="G267" s="4">
        <v>608</v>
      </c>
      <c r="H267" s="4">
        <v>568</v>
      </c>
      <c r="I267" s="4">
        <v>678</v>
      </c>
      <c r="J267" s="4">
        <v>629</v>
      </c>
      <c r="K267" s="4">
        <v>672</v>
      </c>
      <c r="L267" s="4">
        <v>3236</v>
      </c>
      <c r="M267" s="4">
        <v>655</v>
      </c>
      <c r="N267" s="4">
        <v>622</v>
      </c>
      <c r="O267" s="4">
        <v>669</v>
      </c>
      <c r="P267" s="4">
        <v>632</v>
      </c>
      <c r="Q267" s="4">
        <v>658</v>
      </c>
      <c r="R267" s="4">
        <v>3845</v>
      </c>
      <c r="S267" s="4">
        <v>648</v>
      </c>
      <c r="T267" s="4">
        <v>776</v>
      </c>
      <c r="U267" s="4">
        <v>803</v>
      </c>
      <c r="V267" s="4">
        <v>780</v>
      </c>
      <c r="W267" s="4">
        <v>838</v>
      </c>
      <c r="X267" s="4">
        <v>3861</v>
      </c>
      <c r="Y267" s="4">
        <v>832</v>
      </c>
      <c r="Z267" s="4">
        <v>860</v>
      </c>
      <c r="AA267" s="4">
        <v>828</v>
      </c>
      <c r="AB267" s="4">
        <v>762</v>
      </c>
      <c r="AC267" s="4">
        <v>579</v>
      </c>
      <c r="AD267" s="4">
        <v>2853</v>
      </c>
      <c r="AE267" s="4">
        <v>529</v>
      </c>
      <c r="AF267" s="4">
        <v>586</v>
      </c>
      <c r="AG267" s="4">
        <v>578</v>
      </c>
      <c r="AH267" s="4">
        <v>606</v>
      </c>
      <c r="AI267" s="4">
        <v>554</v>
      </c>
      <c r="AJ267" s="4">
        <v>2544</v>
      </c>
      <c r="AK267" s="4">
        <v>529</v>
      </c>
      <c r="AL267" s="4">
        <v>516</v>
      </c>
      <c r="AM267" s="4">
        <v>506</v>
      </c>
      <c r="AN267" s="4">
        <v>461</v>
      </c>
      <c r="AO267" s="4">
        <v>532</v>
      </c>
      <c r="AP267" s="4">
        <v>2683</v>
      </c>
      <c r="AQ267" s="4">
        <v>535</v>
      </c>
      <c r="AR267" s="4">
        <v>565</v>
      </c>
      <c r="AS267" s="4">
        <v>544</v>
      </c>
      <c r="AT267" s="4">
        <v>530</v>
      </c>
      <c r="AU267" s="4">
        <v>509</v>
      </c>
      <c r="AV267" s="4">
        <v>3315</v>
      </c>
      <c r="AW267" s="4">
        <v>574</v>
      </c>
      <c r="AX267" s="4">
        <v>620</v>
      </c>
      <c r="AY267" s="4">
        <v>642</v>
      </c>
      <c r="AZ267" s="4">
        <v>735</v>
      </c>
      <c r="BA267" s="4">
        <v>744</v>
      </c>
      <c r="BB267" s="4">
        <v>4235</v>
      </c>
      <c r="BC267" s="4">
        <v>745</v>
      </c>
      <c r="BD267" s="4">
        <v>855</v>
      </c>
      <c r="BE267" s="4">
        <v>844</v>
      </c>
      <c r="BF267" s="4">
        <v>864</v>
      </c>
      <c r="BG267" s="4">
        <v>927</v>
      </c>
      <c r="BH267" s="4">
        <v>4624</v>
      </c>
      <c r="BI267" s="4">
        <v>918</v>
      </c>
      <c r="BJ267" s="4">
        <v>949</v>
      </c>
      <c r="BK267" s="4">
        <v>921</v>
      </c>
      <c r="BL267" s="4">
        <v>926</v>
      </c>
      <c r="BM267" s="4">
        <v>910</v>
      </c>
      <c r="BN267" s="4">
        <v>4393</v>
      </c>
      <c r="BO267" s="4">
        <v>892</v>
      </c>
      <c r="BP267" s="4">
        <v>910</v>
      </c>
      <c r="BQ267" s="4">
        <v>886</v>
      </c>
      <c r="BR267" s="4">
        <v>895</v>
      </c>
      <c r="BS267" s="4">
        <v>810</v>
      </c>
      <c r="BT267" s="4">
        <v>4060</v>
      </c>
      <c r="BU267" s="4">
        <v>779</v>
      </c>
      <c r="BV267" s="4">
        <v>803</v>
      </c>
      <c r="BW267" s="4">
        <v>869</v>
      </c>
      <c r="BX267" s="4">
        <v>796</v>
      </c>
      <c r="BY267" s="4">
        <v>813</v>
      </c>
      <c r="BZ267" s="4">
        <v>4794</v>
      </c>
      <c r="CA267" s="4">
        <v>853</v>
      </c>
      <c r="CB267" s="4">
        <v>885</v>
      </c>
      <c r="CC267" s="4">
        <v>946</v>
      </c>
      <c r="CD267" s="4">
        <v>1057</v>
      </c>
      <c r="CE267" s="4">
        <v>1053</v>
      </c>
      <c r="CF267" s="4">
        <v>3950</v>
      </c>
      <c r="CG267" s="4">
        <v>835</v>
      </c>
      <c r="CH267" s="4">
        <v>896</v>
      </c>
      <c r="CI267" s="4">
        <v>768</v>
      </c>
      <c r="CJ267" s="4">
        <v>796</v>
      </c>
      <c r="CK267" s="4">
        <v>655</v>
      </c>
      <c r="CL267" s="4">
        <v>3137</v>
      </c>
      <c r="CM267" s="4">
        <v>599</v>
      </c>
      <c r="CN267" s="4">
        <v>681</v>
      </c>
      <c r="CO267" s="4">
        <v>656</v>
      </c>
      <c r="CP267" s="4">
        <v>631</v>
      </c>
      <c r="CQ267" s="4">
        <v>570</v>
      </c>
      <c r="CR267" s="4">
        <v>2594</v>
      </c>
      <c r="CS267" s="4">
        <v>579</v>
      </c>
      <c r="CT267" s="4">
        <v>558</v>
      </c>
      <c r="CU267" s="4">
        <v>532</v>
      </c>
      <c r="CV267" s="4">
        <v>507</v>
      </c>
      <c r="CW267" s="4">
        <v>418</v>
      </c>
      <c r="CX267" s="4">
        <v>1927</v>
      </c>
      <c r="CY267" s="4">
        <v>485</v>
      </c>
      <c r="CZ267" s="4">
        <v>429</v>
      </c>
      <c r="DA267" s="4">
        <v>371</v>
      </c>
      <c r="DB267" s="4">
        <v>313</v>
      </c>
      <c r="DC267" s="4">
        <v>329</v>
      </c>
      <c r="DD267" s="4">
        <v>992</v>
      </c>
      <c r="DE267" s="4">
        <v>249</v>
      </c>
      <c r="DF267" s="4">
        <v>242</v>
      </c>
      <c r="DG267" s="4">
        <v>177</v>
      </c>
      <c r="DH267" s="4">
        <v>178</v>
      </c>
      <c r="DI267" s="4">
        <v>146</v>
      </c>
      <c r="DJ267" s="4">
        <v>377</v>
      </c>
      <c r="DK267" s="4">
        <v>128</v>
      </c>
      <c r="DL267" s="4">
        <v>112</v>
      </c>
      <c r="DM267" s="4">
        <v>63</v>
      </c>
      <c r="DN267" s="4">
        <v>40</v>
      </c>
      <c r="DO267" s="4">
        <v>34</v>
      </c>
      <c r="DP267" s="4">
        <v>84</v>
      </c>
      <c r="DQ267" s="4">
        <v>29</v>
      </c>
      <c r="DR267" s="4">
        <v>26</v>
      </c>
      <c r="DS267" s="4">
        <v>16</v>
      </c>
      <c r="DT267" s="4">
        <v>7</v>
      </c>
      <c r="DU267" s="4">
        <v>6</v>
      </c>
      <c r="DV267" s="4">
        <v>4</v>
      </c>
      <c r="DW267" s="4">
        <v>11068</v>
      </c>
      <c r="DX267" s="4">
        <v>12756</v>
      </c>
      <c r="DY267" s="4">
        <v>18659</v>
      </c>
      <c r="DZ267" s="4">
        <v>17871</v>
      </c>
      <c r="EA267" s="4">
        <v>13065</v>
      </c>
    </row>
    <row r="268" spans="1:131" ht="17.5" customHeight="1" x14ac:dyDescent="0.35">
      <c r="A268" s="2" t="s">
        <v>460</v>
      </c>
      <c r="D268" s="2" t="s">
        <v>461</v>
      </c>
      <c r="E268" s="4">
        <v>56021</v>
      </c>
      <c r="F268" s="4">
        <v>3181</v>
      </c>
      <c r="G268" s="4">
        <v>647</v>
      </c>
      <c r="H268" s="4">
        <v>612</v>
      </c>
      <c r="I268" s="4">
        <v>647</v>
      </c>
      <c r="J268" s="4">
        <v>654</v>
      </c>
      <c r="K268" s="4">
        <v>621</v>
      </c>
      <c r="L268" s="4">
        <v>2972</v>
      </c>
      <c r="M268" s="4">
        <v>601</v>
      </c>
      <c r="N268" s="4">
        <v>602</v>
      </c>
      <c r="O268" s="4">
        <v>614</v>
      </c>
      <c r="P268" s="4">
        <v>605</v>
      </c>
      <c r="Q268" s="4">
        <v>550</v>
      </c>
      <c r="R268" s="4">
        <v>3272</v>
      </c>
      <c r="S268" s="4">
        <v>585</v>
      </c>
      <c r="T268" s="4">
        <v>670</v>
      </c>
      <c r="U268" s="4">
        <v>631</v>
      </c>
      <c r="V268" s="4">
        <v>686</v>
      </c>
      <c r="W268" s="4">
        <v>700</v>
      </c>
      <c r="X268" s="4">
        <v>3476</v>
      </c>
      <c r="Y268" s="4">
        <v>719</v>
      </c>
      <c r="Z268" s="4">
        <v>749</v>
      </c>
      <c r="AA268" s="4">
        <v>754</v>
      </c>
      <c r="AB268" s="4">
        <v>679</v>
      </c>
      <c r="AC268" s="4">
        <v>575</v>
      </c>
      <c r="AD268" s="4">
        <v>3020</v>
      </c>
      <c r="AE268" s="4">
        <v>569</v>
      </c>
      <c r="AF268" s="4">
        <v>627</v>
      </c>
      <c r="AG268" s="4">
        <v>609</v>
      </c>
      <c r="AH268" s="4">
        <v>627</v>
      </c>
      <c r="AI268" s="4">
        <v>588</v>
      </c>
      <c r="AJ268" s="4">
        <v>2846</v>
      </c>
      <c r="AK268" s="4">
        <v>595</v>
      </c>
      <c r="AL268" s="4">
        <v>596</v>
      </c>
      <c r="AM268" s="4">
        <v>599</v>
      </c>
      <c r="AN268" s="4">
        <v>518</v>
      </c>
      <c r="AO268" s="4">
        <v>538</v>
      </c>
      <c r="AP268" s="4">
        <v>2711</v>
      </c>
      <c r="AQ268" s="4">
        <v>581</v>
      </c>
      <c r="AR268" s="4">
        <v>578</v>
      </c>
      <c r="AS268" s="4">
        <v>555</v>
      </c>
      <c r="AT268" s="4">
        <v>486</v>
      </c>
      <c r="AU268" s="4">
        <v>511</v>
      </c>
      <c r="AV268" s="4">
        <v>3166</v>
      </c>
      <c r="AW268" s="4">
        <v>596</v>
      </c>
      <c r="AX268" s="4">
        <v>571</v>
      </c>
      <c r="AY268" s="4">
        <v>633</v>
      </c>
      <c r="AZ268" s="4">
        <v>649</v>
      </c>
      <c r="BA268" s="4">
        <v>717</v>
      </c>
      <c r="BB268" s="4">
        <v>3845</v>
      </c>
      <c r="BC268" s="4">
        <v>751</v>
      </c>
      <c r="BD268" s="4">
        <v>737</v>
      </c>
      <c r="BE268" s="4">
        <v>797</v>
      </c>
      <c r="BF268" s="4">
        <v>718</v>
      </c>
      <c r="BG268" s="4">
        <v>842</v>
      </c>
      <c r="BH268" s="4">
        <v>3821</v>
      </c>
      <c r="BI268" s="4">
        <v>777</v>
      </c>
      <c r="BJ268" s="4">
        <v>771</v>
      </c>
      <c r="BK268" s="4">
        <v>797</v>
      </c>
      <c r="BL268" s="4">
        <v>747</v>
      </c>
      <c r="BM268" s="4">
        <v>729</v>
      </c>
      <c r="BN268" s="4">
        <v>3571</v>
      </c>
      <c r="BO268" s="4">
        <v>781</v>
      </c>
      <c r="BP268" s="4">
        <v>697</v>
      </c>
      <c r="BQ268" s="4">
        <v>705</v>
      </c>
      <c r="BR268" s="4">
        <v>696</v>
      </c>
      <c r="BS268" s="4">
        <v>692</v>
      </c>
      <c r="BT268" s="4">
        <v>3388</v>
      </c>
      <c r="BU268" s="4">
        <v>662</v>
      </c>
      <c r="BV268" s="4">
        <v>631</v>
      </c>
      <c r="BW268" s="4">
        <v>700</v>
      </c>
      <c r="BX268" s="4">
        <v>712</v>
      </c>
      <c r="BY268" s="4">
        <v>683</v>
      </c>
      <c r="BZ268" s="4">
        <v>4351</v>
      </c>
      <c r="CA268" s="4">
        <v>734</v>
      </c>
      <c r="CB268" s="4">
        <v>784</v>
      </c>
      <c r="CC268" s="4">
        <v>818</v>
      </c>
      <c r="CD268" s="4">
        <v>992</v>
      </c>
      <c r="CE268" s="4">
        <v>1023</v>
      </c>
      <c r="CF268" s="4">
        <v>3793</v>
      </c>
      <c r="CG268" s="4">
        <v>823</v>
      </c>
      <c r="CH268" s="4">
        <v>849</v>
      </c>
      <c r="CI268" s="4">
        <v>766</v>
      </c>
      <c r="CJ268" s="4">
        <v>719</v>
      </c>
      <c r="CK268" s="4">
        <v>636</v>
      </c>
      <c r="CL268" s="4">
        <v>3080</v>
      </c>
      <c r="CM268" s="4">
        <v>562</v>
      </c>
      <c r="CN268" s="4">
        <v>662</v>
      </c>
      <c r="CO268" s="4">
        <v>626</v>
      </c>
      <c r="CP268" s="4">
        <v>631</v>
      </c>
      <c r="CQ268" s="4">
        <v>599</v>
      </c>
      <c r="CR268" s="4">
        <v>2389</v>
      </c>
      <c r="CS268" s="4">
        <v>531</v>
      </c>
      <c r="CT268" s="4">
        <v>485</v>
      </c>
      <c r="CU268" s="4">
        <v>461</v>
      </c>
      <c r="CV268" s="4">
        <v>455</v>
      </c>
      <c r="CW268" s="4">
        <v>457</v>
      </c>
      <c r="CX268" s="4">
        <v>1739</v>
      </c>
      <c r="CY268" s="4">
        <v>420</v>
      </c>
      <c r="CZ268" s="4">
        <v>342</v>
      </c>
      <c r="DA268" s="4">
        <v>350</v>
      </c>
      <c r="DB268" s="4">
        <v>326</v>
      </c>
      <c r="DC268" s="4">
        <v>301</v>
      </c>
      <c r="DD268" s="4">
        <v>979</v>
      </c>
      <c r="DE268" s="4">
        <v>249</v>
      </c>
      <c r="DF268" s="4">
        <v>208</v>
      </c>
      <c r="DG268" s="4">
        <v>206</v>
      </c>
      <c r="DH268" s="4">
        <v>182</v>
      </c>
      <c r="DI268" s="4">
        <v>134</v>
      </c>
      <c r="DJ268" s="4">
        <v>359</v>
      </c>
      <c r="DK268" s="4">
        <v>128</v>
      </c>
      <c r="DL268" s="4">
        <v>104</v>
      </c>
      <c r="DM268" s="4">
        <v>58</v>
      </c>
      <c r="DN268" s="4">
        <v>28</v>
      </c>
      <c r="DO268" s="4">
        <v>41</v>
      </c>
      <c r="DP268" s="4">
        <v>56</v>
      </c>
      <c r="DQ268" s="4">
        <v>23</v>
      </c>
      <c r="DR268" s="4">
        <v>10</v>
      </c>
      <c r="DS268" s="4">
        <v>8</v>
      </c>
      <c r="DT268" s="4">
        <v>14</v>
      </c>
      <c r="DU268" s="4">
        <v>1</v>
      </c>
      <c r="DV268" s="4">
        <v>6</v>
      </c>
      <c r="DW268" s="4">
        <v>10144</v>
      </c>
      <c r="DX268" s="4">
        <v>11647</v>
      </c>
      <c r="DY268" s="4">
        <v>18345</v>
      </c>
      <c r="DZ268" s="4">
        <v>15131</v>
      </c>
      <c r="EA268" s="4">
        <v>12401</v>
      </c>
    </row>
    <row r="269" spans="1:131" ht="17.5" customHeight="1" x14ac:dyDescent="0.35"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W269" s="31"/>
      <c r="DX269" s="31"/>
      <c r="DY269" s="31"/>
      <c r="DZ269" s="31"/>
      <c r="EA269" s="31"/>
    </row>
    <row r="270" spans="1:131" s="3" customFormat="1" ht="17.5" customHeight="1" x14ac:dyDescent="0.35">
      <c r="A270" s="3" t="s">
        <v>462</v>
      </c>
      <c r="B270" s="3" t="s">
        <v>463</v>
      </c>
      <c r="E270" s="26">
        <v>4033289</v>
      </c>
      <c r="F270" s="26">
        <v>302540</v>
      </c>
      <c r="G270" s="26">
        <v>64147</v>
      </c>
      <c r="H270" s="26">
        <v>62230</v>
      </c>
      <c r="I270" s="26">
        <v>59723</v>
      </c>
      <c r="J270" s="26">
        <v>59572</v>
      </c>
      <c r="K270" s="26">
        <v>56868</v>
      </c>
      <c r="L270" s="26">
        <v>245848</v>
      </c>
      <c r="M270" s="26">
        <v>53834</v>
      </c>
      <c r="N270" s="26">
        <v>50857</v>
      </c>
      <c r="O270" s="26">
        <v>48649</v>
      </c>
      <c r="P270" s="26">
        <v>46557</v>
      </c>
      <c r="Q270" s="26">
        <v>45951</v>
      </c>
      <c r="R270" s="26">
        <v>233268</v>
      </c>
      <c r="S270" s="26">
        <v>46583</v>
      </c>
      <c r="T270" s="26">
        <v>46599</v>
      </c>
      <c r="U270" s="26">
        <v>46443</v>
      </c>
      <c r="V270" s="26">
        <v>46935</v>
      </c>
      <c r="W270" s="26">
        <v>46708</v>
      </c>
      <c r="X270" s="26">
        <v>239896</v>
      </c>
      <c r="Y270" s="26">
        <v>48615</v>
      </c>
      <c r="Z270" s="26">
        <v>47078</v>
      </c>
      <c r="AA270" s="26">
        <v>48533</v>
      </c>
      <c r="AB270" s="26">
        <v>47833</v>
      </c>
      <c r="AC270" s="26">
        <v>47837</v>
      </c>
      <c r="AD270" s="26">
        <v>310403</v>
      </c>
      <c r="AE270" s="26">
        <v>53317</v>
      </c>
      <c r="AF270" s="26">
        <v>56034</v>
      </c>
      <c r="AG270" s="26">
        <v>62279</v>
      </c>
      <c r="AH270" s="26">
        <v>68316</v>
      </c>
      <c r="AI270" s="26">
        <v>70457</v>
      </c>
      <c r="AJ270" s="26">
        <v>412188</v>
      </c>
      <c r="AK270" s="26">
        <v>79133</v>
      </c>
      <c r="AL270" s="26">
        <v>81385</v>
      </c>
      <c r="AM270" s="26">
        <v>82462</v>
      </c>
      <c r="AN270" s="26">
        <v>84278</v>
      </c>
      <c r="AO270" s="26">
        <v>84930</v>
      </c>
      <c r="AP270" s="26">
        <v>403225</v>
      </c>
      <c r="AQ270" s="26">
        <v>86978</v>
      </c>
      <c r="AR270" s="26">
        <v>84344</v>
      </c>
      <c r="AS270" s="26">
        <v>81353</v>
      </c>
      <c r="AT270" s="26">
        <v>76016</v>
      </c>
      <c r="AU270" s="26">
        <v>74534</v>
      </c>
      <c r="AV270" s="26">
        <v>336264</v>
      </c>
      <c r="AW270" s="26">
        <v>70009</v>
      </c>
      <c r="AX270" s="26">
        <v>68893</v>
      </c>
      <c r="AY270" s="26">
        <v>66625</v>
      </c>
      <c r="AZ270" s="26">
        <v>66129</v>
      </c>
      <c r="BA270" s="26">
        <v>64608</v>
      </c>
      <c r="BB270" s="26">
        <v>304686</v>
      </c>
      <c r="BC270" s="26">
        <v>63571</v>
      </c>
      <c r="BD270" s="26">
        <v>61415</v>
      </c>
      <c r="BE270" s="26">
        <v>60472</v>
      </c>
      <c r="BF270" s="26">
        <v>59905</v>
      </c>
      <c r="BG270" s="26">
        <v>59323</v>
      </c>
      <c r="BH270" s="26">
        <v>273747</v>
      </c>
      <c r="BI270" s="26">
        <v>57686</v>
      </c>
      <c r="BJ270" s="26">
        <v>56863</v>
      </c>
      <c r="BK270" s="26">
        <v>55315</v>
      </c>
      <c r="BL270" s="26">
        <v>53267</v>
      </c>
      <c r="BM270" s="26">
        <v>50616</v>
      </c>
      <c r="BN270" s="26">
        <v>228084</v>
      </c>
      <c r="BO270" s="26">
        <v>50010</v>
      </c>
      <c r="BP270" s="26">
        <v>47417</v>
      </c>
      <c r="BQ270" s="26">
        <v>45619</v>
      </c>
      <c r="BR270" s="26">
        <v>43656</v>
      </c>
      <c r="BS270" s="26">
        <v>41382</v>
      </c>
      <c r="BT270" s="26">
        <v>181543</v>
      </c>
      <c r="BU270" s="26">
        <v>39891</v>
      </c>
      <c r="BV270" s="26">
        <v>37619</v>
      </c>
      <c r="BW270" s="26">
        <v>35796</v>
      </c>
      <c r="BX270" s="26">
        <v>34747</v>
      </c>
      <c r="BY270" s="26">
        <v>33490</v>
      </c>
      <c r="BZ270" s="26">
        <v>165592</v>
      </c>
      <c r="CA270" s="26">
        <v>32813</v>
      </c>
      <c r="CB270" s="26">
        <v>32530</v>
      </c>
      <c r="CC270" s="26">
        <v>32443</v>
      </c>
      <c r="CD270" s="26">
        <v>34057</v>
      </c>
      <c r="CE270" s="26">
        <v>33749</v>
      </c>
      <c r="CF270" s="26">
        <v>121114</v>
      </c>
      <c r="CG270" s="26">
        <v>26337</v>
      </c>
      <c r="CH270" s="26">
        <v>26616</v>
      </c>
      <c r="CI270" s="26">
        <v>24511</v>
      </c>
      <c r="CJ270" s="26">
        <v>23354</v>
      </c>
      <c r="CK270" s="26">
        <v>20296</v>
      </c>
      <c r="CL270" s="26">
        <v>100729</v>
      </c>
      <c r="CM270" s="26">
        <v>20220</v>
      </c>
      <c r="CN270" s="26">
        <v>21307</v>
      </c>
      <c r="CO270" s="26">
        <v>20648</v>
      </c>
      <c r="CP270" s="26">
        <v>19534</v>
      </c>
      <c r="CQ270" s="26">
        <v>19020</v>
      </c>
      <c r="CR270" s="26">
        <v>79533</v>
      </c>
      <c r="CS270" s="26">
        <v>18050</v>
      </c>
      <c r="CT270" s="26">
        <v>16770</v>
      </c>
      <c r="CU270" s="26">
        <v>15680</v>
      </c>
      <c r="CV270" s="26">
        <v>14980</v>
      </c>
      <c r="CW270" s="26">
        <v>14053</v>
      </c>
      <c r="CX270" s="26">
        <v>54234</v>
      </c>
      <c r="CY270" s="26">
        <v>13510</v>
      </c>
      <c r="CZ270" s="26">
        <v>12148</v>
      </c>
      <c r="DA270" s="26">
        <v>10601</v>
      </c>
      <c r="DB270" s="26">
        <v>9430</v>
      </c>
      <c r="DC270" s="26">
        <v>8545</v>
      </c>
      <c r="DD270" s="26">
        <v>28683</v>
      </c>
      <c r="DE270" s="26">
        <v>7513</v>
      </c>
      <c r="DF270" s="26">
        <v>6505</v>
      </c>
      <c r="DG270" s="26">
        <v>5732</v>
      </c>
      <c r="DH270" s="26">
        <v>4837</v>
      </c>
      <c r="DI270" s="26">
        <v>4096</v>
      </c>
      <c r="DJ270" s="26">
        <v>9476</v>
      </c>
      <c r="DK270" s="26">
        <v>3510</v>
      </c>
      <c r="DL270" s="26">
        <v>2627</v>
      </c>
      <c r="DM270" s="26">
        <v>1353</v>
      </c>
      <c r="DN270" s="26">
        <v>1062</v>
      </c>
      <c r="DO270" s="26">
        <v>924</v>
      </c>
      <c r="DP270" s="26">
        <v>1979</v>
      </c>
      <c r="DQ270" s="26">
        <v>694</v>
      </c>
      <c r="DR270" s="26">
        <v>508</v>
      </c>
      <c r="DS270" s="26">
        <v>365</v>
      </c>
      <c r="DT270" s="26">
        <v>261</v>
      </c>
      <c r="DU270" s="26">
        <v>151</v>
      </c>
      <c r="DV270" s="26">
        <v>257</v>
      </c>
      <c r="DW270" s="26">
        <v>830271</v>
      </c>
      <c r="DX270" s="26">
        <v>925882</v>
      </c>
      <c r="DY270" s="26">
        <v>1958047</v>
      </c>
      <c r="DZ270" s="26">
        <v>848966</v>
      </c>
      <c r="EA270" s="26">
        <v>396005</v>
      </c>
    </row>
    <row r="271" spans="1:131" ht="17.5" customHeight="1" x14ac:dyDescent="0.35">
      <c r="E271" s="31"/>
      <c r="F271" s="31"/>
      <c r="G271" s="30"/>
      <c r="H271" s="30"/>
      <c r="I271" s="30"/>
      <c r="J271" s="30"/>
      <c r="K271" s="30"/>
      <c r="L271" s="31"/>
      <c r="M271" s="30"/>
      <c r="N271" s="30"/>
      <c r="O271" s="30"/>
      <c r="P271" s="30"/>
      <c r="Q271" s="30"/>
      <c r="R271" s="31"/>
      <c r="S271" s="30"/>
      <c r="T271" s="30"/>
      <c r="U271" s="30"/>
      <c r="V271" s="30"/>
      <c r="W271" s="30"/>
      <c r="X271" s="31"/>
      <c r="Y271" s="30"/>
      <c r="Z271" s="30"/>
      <c r="AA271" s="30"/>
      <c r="AB271" s="30"/>
      <c r="AC271" s="30"/>
      <c r="AD271" s="31"/>
      <c r="AE271" s="30"/>
      <c r="AF271" s="30"/>
      <c r="AG271" s="30"/>
      <c r="AH271" s="30"/>
      <c r="AI271" s="30"/>
      <c r="AJ271" s="31"/>
      <c r="AK271" s="30"/>
      <c r="AL271" s="30"/>
      <c r="AM271" s="30"/>
      <c r="AN271" s="30"/>
      <c r="AO271" s="30"/>
      <c r="AP271" s="31"/>
      <c r="AQ271" s="30"/>
      <c r="AR271" s="30"/>
      <c r="AS271" s="30"/>
      <c r="AT271" s="30"/>
      <c r="AU271" s="30"/>
      <c r="AV271" s="31"/>
      <c r="AW271" s="30"/>
      <c r="AX271" s="30"/>
      <c r="AY271" s="30"/>
      <c r="AZ271" s="30"/>
      <c r="BA271" s="30"/>
      <c r="BB271" s="31"/>
      <c r="BC271" s="30"/>
      <c r="BD271" s="30"/>
      <c r="BE271" s="30"/>
      <c r="BF271" s="30"/>
      <c r="BG271" s="30"/>
      <c r="BH271" s="31"/>
      <c r="BI271" s="30"/>
      <c r="BJ271" s="30"/>
      <c r="BK271" s="30"/>
      <c r="BL271" s="30"/>
      <c r="BM271" s="30"/>
      <c r="BN271" s="31"/>
      <c r="BO271" s="30"/>
      <c r="BP271" s="30"/>
      <c r="BQ271" s="30"/>
      <c r="BR271" s="30"/>
      <c r="BS271" s="30"/>
      <c r="BT271" s="31"/>
      <c r="BU271" s="30"/>
      <c r="BV271" s="30"/>
      <c r="BW271" s="30"/>
      <c r="BX271" s="30"/>
      <c r="BY271" s="30"/>
      <c r="BZ271" s="31"/>
      <c r="CA271" s="30"/>
      <c r="CB271" s="30"/>
      <c r="CC271" s="30"/>
      <c r="CD271" s="30"/>
      <c r="CE271" s="30"/>
      <c r="CF271" s="31"/>
      <c r="CG271" s="30"/>
      <c r="CH271" s="30"/>
      <c r="CI271" s="30"/>
      <c r="CJ271" s="30"/>
      <c r="CK271" s="30"/>
      <c r="CL271" s="31"/>
      <c r="CM271" s="30"/>
      <c r="CN271" s="30"/>
      <c r="CO271" s="30"/>
      <c r="CP271" s="30"/>
      <c r="CQ271" s="30"/>
      <c r="CR271" s="31"/>
      <c r="CS271" s="30"/>
      <c r="CT271" s="30"/>
      <c r="CU271" s="30"/>
      <c r="CV271" s="30"/>
      <c r="CW271" s="30"/>
      <c r="CX271" s="31"/>
      <c r="CY271" s="30"/>
      <c r="CZ271" s="30"/>
      <c r="DA271" s="30"/>
      <c r="DB271" s="30"/>
      <c r="DC271" s="30"/>
      <c r="DD271" s="31"/>
      <c r="DE271" s="30"/>
      <c r="DF271" s="30"/>
      <c r="DG271" s="30"/>
      <c r="DH271" s="30"/>
      <c r="DI271" s="30"/>
      <c r="DJ271" s="31"/>
      <c r="DK271" s="30"/>
      <c r="DL271" s="30"/>
      <c r="DM271" s="30"/>
      <c r="DN271" s="30"/>
      <c r="DO271" s="30"/>
      <c r="DP271" s="31"/>
      <c r="DQ271" s="30"/>
      <c r="DR271" s="30"/>
      <c r="DS271" s="30"/>
      <c r="DT271" s="30"/>
      <c r="DU271" s="30"/>
      <c r="DW271" s="30"/>
      <c r="DX271" s="30"/>
      <c r="DY271" s="30"/>
      <c r="DZ271" s="30"/>
      <c r="EA271" s="30"/>
    </row>
    <row r="272" spans="1:131" s="3" customFormat="1" ht="17.5" customHeight="1" x14ac:dyDescent="0.35">
      <c r="A272" s="3" t="s">
        <v>464</v>
      </c>
      <c r="C272" s="3" t="s">
        <v>465</v>
      </c>
      <c r="E272" s="26">
        <v>1608674</v>
      </c>
      <c r="F272" s="26">
        <v>115407</v>
      </c>
      <c r="G272" s="26">
        <v>25421</v>
      </c>
      <c r="H272" s="26">
        <v>24164</v>
      </c>
      <c r="I272" s="26">
        <v>22820</v>
      </c>
      <c r="J272" s="26">
        <v>22122</v>
      </c>
      <c r="K272" s="26">
        <v>20880</v>
      </c>
      <c r="L272" s="26">
        <v>89601</v>
      </c>
      <c r="M272" s="26">
        <v>19905</v>
      </c>
      <c r="N272" s="26">
        <v>18555</v>
      </c>
      <c r="O272" s="26">
        <v>17701</v>
      </c>
      <c r="P272" s="26">
        <v>16963</v>
      </c>
      <c r="Q272" s="26">
        <v>16477</v>
      </c>
      <c r="R272" s="26">
        <v>81444</v>
      </c>
      <c r="S272" s="26">
        <v>16737</v>
      </c>
      <c r="T272" s="26">
        <v>16522</v>
      </c>
      <c r="U272" s="26">
        <v>16235</v>
      </c>
      <c r="V272" s="26">
        <v>16052</v>
      </c>
      <c r="W272" s="26">
        <v>15898</v>
      </c>
      <c r="X272" s="26">
        <v>84103</v>
      </c>
      <c r="Y272" s="26">
        <v>16181</v>
      </c>
      <c r="Z272" s="26">
        <v>15402</v>
      </c>
      <c r="AA272" s="26">
        <v>15724</v>
      </c>
      <c r="AB272" s="26">
        <v>17185</v>
      </c>
      <c r="AC272" s="26">
        <v>19611</v>
      </c>
      <c r="AD272" s="26">
        <v>141557</v>
      </c>
      <c r="AE272" s="26">
        <v>22682</v>
      </c>
      <c r="AF272" s="26">
        <v>24442</v>
      </c>
      <c r="AG272" s="26">
        <v>28134</v>
      </c>
      <c r="AH272" s="26">
        <v>31698</v>
      </c>
      <c r="AI272" s="26">
        <v>34601</v>
      </c>
      <c r="AJ272" s="26">
        <v>210596</v>
      </c>
      <c r="AK272" s="26">
        <v>39768</v>
      </c>
      <c r="AL272" s="26">
        <v>41685</v>
      </c>
      <c r="AM272" s="26">
        <v>42784</v>
      </c>
      <c r="AN272" s="26">
        <v>43123</v>
      </c>
      <c r="AO272" s="26">
        <v>43236</v>
      </c>
      <c r="AP272" s="26">
        <v>195564</v>
      </c>
      <c r="AQ272" s="26">
        <v>43801</v>
      </c>
      <c r="AR272" s="26">
        <v>41440</v>
      </c>
      <c r="AS272" s="26">
        <v>39740</v>
      </c>
      <c r="AT272" s="26">
        <v>36171</v>
      </c>
      <c r="AU272" s="26">
        <v>34412</v>
      </c>
      <c r="AV272" s="26">
        <v>147165</v>
      </c>
      <c r="AW272" s="26">
        <v>31801</v>
      </c>
      <c r="AX272" s="26">
        <v>30583</v>
      </c>
      <c r="AY272" s="26">
        <v>28963</v>
      </c>
      <c r="AZ272" s="26">
        <v>28369</v>
      </c>
      <c r="BA272" s="26">
        <v>27449</v>
      </c>
      <c r="BB272" s="26">
        <v>122975</v>
      </c>
      <c r="BC272" s="26">
        <v>26335</v>
      </c>
      <c r="BD272" s="26">
        <v>24998</v>
      </c>
      <c r="BE272" s="26">
        <v>24531</v>
      </c>
      <c r="BF272" s="26">
        <v>23647</v>
      </c>
      <c r="BG272" s="26">
        <v>23464</v>
      </c>
      <c r="BH272" s="26">
        <v>102768</v>
      </c>
      <c r="BI272" s="26">
        <v>22045</v>
      </c>
      <c r="BJ272" s="26">
        <v>21567</v>
      </c>
      <c r="BK272" s="26">
        <v>20837</v>
      </c>
      <c r="BL272" s="26">
        <v>19848</v>
      </c>
      <c r="BM272" s="26">
        <v>18471</v>
      </c>
      <c r="BN272" s="26">
        <v>80298</v>
      </c>
      <c r="BO272" s="26">
        <v>18080</v>
      </c>
      <c r="BP272" s="26">
        <v>16891</v>
      </c>
      <c r="BQ272" s="26">
        <v>15847</v>
      </c>
      <c r="BR272" s="26">
        <v>15148</v>
      </c>
      <c r="BS272" s="26">
        <v>14332</v>
      </c>
      <c r="BT272" s="26">
        <v>60961</v>
      </c>
      <c r="BU272" s="26">
        <v>13725</v>
      </c>
      <c r="BV272" s="26">
        <v>12658</v>
      </c>
      <c r="BW272" s="26">
        <v>11883</v>
      </c>
      <c r="BX272" s="26">
        <v>11639</v>
      </c>
      <c r="BY272" s="26">
        <v>11056</v>
      </c>
      <c r="BZ272" s="26">
        <v>52774</v>
      </c>
      <c r="CA272" s="26">
        <v>10850</v>
      </c>
      <c r="CB272" s="26">
        <v>10461</v>
      </c>
      <c r="CC272" s="26">
        <v>10406</v>
      </c>
      <c r="CD272" s="26">
        <v>10676</v>
      </c>
      <c r="CE272" s="26">
        <v>10381</v>
      </c>
      <c r="CF272" s="26">
        <v>38467</v>
      </c>
      <c r="CG272" s="26">
        <v>8189</v>
      </c>
      <c r="CH272" s="26">
        <v>8496</v>
      </c>
      <c r="CI272" s="26">
        <v>7827</v>
      </c>
      <c r="CJ272" s="26">
        <v>7428</v>
      </c>
      <c r="CK272" s="26">
        <v>6527</v>
      </c>
      <c r="CL272" s="26">
        <v>32691</v>
      </c>
      <c r="CM272" s="26">
        <v>6758</v>
      </c>
      <c r="CN272" s="26">
        <v>6854</v>
      </c>
      <c r="CO272" s="26">
        <v>6727</v>
      </c>
      <c r="CP272" s="26">
        <v>6208</v>
      </c>
      <c r="CQ272" s="26">
        <v>6144</v>
      </c>
      <c r="CR272" s="26">
        <v>24538</v>
      </c>
      <c r="CS272" s="26">
        <v>5600</v>
      </c>
      <c r="CT272" s="26">
        <v>5265</v>
      </c>
      <c r="CU272" s="26">
        <v>4786</v>
      </c>
      <c r="CV272" s="26">
        <v>4578</v>
      </c>
      <c r="CW272" s="26">
        <v>4309</v>
      </c>
      <c r="CX272" s="26">
        <v>16227</v>
      </c>
      <c r="CY272" s="26">
        <v>4143</v>
      </c>
      <c r="CZ272" s="26">
        <v>3713</v>
      </c>
      <c r="DA272" s="26">
        <v>3152</v>
      </c>
      <c r="DB272" s="26">
        <v>2672</v>
      </c>
      <c r="DC272" s="26">
        <v>2547</v>
      </c>
      <c r="DD272" s="26">
        <v>8154</v>
      </c>
      <c r="DE272" s="26">
        <v>2177</v>
      </c>
      <c r="DF272" s="26">
        <v>1895</v>
      </c>
      <c r="DG272" s="26">
        <v>1559</v>
      </c>
      <c r="DH272" s="26">
        <v>1412</v>
      </c>
      <c r="DI272" s="26">
        <v>1111</v>
      </c>
      <c r="DJ272" s="26">
        <v>2732</v>
      </c>
      <c r="DK272" s="26">
        <v>1030</v>
      </c>
      <c r="DL272" s="26">
        <v>763</v>
      </c>
      <c r="DM272" s="26">
        <v>380</v>
      </c>
      <c r="DN272" s="26">
        <v>293</v>
      </c>
      <c r="DO272" s="26">
        <v>266</v>
      </c>
      <c r="DP272" s="26">
        <v>583</v>
      </c>
      <c r="DQ272" s="26">
        <v>182</v>
      </c>
      <c r="DR272" s="26">
        <v>150</v>
      </c>
      <c r="DS272" s="26">
        <v>112</v>
      </c>
      <c r="DT272" s="26">
        <v>89</v>
      </c>
      <c r="DU272" s="26">
        <v>50</v>
      </c>
      <c r="DV272" s="26">
        <v>69</v>
      </c>
      <c r="DW272" s="26">
        <v>302633</v>
      </c>
      <c r="DX272" s="26">
        <v>333759</v>
      </c>
      <c r="DY272" s="26">
        <v>885779</v>
      </c>
      <c r="DZ272" s="26">
        <v>296801</v>
      </c>
      <c r="EA272" s="26">
        <v>123461</v>
      </c>
    </row>
    <row r="273" spans="1:131" ht="17.5" customHeight="1" x14ac:dyDescent="0.35">
      <c r="A273" s="2" t="s">
        <v>466</v>
      </c>
      <c r="D273" s="2" t="s">
        <v>467</v>
      </c>
      <c r="E273" s="4">
        <v>107885</v>
      </c>
      <c r="F273" s="4">
        <v>6834</v>
      </c>
      <c r="G273" s="4">
        <v>1529</v>
      </c>
      <c r="H273" s="4">
        <v>1392</v>
      </c>
      <c r="I273" s="4">
        <v>1302</v>
      </c>
      <c r="J273" s="4">
        <v>1381</v>
      </c>
      <c r="K273" s="4">
        <v>1230</v>
      </c>
      <c r="L273" s="4">
        <v>5427</v>
      </c>
      <c r="M273" s="4">
        <v>1140</v>
      </c>
      <c r="N273" s="4">
        <v>1148</v>
      </c>
      <c r="O273" s="4">
        <v>1047</v>
      </c>
      <c r="P273" s="4">
        <v>995</v>
      </c>
      <c r="Q273" s="4">
        <v>1097</v>
      </c>
      <c r="R273" s="4">
        <v>4856</v>
      </c>
      <c r="S273" s="4">
        <v>1036</v>
      </c>
      <c r="T273" s="4">
        <v>1038</v>
      </c>
      <c r="U273" s="4">
        <v>912</v>
      </c>
      <c r="V273" s="4">
        <v>928</v>
      </c>
      <c r="W273" s="4">
        <v>942</v>
      </c>
      <c r="X273" s="4">
        <v>6019</v>
      </c>
      <c r="Y273" s="4">
        <v>933</v>
      </c>
      <c r="Z273" s="4">
        <v>868</v>
      </c>
      <c r="AA273" s="4">
        <v>897</v>
      </c>
      <c r="AB273" s="4">
        <v>1388</v>
      </c>
      <c r="AC273" s="4">
        <v>1933</v>
      </c>
      <c r="AD273" s="4">
        <v>10286</v>
      </c>
      <c r="AE273" s="4">
        <v>2077</v>
      </c>
      <c r="AF273" s="4">
        <v>2021</v>
      </c>
      <c r="AG273" s="4">
        <v>2102</v>
      </c>
      <c r="AH273" s="4">
        <v>2139</v>
      </c>
      <c r="AI273" s="4">
        <v>1947</v>
      </c>
      <c r="AJ273" s="4">
        <v>12523</v>
      </c>
      <c r="AK273" s="4">
        <v>2350</v>
      </c>
      <c r="AL273" s="4">
        <v>2311</v>
      </c>
      <c r="AM273" s="4">
        <v>2436</v>
      </c>
      <c r="AN273" s="4">
        <v>2569</v>
      </c>
      <c r="AO273" s="4">
        <v>2857</v>
      </c>
      <c r="AP273" s="4">
        <v>12331</v>
      </c>
      <c r="AQ273" s="4">
        <v>2842</v>
      </c>
      <c r="AR273" s="4">
        <v>2778</v>
      </c>
      <c r="AS273" s="4">
        <v>2488</v>
      </c>
      <c r="AT273" s="4">
        <v>2172</v>
      </c>
      <c r="AU273" s="4">
        <v>2051</v>
      </c>
      <c r="AV273" s="4">
        <v>9531</v>
      </c>
      <c r="AW273" s="4">
        <v>2020</v>
      </c>
      <c r="AX273" s="4">
        <v>1999</v>
      </c>
      <c r="AY273" s="4">
        <v>1893</v>
      </c>
      <c r="AZ273" s="4">
        <v>1876</v>
      </c>
      <c r="BA273" s="4">
        <v>1743</v>
      </c>
      <c r="BB273" s="4">
        <v>8105</v>
      </c>
      <c r="BC273" s="4">
        <v>1740</v>
      </c>
      <c r="BD273" s="4">
        <v>1648</v>
      </c>
      <c r="BE273" s="4">
        <v>1653</v>
      </c>
      <c r="BF273" s="4">
        <v>1551</v>
      </c>
      <c r="BG273" s="4">
        <v>1513</v>
      </c>
      <c r="BH273" s="4">
        <v>6668</v>
      </c>
      <c r="BI273" s="4">
        <v>1426</v>
      </c>
      <c r="BJ273" s="4">
        <v>1366</v>
      </c>
      <c r="BK273" s="4">
        <v>1423</v>
      </c>
      <c r="BL273" s="4">
        <v>1255</v>
      </c>
      <c r="BM273" s="4">
        <v>1198</v>
      </c>
      <c r="BN273" s="4">
        <v>5672</v>
      </c>
      <c r="BO273" s="4">
        <v>1293</v>
      </c>
      <c r="BP273" s="4">
        <v>1145</v>
      </c>
      <c r="BQ273" s="4">
        <v>1132</v>
      </c>
      <c r="BR273" s="4">
        <v>1110</v>
      </c>
      <c r="BS273" s="4">
        <v>992</v>
      </c>
      <c r="BT273" s="4">
        <v>4723</v>
      </c>
      <c r="BU273" s="4">
        <v>1056</v>
      </c>
      <c r="BV273" s="4">
        <v>926</v>
      </c>
      <c r="BW273" s="4">
        <v>960</v>
      </c>
      <c r="BX273" s="4">
        <v>903</v>
      </c>
      <c r="BY273" s="4">
        <v>878</v>
      </c>
      <c r="BZ273" s="4">
        <v>4407</v>
      </c>
      <c r="CA273" s="4">
        <v>853</v>
      </c>
      <c r="CB273" s="4">
        <v>836</v>
      </c>
      <c r="CC273" s="4">
        <v>915</v>
      </c>
      <c r="CD273" s="4">
        <v>901</v>
      </c>
      <c r="CE273" s="4">
        <v>902</v>
      </c>
      <c r="CF273" s="4">
        <v>3409</v>
      </c>
      <c r="CG273" s="4">
        <v>733</v>
      </c>
      <c r="CH273" s="4">
        <v>774</v>
      </c>
      <c r="CI273" s="4">
        <v>729</v>
      </c>
      <c r="CJ273" s="4">
        <v>611</v>
      </c>
      <c r="CK273" s="4">
        <v>562</v>
      </c>
      <c r="CL273" s="4">
        <v>2615</v>
      </c>
      <c r="CM273" s="4">
        <v>525</v>
      </c>
      <c r="CN273" s="4">
        <v>541</v>
      </c>
      <c r="CO273" s="4">
        <v>582</v>
      </c>
      <c r="CP273" s="4">
        <v>487</v>
      </c>
      <c r="CQ273" s="4">
        <v>480</v>
      </c>
      <c r="CR273" s="4">
        <v>1982</v>
      </c>
      <c r="CS273" s="4">
        <v>422</v>
      </c>
      <c r="CT273" s="4">
        <v>421</v>
      </c>
      <c r="CU273" s="4">
        <v>409</v>
      </c>
      <c r="CV273" s="4">
        <v>365</v>
      </c>
      <c r="CW273" s="4">
        <v>365</v>
      </c>
      <c r="CX273" s="4">
        <v>1454</v>
      </c>
      <c r="CY273" s="4">
        <v>392</v>
      </c>
      <c r="CZ273" s="4">
        <v>304</v>
      </c>
      <c r="DA273" s="4">
        <v>313</v>
      </c>
      <c r="DB273" s="4">
        <v>215</v>
      </c>
      <c r="DC273" s="4">
        <v>230</v>
      </c>
      <c r="DD273" s="4">
        <v>735</v>
      </c>
      <c r="DE273" s="4">
        <v>198</v>
      </c>
      <c r="DF273" s="4">
        <v>182</v>
      </c>
      <c r="DG273" s="4">
        <v>130</v>
      </c>
      <c r="DH273" s="4">
        <v>129</v>
      </c>
      <c r="DI273" s="4">
        <v>96</v>
      </c>
      <c r="DJ273" s="4">
        <v>241</v>
      </c>
      <c r="DK273" s="4">
        <v>85</v>
      </c>
      <c r="DL273" s="4">
        <v>77</v>
      </c>
      <c r="DM273" s="4">
        <v>30</v>
      </c>
      <c r="DN273" s="4">
        <v>25</v>
      </c>
      <c r="DO273" s="4">
        <v>24</v>
      </c>
      <c r="DP273" s="4">
        <v>62</v>
      </c>
      <c r="DQ273" s="4">
        <v>15</v>
      </c>
      <c r="DR273" s="4">
        <v>15</v>
      </c>
      <c r="DS273" s="4">
        <v>15</v>
      </c>
      <c r="DT273" s="4">
        <v>9</v>
      </c>
      <c r="DU273" s="4">
        <v>8</v>
      </c>
      <c r="DV273" s="4">
        <v>5</v>
      </c>
      <c r="DW273" s="4">
        <v>18050</v>
      </c>
      <c r="DX273" s="4">
        <v>19815</v>
      </c>
      <c r="DY273" s="4">
        <v>57862</v>
      </c>
      <c r="DZ273" s="4">
        <v>21470</v>
      </c>
      <c r="EA273" s="4">
        <v>10503</v>
      </c>
    </row>
    <row r="274" spans="1:131" ht="17.5" customHeight="1" x14ac:dyDescent="0.35">
      <c r="A274" s="2" t="s">
        <v>468</v>
      </c>
      <c r="D274" s="2" t="s">
        <v>469</v>
      </c>
      <c r="E274" s="4">
        <v>4091</v>
      </c>
      <c r="F274" s="4">
        <v>92</v>
      </c>
      <c r="G274" s="4">
        <v>26</v>
      </c>
      <c r="H274" s="4">
        <v>20</v>
      </c>
      <c r="I274" s="4">
        <v>14</v>
      </c>
      <c r="J274" s="4">
        <v>17</v>
      </c>
      <c r="K274" s="4">
        <v>15</v>
      </c>
      <c r="L274" s="4">
        <v>97</v>
      </c>
      <c r="M274" s="4">
        <v>19</v>
      </c>
      <c r="N274" s="4">
        <v>24</v>
      </c>
      <c r="O274" s="4">
        <v>16</v>
      </c>
      <c r="P274" s="4">
        <v>25</v>
      </c>
      <c r="Q274" s="4">
        <v>13</v>
      </c>
      <c r="R274" s="4">
        <v>95</v>
      </c>
      <c r="S274" s="4">
        <v>23</v>
      </c>
      <c r="T274" s="4">
        <v>16</v>
      </c>
      <c r="U274" s="4">
        <v>23</v>
      </c>
      <c r="V274" s="4">
        <v>21</v>
      </c>
      <c r="W274" s="4">
        <v>12</v>
      </c>
      <c r="X274" s="4">
        <v>100</v>
      </c>
      <c r="Y274" s="4">
        <v>18</v>
      </c>
      <c r="Z274" s="4">
        <v>12</v>
      </c>
      <c r="AA274" s="4">
        <v>27</v>
      </c>
      <c r="AB274" s="4">
        <v>22</v>
      </c>
      <c r="AC274" s="4">
        <v>21</v>
      </c>
      <c r="AD274" s="4">
        <v>288</v>
      </c>
      <c r="AE274" s="4">
        <v>29</v>
      </c>
      <c r="AF274" s="4">
        <v>32</v>
      </c>
      <c r="AG274" s="4">
        <v>69</v>
      </c>
      <c r="AH274" s="4">
        <v>73</v>
      </c>
      <c r="AI274" s="4">
        <v>85</v>
      </c>
      <c r="AJ274" s="4">
        <v>536</v>
      </c>
      <c r="AK274" s="4">
        <v>92</v>
      </c>
      <c r="AL274" s="4">
        <v>85</v>
      </c>
      <c r="AM274" s="4">
        <v>118</v>
      </c>
      <c r="AN274" s="4">
        <v>139</v>
      </c>
      <c r="AO274" s="4">
        <v>102</v>
      </c>
      <c r="AP274" s="4">
        <v>471</v>
      </c>
      <c r="AQ274" s="4">
        <v>111</v>
      </c>
      <c r="AR274" s="4">
        <v>103</v>
      </c>
      <c r="AS274" s="4">
        <v>89</v>
      </c>
      <c r="AT274" s="4">
        <v>93</v>
      </c>
      <c r="AU274" s="4">
        <v>75</v>
      </c>
      <c r="AV274" s="4">
        <v>353</v>
      </c>
      <c r="AW274" s="4">
        <v>64</v>
      </c>
      <c r="AX274" s="4">
        <v>77</v>
      </c>
      <c r="AY274" s="4">
        <v>65</v>
      </c>
      <c r="AZ274" s="4">
        <v>74</v>
      </c>
      <c r="BA274" s="4">
        <v>73</v>
      </c>
      <c r="BB274" s="4">
        <v>378</v>
      </c>
      <c r="BC274" s="4">
        <v>80</v>
      </c>
      <c r="BD274" s="4">
        <v>59</v>
      </c>
      <c r="BE274" s="4">
        <v>84</v>
      </c>
      <c r="BF274" s="4">
        <v>98</v>
      </c>
      <c r="BG274" s="4">
        <v>57</v>
      </c>
      <c r="BH274" s="4">
        <v>354</v>
      </c>
      <c r="BI274" s="4">
        <v>72</v>
      </c>
      <c r="BJ274" s="4">
        <v>77</v>
      </c>
      <c r="BK274" s="4">
        <v>70</v>
      </c>
      <c r="BL274" s="4">
        <v>69</v>
      </c>
      <c r="BM274" s="4">
        <v>66</v>
      </c>
      <c r="BN274" s="4">
        <v>303</v>
      </c>
      <c r="BO274" s="4">
        <v>59</v>
      </c>
      <c r="BP274" s="4">
        <v>58</v>
      </c>
      <c r="BQ274" s="4">
        <v>63</v>
      </c>
      <c r="BR274" s="4">
        <v>70</v>
      </c>
      <c r="BS274" s="4">
        <v>53</v>
      </c>
      <c r="BT274" s="4">
        <v>259</v>
      </c>
      <c r="BU274" s="4">
        <v>48</v>
      </c>
      <c r="BV274" s="4">
        <v>51</v>
      </c>
      <c r="BW274" s="4">
        <v>52</v>
      </c>
      <c r="BX274" s="4">
        <v>57</v>
      </c>
      <c r="BY274" s="4">
        <v>51</v>
      </c>
      <c r="BZ274" s="4">
        <v>239</v>
      </c>
      <c r="CA274" s="4">
        <v>54</v>
      </c>
      <c r="CB274" s="4">
        <v>38</v>
      </c>
      <c r="CC274" s="4">
        <v>45</v>
      </c>
      <c r="CD274" s="4">
        <v>57</v>
      </c>
      <c r="CE274" s="4">
        <v>45</v>
      </c>
      <c r="CF274" s="4">
        <v>189</v>
      </c>
      <c r="CG274" s="4">
        <v>45</v>
      </c>
      <c r="CH274" s="4">
        <v>40</v>
      </c>
      <c r="CI274" s="4">
        <v>33</v>
      </c>
      <c r="CJ274" s="4">
        <v>44</v>
      </c>
      <c r="CK274" s="4">
        <v>27</v>
      </c>
      <c r="CL274" s="4">
        <v>144</v>
      </c>
      <c r="CM274" s="4">
        <v>24</v>
      </c>
      <c r="CN274" s="4">
        <v>27</v>
      </c>
      <c r="CO274" s="4">
        <v>38</v>
      </c>
      <c r="CP274" s="4">
        <v>30</v>
      </c>
      <c r="CQ274" s="4">
        <v>25</v>
      </c>
      <c r="CR274" s="4">
        <v>78</v>
      </c>
      <c r="CS274" s="4">
        <v>19</v>
      </c>
      <c r="CT274" s="4">
        <v>17</v>
      </c>
      <c r="CU274" s="4">
        <v>11</v>
      </c>
      <c r="CV274" s="4">
        <v>14</v>
      </c>
      <c r="CW274" s="4">
        <v>17</v>
      </c>
      <c r="CX274" s="4">
        <v>70</v>
      </c>
      <c r="CY274" s="4">
        <v>15</v>
      </c>
      <c r="CZ274" s="4">
        <v>12</v>
      </c>
      <c r="DA274" s="4">
        <v>15</v>
      </c>
      <c r="DB274" s="4">
        <v>17</v>
      </c>
      <c r="DC274" s="4">
        <v>11</v>
      </c>
      <c r="DD274" s="4">
        <v>24</v>
      </c>
      <c r="DE274" s="4">
        <v>14</v>
      </c>
      <c r="DF274" s="4">
        <v>5</v>
      </c>
      <c r="DG274" s="4">
        <v>3</v>
      </c>
      <c r="DH274" s="4">
        <v>1</v>
      </c>
      <c r="DI274" s="4">
        <v>1</v>
      </c>
      <c r="DJ274" s="4">
        <v>18</v>
      </c>
      <c r="DK274" s="4">
        <v>10</v>
      </c>
      <c r="DL274" s="4">
        <v>1</v>
      </c>
      <c r="DM274" s="4">
        <v>1</v>
      </c>
      <c r="DN274" s="4">
        <v>3</v>
      </c>
      <c r="DO274" s="4">
        <v>3</v>
      </c>
      <c r="DP274" s="4">
        <v>3</v>
      </c>
      <c r="DQ274" s="4">
        <v>1</v>
      </c>
      <c r="DR274" s="4">
        <v>0</v>
      </c>
      <c r="DS274" s="4">
        <v>1</v>
      </c>
      <c r="DT274" s="4">
        <v>1</v>
      </c>
      <c r="DU274" s="4">
        <v>0</v>
      </c>
      <c r="DV274" s="4">
        <v>0</v>
      </c>
      <c r="DW274" s="4">
        <v>302</v>
      </c>
      <c r="DX274" s="4">
        <v>341</v>
      </c>
      <c r="DY274" s="4">
        <v>2108</v>
      </c>
      <c r="DZ274" s="4">
        <v>1155</v>
      </c>
      <c r="EA274" s="4">
        <v>526</v>
      </c>
    </row>
    <row r="275" spans="1:131" ht="17.5" customHeight="1" x14ac:dyDescent="0.35">
      <c r="A275" s="2" t="s">
        <v>470</v>
      </c>
      <c r="D275" s="2" t="s">
        <v>471</v>
      </c>
      <c r="E275" s="4">
        <v>122029</v>
      </c>
      <c r="F275" s="4">
        <v>9618</v>
      </c>
      <c r="G275" s="4">
        <v>2115</v>
      </c>
      <c r="H275" s="4">
        <v>2022</v>
      </c>
      <c r="I275" s="4">
        <v>1882</v>
      </c>
      <c r="J275" s="4">
        <v>1810</v>
      </c>
      <c r="K275" s="4">
        <v>1789</v>
      </c>
      <c r="L275" s="4">
        <v>7811</v>
      </c>
      <c r="M275" s="4">
        <v>1770</v>
      </c>
      <c r="N275" s="4">
        <v>1629</v>
      </c>
      <c r="O275" s="4">
        <v>1550</v>
      </c>
      <c r="P275" s="4">
        <v>1484</v>
      </c>
      <c r="Q275" s="4">
        <v>1378</v>
      </c>
      <c r="R275" s="4">
        <v>7046</v>
      </c>
      <c r="S275" s="4">
        <v>1420</v>
      </c>
      <c r="T275" s="4">
        <v>1410</v>
      </c>
      <c r="U275" s="4">
        <v>1411</v>
      </c>
      <c r="V275" s="4">
        <v>1433</v>
      </c>
      <c r="W275" s="4">
        <v>1372</v>
      </c>
      <c r="X275" s="4">
        <v>6472</v>
      </c>
      <c r="Y275" s="4">
        <v>1377</v>
      </c>
      <c r="Z275" s="4">
        <v>1264</v>
      </c>
      <c r="AA275" s="4">
        <v>1255</v>
      </c>
      <c r="AB275" s="4">
        <v>1318</v>
      </c>
      <c r="AC275" s="4">
        <v>1258</v>
      </c>
      <c r="AD275" s="4">
        <v>10240</v>
      </c>
      <c r="AE275" s="4">
        <v>1563</v>
      </c>
      <c r="AF275" s="4">
        <v>1783</v>
      </c>
      <c r="AG275" s="4">
        <v>1926</v>
      </c>
      <c r="AH275" s="4">
        <v>2324</v>
      </c>
      <c r="AI275" s="4">
        <v>2644</v>
      </c>
      <c r="AJ275" s="4">
        <v>16910</v>
      </c>
      <c r="AK275" s="4">
        <v>2972</v>
      </c>
      <c r="AL275" s="4">
        <v>3270</v>
      </c>
      <c r="AM275" s="4">
        <v>3608</v>
      </c>
      <c r="AN275" s="4">
        <v>3486</v>
      </c>
      <c r="AO275" s="4">
        <v>3574</v>
      </c>
      <c r="AP275" s="4">
        <v>15580</v>
      </c>
      <c r="AQ275" s="4">
        <v>3655</v>
      </c>
      <c r="AR275" s="4">
        <v>3337</v>
      </c>
      <c r="AS275" s="4">
        <v>3186</v>
      </c>
      <c r="AT275" s="4">
        <v>2847</v>
      </c>
      <c r="AU275" s="4">
        <v>2555</v>
      </c>
      <c r="AV275" s="4">
        <v>10728</v>
      </c>
      <c r="AW275" s="4">
        <v>2285</v>
      </c>
      <c r="AX275" s="4">
        <v>2293</v>
      </c>
      <c r="AY275" s="4">
        <v>2058</v>
      </c>
      <c r="AZ275" s="4">
        <v>2057</v>
      </c>
      <c r="BA275" s="4">
        <v>2035</v>
      </c>
      <c r="BB275" s="4">
        <v>8654</v>
      </c>
      <c r="BC275" s="4">
        <v>1867</v>
      </c>
      <c r="BD275" s="4">
        <v>1757</v>
      </c>
      <c r="BE275" s="4">
        <v>1703</v>
      </c>
      <c r="BF275" s="4">
        <v>1645</v>
      </c>
      <c r="BG275" s="4">
        <v>1682</v>
      </c>
      <c r="BH275" s="4">
        <v>7356</v>
      </c>
      <c r="BI275" s="4">
        <v>1567</v>
      </c>
      <c r="BJ275" s="4">
        <v>1639</v>
      </c>
      <c r="BK275" s="4">
        <v>1464</v>
      </c>
      <c r="BL275" s="4">
        <v>1401</v>
      </c>
      <c r="BM275" s="4">
        <v>1285</v>
      </c>
      <c r="BN275" s="4">
        <v>5732</v>
      </c>
      <c r="BO275" s="4">
        <v>1299</v>
      </c>
      <c r="BP275" s="4">
        <v>1227</v>
      </c>
      <c r="BQ275" s="4">
        <v>1185</v>
      </c>
      <c r="BR275" s="4">
        <v>1050</v>
      </c>
      <c r="BS275" s="4">
        <v>971</v>
      </c>
      <c r="BT275" s="4">
        <v>4412</v>
      </c>
      <c r="BU275" s="4">
        <v>1021</v>
      </c>
      <c r="BV275" s="4">
        <v>904</v>
      </c>
      <c r="BW275" s="4">
        <v>835</v>
      </c>
      <c r="BX275" s="4">
        <v>873</v>
      </c>
      <c r="BY275" s="4">
        <v>779</v>
      </c>
      <c r="BZ275" s="4">
        <v>3422</v>
      </c>
      <c r="CA275" s="4">
        <v>738</v>
      </c>
      <c r="CB275" s="4">
        <v>718</v>
      </c>
      <c r="CC275" s="4">
        <v>672</v>
      </c>
      <c r="CD275" s="4">
        <v>681</v>
      </c>
      <c r="CE275" s="4">
        <v>613</v>
      </c>
      <c r="CF275" s="4">
        <v>2546</v>
      </c>
      <c r="CG275" s="4">
        <v>561</v>
      </c>
      <c r="CH275" s="4">
        <v>563</v>
      </c>
      <c r="CI275" s="4">
        <v>509</v>
      </c>
      <c r="CJ275" s="4">
        <v>478</v>
      </c>
      <c r="CK275" s="4">
        <v>435</v>
      </c>
      <c r="CL275" s="4">
        <v>2138</v>
      </c>
      <c r="CM275" s="4">
        <v>449</v>
      </c>
      <c r="CN275" s="4">
        <v>446</v>
      </c>
      <c r="CO275" s="4">
        <v>442</v>
      </c>
      <c r="CP275" s="4">
        <v>380</v>
      </c>
      <c r="CQ275" s="4">
        <v>421</v>
      </c>
      <c r="CR275" s="4">
        <v>1671</v>
      </c>
      <c r="CS275" s="4">
        <v>404</v>
      </c>
      <c r="CT275" s="4">
        <v>399</v>
      </c>
      <c r="CU275" s="4">
        <v>294</v>
      </c>
      <c r="CV275" s="4">
        <v>290</v>
      </c>
      <c r="CW275" s="4">
        <v>284</v>
      </c>
      <c r="CX275" s="4">
        <v>1008</v>
      </c>
      <c r="CY275" s="4">
        <v>227</v>
      </c>
      <c r="CZ275" s="4">
        <v>239</v>
      </c>
      <c r="DA275" s="4">
        <v>229</v>
      </c>
      <c r="DB275" s="4">
        <v>148</v>
      </c>
      <c r="DC275" s="4">
        <v>165</v>
      </c>
      <c r="DD275" s="4">
        <v>483</v>
      </c>
      <c r="DE275" s="4">
        <v>116</v>
      </c>
      <c r="DF275" s="4">
        <v>117</v>
      </c>
      <c r="DG275" s="4">
        <v>96</v>
      </c>
      <c r="DH275" s="4">
        <v>88</v>
      </c>
      <c r="DI275" s="4">
        <v>66</v>
      </c>
      <c r="DJ275" s="4">
        <v>170</v>
      </c>
      <c r="DK275" s="4">
        <v>64</v>
      </c>
      <c r="DL275" s="4">
        <v>49</v>
      </c>
      <c r="DM275" s="4">
        <v>35</v>
      </c>
      <c r="DN275" s="4">
        <v>17</v>
      </c>
      <c r="DO275" s="4">
        <v>5</v>
      </c>
      <c r="DP275" s="4">
        <v>24</v>
      </c>
      <c r="DQ275" s="4">
        <v>6</v>
      </c>
      <c r="DR275" s="4">
        <v>6</v>
      </c>
      <c r="DS275" s="4">
        <v>8</v>
      </c>
      <c r="DT275" s="4">
        <v>2</v>
      </c>
      <c r="DU275" s="4">
        <v>2</v>
      </c>
      <c r="DV275" s="4">
        <v>8</v>
      </c>
      <c r="DW275" s="4">
        <v>25852</v>
      </c>
      <c r="DX275" s="4">
        <v>28371</v>
      </c>
      <c r="DY275" s="4">
        <v>67207</v>
      </c>
      <c r="DZ275" s="4">
        <v>20922</v>
      </c>
      <c r="EA275" s="4">
        <v>8048</v>
      </c>
    </row>
    <row r="276" spans="1:131" ht="17.5" customHeight="1" x14ac:dyDescent="0.35">
      <c r="A276" s="2" t="s">
        <v>472</v>
      </c>
      <c r="D276" s="2" t="s">
        <v>473</v>
      </c>
      <c r="E276" s="4">
        <v>88914</v>
      </c>
      <c r="F276" s="4">
        <v>6060</v>
      </c>
      <c r="G276" s="4">
        <v>1410</v>
      </c>
      <c r="H276" s="4">
        <v>1238</v>
      </c>
      <c r="I276" s="4">
        <v>1165</v>
      </c>
      <c r="J276" s="4">
        <v>1103</v>
      </c>
      <c r="K276" s="4">
        <v>1144</v>
      </c>
      <c r="L276" s="4">
        <v>4292</v>
      </c>
      <c r="M276" s="4">
        <v>985</v>
      </c>
      <c r="N276" s="4">
        <v>872</v>
      </c>
      <c r="O276" s="4">
        <v>869</v>
      </c>
      <c r="P276" s="4">
        <v>795</v>
      </c>
      <c r="Q276" s="4">
        <v>771</v>
      </c>
      <c r="R276" s="4">
        <v>3814</v>
      </c>
      <c r="S276" s="4">
        <v>809</v>
      </c>
      <c r="T276" s="4">
        <v>821</v>
      </c>
      <c r="U276" s="4">
        <v>777</v>
      </c>
      <c r="V276" s="4">
        <v>682</v>
      </c>
      <c r="W276" s="4">
        <v>725</v>
      </c>
      <c r="X276" s="4">
        <v>4009</v>
      </c>
      <c r="Y276" s="4">
        <v>759</v>
      </c>
      <c r="Z276" s="4">
        <v>713</v>
      </c>
      <c r="AA276" s="4">
        <v>716</v>
      </c>
      <c r="AB276" s="4">
        <v>784</v>
      </c>
      <c r="AC276" s="4">
        <v>1037</v>
      </c>
      <c r="AD276" s="4">
        <v>8613</v>
      </c>
      <c r="AE276" s="4">
        <v>1353</v>
      </c>
      <c r="AF276" s="4">
        <v>1390</v>
      </c>
      <c r="AG276" s="4">
        <v>1765</v>
      </c>
      <c r="AH276" s="4">
        <v>1915</v>
      </c>
      <c r="AI276" s="4">
        <v>2190</v>
      </c>
      <c r="AJ276" s="4">
        <v>12467</v>
      </c>
      <c r="AK276" s="4">
        <v>2354</v>
      </c>
      <c r="AL276" s="4">
        <v>2566</v>
      </c>
      <c r="AM276" s="4">
        <v>2550</v>
      </c>
      <c r="AN276" s="4">
        <v>2485</v>
      </c>
      <c r="AO276" s="4">
        <v>2512</v>
      </c>
      <c r="AP276" s="4">
        <v>10830</v>
      </c>
      <c r="AQ276" s="4">
        <v>2437</v>
      </c>
      <c r="AR276" s="4">
        <v>2319</v>
      </c>
      <c r="AS276" s="4">
        <v>2143</v>
      </c>
      <c r="AT276" s="4">
        <v>2012</v>
      </c>
      <c r="AU276" s="4">
        <v>1919</v>
      </c>
      <c r="AV276" s="4">
        <v>8731</v>
      </c>
      <c r="AW276" s="4">
        <v>1911</v>
      </c>
      <c r="AX276" s="4">
        <v>1867</v>
      </c>
      <c r="AY276" s="4">
        <v>1736</v>
      </c>
      <c r="AZ276" s="4">
        <v>1598</v>
      </c>
      <c r="BA276" s="4">
        <v>1619</v>
      </c>
      <c r="BB276" s="4">
        <v>6733</v>
      </c>
      <c r="BC276" s="4">
        <v>1482</v>
      </c>
      <c r="BD276" s="4">
        <v>1339</v>
      </c>
      <c r="BE276" s="4">
        <v>1343</v>
      </c>
      <c r="BF276" s="4">
        <v>1297</v>
      </c>
      <c r="BG276" s="4">
        <v>1272</v>
      </c>
      <c r="BH276" s="4">
        <v>5585</v>
      </c>
      <c r="BI276" s="4">
        <v>1189</v>
      </c>
      <c r="BJ276" s="4">
        <v>1162</v>
      </c>
      <c r="BK276" s="4">
        <v>1129</v>
      </c>
      <c r="BL276" s="4">
        <v>1083</v>
      </c>
      <c r="BM276" s="4">
        <v>1022</v>
      </c>
      <c r="BN276" s="4">
        <v>4240</v>
      </c>
      <c r="BO276" s="4">
        <v>974</v>
      </c>
      <c r="BP276" s="4">
        <v>875</v>
      </c>
      <c r="BQ276" s="4">
        <v>861</v>
      </c>
      <c r="BR276" s="4">
        <v>784</v>
      </c>
      <c r="BS276" s="4">
        <v>746</v>
      </c>
      <c r="BT276" s="4">
        <v>3301</v>
      </c>
      <c r="BU276" s="4">
        <v>713</v>
      </c>
      <c r="BV276" s="4">
        <v>667</v>
      </c>
      <c r="BW276" s="4">
        <v>681</v>
      </c>
      <c r="BX276" s="4">
        <v>602</v>
      </c>
      <c r="BY276" s="4">
        <v>638</v>
      </c>
      <c r="BZ276" s="4">
        <v>3075</v>
      </c>
      <c r="CA276" s="4">
        <v>623</v>
      </c>
      <c r="CB276" s="4">
        <v>605</v>
      </c>
      <c r="CC276" s="4">
        <v>593</v>
      </c>
      <c r="CD276" s="4">
        <v>630</v>
      </c>
      <c r="CE276" s="4">
        <v>624</v>
      </c>
      <c r="CF276" s="4">
        <v>2325</v>
      </c>
      <c r="CG276" s="4">
        <v>504</v>
      </c>
      <c r="CH276" s="4">
        <v>516</v>
      </c>
      <c r="CI276" s="4">
        <v>500</v>
      </c>
      <c r="CJ276" s="4">
        <v>424</v>
      </c>
      <c r="CK276" s="4">
        <v>381</v>
      </c>
      <c r="CL276" s="4">
        <v>1897</v>
      </c>
      <c r="CM276" s="4">
        <v>409</v>
      </c>
      <c r="CN276" s="4">
        <v>418</v>
      </c>
      <c r="CO276" s="4">
        <v>395</v>
      </c>
      <c r="CP276" s="4">
        <v>352</v>
      </c>
      <c r="CQ276" s="4">
        <v>323</v>
      </c>
      <c r="CR276" s="4">
        <v>1396</v>
      </c>
      <c r="CS276" s="4">
        <v>320</v>
      </c>
      <c r="CT276" s="4">
        <v>287</v>
      </c>
      <c r="CU276" s="4">
        <v>277</v>
      </c>
      <c r="CV276" s="4">
        <v>242</v>
      </c>
      <c r="CW276" s="4">
        <v>270</v>
      </c>
      <c r="CX276" s="4">
        <v>903</v>
      </c>
      <c r="CY276" s="4">
        <v>225</v>
      </c>
      <c r="CZ276" s="4">
        <v>210</v>
      </c>
      <c r="DA276" s="4">
        <v>153</v>
      </c>
      <c r="DB276" s="4">
        <v>158</v>
      </c>
      <c r="DC276" s="4">
        <v>157</v>
      </c>
      <c r="DD276" s="4">
        <v>461</v>
      </c>
      <c r="DE276" s="4">
        <v>138</v>
      </c>
      <c r="DF276" s="4">
        <v>100</v>
      </c>
      <c r="DG276" s="4">
        <v>95</v>
      </c>
      <c r="DH276" s="4">
        <v>70</v>
      </c>
      <c r="DI276" s="4">
        <v>58</v>
      </c>
      <c r="DJ276" s="4">
        <v>156</v>
      </c>
      <c r="DK276" s="4">
        <v>55</v>
      </c>
      <c r="DL276" s="4">
        <v>46</v>
      </c>
      <c r="DM276" s="4">
        <v>21</v>
      </c>
      <c r="DN276" s="4">
        <v>12</v>
      </c>
      <c r="DO276" s="4">
        <v>22</v>
      </c>
      <c r="DP276" s="4">
        <v>23</v>
      </c>
      <c r="DQ276" s="4">
        <v>10</v>
      </c>
      <c r="DR276" s="4">
        <v>8</v>
      </c>
      <c r="DS276" s="4">
        <v>3</v>
      </c>
      <c r="DT276" s="4">
        <v>0</v>
      </c>
      <c r="DU276" s="4">
        <v>2</v>
      </c>
      <c r="DV276" s="4">
        <v>3</v>
      </c>
      <c r="DW276" s="4">
        <v>14925</v>
      </c>
      <c r="DX276" s="4">
        <v>16354</v>
      </c>
      <c r="DY276" s="4">
        <v>50624</v>
      </c>
      <c r="DZ276" s="4">
        <v>16201</v>
      </c>
      <c r="EA276" s="4">
        <v>7164</v>
      </c>
    </row>
    <row r="277" spans="1:131" ht="17.5" customHeight="1" x14ac:dyDescent="0.35">
      <c r="A277" s="2" t="s">
        <v>474</v>
      </c>
      <c r="D277" s="2" t="s">
        <v>475</v>
      </c>
      <c r="E277" s="4">
        <v>126224</v>
      </c>
      <c r="F277" s="4">
        <v>9206</v>
      </c>
      <c r="G277" s="4">
        <v>1945</v>
      </c>
      <c r="H277" s="4">
        <v>1935</v>
      </c>
      <c r="I277" s="4">
        <v>1796</v>
      </c>
      <c r="J277" s="4">
        <v>1732</v>
      </c>
      <c r="K277" s="4">
        <v>1798</v>
      </c>
      <c r="L277" s="4">
        <v>8020</v>
      </c>
      <c r="M277" s="4">
        <v>1737</v>
      </c>
      <c r="N277" s="4">
        <v>1664</v>
      </c>
      <c r="O277" s="4">
        <v>1594</v>
      </c>
      <c r="P277" s="4">
        <v>1544</v>
      </c>
      <c r="Q277" s="4">
        <v>1481</v>
      </c>
      <c r="R277" s="4">
        <v>7796</v>
      </c>
      <c r="S277" s="4">
        <v>1579</v>
      </c>
      <c r="T277" s="4">
        <v>1520</v>
      </c>
      <c r="U277" s="4">
        <v>1543</v>
      </c>
      <c r="V277" s="4">
        <v>1588</v>
      </c>
      <c r="W277" s="4">
        <v>1566</v>
      </c>
      <c r="X277" s="4">
        <v>7229</v>
      </c>
      <c r="Y277" s="4">
        <v>1558</v>
      </c>
      <c r="Z277" s="4">
        <v>1406</v>
      </c>
      <c r="AA277" s="4">
        <v>1404</v>
      </c>
      <c r="AB277" s="4">
        <v>1391</v>
      </c>
      <c r="AC277" s="4">
        <v>1470</v>
      </c>
      <c r="AD277" s="4">
        <v>9328</v>
      </c>
      <c r="AE277" s="4">
        <v>1513</v>
      </c>
      <c r="AF277" s="4">
        <v>1735</v>
      </c>
      <c r="AG277" s="4">
        <v>1808</v>
      </c>
      <c r="AH277" s="4">
        <v>2104</v>
      </c>
      <c r="AI277" s="4">
        <v>2168</v>
      </c>
      <c r="AJ277" s="4">
        <v>13971</v>
      </c>
      <c r="AK277" s="4">
        <v>2507</v>
      </c>
      <c r="AL277" s="4">
        <v>2758</v>
      </c>
      <c r="AM277" s="4">
        <v>2856</v>
      </c>
      <c r="AN277" s="4">
        <v>2892</v>
      </c>
      <c r="AO277" s="4">
        <v>2958</v>
      </c>
      <c r="AP277" s="4">
        <v>14862</v>
      </c>
      <c r="AQ277" s="4">
        <v>3171</v>
      </c>
      <c r="AR277" s="4">
        <v>3087</v>
      </c>
      <c r="AS277" s="4">
        <v>2994</v>
      </c>
      <c r="AT277" s="4">
        <v>2855</v>
      </c>
      <c r="AU277" s="4">
        <v>2755</v>
      </c>
      <c r="AV277" s="4">
        <v>11685</v>
      </c>
      <c r="AW277" s="4">
        <v>2433</v>
      </c>
      <c r="AX277" s="4">
        <v>2320</v>
      </c>
      <c r="AY277" s="4">
        <v>2424</v>
      </c>
      <c r="AZ277" s="4">
        <v>2230</v>
      </c>
      <c r="BA277" s="4">
        <v>2278</v>
      </c>
      <c r="BB277" s="4">
        <v>10037</v>
      </c>
      <c r="BC277" s="4">
        <v>2200</v>
      </c>
      <c r="BD277" s="4">
        <v>1964</v>
      </c>
      <c r="BE277" s="4">
        <v>2004</v>
      </c>
      <c r="BF277" s="4">
        <v>1939</v>
      </c>
      <c r="BG277" s="4">
        <v>1930</v>
      </c>
      <c r="BH277" s="4">
        <v>8674</v>
      </c>
      <c r="BI277" s="4">
        <v>1902</v>
      </c>
      <c r="BJ277" s="4">
        <v>1823</v>
      </c>
      <c r="BK277" s="4">
        <v>1678</v>
      </c>
      <c r="BL277" s="4">
        <v>1673</v>
      </c>
      <c r="BM277" s="4">
        <v>1598</v>
      </c>
      <c r="BN277" s="4">
        <v>6204</v>
      </c>
      <c r="BO277" s="4">
        <v>1338</v>
      </c>
      <c r="BP277" s="4">
        <v>1333</v>
      </c>
      <c r="BQ277" s="4">
        <v>1238</v>
      </c>
      <c r="BR277" s="4">
        <v>1131</v>
      </c>
      <c r="BS277" s="4">
        <v>1164</v>
      </c>
      <c r="BT277" s="4">
        <v>4956</v>
      </c>
      <c r="BU277" s="4">
        <v>1133</v>
      </c>
      <c r="BV277" s="4">
        <v>1009</v>
      </c>
      <c r="BW277" s="4">
        <v>969</v>
      </c>
      <c r="BX277" s="4">
        <v>957</v>
      </c>
      <c r="BY277" s="4">
        <v>888</v>
      </c>
      <c r="BZ277" s="4">
        <v>4263</v>
      </c>
      <c r="CA277" s="4">
        <v>873</v>
      </c>
      <c r="CB277" s="4">
        <v>888</v>
      </c>
      <c r="CC277" s="4">
        <v>851</v>
      </c>
      <c r="CD277" s="4">
        <v>871</v>
      </c>
      <c r="CE277" s="4">
        <v>780</v>
      </c>
      <c r="CF277" s="4">
        <v>3121</v>
      </c>
      <c r="CG277" s="4">
        <v>660</v>
      </c>
      <c r="CH277" s="4">
        <v>707</v>
      </c>
      <c r="CI277" s="4">
        <v>665</v>
      </c>
      <c r="CJ277" s="4">
        <v>559</v>
      </c>
      <c r="CK277" s="4">
        <v>530</v>
      </c>
      <c r="CL277" s="4">
        <v>2787</v>
      </c>
      <c r="CM277" s="4">
        <v>554</v>
      </c>
      <c r="CN277" s="4">
        <v>558</v>
      </c>
      <c r="CO277" s="4">
        <v>606</v>
      </c>
      <c r="CP277" s="4">
        <v>518</v>
      </c>
      <c r="CQ277" s="4">
        <v>551</v>
      </c>
      <c r="CR277" s="4">
        <v>2083</v>
      </c>
      <c r="CS277" s="4">
        <v>492</v>
      </c>
      <c r="CT277" s="4">
        <v>417</v>
      </c>
      <c r="CU277" s="4">
        <v>403</v>
      </c>
      <c r="CV277" s="4">
        <v>418</v>
      </c>
      <c r="CW277" s="4">
        <v>353</v>
      </c>
      <c r="CX277" s="4">
        <v>1178</v>
      </c>
      <c r="CY277" s="4">
        <v>329</v>
      </c>
      <c r="CZ277" s="4">
        <v>278</v>
      </c>
      <c r="DA277" s="4">
        <v>236</v>
      </c>
      <c r="DB277" s="4">
        <v>178</v>
      </c>
      <c r="DC277" s="4">
        <v>157</v>
      </c>
      <c r="DD277" s="4">
        <v>573</v>
      </c>
      <c r="DE277" s="4">
        <v>142</v>
      </c>
      <c r="DF277" s="4">
        <v>149</v>
      </c>
      <c r="DG277" s="4">
        <v>123</v>
      </c>
      <c r="DH277" s="4">
        <v>90</v>
      </c>
      <c r="DI277" s="4">
        <v>69</v>
      </c>
      <c r="DJ277" s="4">
        <v>206</v>
      </c>
      <c r="DK277" s="4">
        <v>82</v>
      </c>
      <c r="DL277" s="4">
        <v>55</v>
      </c>
      <c r="DM277" s="4">
        <v>28</v>
      </c>
      <c r="DN277" s="4">
        <v>21</v>
      </c>
      <c r="DO277" s="4">
        <v>20</v>
      </c>
      <c r="DP277" s="4">
        <v>42</v>
      </c>
      <c r="DQ277" s="4">
        <v>14</v>
      </c>
      <c r="DR277" s="4">
        <v>10</v>
      </c>
      <c r="DS277" s="4">
        <v>7</v>
      </c>
      <c r="DT277" s="4">
        <v>5</v>
      </c>
      <c r="DU277" s="4">
        <v>6</v>
      </c>
      <c r="DV277" s="4">
        <v>3</v>
      </c>
      <c r="DW277" s="4">
        <v>26580</v>
      </c>
      <c r="DX277" s="4">
        <v>29390</v>
      </c>
      <c r="DY277" s="4">
        <v>65554</v>
      </c>
      <c r="DZ277" s="4">
        <v>24097</v>
      </c>
      <c r="EA277" s="4">
        <v>9993</v>
      </c>
    </row>
    <row r="278" spans="1:131" ht="17.5" customHeight="1" x14ac:dyDescent="0.35">
      <c r="A278" s="2" t="s">
        <v>476</v>
      </c>
      <c r="D278" s="2" t="s">
        <v>477</v>
      </c>
      <c r="E278" s="4">
        <v>101405</v>
      </c>
      <c r="F278" s="4">
        <v>6299</v>
      </c>
      <c r="G278" s="4">
        <v>1379</v>
      </c>
      <c r="H278" s="4">
        <v>1296</v>
      </c>
      <c r="I278" s="4">
        <v>1224</v>
      </c>
      <c r="J278" s="4">
        <v>1257</v>
      </c>
      <c r="K278" s="4">
        <v>1143</v>
      </c>
      <c r="L278" s="4">
        <v>4806</v>
      </c>
      <c r="M278" s="4">
        <v>1030</v>
      </c>
      <c r="N278" s="4">
        <v>1013</v>
      </c>
      <c r="O278" s="4">
        <v>949</v>
      </c>
      <c r="P278" s="4">
        <v>918</v>
      </c>
      <c r="Q278" s="4">
        <v>896</v>
      </c>
      <c r="R278" s="4">
        <v>4655</v>
      </c>
      <c r="S278" s="4">
        <v>950</v>
      </c>
      <c r="T278" s="4">
        <v>983</v>
      </c>
      <c r="U278" s="4">
        <v>907</v>
      </c>
      <c r="V278" s="4">
        <v>912</v>
      </c>
      <c r="W278" s="4">
        <v>903</v>
      </c>
      <c r="X278" s="4">
        <v>5306</v>
      </c>
      <c r="Y278" s="4">
        <v>954</v>
      </c>
      <c r="Z278" s="4">
        <v>877</v>
      </c>
      <c r="AA278" s="4">
        <v>892</v>
      </c>
      <c r="AB278" s="4">
        <v>1168</v>
      </c>
      <c r="AC278" s="4">
        <v>1415</v>
      </c>
      <c r="AD278" s="4">
        <v>9496</v>
      </c>
      <c r="AE278" s="4">
        <v>1577</v>
      </c>
      <c r="AF278" s="4">
        <v>1640</v>
      </c>
      <c r="AG278" s="4">
        <v>1830</v>
      </c>
      <c r="AH278" s="4">
        <v>2067</v>
      </c>
      <c r="AI278" s="4">
        <v>2382</v>
      </c>
      <c r="AJ278" s="4">
        <v>14497</v>
      </c>
      <c r="AK278" s="4">
        <v>2718</v>
      </c>
      <c r="AL278" s="4">
        <v>2974</v>
      </c>
      <c r="AM278" s="4">
        <v>3003</v>
      </c>
      <c r="AN278" s="4">
        <v>2926</v>
      </c>
      <c r="AO278" s="4">
        <v>2876</v>
      </c>
      <c r="AP278" s="4">
        <v>12634</v>
      </c>
      <c r="AQ278" s="4">
        <v>2963</v>
      </c>
      <c r="AR278" s="4">
        <v>2810</v>
      </c>
      <c r="AS278" s="4">
        <v>2600</v>
      </c>
      <c r="AT278" s="4">
        <v>2185</v>
      </c>
      <c r="AU278" s="4">
        <v>2076</v>
      </c>
      <c r="AV278" s="4">
        <v>8797</v>
      </c>
      <c r="AW278" s="4">
        <v>1966</v>
      </c>
      <c r="AX278" s="4">
        <v>1779</v>
      </c>
      <c r="AY278" s="4">
        <v>1670</v>
      </c>
      <c r="AZ278" s="4">
        <v>1722</v>
      </c>
      <c r="BA278" s="4">
        <v>1660</v>
      </c>
      <c r="BB278" s="4">
        <v>7815</v>
      </c>
      <c r="BC278" s="4">
        <v>1637</v>
      </c>
      <c r="BD278" s="4">
        <v>1561</v>
      </c>
      <c r="BE278" s="4">
        <v>1560</v>
      </c>
      <c r="BF278" s="4">
        <v>1509</v>
      </c>
      <c r="BG278" s="4">
        <v>1548</v>
      </c>
      <c r="BH278" s="4">
        <v>6744</v>
      </c>
      <c r="BI278" s="4">
        <v>1520</v>
      </c>
      <c r="BJ278" s="4">
        <v>1418</v>
      </c>
      <c r="BK278" s="4">
        <v>1292</v>
      </c>
      <c r="BL278" s="4">
        <v>1338</v>
      </c>
      <c r="BM278" s="4">
        <v>1176</v>
      </c>
      <c r="BN278" s="4">
        <v>4923</v>
      </c>
      <c r="BO278" s="4">
        <v>1081</v>
      </c>
      <c r="BP278" s="4">
        <v>1019</v>
      </c>
      <c r="BQ278" s="4">
        <v>981</v>
      </c>
      <c r="BR278" s="4">
        <v>957</v>
      </c>
      <c r="BS278" s="4">
        <v>885</v>
      </c>
      <c r="BT278" s="4">
        <v>3843</v>
      </c>
      <c r="BU278" s="4">
        <v>855</v>
      </c>
      <c r="BV278" s="4">
        <v>797</v>
      </c>
      <c r="BW278" s="4">
        <v>775</v>
      </c>
      <c r="BX278" s="4">
        <v>714</v>
      </c>
      <c r="BY278" s="4">
        <v>702</v>
      </c>
      <c r="BZ278" s="4">
        <v>3487</v>
      </c>
      <c r="CA278" s="4">
        <v>672</v>
      </c>
      <c r="CB278" s="4">
        <v>668</v>
      </c>
      <c r="CC278" s="4">
        <v>692</v>
      </c>
      <c r="CD278" s="4">
        <v>730</v>
      </c>
      <c r="CE278" s="4">
        <v>725</v>
      </c>
      <c r="CF278" s="4">
        <v>2560</v>
      </c>
      <c r="CG278" s="4">
        <v>490</v>
      </c>
      <c r="CH278" s="4">
        <v>558</v>
      </c>
      <c r="CI278" s="4">
        <v>554</v>
      </c>
      <c r="CJ278" s="4">
        <v>524</v>
      </c>
      <c r="CK278" s="4">
        <v>434</v>
      </c>
      <c r="CL278" s="4">
        <v>2160</v>
      </c>
      <c r="CM278" s="4">
        <v>445</v>
      </c>
      <c r="CN278" s="4">
        <v>469</v>
      </c>
      <c r="CO278" s="4">
        <v>450</v>
      </c>
      <c r="CP278" s="4">
        <v>398</v>
      </c>
      <c r="CQ278" s="4">
        <v>398</v>
      </c>
      <c r="CR278" s="4">
        <v>1545</v>
      </c>
      <c r="CS278" s="4">
        <v>331</v>
      </c>
      <c r="CT278" s="4">
        <v>325</v>
      </c>
      <c r="CU278" s="4">
        <v>329</v>
      </c>
      <c r="CV278" s="4">
        <v>297</v>
      </c>
      <c r="CW278" s="4">
        <v>263</v>
      </c>
      <c r="CX278" s="4">
        <v>1079</v>
      </c>
      <c r="CY278" s="4">
        <v>270</v>
      </c>
      <c r="CZ278" s="4">
        <v>249</v>
      </c>
      <c r="DA278" s="4">
        <v>231</v>
      </c>
      <c r="DB278" s="4">
        <v>170</v>
      </c>
      <c r="DC278" s="4">
        <v>159</v>
      </c>
      <c r="DD278" s="4">
        <v>568</v>
      </c>
      <c r="DE278" s="4">
        <v>157</v>
      </c>
      <c r="DF278" s="4">
        <v>140</v>
      </c>
      <c r="DG278" s="4">
        <v>99</v>
      </c>
      <c r="DH278" s="4">
        <v>102</v>
      </c>
      <c r="DI278" s="4">
        <v>70</v>
      </c>
      <c r="DJ278" s="4">
        <v>163</v>
      </c>
      <c r="DK278" s="4">
        <v>61</v>
      </c>
      <c r="DL278" s="4">
        <v>46</v>
      </c>
      <c r="DM278" s="4">
        <v>22</v>
      </c>
      <c r="DN278" s="4">
        <v>14</v>
      </c>
      <c r="DO278" s="4">
        <v>20</v>
      </c>
      <c r="DP278" s="4">
        <v>27</v>
      </c>
      <c r="DQ278" s="4">
        <v>13</v>
      </c>
      <c r="DR278" s="4">
        <v>6</v>
      </c>
      <c r="DS278" s="4">
        <v>2</v>
      </c>
      <c r="DT278" s="4">
        <v>6</v>
      </c>
      <c r="DU278" s="4">
        <v>0</v>
      </c>
      <c r="DV278" s="4">
        <v>1</v>
      </c>
      <c r="DW278" s="4">
        <v>16714</v>
      </c>
      <c r="DX278" s="4">
        <v>18483</v>
      </c>
      <c r="DY278" s="4">
        <v>57591</v>
      </c>
      <c r="DZ278" s="4">
        <v>18997</v>
      </c>
      <c r="EA278" s="4">
        <v>8103</v>
      </c>
    </row>
    <row r="279" spans="1:131" ht="17.5" customHeight="1" x14ac:dyDescent="0.35">
      <c r="A279" s="2" t="s">
        <v>478</v>
      </c>
      <c r="D279" s="2" t="s">
        <v>479</v>
      </c>
      <c r="E279" s="4">
        <v>78194</v>
      </c>
      <c r="F279" s="4">
        <v>4749</v>
      </c>
      <c r="G279" s="4">
        <v>1031</v>
      </c>
      <c r="H279" s="4">
        <v>982</v>
      </c>
      <c r="I279" s="4">
        <v>965</v>
      </c>
      <c r="J279" s="4">
        <v>868</v>
      </c>
      <c r="K279" s="4">
        <v>903</v>
      </c>
      <c r="L279" s="4">
        <v>3973</v>
      </c>
      <c r="M279" s="4">
        <v>864</v>
      </c>
      <c r="N279" s="4">
        <v>816</v>
      </c>
      <c r="O279" s="4">
        <v>839</v>
      </c>
      <c r="P279" s="4">
        <v>728</v>
      </c>
      <c r="Q279" s="4">
        <v>726</v>
      </c>
      <c r="R279" s="4">
        <v>3244</v>
      </c>
      <c r="S279" s="4">
        <v>710</v>
      </c>
      <c r="T279" s="4">
        <v>693</v>
      </c>
      <c r="U279" s="4">
        <v>676</v>
      </c>
      <c r="V279" s="4">
        <v>612</v>
      </c>
      <c r="W279" s="4">
        <v>553</v>
      </c>
      <c r="X279" s="4">
        <v>3296</v>
      </c>
      <c r="Y279" s="4">
        <v>584</v>
      </c>
      <c r="Z279" s="4">
        <v>538</v>
      </c>
      <c r="AA279" s="4">
        <v>615</v>
      </c>
      <c r="AB279" s="4">
        <v>730</v>
      </c>
      <c r="AC279" s="4">
        <v>829</v>
      </c>
      <c r="AD279" s="4">
        <v>5553</v>
      </c>
      <c r="AE279" s="4">
        <v>986</v>
      </c>
      <c r="AF279" s="4">
        <v>1046</v>
      </c>
      <c r="AG279" s="4">
        <v>1135</v>
      </c>
      <c r="AH279" s="4">
        <v>1308</v>
      </c>
      <c r="AI279" s="4">
        <v>1078</v>
      </c>
      <c r="AJ279" s="4">
        <v>8278</v>
      </c>
      <c r="AK279" s="4">
        <v>1543</v>
      </c>
      <c r="AL279" s="4">
        <v>1480</v>
      </c>
      <c r="AM279" s="4">
        <v>1646</v>
      </c>
      <c r="AN279" s="4">
        <v>1879</v>
      </c>
      <c r="AO279" s="4">
        <v>1730</v>
      </c>
      <c r="AP279" s="4">
        <v>9429</v>
      </c>
      <c r="AQ279" s="4">
        <v>2025</v>
      </c>
      <c r="AR279" s="4">
        <v>1912</v>
      </c>
      <c r="AS279" s="4">
        <v>1920</v>
      </c>
      <c r="AT279" s="4">
        <v>1854</v>
      </c>
      <c r="AU279" s="4">
        <v>1718</v>
      </c>
      <c r="AV279" s="4">
        <v>7110</v>
      </c>
      <c r="AW279" s="4">
        <v>1463</v>
      </c>
      <c r="AX279" s="4">
        <v>1399</v>
      </c>
      <c r="AY279" s="4">
        <v>1440</v>
      </c>
      <c r="AZ279" s="4">
        <v>1383</v>
      </c>
      <c r="BA279" s="4">
        <v>1425</v>
      </c>
      <c r="BB279" s="4">
        <v>6325</v>
      </c>
      <c r="BC279" s="4">
        <v>1301</v>
      </c>
      <c r="BD279" s="4">
        <v>1273</v>
      </c>
      <c r="BE279" s="4">
        <v>1318</v>
      </c>
      <c r="BF279" s="4">
        <v>1188</v>
      </c>
      <c r="BG279" s="4">
        <v>1245</v>
      </c>
      <c r="BH279" s="4">
        <v>5477</v>
      </c>
      <c r="BI279" s="4">
        <v>1139</v>
      </c>
      <c r="BJ279" s="4">
        <v>1157</v>
      </c>
      <c r="BK279" s="4">
        <v>1115</v>
      </c>
      <c r="BL279" s="4">
        <v>1125</v>
      </c>
      <c r="BM279" s="4">
        <v>941</v>
      </c>
      <c r="BN279" s="4">
        <v>4711</v>
      </c>
      <c r="BO279" s="4">
        <v>1043</v>
      </c>
      <c r="BP279" s="4">
        <v>1005</v>
      </c>
      <c r="BQ279" s="4">
        <v>937</v>
      </c>
      <c r="BR279" s="4">
        <v>891</v>
      </c>
      <c r="BS279" s="4">
        <v>835</v>
      </c>
      <c r="BT279" s="4">
        <v>3633</v>
      </c>
      <c r="BU279" s="4">
        <v>768</v>
      </c>
      <c r="BV279" s="4">
        <v>766</v>
      </c>
      <c r="BW279" s="4">
        <v>662</v>
      </c>
      <c r="BX279" s="4">
        <v>725</v>
      </c>
      <c r="BY279" s="4">
        <v>712</v>
      </c>
      <c r="BZ279" s="4">
        <v>3717</v>
      </c>
      <c r="CA279" s="4">
        <v>750</v>
      </c>
      <c r="CB279" s="4">
        <v>723</v>
      </c>
      <c r="CC279" s="4">
        <v>723</v>
      </c>
      <c r="CD279" s="4">
        <v>745</v>
      </c>
      <c r="CE279" s="4">
        <v>776</v>
      </c>
      <c r="CF279" s="4">
        <v>2855</v>
      </c>
      <c r="CG279" s="4">
        <v>564</v>
      </c>
      <c r="CH279" s="4">
        <v>648</v>
      </c>
      <c r="CI279" s="4">
        <v>583</v>
      </c>
      <c r="CJ279" s="4">
        <v>579</v>
      </c>
      <c r="CK279" s="4">
        <v>481</v>
      </c>
      <c r="CL279" s="4">
        <v>2256</v>
      </c>
      <c r="CM279" s="4">
        <v>453</v>
      </c>
      <c r="CN279" s="4">
        <v>495</v>
      </c>
      <c r="CO279" s="4">
        <v>458</v>
      </c>
      <c r="CP279" s="4">
        <v>421</v>
      </c>
      <c r="CQ279" s="4">
        <v>429</v>
      </c>
      <c r="CR279" s="4">
        <v>1654</v>
      </c>
      <c r="CS279" s="4">
        <v>376</v>
      </c>
      <c r="CT279" s="4">
        <v>393</v>
      </c>
      <c r="CU279" s="4">
        <v>323</v>
      </c>
      <c r="CV279" s="4">
        <v>305</v>
      </c>
      <c r="CW279" s="4">
        <v>257</v>
      </c>
      <c r="CX279" s="4">
        <v>1066</v>
      </c>
      <c r="CY279" s="4">
        <v>288</v>
      </c>
      <c r="CZ279" s="4">
        <v>235</v>
      </c>
      <c r="DA279" s="4">
        <v>195</v>
      </c>
      <c r="DB279" s="4">
        <v>179</v>
      </c>
      <c r="DC279" s="4">
        <v>169</v>
      </c>
      <c r="DD279" s="4">
        <v>595</v>
      </c>
      <c r="DE279" s="4">
        <v>138</v>
      </c>
      <c r="DF279" s="4">
        <v>160</v>
      </c>
      <c r="DG279" s="4">
        <v>111</v>
      </c>
      <c r="DH279" s="4">
        <v>107</v>
      </c>
      <c r="DI279" s="4">
        <v>79</v>
      </c>
      <c r="DJ279" s="4">
        <v>205</v>
      </c>
      <c r="DK279" s="4">
        <v>90</v>
      </c>
      <c r="DL279" s="4">
        <v>50</v>
      </c>
      <c r="DM279" s="4">
        <v>26</v>
      </c>
      <c r="DN279" s="4">
        <v>18</v>
      </c>
      <c r="DO279" s="4">
        <v>21</v>
      </c>
      <c r="DP279" s="4">
        <v>63</v>
      </c>
      <c r="DQ279" s="4">
        <v>14</v>
      </c>
      <c r="DR279" s="4">
        <v>10</v>
      </c>
      <c r="DS279" s="4">
        <v>20</v>
      </c>
      <c r="DT279" s="4">
        <v>15</v>
      </c>
      <c r="DU279" s="4">
        <v>4</v>
      </c>
      <c r="DV279" s="4">
        <v>5</v>
      </c>
      <c r="DW279" s="4">
        <v>12550</v>
      </c>
      <c r="DX279" s="4">
        <v>13703</v>
      </c>
      <c r="DY279" s="4">
        <v>39407</v>
      </c>
      <c r="DZ279" s="4">
        <v>17538</v>
      </c>
      <c r="EA279" s="4">
        <v>8699</v>
      </c>
    </row>
    <row r="280" spans="1:131" ht="17.5" customHeight="1" x14ac:dyDescent="0.35">
      <c r="A280" s="2" t="s">
        <v>480</v>
      </c>
      <c r="D280" s="2" t="s">
        <v>481</v>
      </c>
      <c r="E280" s="4">
        <v>150921</v>
      </c>
      <c r="F280" s="4">
        <v>10590</v>
      </c>
      <c r="G280" s="4">
        <v>2272</v>
      </c>
      <c r="H280" s="4">
        <v>2220</v>
      </c>
      <c r="I280" s="4">
        <v>2156</v>
      </c>
      <c r="J280" s="4">
        <v>2051</v>
      </c>
      <c r="K280" s="4">
        <v>1891</v>
      </c>
      <c r="L280" s="4">
        <v>8153</v>
      </c>
      <c r="M280" s="4">
        <v>1830</v>
      </c>
      <c r="N280" s="4">
        <v>1619</v>
      </c>
      <c r="O280" s="4">
        <v>1603</v>
      </c>
      <c r="P280" s="4">
        <v>1520</v>
      </c>
      <c r="Q280" s="4">
        <v>1581</v>
      </c>
      <c r="R280" s="4">
        <v>7519</v>
      </c>
      <c r="S280" s="4">
        <v>1508</v>
      </c>
      <c r="T280" s="4">
        <v>1535</v>
      </c>
      <c r="U280" s="4">
        <v>1501</v>
      </c>
      <c r="V280" s="4">
        <v>1493</v>
      </c>
      <c r="W280" s="4">
        <v>1482</v>
      </c>
      <c r="X280" s="4">
        <v>7045</v>
      </c>
      <c r="Y280" s="4">
        <v>1467</v>
      </c>
      <c r="Z280" s="4">
        <v>1396</v>
      </c>
      <c r="AA280" s="4">
        <v>1442</v>
      </c>
      <c r="AB280" s="4">
        <v>1410</v>
      </c>
      <c r="AC280" s="4">
        <v>1330</v>
      </c>
      <c r="AD280" s="4">
        <v>12870</v>
      </c>
      <c r="AE280" s="4">
        <v>1616</v>
      </c>
      <c r="AF280" s="4">
        <v>1917</v>
      </c>
      <c r="AG280" s="4">
        <v>2442</v>
      </c>
      <c r="AH280" s="4">
        <v>3190</v>
      </c>
      <c r="AI280" s="4">
        <v>3705</v>
      </c>
      <c r="AJ280" s="4">
        <v>21717</v>
      </c>
      <c r="AK280" s="4">
        <v>4259</v>
      </c>
      <c r="AL280" s="4">
        <v>4366</v>
      </c>
      <c r="AM280" s="4">
        <v>4392</v>
      </c>
      <c r="AN280" s="4">
        <v>4453</v>
      </c>
      <c r="AO280" s="4">
        <v>4247</v>
      </c>
      <c r="AP280" s="4">
        <v>18588</v>
      </c>
      <c r="AQ280" s="4">
        <v>4249</v>
      </c>
      <c r="AR280" s="4">
        <v>3880</v>
      </c>
      <c r="AS280" s="4">
        <v>3788</v>
      </c>
      <c r="AT280" s="4">
        <v>3430</v>
      </c>
      <c r="AU280" s="4">
        <v>3241</v>
      </c>
      <c r="AV280" s="4">
        <v>14287</v>
      </c>
      <c r="AW280" s="4">
        <v>3107</v>
      </c>
      <c r="AX280" s="4">
        <v>3002</v>
      </c>
      <c r="AY280" s="4">
        <v>2718</v>
      </c>
      <c r="AZ280" s="4">
        <v>2769</v>
      </c>
      <c r="BA280" s="4">
        <v>2691</v>
      </c>
      <c r="BB280" s="4">
        <v>11819</v>
      </c>
      <c r="BC280" s="4">
        <v>2543</v>
      </c>
      <c r="BD280" s="4">
        <v>2313</v>
      </c>
      <c r="BE280" s="4">
        <v>2388</v>
      </c>
      <c r="BF280" s="4">
        <v>2387</v>
      </c>
      <c r="BG280" s="4">
        <v>2188</v>
      </c>
      <c r="BH280" s="4">
        <v>10438</v>
      </c>
      <c r="BI280" s="4">
        <v>2294</v>
      </c>
      <c r="BJ280" s="4">
        <v>2306</v>
      </c>
      <c r="BK280" s="4">
        <v>2110</v>
      </c>
      <c r="BL280" s="4">
        <v>1936</v>
      </c>
      <c r="BM280" s="4">
        <v>1792</v>
      </c>
      <c r="BN280" s="4">
        <v>7602</v>
      </c>
      <c r="BO280" s="4">
        <v>1769</v>
      </c>
      <c r="BP280" s="4">
        <v>1627</v>
      </c>
      <c r="BQ280" s="4">
        <v>1481</v>
      </c>
      <c r="BR280" s="4">
        <v>1434</v>
      </c>
      <c r="BS280" s="4">
        <v>1291</v>
      </c>
      <c r="BT280" s="4">
        <v>5547</v>
      </c>
      <c r="BU280" s="4">
        <v>1217</v>
      </c>
      <c r="BV280" s="4">
        <v>1180</v>
      </c>
      <c r="BW280" s="4">
        <v>1134</v>
      </c>
      <c r="BX280" s="4">
        <v>1055</v>
      </c>
      <c r="BY280" s="4">
        <v>961</v>
      </c>
      <c r="BZ280" s="4">
        <v>4473</v>
      </c>
      <c r="CA280" s="4">
        <v>945</v>
      </c>
      <c r="CB280" s="4">
        <v>959</v>
      </c>
      <c r="CC280" s="4">
        <v>847</v>
      </c>
      <c r="CD280" s="4">
        <v>882</v>
      </c>
      <c r="CE280" s="4">
        <v>840</v>
      </c>
      <c r="CF280" s="4">
        <v>3107</v>
      </c>
      <c r="CG280" s="4">
        <v>632</v>
      </c>
      <c r="CH280" s="4">
        <v>691</v>
      </c>
      <c r="CI280" s="4">
        <v>622</v>
      </c>
      <c r="CJ280" s="4">
        <v>631</v>
      </c>
      <c r="CK280" s="4">
        <v>531</v>
      </c>
      <c r="CL280" s="4">
        <v>2819</v>
      </c>
      <c r="CM280" s="4">
        <v>596</v>
      </c>
      <c r="CN280" s="4">
        <v>570</v>
      </c>
      <c r="CO280" s="4">
        <v>556</v>
      </c>
      <c r="CP280" s="4">
        <v>547</v>
      </c>
      <c r="CQ280" s="4">
        <v>550</v>
      </c>
      <c r="CR280" s="4">
        <v>2013</v>
      </c>
      <c r="CS280" s="4">
        <v>466</v>
      </c>
      <c r="CT280" s="4">
        <v>413</v>
      </c>
      <c r="CU280" s="4">
        <v>390</v>
      </c>
      <c r="CV280" s="4">
        <v>363</v>
      </c>
      <c r="CW280" s="4">
        <v>381</v>
      </c>
      <c r="CX280" s="4">
        <v>1363</v>
      </c>
      <c r="CY280" s="4">
        <v>392</v>
      </c>
      <c r="CZ280" s="4">
        <v>326</v>
      </c>
      <c r="DA280" s="4">
        <v>229</v>
      </c>
      <c r="DB280" s="4">
        <v>196</v>
      </c>
      <c r="DC280" s="4">
        <v>220</v>
      </c>
      <c r="DD280" s="4">
        <v>696</v>
      </c>
      <c r="DE280" s="4">
        <v>194</v>
      </c>
      <c r="DF280" s="4">
        <v>144</v>
      </c>
      <c r="DG280" s="4">
        <v>149</v>
      </c>
      <c r="DH280" s="4">
        <v>109</v>
      </c>
      <c r="DI280" s="4">
        <v>100</v>
      </c>
      <c r="DJ280" s="4">
        <v>216</v>
      </c>
      <c r="DK280" s="4">
        <v>94</v>
      </c>
      <c r="DL280" s="4">
        <v>45</v>
      </c>
      <c r="DM280" s="4">
        <v>34</v>
      </c>
      <c r="DN280" s="4">
        <v>25</v>
      </c>
      <c r="DO280" s="4">
        <v>18</v>
      </c>
      <c r="DP280" s="4">
        <v>52</v>
      </c>
      <c r="DQ280" s="4">
        <v>9</v>
      </c>
      <c r="DR280" s="4">
        <v>17</v>
      </c>
      <c r="DS280" s="4">
        <v>6</v>
      </c>
      <c r="DT280" s="4">
        <v>17</v>
      </c>
      <c r="DU280" s="4">
        <v>3</v>
      </c>
      <c r="DV280" s="4">
        <v>7</v>
      </c>
      <c r="DW280" s="4">
        <v>27729</v>
      </c>
      <c r="DX280" s="4">
        <v>30567</v>
      </c>
      <c r="DY280" s="4">
        <v>84859</v>
      </c>
      <c r="DZ280" s="4">
        <v>28060</v>
      </c>
      <c r="EA280" s="4">
        <v>10273</v>
      </c>
    </row>
    <row r="281" spans="1:131" ht="17.5" customHeight="1" x14ac:dyDescent="0.35">
      <c r="A281" s="2" t="s">
        <v>482</v>
      </c>
      <c r="D281" s="2" t="s">
        <v>483</v>
      </c>
      <c r="E281" s="4">
        <v>134957</v>
      </c>
      <c r="F281" s="4">
        <v>11367</v>
      </c>
      <c r="G281" s="4">
        <v>2462</v>
      </c>
      <c r="H281" s="4">
        <v>2281</v>
      </c>
      <c r="I281" s="4">
        <v>2297</v>
      </c>
      <c r="J281" s="4">
        <v>2333</v>
      </c>
      <c r="K281" s="4">
        <v>1994</v>
      </c>
      <c r="L281" s="4">
        <v>8538</v>
      </c>
      <c r="M281" s="4">
        <v>1963</v>
      </c>
      <c r="N281" s="4">
        <v>1776</v>
      </c>
      <c r="O281" s="4">
        <v>1714</v>
      </c>
      <c r="P281" s="4">
        <v>1552</v>
      </c>
      <c r="Q281" s="4">
        <v>1533</v>
      </c>
      <c r="R281" s="4">
        <v>7689</v>
      </c>
      <c r="S281" s="4">
        <v>1507</v>
      </c>
      <c r="T281" s="4">
        <v>1639</v>
      </c>
      <c r="U281" s="4">
        <v>1468</v>
      </c>
      <c r="V281" s="4">
        <v>1506</v>
      </c>
      <c r="W281" s="4">
        <v>1569</v>
      </c>
      <c r="X281" s="4">
        <v>7958</v>
      </c>
      <c r="Y281" s="4">
        <v>1609</v>
      </c>
      <c r="Z281" s="4">
        <v>1618</v>
      </c>
      <c r="AA281" s="4">
        <v>1658</v>
      </c>
      <c r="AB281" s="4">
        <v>1561</v>
      </c>
      <c r="AC281" s="4">
        <v>1512</v>
      </c>
      <c r="AD281" s="4">
        <v>10129</v>
      </c>
      <c r="AE281" s="4">
        <v>1725</v>
      </c>
      <c r="AF281" s="4">
        <v>1781</v>
      </c>
      <c r="AG281" s="4">
        <v>2200</v>
      </c>
      <c r="AH281" s="4">
        <v>2206</v>
      </c>
      <c r="AI281" s="4">
        <v>2217</v>
      </c>
      <c r="AJ281" s="4">
        <v>12934</v>
      </c>
      <c r="AK281" s="4">
        <v>2385</v>
      </c>
      <c r="AL281" s="4">
        <v>2562</v>
      </c>
      <c r="AM281" s="4">
        <v>2609</v>
      </c>
      <c r="AN281" s="4">
        <v>2473</v>
      </c>
      <c r="AO281" s="4">
        <v>2905</v>
      </c>
      <c r="AP281" s="4">
        <v>14575</v>
      </c>
      <c r="AQ281" s="4">
        <v>3027</v>
      </c>
      <c r="AR281" s="4">
        <v>2895</v>
      </c>
      <c r="AS281" s="4">
        <v>3099</v>
      </c>
      <c r="AT281" s="4">
        <v>2725</v>
      </c>
      <c r="AU281" s="4">
        <v>2829</v>
      </c>
      <c r="AV281" s="4">
        <v>11956</v>
      </c>
      <c r="AW281" s="4">
        <v>2423</v>
      </c>
      <c r="AX281" s="4">
        <v>2298</v>
      </c>
      <c r="AY281" s="4">
        <v>2290</v>
      </c>
      <c r="AZ281" s="4">
        <v>2429</v>
      </c>
      <c r="BA281" s="4">
        <v>2516</v>
      </c>
      <c r="BB281" s="4">
        <v>10936</v>
      </c>
      <c r="BC281" s="4">
        <v>2276</v>
      </c>
      <c r="BD281" s="4">
        <v>2220</v>
      </c>
      <c r="BE281" s="4">
        <v>2179</v>
      </c>
      <c r="BF281" s="4">
        <v>2114</v>
      </c>
      <c r="BG281" s="4">
        <v>2147</v>
      </c>
      <c r="BH281" s="4">
        <v>9834</v>
      </c>
      <c r="BI281" s="4">
        <v>2020</v>
      </c>
      <c r="BJ281" s="4">
        <v>2097</v>
      </c>
      <c r="BK281" s="4">
        <v>1915</v>
      </c>
      <c r="BL281" s="4">
        <v>1889</v>
      </c>
      <c r="BM281" s="4">
        <v>1913</v>
      </c>
      <c r="BN281" s="4">
        <v>7596</v>
      </c>
      <c r="BO281" s="4">
        <v>1722</v>
      </c>
      <c r="BP281" s="4">
        <v>1514</v>
      </c>
      <c r="BQ281" s="4">
        <v>1537</v>
      </c>
      <c r="BR281" s="4">
        <v>1462</v>
      </c>
      <c r="BS281" s="4">
        <v>1361</v>
      </c>
      <c r="BT281" s="4">
        <v>5442</v>
      </c>
      <c r="BU281" s="4">
        <v>1233</v>
      </c>
      <c r="BV281" s="4">
        <v>1150</v>
      </c>
      <c r="BW281" s="4">
        <v>1043</v>
      </c>
      <c r="BX281" s="4">
        <v>1019</v>
      </c>
      <c r="BY281" s="4">
        <v>997</v>
      </c>
      <c r="BZ281" s="4">
        <v>4829</v>
      </c>
      <c r="CA281" s="4">
        <v>1013</v>
      </c>
      <c r="CB281" s="4">
        <v>957</v>
      </c>
      <c r="CC281" s="4">
        <v>925</v>
      </c>
      <c r="CD281" s="4">
        <v>1010</v>
      </c>
      <c r="CE281" s="4">
        <v>924</v>
      </c>
      <c r="CF281" s="4">
        <v>3464</v>
      </c>
      <c r="CG281" s="4">
        <v>746</v>
      </c>
      <c r="CH281" s="4">
        <v>725</v>
      </c>
      <c r="CI281" s="4">
        <v>677</v>
      </c>
      <c r="CJ281" s="4">
        <v>685</v>
      </c>
      <c r="CK281" s="4">
        <v>631</v>
      </c>
      <c r="CL281" s="4">
        <v>2869</v>
      </c>
      <c r="CM281" s="4">
        <v>599</v>
      </c>
      <c r="CN281" s="4">
        <v>582</v>
      </c>
      <c r="CO281" s="4">
        <v>599</v>
      </c>
      <c r="CP281" s="4">
        <v>583</v>
      </c>
      <c r="CQ281" s="4">
        <v>506</v>
      </c>
      <c r="CR281" s="4">
        <v>2241</v>
      </c>
      <c r="CS281" s="4">
        <v>505</v>
      </c>
      <c r="CT281" s="4">
        <v>482</v>
      </c>
      <c r="CU281" s="4">
        <v>433</v>
      </c>
      <c r="CV281" s="4">
        <v>416</v>
      </c>
      <c r="CW281" s="4">
        <v>405</v>
      </c>
      <c r="CX281" s="4">
        <v>1524</v>
      </c>
      <c r="CY281" s="4">
        <v>356</v>
      </c>
      <c r="CZ281" s="4">
        <v>366</v>
      </c>
      <c r="DA281" s="4">
        <v>297</v>
      </c>
      <c r="DB281" s="4">
        <v>249</v>
      </c>
      <c r="DC281" s="4">
        <v>256</v>
      </c>
      <c r="DD281" s="4">
        <v>752</v>
      </c>
      <c r="DE281" s="4">
        <v>219</v>
      </c>
      <c r="DF281" s="4">
        <v>164</v>
      </c>
      <c r="DG281" s="4">
        <v>153</v>
      </c>
      <c r="DH281" s="4">
        <v>119</v>
      </c>
      <c r="DI281" s="4">
        <v>97</v>
      </c>
      <c r="DJ281" s="4">
        <v>255</v>
      </c>
      <c r="DK281" s="4">
        <v>97</v>
      </c>
      <c r="DL281" s="4">
        <v>75</v>
      </c>
      <c r="DM281" s="4">
        <v>32</v>
      </c>
      <c r="DN281" s="4">
        <v>30</v>
      </c>
      <c r="DO281" s="4">
        <v>21</v>
      </c>
      <c r="DP281" s="4">
        <v>62</v>
      </c>
      <c r="DQ281" s="4">
        <v>14</v>
      </c>
      <c r="DR281" s="4">
        <v>26</v>
      </c>
      <c r="DS281" s="4">
        <v>8</v>
      </c>
      <c r="DT281" s="4">
        <v>10</v>
      </c>
      <c r="DU281" s="4">
        <v>4</v>
      </c>
      <c r="DV281" s="4">
        <v>7</v>
      </c>
      <c r="DW281" s="4">
        <v>29203</v>
      </c>
      <c r="DX281" s="4">
        <v>32479</v>
      </c>
      <c r="DY281" s="4">
        <v>66879</v>
      </c>
      <c r="DZ281" s="4">
        <v>27701</v>
      </c>
      <c r="EA281" s="4">
        <v>11174</v>
      </c>
    </row>
    <row r="282" spans="1:131" ht="17.5" customHeight="1" x14ac:dyDescent="0.35">
      <c r="A282" s="2" t="s">
        <v>484</v>
      </c>
      <c r="D282" s="2" t="s">
        <v>485</v>
      </c>
      <c r="E282" s="4">
        <v>160336</v>
      </c>
      <c r="F282" s="4">
        <v>12951</v>
      </c>
      <c r="G282" s="4">
        <v>2685</v>
      </c>
      <c r="H282" s="4">
        <v>2729</v>
      </c>
      <c r="I282" s="4">
        <v>2579</v>
      </c>
      <c r="J282" s="4">
        <v>2579</v>
      </c>
      <c r="K282" s="4">
        <v>2379</v>
      </c>
      <c r="L282" s="4">
        <v>10474</v>
      </c>
      <c r="M282" s="4">
        <v>2291</v>
      </c>
      <c r="N282" s="4">
        <v>2208</v>
      </c>
      <c r="O282" s="4">
        <v>2022</v>
      </c>
      <c r="P282" s="4">
        <v>2019</v>
      </c>
      <c r="Q282" s="4">
        <v>1934</v>
      </c>
      <c r="R282" s="4">
        <v>9937</v>
      </c>
      <c r="S282" s="4">
        <v>2081</v>
      </c>
      <c r="T282" s="4">
        <v>1939</v>
      </c>
      <c r="U282" s="4">
        <v>1989</v>
      </c>
      <c r="V282" s="4">
        <v>2003</v>
      </c>
      <c r="W282" s="4">
        <v>1925</v>
      </c>
      <c r="X282" s="4">
        <v>10374</v>
      </c>
      <c r="Y282" s="4">
        <v>2134</v>
      </c>
      <c r="Z282" s="4">
        <v>2003</v>
      </c>
      <c r="AA282" s="4">
        <v>1992</v>
      </c>
      <c r="AB282" s="4">
        <v>1983</v>
      </c>
      <c r="AC282" s="4">
        <v>2262</v>
      </c>
      <c r="AD282" s="4">
        <v>18326</v>
      </c>
      <c r="AE282" s="4">
        <v>3022</v>
      </c>
      <c r="AF282" s="4">
        <v>3226</v>
      </c>
      <c r="AG282" s="4">
        <v>3788</v>
      </c>
      <c r="AH282" s="4">
        <v>3997</v>
      </c>
      <c r="AI282" s="4">
        <v>4293</v>
      </c>
      <c r="AJ282" s="4">
        <v>22716</v>
      </c>
      <c r="AK282" s="4">
        <v>4729</v>
      </c>
      <c r="AL282" s="4">
        <v>4681</v>
      </c>
      <c r="AM282" s="4">
        <v>4535</v>
      </c>
      <c r="AN282" s="4">
        <v>4570</v>
      </c>
      <c r="AO282" s="4">
        <v>4201</v>
      </c>
      <c r="AP282" s="4">
        <v>17307</v>
      </c>
      <c r="AQ282" s="4">
        <v>4010</v>
      </c>
      <c r="AR282" s="4">
        <v>3652</v>
      </c>
      <c r="AS282" s="4">
        <v>3483</v>
      </c>
      <c r="AT282" s="4">
        <v>3151</v>
      </c>
      <c r="AU282" s="4">
        <v>3011</v>
      </c>
      <c r="AV282" s="4">
        <v>12732</v>
      </c>
      <c r="AW282" s="4">
        <v>2903</v>
      </c>
      <c r="AX282" s="4">
        <v>2601</v>
      </c>
      <c r="AY282" s="4">
        <v>2445</v>
      </c>
      <c r="AZ282" s="4">
        <v>2429</v>
      </c>
      <c r="BA282" s="4">
        <v>2354</v>
      </c>
      <c r="BB282" s="4">
        <v>11092</v>
      </c>
      <c r="BC282" s="4">
        <v>2378</v>
      </c>
      <c r="BD282" s="4">
        <v>2352</v>
      </c>
      <c r="BE282" s="4">
        <v>2300</v>
      </c>
      <c r="BF282" s="4">
        <v>2036</v>
      </c>
      <c r="BG282" s="4">
        <v>2026</v>
      </c>
      <c r="BH282" s="4">
        <v>8723</v>
      </c>
      <c r="BI282" s="4">
        <v>1875</v>
      </c>
      <c r="BJ282" s="4">
        <v>1750</v>
      </c>
      <c r="BK282" s="4">
        <v>1780</v>
      </c>
      <c r="BL282" s="4">
        <v>1686</v>
      </c>
      <c r="BM282" s="4">
        <v>1632</v>
      </c>
      <c r="BN282" s="4">
        <v>7262</v>
      </c>
      <c r="BO282" s="4">
        <v>1610</v>
      </c>
      <c r="BP282" s="4">
        <v>1529</v>
      </c>
      <c r="BQ282" s="4">
        <v>1379</v>
      </c>
      <c r="BR282" s="4">
        <v>1397</v>
      </c>
      <c r="BS282" s="4">
        <v>1347</v>
      </c>
      <c r="BT282" s="4">
        <v>5185</v>
      </c>
      <c r="BU282" s="4">
        <v>1198</v>
      </c>
      <c r="BV282" s="4">
        <v>1116</v>
      </c>
      <c r="BW282" s="4">
        <v>1007</v>
      </c>
      <c r="BX282" s="4">
        <v>983</v>
      </c>
      <c r="BY282" s="4">
        <v>881</v>
      </c>
      <c r="BZ282" s="4">
        <v>4011</v>
      </c>
      <c r="CA282" s="4">
        <v>917</v>
      </c>
      <c r="CB282" s="4">
        <v>801</v>
      </c>
      <c r="CC282" s="4">
        <v>799</v>
      </c>
      <c r="CD282" s="4">
        <v>756</v>
      </c>
      <c r="CE282" s="4">
        <v>738</v>
      </c>
      <c r="CF282" s="4">
        <v>2723</v>
      </c>
      <c r="CG282" s="4">
        <v>577</v>
      </c>
      <c r="CH282" s="4">
        <v>609</v>
      </c>
      <c r="CI282" s="4">
        <v>529</v>
      </c>
      <c r="CJ282" s="4">
        <v>548</v>
      </c>
      <c r="CK282" s="4">
        <v>460</v>
      </c>
      <c r="CL282" s="4">
        <v>2611</v>
      </c>
      <c r="CM282" s="4">
        <v>527</v>
      </c>
      <c r="CN282" s="4">
        <v>549</v>
      </c>
      <c r="CO282" s="4">
        <v>530</v>
      </c>
      <c r="CP282" s="4">
        <v>483</v>
      </c>
      <c r="CQ282" s="4">
        <v>522</v>
      </c>
      <c r="CR282" s="4">
        <v>1930</v>
      </c>
      <c r="CS282" s="4">
        <v>416</v>
      </c>
      <c r="CT282" s="4">
        <v>433</v>
      </c>
      <c r="CU282" s="4">
        <v>360</v>
      </c>
      <c r="CV282" s="4">
        <v>367</v>
      </c>
      <c r="CW282" s="4">
        <v>354</v>
      </c>
      <c r="CX282" s="4">
        <v>1204</v>
      </c>
      <c r="CY282" s="4">
        <v>311</v>
      </c>
      <c r="CZ282" s="4">
        <v>284</v>
      </c>
      <c r="DA282" s="4">
        <v>220</v>
      </c>
      <c r="DB282" s="4">
        <v>223</v>
      </c>
      <c r="DC282" s="4">
        <v>166</v>
      </c>
      <c r="DD282" s="4">
        <v>542</v>
      </c>
      <c r="DE282" s="4">
        <v>159</v>
      </c>
      <c r="DF282" s="4">
        <v>117</v>
      </c>
      <c r="DG282" s="4">
        <v>91</v>
      </c>
      <c r="DH282" s="4">
        <v>101</v>
      </c>
      <c r="DI282" s="4">
        <v>74</v>
      </c>
      <c r="DJ282" s="4">
        <v>192</v>
      </c>
      <c r="DK282" s="4">
        <v>68</v>
      </c>
      <c r="DL282" s="4">
        <v>56</v>
      </c>
      <c r="DM282" s="4">
        <v>24</v>
      </c>
      <c r="DN282" s="4">
        <v>20</v>
      </c>
      <c r="DO282" s="4">
        <v>24</v>
      </c>
      <c r="DP282" s="4">
        <v>36</v>
      </c>
      <c r="DQ282" s="4">
        <v>12</v>
      </c>
      <c r="DR282" s="4">
        <v>7</v>
      </c>
      <c r="DS282" s="4">
        <v>9</v>
      </c>
      <c r="DT282" s="4">
        <v>3</v>
      </c>
      <c r="DU282" s="4">
        <v>5</v>
      </c>
      <c r="DV282" s="4">
        <v>8</v>
      </c>
      <c r="DW282" s="4">
        <v>35496</v>
      </c>
      <c r="DX282" s="4">
        <v>39491</v>
      </c>
      <c r="DY282" s="4">
        <v>90413</v>
      </c>
      <c r="DZ282" s="4">
        <v>25181</v>
      </c>
      <c r="EA282" s="4">
        <v>9246</v>
      </c>
    </row>
    <row r="283" spans="1:131" ht="17.5" customHeight="1" x14ac:dyDescent="0.35">
      <c r="A283" s="2" t="s">
        <v>486</v>
      </c>
      <c r="D283" s="2" t="s">
        <v>487</v>
      </c>
      <c r="E283" s="4">
        <v>142618</v>
      </c>
      <c r="F283" s="4">
        <v>10522</v>
      </c>
      <c r="G283" s="4">
        <v>2312</v>
      </c>
      <c r="H283" s="4">
        <v>2248</v>
      </c>
      <c r="I283" s="4">
        <v>2115</v>
      </c>
      <c r="J283" s="4">
        <v>1956</v>
      </c>
      <c r="K283" s="4">
        <v>1891</v>
      </c>
      <c r="L283" s="4">
        <v>7913</v>
      </c>
      <c r="M283" s="4">
        <v>1779</v>
      </c>
      <c r="N283" s="4">
        <v>1671</v>
      </c>
      <c r="O283" s="4">
        <v>1506</v>
      </c>
      <c r="P283" s="4">
        <v>1555</v>
      </c>
      <c r="Q283" s="4">
        <v>1402</v>
      </c>
      <c r="R283" s="4">
        <v>7197</v>
      </c>
      <c r="S283" s="4">
        <v>1418</v>
      </c>
      <c r="T283" s="4">
        <v>1392</v>
      </c>
      <c r="U283" s="4">
        <v>1475</v>
      </c>
      <c r="V283" s="4">
        <v>1421</v>
      </c>
      <c r="W283" s="4">
        <v>1491</v>
      </c>
      <c r="X283" s="4">
        <v>7813</v>
      </c>
      <c r="Y283" s="4">
        <v>1471</v>
      </c>
      <c r="Z283" s="4">
        <v>1482</v>
      </c>
      <c r="AA283" s="4">
        <v>1426</v>
      </c>
      <c r="AB283" s="4">
        <v>1620</v>
      </c>
      <c r="AC283" s="4">
        <v>1814</v>
      </c>
      <c r="AD283" s="4">
        <v>12630</v>
      </c>
      <c r="AE283" s="4">
        <v>2187</v>
      </c>
      <c r="AF283" s="4">
        <v>2313</v>
      </c>
      <c r="AG283" s="4">
        <v>2602</v>
      </c>
      <c r="AH283" s="4">
        <v>2731</v>
      </c>
      <c r="AI283" s="4">
        <v>2797</v>
      </c>
      <c r="AJ283" s="4">
        <v>17652</v>
      </c>
      <c r="AK283" s="4">
        <v>3377</v>
      </c>
      <c r="AL283" s="4">
        <v>3589</v>
      </c>
      <c r="AM283" s="4">
        <v>3612</v>
      </c>
      <c r="AN283" s="4">
        <v>3536</v>
      </c>
      <c r="AO283" s="4">
        <v>3538</v>
      </c>
      <c r="AP283" s="4">
        <v>16194</v>
      </c>
      <c r="AQ283" s="4">
        <v>3560</v>
      </c>
      <c r="AR283" s="4">
        <v>3406</v>
      </c>
      <c r="AS283" s="4">
        <v>3239</v>
      </c>
      <c r="AT283" s="4">
        <v>2982</v>
      </c>
      <c r="AU283" s="4">
        <v>3007</v>
      </c>
      <c r="AV283" s="4">
        <v>13120</v>
      </c>
      <c r="AW283" s="4">
        <v>2832</v>
      </c>
      <c r="AX283" s="4">
        <v>2719</v>
      </c>
      <c r="AY283" s="4">
        <v>2606</v>
      </c>
      <c r="AZ283" s="4">
        <v>2601</v>
      </c>
      <c r="BA283" s="4">
        <v>2362</v>
      </c>
      <c r="BB283" s="4">
        <v>12001</v>
      </c>
      <c r="BC283" s="4">
        <v>2526</v>
      </c>
      <c r="BD283" s="4">
        <v>2442</v>
      </c>
      <c r="BE283" s="4">
        <v>2279</v>
      </c>
      <c r="BF283" s="4">
        <v>2363</v>
      </c>
      <c r="BG283" s="4">
        <v>2391</v>
      </c>
      <c r="BH283" s="4">
        <v>9988</v>
      </c>
      <c r="BI283" s="4">
        <v>2111</v>
      </c>
      <c r="BJ283" s="4">
        <v>2082</v>
      </c>
      <c r="BK283" s="4">
        <v>2074</v>
      </c>
      <c r="BL283" s="4">
        <v>1955</v>
      </c>
      <c r="BM283" s="4">
        <v>1766</v>
      </c>
      <c r="BN283" s="4">
        <v>7932</v>
      </c>
      <c r="BO283" s="4">
        <v>1825</v>
      </c>
      <c r="BP283" s="4">
        <v>1710</v>
      </c>
      <c r="BQ283" s="4">
        <v>1517</v>
      </c>
      <c r="BR283" s="4">
        <v>1485</v>
      </c>
      <c r="BS283" s="4">
        <v>1395</v>
      </c>
      <c r="BT283" s="4">
        <v>5538</v>
      </c>
      <c r="BU283" s="4">
        <v>1290</v>
      </c>
      <c r="BV283" s="4">
        <v>1199</v>
      </c>
      <c r="BW283" s="4">
        <v>1070</v>
      </c>
      <c r="BX283" s="4">
        <v>977</v>
      </c>
      <c r="BY283" s="4">
        <v>1002</v>
      </c>
      <c r="BZ283" s="4">
        <v>4411</v>
      </c>
      <c r="CA283" s="4">
        <v>946</v>
      </c>
      <c r="CB283" s="4">
        <v>852</v>
      </c>
      <c r="CC283" s="4">
        <v>861</v>
      </c>
      <c r="CD283" s="4">
        <v>879</v>
      </c>
      <c r="CE283" s="4">
        <v>873</v>
      </c>
      <c r="CF283" s="4">
        <v>3105</v>
      </c>
      <c r="CG283" s="4">
        <v>673</v>
      </c>
      <c r="CH283" s="4">
        <v>667</v>
      </c>
      <c r="CI283" s="4">
        <v>598</v>
      </c>
      <c r="CJ283" s="4">
        <v>612</v>
      </c>
      <c r="CK283" s="4">
        <v>555</v>
      </c>
      <c r="CL283" s="4">
        <v>2519</v>
      </c>
      <c r="CM283" s="4">
        <v>527</v>
      </c>
      <c r="CN283" s="4">
        <v>534</v>
      </c>
      <c r="CO283" s="4">
        <v>526</v>
      </c>
      <c r="CP283" s="4">
        <v>488</v>
      </c>
      <c r="CQ283" s="4">
        <v>444</v>
      </c>
      <c r="CR283" s="4">
        <v>1875</v>
      </c>
      <c r="CS283" s="4">
        <v>461</v>
      </c>
      <c r="CT283" s="4">
        <v>383</v>
      </c>
      <c r="CU283" s="4">
        <v>353</v>
      </c>
      <c r="CV283" s="4">
        <v>363</v>
      </c>
      <c r="CW283" s="4">
        <v>315</v>
      </c>
      <c r="CX283" s="4">
        <v>1280</v>
      </c>
      <c r="CY283" s="4">
        <v>329</v>
      </c>
      <c r="CZ283" s="4">
        <v>274</v>
      </c>
      <c r="DA283" s="4">
        <v>238</v>
      </c>
      <c r="DB283" s="4">
        <v>227</v>
      </c>
      <c r="DC283" s="4">
        <v>212</v>
      </c>
      <c r="DD283" s="4">
        <v>663</v>
      </c>
      <c r="DE283" s="4">
        <v>166</v>
      </c>
      <c r="DF283" s="4">
        <v>150</v>
      </c>
      <c r="DG283" s="4">
        <v>136</v>
      </c>
      <c r="DH283" s="4">
        <v>120</v>
      </c>
      <c r="DI283" s="4">
        <v>91</v>
      </c>
      <c r="DJ283" s="4">
        <v>216</v>
      </c>
      <c r="DK283" s="4">
        <v>70</v>
      </c>
      <c r="DL283" s="4">
        <v>72</v>
      </c>
      <c r="DM283" s="4">
        <v>30</v>
      </c>
      <c r="DN283" s="4">
        <v>23</v>
      </c>
      <c r="DO283" s="4">
        <v>21</v>
      </c>
      <c r="DP283" s="4">
        <v>45</v>
      </c>
      <c r="DQ283" s="4">
        <v>23</v>
      </c>
      <c r="DR283" s="4">
        <v>12</v>
      </c>
      <c r="DS283" s="4">
        <v>8</v>
      </c>
      <c r="DT283" s="4">
        <v>0</v>
      </c>
      <c r="DU283" s="4">
        <v>2</v>
      </c>
      <c r="DV283" s="4">
        <v>4</v>
      </c>
      <c r="DW283" s="4">
        <v>27103</v>
      </c>
      <c r="DX283" s="4">
        <v>30011</v>
      </c>
      <c r="DY283" s="4">
        <v>77939</v>
      </c>
      <c r="DZ283" s="4">
        <v>27869</v>
      </c>
      <c r="EA283" s="4">
        <v>9707</v>
      </c>
    </row>
    <row r="284" spans="1:131" ht="17.5" customHeight="1" x14ac:dyDescent="0.35">
      <c r="A284" s="2" t="s">
        <v>488</v>
      </c>
      <c r="D284" s="2" t="s">
        <v>489</v>
      </c>
      <c r="E284" s="4">
        <v>130906</v>
      </c>
      <c r="F284" s="4">
        <v>9609</v>
      </c>
      <c r="G284" s="4">
        <v>2118</v>
      </c>
      <c r="H284" s="4">
        <v>2087</v>
      </c>
      <c r="I284" s="4">
        <v>1862</v>
      </c>
      <c r="J284" s="4">
        <v>1807</v>
      </c>
      <c r="K284" s="4">
        <v>1735</v>
      </c>
      <c r="L284" s="4">
        <v>7776</v>
      </c>
      <c r="M284" s="4">
        <v>1716</v>
      </c>
      <c r="N284" s="4">
        <v>1565</v>
      </c>
      <c r="O284" s="4">
        <v>1590</v>
      </c>
      <c r="P284" s="4">
        <v>1466</v>
      </c>
      <c r="Q284" s="4">
        <v>1439</v>
      </c>
      <c r="R284" s="4">
        <v>6735</v>
      </c>
      <c r="S284" s="4">
        <v>1455</v>
      </c>
      <c r="T284" s="4">
        <v>1310</v>
      </c>
      <c r="U284" s="4">
        <v>1346</v>
      </c>
      <c r="V284" s="4">
        <v>1305</v>
      </c>
      <c r="W284" s="4">
        <v>1319</v>
      </c>
      <c r="X284" s="4">
        <v>7369</v>
      </c>
      <c r="Y284" s="4">
        <v>1418</v>
      </c>
      <c r="Z284" s="4">
        <v>1265</v>
      </c>
      <c r="AA284" s="4">
        <v>1311</v>
      </c>
      <c r="AB284" s="4">
        <v>1434</v>
      </c>
      <c r="AC284" s="4">
        <v>1941</v>
      </c>
      <c r="AD284" s="4">
        <v>14937</v>
      </c>
      <c r="AE284" s="4">
        <v>2329</v>
      </c>
      <c r="AF284" s="4">
        <v>2523</v>
      </c>
      <c r="AG284" s="4">
        <v>2847</v>
      </c>
      <c r="AH284" s="4">
        <v>3384</v>
      </c>
      <c r="AI284" s="4">
        <v>3854</v>
      </c>
      <c r="AJ284" s="4">
        <v>20132</v>
      </c>
      <c r="AK284" s="4">
        <v>4010</v>
      </c>
      <c r="AL284" s="4">
        <v>3994</v>
      </c>
      <c r="AM284" s="4">
        <v>4146</v>
      </c>
      <c r="AN284" s="4">
        <v>4089</v>
      </c>
      <c r="AO284" s="4">
        <v>3893</v>
      </c>
      <c r="AP284" s="4">
        <v>17636</v>
      </c>
      <c r="AQ284" s="4">
        <v>4073</v>
      </c>
      <c r="AR284" s="4">
        <v>3772</v>
      </c>
      <c r="AS284" s="4">
        <v>3432</v>
      </c>
      <c r="AT284" s="4">
        <v>3254</v>
      </c>
      <c r="AU284" s="4">
        <v>3105</v>
      </c>
      <c r="AV284" s="4">
        <v>12035</v>
      </c>
      <c r="AW284" s="4">
        <v>2715</v>
      </c>
      <c r="AX284" s="4">
        <v>2686</v>
      </c>
      <c r="AY284" s="4">
        <v>2396</v>
      </c>
      <c r="AZ284" s="4">
        <v>2177</v>
      </c>
      <c r="BA284" s="4">
        <v>2061</v>
      </c>
      <c r="BB284" s="4">
        <v>8921</v>
      </c>
      <c r="BC284" s="4">
        <v>2070</v>
      </c>
      <c r="BD284" s="4">
        <v>1828</v>
      </c>
      <c r="BE284" s="4">
        <v>1729</v>
      </c>
      <c r="BF284" s="4">
        <v>1672</v>
      </c>
      <c r="BG284" s="4">
        <v>1622</v>
      </c>
      <c r="BH284" s="4">
        <v>6539</v>
      </c>
      <c r="BI284" s="4">
        <v>1398</v>
      </c>
      <c r="BJ284" s="4">
        <v>1319</v>
      </c>
      <c r="BK284" s="4">
        <v>1312</v>
      </c>
      <c r="BL284" s="4">
        <v>1270</v>
      </c>
      <c r="BM284" s="4">
        <v>1240</v>
      </c>
      <c r="BN284" s="4">
        <v>5337</v>
      </c>
      <c r="BO284" s="4">
        <v>1119</v>
      </c>
      <c r="BP284" s="4">
        <v>1132</v>
      </c>
      <c r="BQ284" s="4">
        <v>1077</v>
      </c>
      <c r="BR284" s="4">
        <v>1033</v>
      </c>
      <c r="BS284" s="4">
        <v>976</v>
      </c>
      <c r="BT284" s="4">
        <v>3941</v>
      </c>
      <c r="BU284" s="4">
        <v>892</v>
      </c>
      <c r="BV284" s="4">
        <v>840</v>
      </c>
      <c r="BW284" s="4">
        <v>741</v>
      </c>
      <c r="BX284" s="4">
        <v>799</v>
      </c>
      <c r="BY284" s="4">
        <v>669</v>
      </c>
      <c r="BZ284" s="4">
        <v>2832</v>
      </c>
      <c r="CA284" s="4">
        <v>592</v>
      </c>
      <c r="CB284" s="4">
        <v>500</v>
      </c>
      <c r="CC284" s="4">
        <v>555</v>
      </c>
      <c r="CD284" s="4">
        <v>580</v>
      </c>
      <c r="CE284" s="4">
        <v>605</v>
      </c>
      <c r="CF284" s="4">
        <v>1952</v>
      </c>
      <c r="CG284" s="4">
        <v>418</v>
      </c>
      <c r="CH284" s="4">
        <v>417</v>
      </c>
      <c r="CI284" s="4">
        <v>387</v>
      </c>
      <c r="CJ284" s="4">
        <v>373</v>
      </c>
      <c r="CK284" s="4">
        <v>357</v>
      </c>
      <c r="CL284" s="4">
        <v>1955</v>
      </c>
      <c r="CM284" s="4">
        <v>386</v>
      </c>
      <c r="CN284" s="4">
        <v>383</v>
      </c>
      <c r="CO284" s="4">
        <v>361</v>
      </c>
      <c r="CP284" s="4">
        <v>411</v>
      </c>
      <c r="CQ284" s="4">
        <v>414</v>
      </c>
      <c r="CR284" s="4">
        <v>1518</v>
      </c>
      <c r="CS284" s="4">
        <v>331</v>
      </c>
      <c r="CT284" s="4">
        <v>323</v>
      </c>
      <c r="CU284" s="4">
        <v>293</v>
      </c>
      <c r="CV284" s="4">
        <v>312</v>
      </c>
      <c r="CW284" s="4">
        <v>259</v>
      </c>
      <c r="CX284" s="4">
        <v>1047</v>
      </c>
      <c r="CY284" s="4">
        <v>290</v>
      </c>
      <c r="CZ284" s="4">
        <v>232</v>
      </c>
      <c r="DA284" s="4">
        <v>183</v>
      </c>
      <c r="DB284" s="4">
        <v>170</v>
      </c>
      <c r="DC284" s="4">
        <v>172</v>
      </c>
      <c r="DD284" s="4">
        <v>458</v>
      </c>
      <c r="DE284" s="4">
        <v>102</v>
      </c>
      <c r="DF284" s="4">
        <v>115</v>
      </c>
      <c r="DG284" s="4">
        <v>80</v>
      </c>
      <c r="DH284" s="4">
        <v>88</v>
      </c>
      <c r="DI284" s="4">
        <v>73</v>
      </c>
      <c r="DJ284" s="4">
        <v>157</v>
      </c>
      <c r="DK284" s="4">
        <v>62</v>
      </c>
      <c r="DL284" s="4">
        <v>47</v>
      </c>
      <c r="DM284" s="4">
        <v>19</v>
      </c>
      <c r="DN284" s="4">
        <v>16</v>
      </c>
      <c r="DO284" s="4">
        <v>13</v>
      </c>
      <c r="DP284" s="4">
        <v>18</v>
      </c>
      <c r="DQ284" s="4">
        <v>6</v>
      </c>
      <c r="DR284" s="4">
        <v>3</v>
      </c>
      <c r="DS284" s="4">
        <v>4</v>
      </c>
      <c r="DT284" s="4">
        <v>2</v>
      </c>
      <c r="DU284" s="4">
        <v>3</v>
      </c>
      <c r="DV284" s="4">
        <v>2</v>
      </c>
      <c r="DW284" s="4">
        <v>25538</v>
      </c>
      <c r="DX284" s="4">
        <v>28114</v>
      </c>
      <c r="DY284" s="4">
        <v>79612</v>
      </c>
      <c r="DZ284" s="4">
        <v>18649</v>
      </c>
      <c r="EA284" s="4">
        <v>7107</v>
      </c>
    </row>
    <row r="285" spans="1:131" ht="17.5" customHeight="1" x14ac:dyDescent="0.35">
      <c r="A285" s="2" t="s">
        <v>490</v>
      </c>
      <c r="D285" s="2" t="s">
        <v>491</v>
      </c>
      <c r="E285" s="4">
        <v>148646</v>
      </c>
      <c r="F285" s="4">
        <v>11083</v>
      </c>
      <c r="G285" s="4">
        <v>2703</v>
      </c>
      <c r="H285" s="4">
        <v>2338</v>
      </c>
      <c r="I285" s="4">
        <v>2157</v>
      </c>
      <c r="J285" s="4">
        <v>2012</v>
      </c>
      <c r="K285" s="4">
        <v>1873</v>
      </c>
      <c r="L285" s="4">
        <v>7345</v>
      </c>
      <c r="M285" s="4">
        <v>1646</v>
      </c>
      <c r="N285" s="4">
        <v>1552</v>
      </c>
      <c r="O285" s="4">
        <v>1469</v>
      </c>
      <c r="P285" s="4">
        <v>1371</v>
      </c>
      <c r="Q285" s="4">
        <v>1307</v>
      </c>
      <c r="R285" s="4">
        <v>6357</v>
      </c>
      <c r="S285" s="4">
        <v>1303</v>
      </c>
      <c r="T285" s="4">
        <v>1296</v>
      </c>
      <c r="U285" s="4">
        <v>1322</v>
      </c>
      <c r="V285" s="4">
        <v>1254</v>
      </c>
      <c r="W285" s="4">
        <v>1182</v>
      </c>
      <c r="X285" s="4">
        <v>5898</v>
      </c>
      <c r="Y285" s="4">
        <v>1091</v>
      </c>
      <c r="Z285" s="4">
        <v>1157</v>
      </c>
      <c r="AA285" s="4">
        <v>1168</v>
      </c>
      <c r="AB285" s="4">
        <v>1211</v>
      </c>
      <c r="AC285" s="4">
        <v>1271</v>
      </c>
      <c r="AD285" s="4">
        <v>10510</v>
      </c>
      <c r="AE285" s="4">
        <v>1370</v>
      </c>
      <c r="AF285" s="4">
        <v>1543</v>
      </c>
      <c r="AG285" s="4">
        <v>1959</v>
      </c>
      <c r="AH285" s="4">
        <v>2440</v>
      </c>
      <c r="AI285" s="4">
        <v>3198</v>
      </c>
      <c r="AJ285" s="4">
        <v>22167</v>
      </c>
      <c r="AK285" s="4">
        <v>3943</v>
      </c>
      <c r="AL285" s="4">
        <v>4406</v>
      </c>
      <c r="AM285" s="4">
        <v>4426</v>
      </c>
      <c r="AN285" s="4">
        <v>4618</v>
      </c>
      <c r="AO285" s="4">
        <v>4774</v>
      </c>
      <c r="AP285" s="4">
        <v>20782</v>
      </c>
      <c r="AQ285" s="4">
        <v>4496</v>
      </c>
      <c r="AR285" s="4">
        <v>4397</v>
      </c>
      <c r="AS285" s="4">
        <v>4333</v>
      </c>
      <c r="AT285" s="4">
        <v>3968</v>
      </c>
      <c r="AU285" s="4">
        <v>3588</v>
      </c>
      <c r="AV285" s="4">
        <v>15122</v>
      </c>
      <c r="AW285" s="4">
        <v>3390</v>
      </c>
      <c r="AX285" s="4">
        <v>3224</v>
      </c>
      <c r="AY285" s="4">
        <v>2993</v>
      </c>
      <c r="AZ285" s="4">
        <v>2897</v>
      </c>
      <c r="BA285" s="4">
        <v>2618</v>
      </c>
      <c r="BB285" s="4">
        <v>11161</v>
      </c>
      <c r="BC285" s="4">
        <v>2422</v>
      </c>
      <c r="BD285" s="4">
        <v>2344</v>
      </c>
      <c r="BE285" s="4">
        <v>2181</v>
      </c>
      <c r="BF285" s="4">
        <v>2118</v>
      </c>
      <c r="BG285" s="4">
        <v>2096</v>
      </c>
      <c r="BH285" s="4">
        <v>9086</v>
      </c>
      <c r="BI285" s="4">
        <v>1960</v>
      </c>
      <c r="BJ285" s="4">
        <v>1868</v>
      </c>
      <c r="BK285" s="4">
        <v>1957</v>
      </c>
      <c r="BL285" s="4">
        <v>1803</v>
      </c>
      <c r="BM285" s="4">
        <v>1498</v>
      </c>
      <c r="BN285" s="4">
        <v>7134</v>
      </c>
      <c r="BO285" s="4">
        <v>1690</v>
      </c>
      <c r="BP285" s="4">
        <v>1496</v>
      </c>
      <c r="BQ285" s="4">
        <v>1362</v>
      </c>
      <c r="BR285" s="4">
        <v>1296</v>
      </c>
      <c r="BS285" s="4">
        <v>1290</v>
      </c>
      <c r="BT285" s="4">
        <v>5371</v>
      </c>
      <c r="BU285" s="4">
        <v>1176</v>
      </c>
      <c r="BV285" s="4">
        <v>1129</v>
      </c>
      <c r="BW285" s="4">
        <v>1039</v>
      </c>
      <c r="BX285" s="4">
        <v>1049</v>
      </c>
      <c r="BY285" s="4">
        <v>978</v>
      </c>
      <c r="BZ285" s="4">
        <v>5117</v>
      </c>
      <c r="CA285" s="4">
        <v>988</v>
      </c>
      <c r="CB285" s="4">
        <v>1022</v>
      </c>
      <c r="CC285" s="4">
        <v>1020</v>
      </c>
      <c r="CD285" s="4">
        <v>1050</v>
      </c>
      <c r="CE285" s="4">
        <v>1037</v>
      </c>
      <c r="CF285" s="4">
        <v>3582</v>
      </c>
      <c r="CG285" s="4">
        <v>799</v>
      </c>
      <c r="CH285" s="4">
        <v>777</v>
      </c>
      <c r="CI285" s="4">
        <v>720</v>
      </c>
      <c r="CJ285" s="4">
        <v>700</v>
      </c>
      <c r="CK285" s="4">
        <v>586</v>
      </c>
      <c r="CL285" s="4">
        <v>3048</v>
      </c>
      <c r="CM285" s="4">
        <v>655</v>
      </c>
      <c r="CN285" s="4">
        <v>664</v>
      </c>
      <c r="CO285" s="4">
        <v>593</v>
      </c>
      <c r="CP285" s="4">
        <v>576</v>
      </c>
      <c r="CQ285" s="4">
        <v>560</v>
      </c>
      <c r="CR285" s="4">
        <v>2259</v>
      </c>
      <c r="CS285" s="4">
        <v>548</v>
      </c>
      <c r="CT285" s="4">
        <v>465</v>
      </c>
      <c r="CU285" s="4">
        <v>452</v>
      </c>
      <c r="CV285" s="4">
        <v>388</v>
      </c>
      <c r="CW285" s="4">
        <v>406</v>
      </c>
      <c r="CX285" s="4">
        <v>1477</v>
      </c>
      <c r="CY285" s="4">
        <v>349</v>
      </c>
      <c r="CZ285" s="4">
        <v>332</v>
      </c>
      <c r="DA285" s="4">
        <v>276</v>
      </c>
      <c r="DB285" s="4">
        <v>270</v>
      </c>
      <c r="DC285" s="4">
        <v>250</v>
      </c>
      <c r="DD285" s="4">
        <v>804</v>
      </c>
      <c r="DE285" s="4">
        <v>213</v>
      </c>
      <c r="DF285" s="4">
        <v>174</v>
      </c>
      <c r="DG285" s="4">
        <v>145</v>
      </c>
      <c r="DH285" s="4">
        <v>159</v>
      </c>
      <c r="DI285" s="4">
        <v>113</v>
      </c>
      <c r="DJ285" s="4">
        <v>283</v>
      </c>
      <c r="DK285" s="4">
        <v>103</v>
      </c>
      <c r="DL285" s="4">
        <v>79</v>
      </c>
      <c r="DM285" s="4">
        <v>40</v>
      </c>
      <c r="DN285" s="4">
        <v>29</v>
      </c>
      <c r="DO285" s="4">
        <v>32</v>
      </c>
      <c r="DP285" s="4">
        <v>53</v>
      </c>
      <c r="DQ285" s="4">
        <v>14</v>
      </c>
      <c r="DR285" s="4">
        <v>18</v>
      </c>
      <c r="DS285" s="4">
        <v>8</v>
      </c>
      <c r="DT285" s="4">
        <v>9</v>
      </c>
      <c r="DU285" s="4">
        <v>4</v>
      </c>
      <c r="DV285" s="4">
        <v>7</v>
      </c>
      <c r="DW285" s="4">
        <v>25876</v>
      </c>
      <c r="DX285" s="4">
        <v>28201</v>
      </c>
      <c r="DY285" s="4">
        <v>84549</v>
      </c>
      <c r="DZ285" s="4">
        <v>26708</v>
      </c>
      <c r="EA285" s="4">
        <v>11513</v>
      </c>
    </row>
    <row r="286" spans="1:131" ht="17.5" customHeight="1" x14ac:dyDescent="0.35">
      <c r="A286" s="2" t="s">
        <v>492</v>
      </c>
      <c r="D286" s="2" t="s">
        <v>493</v>
      </c>
      <c r="E286" s="4">
        <v>111548</v>
      </c>
      <c r="F286" s="4">
        <v>6427</v>
      </c>
      <c r="G286" s="4">
        <v>1434</v>
      </c>
      <c r="H286" s="4">
        <v>1376</v>
      </c>
      <c r="I286" s="4">
        <v>1306</v>
      </c>
      <c r="J286" s="4">
        <v>1216</v>
      </c>
      <c r="K286" s="4">
        <v>1095</v>
      </c>
      <c r="L286" s="4">
        <v>4976</v>
      </c>
      <c r="M286" s="4">
        <v>1135</v>
      </c>
      <c r="N286" s="4">
        <v>998</v>
      </c>
      <c r="O286" s="4">
        <v>933</v>
      </c>
      <c r="P286" s="4">
        <v>991</v>
      </c>
      <c r="Q286" s="4">
        <v>919</v>
      </c>
      <c r="R286" s="4">
        <v>4504</v>
      </c>
      <c r="S286" s="4">
        <v>938</v>
      </c>
      <c r="T286" s="4">
        <v>930</v>
      </c>
      <c r="U286" s="4">
        <v>885</v>
      </c>
      <c r="V286" s="4">
        <v>894</v>
      </c>
      <c r="W286" s="4">
        <v>857</v>
      </c>
      <c r="X286" s="4">
        <v>5215</v>
      </c>
      <c r="Y286" s="4">
        <v>808</v>
      </c>
      <c r="Z286" s="4">
        <v>803</v>
      </c>
      <c r="AA286" s="4">
        <v>921</v>
      </c>
      <c r="AB286" s="4">
        <v>1165</v>
      </c>
      <c r="AC286" s="4">
        <v>1518</v>
      </c>
      <c r="AD286" s="4">
        <v>8351</v>
      </c>
      <c r="AE286" s="4">
        <v>1335</v>
      </c>
      <c r="AF286" s="4">
        <v>1492</v>
      </c>
      <c r="AG286" s="4">
        <v>1661</v>
      </c>
      <c r="AH286" s="4">
        <v>1820</v>
      </c>
      <c r="AI286" s="4">
        <v>2043</v>
      </c>
      <c r="AJ286" s="4">
        <v>14096</v>
      </c>
      <c r="AK286" s="4">
        <v>2529</v>
      </c>
      <c r="AL286" s="4">
        <v>2643</v>
      </c>
      <c r="AM286" s="4">
        <v>2847</v>
      </c>
      <c r="AN286" s="4">
        <v>3008</v>
      </c>
      <c r="AO286" s="4">
        <v>3069</v>
      </c>
      <c r="AP286" s="4">
        <v>14345</v>
      </c>
      <c r="AQ286" s="4">
        <v>3182</v>
      </c>
      <c r="AR286" s="4">
        <v>3092</v>
      </c>
      <c r="AS286" s="4">
        <v>2946</v>
      </c>
      <c r="AT286" s="4">
        <v>2643</v>
      </c>
      <c r="AU286" s="4">
        <v>2482</v>
      </c>
      <c r="AV286" s="4">
        <v>10978</v>
      </c>
      <c r="AW286" s="4">
        <v>2289</v>
      </c>
      <c r="AX286" s="4">
        <v>2319</v>
      </c>
      <c r="AY286" s="4">
        <v>2229</v>
      </c>
      <c r="AZ286" s="4">
        <v>2127</v>
      </c>
      <c r="BA286" s="4">
        <v>2014</v>
      </c>
      <c r="BB286" s="4">
        <v>8998</v>
      </c>
      <c r="BC286" s="4">
        <v>1813</v>
      </c>
      <c r="BD286" s="4">
        <v>1898</v>
      </c>
      <c r="BE286" s="4">
        <v>1810</v>
      </c>
      <c r="BF286" s="4">
        <v>1730</v>
      </c>
      <c r="BG286" s="4">
        <v>1747</v>
      </c>
      <c r="BH286" s="4">
        <v>7302</v>
      </c>
      <c r="BI286" s="4">
        <v>1572</v>
      </c>
      <c r="BJ286" s="4">
        <v>1503</v>
      </c>
      <c r="BK286" s="4">
        <v>1518</v>
      </c>
      <c r="BL286" s="4">
        <v>1365</v>
      </c>
      <c r="BM286" s="4">
        <v>1344</v>
      </c>
      <c r="BN286" s="4">
        <v>5650</v>
      </c>
      <c r="BO286" s="4">
        <v>1258</v>
      </c>
      <c r="BP286" s="4">
        <v>1221</v>
      </c>
      <c r="BQ286" s="4">
        <v>1097</v>
      </c>
      <c r="BR286" s="4">
        <v>1048</v>
      </c>
      <c r="BS286" s="4">
        <v>1026</v>
      </c>
      <c r="BT286" s="4">
        <v>4810</v>
      </c>
      <c r="BU286" s="4">
        <v>1125</v>
      </c>
      <c r="BV286" s="4">
        <v>924</v>
      </c>
      <c r="BW286" s="4">
        <v>915</v>
      </c>
      <c r="BX286" s="4">
        <v>926</v>
      </c>
      <c r="BY286" s="4">
        <v>920</v>
      </c>
      <c r="BZ286" s="4">
        <v>4491</v>
      </c>
      <c r="CA286" s="4">
        <v>886</v>
      </c>
      <c r="CB286" s="4">
        <v>894</v>
      </c>
      <c r="CC286" s="4">
        <v>908</v>
      </c>
      <c r="CD286" s="4">
        <v>904</v>
      </c>
      <c r="CE286" s="4">
        <v>899</v>
      </c>
      <c r="CF286" s="4">
        <v>3529</v>
      </c>
      <c r="CG286" s="4">
        <v>787</v>
      </c>
      <c r="CH286" s="4">
        <v>804</v>
      </c>
      <c r="CI286" s="4">
        <v>721</v>
      </c>
      <c r="CJ286" s="4">
        <v>660</v>
      </c>
      <c r="CK286" s="4">
        <v>557</v>
      </c>
      <c r="CL286" s="4">
        <v>2873</v>
      </c>
      <c r="CM286" s="4">
        <v>609</v>
      </c>
      <c r="CN286" s="4">
        <v>618</v>
      </c>
      <c r="CO286" s="4">
        <v>591</v>
      </c>
      <c r="CP286" s="4">
        <v>534</v>
      </c>
      <c r="CQ286" s="4">
        <v>521</v>
      </c>
      <c r="CR286" s="4">
        <v>2293</v>
      </c>
      <c r="CS286" s="4">
        <v>509</v>
      </c>
      <c r="CT286" s="4">
        <v>507</v>
      </c>
      <c r="CU286" s="4">
        <v>459</v>
      </c>
      <c r="CV286" s="4">
        <v>438</v>
      </c>
      <c r="CW286" s="4">
        <v>380</v>
      </c>
      <c r="CX286" s="4">
        <v>1574</v>
      </c>
      <c r="CY286" s="4">
        <v>370</v>
      </c>
      <c r="CZ286" s="4">
        <v>372</v>
      </c>
      <c r="DA286" s="4">
        <v>337</v>
      </c>
      <c r="DB286" s="4">
        <v>272</v>
      </c>
      <c r="DC286" s="4">
        <v>223</v>
      </c>
      <c r="DD286" s="4">
        <v>800</v>
      </c>
      <c r="DE286" s="4">
        <v>221</v>
      </c>
      <c r="DF286" s="4">
        <v>178</v>
      </c>
      <c r="DG286" s="4">
        <v>148</v>
      </c>
      <c r="DH286" s="4">
        <v>129</v>
      </c>
      <c r="DI286" s="4">
        <v>124</v>
      </c>
      <c r="DJ286" s="4">
        <v>254</v>
      </c>
      <c r="DK286" s="4">
        <v>89</v>
      </c>
      <c r="DL286" s="4">
        <v>65</v>
      </c>
      <c r="DM286" s="4">
        <v>38</v>
      </c>
      <c r="DN286" s="4">
        <v>40</v>
      </c>
      <c r="DO286" s="4">
        <v>22</v>
      </c>
      <c r="DP286" s="4">
        <v>73</v>
      </c>
      <c r="DQ286" s="4">
        <v>31</v>
      </c>
      <c r="DR286" s="4">
        <v>12</v>
      </c>
      <c r="DS286" s="4">
        <v>13</v>
      </c>
      <c r="DT286" s="4">
        <v>10</v>
      </c>
      <c r="DU286" s="4">
        <v>7</v>
      </c>
      <c r="DV286" s="4">
        <v>9</v>
      </c>
      <c r="DW286" s="4">
        <v>16715</v>
      </c>
      <c r="DX286" s="4">
        <v>18439</v>
      </c>
      <c r="DY286" s="4">
        <v>61175</v>
      </c>
      <c r="DZ286" s="4">
        <v>22253</v>
      </c>
      <c r="EA286" s="4">
        <v>11405</v>
      </c>
    </row>
    <row r="287" spans="1:131" ht="17.5" customHeight="1" x14ac:dyDescent="0.35">
      <c r="E287" s="30"/>
      <c r="F287" s="30"/>
      <c r="G287" s="31"/>
      <c r="H287" s="31"/>
      <c r="I287" s="31"/>
      <c r="J287" s="31"/>
      <c r="K287" s="31"/>
      <c r="L287" s="30"/>
      <c r="M287" s="31"/>
      <c r="N287" s="31"/>
      <c r="O287" s="31"/>
      <c r="P287" s="31"/>
      <c r="Q287" s="31"/>
      <c r="R287" s="30"/>
      <c r="S287" s="31"/>
      <c r="T287" s="31"/>
      <c r="U287" s="31"/>
      <c r="V287" s="31"/>
      <c r="W287" s="31"/>
      <c r="X287" s="30"/>
      <c r="Y287" s="31"/>
      <c r="Z287" s="31"/>
      <c r="AA287" s="31"/>
      <c r="AB287" s="31"/>
      <c r="AC287" s="31"/>
      <c r="AD287" s="30"/>
      <c r="AE287" s="31"/>
      <c r="AF287" s="31"/>
      <c r="AG287" s="31"/>
      <c r="AH287" s="31"/>
      <c r="AI287" s="31"/>
      <c r="AJ287" s="30"/>
      <c r="AK287" s="31"/>
      <c r="AL287" s="31"/>
      <c r="AM287" s="31"/>
      <c r="AN287" s="31"/>
      <c r="AO287" s="31"/>
      <c r="AP287" s="30"/>
      <c r="AQ287" s="31"/>
      <c r="AR287" s="31"/>
      <c r="AS287" s="31"/>
      <c r="AT287" s="31"/>
      <c r="AU287" s="31"/>
      <c r="AV287" s="30"/>
      <c r="AW287" s="31"/>
      <c r="AX287" s="31"/>
      <c r="AY287" s="31"/>
      <c r="AZ287" s="31"/>
      <c r="BA287" s="31"/>
      <c r="BB287" s="30"/>
      <c r="BC287" s="31"/>
      <c r="BD287" s="31"/>
      <c r="BE287" s="31"/>
      <c r="BF287" s="31"/>
      <c r="BG287" s="31"/>
      <c r="BH287" s="30"/>
      <c r="BI287" s="31"/>
      <c r="BJ287" s="31"/>
      <c r="BK287" s="31"/>
      <c r="BL287" s="31"/>
      <c r="BM287" s="31"/>
      <c r="BN287" s="30"/>
      <c r="BO287" s="31"/>
      <c r="BP287" s="31"/>
      <c r="BQ287" s="31"/>
      <c r="BR287" s="31"/>
      <c r="BS287" s="31"/>
      <c r="BT287" s="30"/>
      <c r="BU287" s="31"/>
      <c r="BV287" s="31"/>
      <c r="BW287" s="31"/>
      <c r="BX287" s="31"/>
      <c r="BY287" s="31"/>
      <c r="BZ287" s="30"/>
      <c r="CA287" s="31"/>
      <c r="CB287" s="31"/>
      <c r="CC287" s="31"/>
      <c r="CD287" s="31"/>
      <c r="CE287" s="31"/>
      <c r="CF287" s="30"/>
      <c r="CG287" s="31"/>
      <c r="CH287" s="31"/>
      <c r="CI287" s="31"/>
      <c r="CJ287" s="31"/>
      <c r="CK287" s="31"/>
      <c r="CL287" s="30"/>
      <c r="CM287" s="31"/>
      <c r="CN287" s="31"/>
      <c r="CO287" s="31"/>
      <c r="CP287" s="31"/>
      <c r="CQ287" s="31"/>
      <c r="CR287" s="30"/>
      <c r="CS287" s="31"/>
      <c r="CT287" s="31"/>
      <c r="CU287" s="31"/>
      <c r="CV287" s="31"/>
      <c r="CW287" s="31"/>
      <c r="CX287" s="30"/>
      <c r="CY287" s="31"/>
      <c r="CZ287" s="31"/>
      <c r="DA287" s="31"/>
      <c r="DB287" s="31"/>
      <c r="DC287" s="31"/>
      <c r="DD287" s="30"/>
      <c r="DE287" s="31"/>
      <c r="DF287" s="31"/>
      <c r="DG287" s="31"/>
      <c r="DH287" s="31"/>
      <c r="DI287" s="31"/>
      <c r="DJ287" s="30"/>
      <c r="DK287" s="31"/>
      <c r="DL287" s="31"/>
      <c r="DM287" s="31"/>
      <c r="DN287" s="31"/>
      <c r="DO287" s="31"/>
      <c r="DP287" s="30"/>
      <c r="DQ287" s="31"/>
      <c r="DR287" s="31"/>
      <c r="DS287" s="31"/>
      <c r="DT287" s="31"/>
      <c r="DU287" s="31"/>
      <c r="DW287" s="31"/>
      <c r="DX287" s="31"/>
      <c r="DY287" s="31"/>
      <c r="DZ287" s="31"/>
      <c r="EA287" s="31"/>
    </row>
    <row r="288" spans="1:131" s="3" customFormat="1" ht="17.5" customHeight="1" x14ac:dyDescent="0.35">
      <c r="A288" s="3" t="s">
        <v>494</v>
      </c>
      <c r="C288" s="3" t="s">
        <v>495</v>
      </c>
      <c r="E288" s="26">
        <v>2424615</v>
      </c>
      <c r="F288" s="26">
        <v>187133</v>
      </c>
      <c r="G288" s="26">
        <v>38726</v>
      </c>
      <c r="H288" s="26">
        <v>38066</v>
      </c>
      <c r="I288" s="26">
        <v>36903</v>
      </c>
      <c r="J288" s="26">
        <v>37450</v>
      </c>
      <c r="K288" s="26">
        <v>35988</v>
      </c>
      <c r="L288" s="26">
        <v>156247</v>
      </c>
      <c r="M288" s="26">
        <v>33929</v>
      </c>
      <c r="N288" s="26">
        <v>32302</v>
      </c>
      <c r="O288" s="26">
        <v>30948</v>
      </c>
      <c r="P288" s="26">
        <v>29594</v>
      </c>
      <c r="Q288" s="26">
        <v>29474</v>
      </c>
      <c r="R288" s="26">
        <v>151824</v>
      </c>
      <c r="S288" s="26">
        <v>29846</v>
      </c>
      <c r="T288" s="26">
        <v>30077</v>
      </c>
      <c r="U288" s="26">
        <v>30208</v>
      </c>
      <c r="V288" s="26">
        <v>30883</v>
      </c>
      <c r="W288" s="26">
        <v>30810</v>
      </c>
      <c r="X288" s="26">
        <v>155793</v>
      </c>
      <c r="Y288" s="26">
        <v>32434</v>
      </c>
      <c r="Z288" s="26">
        <v>31676</v>
      </c>
      <c r="AA288" s="26">
        <v>32809</v>
      </c>
      <c r="AB288" s="26">
        <v>30648</v>
      </c>
      <c r="AC288" s="26">
        <v>28226</v>
      </c>
      <c r="AD288" s="26">
        <v>168846</v>
      </c>
      <c r="AE288" s="26">
        <v>30635</v>
      </c>
      <c r="AF288" s="26">
        <v>31592</v>
      </c>
      <c r="AG288" s="26">
        <v>34145</v>
      </c>
      <c r="AH288" s="26">
        <v>36618</v>
      </c>
      <c r="AI288" s="26">
        <v>35856</v>
      </c>
      <c r="AJ288" s="26">
        <v>201592</v>
      </c>
      <c r="AK288" s="26">
        <v>39365</v>
      </c>
      <c r="AL288" s="26">
        <v>39700</v>
      </c>
      <c r="AM288" s="26">
        <v>39678</v>
      </c>
      <c r="AN288" s="26">
        <v>41155</v>
      </c>
      <c r="AO288" s="26">
        <v>41694</v>
      </c>
      <c r="AP288" s="26">
        <v>207661</v>
      </c>
      <c r="AQ288" s="26">
        <v>43177</v>
      </c>
      <c r="AR288" s="26">
        <v>42904</v>
      </c>
      <c r="AS288" s="26">
        <v>41613</v>
      </c>
      <c r="AT288" s="26">
        <v>39845</v>
      </c>
      <c r="AU288" s="26">
        <v>40122</v>
      </c>
      <c r="AV288" s="26">
        <v>189099</v>
      </c>
      <c r="AW288" s="26">
        <v>38208</v>
      </c>
      <c r="AX288" s="26">
        <v>38310</v>
      </c>
      <c r="AY288" s="26">
        <v>37662</v>
      </c>
      <c r="AZ288" s="26">
        <v>37760</v>
      </c>
      <c r="BA288" s="26">
        <v>37159</v>
      </c>
      <c r="BB288" s="26">
        <v>181711</v>
      </c>
      <c r="BC288" s="26">
        <v>37236</v>
      </c>
      <c r="BD288" s="26">
        <v>36417</v>
      </c>
      <c r="BE288" s="26">
        <v>35941</v>
      </c>
      <c r="BF288" s="26">
        <v>36258</v>
      </c>
      <c r="BG288" s="26">
        <v>35859</v>
      </c>
      <c r="BH288" s="26">
        <v>170979</v>
      </c>
      <c r="BI288" s="26">
        <v>35641</v>
      </c>
      <c r="BJ288" s="26">
        <v>35296</v>
      </c>
      <c r="BK288" s="26">
        <v>34478</v>
      </c>
      <c r="BL288" s="26">
        <v>33419</v>
      </c>
      <c r="BM288" s="26">
        <v>32145</v>
      </c>
      <c r="BN288" s="26">
        <v>147786</v>
      </c>
      <c r="BO288" s="26">
        <v>31930</v>
      </c>
      <c r="BP288" s="26">
        <v>30526</v>
      </c>
      <c r="BQ288" s="26">
        <v>29772</v>
      </c>
      <c r="BR288" s="26">
        <v>28508</v>
      </c>
      <c r="BS288" s="26">
        <v>27050</v>
      </c>
      <c r="BT288" s="26">
        <v>120582</v>
      </c>
      <c r="BU288" s="26">
        <v>26166</v>
      </c>
      <c r="BV288" s="26">
        <v>24961</v>
      </c>
      <c r="BW288" s="26">
        <v>23913</v>
      </c>
      <c r="BX288" s="26">
        <v>23108</v>
      </c>
      <c r="BY288" s="26">
        <v>22434</v>
      </c>
      <c r="BZ288" s="26">
        <v>112818</v>
      </c>
      <c r="CA288" s="26">
        <v>21963</v>
      </c>
      <c r="CB288" s="26">
        <v>22069</v>
      </c>
      <c r="CC288" s="26">
        <v>22037</v>
      </c>
      <c r="CD288" s="26">
        <v>23381</v>
      </c>
      <c r="CE288" s="26">
        <v>23368</v>
      </c>
      <c r="CF288" s="26">
        <v>82647</v>
      </c>
      <c r="CG288" s="26">
        <v>18148</v>
      </c>
      <c r="CH288" s="26">
        <v>18120</v>
      </c>
      <c r="CI288" s="26">
        <v>16684</v>
      </c>
      <c r="CJ288" s="26">
        <v>15926</v>
      </c>
      <c r="CK288" s="26">
        <v>13769</v>
      </c>
      <c r="CL288" s="26">
        <v>68038</v>
      </c>
      <c r="CM288" s="26">
        <v>13462</v>
      </c>
      <c r="CN288" s="26">
        <v>14453</v>
      </c>
      <c r="CO288" s="26">
        <v>13921</v>
      </c>
      <c r="CP288" s="26">
        <v>13326</v>
      </c>
      <c r="CQ288" s="26">
        <v>12876</v>
      </c>
      <c r="CR288" s="26">
        <v>54995</v>
      </c>
      <c r="CS288" s="26">
        <v>12450</v>
      </c>
      <c r="CT288" s="26">
        <v>11505</v>
      </c>
      <c r="CU288" s="26">
        <v>10894</v>
      </c>
      <c r="CV288" s="26">
        <v>10402</v>
      </c>
      <c r="CW288" s="26">
        <v>9744</v>
      </c>
      <c r="CX288" s="26">
        <v>38007</v>
      </c>
      <c r="CY288" s="26">
        <v>9367</v>
      </c>
      <c r="CZ288" s="26">
        <v>8435</v>
      </c>
      <c r="DA288" s="26">
        <v>7449</v>
      </c>
      <c r="DB288" s="26">
        <v>6758</v>
      </c>
      <c r="DC288" s="26">
        <v>5998</v>
      </c>
      <c r="DD288" s="26">
        <v>20529</v>
      </c>
      <c r="DE288" s="26">
        <v>5336</v>
      </c>
      <c r="DF288" s="26">
        <v>4610</v>
      </c>
      <c r="DG288" s="26">
        <v>4173</v>
      </c>
      <c r="DH288" s="26">
        <v>3425</v>
      </c>
      <c r="DI288" s="26">
        <v>2985</v>
      </c>
      <c r="DJ288" s="26">
        <v>6744</v>
      </c>
      <c r="DK288" s="26">
        <v>2480</v>
      </c>
      <c r="DL288" s="26">
        <v>1864</v>
      </c>
      <c r="DM288" s="26">
        <v>973</v>
      </c>
      <c r="DN288" s="26">
        <v>769</v>
      </c>
      <c r="DO288" s="26">
        <v>658</v>
      </c>
      <c r="DP288" s="26">
        <v>1396</v>
      </c>
      <c r="DQ288" s="26">
        <v>512</v>
      </c>
      <c r="DR288" s="26">
        <v>358</v>
      </c>
      <c r="DS288" s="26">
        <v>253</v>
      </c>
      <c r="DT288" s="26">
        <v>172</v>
      </c>
      <c r="DU288" s="26">
        <v>101</v>
      </c>
      <c r="DV288" s="26">
        <v>188</v>
      </c>
      <c r="DW288" s="26">
        <v>527638</v>
      </c>
      <c r="DX288" s="26">
        <v>592123</v>
      </c>
      <c r="DY288" s="26">
        <v>1072268</v>
      </c>
      <c r="DZ288" s="26">
        <v>552165</v>
      </c>
      <c r="EA288" s="26">
        <v>272544</v>
      </c>
    </row>
    <row r="289" spans="1:131" ht="17.5" customHeight="1" x14ac:dyDescent="0.35">
      <c r="A289" s="2" t="s">
        <v>496</v>
      </c>
      <c r="D289" s="2" t="s">
        <v>497</v>
      </c>
      <c r="E289" s="4">
        <v>90237</v>
      </c>
      <c r="F289" s="4">
        <v>9577</v>
      </c>
      <c r="G289" s="4">
        <v>1914</v>
      </c>
      <c r="H289" s="4">
        <v>1932</v>
      </c>
      <c r="I289" s="4">
        <v>1861</v>
      </c>
      <c r="J289" s="4">
        <v>1929</v>
      </c>
      <c r="K289" s="4">
        <v>1941</v>
      </c>
      <c r="L289" s="4">
        <v>7413</v>
      </c>
      <c r="M289" s="4">
        <v>1745</v>
      </c>
      <c r="N289" s="4">
        <v>1521</v>
      </c>
      <c r="O289" s="4">
        <v>1416</v>
      </c>
      <c r="P289" s="4">
        <v>1421</v>
      </c>
      <c r="Q289" s="4">
        <v>1310</v>
      </c>
      <c r="R289" s="4">
        <v>6467</v>
      </c>
      <c r="S289" s="4">
        <v>1249</v>
      </c>
      <c r="T289" s="4">
        <v>1242</v>
      </c>
      <c r="U289" s="4">
        <v>1257</v>
      </c>
      <c r="V289" s="4">
        <v>1427</v>
      </c>
      <c r="W289" s="4">
        <v>1292</v>
      </c>
      <c r="X289" s="4">
        <v>6442</v>
      </c>
      <c r="Y289" s="4">
        <v>1319</v>
      </c>
      <c r="Z289" s="4">
        <v>1320</v>
      </c>
      <c r="AA289" s="4">
        <v>1393</v>
      </c>
      <c r="AB289" s="4">
        <v>1284</v>
      </c>
      <c r="AC289" s="4">
        <v>1126</v>
      </c>
      <c r="AD289" s="4">
        <v>6511</v>
      </c>
      <c r="AE289" s="4">
        <v>1306</v>
      </c>
      <c r="AF289" s="4">
        <v>1233</v>
      </c>
      <c r="AG289" s="4">
        <v>1274</v>
      </c>
      <c r="AH289" s="4">
        <v>1407</v>
      </c>
      <c r="AI289" s="4">
        <v>1291</v>
      </c>
      <c r="AJ289" s="4">
        <v>6978</v>
      </c>
      <c r="AK289" s="4">
        <v>1325</v>
      </c>
      <c r="AL289" s="4">
        <v>1404</v>
      </c>
      <c r="AM289" s="4">
        <v>1373</v>
      </c>
      <c r="AN289" s="4">
        <v>1435</v>
      </c>
      <c r="AO289" s="4">
        <v>1441</v>
      </c>
      <c r="AP289" s="4">
        <v>7018</v>
      </c>
      <c r="AQ289" s="4">
        <v>1433</v>
      </c>
      <c r="AR289" s="4">
        <v>1383</v>
      </c>
      <c r="AS289" s="4">
        <v>1402</v>
      </c>
      <c r="AT289" s="4">
        <v>1408</v>
      </c>
      <c r="AU289" s="4">
        <v>1392</v>
      </c>
      <c r="AV289" s="4">
        <v>7064</v>
      </c>
      <c r="AW289" s="4">
        <v>1388</v>
      </c>
      <c r="AX289" s="4">
        <v>1494</v>
      </c>
      <c r="AY289" s="4">
        <v>1418</v>
      </c>
      <c r="AZ289" s="4">
        <v>1436</v>
      </c>
      <c r="BA289" s="4">
        <v>1328</v>
      </c>
      <c r="BB289" s="4">
        <v>6688</v>
      </c>
      <c r="BC289" s="4">
        <v>1409</v>
      </c>
      <c r="BD289" s="4">
        <v>1307</v>
      </c>
      <c r="BE289" s="4">
        <v>1335</v>
      </c>
      <c r="BF289" s="4">
        <v>1319</v>
      </c>
      <c r="BG289" s="4">
        <v>1318</v>
      </c>
      <c r="BH289" s="4">
        <v>5884</v>
      </c>
      <c r="BI289" s="4">
        <v>1222</v>
      </c>
      <c r="BJ289" s="4">
        <v>1213</v>
      </c>
      <c r="BK289" s="4">
        <v>1192</v>
      </c>
      <c r="BL289" s="4">
        <v>1137</v>
      </c>
      <c r="BM289" s="4">
        <v>1120</v>
      </c>
      <c r="BN289" s="4">
        <v>5068</v>
      </c>
      <c r="BO289" s="4">
        <v>1112</v>
      </c>
      <c r="BP289" s="4">
        <v>1052</v>
      </c>
      <c r="BQ289" s="4">
        <v>1002</v>
      </c>
      <c r="BR289" s="4">
        <v>1012</v>
      </c>
      <c r="BS289" s="4">
        <v>890</v>
      </c>
      <c r="BT289" s="4">
        <v>3843</v>
      </c>
      <c r="BU289" s="4">
        <v>834</v>
      </c>
      <c r="BV289" s="4">
        <v>788</v>
      </c>
      <c r="BW289" s="4">
        <v>795</v>
      </c>
      <c r="BX289" s="4">
        <v>755</v>
      </c>
      <c r="BY289" s="4">
        <v>671</v>
      </c>
      <c r="BZ289" s="4">
        <v>3323</v>
      </c>
      <c r="CA289" s="4">
        <v>680</v>
      </c>
      <c r="CB289" s="4">
        <v>685</v>
      </c>
      <c r="CC289" s="4">
        <v>634</v>
      </c>
      <c r="CD289" s="4">
        <v>660</v>
      </c>
      <c r="CE289" s="4">
        <v>664</v>
      </c>
      <c r="CF289" s="4">
        <v>2324</v>
      </c>
      <c r="CG289" s="4">
        <v>534</v>
      </c>
      <c r="CH289" s="4">
        <v>509</v>
      </c>
      <c r="CI289" s="4">
        <v>462</v>
      </c>
      <c r="CJ289" s="4">
        <v>448</v>
      </c>
      <c r="CK289" s="4">
        <v>371</v>
      </c>
      <c r="CL289" s="4">
        <v>1925</v>
      </c>
      <c r="CM289" s="4">
        <v>399</v>
      </c>
      <c r="CN289" s="4">
        <v>397</v>
      </c>
      <c r="CO289" s="4">
        <v>377</v>
      </c>
      <c r="CP289" s="4">
        <v>385</v>
      </c>
      <c r="CQ289" s="4">
        <v>367</v>
      </c>
      <c r="CR289" s="4">
        <v>1601</v>
      </c>
      <c r="CS289" s="4">
        <v>352</v>
      </c>
      <c r="CT289" s="4">
        <v>322</v>
      </c>
      <c r="CU289" s="4">
        <v>314</v>
      </c>
      <c r="CV289" s="4">
        <v>318</v>
      </c>
      <c r="CW289" s="4">
        <v>295</v>
      </c>
      <c r="CX289" s="4">
        <v>1204</v>
      </c>
      <c r="CY289" s="4">
        <v>278</v>
      </c>
      <c r="CZ289" s="4">
        <v>287</v>
      </c>
      <c r="DA289" s="4">
        <v>200</v>
      </c>
      <c r="DB289" s="4">
        <v>241</v>
      </c>
      <c r="DC289" s="4">
        <v>198</v>
      </c>
      <c r="DD289" s="4">
        <v>684</v>
      </c>
      <c r="DE289" s="4">
        <v>181</v>
      </c>
      <c r="DF289" s="4">
        <v>153</v>
      </c>
      <c r="DG289" s="4">
        <v>146</v>
      </c>
      <c r="DH289" s="4">
        <v>94</v>
      </c>
      <c r="DI289" s="4">
        <v>110</v>
      </c>
      <c r="DJ289" s="4">
        <v>191</v>
      </c>
      <c r="DK289" s="4">
        <v>78</v>
      </c>
      <c r="DL289" s="4">
        <v>62</v>
      </c>
      <c r="DM289" s="4">
        <v>22</v>
      </c>
      <c r="DN289" s="4">
        <v>17</v>
      </c>
      <c r="DO289" s="4">
        <v>12</v>
      </c>
      <c r="DP289" s="4">
        <v>29</v>
      </c>
      <c r="DQ289" s="4">
        <v>13</v>
      </c>
      <c r="DR289" s="4">
        <v>6</v>
      </c>
      <c r="DS289" s="4">
        <v>7</v>
      </c>
      <c r="DT289" s="4">
        <v>1</v>
      </c>
      <c r="DU289" s="4">
        <v>2</v>
      </c>
      <c r="DV289" s="4">
        <v>3</v>
      </c>
      <c r="DW289" s="4">
        <v>24776</v>
      </c>
      <c r="DX289" s="4">
        <v>27489</v>
      </c>
      <c r="DY289" s="4">
        <v>39382</v>
      </c>
      <c r="DZ289" s="4">
        <v>18118</v>
      </c>
      <c r="EA289" s="4">
        <v>7961</v>
      </c>
    </row>
    <row r="290" spans="1:131" ht="17.5" customHeight="1" x14ac:dyDescent="0.35">
      <c r="A290" s="2" t="s">
        <v>498</v>
      </c>
      <c r="D290" s="2" t="s">
        <v>499</v>
      </c>
      <c r="E290" s="4">
        <v>172676</v>
      </c>
      <c r="F290" s="4">
        <v>13430</v>
      </c>
      <c r="G290" s="4">
        <v>2751</v>
      </c>
      <c r="H290" s="4">
        <v>2709</v>
      </c>
      <c r="I290" s="4">
        <v>2687</v>
      </c>
      <c r="J290" s="4">
        <v>2722</v>
      </c>
      <c r="K290" s="4">
        <v>2561</v>
      </c>
      <c r="L290" s="4">
        <v>11490</v>
      </c>
      <c r="M290" s="4">
        <v>2511</v>
      </c>
      <c r="N290" s="4">
        <v>2396</v>
      </c>
      <c r="O290" s="4">
        <v>2222</v>
      </c>
      <c r="P290" s="4">
        <v>2163</v>
      </c>
      <c r="Q290" s="4">
        <v>2198</v>
      </c>
      <c r="R290" s="4">
        <v>11056</v>
      </c>
      <c r="S290" s="4">
        <v>2152</v>
      </c>
      <c r="T290" s="4">
        <v>2247</v>
      </c>
      <c r="U290" s="4">
        <v>2228</v>
      </c>
      <c r="V290" s="4">
        <v>2264</v>
      </c>
      <c r="W290" s="4">
        <v>2165</v>
      </c>
      <c r="X290" s="4">
        <v>10541</v>
      </c>
      <c r="Y290" s="4">
        <v>2260</v>
      </c>
      <c r="Z290" s="4">
        <v>2241</v>
      </c>
      <c r="AA290" s="4">
        <v>2298</v>
      </c>
      <c r="AB290" s="4">
        <v>1946</v>
      </c>
      <c r="AC290" s="4">
        <v>1796</v>
      </c>
      <c r="AD290" s="4">
        <v>11684</v>
      </c>
      <c r="AE290" s="4">
        <v>1861</v>
      </c>
      <c r="AF290" s="4">
        <v>2147</v>
      </c>
      <c r="AG290" s="4">
        <v>2343</v>
      </c>
      <c r="AH290" s="4">
        <v>2704</v>
      </c>
      <c r="AI290" s="4">
        <v>2629</v>
      </c>
      <c r="AJ290" s="4">
        <v>14959</v>
      </c>
      <c r="AK290" s="4">
        <v>2918</v>
      </c>
      <c r="AL290" s="4">
        <v>2923</v>
      </c>
      <c r="AM290" s="4">
        <v>2950</v>
      </c>
      <c r="AN290" s="4">
        <v>2994</v>
      </c>
      <c r="AO290" s="4">
        <v>3174</v>
      </c>
      <c r="AP290" s="4">
        <v>14876</v>
      </c>
      <c r="AQ290" s="4">
        <v>3113</v>
      </c>
      <c r="AR290" s="4">
        <v>3093</v>
      </c>
      <c r="AS290" s="4">
        <v>3057</v>
      </c>
      <c r="AT290" s="4">
        <v>2794</v>
      </c>
      <c r="AU290" s="4">
        <v>2819</v>
      </c>
      <c r="AV290" s="4">
        <v>13275</v>
      </c>
      <c r="AW290" s="4">
        <v>2670</v>
      </c>
      <c r="AX290" s="4">
        <v>2729</v>
      </c>
      <c r="AY290" s="4">
        <v>2685</v>
      </c>
      <c r="AZ290" s="4">
        <v>2637</v>
      </c>
      <c r="BA290" s="4">
        <v>2554</v>
      </c>
      <c r="BB290" s="4">
        <v>12902</v>
      </c>
      <c r="BC290" s="4">
        <v>2653</v>
      </c>
      <c r="BD290" s="4">
        <v>2635</v>
      </c>
      <c r="BE290" s="4">
        <v>2488</v>
      </c>
      <c r="BF290" s="4">
        <v>2572</v>
      </c>
      <c r="BG290" s="4">
        <v>2554</v>
      </c>
      <c r="BH290" s="4">
        <v>11410</v>
      </c>
      <c r="BI290" s="4">
        <v>2377</v>
      </c>
      <c r="BJ290" s="4">
        <v>2262</v>
      </c>
      <c r="BK290" s="4">
        <v>2416</v>
      </c>
      <c r="BL290" s="4">
        <v>2231</v>
      </c>
      <c r="BM290" s="4">
        <v>2124</v>
      </c>
      <c r="BN290" s="4">
        <v>10124</v>
      </c>
      <c r="BO290" s="4">
        <v>2273</v>
      </c>
      <c r="BP290" s="4">
        <v>2011</v>
      </c>
      <c r="BQ290" s="4">
        <v>2023</v>
      </c>
      <c r="BR290" s="4">
        <v>2004</v>
      </c>
      <c r="BS290" s="4">
        <v>1813</v>
      </c>
      <c r="BT290" s="4">
        <v>8493</v>
      </c>
      <c r="BU290" s="4">
        <v>1887</v>
      </c>
      <c r="BV290" s="4">
        <v>1739</v>
      </c>
      <c r="BW290" s="4">
        <v>1618</v>
      </c>
      <c r="BX290" s="4">
        <v>1656</v>
      </c>
      <c r="BY290" s="4">
        <v>1593</v>
      </c>
      <c r="BZ290" s="4">
        <v>8077</v>
      </c>
      <c r="CA290" s="4">
        <v>1593</v>
      </c>
      <c r="CB290" s="4">
        <v>1634</v>
      </c>
      <c r="CC290" s="4">
        <v>1617</v>
      </c>
      <c r="CD290" s="4">
        <v>1629</v>
      </c>
      <c r="CE290" s="4">
        <v>1604</v>
      </c>
      <c r="CF290" s="4">
        <v>6187</v>
      </c>
      <c r="CG290" s="4">
        <v>1399</v>
      </c>
      <c r="CH290" s="4">
        <v>1403</v>
      </c>
      <c r="CI290" s="4">
        <v>1261</v>
      </c>
      <c r="CJ290" s="4">
        <v>1171</v>
      </c>
      <c r="CK290" s="4">
        <v>953</v>
      </c>
      <c r="CL290" s="4">
        <v>4714</v>
      </c>
      <c r="CM290" s="4">
        <v>939</v>
      </c>
      <c r="CN290" s="4">
        <v>1015</v>
      </c>
      <c r="CO290" s="4">
        <v>951</v>
      </c>
      <c r="CP290" s="4">
        <v>908</v>
      </c>
      <c r="CQ290" s="4">
        <v>901</v>
      </c>
      <c r="CR290" s="4">
        <v>4023</v>
      </c>
      <c r="CS290" s="4">
        <v>909</v>
      </c>
      <c r="CT290" s="4">
        <v>860</v>
      </c>
      <c r="CU290" s="4">
        <v>814</v>
      </c>
      <c r="CV290" s="4">
        <v>755</v>
      </c>
      <c r="CW290" s="4">
        <v>685</v>
      </c>
      <c r="CX290" s="4">
        <v>2912</v>
      </c>
      <c r="CY290" s="4">
        <v>708</v>
      </c>
      <c r="CZ290" s="4">
        <v>669</v>
      </c>
      <c r="DA290" s="4">
        <v>585</v>
      </c>
      <c r="DB290" s="4">
        <v>489</v>
      </c>
      <c r="DC290" s="4">
        <v>461</v>
      </c>
      <c r="DD290" s="4">
        <v>1726</v>
      </c>
      <c r="DE290" s="4">
        <v>443</v>
      </c>
      <c r="DF290" s="4">
        <v>375</v>
      </c>
      <c r="DG290" s="4">
        <v>356</v>
      </c>
      <c r="DH290" s="4">
        <v>293</v>
      </c>
      <c r="DI290" s="4">
        <v>259</v>
      </c>
      <c r="DJ290" s="4">
        <v>602</v>
      </c>
      <c r="DK290" s="4">
        <v>208</v>
      </c>
      <c r="DL290" s="4">
        <v>148</v>
      </c>
      <c r="DM290" s="4">
        <v>96</v>
      </c>
      <c r="DN290" s="4">
        <v>86</v>
      </c>
      <c r="DO290" s="4">
        <v>64</v>
      </c>
      <c r="DP290" s="4">
        <v>166</v>
      </c>
      <c r="DQ290" s="4">
        <v>59</v>
      </c>
      <c r="DR290" s="4">
        <v>45</v>
      </c>
      <c r="DS290" s="4">
        <v>30</v>
      </c>
      <c r="DT290" s="4">
        <v>19</v>
      </c>
      <c r="DU290" s="4">
        <v>13</v>
      </c>
      <c r="DV290" s="4">
        <v>29</v>
      </c>
      <c r="DW290" s="4">
        <v>38236</v>
      </c>
      <c r="DX290" s="4">
        <v>42775</v>
      </c>
      <c r="DY290" s="4">
        <v>75977</v>
      </c>
      <c r="DZ290" s="4">
        <v>38104</v>
      </c>
      <c r="EA290" s="4">
        <v>20359</v>
      </c>
    </row>
    <row r="291" spans="1:131" ht="17.5" customHeight="1" x14ac:dyDescent="0.35">
      <c r="A291" s="2" t="s">
        <v>500</v>
      </c>
      <c r="D291" s="2" t="s">
        <v>501</v>
      </c>
      <c r="E291" s="4">
        <v>111676</v>
      </c>
      <c r="F291" s="4">
        <v>7759</v>
      </c>
      <c r="G291" s="4">
        <v>1554</v>
      </c>
      <c r="H291" s="4">
        <v>1552</v>
      </c>
      <c r="I291" s="4">
        <v>1507</v>
      </c>
      <c r="J291" s="4">
        <v>1596</v>
      </c>
      <c r="K291" s="4">
        <v>1550</v>
      </c>
      <c r="L291" s="4">
        <v>7125</v>
      </c>
      <c r="M291" s="4">
        <v>1502</v>
      </c>
      <c r="N291" s="4">
        <v>1435</v>
      </c>
      <c r="O291" s="4">
        <v>1438</v>
      </c>
      <c r="P291" s="4">
        <v>1314</v>
      </c>
      <c r="Q291" s="4">
        <v>1436</v>
      </c>
      <c r="R291" s="4">
        <v>7642</v>
      </c>
      <c r="S291" s="4">
        <v>1496</v>
      </c>
      <c r="T291" s="4">
        <v>1541</v>
      </c>
      <c r="U291" s="4">
        <v>1528</v>
      </c>
      <c r="V291" s="4">
        <v>1562</v>
      </c>
      <c r="W291" s="4">
        <v>1515</v>
      </c>
      <c r="X291" s="4">
        <v>8028</v>
      </c>
      <c r="Y291" s="4">
        <v>1731</v>
      </c>
      <c r="Z291" s="4">
        <v>1618</v>
      </c>
      <c r="AA291" s="4">
        <v>1694</v>
      </c>
      <c r="AB291" s="4">
        <v>1534</v>
      </c>
      <c r="AC291" s="4">
        <v>1451</v>
      </c>
      <c r="AD291" s="4">
        <v>7273</v>
      </c>
      <c r="AE291" s="4">
        <v>1546</v>
      </c>
      <c r="AF291" s="4">
        <v>1457</v>
      </c>
      <c r="AG291" s="4">
        <v>1518</v>
      </c>
      <c r="AH291" s="4">
        <v>1426</v>
      </c>
      <c r="AI291" s="4">
        <v>1326</v>
      </c>
      <c r="AJ291" s="4">
        <v>6782</v>
      </c>
      <c r="AK291" s="4">
        <v>1395</v>
      </c>
      <c r="AL291" s="4">
        <v>1279</v>
      </c>
      <c r="AM291" s="4">
        <v>1390</v>
      </c>
      <c r="AN291" s="4">
        <v>1339</v>
      </c>
      <c r="AO291" s="4">
        <v>1379</v>
      </c>
      <c r="AP291" s="4">
        <v>6902</v>
      </c>
      <c r="AQ291" s="4">
        <v>1417</v>
      </c>
      <c r="AR291" s="4">
        <v>1423</v>
      </c>
      <c r="AS291" s="4">
        <v>1417</v>
      </c>
      <c r="AT291" s="4">
        <v>1304</v>
      </c>
      <c r="AU291" s="4">
        <v>1341</v>
      </c>
      <c r="AV291" s="4">
        <v>7186</v>
      </c>
      <c r="AW291" s="4">
        <v>1315</v>
      </c>
      <c r="AX291" s="4">
        <v>1403</v>
      </c>
      <c r="AY291" s="4">
        <v>1386</v>
      </c>
      <c r="AZ291" s="4">
        <v>1536</v>
      </c>
      <c r="BA291" s="4">
        <v>1546</v>
      </c>
      <c r="BB291" s="4">
        <v>8299</v>
      </c>
      <c r="BC291" s="4">
        <v>1618</v>
      </c>
      <c r="BD291" s="4">
        <v>1616</v>
      </c>
      <c r="BE291" s="4">
        <v>1661</v>
      </c>
      <c r="BF291" s="4">
        <v>1639</v>
      </c>
      <c r="BG291" s="4">
        <v>1765</v>
      </c>
      <c r="BH291" s="4">
        <v>8725</v>
      </c>
      <c r="BI291" s="4">
        <v>1746</v>
      </c>
      <c r="BJ291" s="4">
        <v>1799</v>
      </c>
      <c r="BK291" s="4">
        <v>1798</v>
      </c>
      <c r="BL291" s="4">
        <v>1725</v>
      </c>
      <c r="BM291" s="4">
        <v>1657</v>
      </c>
      <c r="BN291" s="4">
        <v>7717</v>
      </c>
      <c r="BO291" s="4">
        <v>1702</v>
      </c>
      <c r="BP291" s="4">
        <v>1585</v>
      </c>
      <c r="BQ291" s="4">
        <v>1552</v>
      </c>
      <c r="BR291" s="4">
        <v>1521</v>
      </c>
      <c r="BS291" s="4">
        <v>1357</v>
      </c>
      <c r="BT291" s="4">
        <v>6143</v>
      </c>
      <c r="BU291" s="4">
        <v>1316</v>
      </c>
      <c r="BV291" s="4">
        <v>1264</v>
      </c>
      <c r="BW291" s="4">
        <v>1174</v>
      </c>
      <c r="BX291" s="4">
        <v>1179</v>
      </c>
      <c r="BY291" s="4">
        <v>1210</v>
      </c>
      <c r="BZ291" s="4">
        <v>6197</v>
      </c>
      <c r="CA291" s="4">
        <v>1160</v>
      </c>
      <c r="CB291" s="4">
        <v>1121</v>
      </c>
      <c r="CC291" s="4">
        <v>1179</v>
      </c>
      <c r="CD291" s="4">
        <v>1340</v>
      </c>
      <c r="CE291" s="4">
        <v>1397</v>
      </c>
      <c r="CF291" s="4">
        <v>4671</v>
      </c>
      <c r="CG291" s="4">
        <v>1040</v>
      </c>
      <c r="CH291" s="4">
        <v>1026</v>
      </c>
      <c r="CI291" s="4">
        <v>918</v>
      </c>
      <c r="CJ291" s="4">
        <v>937</v>
      </c>
      <c r="CK291" s="4">
        <v>750</v>
      </c>
      <c r="CL291" s="4">
        <v>3942</v>
      </c>
      <c r="CM291" s="4">
        <v>725</v>
      </c>
      <c r="CN291" s="4">
        <v>815</v>
      </c>
      <c r="CO291" s="4">
        <v>837</v>
      </c>
      <c r="CP291" s="4">
        <v>798</v>
      </c>
      <c r="CQ291" s="4">
        <v>767</v>
      </c>
      <c r="CR291" s="4">
        <v>3253</v>
      </c>
      <c r="CS291" s="4">
        <v>736</v>
      </c>
      <c r="CT291" s="4">
        <v>688</v>
      </c>
      <c r="CU291" s="4">
        <v>633</v>
      </c>
      <c r="CV291" s="4">
        <v>637</v>
      </c>
      <c r="CW291" s="4">
        <v>559</v>
      </c>
      <c r="CX291" s="4">
        <v>2396</v>
      </c>
      <c r="CY291" s="4">
        <v>604</v>
      </c>
      <c r="CZ291" s="4">
        <v>521</v>
      </c>
      <c r="DA291" s="4">
        <v>475</v>
      </c>
      <c r="DB291" s="4">
        <v>418</v>
      </c>
      <c r="DC291" s="4">
        <v>378</v>
      </c>
      <c r="DD291" s="4">
        <v>1193</v>
      </c>
      <c r="DE291" s="4">
        <v>312</v>
      </c>
      <c r="DF291" s="4">
        <v>259</v>
      </c>
      <c r="DG291" s="4">
        <v>246</v>
      </c>
      <c r="DH291" s="4">
        <v>189</v>
      </c>
      <c r="DI291" s="4">
        <v>187</v>
      </c>
      <c r="DJ291" s="4">
        <v>365</v>
      </c>
      <c r="DK291" s="4">
        <v>133</v>
      </c>
      <c r="DL291" s="4">
        <v>87</v>
      </c>
      <c r="DM291" s="4">
        <v>61</v>
      </c>
      <c r="DN291" s="4">
        <v>43</v>
      </c>
      <c r="DO291" s="4">
        <v>41</v>
      </c>
      <c r="DP291" s="4">
        <v>70</v>
      </c>
      <c r="DQ291" s="4">
        <v>34</v>
      </c>
      <c r="DR291" s="4">
        <v>15</v>
      </c>
      <c r="DS291" s="4">
        <v>7</v>
      </c>
      <c r="DT291" s="4">
        <v>10</v>
      </c>
      <c r="DU291" s="4">
        <v>4</v>
      </c>
      <c r="DV291" s="4">
        <v>8</v>
      </c>
      <c r="DW291" s="4">
        <v>24257</v>
      </c>
      <c r="DX291" s="4">
        <v>27569</v>
      </c>
      <c r="DY291" s="4">
        <v>42739</v>
      </c>
      <c r="DZ291" s="4">
        <v>28782</v>
      </c>
      <c r="EA291" s="4">
        <v>15898</v>
      </c>
    </row>
    <row r="292" spans="1:131" ht="17.5" customHeight="1" x14ac:dyDescent="0.35">
      <c r="A292" s="2" t="s">
        <v>502</v>
      </c>
      <c r="D292" s="2" t="s">
        <v>503</v>
      </c>
      <c r="E292" s="4">
        <v>156468</v>
      </c>
      <c r="F292" s="4">
        <v>11532</v>
      </c>
      <c r="G292" s="4">
        <v>2453</v>
      </c>
      <c r="H292" s="4">
        <v>2346</v>
      </c>
      <c r="I292" s="4">
        <v>2255</v>
      </c>
      <c r="J292" s="4">
        <v>2264</v>
      </c>
      <c r="K292" s="4">
        <v>2214</v>
      </c>
      <c r="L292" s="4">
        <v>9688</v>
      </c>
      <c r="M292" s="4">
        <v>2029</v>
      </c>
      <c r="N292" s="4">
        <v>2016</v>
      </c>
      <c r="O292" s="4">
        <v>1971</v>
      </c>
      <c r="P292" s="4">
        <v>1803</v>
      </c>
      <c r="Q292" s="4">
        <v>1869</v>
      </c>
      <c r="R292" s="4">
        <v>9174</v>
      </c>
      <c r="S292" s="4">
        <v>1891</v>
      </c>
      <c r="T292" s="4">
        <v>1835</v>
      </c>
      <c r="U292" s="4">
        <v>1736</v>
      </c>
      <c r="V292" s="4">
        <v>1851</v>
      </c>
      <c r="W292" s="4">
        <v>1861</v>
      </c>
      <c r="X292" s="4">
        <v>9737</v>
      </c>
      <c r="Y292" s="4">
        <v>1950</v>
      </c>
      <c r="Z292" s="4">
        <v>1985</v>
      </c>
      <c r="AA292" s="4">
        <v>2048</v>
      </c>
      <c r="AB292" s="4">
        <v>1883</v>
      </c>
      <c r="AC292" s="4">
        <v>1871</v>
      </c>
      <c r="AD292" s="4">
        <v>12398</v>
      </c>
      <c r="AE292" s="4">
        <v>2116</v>
      </c>
      <c r="AF292" s="4">
        <v>2163</v>
      </c>
      <c r="AG292" s="4">
        <v>2466</v>
      </c>
      <c r="AH292" s="4">
        <v>2839</v>
      </c>
      <c r="AI292" s="4">
        <v>2814</v>
      </c>
      <c r="AJ292" s="4">
        <v>17756</v>
      </c>
      <c r="AK292" s="4">
        <v>3483</v>
      </c>
      <c r="AL292" s="4">
        <v>3514</v>
      </c>
      <c r="AM292" s="4">
        <v>3502</v>
      </c>
      <c r="AN292" s="4">
        <v>3590</v>
      </c>
      <c r="AO292" s="4">
        <v>3667</v>
      </c>
      <c r="AP292" s="4">
        <v>15678</v>
      </c>
      <c r="AQ292" s="4">
        <v>3573</v>
      </c>
      <c r="AR292" s="4">
        <v>3339</v>
      </c>
      <c r="AS292" s="4">
        <v>3082</v>
      </c>
      <c r="AT292" s="4">
        <v>2899</v>
      </c>
      <c r="AU292" s="4">
        <v>2785</v>
      </c>
      <c r="AV292" s="4">
        <v>12405</v>
      </c>
      <c r="AW292" s="4">
        <v>2672</v>
      </c>
      <c r="AX292" s="4">
        <v>2500</v>
      </c>
      <c r="AY292" s="4">
        <v>2447</v>
      </c>
      <c r="AZ292" s="4">
        <v>2460</v>
      </c>
      <c r="BA292" s="4">
        <v>2326</v>
      </c>
      <c r="BB292" s="4">
        <v>10839</v>
      </c>
      <c r="BC292" s="4">
        <v>2243</v>
      </c>
      <c r="BD292" s="4">
        <v>2262</v>
      </c>
      <c r="BE292" s="4">
        <v>2220</v>
      </c>
      <c r="BF292" s="4">
        <v>2132</v>
      </c>
      <c r="BG292" s="4">
        <v>1982</v>
      </c>
      <c r="BH292" s="4">
        <v>10094</v>
      </c>
      <c r="BI292" s="4">
        <v>2116</v>
      </c>
      <c r="BJ292" s="4">
        <v>2087</v>
      </c>
      <c r="BK292" s="4">
        <v>2008</v>
      </c>
      <c r="BL292" s="4">
        <v>1972</v>
      </c>
      <c r="BM292" s="4">
        <v>1911</v>
      </c>
      <c r="BN292" s="4">
        <v>9171</v>
      </c>
      <c r="BO292" s="4">
        <v>2007</v>
      </c>
      <c r="BP292" s="4">
        <v>1856</v>
      </c>
      <c r="BQ292" s="4">
        <v>1812</v>
      </c>
      <c r="BR292" s="4">
        <v>1790</v>
      </c>
      <c r="BS292" s="4">
        <v>1706</v>
      </c>
      <c r="BT292" s="4">
        <v>7212</v>
      </c>
      <c r="BU292" s="4">
        <v>1660</v>
      </c>
      <c r="BV292" s="4">
        <v>1509</v>
      </c>
      <c r="BW292" s="4">
        <v>1417</v>
      </c>
      <c r="BX292" s="4">
        <v>1341</v>
      </c>
      <c r="BY292" s="4">
        <v>1285</v>
      </c>
      <c r="BZ292" s="4">
        <v>6065</v>
      </c>
      <c r="CA292" s="4">
        <v>1287</v>
      </c>
      <c r="CB292" s="4">
        <v>1292</v>
      </c>
      <c r="CC292" s="4">
        <v>1171</v>
      </c>
      <c r="CD292" s="4">
        <v>1179</v>
      </c>
      <c r="CE292" s="4">
        <v>1136</v>
      </c>
      <c r="CF292" s="4">
        <v>4471</v>
      </c>
      <c r="CG292" s="4">
        <v>964</v>
      </c>
      <c r="CH292" s="4">
        <v>904</v>
      </c>
      <c r="CI292" s="4">
        <v>905</v>
      </c>
      <c r="CJ292" s="4">
        <v>857</v>
      </c>
      <c r="CK292" s="4">
        <v>841</v>
      </c>
      <c r="CL292" s="4">
        <v>3957</v>
      </c>
      <c r="CM292" s="4">
        <v>794</v>
      </c>
      <c r="CN292" s="4">
        <v>830</v>
      </c>
      <c r="CO292" s="4">
        <v>841</v>
      </c>
      <c r="CP292" s="4">
        <v>729</v>
      </c>
      <c r="CQ292" s="4">
        <v>763</v>
      </c>
      <c r="CR292" s="4">
        <v>3114</v>
      </c>
      <c r="CS292" s="4">
        <v>730</v>
      </c>
      <c r="CT292" s="4">
        <v>684</v>
      </c>
      <c r="CU292" s="4">
        <v>622</v>
      </c>
      <c r="CV292" s="4">
        <v>550</v>
      </c>
      <c r="CW292" s="4">
        <v>528</v>
      </c>
      <c r="CX292" s="4">
        <v>1911</v>
      </c>
      <c r="CY292" s="4">
        <v>515</v>
      </c>
      <c r="CZ292" s="4">
        <v>441</v>
      </c>
      <c r="DA292" s="4">
        <v>351</v>
      </c>
      <c r="DB292" s="4">
        <v>297</v>
      </c>
      <c r="DC292" s="4">
        <v>307</v>
      </c>
      <c r="DD292" s="4">
        <v>920</v>
      </c>
      <c r="DE292" s="4">
        <v>232</v>
      </c>
      <c r="DF292" s="4">
        <v>216</v>
      </c>
      <c r="DG292" s="4">
        <v>177</v>
      </c>
      <c r="DH292" s="4">
        <v>155</v>
      </c>
      <c r="DI292" s="4">
        <v>140</v>
      </c>
      <c r="DJ292" s="4">
        <v>276</v>
      </c>
      <c r="DK292" s="4">
        <v>89</v>
      </c>
      <c r="DL292" s="4">
        <v>88</v>
      </c>
      <c r="DM292" s="4">
        <v>41</v>
      </c>
      <c r="DN292" s="4">
        <v>28</v>
      </c>
      <c r="DO292" s="4">
        <v>30</v>
      </c>
      <c r="DP292" s="4">
        <v>64</v>
      </c>
      <c r="DQ292" s="4">
        <v>27</v>
      </c>
      <c r="DR292" s="4">
        <v>13</v>
      </c>
      <c r="DS292" s="4">
        <v>16</v>
      </c>
      <c r="DT292" s="4">
        <v>5</v>
      </c>
      <c r="DU292" s="4">
        <v>3</v>
      </c>
      <c r="DV292" s="4">
        <v>6</v>
      </c>
      <c r="DW292" s="4">
        <v>32344</v>
      </c>
      <c r="DX292" s="4">
        <v>36377</v>
      </c>
      <c r="DY292" s="4">
        <v>76863</v>
      </c>
      <c r="DZ292" s="4">
        <v>32542</v>
      </c>
      <c r="EA292" s="4">
        <v>14719</v>
      </c>
    </row>
    <row r="293" spans="1:131" ht="17.5" customHeight="1" x14ac:dyDescent="0.35">
      <c r="A293" s="2" t="s">
        <v>504</v>
      </c>
      <c r="D293" s="2" t="s">
        <v>505</v>
      </c>
      <c r="E293" s="4">
        <v>148588</v>
      </c>
      <c r="F293" s="4">
        <v>10228</v>
      </c>
      <c r="G293" s="4">
        <v>2002</v>
      </c>
      <c r="H293" s="4">
        <v>2156</v>
      </c>
      <c r="I293" s="4">
        <v>2045</v>
      </c>
      <c r="J293" s="4">
        <v>1993</v>
      </c>
      <c r="K293" s="4">
        <v>2032</v>
      </c>
      <c r="L293" s="4">
        <v>9123</v>
      </c>
      <c r="M293" s="4">
        <v>1976</v>
      </c>
      <c r="N293" s="4">
        <v>1820</v>
      </c>
      <c r="O293" s="4">
        <v>1839</v>
      </c>
      <c r="P293" s="4">
        <v>1771</v>
      </c>
      <c r="Q293" s="4">
        <v>1717</v>
      </c>
      <c r="R293" s="4">
        <v>9586</v>
      </c>
      <c r="S293" s="4">
        <v>1869</v>
      </c>
      <c r="T293" s="4">
        <v>1826</v>
      </c>
      <c r="U293" s="4">
        <v>1937</v>
      </c>
      <c r="V293" s="4">
        <v>1994</v>
      </c>
      <c r="W293" s="4">
        <v>1960</v>
      </c>
      <c r="X293" s="4">
        <v>9165</v>
      </c>
      <c r="Y293" s="4">
        <v>1985</v>
      </c>
      <c r="Z293" s="4">
        <v>1990</v>
      </c>
      <c r="AA293" s="4">
        <v>2082</v>
      </c>
      <c r="AB293" s="4">
        <v>1746</v>
      </c>
      <c r="AC293" s="4">
        <v>1362</v>
      </c>
      <c r="AD293" s="4">
        <v>7826</v>
      </c>
      <c r="AE293" s="4">
        <v>1382</v>
      </c>
      <c r="AF293" s="4">
        <v>1472</v>
      </c>
      <c r="AG293" s="4">
        <v>1605</v>
      </c>
      <c r="AH293" s="4">
        <v>1725</v>
      </c>
      <c r="AI293" s="4">
        <v>1642</v>
      </c>
      <c r="AJ293" s="4">
        <v>8651</v>
      </c>
      <c r="AK293" s="4">
        <v>1730</v>
      </c>
      <c r="AL293" s="4">
        <v>1704</v>
      </c>
      <c r="AM293" s="4">
        <v>1714</v>
      </c>
      <c r="AN293" s="4">
        <v>1761</v>
      </c>
      <c r="AO293" s="4">
        <v>1742</v>
      </c>
      <c r="AP293" s="4">
        <v>10193</v>
      </c>
      <c r="AQ293" s="4">
        <v>2089</v>
      </c>
      <c r="AR293" s="4">
        <v>2134</v>
      </c>
      <c r="AS293" s="4">
        <v>2019</v>
      </c>
      <c r="AT293" s="4">
        <v>1929</v>
      </c>
      <c r="AU293" s="4">
        <v>2022</v>
      </c>
      <c r="AV293" s="4">
        <v>10565</v>
      </c>
      <c r="AW293" s="4">
        <v>1951</v>
      </c>
      <c r="AX293" s="4">
        <v>2087</v>
      </c>
      <c r="AY293" s="4">
        <v>2118</v>
      </c>
      <c r="AZ293" s="4">
        <v>2160</v>
      </c>
      <c r="BA293" s="4">
        <v>2249</v>
      </c>
      <c r="BB293" s="4">
        <v>12037</v>
      </c>
      <c r="BC293" s="4">
        <v>2440</v>
      </c>
      <c r="BD293" s="4">
        <v>2388</v>
      </c>
      <c r="BE293" s="4">
        <v>2337</v>
      </c>
      <c r="BF293" s="4">
        <v>2451</v>
      </c>
      <c r="BG293" s="4">
        <v>2421</v>
      </c>
      <c r="BH293" s="4">
        <v>11657</v>
      </c>
      <c r="BI293" s="4">
        <v>2404</v>
      </c>
      <c r="BJ293" s="4">
        <v>2379</v>
      </c>
      <c r="BK293" s="4">
        <v>2470</v>
      </c>
      <c r="BL293" s="4">
        <v>2200</v>
      </c>
      <c r="BM293" s="4">
        <v>2204</v>
      </c>
      <c r="BN293" s="4">
        <v>10177</v>
      </c>
      <c r="BO293" s="4">
        <v>2229</v>
      </c>
      <c r="BP293" s="4">
        <v>2062</v>
      </c>
      <c r="BQ293" s="4">
        <v>2052</v>
      </c>
      <c r="BR293" s="4">
        <v>1967</v>
      </c>
      <c r="BS293" s="4">
        <v>1867</v>
      </c>
      <c r="BT293" s="4">
        <v>8260</v>
      </c>
      <c r="BU293" s="4">
        <v>1786</v>
      </c>
      <c r="BV293" s="4">
        <v>1687</v>
      </c>
      <c r="BW293" s="4">
        <v>1645</v>
      </c>
      <c r="BX293" s="4">
        <v>1573</v>
      </c>
      <c r="BY293" s="4">
        <v>1569</v>
      </c>
      <c r="BZ293" s="4">
        <v>8807</v>
      </c>
      <c r="CA293" s="4">
        <v>1586</v>
      </c>
      <c r="CB293" s="4">
        <v>1652</v>
      </c>
      <c r="CC293" s="4">
        <v>1708</v>
      </c>
      <c r="CD293" s="4">
        <v>1926</v>
      </c>
      <c r="CE293" s="4">
        <v>1935</v>
      </c>
      <c r="CF293" s="4">
        <v>6732</v>
      </c>
      <c r="CG293" s="4">
        <v>1451</v>
      </c>
      <c r="CH293" s="4">
        <v>1503</v>
      </c>
      <c r="CI293" s="4">
        <v>1369</v>
      </c>
      <c r="CJ293" s="4">
        <v>1331</v>
      </c>
      <c r="CK293" s="4">
        <v>1078</v>
      </c>
      <c r="CL293" s="4">
        <v>5217</v>
      </c>
      <c r="CM293" s="4">
        <v>996</v>
      </c>
      <c r="CN293" s="4">
        <v>1096</v>
      </c>
      <c r="CO293" s="4">
        <v>1085</v>
      </c>
      <c r="CP293" s="4">
        <v>1070</v>
      </c>
      <c r="CQ293" s="4">
        <v>970</v>
      </c>
      <c r="CR293" s="4">
        <v>4516</v>
      </c>
      <c r="CS293" s="4">
        <v>947</v>
      </c>
      <c r="CT293" s="4">
        <v>897</v>
      </c>
      <c r="CU293" s="4">
        <v>883</v>
      </c>
      <c r="CV293" s="4">
        <v>894</v>
      </c>
      <c r="CW293" s="4">
        <v>895</v>
      </c>
      <c r="CX293" s="4">
        <v>3312</v>
      </c>
      <c r="CY293" s="4">
        <v>771</v>
      </c>
      <c r="CZ293" s="4">
        <v>785</v>
      </c>
      <c r="DA293" s="4">
        <v>644</v>
      </c>
      <c r="DB293" s="4">
        <v>598</v>
      </c>
      <c r="DC293" s="4">
        <v>514</v>
      </c>
      <c r="DD293" s="4">
        <v>1811</v>
      </c>
      <c r="DE293" s="4">
        <v>471</v>
      </c>
      <c r="DF293" s="4">
        <v>415</v>
      </c>
      <c r="DG293" s="4">
        <v>364</v>
      </c>
      <c r="DH293" s="4">
        <v>294</v>
      </c>
      <c r="DI293" s="4">
        <v>267</v>
      </c>
      <c r="DJ293" s="4">
        <v>611</v>
      </c>
      <c r="DK293" s="4">
        <v>260</v>
      </c>
      <c r="DL293" s="4">
        <v>143</v>
      </c>
      <c r="DM293" s="4">
        <v>90</v>
      </c>
      <c r="DN293" s="4">
        <v>60</v>
      </c>
      <c r="DO293" s="4">
        <v>58</v>
      </c>
      <c r="DP293" s="4">
        <v>99</v>
      </c>
      <c r="DQ293" s="4">
        <v>31</v>
      </c>
      <c r="DR293" s="4">
        <v>27</v>
      </c>
      <c r="DS293" s="4">
        <v>22</v>
      </c>
      <c r="DT293" s="4">
        <v>11</v>
      </c>
      <c r="DU293" s="4">
        <v>8</v>
      </c>
      <c r="DV293" s="4">
        <v>15</v>
      </c>
      <c r="DW293" s="4">
        <v>30922</v>
      </c>
      <c r="DX293" s="4">
        <v>34994</v>
      </c>
      <c r="DY293" s="4">
        <v>56452</v>
      </c>
      <c r="DZ293" s="4">
        <v>38901</v>
      </c>
      <c r="EA293" s="4">
        <v>22313</v>
      </c>
    </row>
    <row r="294" spans="1:131" ht="17.5" customHeight="1" x14ac:dyDescent="0.35">
      <c r="A294" s="2" t="s">
        <v>506</v>
      </c>
      <c r="D294" s="2" t="s">
        <v>507</v>
      </c>
      <c r="E294" s="4">
        <v>176224</v>
      </c>
      <c r="F294" s="4">
        <v>14182</v>
      </c>
      <c r="G294" s="4">
        <v>2999</v>
      </c>
      <c r="H294" s="4">
        <v>2817</v>
      </c>
      <c r="I294" s="4">
        <v>2790</v>
      </c>
      <c r="J294" s="4">
        <v>2829</v>
      </c>
      <c r="K294" s="4">
        <v>2747</v>
      </c>
      <c r="L294" s="4">
        <v>11637</v>
      </c>
      <c r="M294" s="4">
        <v>2524</v>
      </c>
      <c r="N294" s="4">
        <v>2428</v>
      </c>
      <c r="O294" s="4">
        <v>2357</v>
      </c>
      <c r="P294" s="4">
        <v>2148</v>
      </c>
      <c r="Q294" s="4">
        <v>2180</v>
      </c>
      <c r="R294" s="4">
        <v>11778</v>
      </c>
      <c r="S294" s="4">
        <v>2272</v>
      </c>
      <c r="T294" s="4">
        <v>2329</v>
      </c>
      <c r="U294" s="4">
        <v>2335</v>
      </c>
      <c r="V294" s="4">
        <v>2328</v>
      </c>
      <c r="W294" s="4">
        <v>2514</v>
      </c>
      <c r="X294" s="4">
        <v>12044</v>
      </c>
      <c r="Y294" s="4">
        <v>2523</v>
      </c>
      <c r="Z294" s="4">
        <v>2552</v>
      </c>
      <c r="AA294" s="4">
        <v>2584</v>
      </c>
      <c r="AB294" s="4">
        <v>2383</v>
      </c>
      <c r="AC294" s="4">
        <v>2002</v>
      </c>
      <c r="AD294" s="4">
        <v>11522</v>
      </c>
      <c r="AE294" s="4">
        <v>2161</v>
      </c>
      <c r="AF294" s="4">
        <v>2118</v>
      </c>
      <c r="AG294" s="4">
        <v>2333</v>
      </c>
      <c r="AH294" s="4">
        <v>2378</v>
      </c>
      <c r="AI294" s="4">
        <v>2532</v>
      </c>
      <c r="AJ294" s="4">
        <v>13306</v>
      </c>
      <c r="AK294" s="4">
        <v>2698</v>
      </c>
      <c r="AL294" s="4">
        <v>2520</v>
      </c>
      <c r="AM294" s="4">
        <v>2570</v>
      </c>
      <c r="AN294" s="4">
        <v>2643</v>
      </c>
      <c r="AO294" s="4">
        <v>2875</v>
      </c>
      <c r="AP294" s="4">
        <v>13929</v>
      </c>
      <c r="AQ294" s="4">
        <v>2850</v>
      </c>
      <c r="AR294" s="4">
        <v>2813</v>
      </c>
      <c r="AS294" s="4">
        <v>2893</v>
      </c>
      <c r="AT294" s="4">
        <v>2725</v>
      </c>
      <c r="AU294" s="4">
        <v>2648</v>
      </c>
      <c r="AV294" s="4">
        <v>13124</v>
      </c>
      <c r="AW294" s="4">
        <v>2731</v>
      </c>
      <c r="AX294" s="4">
        <v>2685</v>
      </c>
      <c r="AY294" s="4">
        <v>2519</v>
      </c>
      <c r="AZ294" s="4">
        <v>2583</v>
      </c>
      <c r="BA294" s="4">
        <v>2606</v>
      </c>
      <c r="BB294" s="4">
        <v>12978</v>
      </c>
      <c r="BC294" s="4">
        <v>2517</v>
      </c>
      <c r="BD294" s="4">
        <v>2514</v>
      </c>
      <c r="BE294" s="4">
        <v>2673</v>
      </c>
      <c r="BF294" s="4">
        <v>2626</v>
      </c>
      <c r="BG294" s="4">
        <v>2648</v>
      </c>
      <c r="BH294" s="4">
        <v>13889</v>
      </c>
      <c r="BI294" s="4">
        <v>2935</v>
      </c>
      <c r="BJ294" s="4">
        <v>2797</v>
      </c>
      <c r="BK294" s="4">
        <v>2830</v>
      </c>
      <c r="BL294" s="4">
        <v>2717</v>
      </c>
      <c r="BM294" s="4">
        <v>2610</v>
      </c>
      <c r="BN294" s="4">
        <v>11268</v>
      </c>
      <c r="BO294" s="4">
        <v>2490</v>
      </c>
      <c r="BP294" s="4">
        <v>2379</v>
      </c>
      <c r="BQ294" s="4">
        <v>2275</v>
      </c>
      <c r="BR294" s="4">
        <v>2113</v>
      </c>
      <c r="BS294" s="4">
        <v>2011</v>
      </c>
      <c r="BT294" s="4">
        <v>9002</v>
      </c>
      <c r="BU294" s="4">
        <v>1923</v>
      </c>
      <c r="BV294" s="4">
        <v>1858</v>
      </c>
      <c r="BW294" s="4">
        <v>1804</v>
      </c>
      <c r="BX294" s="4">
        <v>1701</v>
      </c>
      <c r="BY294" s="4">
        <v>1716</v>
      </c>
      <c r="BZ294" s="4">
        <v>8194</v>
      </c>
      <c r="CA294" s="4">
        <v>1547</v>
      </c>
      <c r="CB294" s="4">
        <v>1570</v>
      </c>
      <c r="CC294" s="4">
        <v>1663</v>
      </c>
      <c r="CD294" s="4">
        <v>1700</v>
      </c>
      <c r="CE294" s="4">
        <v>1714</v>
      </c>
      <c r="CF294" s="4">
        <v>5879</v>
      </c>
      <c r="CG294" s="4">
        <v>1307</v>
      </c>
      <c r="CH294" s="4">
        <v>1235</v>
      </c>
      <c r="CI294" s="4">
        <v>1184</v>
      </c>
      <c r="CJ294" s="4">
        <v>1159</v>
      </c>
      <c r="CK294" s="4">
        <v>994</v>
      </c>
      <c r="CL294" s="4">
        <v>4818</v>
      </c>
      <c r="CM294" s="4">
        <v>984</v>
      </c>
      <c r="CN294" s="4">
        <v>1007</v>
      </c>
      <c r="CO294" s="4">
        <v>957</v>
      </c>
      <c r="CP294" s="4">
        <v>923</v>
      </c>
      <c r="CQ294" s="4">
        <v>947</v>
      </c>
      <c r="CR294" s="4">
        <v>4068</v>
      </c>
      <c r="CS294" s="4">
        <v>934</v>
      </c>
      <c r="CT294" s="4">
        <v>892</v>
      </c>
      <c r="CU294" s="4">
        <v>823</v>
      </c>
      <c r="CV294" s="4">
        <v>703</v>
      </c>
      <c r="CW294" s="4">
        <v>716</v>
      </c>
      <c r="CX294" s="4">
        <v>2625</v>
      </c>
      <c r="CY294" s="4">
        <v>670</v>
      </c>
      <c r="CZ294" s="4">
        <v>509</v>
      </c>
      <c r="DA294" s="4">
        <v>507</v>
      </c>
      <c r="DB294" s="4">
        <v>479</v>
      </c>
      <c r="DC294" s="4">
        <v>460</v>
      </c>
      <c r="DD294" s="4">
        <v>1408</v>
      </c>
      <c r="DE294" s="4">
        <v>352</v>
      </c>
      <c r="DF294" s="4">
        <v>333</v>
      </c>
      <c r="DG294" s="4">
        <v>308</v>
      </c>
      <c r="DH294" s="4">
        <v>230</v>
      </c>
      <c r="DI294" s="4">
        <v>185</v>
      </c>
      <c r="DJ294" s="4">
        <v>470</v>
      </c>
      <c r="DK294" s="4">
        <v>151</v>
      </c>
      <c r="DL294" s="4">
        <v>134</v>
      </c>
      <c r="DM294" s="4">
        <v>67</v>
      </c>
      <c r="DN294" s="4">
        <v>65</v>
      </c>
      <c r="DO294" s="4">
        <v>53</v>
      </c>
      <c r="DP294" s="4">
        <v>92</v>
      </c>
      <c r="DQ294" s="4">
        <v>39</v>
      </c>
      <c r="DR294" s="4">
        <v>20</v>
      </c>
      <c r="DS294" s="4">
        <v>13</v>
      </c>
      <c r="DT294" s="4">
        <v>16</v>
      </c>
      <c r="DU294" s="4">
        <v>4</v>
      </c>
      <c r="DV294" s="4">
        <v>11</v>
      </c>
      <c r="DW294" s="4">
        <v>40120</v>
      </c>
      <c r="DX294" s="4">
        <v>45256</v>
      </c>
      <c r="DY294" s="4">
        <v>74380</v>
      </c>
      <c r="DZ294" s="4">
        <v>42353</v>
      </c>
      <c r="EA294" s="4">
        <v>19371</v>
      </c>
    </row>
    <row r="295" spans="1:131" ht="17.5" customHeight="1" x14ac:dyDescent="0.35">
      <c r="A295" s="2" t="s">
        <v>508</v>
      </c>
      <c r="D295" s="2" t="s">
        <v>509</v>
      </c>
      <c r="E295" s="4">
        <v>169175</v>
      </c>
      <c r="F295" s="4">
        <v>12992</v>
      </c>
      <c r="G295" s="4">
        <v>2771</v>
      </c>
      <c r="H295" s="4">
        <v>2719</v>
      </c>
      <c r="I295" s="4">
        <v>2495</v>
      </c>
      <c r="J295" s="4">
        <v>2559</v>
      </c>
      <c r="K295" s="4">
        <v>2448</v>
      </c>
      <c r="L295" s="4">
        <v>10362</v>
      </c>
      <c r="M295" s="4">
        <v>2289</v>
      </c>
      <c r="N295" s="4">
        <v>2124</v>
      </c>
      <c r="O295" s="4">
        <v>1979</v>
      </c>
      <c r="P295" s="4">
        <v>1985</v>
      </c>
      <c r="Q295" s="4">
        <v>1985</v>
      </c>
      <c r="R295" s="4">
        <v>9780</v>
      </c>
      <c r="S295" s="4">
        <v>1930</v>
      </c>
      <c r="T295" s="4">
        <v>1989</v>
      </c>
      <c r="U295" s="4">
        <v>1974</v>
      </c>
      <c r="V295" s="4">
        <v>1975</v>
      </c>
      <c r="W295" s="4">
        <v>1912</v>
      </c>
      <c r="X295" s="4">
        <v>9745</v>
      </c>
      <c r="Y295" s="4">
        <v>2139</v>
      </c>
      <c r="Z295" s="4">
        <v>1910</v>
      </c>
      <c r="AA295" s="4">
        <v>2072</v>
      </c>
      <c r="AB295" s="4">
        <v>1865</v>
      </c>
      <c r="AC295" s="4">
        <v>1759</v>
      </c>
      <c r="AD295" s="4">
        <v>12454</v>
      </c>
      <c r="AE295" s="4">
        <v>2132</v>
      </c>
      <c r="AF295" s="4">
        <v>2178</v>
      </c>
      <c r="AG295" s="4">
        <v>2457</v>
      </c>
      <c r="AH295" s="4">
        <v>2785</v>
      </c>
      <c r="AI295" s="4">
        <v>2902</v>
      </c>
      <c r="AJ295" s="4">
        <v>16924</v>
      </c>
      <c r="AK295" s="4">
        <v>3294</v>
      </c>
      <c r="AL295" s="4">
        <v>3344</v>
      </c>
      <c r="AM295" s="4">
        <v>3317</v>
      </c>
      <c r="AN295" s="4">
        <v>3496</v>
      </c>
      <c r="AO295" s="4">
        <v>3473</v>
      </c>
      <c r="AP295" s="4">
        <v>17445</v>
      </c>
      <c r="AQ295" s="4">
        <v>3681</v>
      </c>
      <c r="AR295" s="4">
        <v>3537</v>
      </c>
      <c r="AS295" s="4">
        <v>3571</v>
      </c>
      <c r="AT295" s="4">
        <v>3334</v>
      </c>
      <c r="AU295" s="4">
        <v>3322</v>
      </c>
      <c r="AV295" s="4">
        <v>14343</v>
      </c>
      <c r="AW295" s="4">
        <v>3025</v>
      </c>
      <c r="AX295" s="4">
        <v>3003</v>
      </c>
      <c r="AY295" s="4">
        <v>2852</v>
      </c>
      <c r="AZ295" s="4">
        <v>2774</v>
      </c>
      <c r="BA295" s="4">
        <v>2689</v>
      </c>
      <c r="BB295" s="4">
        <v>13122</v>
      </c>
      <c r="BC295" s="4">
        <v>2837</v>
      </c>
      <c r="BD295" s="4">
        <v>2689</v>
      </c>
      <c r="BE295" s="4">
        <v>2641</v>
      </c>
      <c r="BF295" s="4">
        <v>2521</v>
      </c>
      <c r="BG295" s="4">
        <v>2434</v>
      </c>
      <c r="BH295" s="4">
        <v>11327</v>
      </c>
      <c r="BI295" s="4">
        <v>2358</v>
      </c>
      <c r="BJ295" s="4">
        <v>2456</v>
      </c>
      <c r="BK295" s="4">
        <v>2301</v>
      </c>
      <c r="BL295" s="4">
        <v>2145</v>
      </c>
      <c r="BM295" s="4">
        <v>2067</v>
      </c>
      <c r="BN295" s="4">
        <v>9360</v>
      </c>
      <c r="BO295" s="4">
        <v>2067</v>
      </c>
      <c r="BP295" s="4">
        <v>1885</v>
      </c>
      <c r="BQ295" s="4">
        <v>1914</v>
      </c>
      <c r="BR295" s="4">
        <v>1795</v>
      </c>
      <c r="BS295" s="4">
        <v>1699</v>
      </c>
      <c r="BT295" s="4">
        <v>8102</v>
      </c>
      <c r="BU295" s="4">
        <v>1742</v>
      </c>
      <c r="BV295" s="4">
        <v>1698</v>
      </c>
      <c r="BW295" s="4">
        <v>1646</v>
      </c>
      <c r="BX295" s="4">
        <v>1512</v>
      </c>
      <c r="BY295" s="4">
        <v>1504</v>
      </c>
      <c r="BZ295" s="4">
        <v>7037</v>
      </c>
      <c r="CA295" s="4">
        <v>1448</v>
      </c>
      <c r="CB295" s="4">
        <v>1424</v>
      </c>
      <c r="CC295" s="4">
        <v>1363</v>
      </c>
      <c r="CD295" s="4">
        <v>1427</v>
      </c>
      <c r="CE295" s="4">
        <v>1375</v>
      </c>
      <c r="CF295" s="4">
        <v>4882</v>
      </c>
      <c r="CG295" s="4">
        <v>1039</v>
      </c>
      <c r="CH295" s="4">
        <v>1047</v>
      </c>
      <c r="CI295" s="4">
        <v>977</v>
      </c>
      <c r="CJ295" s="4">
        <v>969</v>
      </c>
      <c r="CK295" s="4">
        <v>850</v>
      </c>
      <c r="CL295" s="4">
        <v>4370</v>
      </c>
      <c r="CM295" s="4">
        <v>848</v>
      </c>
      <c r="CN295" s="4">
        <v>916</v>
      </c>
      <c r="CO295" s="4">
        <v>947</v>
      </c>
      <c r="CP295" s="4">
        <v>872</v>
      </c>
      <c r="CQ295" s="4">
        <v>787</v>
      </c>
      <c r="CR295" s="4">
        <v>3254</v>
      </c>
      <c r="CS295" s="4">
        <v>737</v>
      </c>
      <c r="CT295" s="4">
        <v>680</v>
      </c>
      <c r="CU295" s="4">
        <v>653</v>
      </c>
      <c r="CV295" s="4">
        <v>607</v>
      </c>
      <c r="CW295" s="4">
        <v>577</v>
      </c>
      <c r="CX295" s="4">
        <v>2073</v>
      </c>
      <c r="CY295" s="4">
        <v>506</v>
      </c>
      <c r="CZ295" s="4">
        <v>459</v>
      </c>
      <c r="DA295" s="4">
        <v>416</v>
      </c>
      <c r="DB295" s="4">
        <v>363</v>
      </c>
      <c r="DC295" s="4">
        <v>329</v>
      </c>
      <c r="DD295" s="4">
        <v>1107</v>
      </c>
      <c r="DE295" s="4">
        <v>296</v>
      </c>
      <c r="DF295" s="4">
        <v>235</v>
      </c>
      <c r="DG295" s="4">
        <v>228</v>
      </c>
      <c r="DH295" s="4">
        <v>204</v>
      </c>
      <c r="DI295" s="4">
        <v>144</v>
      </c>
      <c r="DJ295" s="4">
        <v>384</v>
      </c>
      <c r="DK295" s="4">
        <v>150</v>
      </c>
      <c r="DL295" s="4">
        <v>114</v>
      </c>
      <c r="DM295" s="4">
        <v>40</v>
      </c>
      <c r="DN295" s="4">
        <v>41</v>
      </c>
      <c r="DO295" s="4">
        <v>39</v>
      </c>
      <c r="DP295" s="4">
        <v>84</v>
      </c>
      <c r="DQ295" s="4">
        <v>32</v>
      </c>
      <c r="DR295" s="4">
        <v>24</v>
      </c>
      <c r="DS295" s="4">
        <v>19</v>
      </c>
      <c r="DT295" s="4">
        <v>6</v>
      </c>
      <c r="DU295" s="4">
        <v>3</v>
      </c>
      <c r="DV295" s="4">
        <v>28</v>
      </c>
      <c r="DW295" s="4">
        <v>35273</v>
      </c>
      <c r="DX295" s="4">
        <v>39255</v>
      </c>
      <c r="DY295" s="4">
        <v>81894</v>
      </c>
      <c r="DZ295" s="4">
        <v>35826</v>
      </c>
      <c r="EA295" s="4">
        <v>16182</v>
      </c>
    </row>
    <row r="296" spans="1:131" ht="17.5" customHeight="1" x14ac:dyDescent="0.35">
      <c r="A296" s="2" t="s">
        <v>510</v>
      </c>
      <c r="D296" s="2" t="s">
        <v>511</v>
      </c>
      <c r="E296" s="4">
        <v>150654</v>
      </c>
      <c r="F296" s="4">
        <v>12513</v>
      </c>
      <c r="G296" s="4">
        <v>2499</v>
      </c>
      <c r="H296" s="4">
        <v>2548</v>
      </c>
      <c r="I296" s="4">
        <v>2524</v>
      </c>
      <c r="J296" s="4">
        <v>2546</v>
      </c>
      <c r="K296" s="4">
        <v>2396</v>
      </c>
      <c r="L296" s="4">
        <v>10808</v>
      </c>
      <c r="M296" s="4">
        <v>2410</v>
      </c>
      <c r="N296" s="4">
        <v>2257</v>
      </c>
      <c r="O296" s="4">
        <v>2106</v>
      </c>
      <c r="P296" s="4">
        <v>1990</v>
      </c>
      <c r="Q296" s="4">
        <v>2045</v>
      </c>
      <c r="R296" s="4">
        <v>10438</v>
      </c>
      <c r="S296" s="4">
        <v>2079</v>
      </c>
      <c r="T296" s="4">
        <v>2053</v>
      </c>
      <c r="U296" s="4">
        <v>2114</v>
      </c>
      <c r="V296" s="4">
        <v>2048</v>
      </c>
      <c r="W296" s="4">
        <v>2144</v>
      </c>
      <c r="X296" s="4">
        <v>10591</v>
      </c>
      <c r="Y296" s="4">
        <v>2311</v>
      </c>
      <c r="Z296" s="4">
        <v>2172</v>
      </c>
      <c r="AA296" s="4">
        <v>2255</v>
      </c>
      <c r="AB296" s="4">
        <v>2027</v>
      </c>
      <c r="AC296" s="4">
        <v>1826</v>
      </c>
      <c r="AD296" s="4">
        <v>10315</v>
      </c>
      <c r="AE296" s="4">
        <v>1878</v>
      </c>
      <c r="AF296" s="4">
        <v>2051</v>
      </c>
      <c r="AG296" s="4">
        <v>2085</v>
      </c>
      <c r="AH296" s="4">
        <v>2171</v>
      </c>
      <c r="AI296" s="4">
        <v>2130</v>
      </c>
      <c r="AJ296" s="4">
        <v>11545</v>
      </c>
      <c r="AK296" s="4">
        <v>2318</v>
      </c>
      <c r="AL296" s="4">
        <v>2317</v>
      </c>
      <c r="AM296" s="4">
        <v>2152</v>
      </c>
      <c r="AN296" s="4">
        <v>2336</v>
      </c>
      <c r="AO296" s="4">
        <v>2422</v>
      </c>
      <c r="AP296" s="4">
        <v>11640</v>
      </c>
      <c r="AQ296" s="4">
        <v>2413</v>
      </c>
      <c r="AR296" s="4">
        <v>2471</v>
      </c>
      <c r="AS296" s="4">
        <v>2397</v>
      </c>
      <c r="AT296" s="4">
        <v>2205</v>
      </c>
      <c r="AU296" s="4">
        <v>2154</v>
      </c>
      <c r="AV296" s="4">
        <v>10692</v>
      </c>
      <c r="AW296" s="4">
        <v>2035</v>
      </c>
      <c r="AX296" s="4">
        <v>2102</v>
      </c>
      <c r="AY296" s="4">
        <v>2209</v>
      </c>
      <c r="AZ296" s="4">
        <v>2224</v>
      </c>
      <c r="BA296" s="4">
        <v>2122</v>
      </c>
      <c r="BB296" s="4">
        <v>11354</v>
      </c>
      <c r="BC296" s="4">
        <v>2254</v>
      </c>
      <c r="BD296" s="4">
        <v>2267</v>
      </c>
      <c r="BE296" s="4">
        <v>2166</v>
      </c>
      <c r="BF296" s="4">
        <v>2337</v>
      </c>
      <c r="BG296" s="4">
        <v>2330</v>
      </c>
      <c r="BH296" s="4">
        <v>10893</v>
      </c>
      <c r="BI296" s="4">
        <v>2306</v>
      </c>
      <c r="BJ296" s="4">
        <v>2281</v>
      </c>
      <c r="BK296" s="4">
        <v>2129</v>
      </c>
      <c r="BL296" s="4">
        <v>2167</v>
      </c>
      <c r="BM296" s="4">
        <v>2010</v>
      </c>
      <c r="BN296" s="4">
        <v>9260</v>
      </c>
      <c r="BO296" s="4">
        <v>1900</v>
      </c>
      <c r="BP296" s="4">
        <v>1951</v>
      </c>
      <c r="BQ296" s="4">
        <v>1948</v>
      </c>
      <c r="BR296" s="4">
        <v>1785</v>
      </c>
      <c r="BS296" s="4">
        <v>1676</v>
      </c>
      <c r="BT296" s="4">
        <v>7184</v>
      </c>
      <c r="BU296" s="4">
        <v>1597</v>
      </c>
      <c r="BV296" s="4">
        <v>1533</v>
      </c>
      <c r="BW296" s="4">
        <v>1377</v>
      </c>
      <c r="BX296" s="4">
        <v>1381</v>
      </c>
      <c r="BY296" s="4">
        <v>1296</v>
      </c>
      <c r="BZ296" s="4">
        <v>6638</v>
      </c>
      <c r="CA296" s="4">
        <v>1331</v>
      </c>
      <c r="CB296" s="4">
        <v>1281</v>
      </c>
      <c r="CC296" s="4">
        <v>1329</v>
      </c>
      <c r="CD296" s="4">
        <v>1352</v>
      </c>
      <c r="CE296" s="4">
        <v>1345</v>
      </c>
      <c r="CF296" s="4">
        <v>5209</v>
      </c>
      <c r="CG296" s="4">
        <v>1154</v>
      </c>
      <c r="CH296" s="4">
        <v>1117</v>
      </c>
      <c r="CI296" s="4">
        <v>1087</v>
      </c>
      <c r="CJ296" s="4">
        <v>979</v>
      </c>
      <c r="CK296" s="4">
        <v>872</v>
      </c>
      <c r="CL296" s="4">
        <v>4249</v>
      </c>
      <c r="CM296" s="4">
        <v>832</v>
      </c>
      <c r="CN296" s="4">
        <v>908</v>
      </c>
      <c r="CO296" s="4">
        <v>837</v>
      </c>
      <c r="CP296" s="4">
        <v>834</v>
      </c>
      <c r="CQ296" s="4">
        <v>838</v>
      </c>
      <c r="CR296" s="4">
        <v>3358</v>
      </c>
      <c r="CS296" s="4">
        <v>772</v>
      </c>
      <c r="CT296" s="4">
        <v>698</v>
      </c>
      <c r="CU296" s="4">
        <v>645</v>
      </c>
      <c r="CV296" s="4">
        <v>654</v>
      </c>
      <c r="CW296" s="4">
        <v>589</v>
      </c>
      <c r="CX296" s="4">
        <v>2318</v>
      </c>
      <c r="CY296" s="4">
        <v>584</v>
      </c>
      <c r="CZ296" s="4">
        <v>493</v>
      </c>
      <c r="DA296" s="4">
        <v>471</v>
      </c>
      <c r="DB296" s="4">
        <v>417</v>
      </c>
      <c r="DC296" s="4">
        <v>353</v>
      </c>
      <c r="DD296" s="4">
        <v>1191</v>
      </c>
      <c r="DE296" s="4">
        <v>326</v>
      </c>
      <c r="DF296" s="4">
        <v>272</v>
      </c>
      <c r="DG296" s="4">
        <v>225</v>
      </c>
      <c r="DH296" s="4">
        <v>201</v>
      </c>
      <c r="DI296" s="4">
        <v>167</v>
      </c>
      <c r="DJ296" s="4">
        <v>379</v>
      </c>
      <c r="DK296" s="4">
        <v>118</v>
      </c>
      <c r="DL296" s="4">
        <v>107</v>
      </c>
      <c r="DM296" s="4">
        <v>59</v>
      </c>
      <c r="DN296" s="4">
        <v>51</v>
      </c>
      <c r="DO296" s="4">
        <v>44</v>
      </c>
      <c r="DP296" s="4">
        <v>71</v>
      </c>
      <c r="DQ296" s="4">
        <v>26</v>
      </c>
      <c r="DR296" s="4">
        <v>17</v>
      </c>
      <c r="DS296" s="4">
        <v>12</v>
      </c>
      <c r="DT296" s="4">
        <v>9</v>
      </c>
      <c r="DU296" s="4">
        <v>7</v>
      </c>
      <c r="DV296" s="4">
        <v>8</v>
      </c>
      <c r="DW296" s="4">
        <v>36070</v>
      </c>
      <c r="DX296" s="4">
        <v>40497</v>
      </c>
      <c r="DY296" s="4">
        <v>63826</v>
      </c>
      <c r="DZ296" s="4">
        <v>33975</v>
      </c>
      <c r="EA296" s="4">
        <v>16783</v>
      </c>
    </row>
    <row r="297" spans="1:131" ht="17.5" customHeight="1" x14ac:dyDescent="0.35">
      <c r="A297" s="2" t="s">
        <v>512</v>
      </c>
      <c r="D297" s="2" t="s">
        <v>513</v>
      </c>
      <c r="E297" s="4">
        <v>126224</v>
      </c>
      <c r="F297" s="4">
        <v>10714</v>
      </c>
      <c r="G297" s="4">
        <v>2179</v>
      </c>
      <c r="H297" s="4">
        <v>2195</v>
      </c>
      <c r="I297" s="4">
        <v>2202</v>
      </c>
      <c r="J297" s="4">
        <v>2184</v>
      </c>
      <c r="K297" s="4">
        <v>1954</v>
      </c>
      <c r="L297" s="4">
        <v>8361</v>
      </c>
      <c r="M297" s="4">
        <v>1949</v>
      </c>
      <c r="N297" s="4">
        <v>1754</v>
      </c>
      <c r="O297" s="4">
        <v>1616</v>
      </c>
      <c r="P297" s="4">
        <v>1516</v>
      </c>
      <c r="Q297" s="4">
        <v>1526</v>
      </c>
      <c r="R297" s="4">
        <v>7616</v>
      </c>
      <c r="S297" s="4">
        <v>1602</v>
      </c>
      <c r="T297" s="4">
        <v>1520</v>
      </c>
      <c r="U297" s="4">
        <v>1436</v>
      </c>
      <c r="V297" s="4">
        <v>1493</v>
      </c>
      <c r="W297" s="4">
        <v>1565</v>
      </c>
      <c r="X297" s="4">
        <v>8180</v>
      </c>
      <c r="Y297" s="4">
        <v>1708</v>
      </c>
      <c r="Z297" s="4">
        <v>1458</v>
      </c>
      <c r="AA297" s="4">
        <v>1635</v>
      </c>
      <c r="AB297" s="4">
        <v>1684</v>
      </c>
      <c r="AC297" s="4">
        <v>1695</v>
      </c>
      <c r="AD297" s="4">
        <v>10139</v>
      </c>
      <c r="AE297" s="4">
        <v>1795</v>
      </c>
      <c r="AF297" s="4">
        <v>2071</v>
      </c>
      <c r="AG297" s="4">
        <v>2070</v>
      </c>
      <c r="AH297" s="4">
        <v>2153</v>
      </c>
      <c r="AI297" s="4">
        <v>2050</v>
      </c>
      <c r="AJ297" s="4">
        <v>10696</v>
      </c>
      <c r="AK297" s="4">
        <v>2107</v>
      </c>
      <c r="AL297" s="4">
        <v>2051</v>
      </c>
      <c r="AM297" s="4">
        <v>2161</v>
      </c>
      <c r="AN297" s="4">
        <v>2187</v>
      </c>
      <c r="AO297" s="4">
        <v>2190</v>
      </c>
      <c r="AP297" s="4">
        <v>12892</v>
      </c>
      <c r="AQ297" s="4">
        <v>2658</v>
      </c>
      <c r="AR297" s="4">
        <v>2749</v>
      </c>
      <c r="AS297" s="4">
        <v>2639</v>
      </c>
      <c r="AT297" s="4">
        <v>2432</v>
      </c>
      <c r="AU297" s="4">
        <v>2414</v>
      </c>
      <c r="AV297" s="4">
        <v>10941</v>
      </c>
      <c r="AW297" s="4">
        <v>2226</v>
      </c>
      <c r="AX297" s="4">
        <v>2331</v>
      </c>
      <c r="AY297" s="4">
        <v>2169</v>
      </c>
      <c r="AZ297" s="4">
        <v>2145</v>
      </c>
      <c r="BA297" s="4">
        <v>2070</v>
      </c>
      <c r="BB297" s="4">
        <v>9432</v>
      </c>
      <c r="BC297" s="4">
        <v>2018</v>
      </c>
      <c r="BD297" s="4">
        <v>1916</v>
      </c>
      <c r="BE297" s="4">
        <v>1776</v>
      </c>
      <c r="BF297" s="4">
        <v>1859</v>
      </c>
      <c r="BG297" s="4">
        <v>1863</v>
      </c>
      <c r="BH297" s="4">
        <v>8390</v>
      </c>
      <c r="BI297" s="4">
        <v>1773</v>
      </c>
      <c r="BJ297" s="4">
        <v>1686</v>
      </c>
      <c r="BK297" s="4">
        <v>1697</v>
      </c>
      <c r="BL297" s="4">
        <v>1584</v>
      </c>
      <c r="BM297" s="4">
        <v>1650</v>
      </c>
      <c r="BN297" s="4">
        <v>7059</v>
      </c>
      <c r="BO297" s="4">
        <v>1569</v>
      </c>
      <c r="BP297" s="4">
        <v>1469</v>
      </c>
      <c r="BQ297" s="4">
        <v>1413</v>
      </c>
      <c r="BR297" s="4">
        <v>1384</v>
      </c>
      <c r="BS297" s="4">
        <v>1224</v>
      </c>
      <c r="BT297" s="4">
        <v>5435</v>
      </c>
      <c r="BU297" s="4">
        <v>1226</v>
      </c>
      <c r="BV297" s="4">
        <v>1144</v>
      </c>
      <c r="BW297" s="4">
        <v>1091</v>
      </c>
      <c r="BX297" s="4">
        <v>1011</v>
      </c>
      <c r="BY297" s="4">
        <v>963</v>
      </c>
      <c r="BZ297" s="4">
        <v>5079</v>
      </c>
      <c r="CA297" s="4">
        <v>921</v>
      </c>
      <c r="CB297" s="4">
        <v>1014</v>
      </c>
      <c r="CC297" s="4">
        <v>975</v>
      </c>
      <c r="CD297" s="4">
        <v>1100</v>
      </c>
      <c r="CE297" s="4">
        <v>1069</v>
      </c>
      <c r="CF297" s="4">
        <v>3585</v>
      </c>
      <c r="CG297" s="4">
        <v>777</v>
      </c>
      <c r="CH297" s="4">
        <v>836</v>
      </c>
      <c r="CI297" s="4">
        <v>705</v>
      </c>
      <c r="CJ297" s="4">
        <v>664</v>
      </c>
      <c r="CK297" s="4">
        <v>603</v>
      </c>
      <c r="CL297" s="4">
        <v>2837</v>
      </c>
      <c r="CM297" s="4">
        <v>592</v>
      </c>
      <c r="CN297" s="4">
        <v>620</v>
      </c>
      <c r="CO297" s="4">
        <v>583</v>
      </c>
      <c r="CP297" s="4">
        <v>523</v>
      </c>
      <c r="CQ297" s="4">
        <v>519</v>
      </c>
      <c r="CR297" s="4">
        <v>2176</v>
      </c>
      <c r="CS297" s="4">
        <v>547</v>
      </c>
      <c r="CT297" s="4">
        <v>449</v>
      </c>
      <c r="CU297" s="4">
        <v>425</v>
      </c>
      <c r="CV297" s="4">
        <v>392</v>
      </c>
      <c r="CW297" s="4">
        <v>363</v>
      </c>
      <c r="CX297" s="4">
        <v>1515</v>
      </c>
      <c r="CY297" s="4">
        <v>410</v>
      </c>
      <c r="CZ297" s="4">
        <v>324</v>
      </c>
      <c r="DA297" s="4">
        <v>298</v>
      </c>
      <c r="DB297" s="4">
        <v>266</v>
      </c>
      <c r="DC297" s="4">
        <v>217</v>
      </c>
      <c r="DD297" s="4">
        <v>833</v>
      </c>
      <c r="DE297" s="4">
        <v>224</v>
      </c>
      <c r="DF297" s="4">
        <v>200</v>
      </c>
      <c r="DG297" s="4">
        <v>152</v>
      </c>
      <c r="DH297" s="4">
        <v>144</v>
      </c>
      <c r="DI297" s="4">
        <v>113</v>
      </c>
      <c r="DJ297" s="4">
        <v>283</v>
      </c>
      <c r="DK297" s="4">
        <v>106</v>
      </c>
      <c r="DL297" s="4">
        <v>83</v>
      </c>
      <c r="DM297" s="4">
        <v>40</v>
      </c>
      <c r="DN297" s="4">
        <v>28</v>
      </c>
      <c r="DO297" s="4">
        <v>26</v>
      </c>
      <c r="DP297" s="4">
        <v>55</v>
      </c>
      <c r="DQ297" s="4">
        <v>22</v>
      </c>
      <c r="DR297" s="4">
        <v>13</v>
      </c>
      <c r="DS297" s="4">
        <v>9</v>
      </c>
      <c r="DT297" s="4">
        <v>6</v>
      </c>
      <c r="DU297" s="4">
        <v>5</v>
      </c>
      <c r="DV297" s="4">
        <v>6</v>
      </c>
      <c r="DW297" s="4">
        <v>28399</v>
      </c>
      <c r="DX297" s="4">
        <v>31492</v>
      </c>
      <c r="DY297" s="4">
        <v>60572</v>
      </c>
      <c r="DZ297" s="4">
        <v>25963</v>
      </c>
      <c r="EA297" s="4">
        <v>11290</v>
      </c>
    </row>
    <row r="298" spans="1:131" ht="17.5" customHeight="1" x14ac:dyDescent="0.35">
      <c r="A298" s="2" t="s">
        <v>514</v>
      </c>
      <c r="D298" s="2" t="s">
        <v>515</v>
      </c>
      <c r="E298" s="4">
        <v>118023</v>
      </c>
      <c r="F298" s="4">
        <v>8064</v>
      </c>
      <c r="G298" s="4">
        <v>1634</v>
      </c>
      <c r="H298" s="4">
        <v>1623</v>
      </c>
      <c r="I298" s="4">
        <v>1671</v>
      </c>
      <c r="J298" s="4">
        <v>1560</v>
      </c>
      <c r="K298" s="4">
        <v>1576</v>
      </c>
      <c r="L298" s="4">
        <v>7357</v>
      </c>
      <c r="M298" s="4">
        <v>1543</v>
      </c>
      <c r="N298" s="4">
        <v>1509</v>
      </c>
      <c r="O298" s="4">
        <v>1484</v>
      </c>
      <c r="P298" s="4">
        <v>1430</v>
      </c>
      <c r="Q298" s="4">
        <v>1391</v>
      </c>
      <c r="R298" s="4">
        <v>7670</v>
      </c>
      <c r="S298" s="4">
        <v>1413</v>
      </c>
      <c r="T298" s="4">
        <v>1488</v>
      </c>
      <c r="U298" s="4">
        <v>1478</v>
      </c>
      <c r="V298" s="4">
        <v>1591</v>
      </c>
      <c r="W298" s="4">
        <v>1700</v>
      </c>
      <c r="X298" s="4">
        <v>8066</v>
      </c>
      <c r="Y298" s="4">
        <v>1717</v>
      </c>
      <c r="Z298" s="4">
        <v>1699</v>
      </c>
      <c r="AA298" s="4">
        <v>1801</v>
      </c>
      <c r="AB298" s="4">
        <v>1628</v>
      </c>
      <c r="AC298" s="4">
        <v>1221</v>
      </c>
      <c r="AD298" s="4">
        <v>8185</v>
      </c>
      <c r="AE298" s="4">
        <v>1311</v>
      </c>
      <c r="AF298" s="4">
        <v>1451</v>
      </c>
      <c r="AG298" s="4">
        <v>1736</v>
      </c>
      <c r="AH298" s="4">
        <v>1922</v>
      </c>
      <c r="AI298" s="4">
        <v>1765</v>
      </c>
      <c r="AJ298" s="4">
        <v>9551</v>
      </c>
      <c r="AK298" s="4">
        <v>1808</v>
      </c>
      <c r="AL298" s="4">
        <v>1967</v>
      </c>
      <c r="AM298" s="4">
        <v>1914</v>
      </c>
      <c r="AN298" s="4">
        <v>1865</v>
      </c>
      <c r="AO298" s="4">
        <v>1997</v>
      </c>
      <c r="AP298" s="4">
        <v>10051</v>
      </c>
      <c r="AQ298" s="4">
        <v>2095</v>
      </c>
      <c r="AR298" s="4">
        <v>2024</v>
      </c>
      <c r="AS298" s="4">
        <v>1998</v>
      </c>
      <c r="AT298" s="4">
        <v>1899</v>
      </c>
      <c r="AU298" s="4">
        <v>2035</v>
      </c>
      <c r="AV298" s="4">
        <v>8544</v>
      </c>
      <c r="AW298" s="4">
        <v>1675</v>
      </c>
      <c r="AX298" s="4">
        <v>1738</v>
      </c>
      <c r="AY298" s="4">
        <v>1706</v>
      </c>
      <c r="AZ298" s="4">
        <v>1732</v>
      </c>
      <c r="BA298" s="4">
        <v>1693</v>
      </c>
      <c r="BB298" s="4">
        <v>8047</v>
      </c>
      <c r="BC298" s="4">
        <v>1676</v>
      </c>
      <c r="BD298" s="4">
        <v>1638</v>
      </c>
      <c r="BE298" s="4">
        <v>1601</v>
      </c>
      <c r="BF298" s="4">
        <v>1575</v>
      </c>
      <c r="BG298" s="4">
        <v>1557</v>
      </c>
      <c r="BH298" s="4">
        <v>7857</v>
      </c>
      <c r="BI298" s="4">
        <v>1565</v>
      </c>
      <c r="BJ298" s="4">
        <v>1596</v>
      </c>
      <c r="BK298" s="4">
        <v>1552</v>
      </c>
      <c r="BL298" s="4">
        <v>1591</v>
      </c>
      <c r="BM298" s="4">
        <v>1553</v>
      </c>
      <c r="BN298" s="4">
        <v>7355</v>
      </c>
      <c r="BO298" s="4">
        <v>1510</v>
      </c>
      <c r="BP298" s="4">
        <v>1502</v>
      </c>
      <c r="BQ298" s="4">
        <v>1459</v>
      </c>
      <c r="BR298" s="4">
        <v>1405</v>
      </c>
      <c r="BS298" s="4">
        <v>1479</v>
      </c>
      <c r="BT298" s="4">
        <v>6483</v>
      </c>
      <c r="BU298" s="4">
        <v>1406</v>
      </c>
      <c r="BV298" s="4">
        <v>1359</v>
      </c>
      <c r="BW298" s="4">
        <v>1282</v>
      </c>
      <c r="BX298" s="4">
        <v>1294</v>
      </c>
      <c r="BY298" s="4">
        <v>1142</v>
      </c>
      <c r="BZ298" s="4">
        <v>5791</v>
      </c>
      <c r="CA298" s="4">
        <v>1205</v>
      </c>
      <c r="CB298" s="4">
        <v>1152</v>
      </c>
      <c r="CC298" s="4">
        <v>1146</v>
      </c>
      <c r="CD298" s="4">
        <v>1150</v>
      </c>
      <c r="CE298" s="4">
        <v>1138</v>
      </c>
      <c r="CF298" s="4">
        <v>4395</v>
      </c>
      <c r="CG298" s="4">
        <v>959</v>
      </c>
      <c r="CH298" s="4">
        <v>952</v>
      </c>
      <c r="CI298" s="4">
        <v>899</v>
      </c>
      <c r="CJ298" s="4">
        <v>836</v>
      </c>
      <c r="CK298" s="4">
        <v>749</v>
      </c>
      <c r="CL298" s="4">
        <v>3846</v>
      </c>
      <c r="CM298" s="4">
        <v>747</v>
      </c>
      <c r="CN298" s="4">
        <v>812</v>
      </c>
      <c r="CO298" s="4">
        <v>809</v>
      </c>
      <c r="CP298" s="4">
        <v>743</v>
      </c>
      <c r="CQ298" s="4">
        <v>735</v>
      </c>
      <c r="CR298" s="4">
        <v>3089</v>
      </c>
      <c r="CS298" s="4">
        <v>724</v>
      </c>
      <c r="CT298" s="4">
        <v>644</v>
      </c>
      <c r="CU298" s="4">
        <v>637</v>
      </c>
      <c r="CV298" s="4">
        <v>548</v>
      </c>
      <c r="CW298" s="4">
        <v>536</v>
      </c>
      <c r="CX298" s="4">
        <v>2048</v>
      </c>
      <c r="CY298" s="4">
        <v>515</v>
      </c>
      <c r="CZ298" s="4">
        <v>490</v>
      </c>
      <c r="DA298" s="4">
        <v>379</v>
      </c>
      <c r="DB298" s="4">
        <v>346</v>
      </c>
      <c r="DC298" s="4">
        <v>318</v>
      </c>
      <c r="DD298" s="4">
        <v>1155</v>
      </c>
      <c r="DE298" s="4">
        <v>278</v>
      </c>
      <c r="DF298" s="4">
        <v>257</v>
      </c>
      <c r="DG298" s="4">
        <v>258</v>
      </c>
      <c r="DH298" s="4">
        <v>201</v>
      </c>
      <c r="DI298" s="4">
        <v>161</v>
      </c>
      <c r="DJ298" s="4">
        <v>361</v>
      </c>
      <c r="DK298" s="4">
        <v>130</v>
      </c>
      <c r="DL298" s="4">
        <v>103</v>
      </c>
      <c r="DM298" s="4">
        <v>56</v>
      </c>
      <c r="DN298" s="4">
        <v>39</v>
      </c>
      <c r="DO298" s="4">
        <v>33</v>
      </c>
      <c r="DP298" s="4">
        <v>97</v>
      </c>
      <c r="DQ298" s="4">
        <v>27</v>
      </c>
      <c r="DR298" s="4">
        <v>29</v>
      </c>
      <c r="DS298" s="4">
        <v>19</v>
      </c>
      <c r="DT298" s="4">
        <v>14</v>
      </c>
      <c r="DU298" s="4">
        <v>8</v>
      </c>
      <c r="DV298" s="4">
        <v>11</v>
      </c>
      <c r="DW298" s="4">
        <v>24808</v>
      </c>
      <c r="DX298" s="4">
        <v>28308</v>
      </c>
      <c r="DY298" s="4">
        <v>50727</v>
      </c>
      <c r="DZ298" s="4">
        <v>27486</v>
      </c>
      <c r="EA298" s="4">
        <v>15002</v>
      </c>
    </row>
    <row r="299" spans="1:131" ht="17.5" customHeight="1" x14ac:dyDescent="0.35">
      <c r="A299" s="2" t="s">
        <v>516</v>
      </c>
      <c r="D299" s="2" t="s">
        <v>517</v>
      </c>
      <c r="E299" s="4">
        <v>114209</v>
      </c>
      <c r="F299" s="4">
        <v>6986</v>
      </c>
      <c r="G299" s="4">
        <v>1382</v>
      </c>
      <c r="H299" s="4">
        <v>1376</v>
      </c>
      <c r="I299" s="4">
        <v>1394</v>
      </c>
      <c r="J299" s="4">
        <v>1452</v>
      </c>
      <c r="K299" s="4">
        <v>1382</v>
      </c>
      <c r="L299" s="4">
        <v>6721</v>
      </c>
      <c r="M299" s="4">
        <v>1378</v>
      </c>
      <c r="N299" s="4">
        <v>1347</v>
      </c>
      <c r="O299" s="4">
        <v>1398</v>
      </c>
      <c r="P299" s="4">
        <v>1273</v>
      </c>
      <c r="Q299" s="4">
        <v>1325</v>
      </c>
      <c r="R299" s="4">
        <v>7317</v>
      </c>
      <c r="S299" s="4">
        <v>1367</v>
      </c>
      <c r="T299" s="4">
        <v>1426</v>
      </c>
      <c r="U299" s="4">
        <v>1519</v>
      </c>
      <c r="V299" s="4">
        <v>1484</v>
      </c>
      <c r="W299" s="4">
        <v>1521</v>
      </c>
      <c r="X299" s="4">
        <v>7839</v>
      </c>
      <c r="Y299" s="4">
        <v>1604</v>
      </c>
      <c r="Z299" s="4">
        <v>1616</v>
      </c>
      <c r="AA299" s="4">
        <v>1669</v>
      </c>
      <c r="AB299" s="4">
        <v>1539</v>
      </c>
      <c r="AC299" s="4">
        <v>1411</v>
      </c>
      <c r="AD299" s="4">
        <v>7541</v>
      </c>
      <c r="AE299" s="4">
        <v>1516</v>
      </c>
      <c r="AF299" s="4">
        <v>1474</v>
      </c>
      <c r="AG299" s="4">
        <v>1555</v>
      </c>
      <c r="AH299" s="4">
        <v>1572</v>
      </c>
      <c r="AI299" s="4">
        <v>1424</v>
      </c>
      <c r="AJ299" s="4">
        <v>7169</v>
      </c>
      <c r="AK299" s="4">
        <v>1516</v>
      </c>
      <c r="AL299" s="4">
        <v>1472</v>
      </c>
      <c r="AM299" s="4">
        <v>1337</v>
      </c>
      <c r="AN299" s="4">
        <v>1435</v>
      </c>
      <c r="AO299" s="4">
        <v>1409</v>
      </c>
      <c r="AP299" s="4">
        <v>6983</v>
      </c>
      <c r="AQ299" s="4">
        <v>1491</v>
      </c>
      <c r="AR299" s="4">
        <v>1464</v>
      </c>
      <c r="AS299" s="4">
        <v>1385</v>
      </c>
      <c r="AT299" s="4">
        <v>1256</v>
      </c>
      <c r="AU299" s="4">
        <v>1387</v>
      </c>
      <c r="AV299" s="4">
        <v>7205</v>
      </c>
      <c r="AW299" s="4">
        <v>1358</v>
      </c>
      <c r="AX299" s="4">
        <v>1400</v>
      </c>
      <c r="AY299" s="4">
        <v>1401</v>
      </c>
      <c r="AZ299" s="4">
        <v>1490</v>
      </c>
      <c r="BA299" s="4">
        <v>1556</v>
      </c>
      <c r="BB299" s="4">
        <v>8102</v>
      </c>
      <c r="BC299" s="4">
        <v>1564</v>
      </c>
      <c r="BD299" s="4">
        <v>1614</v>
      </c>
      <c r="BE299" s="4">
        <v>1587</v>
      </c>
      <c r="BF299" s="4">
        <v>1686</v>
      </c>
      <c r="BG299" s="4">
        <v>1651</v>
      </c>
      <c r="BH299" s="4">
        <v>8569</v>
      </c>
      <c r="BI299" s="4">
        <v>1734</v>
      </c>
      <c r="BJ299" s="4">
        <v>1735</v>
      </c>
      <c r="BK299" s="4">
        <v>1665</v>
      </c>
      <c r="BL299" s="4">
        <v>1724</v>
      </c>
      <c r="BM299" s="4">
        <v>1711</v>
      </c>
      <c r="BN299" s="4">
        <v>8245</v>
      </c>
      <c r="BO299" s="4">
        <v>1726</v>
      </c>
      <c r="BP299" s="4">
        <v>1703</v>
      </c>
      <c r="BQ299" s="4">
        <v>1695</v>
      </c>
      <c r="BR299" s="4">
        <v>1618</v>
      </c>
      <c r="BS299" s="4">
        <v>1503</v>
      </c>
      <c r="BT299" s="4">
        <v>6744</v>
      </c>
      <c r="BU299" s="4">
        <v>1432</v>
      </c>
      <c r="BV299" s="4">
        <v>1354</v>
      </c>
      <c r="BW299" s="4">
        <v>1364</v>
      </c>
      <c r="BX299" s="4">
        <v>1315</v>
      </c>
      <c r="BY299" s="4">
        <v>1279</v>
      </c>
      <c r="BZ299" s="4">
        <v>7127</v>
      </c>
      <c r="CA299" s="4">
        <v>1344</v>
      </c>
      <c r="CB299" s="4">
        <v>1309</v>
      </c>
      <c r="CC299" s="4">
        <v>1355</v>
      </c>
      <c r="CD299" s="4">
        <v>1542</v>
      </c>
      <c r="CE299" s="4">
        <v>1577</v>
      </c>
      <c r="CF299" s="4">
        <v>5167</v>
      </c>
      <c r="CG299" s="4">
        <v>1127</v>
      </c>
      <c r="CH299" s="4">
        <v>1135</v>
      </c>
      <c r="CI299" s="4">
        <v>1070</v>
      </c>
      <c r="CJ299" s="4">
        <v>972</v>
      </c>
      <c r="CK299" s="4">
        <v>863</v>
      </c>
      <c r="CL299" s="4">
        <v>4206</v>
      </c>
      <c r="CM299" s="4">
        <v>812</v>
      </c>
      <c r="CN299" s="4">
        <v>851</v>
      </c>
      <c r="CO299" s="4">
        <v>841</v>
      </c>
      <c r="CP299" s="4">
        <v>866</v>
      </c>
      <c r="CQ299" s="4">
        <v>836</v>
      </c>
      <c r="CR299" s="4">
        <v>3651</v>
      </c>
      <c r="CS299" s="4">
        <v>811</v>
      </c>
      <c r="CT299" s="4">
        <v>767</v>
      </c>
      <c r="CU299" s="4">
        <v>665</v>
      </c>
      <c r="CV299" s="4">
        <v>730</v>
      </c>
      <c r="CW299" s="4">
        <v>678</v>
      </c>
      <c r="CX299" s="4">
        <v>2726</v>
      </c>
      <c r="CY299" s="4">
        <v>645</v>
      </c>
      <c r="CZ299" s="4">
        <v>617</v>
      </c>
      <c r="DA299" s="4">
        <v>582</v>
      </c>
      <c r="DB299" s="4">
        <v>498</v>
      </c>
      <c r="DC299" s="4">
        <v>384</v>
      </c>
      <c r="DD299" s="4">
        <v>1444</v>
      </c>
      <c r="DE299" s="4">
        <v>358</v>
      </c>
      <c r="DF299" s="4">
        <v>337</v>
      </c>
      <c r="DG299" s="4">
        <v>305</v>
      </c>
      <c r="DH299" s="4">
        <v>251</v>
      </c>
      <c r="DI299" s="4">
        <v>193</v>
      </c>
      <c r="DJ299" s="4">
        <v>409</v>
      </c>
      <c r="DK299" s="4">
        <v>171</v>
      </c>
      <c r="DL299" s="4">
        <v>113</v>
      </c>
      <c r="DM299" s="4">
        <v>56</v>
      </c>
      <c r="DN299" s="4">
        <v>40</v>
      </c>
      <c r="DO299" s="4">
        <v>29</v>
      </c>
      <c r="DP299" s="4">
        <v>54</v>
      </c>
      <c r="DQ299" s="4">
        <v>16</v>
      </c>
      <c r="DR299" s="4">
        <v>9</v>
      </c>
      <c r="DS299" s="4">
        <v>17</v>
      </c>
      <c r="DT299" s="4">
        <v>5</v>
      </c>
      <c r="DU299" s="4">
        <v>7</v>
      </c>
      <c r="DV299" s="4">
        <v>4</v>
      </c>
      <c r="DW299" s="4">
        <v>22628</v>
      </c>
      <c r="DX299" s="4">
        <v>25913</v>
      </c>
      <c r="DY299" s="4">
        <v>43235</v>
      </c>
      <c r="DZ299" s="4">
        <v>30685</v>
      </c>
      <c r="EA299" s="4">
        <v>17661</v>
      </c>
    </row>
    <row r="300" spans="1:131" ht="17.5" customHeight="1" x14ac:dyDescent="0.35">
      <c r="A300" s="2" t="s">
        <v>518</v>
      </c>
      <c r="D300" s="2" t="s">
        <v>519</v>
      </c>
      <c r="E300" s="4">
        <v>135811</v>
      </c>
      <c r="F300" s="4">
        <v>10095</v>
      </c>
      <c r="G300" s="4">
        <v>2029</v>
      </c>
      <c r="H300" s="4">
        <v>2140</v>
      </c>
      <c r="I300" s="4">
        <v>1961</v>
      </c>
      <c r="J300" s="4">
        <v>2079</v>
      </c>
      <c r="K300" s="4">
        <v>1886</v>
      </c>
      <c r="L300" s="4">
        <v>8740</v>
      </c>
      <c r="M300" s="4">
        <v>1973</v>
      </c>
      <c r="N300" s="4">
        <v>1754</v>
      </c>
      <c r="O300" s="4">
        <v>1703</v>
      </c>
      <c r="P300" s="4">
        <v>1678</v>
      </c>
      <c r="Q300" s="4">
        <v>1632</v>
      </c>
      <c r="R300" s="4">
        <v>8609</v>
      </c>
      <c r="S300" s="4">
        <v>1642</v>
      </c>
      <c r="T300" s="4">
        <v>1711</v>
      </c>
      <c r="U300" s="4">
        <v>1725</v>
      </c>
      <c r="V300" s="4">
        <v>1840</v>
      </c>
      <c r="W300" s="4">
        <v>1691</v>
      </c>
      <c r="X300" s="4">
        <v>9943</v>
      </c>
      <c r="Y300" s="4">
        <v>1775</v>
      </c>
      <c r="Z300" s="4">
        <v>1824</v>
      </c>
      <c r="AA300" s="4">
        <v>1866</v>
      </c>
      <c r="AB300" s="4">
        <v>2080</v>
      </c>
      <c r="AC300" s="4">
        <v>2398</v>
      </c>
      <c r="AD300" s="4">
        <v>11051</v>
      </c>
      <c r="AE300" s="4">
        <v>2501</v>
      </c>
      <c r="AF300" s="4">
        <v>2320</v>
      </c>
      <c r="AG300" s="4">
        <v>2226</v>
      </c>
      <c r="AH300" s="4">
        <v>2081</v>
      </c>
      <c r="AI300" s="4">
        <v>1923</v>
      </c>
      <c r="AJ300" s="4">
        <v>10293</v>
      </c>
      <c r="AK300" s="4">
        <v>2074</v>
      </c>
      <c r="AL300" s="4">
        <v>2046</v>
      </c>
      <c r="AM300" s="4">
        <v>2003</v>
      </c>
      <c r="AN300" s="4">
        <v>2114</v>
      </c>
      <c r="AO300" s="4">
        <v>2056</v>
      </c>
      <c r="AP300" s="4">
        <v>10743</v>
      </c>
      <c r="AQ300" s="4">
        <v>2219</v>
      </c>
      <c r="AR300" s="4">
        <v>2241</v>
      </c>
      <c r="AS300" s="4">
        <v>2164</v>
      </c>
      <c r="AT300" s="4">
        <v>2102</v>
      </c>
      <c r="AU300" s="4">
        <v>2017</v>
      </c>
      <c r="AV300" s="4">
        <v>9989</v>
      </c>
      <c r="AW300" s="4">
        <v>2005</v>
      </c>
      <c r="AX300" s="4">
        <v>1899</v>
      </c>
      <c r="AY300" s="4">
        <v>1979</v>
      </c>
      <c r="AZ300" s="4">
        <v>2028</v>
      </c>
      <c r="BA300" s="4">
        <v>2078</v>
      </c>
      <c r="BB300" s="4">
        <v>9771</v>
      </c>
      <c r="BC300" s="4">
        <v>1924</v>
      </c>
      <c r="BD300" s="4">
        <v>1977</v>
      </c>
      <c r="BE300" s="4">
        <v>1904</v>
      </c>
      <c r="BF300" s="4">
        <v>1976</v>
      </c>
      <c r="BG300" s="4">
        <v>1990</v>
      </c>
      <c r="BH300" s="4">
        <v>9474</v>
      </c>
      <c r="BI300" s="4">
        <v>1927</v>
      </c>
      <c r="BJ300" s="4">
        <v>1938</v>
      </c>
      <c r="BK300" s="4">
        <v>1867</v>
      </c>
      <c r="BL300" s="4">
        <v>1864</v>
      </c>
      <c r="BM300" s="4">
        <v>1878</v>
      </c>
      <c r="BN300" s="4">
        <v>8263</v>
      </c>
      <c r="BO300" s="4">
        <v>1772</v>
      </c>
      <c r="BP300" s="4">
        <v>1749</v>
      </c>
      <c r="BQ300" s="4">
        <v>1608</v>
      </c>
      <c r="BR300" s="4">
        <v>1606</v>
      </c>
      <c r="BS300" s="4">
        <v>1528</v>
      </c>
      <c r="BT300" s="4">
        <v>6847</v>
      </c>
      <c r="BU300" s="4">
        <v>1471</v>
      </c>
      <c r="BV300" s="4">
        <v>1518</v>
      </c>
      <c r="BW300" s="4">
        <v>1312</v>
      </c>
      <c r="BX300" s="4">
        <v>1333</v>
      </c>
      <c r="BY300" s="4">
        <v>1213</v>
      </c>
      <c r="BZ300" s="4">
        <v>6247</v>
      </c>
      <c r="CA300" s="4">
        <v>1189</v>
      </c>
      <c r="CB300" s="4">
        <v>1252</v>
      </c>
      <c r="CC300" s="4">
        <v>1178</v>
      </c>
      <c r="CD300" s="4">
        <v>1344</v>
      </c>
      <c r="CE300" s="4">
        <v>1284</v>
      </c>
      <c r="CF300" s="4">
        <v>4658</v>
      </c>
      <c r="CG300" s="4">
        <v>1017</v>
      </c>
      <c r="CH300" s="4">
        <v>1044</v>
      </c>
      <c r="CI300" s="4">
        <v>963</v>
      </c>
      <c r="CJ300" s="4">
        <v>878</v>
      </c>
      <c r="CK300" s="4">
        <v>756</v>
      </c>
      <c r="CL300" s="4">
        <v>3994</v>
      </c>
      <c r="CM300" s="4">
        <v>764</v>
      </c>
      <c r="CN300" s="4">
        <v>863</v>
      </c>
      <c r="CO300" s="4">
        <v>773</v>
      </c>
      <c r="CP300" s="4">
        <v>800</v>
      </c>
      <c r="CQ300" s="4">
        <v>794</v>
      </c>
      <c r="CR300" s="4">
        <v>3291</v>
      </c>
      <c r="CS300" s="4">
        <v>737</v>
      </c>
      <c r="CT300" s="4">
        <v>678</v>
      </c>
      <c r="CU300" s="4">
        <v>668</v>
      </c>
      <c r="CV300" s="4">
        <v>637</v>
      </c>
      <c r="CW300" s="4">
        <v>571</v>
      </c>
      <c r="CX300" s="4">
        <v>2151</v>
      </c>
      <c r="CY300" s="4">
        <v>528</v>
      </c>
      <c r="CZ300" s="4">
        <v>491</v>
      </c>
      <c r="DA300" s="4">
        <v>449</v>
      </c>
      <c r="DB300" s="4">
        <v>354</v>
      </c>
      <c r="DC300" s="4">
        <v>329</v>
      </c>
      <c r="DD300" s="4">
        <v>1143</v>
      </c>
      <c r="DE300" s="4">
        <v>314</v>
      </c>
      <c r="DF300" s="4">
        <v>237</v>
      </c>
      <c r="DG300" s="4">
        <v>223</v>
      </c>
      <c r="DH300" s="4">
        <v>194</v>
      </c>
      <c r="DI300" s="4">
        <v>175</v>
      </c>
      <c r="DJ300" s="4">
        <v>414</v>
      </c>
      <c r="DK300" s="4">
        <v>150</v>
      </c>
      <c r="DL300" s="4">
        <v>122</v>
      </c>
      <c r="DM300" s="4">
        <v>67</v>
      </c>
      <c r="DN300" s="4">
        <v>47</v>
      </c>
      <c r="DO300" s="4">
        <v>28</v>
      </c>
      <c r="DP300" s="4">
        <v>86</v>
      </c>
      <c r="DQ300" s="4">
        <v>35</v>
      </c>
      <c r="DR300" s="4">
        <v>27</v>
      </c>
      <c r="DS300" s="4">
        <v>7</v>
      </c>
      <c r="DT300" s="4">
        <v>9</v>
      </c>
      <c r="DU300" s="4">
        <v>8</v>
      </c>
      <c r="DV300" s="4">
        <v>9</v>
      </c>
      <c r="DW300" s="4">
        <v>29219</v>
      </c>
      <c r="DX300" s="4">
        <v>32909</v>
      </c>
      <c r="DY300" s="4">
        <v>60015</v>
      </c>
      <c r="DZ300" s="4">
        <v>30831</v>
      </c>
      <c r="EA300" s="4">
        <v>15746</v>
      </c>
    </row>
    <row r="301" spans="1:131" ht="17.5" customHeight="1" x14ac:dyDescent="0.35">
      <c r="A301" s="2" t="s">
        <v>520</v>
      </c>
      <c r="D301" s="2" t="s">
        <v>521</v>
      </c>
      <c r="E301" s="4">
        <v>127397</v>
      </c>
      <c r="F301" s="4">
        <v>10149</v>
      </c>
      <c r="G301" s="4">
        <v>2187</v>
      </c>
      <c r="H301" s="4">
        <v>2048</v>
      </c>
      <c r="I301" s="4">
        <v>2021</v>
      </c>
      <c r="J301" s="4">
        <v>2021</v>
      </c>
      <c r="K301" s="4">
        <v>1872</v>
      </c>
      <c r="L301" s="4">
        <v>7545</v>
      </c>
      <c r="M301" s="4">
        <v>1706</v>
      </c>
      <c r="N301" s="4">
        <v>1602</v>
      </c>
      <c r="O301" s="4">
        <v>1438</v>
      </c>
      <c r="P301" s="4">
        <v>1422</v>
      </c>
      <c r="Q301" s="4">
        <v>1377</v>
      </c>
      <c r="R301" s="4">
        <v>7115</v>
      </c>
      <c r="S301" s="4">
        <v>1399</v>
      </c>
      <c r="T301" s="4">
        <v>1366</v>
      </c>
      <c r="U301" s="4">
        <v>1432</v>
      </c>
      <c r="V301" s="4">
        <v>1497</v>
      </c>
      <c r="W301" s="4">
        <v>1421</v>
      </c>
      <c r="X301" s="4">
        <v>7594</v>
      </c>
      <c r="Y301" s="4">
        <v>1563</v>
      </c>
      <c r="Z301" s="4">
        <v>1504</v>
      </c>
      <c r="AA301" s="4">
        <v>1599</v>
      </c>
      <c r="AB301" s="4">
        <v>1491</v>
      </c>
      <c r="AC301" s="4">
        <v>1437</v>
      </c>
      <c r="AD301" s="4">
        <v>9613</v>
      </c>
      <c r="AE301" s="4">
        <v>1594</v>
      </c>
      <c r="AF301" s="4">
        <v>1710</v>
      </c>
      <c r="AG301" s="4">
        <v>1901</v>
      </c>
      <c r="AH301" s="4">
        <v>2228</v>
      </c>
      <c r="AI301" s="4">
        <v>2180</v>
      </c>
      <c r="AJ301" s="4">
        <v>13110</v>
      </c>
      <c r="AK301" s="4">
        <v>2519</v>
      </c>
      <c r="AL301" s="4">
        <v>2572</v>
      </c>
      <c r="AM301" s="4">
        <v>2487</v>
      </c>
      <c r="AN301" s="4">
        <v>2773</v>
      </c>
      <c r="AO301" s="4">
        <v>2759</v>
      </c>
      <c r="AP301" s="4">
        <v>13164</v>
      </c>
      <c r="AQ301" s="4">
        <v>2726</v>
      </c>
      <c r="AR301" s="4">
        <v>2779</v>
      </c>
      <c r="AS301" s="4">
        <v>2576</v>
      </c>
      <c r="AT301" s="4">
        <v>2583</v>
      </c>
      <c r="AU301" s="4">
        <v>2500</v>
      </c>
      <c r="AV301" s="4">
        <v>11161</v>
      </c>
      <c r="AW301" s="4">
        <v>2408</v>
      </c>
      <c r="AX301" s="4">
        <v>2250</v>
      </c>
      <c r="AY301" s="4">
        <v>2190</v>
      </c>
      <c r="AZ301" s="4">
        <v>2258</v>
      </c>
      <c r="BA301" s="4">
        <v>2055</v>
      </c>
      <c r="BB301" s="4">
        <v>9014</v>
      </c>
      <c r="BC301" s="4">
        <v>1885</v>
      </c>
      <c r="BD301" s="4">
        <v>1831</v>
      </c>
      <c r="BE301" s="4">
        <v>1760</v>
      </c>
      <c r="BF301" s="4">
        <v>1795</v>
      </c>
      <c r="BG301" s="4">
        <v>1743</v>
      </c>
      <c r="BH301" s="4">
        <v>8389</v>
      </c>
      <c r="BI301" s="4">
        <v>1798</v>
      </c>
      <c r="BJ301" s="4">
        <v>1752</v>
      </c>
      <c r="BK301" s="4">
        <v>1719</v>
      </c>
      <c r="BL301" s="4">
        <v>1584</v>
      </c>
      <c r="BM301" s="4">
        <v>1536</v>
      </c>
      <c r="BN301" s="4">
        <v>7153</v>
      </c>
      <c r="BO301" s="4">
        <v>1581</v>
      </c>
      <c r="BP301" s="4">
        <v>1456</v>
      </c>
      <c r="BQ301" s="4">
        <v>1414</v>
      </c>
      <c r="BR301" s="4">
        <v>1304</v>
      </c>
      <c r="BS301" s="4">
        <v>1398</v>
      </c>
      <c r="BT301" s="4">
        <v>6044</v>
      </c>
      <c r="BU301" s="4">
        <v>1284</v>
      </c>
      <c r="BV301" s="4">
        <v>1255</v>
      </c>
      <c r="BW301" s="4">
        <v>1128</v>
      </c>
      <c r="BX301" s="4">
        <v>1196</v>
      </c>
      <c r="BY301" s="4">
        <v>1181</v>
      </c>
      <c r="BZ301" s="4">
        <v>5314</v>
      </c>
      <c r="CA301" s="4">
        <v>1051</v>
      </c>
      <c r="CB301" s="4">
        <v>1139</v>
      </c>
      <c r="CC301" s="4">
        <v>1034</v>
      </c>
      <c r="CD301" s="4">
        <v>1014</v>
      </c>
      <c r="CE301" s="4">
        <v>1076</v>
      </c>
      <c r="CF301" s="4">
        <v>3790</v>
      </c>
      <c r="CG301" s="4">
        <v>828</v>
      </c>
      <c r="CH301" s="4">
        <v>830</v>
      </c>
      <c r="CI301" s="4">
        <v>762</v>
      </c>
      <c r="CJ301" s="4">
        <v>696</v>
      </c>
      <c r="CK301" s="4">
        <v>674</v>
      </c>
      <c r="CL301" s="4">
        <v>3196</v>
      </c>
      <c r="CM301" s="4">
        <v>618</v>
      </c>
      <c r="CN301" s="4">
        <v>724</v>
      </c>
      <c r="CO301" s="4">
        <v>674</v>
      </c>
      <c r="CP301" s="4">
        <v>599</v>
      </c>
      <c r="CQ301" s="4">
        <v>581</v>
      </c>
      <c r="CR301" s="4">
        <v>2455</v>
      </c>
      <c r="CS301" s="4">
        <v>562</v>
      </c>
      <c r="CT301" s="4">
        <v>528</v>
      </c>
      <c r="CU301" s="4">
        <v>468</v>
      </c>
      <c r="CV301" s="4">
        <v>477</v>
      </c>
      <c r="CW301" s="4">
        <v>420</v>
      </c>
      <c r="CX301" s="4">
        <v>1526</v>
      </c>
      <c r="CY301" s="4">
        <v>376</v>
      </c>
      <c r="CZ301" s="4">
        <v>342</v>
      </c>
      <c r="DA301" s="4">
        <v>292</v>
      </c>
      <c r="DB301" s="4">
        <v>263</v>
      </c>
      <c r="DC301" s="4">
        <v>253</v>
      </c>
      <c r="DD301" s="4">
        <v>780</v>
      </c>
      <c r="DE301" s="4">
        <v>211</v>
      </c>
      <c r="DF301" s="4">
        <v>182</v>
      </c>
      <c r="DG301" s="4">
        <v>169</v>
      </c>
      <c r="DH301" s="4">
        <v>117</v>
      </c>
      <c r="DI301" s="4">
        <v>101</v>
      </c>
      <c r="DJ301" s="4">
        <v>239</v>
      </c>
      <c r="DK301" s="4">
        <v>78</v>
      </c>
      <c r="DL301" s="4">
        <v>71</v>
      </c>
      <c r="DM301" s="4">
        <v>30</v>
      </c>
      <c r="DN301" s="4">
        <v>38</v>
      </c>
      <c r="DO301" s="4">
        <v>22</v>
      </c>
      <c r="DP301" s="4">
        <v>41</v>
      </c>
      <c r="DQ301" s="4">
        <v>19</v>
      </c>
      <c r="DR301" s="4">
        <v>8</v>
      </c>
      <c r="DS301" s="4">
        <v>5</v>
      </c>
      <c r="DT301" s="4">
        <v>5</v>
      </c>
      <c r="DU301" s="4">
        <v>4</v>
      </c>
      <c r="DV301" s="4">
        <v>5</v>
      </c>
      <c r="DW301" s="4">
        <v>26372</v>
      </c>
      <c r="DX301" s="4">
        <v>29475</v>
      </c>
      <c r="DY301" s="4">
        <v>62093</v>
      </c>
      <c r="DZ301" s="4">
        <v>26900</v>
      </c>
      <c r="EA301" s="4">
        <v>12032</v>
      </c>
    </row>
    <row r="302" spans="1:131" ht="17.5" customHeight="1" x14ac:dyDescent="0.35">
      <c r="A302" s="2" t="s">
        <v>522</v>
      </c>
      <c r="D302" s="2" t="s">
        <v>523</v>
      </c>
      <c r="E302" s="4">
        <v>78103</v>
      </c>
      <c r="F302" s="4">
        <v>5616</v>
      </c>
      <c r="G302" s="4">
        <v>1198</v>
      </c>
      <c r="H302" s="4">
        <v>1137</v>
      </c>
      <c r="I302" s="4">
        <v>1136</v>
      </c>
      <c r="J302" s="4">
        <v>1103</v>
      </c>
      <c r="K302" s="4">
        <v>1042</v>
      </c>
      <c r="L302" s="4">
        <v>4546</v>
      </c>
      <c r="M302" s="4">
        <v>976</v>
      </c>
      <c r="N302" s="4">
        <v>940</v>
      </c>
      <c r="O302" s="4">
        <v>939</v>
      </c>
      <c r="P302" s="4">
        <v>830</v>
      </c>
      <c r="Q302" s="4">
        <v>861</v>
      </c>
      <c r="R302" s="4">
        <v>4186</v>
      </c>
      <c r="S302" s="4">
        <v>831</v>
      </c>
      <c r="T302" s="4">
        <v>831</v>
      </c>
      <c r="U302" s="4">
        <v>854</v>
      </c>
      <c r="V302" s="4">
        <v>854</v>
      </c>
      <c r="W302" s="4">
        <v>816</v>
      </c>
      <c r="X302" s="4">
        <v>4858</v>
      </c>
      <c r="Y302" s="4">
        <v>954</v>
      </c>
      <c r="Z302" s="4">
        <v>890</v>
      </c>
      <c r="AA302" s="4">
        <v>811</v>
      </c>
      <c r="AB302" s="4">
        <v>987</v>
      </c>
      <c r="AC302" s="4">
        <v>1216</v>
      </c>
      <c r="AD302" s="4">
        <v>6386</v>
      </c>
      <c r="AE302" s="4">
        <v>1393</v>
      </c>
      <c r="AF302" s="4">
        <v>1339</v>
      </c>
      <c r="AG302" s="4">
        <v>1305</v>
      </c>
      <c r="AH302" s="4">
        <v>1227</v>
      </c>
      <c r="AI302" s="4">
        <v>1122</v>
      </c>
      <c r="AJ302" s="4">
        <v>6159</v>
      </c>
      <c r="AK302" s="4">
        <v>1253</v>
      </c>
      <c r="AL302" s="4">
        <v>1121</v>
      </c>
      <c r="AM302" s="4">
        <v>1239</v>
      </c>
      <c r="AN302" s="4">
        <v>1286</v>
      </c>
      <c r="AO302" s="4">
        <v>1260</v>
      </c>
      <c r="AP302" s="4">
        <v>6580</v>
      </c>
      <c r="AQ302" s="4">
        <v>1342</v>
      </c>
      <c r="AR302" s="4">
        <v>1284</v>
      </c>
      <c r="AS302" s="4">
        <v>1263</v>
      </c>
      <c r="AT302" s="4">
        <v>1349</v>
      </c>
      <c r="AU302" s="4">
        <v>1342</v>
      </c>
      <c r="AV302" s="4">
        <v>6742</v>
      </c>
      <c r="AW302" s="4">
        <v>1348</v>
      </c>
      <c r="AX302" s="4">
        <v>1367</v>
      </c>
      <c r="AY302" s="4">
        <v>1348</v>
      </c>
      <c r="AZ302" s="4">
        <v>1331</v>
      </c>
      <c r="BA302" s="4">
        <v>1348</v>
      </c>
      <c r="BB302" s="4">
        <v>6074</v>
      </c>
      <c r="BC302" s="4">
        <v>1200</v>
      </c>
      <c r="BD302" s="4">
        <v>1290</v>
      </c>
      <c r="BE302" s="4">
        <v>1238</v>
      </c>
      <c r="BF302" s="4">
        <v>1166</v>
      </c>
      <c r="BG302" s="4">
        <v>1180</v>
      </c>
      <c r="BH302" s="4">
        <v>5466</v>
      </c>
      <c r="BI302" s="4">
        <v>1166</v>
      </c>
      <c r="BJ302" s="4">
        <v>1159</v>
      </c>
      <c r="BK302" s="4">
        <v>1103</v>
      </c>
      <c r="BL302" s="4">
        <v>1056</v>
      </c>
      <c r="BM302" s="4">
        <v>982</v>
      </c>
      <c r="BN302" s="4">
        <v>4784</v>
      </c>
      <c r="BO302" s="4">
        <v>1015</v>
      </c>
      <c r="BP302" s="4">
        <v>1008</v>
      </c>
      <c r="BQ302" s="4">
        <v>976</v>
      </c>
      <c r="BR302" s="4">
        <v>907</v>
      </c>
      <c r="BS302" s="4">
        <v>878</v>
      </c>
      <c r="BT302" s="4">
        <v>3955</v>
      </c>
      <c r="BU302" s="4">
        <v>815</v>
      </c>
      <c r="BV302" s="4">
        <v>771</v>
      </c>
      <c r="BW302" s="4">
        <v>853</v>
      </c>
      <c r="BX302" s="4">
        <v>772</v>
      </c>
      <c r="BY302" s="4">
        <v>744</v>
      </c>
      <c r="BZ302" s="4">
        <v>3878</v>
      </c>
      <c r="CA302" s="4">
        <v>776</v>
      </c>
      <c r="CB302" s="4">
        <v>735</v>
      </c>
      <c r="CC302" s="4">
        <v>787</v>
      </c>
      <c r="CD302" s="4">
        <v>791</v>
      </c>
      <c r="CE302" s="4">
        <v>789</v>
      </c>
      <c r="CF302" s="4">
        <v>2818</v>
      </c>
      <c r="CG302" s="4">
        <v>620</v>
      </c>
      <c r="CH302" s="4">
        <v>587</v>
      </c>
      <c r="CI302" s="4">
        <v>560</v>
      </c>
      <c r="CJ302" s="4">
        <v>615</v>
      </c>
      <c r="CK302" s="4">
        <v>436</v>
      </c>
      <c r="CL302" s="4">
        <v>2145</v>
      </c>
      <c r="CM302" s="4">
        <v>471</v>
      </c>
      <c r="CN302" s="4">
        <v>454</v>
      </c>
      <c r="CO302" s="4">
        <v>406</v>
      </c>
      <c r="CP302" s="4">
        <v>410</v>
      </c>
      <c r="CQ302" s="4">
        <v>404</v>
      </c>
      <c r="CR302" s="4">
        <v>1664</v>
      </c>
      <c r="CS302" s="4">
        <v>346</v>
      </c>
      <c r="CT302" s="4">
        <v>343</v>
      </c>
      <c r="CU302" s="4">
        <v>334</v>
      </c>
      <c r="CV302" s="4">
        <v>344</v>
      </c>
      <c r="CW302" s="4">
        <v>297</v>
      </c>
      <c r="CX302" s="4">
        <v>1220</v>
      </c>
      <c r="CY302" s="4">
        <v>292</v>
      </c>
      <c r="CZ302" s="4">
        <v>267</v>
      </c>
      <c r="DA302" s="4">
        <v>255</v>
      </c>
      <c r="DB302" s="4">
        <v>239</v>
      </c>
      <c r="DC302" s="4">
        <v>167</v>
      </c>
      <c r="DD302" s="4">
        <v>707</v>
      </c>
      <c r="DE302" s="4">
        <v>184</v>
      </c>
      <c r="DF302" s="4">
        <v>164</v>
      </c>
      <c r="DG302" s="4">
        <v>133</v>
      </c>
      <c r="DH302" s="4">
        <v>115</v>
      </c>
      <c r="DI302" s="4">
        <v>111</v>
      </c>
      <c r="DJ302" s="4">
        <v>246</v>
      </c>
      <c r="DK302" s="4">
        <v>89</v>
      </c>
      <c r="DL302" s="4">
        <v>61</v>
      </c>
      <c r="DM302" s="4">
        <v>36</v>
      </c>
      <c r="DN302" s="4">
        <v>29</v>
      </c>
      <c r="DO302" s="4">
        <v>31</v>
      </c>
      <c r="DP302" s="4">
        <v>68</v>
      </c>
      <c r="DQ302" s="4">
        <v>17</v>
      </c>
      <c r="DR302" s="4">
        <v>24</v>
      </c>
      <c r="DS302" s="4">
        <v>11</v>
      </c>
      <c r="DT302" s="4">
        <v>12</v>
      </c>
      <c r="DU302" s="4">
        <v>4</v>
      </c>
      <c r="DV302" s="4">
        <v>5</v>
      </c>
      <c r="DW302" s="4">
        <v>15302</v>
      </c>
      <c r="DX302" s="4">
        <v>17003</v>
      </c>
      <c r="DY302" s="4">
        <v>35845</v>
      </c>
      <c r="DZ302" s="4">
        <v>18083</v>
      </c>
      <c r="EA302" s="4">
        <v>8873</v>
      </c>
    </row>
    <row r="303" spans="1:131" ht="17.5" customHeight="1" x14ac:dyDescent="0.35">
      <c r="A303" s="2" t="s">
        <v>524</v>
      </c>
      <c r="D303" s="2" t="s">
        <v>525</v>
      </c>
      <c r="E303" s="4">
        <v>98515</v>
      </c>
      <c r="F303" s="4">
        <v>7645</v>
      </c>
      <c r="G303" s="4">
        <v>1677</v>
      </c>
      <c r="H303" s="4">
        <v>1600</v>
      </c>
      <c r="I303" s="4">
        <v>1381</v>
      </c>
      <c r="J303" s="4">
        <v>1512</v>
      </c>
      <c r="K303" s="4">
        <v>1475</v>
      </c>
      <c r="L303" s="4">
        <v>5811</v>
      </c>
      <c r="M303" s="4">
        <v>1214</v>
      </c>
      <c r="N303" s="4">
        <v>1234</v>
      </c>
      <c r="O303" s="4">
        <v>1159</v>
      </c>
      <c r="P303" s="4">
        <v>1104</v>
      </c>
      <c r="Q303" s="4">
        <v>1100</v>
      </c>
      <c r="R303" s="4">
        <v>5373</v>
      </c>
      <c r="S303" s="4">
        <v>1088</v>
      </c>
      <c r="T303" s="4">
        <v>1047</v>
      </c>
      <c r="U303" s="4">
        <v>1080</v>
      </c>
      <c r="V303" s="4">
        <v>1060</v>
      </c>
      <c r="W303" s="4">
        <v>1098</v>
      </c>
      <c r="X303" s="4">
        <v>5552</v>
      </c>
      <c r="Y303" s="4">
        <v>1175</v>
      </c>
      <c r="Z303" s="4">
        <v>1152</v>
      </c>
      <c r="AA303" s="4">
        <v>1156</v>
      </c>
      <c r="AB303" s="4">
        <v>1134</v>
      </c>
      <c r="AC303" s="4">
        <v>935</v>
      </c>
      <c r="AD303" s="4">
        <v>6114</v>
      </c>
      <c r="AE303" s="4">
        <v>893</v>
      </c>
      <c r="AF303" s="4">
        <v>1051</v>
      </c>
      <c r="AG303" s="4">
        <v>1242</v>
      </c>
      <c r="AH303" s="4">
        <v>1437</v>
      </c>
      <c r="AI303" s="4">
        <v>1491</v>
      </c>
      <c r="AJ303" s="4">
        <v>9900</v>
      </c>
      <c r="AK303" s="4">
        <v>1829</v>
      </c>
      <c r="AL303" s="4">
        <v>1951</v>
      </c>
      <c r="AM303" s="4">
        <v>1953</v>
      </c>
      <c r="AN303" s="4">
        <v>2089</v>
      </c>
      <c r="AO303" s="4">
        <v>2078</v>
      </c>
      <c r="AP303" s="4">
        <v>10454</v>
      </c>
      <c r="AQ303" s="4">
        <v>2150</v>
      </c>
      <c r="AR303" s="4">
        <v>2133</v>
      </c>
      <c r="AS303" s="4">
        <v>2137</v>
      </c>
      <c r="AT303" s="4">
        <v>1947</v>
      </c>
      <c r="AU303" s="4">
        <v>2087</v>
      </c>
      <c r="AV303" s="4">
        <v>8788</v>
      </c>
      <c r="AW303" s="4">
        <v>1923</v>
      </c>
      <c r="AX303" s="4">
        <v>1831</v>
      </c>
      <c r="AY303" s="4">
        <v>1718</v>
      </c>
      <c r="AZ303" s="4">
        <v>1716</v>
      </c>
      <c r="BA303" s="4">
        <v>1600</v>
      </c>
      <c r="BB303" s="4">
        <v>7676</v>
      </c>
      <c r="BC303" s="4">
        <v>1611</v>
      </c>
      <c r="BD303" s="4">
        <v>1565</v>
      </c>
      <c r="BE303" s="4">
        <v>1546</v>
      </c>
      <c r="BF303" s="4">
        <v>1518</v>
      </c>
      <c r="BG303" s="4">
        <v>1436</v>
      </c>
      <c r="BH303" s="4">
        <v>6894</v>
      </c>
      <c r="BI303" s="4">
        <v>1466</v>
      </c>
      <c r="BJ303" s="4">
        <v>1433</v>
      </c>
      <c r="BK303" s="4">
        <v>1390</v>
      </c>
      <c r="BL303" s="4">
        <v>1369</v>
      </c>
      <c r="BM303" s="4">
        <v>1236</v>
      </c>
      <c r="BN303" s="4">
        <v>5537</v>
      </c>
      <c r="BO303" s="4">
        <v>1192</v>
      </c>
      <c r="BP303" s="4">
        <v>1178</v>
      </c>
      <c r="BQ303" s="4">
        <v>1087</v>
      </c>
      <c r="BR303" s="4">
        <v>1037</v>
      </c>
      <c r="BS303" s="4">
        <v>1043</v>
      </c>
      <c r="BT303" s="4">
        <v>4491</v>
      </c>
      <c r="BU303" s="4">
        <v>979</v>
      </c>
      <c r="BV303" s="4">
        <v>927</v>
      </c>
      <c r="BW303" s="4">
        <v>886</v>
      </c>
      <c r="BX303" s="4">
        <v>825</v>
      </c>
      <c r="BY303" s="4">
        <v>874</v>
      </c>
      <c r="BZ303" s="4">
        <v>4230</v>
      </c>
      <c r="CA303" s="4">
        <v>812</v>
      </c>
      <c r="CB303" s="4">
        <v>803</v>
      </c>
      <c r="CC303" s="4">
        <v>870</v>
      </c>
      <c r="CD303" s="4">
        <v>880</v>
      </c>
      <c r="CE303" s="4">
        <v>865</v>
      </c>
      <c r="CF303" s="4">
        <v>2966</v>
      </c>
      <c r="CG303" s="4">
        <v>632</v>
      </c>
      <c r="CH303" s="4">
        <v>664</v>
      </c>
      <c r="CI303" s="4">
        <v>575</v>
      </c>
      <c r="CJ303" s="4">
        <v>566</v>
      </c>
      <c r="CK303" s="4">
        <v>529</v>
      </c>
      <c r="CL303" s="4">
        <v>2594</v>
      </c>
      <c r="CM303" s="4">
        <v>548</v>
      </c>
      <c r="CN303" s="4">
        <v>552</v>
      </c>
      <c r="CO303" s="4">
        <v>526</v>
      </c>
      <c r="CP303" s="4">
        <v>501</v>
      </c>
      <c r="CQ303" s="4">
        <v>467</v>
      </c>
      <c r="CR303" s="4">
        <v>2039</v>
      </c>
      <c r="CS303" s="4">
        <v>466</v>
      </c>
      <c r="CT303" s="4">
        <v>394</v>
      </c>
      <c r="CU303" s="4">
        <v>408</v>
      </c>
      <c r="CV303" s="4">
        <v>398</v>
      </c>
      <c r="CW303" s="4">
        <v>373</v>
      </c>
      <c r="CX303" s="4">
        <v>1389</v>
      </c>
      <c r="CY303" s="4">
        <v>352</v>
      </c>
      <c r="CZ303" s="4">
        <v>299</v>
      </c>
      <c r="DA303" s="4">
        <v>256</v>
      </c>
      <c r="DB303" s="4">
        <v>267</v>
      </c>
      <c r="DC303" s="4">
        <v>215</v>
      </c>
      <c r="DD303" s="4">
        <v>748</v>
      </c>
      <c r="DE303" s="4">
        <v>185</v>
      </c>
      <c r="DF303" s="4">
        <v>159</v>
      </c>
      <c r="DG303" s="4">
        <v>171</v>
      </c>
      <c r="DH303" s="4">
        <v>129</v>
      </c>
      <c r="DI303" s="4">
        <v>104</v>
      </c>
      <c r="DJ303" s="4">
        <v>258</v>
      </c>
      <c r="DK303" s="4">
        <v>88</v>
      </c>
      <c r="DL303" s="4">
        <v>77</v>
      </c>
      <c r="DM303" s="4">
        <v>35</v>
      </c>
      <c r="DN303" s="4">
        <v>28</v>
      </c>
      <c r="DO303" s="4">
        <v>30</v>
      </c>
      <c r="DP303" s="4">
        <v>53</v>
      </c>
      <c r="DQ303" s="4">
        <v>19</v>
      </c>
      <c r="DR303" s="4">
        <v>14</v>
      </c>
      <c r="DS303" s="4">
        <v>6</v>
      </c>
      <c r="DT303" s="4">
        <v>7</v>
      </c>
      <c r="DU303" s="4">
        <v>7</v>
      </c>
      <c r="DV303" s="4">
        <v>3</v>
      </c>
      <c r="DW303" s="4">
        <v>20004</v>
      </c>
      <c r="DX303" s="4">
        <v>22312</v>
      </c>
      <c r="DY303" s="4">
        <v>47309</v>
      </c>
      <c r="DZ303" s="4">
        <v>21152</v>
      </c>
      <c r="EA303" s="4">
        <v>10050</v>
      </c>
    </row>
    <row r="304" spans="1:131" ht="17.5" customHeight="1" x14ac:dyDescent="0.35">
      <c r="A304" s="2" t="s">
        <v>526</v>
      </c>
      <c r="D304" s="2" t="s">
        <v>527</v>
      </c>
      <c r="E304" s="4">
        <v>138073</v>
      </c>
      <c r="F304" s="4">
        <v>11164</v>
      </c>
      <c r="G304" s="4">
        <v>2294</v>
      </c>
      <c r="H304" s="4">
        <v>2291</v>
      </c>
      <c r="I304" s="4">
        <v>2072</v>
      </c>
      <c r="J304" s="4">
        <v>2276</v>
      </c>
      <c r="K304" s="4">
        <v>2231</v>
      </c>
      <c r="L304" s="4">
        <v>9823</v>
      </c>
      <c r="M304" s="4">
        <v>1995</v>
      </c>
      <c r="N304" s="4">
        <v>2001</v>
      </c>
      <c r="O304" s="4">
        <v>1910</v>
      </c>
      <c r="P304" s="4">
        <v>1997</v>
      </c>
      <c r="Q304" s="4">
        <v>1920</v>
      </c>
      <c r="R304" s="4">
        <v>9539</v>
      </c>
      <c r="S304" s="4">
        <v>1882</v>
      </c>
      <c r="T304" s="4">
        <v>1903</v>
      </c>
      <c r="U304" s="4">
        <v>1868</v>
      </c>
      <c r="V304" s="4">
        <v>1888</v>
      </c>
      <c r="W304" s="4">
        <v>1998</v>
      </c>
      <c r="X304" s="4">
        <v>9221</v>
      </c>
      <c r="Y304" s="4">
        <v>1865</v>
      </c>
      <c r="Z304" s="4">
        <v>1942</v>
      </c>
      <c r="AA304" s="4">
        <v>1933</v>
      </c>
      <c r="AB304" s="4">
        <v>1820</v>
      </c>
      <c r="AC304" s="4">
        <v>1661</v>
      </c>
      <c r="AD304" s="4">
        <v>9799</v>
      </c>
      <c r="AE304" s="4">
        <v>1732</v>
      </c>
      <c r="AF304" s="4">
        <v>1813</v>
      </c>
      <c r="AG304" s="4">
        <v>1930</v>
      </c>
      <c r="AH304" s="4">
        <v>2183</v>
      </c>
      <c r="AI304" s="4">
        <v>2141</v>
      </c>
      <c r="AJ304" s="4">
        <v>11848</v>
      </c>
      <c r="AK304" s="4">
        <v>2260</v>
      </c>
      <c r="AL304" s="4">
        <v>2353</v>
      </c>
      <c r="AM304" s="4">
        <v>2428</v>
      </c>
      <c r="AN304" s="4">
        <v>2509</v>
      </c>
      <c r="AO304" s="4">
        <v>2298</v>
      </c>
      <c r="AP304" s="4">
        <v>11986</v>
      </c>
      <c r="AQ304" s="4">
        <v>2453</v>
      </c>
      <c r="AR304" s="4">
        <v>2501</v>
      </c>
      <c r="AS304" s="4">
        <v>2298</v>
      </c>
      <c r="AT304" s="4">
        <v>2304</v>
      </c>
      <c r="AU304" s="4">
        <v>2430</v>
      </c>
      <c r="AV304" s="4">
        <v>10221</v>
      </c>
      <c r="AW304" s="4">
        <v>2083</v>
      </c>
      <c r="AX304" s="4">
        <v>2119</v>
      </c>
      <c r="AY304" s="4">
        <v>2190</v>
      </c>
      <c r="AZ304" s="4">
        <v>1987</v>
      </c>
      <c r="BA304" s="4">
        <v>1842</v>
      </c>
      <c r="BB304" s="4">
        <v>9704</v>
      </c>
      <c r="BC304" s="4">
        <v>2016</v>
      </c>
      <c r="BD304" s="4">
        <v>1926</v>
      </c>
      <c r="BE304" s="4">
        <v>1888</v>
      </c>
      <c r="BF304" s="4">
        <v>2011</v>
      </c>
      <c r="BG304" s="4">
        <v>1863</v>
      </c>
      <c r="BH304" s="4">
        <v>8978</v>
      </c>
      <c r="BI304" s="4">
        <v>1877</v>
      </c>
      <c r="BJ304" s="4">
        <v>1815</v>
      </c>
      <c r="BK304" s="4">
        <v>1803</v>
      </c>
      <c r="BL304" s="4">
        <v>1810</v>
      </c>
      <c r="BM304" s="4">
        <v>1673</v>
      </c>
      <c r="BN304" s="4">
        <v>8197</v>
      </c>
      <c r="BO304" s="4">
        <v>1739</v>
      </c>
      <c r="BP304" s="4">
        <v>1723</v>
      </c>
      <c r="BQ304" s="4">
        <v>1618</v>
      </c>
      <c r="BR304" s="4">
        <v>1626</v>
      </c>
      <c r="BS304" s="4">
        <v>1491</v>
      </c>
      <c r="BT304" s="4">
        <v>6933</v>
      </c>
      <c r="BU304" s="4">
        <v>1514</v>
      </c>
      <c r="BV304" s="4">
        <v>1434</v>
      </c>
      <c r="BW304" s="4">
        <v>1352</v>
      </c>
      <c r="BX304" s="4">
        <v>1317</v>
      </c>
      <c r="BY304" s="4">
        <v>1316</v>
      </c>
      <c r="BZ304" s="4">
        <v>6154</v>
      </c>
      <c r="CA304" s="4">
        <v>1232</v>
      </c>
      <c r="CB304" s="4">
        <v>1232</v>
      </c>
      <c r="CC304" s="4">
        <v>1215</v>
      </c>
      <c r="CD304" s="4">
        <v>1239</v>
      </c>
      <c r="CE304" s="4">
        <v>1236</v>
      </c>
      <c r="CF304" s="4">
        <v>4344</v>
      </c>
      <c r="CG304" s="4">
        <v>946</v>
      </c>
      <c r="CH304" s="4">
        <v>973</v>
      </c>
      <c r="CI304" s="4">
        <v>848</v>
      </c>
      <c r="CJ304" s="4">
        <v>871</v>
      </c>
      <c r="CK304" s="4">
        <v>706</v>
      </c>
      <c r="CL304" s="4">
        <v>3599</v>
      </c>
      <c r="CM304" s="4">
        <v>742</v>
      </c>
      <c r="CN304" s="4">
        <v>795</v>
      </c>
      <c r="CO304" s="4">
        <v>738</v>
      </c>
      <c r="CP304" s="4">
        <v>693</v>
      </c>
      <c r="CQ304" s="4">
        <v>631</v>
      </c>
      <c r="CR304" s="4">
        <v>2892</v>
      </c>
      <c r="CS304" s="4">
        <v>640</v>
      </c>
      <c r="CT304" s="4">
        <v>612</v>
      </c>
      <c r="CU304" s="4">
        <v>603</v>
      </c>
      <c r="CV304" s="4">
        <v>532</v>
      </c>
      <c r="CW304" s="4">
        <v>505</v>
      </c>
      <c r="CX304" s="4">
        <v>2019</v>
      </c>
      <c r="CY304" s="4">
        <v>452</v>
      </c>
      <c r="CZ304" s="4">
        <v>463</v>
      </c>
      <c r="DA304" s="4">
        <v>379</v>
      </c>
      <c r="DB304" s="4">
        <v>383</v>
      </c>
      <c r="DC304" s="4">
        <v>342</v>
      </c>
      <c r="DD304" s="4">
        <v>1182</v>
      </c>
      <c r="DE304" s="4">
        <v>319</v>
      </c>
      <c r="DF304" s="4">
        <v>265</v>
      </c>
      <c r="DG304" s="4">
        <v>221</v>
      </c>
      <c r="DH304" s="4">
        <v>209</v>
      </c>
      <c r="DI304" s="4">
        <v>168</v>
      </c>
      <c r="DJ304" s="4">
        <v>375</v>
      </c>
      <c r="DK304" s="4">
        <v>154</v>
      </c>
      <c r="DL304" s="4">
        <v>114</v>
      </c>
      <c r="DM304" s="4">
        <v>40</v>
      </c>
      <c r="DN304" s="4">
        <v>32</v>
      </c>
      <c r="DO304" s="4">
        <v>35</v>
      </c>
      <c r="DP304" s="4">
        <v>87</v>
      </c>
      <c r="DQ304" s="4">
        <v>30</v>
      </c>
      <c r="DR304" s="4">
        <v>19</v>
      </c>
      <c r="DS304" s="4">
        <v>20</v>
      </c>
      <c r="DT304" s="4">
        <v>13</v>
      </c>
      <c r="DU304" s="4">
        <v>5</v>
      </c>
      <c r="DV304" s="4">
        <v>8</v>
      </c>
      <c r="DW304" s="4">
        <v>32391</v>
      </c>
      <c r="DX304" s="4">
        <v>36266</v>
      </c>
      <c r="DY304" s="4">
        <v>60914</v>
      </c>
      <c r="DZ304" s="4">
        <v>30262</v>
      </c>
      <c r="EA304" s="4">
        <v>14506</v>
      </c>
    </row>
    <row r="305" spans="1:131" ht="17.5" customHeight="1" x14ac:dyDescent="0.35">
      <c r="A305" s="2" t="s">
        <v>528</v>
      </c>
      <c r="D305" s="2" t="s">
        <v>529</v>
      </c>
      <c r="E305" s="4">
        <v>91149</v>
      </c>
      <c r="F305" s="4">
        <v>7213</v>
      </c>
      <c r="G305" s="4">
        <v>1558</v>
      </c>
      <c r="H305" s="4">
        <v>1447</v>
      </c>
      <c r="I305" s="4">
        <v>1462</v>
      </c>
      <c r="J305" s="4">
        <v>1378</v>
      </c>
      <c r="K305" s="4">
        <v>1368</v>
      </c>
      <c r="L305" s="4">
        <v>5630</v>
      </c>
      <c r="M305" s="4">
        <v>1231</v>
      </c>
      <c r="N305" s="4">
        <v>1201</v>
      </c>
      <c r="O305" s="4">
        <v>1113</v>
      </c>
      <c r="P305" s="4">
        <v>1078</v>
      </c>
      <c r="Q305" s="4">
        <v>1007</v>
      </c>
      <c r="R305" s="4">
        <v>4992</v>
      </c>
      <c r="S305" s="4">
        <v>1012</v>
      </c>
      <c r="T305" s="4">
        <v>1021</v>
      </c>
      <c r="U305" s="4">
        <v>1055</v>
      </c>
      <c r="V305" s="4">
        <v>984</v>
      </c>
      <c r="W305" s="4">
        <v>920</v>
      </c>
      <c r="X305" s="4">
        <v>4453</v>
      </c>
      <c r="Y305" s="4">
        <v>1026</v>
      </c>
      <c r="Z305" s="4">
        <v>941</v>
      </c>
      <c r="AA305" s="4">
        <v>896</v>
      </c>
      <c r="AB305" s="4">
        <v>853</v>
      </c>
      <c r="AC305" s="4">
        <v>737</v>
      </c>
      <c r="AD305" s="4">
        <v>4479</v>
      </c>
      <c r="AE305" s="4">
        <v>780</v>
      </c>
      <c r="AF305" s="4">
        <v>729</v>
      </c>
      <c r="AG305" s="4">
        <v>902</v>
      </c>
      <c r="AH305" s="4">
        <v>982</v>
      </c>
      <c r="AI305" s="4">
        <v>1086</v>
      </c>
      <c r="AJ305" s="4">
        <v>6096</v>
      </c>
      <c r="AK305" s="4">
        <v>1047</v>
      </c>
      <c r="AL305" s="4">
        <v>1164</v>
      </c>
      <c r="AM305" s="4">
        <v>1212</v>
      </c>
      <c r="AN305" s="4">
        <v>1285</v>
      </c>
      <c r="AO305" s="4">
        <v>1388</v>
      </c>
      <c r="AP305" s="4">
        <v>7744</v>
      </c>
      <c r="AQ305" s="4">
        <v>1425</v>
      </c>
      <c r="AR305" s="4">
        <v>1475</v>
      </c>
      <c r="AS305" s="4">
        <v>1553</v>
      </c>
      <c r="AT305" s="4">
        <v>1622</v>
      </c>
      <c r="AU305" s="4">
        <v>1669</v>
      </c>
      <c r="AV305" s="4">
        <v>8673</v>
      </c>
      <c r="AW305" s="4">
        <v>1633</v>
      </c>
      <c r="AX305" s="4">
        <v>1814</v>
      </c>
      <c r="AY305" s="4">
        <v>1725</v>
      </c>
      <c r="AZ305" s="4">
        <v>1719</v>
      </c>
      <c r="BA305" s="4">
        <v>1782</v>
      </c>
      <c r="BB305" s="4">
        <v>7904</v>
      </c>
      <c r="BC305" s="4">
        <v>1622</v>
      </c>
      <c r="BD305" s="4">
        <v>1577</v>
      </c>
      <c r="BE305" s="4">
        <v>1595</v>
      </c>
      <c r="BF305" s="4">
        <v>1567</v>
      </c>
      <c r="BG305" s="4">
        <v>1543</v>
      </c>
      <c r="BH305" s="4">
        <v>7251</v>
      </c>
      <c r="BI305" s="4">
        <v>1551</v>
      </c>
      <c r="BJ305" s="4">
        <v>1538</v>
      </c>
      <c r="BK305" s="4">
        <v>1408</v>
      </c>
      <c r="BL305" s="4">
        <v>1416</v>
      </c>
      <c r="BM305" s="4">
        <v>1338</v>
      </c>
      <c r="BN305" s="4">
        <v>5857</v>
      </c>
      <c r="BO305" s="4">
        <v>1190</v>
      </c>
      <c r="BP305" s="4">
        <v>1236</v>
      </c>
      <c r="BQ305" s="4">
        <v>1182</v>
      </c>
      <c r="BR305" s="4">
        <v>1141</v>
      </c>
      <c r="BS305" s="4">
        <v>1108</v>
      </c>
      <c r="BT305" s="4">
        <v>5022</v>
      </c>
      <c r="BU305" s="4">
        <v>1065</v>
      </c>
      <c r="BV305" s="4">
        <v>1006</v>
      </c>
      <c r="BW305" s="4">
        <v>993</v>
      </c>
      <c r="BX305" s="4">
        <v>935</v>
      </c>
      <c r="BY305" s="4">
        <v>1023</v>
      </c>
      <c r="BZ305" s="4">
        <v>4904</v>
      </c>
      <c r="CA305" s="4">
        <v>912</v>
      </c>
      <c r="CB305" s="4">
        <v>952</v>
      </c>
      <c r="CC305" s="4">
        <v>948</v>
      </c>
      <c r="CD305" s="4">
        <v>1059</v>
      </c>
      <c r="CE305" s="4">
        <v>1033</v>
      </c>
      <c r="CF305" s="4">
        <v>3613</v>
      </c>
      <c r="CG305" s="4">
        <v>833</v>
      </c>
      <c r="CH305" s="4">
        <v>837</v>
      </c>
      <c r="CI305" s="4">
        <v>767</v>
      </c>
      <c r="CJ305" s="4">
        <v>612</v>
      </c>
      <c r="CK305" s="4">
        <v>564</v>
      </c>
      <c r="CL305" s="4">
        <v>2604</v>
      </c>
      <c r="CM305" s="4">
        <v>573</v>
      </c>
      <c r="CN305" s="4">
        <v>536</v>
      </c>
      <c r="CO305" s="4">
        <v>528</v>
      </c>
      <c r="CP305" s="4">
        <v>516</v>
      </c>
      <c r="CQ305" s="4">
        <v>451</v>
      </c>
      <c r="CR305" s="4">
        <v>1994</v>
      </c>
      <c r="CS305" s="4">
        <v>445</v>
      </c>
      <c r="CT305" s="4">
        <v>412</v>
      </c>
      <c r="CU305" s="4">
        <v>407</v>
      </c>
      <c r="CV305" s="4">
        <v>386</v>
      </c>
      <c r="CW305" s="4">
        <v>344</v>
      </c>
      <c r="CX305" s="4">
        <v>1498</v>
      </c>
      <c r="CY305" s="4">
        <v>383</v>
      </c>
      <c r="CZ305" s="4">
        <v>296</v>
      </c>
      <c r="DA305" s="4">
        <v>283</v>
      </c>
      <c r="DB305" s="4">
        <v>264</v>
      </c>
      <c r="DC305" s="4">
        <v>272</v>
      </c>
      <c r="DD305" s="4">
        <v>826</v>
      </c>
      <c r="DE305" s="4">
        <v>206</v>
      </c>
      <c r="DF305" s="4">
        <v>184</v>
      </c>
      <c r="DG305" s="4">
        <v>164</v>
      </c>
      <c r="DH305" s="4">
        <v>133</v>
      </c>
      <c r="DI305" s="4">
        <v>139</v>
      </c>
      <c r="DJ305" s="4">
        <v>312</v>
      </c>
      <c r="DK305" s="4">
        <v>115</v>
      </c>
      <c r="DL305" s="4">
        <v>90</v>
      </c>
      <c r="DM305" s="4">
        <v>43</v>
      </c>
      <c r="DN305" s="4">
        <v>34</v>
      </c>
      <c r="DO305" s="4">
        <v>30</v>
      </c>
      <c r="DP305" s="4">
        <v>72</v>
      </c>
      <c r="DQ305" s="4">
        <v>26</v>
      </c>
      <c r="DR305" s="4">
        <v>20</v>
      </c>
      <c r="DS305" s="4">
        <v>17</v>
      </c>
      <c r="DT305" s="4">
        <v>5</v>
      </c>
      <c r="DU305" s="4">
        <v>4</v>
      </c>
      <c r="DV305" s="4">
        <v>12</v>
      </c>
      <c r="DW305" s="4">
        <v>18861</v>
      </c>
      <c r="DX305" s="4">
        <v>20698</v>
      </c>
      <c r="DY305" s="4">
        <v>38323</v>
      </c>
      <c r="DZ305" s="4">
        <v>23034</v>
      </c>
      <c r="EA305" s="4">
        <v>10931</v>
      </c>
    </row>
    <row r="306" spans="1:131" ht="17.5" customHeight="1" x14ac:dyDescent="0.35">
      <c r="A306" s="2" t="s">
        <v>530</v>
      </c>
      <c r="D306" s="2" t="s">
        <v>531</v>
      </c>
      <c r="E306" s="4">
        <v>92443</v>
      </c>
      <c r="F306" s="4">
        <v>6510</v>
      </c>
      <c r="G306" s="4">
        <v>1348</v>
      </c>
      <c r="H306" s="4">
        <v>1323</v>
      </c>
      <c r="I306" s="4">
        <v>1283</v>
      </c>
      <c r="J306" s="4">
        <v>1330</v>
      </c>
      <c r="K306" s="4">
        <v>1226</v>
      </c>
      <c r="L306" s="4">
        <v>5642</v>
      </c>
      <c r="M306" s="4">
        <v>1210</v>
      </c>
      <c r="N306" s="4">
        <v>1166</v>
      </c>
      <c r="O306" s="4">
        <v>1102</v>
      </c>
      <c r="P306" s="4">
        <v>1088</v>
      </c>
      <c r="Q306" s="4">
        <v>1076</v>
      </c>
      <c r="R306" s="4">
        <v>5982</v>
      </c>
      <c r="S306" s="4">
        <v>1143</v>
      </c>
      <c r="T306" s="4">
        <v>1215</v>
      </c>
      <c r="U306" s="4">
        <v>1170</v>
      </c>
      <c r="V306" s="4">
        <v>1254</v>
      </c>
      <c r="W306" s="4">
        <v>1200</v>
      </c>
      <c r="X306" s="4">
        <v>5973</v>
      </c>
      <c r="Y306" s="4">
        <v>1299</v>
      </c>
      <c r="Z306" s="4">
        <v>1253</v>
      </c>
      <c r="AA306" s="4">
        <v>1335</v>
      </c>
      <c r="AB306" s="4">
        <v>1161</v>
      </c>
      <c r="AC306" s="4">
        <v>925</v>
      </c>
      <c r="AD306" s="4">
        <v>5117</v>
      </c>
      <c r="AE306" s="4">
        <v>847</v>
      </c>
      <c r="AF306" s="4">
        <v>896</v>
      </c>
      <c r="AG306" s="4">
        <v>1088</v>
      </c>
      <c r="AH306" s="4">
        <v>1135</v>
      </c>
      <c r="AI306" s="4">
        <v>1151</v>
      </c>
      <c r="AJ306" s="4">
        <v>6227</v>
      </c>
      <c r="AK306" s="4">
        <v>1170</v>
      </c>
      <c r="AL306" s="4">
        <v>1136</v>
      </c>
      <c r="AM306" s="4">
        <v>1223</v>
      </c>
      <c r="AN306" s="4">
        <v>1296</v>
      </c>
      <c r="AO306" s="4">
        <v>1402</v>
      </c>
      <c r="AP306" s="4">
        <v>7012</v>
      </c>
      <c r="AQ306" s="4">
        <v>1406</v>
      </c>
      <c r="AR306" s="4">
        <v>1439</v>
      </c>
      <c r="AS306" s="4">
        <v>1382</v>
      </c>
      <c r="AT306" s="4">
        <v>1332</v>
      </c>
      <c r="AU306" s="4">
        <v>1453</v>
      </c>
      <c r="AV306" s="4">
        <v>7240</v>
      </c>
      <c r="AW306" s="4">
        <v>1430</v>
      </c>
      <c r="AX306" s="4">
        <v>1443</v>
      </c>
      <c r="AY306" s="4">
        <v>1422</v>
      </c>
      <c r="AZ306" s="4">
        <v>1437</v>
      </c>
      <c r="BA306" s="4">
        <v>1508</v>
      </c>
      <c r="BB306" s="4">
        <v>7510</v>
      </c>
      <c r="BC306" s="4">
        <v>1501</v>
      </c>
      <c r="BD306" s="4">
        <v>1434</v>
      </c>
      <c r="BE306" s="4">
        <v>1457</v>
      </c>
      <c r="BF306" s="4">
        <v>1507</v>
      </c>
      <c r="BG306" s="4">
        <v>1611</v>
      </c>
      <c r="BH306" s="4">
        <v>7316</v>
      </c>
      <c r="BI306" s="4">
        <v>1545</v>
      </c>
      <c r="BJ306" s="4">
        <v>1561</v>
      </c>
      <c r="BK306" s="4">
        <v>1465</v>
      </c>
      <c r="BL306" s="4">
        <v>1438</v>
      </c>
      <c r="BM306" s="4">
        <v>1307</v>
      </c>
      <c r="BN306" s="4">
        <v>6196</v>
      </c>
      <c r="BO306" s="4">
        <v>1336</v>
      </c>
      <c r="BP306" s="4">
        <v>1258</v>
      </c>
      <c r="BQ306" s="4">
        <v>1283</v>
      </c>
      <c r="BR306" s="4">
        <v>1196</v>
      </c>
      <c r="BS306" s="4">
        <v>1123</v>
      </c>
      <c r="BT306" s="4">
        <v>5005</v>
      </c>
      <c r="BU306" s="4">
        <v>1091</v>
      </c>
      <c r="BV306" s="4">
        <v>998</v>
      </c>
      <c r="BW306" s="4">
        <v>1076</v>
      </c>
      <c r="BX306" s="4">
        <v>971</v>
      </c>
      <c r="BY306" s="4">
        <v>869</v>
      </c>
      <c r="BZ306" s="4">
        <v>4987</v>
      </c>
      <c r="CA306" s="4">
        <v>950</v>
      </c>
      <c r="CB306" s="4">
        <v>948</v>
      </c>
      <c r="CC306" s="4">
        <v>929</v>
      </c>
      <c r="CD306" s="4">
        <v>1046</v>
      </c>
      <c r="CE306" s="4">
        <v>1114</v>
      </c>
      <c r="CF306" s="4">
        <v>3583</v>
      </c>
      <c r="CG306" s="4">
        <v>790</v>
      </c>
      <c r="CH306" s="4">
        <v>799</v>
      </c>
      <c r="CI306" s="4">
        <v>729</v>
      </c>
      <c r="CJ306" s="4">
        <v>691</v>
      </c>
      <c r="CK306" s="4">
        <v>574</v>
      </c>
      <c r="CL306" s="4">
        <v>2854</v>
      </c>
      <c r="CM306" s="4">
        <v>536</v>
      </c>
      <c r="CN306" s="4">
        <v>618</v>
      </c>
      <c r="CO306" s="4">
        <v>593</v>
      </c>
      <c r="CP306" s="4">
        <v>570</v>
      </c>
      <c r="CQ306" s="4">
        <v>537</v>
      </c>
      <c r="CR306" s="4">
        <v>2346</v>
      </c>
      <c r="CS306" s="4">
        <v>510</v>
      </c>
      <c r="CT306" s="4">
        <v>520</v>
      </c>
      <c r="CU306" s="4">
        <v>459</v>
      </c>
      <c r="CV306" s="4">
        <v>436</v>
      </c>
      <c r="CW306" s="4">
        <v>421</v>
      </c>
      <c r="CX306" s="4">
        <v>1666</v>
      </c>
      <c r="CY306" s="4">
        <v>399</v>
      </c>
      <c r="CZ306" s="4">
        <v>366</v>
      </c>
      <c r="DA306" s="4">
        <v>334</v>
      </c>
      <c r="DB306" s="4">
        <v>297</v>
      </c>
      <c r="DC306" s="4">
        <v>270</v>
      </c>
      <c r="DD306" s="4">
        <v>925</v>
      </c>
      <c r="DE306" s="4">
        <v>251</v>
      </c>
      <c r="DF306" s="4">
        <v>204</v>
      </c>
      <c r="DG306" s="4">
        <v>179</v>
      </c>
      <c r="DH306" s="4">
        <v>155</v>
      </c>
      <c r="DI306" s="4">
        <v>136</v>
      </c>
      <c r="DJ306" s="4">
        <v>285</v>
      </c>
      <c r="DK306" s="4">
        <v>117</v>
      </c>
      <c r="DL306" s="4">
        <v>68</v>
      </c>
      <c r="DM306" s="4">
        <v>52</v>
      </c>
      <c r="DN306" s="4">
        <v>26</v>
      </c>
      <c r="DO306" s="4">
        <v>22</v>
      </c>
      <c r="DP306" s="4">
        <v>58</v>
      </c>
      <c r="DQ306" s="4">
        <v>28</v>
      </c>
      <c r="DR306" s="4">
        <v>15</v>
      </c>
      <c r="DS306" s="4">
        <v>6</v>
      </c>
      <c r="DT306" s="4">
        <v>6</v>
      </c>
      <c r="DU306" s="4">
        <v>3</v>
      </c>
      <c r="DV306" s="4">
        <v>9</v>
      </c>
      <c r="DW306" s="4">
        <v>19433</v>
      </c>
      <c r="DX306" s="4">
        <v>22021</v>
      </c>
      <c r="DY306" s="4">
        <v>37780</v>
      </c>
      <c r="DZ306" s="4">
        <v>23504</v>
      </c>
      <c r="EA306" s="4">
        <v>11726</v>
      </c>
    </row>
    <row r="307" spans="1:131" ht="17.5" customHeight="1" x14ac:dyDescent="0.35">
      <c r="A307" s="2" t="s">
        <v>532</v>
      </c>
      <c r="D307" s="2" t="s">
        <v>533</v>
      </c>
      <c r="E307" s="4">
        <v>128970</v>
      </c>
      <c r="F307" s="4">
        <v>10764</v>
      </c>
      <c r="G307" s="4">
        <v>2297</v>
      </c>
      <c r="H307" s="4">
        <v>2107</v>
      </c>
      <c r="I307" s="4">
        <v>2156</v>
      </c>
      <c r="J307" s="4">
        <v>2117</v>
      </c>
      <c r="K307" s="4">
        <v>2087</v>
      </c>
      <c r="L307" s="4">
        <v>8425</v>
      </c>
      <c r="M307" s="4">
        <v>1768</v>
      </c>
      <c r="N307" s="4">
        <v>1797</v>
      </c>
      <c r="O307" s="4">
        <v>1758</v>
      </c>
      <c r="P307" s="4">
        <v>1583</v>
      </c>
      <c r="Q307" s="4">
        <v>1519</v>
      </c>
      <c r="R307" s="4">
        <v>7504</v>
      </c>
      <c r="S307" s="4">
        <v>1529</v>
      </c>
      <c r="T307" s="4">
        <v>1487</v>
      </c>
      <c r="U307" s="4">
        <v>1482</v>
      </c>
      <c r="V307" s="4">
        <v>1489</v>
      </c>
      <c r="W307" s="4">
        <v>1517</v>
      </c>
      <c r="X307" s="4">
        <v>7821</v>
      </c>
      <c r="Y307" s="4">
        <v>1530</v>
      </c>
      <c r="Z307" s="4">
        <v>1609</v>
      </c>
      <c r="AA307" s="4">
        <v>1682</v>
      </c>
      <c r="AB307" s="4">
        <v>1603</v>
      </c>
      <c r="AC307" s="4">
        <v>1397</v>
      </c>
      <c r="AD307" s="4">
        <v>10439</v>
      </c>
      <c r="AE307" s="4">
        <v>1891</v>
      </c>
      <c r="AF307" s="4">
        <v>1919</v>
      </c>
      <c r="AG307" s="4">
        <v>2109</v>
      </c>
      <c r="AH307" s="4">
        <v>2263</v>
      </c>
      <c r="AI307" s="4">
        <v>2257</v>
      </c>
      <c r="AJ307" s="4">
        <v>13642</v>
      </c>
      <c r="AK307" s="4">
        <v>2621</v>
      </c>
      <c r="AL307" s="4">
        <v>2862</v>
      </c>
      <c r="AM307" s="4">
        <v>2753</v>
      </c>
      <c r="AN307" s="4">
        <v>2722</v>
      </c>
      <c r="AO307" s="4">
        <v>2684</v>
      </c>
      <c r="AP307" s="4">
        <v>12371</v>
      </c>
      <c r="AQ307" s="4">
        <v>2643</v>
      </c>
      <c r="AR307" s="4">
        <v>2622</v>
      </c>
      <c r="AS307" s="4">
        <v>2380</v>
      </c>
      <c r="AT307" s="4">
        <v>2421</v>
      </c>
      <c r="AU307" s="4">
        <v>2305</v>
      </c>
      <c r="AV307" s="4">
        <v>10941</v>
      </c>
      <c r="AW307" s="4">
        <v>2332</v>
      </c>
      <c r="AX307" s="4">
        <v>2115</v>
      </c>
      <c r="AY307" s="4">
        <v>2180</v>
      </c>
      <c r="AZ307" s="4">
        <v>2107</v>
      </c>
      <c r="BA307" s="4">
        <v>2207</v>
      </c>
      <c r="BB307" s="4">
        <v>10258</v>
      </c>
      <c r="BC307" s="4">
        <v>2248</v>
      </c>
      <c r="BD307" s="4">
        <v>1971</v>
      </c>
      <c r="BE307" s="4">
        <v>2068</v>
      </c>
      <c r="BF307" s="4">
        <v>2001</v>
      </c>
      <c r="BG307" s="4">
        <v>1970</v>
      </c>
      <c r="BH307" s="4">
        <v>8516</v>
      </c>
      <c r="BI307" s="4">
        <v>1775</v>
      </c>
      <c r="BJ307" s="4">
        <v>1809</v>
      </c>
      <c r="BK307" s="4">
        <v>1665</v>
      </c>
      <c r="BL307" s="4">
        <v>1689</v>
      </c>
      <c r="BM307" s="4">
        <v>1578</v>
      </c>
      <c r="BN307" s="4">
        <v>6995</v>
      </c>
      <c r="BO307" s="4">
        <v>1520</v>
      </c>
      <c r="BP307" s="4">
        <v>1463</v>
      </c>
      <c r="BQ307" s="4">
        <v>1459</v>
      </c>
      <c r="BR307" s="4">
        <v>1297</v>
      </c>
      <c r="BS307" s="4">
        <v>1256</v>
      </c>
      <c r="BT307" s="4">
        <v>5384</v>
      </c>
      <c r="BU307" s="4">
        <v>1138</v>
      </c>
      <c r="BV307" s="4">
        <v>1119</v>
      </c>
      <c r="BW307" s="4">
        <v>1100</v>
      </c>
      <c r="BX307" s="4">
        <v>1041</v>
      </c>
      <c r="BY307" s="4">
        <v>986</v>
      </c>
      <c r="BZ307" s="4">
        <v>4769</v>
      </c>
      <c r="CA307" s="4">
        <v>939</v>
      </c>
      <c r="CB307" s="4">
        <v>874</v>
      </c>
      <c r="CC307" s="4">
        <v>936</v>
      </c>
      <c r="CD307" s="4">
        <v>1003</v>
      </c>
      <c r="CE307" s="4">
        <v>1017</v>
      </c>
      <c r="CF307" s="4">
        <v>3373</v>
      </c>
      <c r="CG307" s="4">
        <v>731</v>
      </c>
      <c r="CH307" s="4">
        <v>719</v>
      </c>
      <c r="CI307" s="4">
        <v>643</v>
      </c>
      <c r="CJ307" s="4">
        <v>674</v>
      </c>
      <c r="CK307" s="4">
        <v>606</v>
      </c>
      <c r="CL307" s="4">
        <v>2971</v>
      </c>
      <c r="CM307" s="4">
        <v>542</v>
      </c>
      <c r="CN307" s="4">
        <v>644</v>
      </c>
      <c r="CO307" s="4">
        <v>618</v>
      </c>
      <c r="CP307" s="4">
        <v>586</v>
      </c>
      <c r="CQ307" s="4">
        <v>581</v>
      </c>
      <c r="CR307" s="4">
        <v>2211</v>
      </c>
      <c r="CS307" s="4">
        <v>545</v>
      </c>
      <c r="CT307" s="4">
        <v>437</v>
      </c>
      <c r="CU307" s="4">
        <v>433</v>
      </c>
      <c r="CV307" s="4">
        <v>404</v>
      </c>
      <c r="CW307" s="4">
        <v>392</v>
      </c>
      <c r="CX307" s="4">
        <v>1498</v>
      </c>
      <c r="CY307" s="4">
        <v>379</v>
      </c>
      <c r="CZ307" s="4">
        <v>316</v>
      </c>
      <c r="DA307" s="4">
        <v>293</v>
      </c>
      <c r="DB307" s="4">
        <v>279</v>
      </c>
      <c r="DC307" s="4">
        <v>231</v>
      </c>
      <c r="DD307" s="4">
        <v>746</v>
      </c>
      <c r="DE307" s="4">
        <v>193</v>
      </c>
      <c r="DF307" s="4">
        <v>163</v>
      </c>
      <c r="DG307" s="4">
        <v>148</v>
      </c>
      <c r="DH307" s="4">
        <v>117</v>
      </c>
      <c r="DI307" s="4">
        <v>125</v>
      </c>
      <c r="DJ307" s="4">
        <v>284</v>
      </c>
      <c r="DK307" s="4">
        <v>95</v>
      </c>
      <c r="DL307" s="4">
        <v>79</v>
      </c>
      <c r="DM307" s="4">
        <v>42</v>
      </c>
      <c r="DN307" s="4">
        <v>37</v>
      </c>
      <c r="DO307" s="4">
        <v>31</v>
      </c>
      <c r="DP307" s="4">
        <v>50</v>
      </c>
      <c r="DQ307" s="4">
        <v>12</v>
      </c>
      <c r="DR307" s="4">
        <v>13</v>
      </c>
      <c r="DS307" s="4">
        <v>10</v>
      </c>
      <c r="DT307" s="4">
        <v>13</v>
      </c>
      <c r="DU307" s="4">
        <v>2</v>
      </c>
      <c r="DV307" s="4">
        <v>8</v>
      </c>
      <c r="DW307" s="4">
        <v>28223</v>
      </c>
      <c r="DX307" s="4">
        <v>31514</v>
      </c>
      <c r="DY307" s="4">
        <v>63942</v>
      </c>
      <c r="DZ307" s="4">
        <v>25664</v>
      </c>
      <c r="EA307" s="4">
        <v>11141</v>
      </c>
    </row>
    <row r="308" spans="1:131" ht="17.5" customHeight="1" x14ac:dyDescent="0.35">
      <c r="E308" s="30"/>
      <c r="F308" s="30"/>
      <c r="G308" s="31"/>
      <c r="H308" s="31"/>
      <c r="I308" s="31"/>
      <c r="J308" s="31"/>
      <c r="K308" s="31"/>
      <c r="L308" s="30"/>
      <c r="M308" s="31"/>
      <c r="N308" s="31"/>
      <c r="O308" s="31"/>
      <c r="P308" s="31"/>
      <c r="Q308" s="31"/>
      <c r="R308" s="30"/>
      <c r="S308" s="31"/>
      <c r="T308" s="31"/>
      <c r="U308" s="31"/>
      <c r="V308" s="31"/>
      <c r="W308" s="31"/>
      <c r="X308" s="30"/>
      <c r="Y308" s="31"/>
      <c r="Z308" s="31"/>
      <c r="AA308" s="31"/>
      <c r="AB308" s="31"/>
      <c r="AC308" s="31"/>
      <c r="AD308" s="30"/>
      <c r="AE308" s="31"/>
      <c r="AF308" s="31"/>
      <c r="AG308" s="31"/>
      <c r="AH308" s="31"/>
      <c r="AI308" s="31"/>
      <c r="AJ308" s="30"/>
      <c r="AK308" s="31"/>
      <c r="AL308" s="31"/>
      <c r="AM308" s="31"/>
      <c r="AN308" s="31"/>
      <c r="AO308" s="31"/>
      <c r="AP308" s="30"/>
      <c r="AQ308" s="31"/>
      <c r="AR308" s="31"/>
      <c r="AS308" s="31"/>
      <c r="AT308" s="31"/>
      <c r="AU308" s="31"/>
      <c r="AV308" s="30"/>
      <c r="AW308" s="31"/>
      <c r="AX308" s="31"/>
      <c r="AY308" s="31"/>
      <c r="AZ308" s="31"/>
      <c r="BA308" s="31"/>
      <c r="BB308" s="30"/>
      <c r="BC308" s="31"/>
      <c r="BD308" s="31"/>
      <c r="BE308" s="31"/>
      <c r="BF308" s="31"/>
      <c r="BG308" s="31"/>
      <c r="BH308" s="30"/>
      <c r="BI308" s="31"/>
      <c r="BJ308" s="31"/>
      <c r="BK308" s="31"/>
      <c r="BL308" s="31"/>
      <c r="BM308" s="31"/>
      <c r="BN308" s="30"/>
      <c r="BO308" s="31"/>
      <c r="BP308" s="31"/>
      <c r="BQ308" s="31"/>
      <c r="BR308" s="31"/>
      <c r="BS308" s="31"/>
      <c r="BT308" s="30"/>
      <c r="BU308" s="31"/>
      <c r="BV308" s="31"/>
      <c r="BW308" s="31"/>
      <c r="BX308" s="31"/>
      <c r="BY308" s="31"/>
      <c r="BZ308" s="30"/>
      <c r="CA308" s="31"/>
      <c r="CB308" s="31"/>
      <c r="CC308" s="31"/>
      <c r="CD308" s="31"/>
      <c r="CE308" s="31"/>
      <c r="CF308" s="30"/>
      <c r="CG308" s="31"/>
      <c r="CH308" s="31"/>
      <c r="CI308" s="31"/>
      <c r="CJ308" s="31"/>
      <c r="CK308" s="31"/>
      <c r="CL308" s="30"/>
      <c r="CM308" s="31"/>
      <c r="CN308" s="31"/>
      <c r="CO308" s="31"/>
      <c r="CP308" s="31"/>
      <c r="CQ308" s="31"/>
      <c r="CR308" s="30"/>
      <c r="CS308" s="31"/>
      <c r="CT308" s="31"/>
      <c r="CU308" s="31"/>
      <c r="CV308" s="31"/>
      <c r="CW308" s="31"/>
      <c r="CX308" s="30"/>
      <c r="CY308" s="31"/>
      <c r="CZ308" s="31"/>
      <c r="DA308" s="31"/>
      <c r="DB308" s="31"/>
      <c r="DC308" s="31"/>
      <c r="DD308" s="30"/>
      <c r="DE308" s="31"/>
      <c r="DF308" s="31"/>
      <c r="DG308" s="31"/>
      <c r="DH308" s="31"/>
      <c r="DI308" s="31"/>
      <c r="DJ308" s="30"/>
      <c r="DK308" s="31"/>
      <c r="DL308" s="31"/>
      <c r="DM308" s="31"/>
      <c r="DN308" s="31"/>
      <c r="DO308" s="31"/>
      <c r="DP308" s="30"/>
      <c r="DQ308" s="31"/>
      <c r="DR308" s="31"/>
      <c r="DS308" s="31"/>
      <c r="DT308" s="31"/>
      <c r="DU308" s="31"/>
      <c r="DW308" s="31"/>
      <c r="DX308" s="31"/>
      <c r="DY308" s="31"/>
      <c r="DZ308" s="31"/>
      <c r="EA308" s="31"/>
    </row>
    <row r="309" spans="1:131" s="3" customFormat="1" ht="17.5" customHeight="1" x14ac:dyDescent="0.35">
      <c r="A309" s="3" t="s">
        <v>534</v>
      </c>
      <c r="B309" s="3" t="s">
        <v>535</v>
      </c>
      <c r="E309" s="26">
        <v>4239298</v>
      </c>
      <c r="F309" s="26">
        <v>273825</v>
      </c>
      <c r="G309" s="26">
        <v>55124</v>
      </c>
      <c r="H309" s="26">
        <v>54737</v>
      </c>
      <c r="I309" s="26">
        <v>54632</v>
      </c>
      <c r="J309" s="26">
        <v>55064</v>
      </c>
      <c r="K309" s="26">
        <v>54268</v>
      </c>
      <c r="L309" s="26">
        <v>250195</v>
      </c>
      <c r="M309" s="26">
        <v>52745</v>
      </c>
      <c r="N309" s="26">
        <v>49990</v>
      </c>
      <c r="O309" s="26">
        <v>50530</v>
      </c>
      <c r="P309" s="26">
        <v>48549</v>
      </c>
      <c r="Q309" s="26">
        <v>48381</v>
      </c>
      <c r="R309" s="26">
        <v>263517</v>
      </c>
      <c r="S309" s="26">
        <v>50141</v>
      </c>
      <c r="T309" s="26">
        <v>52278</v>
      </c>
      <c r="U309" s="26">
        <v>53400</v>
      </c>
      <c r="V309" s="26">
        <v>53720</v>
      </c>
      <c r="W309" s="26">
        <v>53978</v>
      </c>
      <c r="X309" s="26">
        <v>277823</v>
      </c>
      <c r="Y309" s="26">
        <v>55295</v>
      </c>
      <c r="Z309" s="26">
        <v>55394</v>
      </c>
      <c r="AA309" s="26">
        <v>56309</v>
      </c>
      <c r="AB309" s="26">
        <v>55708</v>
      </c>
      <c r="AC309" s="26">
        <v>55117</v>
      </c>
      <c r="AD309" s="26">
        <v>270841</v>
      </c>
      <c r="AE309" s="26">
        <v>56396</v>
      </c>
      <c r="AF309" s="26">
        <v>54850</v>
      </c>
      <c r="AG309" s="26">
        <v>53704</v>
      </c>
      <c r="AH309" s="26">
        <v>54369</v>
      </c>
      <c r="AI309" s="26">
        <v>51522</v>
      </c>
      <c r="AJ309" s="26">
        <v>263534</v>
      </c>
      <c r="AK309" s="26">
        <v>53278</v>
      </c>
      <c r="AL309" s="26">
        <v>52598</v>
      </c>
      <c r="AM309" s="26">
        <v>51976</v>
      </c>
      <c r="AN309" s="26">
        <v>52539</v>
      </c>
      <c r="AO309" s="26">
        <v>53143</v>
      </c>
      <c r="AP309" s="26">
        <v>266024</v>
      </c>
      <c r="AQ309" s="26">
        <v>54858</v>
      </c>
      <c r="AR309" s="26">
        <v>55065</v>
      </c>
      <c r="AS309" s="26">
        <v>53178</v>
      </c>
      <c r="AT309" s="26">
        <v>51020</v>
      </c>
      <c r="AU309" s="26">
        <v>51903</v>
      </c>
      <c r="AV309" s="26">
        <v>284695</v>
      </c>
      <c r="AW309" s="26">
        <v>52447</v>
      </c>
      <c r="AX309" s="26">
        <v>54695</v>
      </c>
      <c r="AY309" s="26">
        <v>56309</v>
      </c>
      <c r="AZ309" s="26">
        <v>59549</v>
      </c>
      <c r="BA309" s="26">
        <v>61695</v>
      </c>
      <c r="BB309" s="26">
        <v>318221</v>
      </c>
      <c r="BC309" s="26">
        <v>62822</v>
      </c>
      <c r="BD309" s="26">
        <v>61984</v>
      </c>
      <c r="BE309" s="26">
        <v>63436</v>
      </c>
      <c r="BF309" s="26">
        <v>64142</v>
      </c>
      <c r="BG309" s="26">
        <v>65837</v>
      </c>
      <c r="BH309" s="26">
        <v>324463</v>
      </c>
      <c r="BI309" s="26">
        <v>65997</v>
      </c>
      <c r="BJ309" s="26">
        <v>66625</v>
      </c>
      <c r="BK309" s="26">
        <v>65675</v>
      </c>
      <c r="BL309" s="26">
        <v>63951</v>
      </c>
      <c r="BM309" s="26">
        <v>62215</v>
      </c>
      <c r="BN309" s="26">
        <v>282878</v>
      </c>
      <c r="BO309" s="26">
        <v>60429</v>
      </c>
      <c r="BP309" s="26">
        <v>57456</v>
      </c>
      <c r="BQ309" s="26">
        <v>56751</v>
      </c>
      <c r="BR309" s="26">
        <v>55309</v>
      </c>
      <c r="BS309" s="26">
        <v>52933</v>
      </c>
      <c r="BT309" s="26">
        <v>245086</v>
      </c>
      <c r="BU309" s="26">
        <v>50744</v>
      </c>
      <c r="BV309" s="26">
        <v>49634</v>
      </c>
      <c r="BW309" s="26">
        <v>49168</v>
      </c>
      <c r="BX309" s="26">
        <v>48318</v>
      </c>
      <c r="BY309" s="26">
        <v>47222</v>
      </c>
      <c r="BZ309" s="26">
        <v>261924</v>
      </c>
      <c r="CA309" s="26">
        <v>47661</v>
      </c>
      <c r="CB309" s="26">
        <v>49010</v>
      </c>
      <c r="CC309" s="26">
        <v>51163</v>
      </c>
      <c r="CD309" s="26">
        <v>56643</v>
      </c>
      <c r="CE309" s="26">
        <v>57447</v>
      </c>
      <c r="CF309" s="26">
        <v>205415</v>
      </c>
      <c r="CG309" s="26">
        <v>43415</v>
      </c>
      <c r="CH309" s="26">
        <v>45871</v>
      </c>
      <c r="CI309" s="26">
        <v>42351</v>
      </c>
      <c r="CJ309" s="26">
        <v>39678</v>
      </c>
      <c r="CK309" s="26">
        <v>34100</v>
      </c>
      <c r="CL309" s="26">
        <v>160646</v>
      </c>
      <c r="CM309" s="26">
        <v>32455</v>
      </c>
      <c r="CN309" s="26">
        <v>33747</v>
      </c>
      <c r="CO309" s="26">
        <v>32621</v>
      </c>
      <c r="CP309" s="26">
        <v>31631</v>
      </c>
      <c r="CQ309" s="26">
        <v>30192</v>
      </c>
      <c r="CR309" s="26">
        <v>128445</v>
      </c>
      <c r="CS309" s="26">
        <v>28749</v>
      </c>
      <c r="CT309" s="26">
        <v>27054</v>
      </c>
      <c r="CU309" s="26">
        <v>25056</v>
      </c>
      <c r="CV309" s="26">
        <v>24111</v>
      </c>
      <c r="CW309" s="26">
        <v>23475</v>
      </c>
      <c r="CX309" s="26">
        <v>91069</v>
      </c>
      <c r="CY309" s="26">
        <v>22094</v>
      </c>
      <c r="CZ309" s="26">
        <v>19994</v>
      </c>
      <c r="DA309" s="26">
        <v>18025</v>
      </c>
      <c r="DB309" s="26">
        <v>16119</v>
      </c>
      <c r="DC309" s="26">
        <v>14837</v>
      </c>
      <c r="DD309" s="26">
        <v>49636</v>
      </c>
      <c r="DE309" s="26">
        <v>12897</v>
      </c>
      <c r="DF309" s="26">
        <v>11332</v>
      </c>
      <c r="DG309" s="26">
        <v>9764</v>
      </c>
      <c r="DH309" s="26">
        <v>8242</v>
      </c>
      <c r="DI309" s="26">
        <v>7401</v>
      </c>
      <c r="DJ309" s="26">
        <v>17244</v>
      </c>
      <c r="DK309" s="26">
        <v>6513</v>
      </c>
      <c r="DL309" s="26">
        <v>4573</v>
      </c>
      <c r="DM309" s="26">
        <v>2558</v>
      </c>
      <c r="DN309" s="26">
        <v>1915</v>
      </c>
      <c r="DO309" s="26">
        <v>1685</v>
      </c>
      <c r="DP309" s="26">
        <v>3474</v>
      </c>
      <c r="DQ309" s="26">
        <v>1266</v>
      </c>
      <c r="DR309" s="26">
        <v>923</v>
      </c>
      <c r="DS309" s="26">
        <v>587</v>
      </c>
      <c r="DT309" s="26">
        <v>442</v>
      </c>
      <c r="DU309" s="26">
        <v>256</v>
      </c>
      <c r="DV309" s="26">
        <v>343</v>
      </c>
      <c r="DW309" s="26">
        <v>842832</v>
      </c>
      <c r="DX309" s="26">
        <v>954535</v>
      </c>
      <c r="DY309" s="26">
        <v>1625843</v>
      </c>
      <c r="DZ309" s="26">
        <v>1114351</v>
      </c>
      <c r="EA309" s="26">
        <v>656272</v>
      </c>
    </row>
    <row r="310" spans="1:131" ht="17.5" customHeight="1" x14ac:dyDescent="0.35">
      <c r="A310" s="3"/>
      <c r="B310" s="3"/>
      <c r="C310" s="3"/>
      <c r="D310" s="3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W310" s="31"/>
      <c r="DX310" s="31"/>
      <c r="DY310" s="31"/>
      <c r="DZ310" s="31"/>
      <c r="EA310" s="31"/>
    </row>
    <row r="311" spans="1:131" s="3" customFormat="1" ht="17.5" customHeight="1" x14ac:dyDescent="0.35">
      <c r="A311" s="3" t="s">
        <v>536</v>
      </c>
      <c r="C311" s="3" t="s">
        <v>537</v>
      </c>
      <c r="E311" s="26">
        <v>56107</v>
      </c>
      <c r="F311" s="26">
        <v>4038</v>
      </c>
      <c r="G311" s="26">
        <v>797</v>
      </c>
      <c r="H311" s="26">
        <v>838</v>
      </c>
      <c r="I311" s="26">
        <v>836</v>
      </c>
      <c r="J311" s="26">
        <v>805</v>
      </c>
      <c r="K311" s="26">
        <v>762</v>
      </c>
      <c r="L311" s="26">
        <v>3478</v>
      </c>
      <c r="M311" s="26">
        <v>767</v>
      </c>
      <c r="N311" s="26">
        <v>724</v>
      </c>
      <c r="O311" s="26">
        <v>679</v>
      </c>
      <c r="P311" s="26">
        <v>667</v>
      </c>
      <c r="Q311" s="26">
        <v>641</v>
      </c>
      <c r="R311" s="26">
        <v>3640</v>
      </c>
      <c r="S311" s="26">
        <v>637</v>
      </c>
      <c r="T311" s="26">
        <v>722</v>
      </c>
      <c r="U311" s="26">
        <v>758</v>
      </c>
      <c r="V311" s="26">
        <v>755</v>
      </c>
      <c r="W311" s="26">
        <v>768</v>
      </c>
      <c r="X311" s="26">
        <v>3743</v>
      </c>
      <c r="Y311" s="26">
        <v>859</v>
      </c>
      <c r="Z311" s="26">
        <v>798</v>
      </c>
      <c r="AA311" s="26">
        <v>845</v>
      </c>
      <c r="AB311" s="26">
        <v>684</v>
      </c>
      <c r="AC311" s="26">
        <v>557</v>
      </c>
      <c r="AD311" s="26">
        <v>3356</v>
      </c>
      <c r="AE311" s="26">
        <v>531</v>
      </c>
      <c r="AF311" s="26">
        <v>564</v>
      </c>
      <c r="AG311" s="26">
        <v>714</v>
      </c>
      <c r="AH311" s="26">
        <v>794</v>
      </c>
      <c r="AI311" s="26">
        <v>753</v>
      </c>
      <c r="AJ311" s="26">
        <v>3840</v>
      </c>
      <c r="AK311" s="26">
        <v>798</v>
      </c>
      <c r="AL311" s="26">
        <v>736</v>
      </c>
      <c r="AM311" s="26">
        <v>774</v>
      </c>
      <c r="AN311" s="26">
        <v>762</v>
      </c>
      <c r="AO311" s="26">
        <v>770</v>
      </c>
      <c r="AP311" s="26">
        <v>3969</v>
      </c>
      <c r="AQ311" s="26">
        <v>781</v>
      </c>
      <c r="AR311" s="26">
        <v>850</v>
      </c>
      <c r="AS311" s="26">
        <v>796</v>
      </c>
      <c r="AT311" s="26">
        <v>758</v>
      </c>
      <c r="AU311" s="26">
        <v>784</v>
      </c>
      <c r="AV311" s="26">
        <v>4412</v>
      </c>
      <c r="AW311" s="26">
        <v>834</v>
      </c>
      <c r="AX311" s="26">
        <v>826</v>
      </c>
      <c r="AY311" s="26">
        <v>865</v>
      </c>
      <c r="AZ311" s="26">
        <v>906</v>
      </c>
      <c r="BA311" s="26">
        <v>981</v>
      </c>
      <c r="BB311" s="26">
        <v>4644</v>
      </c>
      <c r="BC311" s="26">
        <v>939</v>
      </c>
      <c r="BD311" s="26">
        <v>919</v>
      </c>
      <c r="BE311" s="26">
        <v>905</v>
      </c>
      <c r="BF311" s="26">
        <v>918</v>
      </c>
      <c r="BG311" s="26">
        <v>963</v>
      </c>
      <c r="BH311" s="26">
        <v>4588</v>
      </c>
      <c r="BI311" s="26">
        <v>949</v>
      </c>
      <c r="BJ311" s="26">
        <v>922</v>
      </c>
      <c r="BK311" s="26">
        <v>938</v>
      </c>
      <c r="BL311" s="26">
        <v>897</v>
      </c>
      <c r="BM311" s="26">
        <v>882</v>
      </c>
      <c r="BN311" s="26">
        <v>4032</v>
      </c>
      <c r="BO311" s="26">
        <v>895</v>
      </c>
      <c r="BP311" s="26">
        <v>783</v>
      </c>
      <c r="BQ311" s="26">
        <v>818</v>
      </c>
      <c r="BR311" s="26">
        <v>762</v>
      </c>
      <c r="BS311" s="26">
        <v>774</v>
      </c>
      <c r="BT311" s="26">
        <v>3198</v>
      </c>
      <c r="BU311" s="26">
        <v>712</v>
      </c>
      <c r="BV311" s="26">
        <v>635</v>
      </c>
      <c r="BW311" s="26">
        <v>633</v>
      </c>
      <c r="BX311" s="26">
        <v>618</v>
      </c>
      <c r="BY311" s="26">
        <v>600</v>
      </c>
      <c r="BZ311" s="26">
        <v>2937</v>
      </c>
      <c r="CA311" s="26">
        <v>604</v>
      </c>
      <c r="CB311" s="26">
        <v>560</v>
      </c>
      <c r="CC311" s="26">
        <v>556</v>
      </c>
      <c r="CD311" s="26">
        <v>632</v>
      </c>
      <c r="CE311" s="26">
        <v>585</v>
      </c>
      <c r="CF311" s="26">
        <v>1993</v>
      </c>
      <c r="CG311" s="26">
        <v>437</v>
      </c>
      <c r="CH311" s="26">
        <v>452</v>
      </c>
      <c r="CI311" s="26">
        <v>399</v>
      </c>
      <c r="CJ311" s="26">
        <v>366</v>
      </c>
      <c r="CK311" s="26">
        <v>339</v>
      </c>
      <c r="CL311" s="26">
        <v>1563</v>
      </c>
      <c r="CM311" s="26">
        <v>289</v>
      </c>
      <c r="CN311" s="26">
        <v>365</v>
      </c>
      <c r="CO311" s="26">
        <v>292</v>
      </c>
      <c r="CP311" s="26">
        <v>312</v>
      </c>
      <c r="CQ311" s="26">
        <v>305</v>
      </c>
      <c r="CR311" s="26">
        <v>1283</v>
      </c>
      <c r="CS311" s="26">
        <v>287</v>
      </c>
      <c r="CT311" s="26">
        <v>275</v>
      </c>
      <c r="CU311" s="26">
        <v>266</v>
      </c>
      <c r="CV311" s="26">
        <v>246</v>
      </c>
      <c r="CW311" s="26">
        <v>209</v>
      </c>
      <c r="CX311" s="26">
        <v>789</v>
      </c>
      <c r="CY311" s="26">
        <v>167</v>
      </c>
      <c r="CZ311" s="26">
        <v>183</v>
      </c>
      <c r="DA311" s="26">
        <v>162</v>
      </c>
      <c r="DB311" s="26">
        <v>158</v>
      </c>
      <c r="DC311" s="26">
        <v>119</v>
      </c>
      <c r="DD311" s="26">
        <v>439</v>
      </c>
      <c r="DE311" s="26">
        <v>135</v>
      </c>
      <c r="DF311" s="26">
        <v>92</v>
      </c>
      <c r="DG311" s="26">
        <v>84</v>
      </c>
      <c r="DH311" s="26">
        <v>73</v>
      </c>
      <c r="DI311" s="26">
        <v>55</v>
      </c>
      <c r="DJ311" s="26">
        <v>141</v>
      </c>
      <c r="DK311" s="26">
        <v>58</v>
      </c>
      <c r="DL311" s="26">
        <v>34</v>
      </c>
      <c r="DM311" s="26">
        <v>21</v>
      </c>
      <c r="DN311" s="26">
        <v>16</v>
      </c>
      <c r="DO311" s="26">
        <v>12</v>
      </c>
      <c r="DP311" s="26">
        <v>24</v>
      </c>
      <c r="DQ311" s="26">
        <v>12</v>
      </c>
      <c r="DR311" s="26">
        <v>7</v>
      </c>
      <c r="DS311" s="26">
        <v>2</v>
      </c>
      <c r="DT311" s="26">
        <v>2</v>
      </c>
      <c r="DU311" s="26">
        <v>1</v>
      </c>
      <c r="DV311" s="26">
        <v>0</v>
      </c>
      <c r="DW311" s="26">
        <v>12015</v>
      </c>
      <c r="DX311" s="26">
        <v>13658</v>
      </c>
      <c r="DY311" s="26">
        <v>23105</v>
      </c>
      <c r="DZ311" s="26">
        <v>14755</v>
      </c>
      <c r="EA311" s="26">
        <v>6232</v>
      </c>
    </row>
    <row r="312" spans="1:131" s="3" customFormat="1" ht="17.5" customHeight="1" x14ac:dyDescent="0.35">
      <c r="A312" s="3" t="s">
        <v>538</v>
      </c>
      <c r="C312" s="3" t="s">
        <v>539</v>
      </c>
      <c r="E312" s="26">
        <v>136108</v>
      </c>
      <c r="F312" s="26">
        <v>7622</v>
      </c>
      <c r="G312" s="26">
        <v>1580</v>
      </c>
      <c r="H312" s="26">
        <v>1504</v>
      </c>
      <c r="I312" s="26">
        <v>1535</v>
      </c>
      <c r="J312" s="26">
        <v>1588</v>
      </c>
      <c r="K312" s="26">
        <v>1415</v>
      </c>
      <c r="L312" s="26">
        <v>6840</v>
      </c>
      <c r="M312" s="26">
        <v>1446</v>
      </c>
      <c r="N312" s="26">
        <v>1364</v>
      </c>
      <c r="O312" s="26">
        <v>1392</v>
      </c>
      <c r="P312" s="26">
        <v>1336</v>
      </c>
      <c r="Q312" s="26">
        <v>1302</v>
      </c>
      <c r="R312" s="26">
        <v>6913</v>
      </c>
      <c r="S312" s="26">
        <v>1424</v>
      </c>
      <c r="T312" s="26">
        <v>1347</v>
      </c>
      <c r="U312" s="26">
        <v>1417</v>
      </c>
      <c r="V312" s="26">
        <v>1360</v>
      </c>
      <c r="W312" s="26">
        <v>1365</v>
      </c>
      <c r="X312" s="26">
        <v>8944</v>
      </c>
      <c r="Y312" s="26">
        <v>1401</v>
      </c>
      <c r="Z312" s="26">
        <v>1364</v>
      </c>
      <c r="AA312" s="26">
        <v>1498</v>
      </c>
      <c r="AB312" s="26">
        <v>1898</v>
      </c>
      <c r="AC312" s="26">
        <v>2783</v>
      </c>
      <c r="AD312" s="26">
        <v>13707</v>
      </c>
      <c r="AE312" s="26">
        <v>3226</v>
      </c>
      <c r="AF312" s="26">
        <v>2982</v>
      </c>
      <c r="AG312" s="26">
        <v>2623</v>
      </c>
      <c r="AH312" s="26">
        <v>2531</v>
      </c>
      <c r="AI312" s="26">
        <v>2345</v>
      </c>
      <c r="AJ312" s="26">
        <v>11935</v>
      </c>
      <c r="AK312" s="26">
        <v>2336</v>
      </c>
      <c r="AL312" s="26">
        <v>2377</v>
      </c>
      <c r="AM312" s="26">
        <v>2309</v>
      </c>
      <c r="AN312" s="26">
        <v>2424</v>
      </c>
      <c r="AO312" s="26">
        <v>2489</v>
      </c>
      <c r="AP312" s="26">
        <v>11088</v>
      </c>
      <c r="AQ312" s="26">
        <v>2312</v>
      </c>
      <c r="AR312" s="26">
        <v>2335</v>
      </c>
      <c r="AS312" s="26">
        <v>2272</v>
      </c>
      <c r="AT312" s="26">
        <v>2126</v>
      </c>
      <c r="AU312" s="26">
        <v>2043</v>
      </c>
      <c r="AV312" s="26">
        <v>11183</v>
      </c>
      <c r="AW312" s="26">
        <v>2104</v>
      </c>
      <c r="AX312" s="26">
        <v>2116</v>
      </c>
      <c r="AY312" s="26">
        <v>2217</v>
      </c>
      <c r="AZ312" s="26">
        <v>2383</v>
      </c>
      <c r="BA312" s="26">
        <v>2363</v>
      </c>
      <c r="BB312" s="26">
        <v>11267</v>
      </c>
      <c r="BC312" s="26">
        <v>2323</v>
      </c>
      <c r="BD312" s="26">
        <v>2219</v>
      </c>
      <c r="BE312" s="26">
        <v>2233</v>
      </c>
      <c r="BF312" s="26">
        <v>2204</v>
      </c>
      <c r="BG312" s="26">
        <v>2288</v>
      </c>
      <c r="BH312" s="26">
        <v>10286</v>
      </c>
      <c r="BI312" s="26">
        <v>2213</v>
      </c>
      <c r="BJ312" s="26">
        <v>2207</v>
      </c>
      <c r="BK312" s="26">
        <v>2077</v>
      </c>
      <c r="BL312" s="26">
        <v>1944</v>
      </c>
      <c r="BM312" s="26">
        <v>1845</v>
      </c>
      <c r="BN312" s="26">
        <v>7754</v>
      </c>
      <c r="BO312" s="26">
        <v>1692</v>
      </c>
      <c r="BP312" s="26">
        <v>1674</v>
      </c>
      <c r="BQ312" s="26">
        <v>1514</v>
      </c>
      <c r="BR312" s="26">
        <v>1533</v>
      </c>
      <c r="BS312" s="26">
        <v>1341</v>
      </c>
      <c r="BT312" s="26">
        <v>6375</v>
      </c>
      <c r="BU312" s="26">
        <v>1362</v>
      </c>
      <c r="BV312" s="26">
        <v>1285</v>
      </c>
      <c r="BW312" s="26">
        <v>1289</v>
      </c>
      <c r="BX312" s="26">
        <v>1253</v>
      </c>
      <c r="BY312" s="26">
        <v>1186</v>
      </c>
      <c r="BZ312" s="26">
        <v>6540</v>
      </c>
      <c r="CA312" s="26">
        <v>1213</v>
      </c>
      <c r="CB312" s="26">
        <v>1255</v>
      </c>
      <c r="CC312" s="26">
        <v>1285</v>
      </c>
      <c r="CD312" s="26">
        <v>1411</v>
      </c>
      <c r="CE312" s="26">
        <v>1376</v>
      </c>
      <c r="CF312" s="26">
        <v>4742</v>
      </c>
      <c r="CG312" s="26">
        <v>1039</v>
      </c>
      <c r="CH312" s="26">
        <v>1069</v>
      </c>
      <c r="CI312" s="26">
        <v>978</v>
      </c>
      <c r="CJ312" s="26">
        <v>873</v>
      </c>
      <c r="CK312" s="26">
        <v>783</v>
      </c>
      <c r="CL312" s="26">
        <v>3795</v>
      </c>
      <c r="CM312" s="26">
        <v>766</v>
      </c>
      <c r="CN312" s="26">
        <v>816</v>
      </c>
      <c r="CO312" s="26">
        <v>769</v>
      </c>
      <c r="CP312" s="26">
        <v>730</v>
      </c>
      <c r="CQ312" s="26">
        <v>714</v>
      </c>
      <c r="CR312" s="26">
        <v>2980</v>
      </c>
      <c r="CS312" s="26">
        <v>618</v>
      </c>
      <c r="CT312" s="26">
        <v>629</v>
      </c>
      <c r="CU312" s="26">
        <v>607</v>
      </c>
      <c r="CV312" s="26">
        <v>577</v>
      </c>
      <c r="CW312" s="26">
        <v>549</v>
      </c>
      <c r="CX312" s="26">
        <v>2263</v>
      </c>
      <c r="CY312" s="26">
        <v>503</v>
      </c>
      <c r="CZ312" s="26">
        <v>482</v>
      </c>
      <c r="DA312" s="26">
        <v>430</v>
      </c>
      <c r="DB312" s="26">
        <v>479</v>
      </c>
      <c r="DC312" s="26">
        <v>369</v>
      </c>
      <c r="DD312" s="26">
        <v>1283</v>
      </c>
      <c r="DE312" s="26">
        <v>339</v>
      </c>
      <c r="DF312" s="26">
        <v>270</v>
      </c>
      <c r="DG312" s="26">
        <v>231</v>
      </c>
      <c r="DH312" s="26">
        <v>231</v>
      </c>
      <c r="DI312" s="26">
        <v>212</v>
      </c>
      <c r="DJ312" s="26">
        <v>484</v>
      </c>
      <c r="DK312" s="26">
        <v>185</v>
      </c>
      <c r="DL312" s="26">
        <v>126</v>
      </c>
      <c r="DM312" s="26">
        <v>78</v>
      </c>
      <c r="DN312" s="26">
        <v>50</v>
      </c>
      <c r="DO312" s="26">
        <v>45</v>
      </c>
      <c r="DP312" s="26">
        <v>96</v>
      </c>
      <c r="DQ312" s="26">
        <v>32</v>
      </c>
      <c r="DR312" s="26">
        <v>30</v>
      </c>
      <c r="DS312" s="26">
        <v>16</v>
      </c>
      <c r="DT312" s="26">
        <v>12</v>
      </c>
      <c r="DU312" s="26">
        <v>6</v>
      </c>
      <c r="DV312" s="26">
        <v>11</v>
      </c>
      <c r="DW312" s="26">
        <v>22776</v>
      </c>
      <c r="DX312" s="26">
        <v>25638</v>
      </c>
      <c r="DY312" s="26">
        <v>66723</v>
      </c>
      <c r="DZ312" s="26">
        <v>30955</v>
      </c>
      <c r="EA312" s="26">
        <v>15654</v>
      </c>
    </row>
    <row r="313" spans="1:131" s="3" customFormat="1" ht="17.5" customHeight="1" x14ac:dyDescent="0.35">
      <c r="A313" s="3" t="s">
        <v>540</v>
      </c>
      <c r="C313" s="3" t="s">
        <v>541</v>
      </c>
      <c r="E313" s="26">
        <v>67424</v>
      </c>
      <c r="F313" s="26">
        <v>3322</v>
      </c>
      <c r="G313" s="26">
        <v>654</v>
      </c>
      <c r="H313" s="26">
        <v>613</v>
      </c>
      <c r="I313" s="26">
        <v>661</v>
      </c>
      <c r="J313" s="26">
        <v>693</v>
      </c>
      <c r="K313" s="26">
        <v>701</v>
      </c>
      <c r="L313" s="26">
        <v>3355</v>
      </c>
      <c r="M313" s="26">
        <v>730</v>
      </c>
      <c r="N313" s="26">
        <v>654</v>
      </c>
      <c r="O313" s="26">
        <v>654</v>
      </c>
      <c r="P313" s="26">
        <v>669</v>
      </c>
      <c r="Q313" s="26">
        <v>648</v>
      </c>
      <c r="R313" s="26">
        <v>4147</v>
      </c>
      <c r="S313" s="26">
        <v>840</v>
      </c>
      <c r="T313" s="26">
        <v>749</v>
      </c>
      <c r="U313" s="26">
        <v>794</v>
      </c>
      <c r="V313" s="26">
        <v>879</v>
      </c>
      <c r="W313" s="26">
        <v>885</v>
      </c>
      <c r="X313" s="26">
        <v>4254</v>
      </c>
      <c r="Y313" s="26">
        <v>925</v>
      </c>
      <c r="Z313" s="26">
        <v>877</v>
      </c>
      <c r="AA313" s="26">
        <v>936</v>
      </c>
      <c r="AB313" s="26">
        <v>848</v>
      </c>
      <c r="AC313" s="26">
        <v>668</v>
      </c>
      <c r="AD313" s="26">
        <v>3593</v>
      </c>
      <c r="AE313" s="26">
        <v>714</v>
      </c>
      <c r="AF313" s="26">
        <v>653</v>
      </c>
      <c r="AG313" s="26">
        <v>740</v>
      </c>
      <c r="AH313" s="26">
        <v>770</v>
      </c>
      <c r="AI313" s="26">
        <v>716</v>
      </c>
      <c r="AJ313" s="26">
        <v>3455</v>
      </c>
      <c r="AK313" s="26">
        <v>786</v>
      </c>
      <c r="AL313" s="26">
        <v>689</v>
      </c>
      <c r="AM313" s="26">
        <v>696</v>
      </c>
      <c r="AN313" s="26">
        <v>675</v>
      </c>
      <c r="AO313" s="26">
        <v>609</v>
      </c>
      <c r="AP313" s="26">
        <v>3261</v>
      </c>
      <c r="AQ313" s="26">
        <v>719</v>
      </c>
      <c r="AR313" s="26">
        <v>694</v>
      </c>
      <c r="AS313" s="26">
        <v>658</v>
      </c>
      <c r="AT313" s="26">
        <v>612</v>
      </c>
      <c r="AU313" s="26">
        <v>578</v>
      </c>
      <c r="AV313" s="26">
        <v>3528</v>
      </c>
      <c r="AW313" s="26">
        <v>644</v>
      </c>
      <c r="AX313" s="26">
        <v>696</v>
      </c>
      <c r="AY313" s="26">
        <v>699</v>
      </c>
      <c r="AZ313" s="26">
        <v>727</v>
      </c>
      <c r="BA313" s="26">
        <v>762</v>
      </c>
      <c r="BB313" s="26">
        <v>4521</v>
      </c>
      <c r="BC313" s="26">
        <v>846</v>
      </c>
      <c r="BD313" s="26">
        <v>863</v>
      </c>
      <c r="BE313" s="26">
        <v>865</v>
      </c>
      <c r="BF313" s="26">
        <v>955</v>
      </c>
      <c r="BG313" s="26">
        <v>992</v>
      </c>
      <c r="BH313" s="26">
        <v>4964</v>
      </c>
      <c r="BI313" s="26">
        <v>1011</v>
      </c>
      <c r="BJ313" s="26">
        <v>1038</v>
      </c>
      <c r="BK313" s="26">
        <v>1008</v>
      </c>
      <c r="BL313" s="26">
        <v>961</v>
      </c>
      <c r="BM313" s="26">
        <v>946</v>
      </c>
      <c r="BN313" s="26">
        <v>4592</v>
      </c>
      <c r="BO313" s="26">
        <v>943</v>
      </c>
      <c r="BP313" s="26">
        <v>917</v>
      </c>
      <c r="BQ313" s="26">
        <v>984</v>
      </c>
      <c r="BR313" s="26">
        <v>877</v>
      </c>
      <c r="BS313" s="26">
        <v>871</v>
      </c>
      <c r="BT313" s="26">
        <v>4423</v>
      </c>
      <c r="BU313" s="26">
        <v>851</v>
      </c>
      <c r="BV313" s="26">
        <v>919</v>
      </c>
      <c r="BW313" s="26">
        <v>931</v>
      </c>
      <c r="BX313" s="26">
        <v>849</v>
      </c>
      <c r="BY313" s="26">
        <v>873</v>
      </c>
      <c r="BZ313" s="26">
        <v>5364</v>
      </c>
      <c r="CA313" s="26">
        <v>892</v>
      </c>
      <c r="CB313" s="26">
        <v>977</v>
      </c>
      <c r="CC313" s="26">
        <v>1036</v>
      </c>
      <c r="CD313" s="26">
        <v>1153</v>
      </c>
      <c r="CE313" s="26">
        <v>1306</v>
      </c>
      <c r="CF313" s="26">
        <v>4723</v>
      </c>
      <c r="CG313" s="26">
        <v>975</v>
      </c>
      <c r="CH313" s="26">
        <v>1014</v>
      </c>
      <c r="CI313" s="26">
        <v>951</v>
      </c>
      <c r="CJ313" s="26">
        <v>980</v>
      </c>
      <c r="CK313" s="26">
        <v>803</v>
      </c>
      <c r="CL313" s="26">
        <v>3591</v>
      </c>
      <c r="CM313" s="26">
        <v>718</v>
      </c>
      <c r="CN313" s="26">
        <v>788</v>
      </c>
      <c r="CO313" s="26">
        <v>735</v>
      </c>
      <c r="CP313" s="26">
        <v>706</v>
      </c>
      <c r="CQ313" s="26">
        <v>644</v>
      </c>
      <c r="CR313" s="26">
        <v>2757</v>
      </c>
      <c r="CS313" s="26">
        <v>605</v>
      </c>
      <c r="CT313" s="26">
        <v>596</v>
      </c>
      <c r="CU313" s="26">
        <v>541</v>
      </c>
      <c r="CV313" s="26">
        <v>490</v>
      </c>
      <c r="CW313" s="26">
        <v>525</v>
      </c>
      <c r="CX313" s="26">
        <v>1926</v>
      </c>
      <c r="CY313" s="26">
        <v>493</v>
      </c>
      <c r="CZ313" s="26">
        <v>416</v>
      </c>
      <c r="DA313" s="26">
        <v>368</v>
      </c>
      <c r="DB313" s="26">
        <v>333</v>
      </c>
      <c r="DC313" s="26">
        <v>316</v>
      </c>
      <c r="DD313" s="26">
        <v>1164</v>
      </c>
      <c r="DE313" s="26">
        <v>298</v>
      </c>
      <c r="DF313" s="26">
        <v>254</v>
      </c>
      <c r="DG313" s="26">
        <v>233</v>
      </c>
      <c r="DH313" s="26">
        <v>186</v>
      </c>
      <c r="DI313" s="26">
        <v>193</v>
      </c>
      <c r="DJ313" s="26">
        <v>389</v>
      </c>
      <c r="DK313" s="26">
        <v>150</v>
      </c>
      <c r="DL313" s="26">
        <v>97</v>
      </c>
      <c r="DM313" s="26">
        <v>53</v>
      </c>
      <c r="DN313" s="26">
        <v>51</v>
      </c>
      <c r="DO313" s="26">
        <v>38</v>
      </c>
      <c r="DP313" s="26">
        <v>88</v>
      </c>
      <c r="DQ313" s="26">
        <v>28</v>
      </c>
      <c r="DR313" s="26">
        <v>19</v>
      </c>
      <c r="DS313" s="26">
        <v>24</v>
      </c>
      <c r="DT313" s="26">
        <v>9</v>
      </c>
      <c r="DU313" s="26">
        <v>8</v>
      </c>
      <c r="DV313" s="26">
        <v>7</v>
      </c>
      <c r="DW313" s="26">
        <v>11749</v>
      </c>
      <c r="DX313" s="26">
        <v>13562</v>
      </c>
      <c r="DY313" s="26">
        <v>21687</v>
      </c>
      <c r="DZ313" s="26">
        <v>19343</v>
      </c>
      <c r="EA313" s="26">
        <v>14645</v>
      </c>
    </row>
    <row r="314" spans="1:131" s="3" customFormat="1" ht="17.5" customHeight="1" x14ac:dyDescent="0.35">
      <c r="A314" s="3" t="s">
        <v>542</v>
      </c>
      <c r="C314" s="3" t="s">
        <v>543</v>
      </c>
      <c r="E314" s="26">
        <v>130825</v>
      </c>
      <c r="F314" s="26">
        <v>8776</v>
      </c>
      <c r="G314" s="26">
        <v>1737</v>
      </c>
      <c r="H314" s="26">
        <v>1825</v>
      </c>
      <c r="I314" s="26">
        <v>1766</v>
      </c>
      <c r="J314" s="26">
        <v>1734</v>
      </c>
      <c r="K314" s="26">
        <v>1714</v>
      </c>
      <c r="L314" s="26">
        <v>8085</v>
      </c>
      <c r="M314" s="26">
        <v>1671</v>
      </c>
      <c r="N314" s="26">
        <v>1601</v>
      </c>
      <c r="O314" s="26">
        <v>1625</v>
      </c>
      <c r="P314" s="26">
        <v>1563</v>
      </c>
      <c r="Q314" s="26">
        <v>1625</v>
      </c>
      <c r="R314" s="26">
        <v>8616</v>
      </c>
      <c r="S314" s="26">
        <v>1666</v>
      </c>
      <c r="T314" s="26">
        <v>1712</v>
      </c>
      <c r="U314" s="26">
        <v>1690</v>
      </c>
      <c r="V314" s="26">
        <v>1769</v>
      </c>
      <c r="W314" s="26">
        <v>1779</v>
      </c>
      <c r="X314" s="26">
        <v>9777</v>
      </c>
      <c r="Y314" s="26">
        <v>1781</v>
      </c>
      <c r="Z314" s="26">
        <v>1817</v>
      </c>
      <c r="AA314" s="26">
        <v>2001</v>
      </c>
      <c r="AB314" s="26">
        <v>2002</v>
      </c>
      <c r="AC314" s="26">
        <v>2176</v>
      </c>
      <c r="AD314" s="26">
        <v>9746</v>
      </c>
      <c r="AE314" s="26">
        <v>2192</v>
      </c>
      <c r="AF314" s="26">
        <v>1973</v>
      </c>
      <c r="AG314" s="26">
        <v>1858</v>
      </c>
      <c r="AH314" s="26">
        <v>1891</v>
      </c>
      <c r="AI314" s="26">
        <v>1832</v>
      </c>
      <c r="AJ314" s="26">
        <v>8849</v>
      </c>
      <c r="AK314" s="26">
        <v>1905</v>
      </c>
      <c r="AL314" s="26">
        <v>1827</v>
      </c>
      <c r="AM314" s="26">
        <v>1776</v>
      </c>
      <c r="AN314" s="26">
        <v>1611</v>
      </c>
      <c r="AO314" s="26">
        <v>1730</v>
      </c>
      <c r="AP314" s="26">
        <v>8625</v>
      </c>
      <c r="AQ314" s="26">
        <v>1789</v>
      </c>
      <c r="AR314" s="26">
        <v>1809</v>
      </c>
      <c r="AS314" s="26">
        <v>1761</v>
      </c>
      <c r="AT314" s="26">
        <v>1599</v>
      </c>
      <c r="AU314" s="26">
        <v>1667</v>
      </c>
      <c r="AV314" s="26">
        <v>8625</v>
      </c>
      <c r="AW314" s="26">
        <v>1599</v>
      </c>
      <c r="AX314" s="26">
        <v>1685</v>
      </c>
      <c r="AY314" s="26">
        <v>1647</v>
      </c>
      <c r="AZ314" s="26">
        <v>1825</v>
      </c>
      <c r="BA314" s="26">
        <v>1869</v>
      </c>
      <c r="BB314" s="26">
        <v>9845</v>
      </c>
      <c r="BC314" s="26">
        <v>1975</v>
      </c>
      <c r="BD314" s="26">
        <v>1879</v>
      </c>
      <c r="BE314" s="26">
        <v>1975</v>
      </c>
      <c r="BF314" s="26">
        <v>1966</v>
      </c>
      <c r="BG314" s="26">
        <v>2050</v>
      </c>
      <c r="BH314" s="26">
        <v>9768</v>
      </c>
      <c r="BI314" s="26">
        <v>2006</v>
      </c>
      <c r="BJ314" s="26">
        <v>1982</v>
      </c>
      <c r="BK314" s="26">
        <v>1983</v>
      </c>
      <c r="BL314" s="26">
        <v>1973</v>
      </c>
      <c r="BM314" s="26">
        <v>1824</v>
      </c>
      <c r="BN314" s="26">
        <v>8546</v>
      </c>
      <c r="BO314" s="26">
        <v>1862</v>
      </c>
      <c r="BP314" s="26">
        <v>1670</v>
      </c>
      <c r="BQ314" s="26">
        <v>1691</v>
      </c>
      <c r="BR314" s="26">
        <v>1716</v>
      </c>
      <c r="BS314" s="26">
        <v>1607</v>
      </c>
      <c r="BT314" s="26">
        <v>7370</v>
      </c>
      <c r="BU314" s="26">
        <v>1481</v>
      </c>
      <c r="BV314" s="26">
        <v>1510</v>
      </c>
      <c r="BW314" s="26">
        <v>1477</v>
      </c>
      <c r="BX314" s="26">
        <v>1505</v>
      </c>
      <c r="BY314" s="26">
        <v>1397</v>
      </c>
      <c r="BZ314" s="26">
        <v>7609</v>
      </c>
      <c r="CA314" s="26">
        <v>1327</v>
      </c>
      <c r="CB314" s="26">
        <v>1496</v>
      </c>
      <c r="CC314" s="26">
        <v>1522</v>
      </c>
      <c r="CD314" s="26">
        <v>1625</v>
      </c>
      <c r="CE314" s="26">
        <v>1639</v>
      </c>
      <c r="CF314" s="26">
        <v>5717</v>
      </c>
      <c r="CG314" s="26">
        <v>1242</v>
      </c>
      <c r="CH314" s="26">
        <v>1302</v>
      </c>
      <c r="CI314" s="26">
        <v>1137</v>
      </c>
      <c r="CJ314" s="26">
        <v>1051</v>
      </c>
      <c r="CK314" s="26">
        <v>985</v>
      </c>
      <c r="CL314" s="26">
        <v>4353</v>
      </c>
      <c r="CM314" s="26">
        <v>912</v>
      </c>
      <c r="CN314" s="26">
        <v>889</v>
      </c>
      <c r="CO314" s="26">
        <v>920</v>
      </c>
      <c r="CP314" s="26">
        <v>834</v>
      </c>
      <c r="CQ314" s="26">
        <v>798</v>
      </c>
      <c r="CR314" s="26">
        <v>3163</v>
      </c>
      <c r="CS314" s="26">
        <v>717</v>
      </c>
      <c r="CT314" s="26">
        <v>660</v>
      </c>
      <c r="CU314" s="26">
        <v>619</v>
      </c>
      <c r="CV314" s="26">
        <v>600</v>
      </c>
      <c r="CW314" s="26">
        <v>567</v>
      </c>
      <c r="CX314" s="26">
        <v>2019</v>
      </c>
      <c r="CY314" s="26">
        <v>510</v>
      </c>
      <c r="CZ314" s="26">
        <v>457</v>
      </c>
      <c r="DA314" s="26">
        <v>366</v>
      </c>
      <c r="DB314" s="26">
        <v>374</v>
      </c>
      <c r="DC314" s="26">
        <v>312</v>
      </c>
      <c r="DD314" s="26">
        <v>951</v>
      </c>
      <c r="DE314" s="26">
        <v>260</v>
      </c>
      <c r="DF314" s="26">
        <v>229</v>
      </c>
      <c r="DG314" s="26">
        <v>183</v>
      </c>
      <c r="DH314" s="26">
        <v>138</v>
      </c>
      <c r="DI314" s="26">
        <v>141</v>
      </c>
      <c r="DJ314" s="26">
        <v>319</v>
      </c>
      <c r="DK314" s="26">
        <v>125</v>
      </c>
      <c r="DL314" s="26">
        <v>90</v>
      </c>
      <c r="DM314" s="26">
        <v>44</v>
      </c>
      <c r="DN314" s="26">
        <v>30</v>
      </c>
      <c r="DO314" s="26">
        <v>30</v>
      </c>
      <c r="DP314" s="26">
        <v>60</v>
      </c>
      <c r="DQ314" s="26">
        <v>23</v>
      </c>
      <c r="DR314" s="26">
        <v>17</v>
      </c>
      <c r="DS314" s="26">
        <v>12</v>
      </c>
      <c r="DT314" s="26">
        <v>6</v>
      </c>
      <c r="DU314" s="26">
        <v>2</v>
      </c>
      <c r="DV314" s="26">
        <v>6</v>
      </c>
      <c r="DW314" s="26">
        <v>27258</v>
      </c>
      <c r="DX314" s="26">
        <v>31076</v>
      </c>
      <c r="DY314" s="26">
        <v>53686</v>
      </c>
      <c r="DZ314" s="26">
        <v>33293</v>
      </c>
      <c r="EA314" s="26">
        <v>16588</v>
      </c>
    </row>
    <row r="315" spans="1:131" s="3" customFormat="1" ht="17.5" customHeight="1" x14ac:dyDescent="0.35">
      <c r="A315" s="3" t="s">
        <v>544</v>
      </c>
      <c r="C315" s="3" t="s">
        <v>545</v>
      </c>
      <c r="E315" s="26">
        <v>123116</v>
      </c>
      <c r="F315" s="26">
        <v>10179</v>
      </c>
      <c r="G315" s="26">
        <v>2120</v>
      </c>
      <c r="H315" s="26">
        <v>2007</v>
      </c>
      <c r="I315" s="26">
        <v>2005</v>
      </c>
      <c r="J315" s="26">
        <v>2039</v>
      </c>
      <c r="K315" s="26">
        <v>2008</v>
      </c>
      <c r="L315" s="26">
        <v>8449</v>
      </c>
      <c r="M315" s="26">
        <v>1857</v>
      </c>
      <c r="N315" s="26">
        <v>1709</v>
      </c>
      <c r="O315" s="26">
        <v>1686</v>
      </c>
      <c r="P315" s="26">
        <v>1618</v>
      </c>
      <c r="Q315" s="26">
        <v>1579</v>
      </c>
      <c r="R315" s="26">
        <v>8040</v>
      </c>
      <c r="S315" s="26">
        <v>1592</v>
      </c>
      <c r="T315" s="26">
        <v>1610</v>
      </c>
      <c r="U315" s="26">
        <v>1577</v>
      </c>
      <c r="V315" s="26">
        <v>1633</v>
      </c>
      <c r="W315" s="26">
        <v>1628</v>
      </c>
      <c r="X315" s="26">
        <v>7620</v>
      </c>
      <c r="Y315" s="26">
        <v>1668</v>
      </c>
      <c r="Z315" s="26">
        <v>1631</v>
      </c>
      <c r="AA315" s="26">
        <v>1656</v>
      </c>
      <c r="AB315" s="26">
        <v>1495</v>
      </c>
      <c r="AC315" s="26">
        <v>1170</v>
      </c>
      <c r="AD315" s="26">
        <v>6913</v>
      </c>
      <c r="AE315" s="26">
        <v>1191</v>
      </c>
      <c r="AF315" s="26">
        <v>1226</v>
      </c>
      <c r="AG315" s="26">
        <v>1405</v>
      </c>
      <c r="AH315" s="26">
        <v>1538</v>
      </c>
      <c r="AI315" s="26">
        <v>1553</v>
      </c>
      <c r="AJ315" s="26">
        <v>9731</v>
      </c>
      <c r="AK315" s="26">
        <v>1831</v>
      </c>
      <c r="AL315" s="26">
        <v>1995</v>
      </c>
      <c r="AM315" s="26">
        <v>1915</v>
      </c>
      <c r="AN315" s="26">
        <v>2030</v>
      </c>
      <c r="AO315" s="26">
        <v>1960</v>
      </c>
      <c r="AP315" s="26">
        <v>10411</v>
      </c>
      <c r="AQ315" s="26">
        <v>2171</v>
      </c>
      <c r="AR315" s="26">
        <v>2121</v>
      </c>
      <c r="AS315" s="26">
        <v>2150</v>
      </c>
      <c r="AT315" s="26">
        <v>2041</v>
      </c>
      <c r="AU315" s="26">
        <v>1928</v>
      </c>
      <c r="AV315" s="26">
        <v>9826</v>
      </c>
      <c r="AW315" s="26">
        <v>1848</v>
      </c>
      <c r="AX315" s="26">
        <v>2115</v>
      </c>
      <c r="AY315" s="26">
        <v>2031</v>
      </c>
      <c r="AZ315" s="26">
        <v>1959</v>
      </c>
      <c r="BA315" s="26">
        <v>1873</v>
      </c>
      <c r="BB315" s="26">
        <v>9481</v>
      </c>
      <c r="BC315" s="26">
        <v>1943</v>
      </c>
      <c r="BD315" s="26">
        <v>1898</v>
      </c>
      <c r="BE315" s="26">
        <v>1809</v>
      </c>
      <c r="BF315" s="26">
        <v>1934</v>
      </c>
      <c r="BG315" s="26">
        <v>1897</v>
      </c>
      <c r="BH315" s="26">
        <v>8903</v>
      </c>
      <c r="BI315" s="26">
        <v>1870</v>
      </c>
      <c r="BJ315" s="26">
        <v>1870</v>
      </c>
      <c r="BK315" s="26">
        <v>1852</v>
      </c>
      <c r="BL315" s="26">
        <v>1712</v>
      </c>
      <c r="BM315" s="26">
        <v>1599</v>
      </c>
      <c r="BN315" s="26">
        <v>8043</v>
      </c>
      <c r="BO315" s="26">
        <v>1723</v>
      </c>
      <c r="BP315" s="26">
        <v>1676</v>
      </c>
      <c r="BQ315" s="26">
        <v>1649</v>
      </c>
      <c r="BR315" s="26">
        <v>1518</v>
      </c>
      <c r="BS315" s="26">
        <v>1477</v>
      </c>
      <c r="BT315" s="26">
        <v>6887</v>
      </c>
      <c r="BU315" s="26">
        <v>1380</v>
      </c>
      <c r="BV315" s="26">
        <v>1455</v>
      </c>
      <c r="BW315" s="26">
        <v>1339</v>
      </c>
      <c r="BX315" s="26">
        <v>1395</v>
      </c>
      <c r="BY315" s="26">
        <v>1318</v>
      </c>
      <c r="BZ315" s="26">
        <v>6465</v>
      </c>
      <c r="CA315" s="26">
        <v>1309</v>
      </c>
      <c r="CB315" s="26">
        <v>1303</v>
      </c>
      <c r="CC315" s="26">
        <v>1269</v>
      </c>
      <c r="CD315" s="26">
        <v>1323</v>
      </c>
      <c r="CE315" s="26">
        <v>1261</v>
      </c>
      <c r="CF315" s="26">
        <v>4372</v>
      </c>
      <c r="CG315" s="26">
        <v>962</v>
      </c>
      <c r="CH315" s="26">
        <v>941</v>
      </c>
      <c r="CI315" s="26">
        <v>939</v>
      </c>
      <c r="CJ315" s="26">
        <v>806</v>
      </c>
      <c r="CK315" s="26">
        <v>724</v>
      </c>
      <c r="CL315" s="26">
        <v>3054</v>
      </c>
      <c r="CM315" s="26">
        <v>646</v>
      </c>
      <c r="CN315" s="26">
        <v>645</v>
      </c>
      <c r="CO315" s="26">
        <v>643</v>
      </c>
      <c r="CP315" s="26">
        <v>544</v>
      </c>
      <c r="CQ315" s="26">
        <v>576</v>
      </c>
      <c r="CR315" s="26">
        <v>2175</v>
      </c>
      <c r="CS315" s="26">
        <v>504</v>
      </c>
      <c r="CT315" s="26">
        <v>422</v>
      </c>
      <c r="CU315" s="26">
        <v>429</v>
      </c>
      <c r="CV315" s="26">
        <v>398</v>
      </c>
      <c r="CW315" s="26">
        <v>422</v>
      </c>
      <c r="CX315" s="26">
        <v>1464</v>
      </c>
      <c r="CY315" s="26">
        <v>372</v>
      </c>
      <c r="CZ315" s="26">
        <v>311</v>
      </c>
      <c r="DA315" s="26">
        <v>279</v>
      </c>
      <c r="DB315" s="26">
        <v>252</v>
      </c>
      <c r="DC315" s="26">
        <v>250</v>
      </c>
      <c r="DD315" s="26">
        <v>814</v>
      </c>
      <c r="DE315" s="26">
        <v>192</v>
      </c>
      <c r="DF315" s="26">
        <v>217</v>
      </c>
      <c r="DG315" s="26">
        <v>150</v>
      </c>
      <c r="DH315" s="26">
        <v>135</v>
      </c>
      <c r="DI315" s="26">
        <v>120</v>
      </c>
      <c r="DJ315" s="26">
        <v>235</v>
      </c>
      <c r="DK315" s="26">
        <v>87</v>
      </c>
      <c r="DL315" s="26">
        <v>81</v>
      </c>
      <c r="DM315" s="26">
        <v>23</v>
      </c>
      <c r="DN315" s="26">
        <v>29</v>
      </c>
      <c r="DO315" s="26">
        <v>15</v>
      </c>
      <c r="DP315" s="26">
        <v>46</v>
      </c>
      <c r="DQ315" s="26">
        <v>11</v>
      </c>
      <c r="DR315" s="26">
        <v>19</v>
      </c>
      <c r="DS315" s="26">
        <v>6</v>
      </c>
      <c r="DT315" s="26">
        <v>5</v>
      </c>
      <c r="DU315" s="26">
        <v>5</v>
      </c>
      <c r="DV315" s="26">
        <v>8</v>
      </c>
      <c r="DW315" s="26">
        <v>28336</v>
      </c>
      <c r="DX315" s="26">
        <v>31623</v>
      </c>
      <c r="DY315" s="26">
        <v>52314</v>
      </c>
      <c r="DZ315" s="26">
        <v>30298</v>
      </c>
      <c r="EA315" s="26">
        <v>12168</v>
      </c>
    </row>
    <row r="316" spans="1:131" s="3" customFormat="1" ht="17.5" customHeight="1" x14ac:dyDescent="0.35">
      <c r="A316" s="3" t="s">
        <v>546</v>
      </c>
      <c r="C316" s="3" t="s">
        <v>547</v>
      </c>
      <c r="E316" s="26">
        <v>103201</v>
      </c>
      <c r="F316" s="26">
        <v>6955</v>
      </c>
      <c r="G316" s="26">
        <v>1422</v>
      </c>
      <c r="H316" s="26">
        <v>1482</v>
      </c>
      <c r="I316" s="26">
        <v>1385</v>
      </c>
      <c r="J316" s="26">
        <v>1359</v>
      </c>
      <c r="K316" s="26">
        <v>1307</v>
      </c>
      <c r="L316" s="26">
        <v>5659</v>
      </c>
      <c r="M316" s="26">
        <v>1301</v>
      </c>
      <c r="N316" s="26">
        <v>1098</v>
      </c>
      <c r="O316" s="26">
        <v>1108</v>
      </c>
      <c r="P316" s="26">
        <v>1108</v>
      </c>
      <c r="Q316" s="26">
        <v>1044</v>
      </c>
      <c r="R316" s="26">
        <v>5574</v>
      </c>
      <c r="S316" s="26">
        <v>1088</v>
      </c>
      <c r="T316" s="26">
        <v>1129</v>
      </c>
      <c r="U316" s="26">
        <v>1088</v>
      </c>
      <c r="V316" s="26">
        <v>1168</v>
      </c>
      <c r="W316" s="26">
        <v>1101</v>
      </c>
      <c r="X316" s="26">
        <v>8316</v>
      </c>
      <c r="Y316" s="26">
        <v>1186</v>
      </c>
      <c r="Z316" s="26">
        <v>1198</v>
      </c>
      <c r="AA316" s="26">
        <v>1165</v>
      </c>
      <c r="AB316" s="26">
        <v>1883</v>
      </c>
      <c r="AC316" s="26">
        <v>2884</v>
      </c>
      <c r="AD316" s="26">
        <v>12191</v>
      </c>
      <c r="AE316" s="26">
        <v>3374</v>
      </c>
      <c r="AF316" s="26">
        <v>2902</v>
      </c>
      <c r="AG316" s="26">
        <v>2286</v>
      </c>
      <c r="AH316" s="26">
        <v>1950</v>
      </c>
      <c r="AI316" s="26">
        <v>1679</v>
      </c>
      <c r="AJ316" s="26">
        <v>8739</v>
      </c>
      <c r="AK316" s="26">
        <v>1852</v>
      </c>
      <c r="AL316" s="26">
        <v>1908</v>
      </c>
      <c r="AM316" s="26">
        <v>1757</v>
      </c>
      <c r="AN316" s="26">
        <v>1662</v>
      </c>
      <c r="AO316" s="26">
        <v>1560</v>
      </c>
      <c r="AP316" s="26">
        <v>7169</v>
      </c>
      <c r="AQ316" s="26">
        <v>1538</v>
      </c>
      <c r="AR316" s="26">
        <v>1568</v>
      </c>
      <c r="AS316" s="26">
        <v>1441</v>
      </c>
      <c r="AT316" s="26">
        <v>1274</v>
      </c>
      <c r="AU316" s="26">
        <v>1348</v>
      </c>
      <c r="AV316" s="26">
        <v>6790</v>
      </c>
      <c r="AW316" s="26">
        <v>1286</v>
      </c>
      <c r="AX316" s="26">
        <v>1230</v>
      </c>
      <c r="AY316" s="26">
        <v>1370</v>
      </c>
      <c r="AZ316" s="26">
        <v>1475</v>
      </c>
      <c r="BA316" s="26">
        <v>1429</v>
      </c>
      <c r="BB316" s="26">
        <v>7277</v>
      </c>
      <c r="BC316" s="26">
        <v>1492</v>
      </c>
      <c r="BD316" s="26">
        <v>1450</v>
      </c>
      <c r="BE316" s="26">
        <v>1407</v>
      </c>
      <c r="BF316" s="26">
        <v>1450</v>
      </c>
      <c r="BG316" s="26">
        <v>1478</v>
      </c>
      <c r="BH316" s="26">
        <v>6935</v>
      </c>
      <c r="BI316" s="26">
        <v>1353</v>
      </c>
      <c r="BJ316" s="26">
        <v>1369</v>
      </c>
      <c r="BK316" s="26">
        <v>1434</v>
      </c>
      <c r="BL316" s="26">
        <v>1413</v>
      </c>
      <c r="BM316" s="26">
        <v>1366</v>
      </c>
      <c r="BN316" s="26">
        <v>6106</v>
      </c>
      <c r="BO316" s="26">
        <v>1332</v>
      </c>
      <c r="BP316" s="26">
        <v>1267</v>
      </c>
      <c r="BQ316" s="26">
        <v>1246</v>
      </c>
      <c r="BR316" s="26">
        <v>1133</v>
      </c>
      <c r="BS316" s="26">
        <v>1128</v>
      </c>
      <c r="BT316" s="26">
        <v>4692</v>
      </c>
      <c r="BU316" s="26">
        <v>981</v>
      </c>
      <c r="BV316" s="26">
        <v>944</v>
      </c>
      <c r="BW316" s="26">
        <v>934</v>
      </c>
      <c r="BX316" s="26">
        <v>920</v>
      </c>
      <c r="BY316" s="26">
        <v>913</v>
      </c>
      <c r="BZ316" s="26">
        <v>4890</v>
      </c>
      <c r="CA316" s="26">
        <v>856</v>
      </c>
      <c r="CB316" s="26">
        <v>952</v>
      </c>
      <c r="CC316" s="26">
        <v>991</v>
      </c>
      <c r="CD316" s="26">
        <v>1002</v>
      </c>
      <c r="CE316" s="26">
        <v>1089</v>
      </c>
      <c r="CF316" s="26">
        <v>3825</v>
      </c>
      <c r="CG316" s="26">
        <v>879</v>
      </c>
      <c r="CH316" s="26">
        <v>820</v>
      </c>
      <c r="CI316" s="26">
        <v>750</v>
      </c>
      <c r="CJ316" s="26">
        <v>756</v>
      </c>
      <c r="CK316" s="26">
        <v>620</v>
      </c>
      <c r="CL316" s="26">
        <v>2881</v>
      </c>
      <c r="CM316" s="26">
        <v>574</v>
      </c>
      <c r="CN316" s="26">
        <v>639</v>
      </c>
      <c r="CO316" s="26">
        <v>586</v>
      </c>
      <c r="CP316" s="26">
        <v>569</v>
      </c>
      <c r="CQ316" s="26">
        <v>513</v>
      </c>
      <c r="CR316" s="26">
        <v>2286</v>
      </c>
      <c r="CS316" s="26">
        <v>522</v>
      </c>
      <c r="CT316" s="26">
        <v>491</v>
      </c>
      <c r="CU316" s="26">
        <v>440</v>
      </c>
      <c r="CV316" s="26">
        <v>428</v>
      </c>
      <c r="CW316" s="26">
        <v>405</v>
      </c>
      <c r="CX316" s="26">
        <v>1550</v>
      </c>
      <c r="CY316" s="26">
        <v>411</v>
      </c>
      <c r="CZ316" s="26">
        <v>340</v>
      </c>
      <c r="DA316" s="26">
        <v>311</v>
      </c>
      <c r="DB316" s="26">
        <v>250</v>
      </c>
      <c r="DC316" s="26">
        <v>238</v>
      </c>
      <c r="DD316" s="26">
        <v>954</v>
      </c>
      <c r="DE316" s="26">
        <v>263</v>
      </c>
      <c r="DF316" s="26">
        <v>210</v>
      </c>
      <c r="DG316" s="26">
        <v>196</v>
      </c>
      <c r="DH316" s="26">
        <v>146</v>
      </c>
      <c r="DI316" s="26">
        <v>139</v>
      </c>
      <c r="DJ316" s="26">
        <v>340</v>
      </c>
      <c r="DK316" s="26">
        <v>135</v>
      </c>
      <c r="DL316" s="26">
        <v>81</v>
      </c>
      <c r="DM316" s="26">
        <v>44</v>
      </c>
      <c r="DN316" s="26">
        <v>50</v>
      </c>
      <c r="DO316" s="26">
        <v>30</v>
      </c>
      <c r="DP316" s="26">
        <v>70</v>
      </c>
      <c r="DQ316" s="26">
        <v>27</v>
      </c>
      <c r="DR316" s="26">
        <v>16</v>
      </c>
      <c r="DS316" s="26">
        <v>17</v>
      </c>
      <c r="DT316" s="26">
        <v>10</v>
      </c>
      <c r="DU316" s="26">
        <v>0</v>
      </c>
      <c r="DV316" s="26">
        <v>2</v>
      </c>
      <c r="DW316" s="26">
        <v>19374</v>
      </c>
      <c r="DX316" s="26">
        <v>21737</v>
      </c>
      <c r="DY316" s="26">
        <v>49296</v>
      </c>
      <c r="DZ316" s="26">
        <v>22623</v>
      </c>
      <c r="EA316" s="26">
        <v>11908</v>
      </c>
    </row>
    <row r="317" spans="1:131" s="3" customFormat="1" ht="17.5" customHeight="1" x14ac:dyDescent="0.35">
      <c r="A317" s="3" t="s">
        <v>548</v>
      </c>
      <c r="C317" s="3" t="s">
        <v>549</v>
      </c>
      <c r="E317" s="26">
        <v>77967</v>
      </c>
      <c r="F317" s="26">
        <v>6066</v>
      </c>
      <c r="G317" s="26">
        <v>1300</v>
      </c>
      <c r="H317" s="26">
        <v>1291</v>
      </c>
      <c r="I317" s="26">
        <v>1237</v>
      </c>
      <c r="J317" s="26">
        <v>1181</v>
      </c>
      <c r="K317" s="26">
        <v>1057</v>
      </c>
      <c r="L317" s="26">
        <v>4402</v>
      </c>
      <c r="M317" s="26">
        <v>978</v>
      </c>
      <c r="N317" s="26">
        <v>943</v>
      </c>
      <c r="O317" s="26">
        <v>878</v>
      </c>
      <c r="P317" s="26">
        <v>812</v>
      </c>
      <c r="Q317" s="26">
        <v>791</v>
      </c>
      <c r="R317" s="26">
        <v>3994</v>
      </c>
      <c r="S317" s="26">
        <v>803</v>
      </c>
      <c r="T317" s="26">
        <v>807</v>
      </c>
      <c r="U317" s="26">
        <v>754</v>
      </c>
      <c r="V317" s="26">
        <v>791</v>
      </c>
      <c r="W317" s="26">
        <v>839</v>
      </c>
      <c r="X317" s="26">
        <v>4908</v>
      </c>
      <c r="Y317" s="26">
        <v>849</v>
      </c>
      <c r="Z317" s="26">
        <v>847</v>
      </c>
      <c r="AA317" s="26">
        <v>855</v>
      </c>
      <c r="AB317" s="26">
        <v>975</v>
      </c>
      <c r="AC317" s="26">
        <v>1382</v>
      </c>
      <c r="AD317" s="26">
        <v>7093</v>
      </c>
      <c r="AE317" s="26">
        <v>1648</v>
      </c>
      <c r="AF317" s="26">
        <v>1535</v>
      </c>
      <c r="AG317" s="26">
        <v>1281</v>
      </c>
      <c r="AH317" s="26">
        <v>1303</v>
      </c>
      <c r="AI317" s="26">
        <v>1326</v>
      </c>
      <c r="AJ317" s="26">
        <v>7360</v>
      </c>
      <c r="AK317" s="26">
        <v>1423</v>
      </c>
      <c r="AL317" s="26">
        <v>1480</v>
      </c>
      <c r="AM317" s="26">
        <v>1409</v>
      </c>
      <c r="AN317" s="26">
        <v>1538</v>
      </c>
      <c r="AO317" s="26">
        <v>1510</v>
      </c>
      <c r="AP317" s="26">
        <v>7923</v>
      </c>
      <c r="AQ317" s="26">
        <v>1663</v>
      </c>
      <c r="AR317" s="26">
        <v>1758</v>
      </c>
      <c r="AS317" s="26">
        <v>1615</v>
      </c>
      <c r="AT317" s="26">
        <v>1432</v>
      </c>
      <c r="AU317" s="26">
        <v>1455</v>
      </c>
      <c r="AV317" s="26">
        <v>6494</v>
      </c>
      <c r="AW317" s="26">
        <v>1346</v>
      </c>
      <c r="AX317" s="26">
        <v>1306</v>
      </c>
      <c r="AY317" s="26">
        <v>1276</v>
      </c>
      <c r="AZ317" s="26">
        <v>1302</v>
      </c>
      <c r="BA317" s="26">
        <v>1264</v>
      </c>
      <c r="BB317" s="26">
        <v>5764</v>
      </c>
      <c r="BC317" s="26">
        <v>1197</v>
      </c>
      <c r="BD317" s="26">
        <v>1206</v>
      </c>
      <c r="BE317" s="26">
        <v>1126</v>
      </c>
      <c r="BF317" s="26">
        <v>1092</v>
      </c>
      <c r="BG317" s="26">
        <v>1143</v>
      </c>
      <c r="BH317" s="26">
        <v>5034</v>
      </c>
      <c r="BI317" s="26">
        <v>1022</v>
      </c>
      <c r="BJ317" s="26">
        <v>1080</v>
      </c>
      <c r="BK317" s="26">
        <v>1019</v>
      </c>
      <c r="BL317" s="26">
        <v>969</v>
      </c>
      <c r="BM317" s="26">
        <v>944</v>
      </c>
      <c r="BN317" s="26">
        <v>4325</v>
      </c>
      <c r="BO317" s="26">
        <v>976</v>
      </c>
      <c r="BP317" s="26">
        <v>904</v>
      </c>
      <c r="BQ317" s="26">
        <v>878</v>
      </c>
      <c r="BR317" s="26">
        <v>809</v>
      </c>
      <c r="BS317" s="26">
        <v>758</v>
      </c>
      <c r="BT317" s="26">
        <v>3496</v>
      </c>
      <c r="BU317" s="26">
        <v>757</v>
      </c>
      <c r="BV317" s="26">
        <v>692</v>
      </c>
      <c r="BW317" s="26">
        <v>695</v>
      </c>
      <c r="BX317" s="26">
        <v>731</v>
      </c>
      <c r="BY317" s="26">
        <v>621</v>
      </c>
      <c r="BZ317" s="26">
        <v>3165</v>
      </c>
      <c r="CA317" s="26">
        <v>594</v>
      </c>
      <c r="CB317" s="26">
        <v>593</v>
      </c>
      <c r="CC317" s="26">
        <v>632</v>
      </c>
      <c r="CD317" s="26">
        <v>713</v>
      </c>
      <c r="CE317" s="26">
        <v>633</v>
      </c>
      <c r="CF317" s="26">
        <v>2399</v>
      </c>
      <c r="CG317" s="26">
        <v>506</v>
      </c>
      <c r="CH317" s="26">
        <v>502</v>
      </c>
      <c r="CI317" s="26">
        <v>500</v>
      </c>
      <c r="CJ317" s="26">
        <v>456</v>
      </c>
      <c r="CK317" s="26">
        <v>435</v>
      </c>
      <c r="CL317" s="26">
        <v>1982</v>
      </c>
      <c r="CM317" s="26">
        <v>392</v>
      </c>
      <c r="CN317" s="26">
        <v>432</v>
      </c>
      <c r="CO317" s="26">
        <v>377</v>
      </c>
      <c r="CP317" s="26">
        <v>396</v>
      </c>
      <c r="CQ317" s="26">
        <v>385</v>
      </c>
      <c r="CR317" s="26">
        <v>1523</v>
      </c>
      <c r="CS317" s="26">
        <v>353</v>
      </c>
      <c r="CT317" s="26">
        <v>314</v>
      </c>
      <c r="CU317" s="26">
        <v>301</v>
      </c>
      <c r="CV317" s="26">
        <v>269</v>
      </c>
      <c r="CW317" s="26">
        <v>286</v>
      </c>
      <c r="CX317" s="26">
        <v>1168</v>
      </c>
      <c r="CY317" s="26">
        <v>259</v>
      </c>
      <c r="CZ317" s="26">
        <v>216</v>
      </c>
      <c r="DA317" s="26">
        <v>263</v>
      </c>
      <c r="DB317" s="26">
        <v>212</v>
      </c>
      <c r="DC317" s="26">
        <v>218</v>
      </c>
      <c r="DD317" s="26">
        <v>618</v>
      </c>
      <c r="DE317" s="26">
        <v>168</v>
      </c>
      <c r="DF317" s="26">
        <v>142</v>
      </c>
      <c r="DG317" s="26">
        <v>116</v>
      </c>
      <c r="DH317" s="26">
        <v>97</v>
      </c>
      <c r="DI317" s="26">
        <v>95</v>
      </c>
      <c r="DJ317" s="26">
        <v>206</v>
      </c>
      <c r="DK317" s="26">
        <v>81</v>
      </c>
      <c r="DL317" s="26">
        <v>57</v>
      </c>
      <c r="DM317" s="26">
        <v>27</v>
      </c>
      <c r="DN317" s="26">
        <v>22</v>
      </c>
      <c r="DO317" s="26">
        <v>19</v>
      </c>
      <c r="DP317" s="26">
        <v>43</v>
      </c>
      <c r="DQ317" s="26">
        <v>16</v>
      </c>
      <c r="DR317" s="26">
        <v>9</v>
      </c>
      <c r="DS317" s="26">
        <v>8</v>
      </c>
      <c r="DT317" s="26">
        <v>4</v>
      </c>
      <c r="DU317" s="26">
        <v>6</v>
      </c>
      <c r="DV317" s="26">
        <v>4</v>
      </c>
      <c r="DW317" s="26">
        <v>15311</v>
      </c>
      <c r="DX317" s="26">
        <v>17013</v>
      </c>
      <c r="DY317" s="26">
        <v>38693</v>
      </c>
      <c r="DZ317" s="26">
        <v>16020</v>
      </c>
      <c r="EA317" s="26">
        <v>7943</v>
      </c>
    </row>
    <row r="318" spans="1:131" s="3" customFormat="1" ht="17.5" customHeight="1" x14ac:dyDescent="0.35">
      <c r="A318" s="3" t="s">
        <v>550</v>
      </c>
      <c r="C318" s="3" t="s">
        <v>551</v>
      </c>
      <c r="E318" s="26">
        <v>70120</v>
      </c>
      <c r="F318" s="26">
        <v>6488</v>
      </c>
      <c r="G318" s="26">
        <v>1355</v>
      </c>
      <c r="H318" s="26">
        <v>1340</v>
      </c>
      <c r="I318" s="26">
        <v>1233</v>
      </c>
      <c r="J318" s="26">
        <v>1289</v>
      </c>
      <c r="K318" s="26">
        <v>1271</v>
      </c>
      <c r="L318" s="26">
        <v>5134</v>
      </c>
      <c r="M318" s="26">
        <v>1182</v>
      </c>
      <c r="N318" s="26">
        <v>1036</v>
      </c>
      <c r="O318" s="26">
        <v>1027</v>
      </c>
      <c r="P318" s="26">
        <v>993</v>
      </c>
      <c r="Q318" s="26">
        <v>896</v>
      </c>
      <c r="R318" s="26">
        <v>4631</v>
      </c>
      <c r="S318" s="26">
        <v>942</v>
      </c>
      <c r="T318" s="26">
        <v>945</v>
      </c>
      <c r="U318" s="26">
        <v>913</v>
      </c>
      <c r="V318" s="26">
        <v>890</v>
      </c>
      <c r="W318" s="26">
        <v>941</v>
      </c>
      <c r="X318" s="26">
        <v>4394</v>
      </c>
      <c r="Y318" s="26">
        <v>936</v>
      </c>
      <c r="Z318" s="26">
        <v>984</v>
      </c>
      <c r="AA318" s="26">
        <v>921</v>
      </c>
      <c r="AB318" s="26">
        <v>779</v>
      </c>
      <c r="AC318" s="26">
        <v>774</v>
      </c>
      <c r="AD318" s="26">
        <v>4705</v>
      </c>
      <c r="AE318" s="26">
        <v>813</v>
      </c>
      <c r="AF318" s="26">
        <v>923</v>
      </c>
      <c r="AG318" s="26">
        <v>925</v>
      </c>
      <c r="AH318" s="26">
        <v>983</v>
      </c>
      <c r="AI318" s="26">
        <v>1061</v>
      </c>
      <c r="AJ318" s="26">
        <v>6274</v>
      </c>
      <c r="AK318" s="26">
        <v>1123</v>
      </c>
      <c r="AL318" s="26">
        <v>1156</v>
      </c>
      <c r="AM318" s="26">
        <v>1234</v>
      </c>
      <c r="AN318" s="26">
        <v>1388</v>
      </c>
      <c r="AO318" s="26">
        <v>1373</v>
      </c>
      <c r="AP318" s="26">
        <v>7219</v>
      </c>
      <c r="AQ318" s="26">
        <v>1478</v>
      </c>
      <c r="AR318" s="26">
        <v>1489</v>
      </c>
      <c r="AS318" s="26">
        <v>1477</v>
      </c>
      <c r="AT318" s="26">
        <v>1320</v>
      </c>
      <c r="AU318" s="26">
        <v>1455</v>
      </c>
      <c r="AV318" s="26">
        <v>6109</v>
      </c>
      <c r="AW318" s="26">
        <v>1283</v>
      </c>
      <c r="AX318" s="26">
        <v>1216</v>
      </c>
      <c r="AY318" s="26">
        <v>1192</v>
      </c>
      <c r="AZ318" s="26">
        <v>1271</v>
      </c>
      <c r="BA318" s="26">
        <v>1147</v>
      </c>
      <c r="BB318" s="26">
        <v>5188</v>
      </c>
      <c r="BC318" s="26">
        <v>1102</v>
      </c>
      <c r="BD318" s="26">
        <v>1043</v>
      </c>
      <c r="BE318" s="26">
        <v>1099</v>
      </c>
      <c r="BF318" s="26">
        <v>1008</v>
      </c>
      <c r="BG318" s="26">
        <v>936</v>
      </c>
      <c r="BH318" s="26">
        <v>4579</v>
      </c>
      <c r="BI318" s="26">
        <v>1017</v>
      </c>
      <c r="BJ318" s="26">
        <v>969</v>
      </c>
      <c r="BK318" s="26">
        <v>843</v>
      </c>
      <c r="BL318" s="26">
        <v>876</v>
      </c>
      <c r="BM318" s="26">
        <v>874</v>
      </c>
      <c r="BN318" s="26">
        <v>3784</v>
      </c>
      <c r="BO318" s="26">
        <v>817</v>
      </c>
      <c r="BP318" s="26">
        <v>778</v>
      </c>
      <c r="BQ318" s="26">
        <v>743</v>
      </c>
      <c r="BR318" s="26">
        <v>724</v>
      </c>
      <c r="BS318" s="26">
        <v>722</v>
      </c>
      <c r="BT318" s="26">
        <v>3328</v>
      </c>
      <c r="BU318" s="26">
        <v>689</v>
      </c>
      <c r="BV318" s="26">
        <v>733</v>
      </c>
      <c r="BW318" s="26">
        <v>632</v>
      </c>
      <c r="BX318" s="26">
        <v>632</v>
      </c>
      <c r="BY318" s="26">
        <v>642</v>
      </c>
      <c r="BZ318" s="26">
        <v>2604</v>
      </c>
      <c r="CA318" s="26">
        <v>604</v>
      </c>
      <c r="CB318" s="26">
        <v>564</v>
      </c>
      <c r="CC318" s="26">
        <v>504</v>
      </c>
      <c r="CD318" s="26">
        <v>488</v>
      </c>
      <c r="CE318" s="26">
        <v>444</v>
      </c>
      <c r="CF318" s="26">
        <v>1725</v>
      </c>
      <c r="CG318" s="26">
        <v>347</v>
      </c>
      <c r="CH318" s="26">
        <v>369</v>
      </c>
      <c r="CI318" s="26">
        <v>349</v>
      </c>
      <c r="CJ318" s="26">
        <v>340</v>
      </c>
      <c r="CK318" s="26">
        <v>320</v>
      </c>
      <c r="CL318" s="26">
        <v>1479</v>
      </c>
      <c r="CM318" s="26">
        <v>322</v>
      </c>
      <c r="CN318" s="26">
        <v>336</v>
      </c>
      <c r="CO318" s="26">
        <v>273</v>
      </c>
      <c r="CP318" s="26">
        <v>293</v>
      </c>
      <c r="CQ318" s="26">
        <v>255</v>
      </c>
      <c r="CR318" s="26">
        <v>1146</v>
      </c>
      <c r="CS318" s="26">
        <v>259</v>
      </c>
      <c r="CT318" s="26">
        <v>250</v>
      </c>
      <c r="CU318" s="26">
        <v>215</v>
      </c>
      <c r="CV318" s="26">
        <v>235</v>
      </c>
      <c r="CW318" s="26">
        <v>187</v>
      </c>
      <c r="CX318" s="26">
        <v>755</v>
      </c>
      <c r="CY318" s="26">
        <v>190</v>
      </c>
      <c r="CZ318" s="26">
        <v>172</v>
      </c>
      <c r="DA318" s="26">
        <v>141</v>
      </c>
      <c r="DB318" s="26">
        <v>137</v>
      </c>
      <c r="DC318" s="26">
        <v>115</v>
      </c>
      <c r="DD318" s="26">
        <v>410</v>
      </c>
      <c r="DE318" s="26">
        <v>104</v>
      </c>
      <c r="DF318" s="26">
        <v>85</v>
      </c>
      <c r="DG318" s="26">
        <v>77</v>
      </c>
      <c r="DH318" s="26">
        <v>79</v>
      </c>
      <c r="DI318" s="26">
        <v>65</v>
      </c>
      <c r="DJ318" s="26">
        <v>144</v>
      </c>
      <c r="DK318" s="26">
        <v>61</v>
      </c>
      <c r="DL318" s="26">
        <v>39</v>
      </c>
      <c r="DM318" s="26">
        <v>22</v>
      </c>
      <c r="DN318" s="26">
        <v>13</v>
      </c>
      <c r="DO318" s="26">
        <v>9</v>
      </c>
      <c r="DP318" s="26">
        <v>22</v>
      </c>
      <c r="DQ318" s="26">
        <v>6</v>
      </c>
      <c r="DR318" s="26">
        <v>8</v>
      </c>
      <c r="DS318" s="26">
        <v>3</v>
      </c>
      <c r="DT318" s="26">
        <v>4</v>
      </c>
      <c r="DU318" s="26">
        <v>1</v>
      </c>
      <c r="DV318" s="26">
        <v>2</v>
      </c>
      <c r="DW318" s="26">
        <v>17189</v>
      </c>
      <c r="DX318" s="26">
        <v>19094</v>
      </c>
      <c r="DY318" s="26">
        <v>32953</v>
      </c>
      <c r="DZ318" s="26">
        <v>14295</v>
      </c>
      <c r="EA318" s="26">
        <v>5683</v>
      </c>
    </row>
    <row r="319" spans="1:131" s="3" customFormat="1" ht="17.5" customHeight="1" x14ac:dyDescent="0.35">
      <c r="A319" s="3" t="s">
        <v>552</v>
      </c>
      <c r="C319" s="3" t="s">
        <v>553</v>
      </c>
      <c r="E319" s="26">
        <v>119453</v>
      </c>
      <c r="F319" s="26">
        <v>7954</v>
      </c>
      <c r="G319" s="26">
        <v>1773</v>
      </c>
      <c r="H319" s="26">
        <v>1621</v>
      </c>
      <c r="I319" s="26">
        <v>1600</v>
      </c>
      <c r="J319" s="26">
        <v>1533</v>
      </c>
      <c r="K319" s="26">
        <v>1427</v>
      </c>
      <c r="L319" s="26">
        <v>6074</v>
      </c>
      <c r="M319" s="26">
        <v>1341</v>
      </c>
      <c r="N319" s="26">
        <v>1187</v>
      </c>
      <c r="O319" s="26">
        <v>1220</v>
      </c>
      <c r="P319" s="26">
        <v>1158</v>
      </c>
      <c r="Q319" s="26">
        <v>1168</v>
      </c>
      <c r="R319" s="26">
        <v>5977</v>
      </c>
      <c r="S319" s="26">
        <v>1086</v>
      </c>
      <c r="T319" s="26">
        <v>1186</v>
      </c>
      <c r="U319" s="26">
        <v>1208</v>
      </c>
      <c r="V319" s="26">
        <v>1308</v>
      </c>
      <c r="W319" s="26">
        <v>1189</v>
      </c>
      <c r="X319" s="26">
        <v>9087</v>
      </c>
      <c r="Y319" s="26">
        <v>1214</v>
      </c>
      <c r="Z319" s="26">
        <v>1267</v>
      </c>
      <c r="AA319" s="26">
        <v>1227</v>
      </c>
      <c r="AB319" s="26">
        <v>2138</v>
      </c>
      <c r="AC319" s="26">
        <v>3241</v>
      </c>
      <c r="AD319" s="26">
        <v>15062</v>
      </c>
      <c r="AE319" s="26">
        <v>3766</v>
      </c>
      <c r="AF319" s="26">
        <v>3631</v>
      </c>
      <c r="AG319" s="26">
        <v>2846</v>
      </c>
      <c r="AH319" s="26">
        <v>2552</v>
      </c>
      <c r="AI319" s="26">
        <v>2267</v>
      </c>
      <c r="AJ319" s="26">
        <v>11313</v>
      </c>
      <c r="AK319" s="26">
        <v>2332</v>
      </c>
      <c r="AL319" s="26">
        <v>2334</v>
      </c>
      <c r="AM319" s="26">
        <v>2271</v>
      </c>
      <c r="AN319" s="26">
        <v>2182</v>
      </c>
      <c r="AO319" s="26">
        <v>2194</v>
      </c>
      <c r="AP319" s="26">
        <v>9637</v>
      </c>
      <c r="AQ319" s="26">
        <v>2144</v>
      </c>
      <c r="AR319" s="26">
        <v>2110</v>
      </c>
      <c r="AS319" s="26">
        <v>1918</v>
      </c>
      <c r="AT319" s="26">
        <v>1756</v>
      </c>
      <c r="AU319" s="26">
        <v>1709</v>
      </c>
      <c r="AV319" s="26">
        <v>8445</v>
      </c>
      <c r="AW319" s="26">
        <v>1802</v>
      </c>
      <c r="AX319" s="26">
        <v>1663</v>
      </c>
      <c r="AY319" s="26">
        <v>1700</v>
      </c>
      <c r="AZ319" s="26">
        <v>1666</v>
      </c>
      <c r="BA319" s="26">
        <v>1614</v>
      </c>
      <c r="BB319" s="26">
        <v>7506</v>
      </c>
      <c r="BC319" s="26">
        <v>1613</v>
      </c>
      <c r="BD319" s="26">
        <v>1454</v>
      </c>
      <c r="BE319" s="26">
        <v>1476</v>
      </c>
      <c r="BF319" s="26">
        <v>1468</v>
      </c>
      <c r="BG319" s="26">
        <v>1495</v>
      </c>
      <c r="BH319" s="26">
        <v>7630</v>
      </c>
      <c r="BI319" s="26">
        <v>1565</v>
      </c>
      <c r="BJ319" s="26">
        <v>1577</v>
      </c>
      <c r="BK319" s="26">
        <v>1525</v>
      </c>
      <c r="BL319" s="26">
        <v>1453</v>
      </c>
      <c r="BM319" s="26">
        <v>1510</v>
      </c>
      <c r="BN319" s="26">
        <v>6474</v>
      </c>
      <c r="BO319" s="26">
        <v>1329</v>
      </c>
      <c r="BP319" s="26">
        <v>1295</v>
      </c>
      <c r="BQ319" s="26">
        <v>1317</v>
      </c>
      <c r="BR319" s="26">
        <v>1310</v>
      </c>
      <c r="BS319" s="26">
        <v>1223</v>
      </c>
      <c r="BT319" s="26">
        <v>5467</v>
      </c>
      <c r="BU319" s="26">
        <v>1224</v>
      </c>
      <c r="BV319" s="26">
        <v>1059</v>
      </c>
      <c r="BW319" s="26">
        <v>1088</v>
      </c>
      <c r="BX319" s="26">
        <v>1074</v>
      </c>
      <c r="BY319" s="26">
        <v>1022</v>
      </c>
      <c r="BZ319" s="26">
        <v>5416</v>
      </c>
      <c r="CA319" s="26">
        <v>1069</v>
      </c>
      <c r="CB319" s="26">
        <v>1077</v>
      </c>
      <c r="CC319" s="26">
        <v>1070</v>
      </c>
      <c r="CD319" s="26">
        <v>1053</v>
      </c>
      <c r="CE319" s="26">
        <v>1147</v>
      </c>
      <c r="CF319" s="26">
        <v>4204</v>
      </c>
      <c r="CG319" s="26">
        <v>939</v>
      </c>
      <c r="CH319" s="26">
        <v>894</v>
      </c>
      <c r="CI319" s="26">
        <v>854</v>
      </c>
      <c r="CJ319" s="26">
        <v>790</v>
      </c>
      <c r="CK319" s="26">
        <v>727</v>
      </c>
      <c r="CL319" s="26">
        <v>3206</v>
      </c>
      <c r="CM319" s="26">
        <v>669</v>
      </c>
      <c r="CN319" s="26">
        <v>697</v>
      </c>
      <c r="CO319" s="26">
        <v>639</v>
      </c>
      <c r="CP319" s="26">
        <v>609</v>
      </c>
      <c r="CQ319" s="26">
        <v>592</v>
      </c>
      <c r="CR319" s="26">
        <v>2560</v>
      </c>
      <c r="CS319" s="26">
        <v>556</v>
      </c>
      <c r="CT319" s="26">
        <v>527</v>
      </c>
      <c r="CU319" s="26">
        <v>512</v>
      </c>
      <c r="CV319" s="26">
        <v>488</v>
      </c>
      <c r="CW319" s="26">
        <v>477</v>
      </c>
      <c r="CX319" s="26">
        <v>1913</v>
      </c>
      <c r="CY319" s="26">
        <v>460</v>
      </c>
      <c r="CZ319" s="26">
        <v>405</v>
      </c>
      <c r="DA319" s="26">
        <v>397</v>
      </c>
      <c r="DB319" s="26">
        <v>333</v>
      </c>
      <c r="DC319" s="26">
        <v>318</v>
      </c>
      <c r="DD319" s="26">
        <v>1107</v>
      </c>
      <c r="DE319" s="26">
        <v>289</v>
      </c>
      <c r="DF319" s="26">
        <v>270</v>
      </c>
      <c r="DG319" s="26">
        <v>206</v>
      </c>
      <c r="DH319" s="26">
        <v>167</v>
      </c>
      <c r="DI319" s="26">
        <v>175</v>
      </c>
      <c r="DJ319" s="26">
        <v>348</v>
      </c>
      <c r="DK319" s="26">
        <v>131</v>
      </c>
      <c r="DL319" s="26">
        <v>83</v>
      </c>
      <c r="DM319" s="26">
        <v>53</v>
      </c>
      <c r="DN319" s="26">
        <v>32</v>
      </c>
      <c r="DO319" s="26">
        <v>49</v>
      </c>
      <c r="DP319" s="26">
        <v>69</v>
      </c>
      <c r="DQ319" s="26">
        <v>29</v>
      </c>
      <c r="DR319" s="26">
        <v>20</v>
      </c>
      <c r="DS319" s="26">
        <v>11</v>
      </c>
      <c r="DT319" s="26">
        <v>3</v>
      </c>
      <c r="DU319" s="26">
        <v>6</v>
      </c>
      <c r="DV319" s="26">
        <v>4</v>
      </c>
      <c r="DW319" s="26">
        <v>21219</v>
      </c>
      <c r="DX319" s="26">
        <v>23713</v>
      </c>
      <c r="DY319" s="26">
        <v>59836</v>
      </c>
      <c r="DZ319" s="26">
        <v>24987</v>
      </c>
      <c r="EA319" s="26">
        <v>13411</v>
      </c>
    </row>
    <row r="320" spans="1:131" s="3" customFormat="1" ht="17.5" customHeight="1" x14ac:dyDescent="0.35">
      <c r="A320" s="3" t="s">
        <v>554</v>
      </c>
      <c r="C320" s="3" t="s">
        <v>555</v>
      </c>
      <c r="E320" s="26">
        <v>76321</v>
      </c>
      <c r="F320" s="26">
        <v>5176</v>
      </c>
      <c r="G320" s="26">
        <v>1069</v>
      </c>
      <c r="H320" s="26">
        <v>1022</v>
      </c>
      <c r="I320" s="26">
        <v>1039</v>
      </c>
      <c r="J320" s="26">
        <v>1073</v>
      </c>
      <c r="K320" s="26">
        <v>973</v>
      </c>
      <c r="L320" s="26">
        <v>4645</v>
      </c>
      <c r="M320" s="26">
        <v>994</v>
      </c>
      <c r="N320" s="26">
        <v>903</v>
      </c>
      <c r="O320" s="26">
        <v>950</v>
      </c>
      <c r="P320" s="26">
        <v>943</v>
      </c>
      <c r="Q320" s="26">
        <v>855</v>
      </c>
      <c r="R320" s="26">
        <v>5069</v>
      </c>
      <c r="S320" s="26">
        <v>1036</v>
      </c>
      <c r="T320" s="26">
        <v>1009</v>
      </c>
      <c r="U320" s="26">
        <v>954</v>
      </c>
      <c r="V320" s="26">
        <v>1014</v>
      </c>
      <c r="W320" s="26">
        <v>1056</v>
      </c>
      <c r="X320" s="26">
        <v>4957</v>
      </c>
      <c r="Y320" s="26">
        <v>1093</v>
      </c>
      <c r="Z320" s="26">
        <v>1112</v>
      </c>
      <c r="AA320" s="26">
        <v>1011</v>
      </c>
      <c r="AB320" s="26">
        <v>989</v>
      </c>
      <c r="AC320" s="26">
        <v>752</v>
      </c>
      <c r="AD320" s="26">
        <v>3734</v>
      </c>
      <c r="AE320" s="26">
        <v>683</v>
      </c>
      <c r="AF320" s="26">
        <v>661</v>
      </c>
      <c r="AG320" s="26">
        <v>789</v>
      </c>
      <c r="AH320" s="26">
        <v>802</v>
      </c>
      <c r="AI320" s="26">
        <v>799</v>
      </c>
      <c r="AJ320" s="26">
        <v>4289</v>
      </c>
      <c r="AK320" s="26">
        <v>856</v>
      </c>
      <c r="AL320" s="26">
        <v>788</v>
      </c>
      <c r="AM320" s="26">
        <v>873</v>
      </c>
      <c r="AN320" s="26">
        <v>847</v>
      </c>
      <c r="AO320" s="26">
        <v>925</v>
      </c>
      <c r="AP320" s="26">
        <v>4532</v>
      </c>
      <c r="AQ320" s="26">
        <v>923</v>
      </c>
      <c r="AR320" s="26">
        <v>932</v>
      </c>
      <c r="AS320" s="26">
        <v>865</v>
      </c>
      <c r="AT320" s="26">
        <v>899</v>
      </c>
      <c r="AU320" s="26">
        <v>913</v>
      </c>
      <c r="AV320" s="26">
        <v>5397</v>
      </c>
      <c r="AW320" s="26">
        <v>999</v>
      </c>
      <c r="AX320" s="26">
        <v>963</v>
      </c>
      <c r="AY320" s="26">
        <v>1115</v>
      </c>
      <c r="AZ320" s="26">
        <v>1138</v>
      </c>
      <c r="BA320" s="26">
        <v>1182</v>
      </c>
      <c r="BB320" s="26">
        <v>6233</v>
      </c>
      <c r="BC320" s="26">
        <v>1278</v>
      </c>
      <c r="BD320" s="26">
        <v>1180</v>
      </c>
      <c r="BE320" s="26">
        <v>1273</v>
      </c>
      <c r="BF320" s="26">
        <v>1267</v>
      </c>
      <c r="BG320" s="26">
        <v>1235</v>
      </c>
      <c r="BH320" s="26">
        <v>6296</v>
      </c>
      <c r="BI320" s="26">
        <v>1260</v>
      </c>
      <c r="BJ320" s="26">
        <v>1280</v>
      </c>
      <c r="BK320" s="26">
        <v>1292</v>
      </c>
      <c r="BL320" s="26">
        <v>1255</v>
      </c>
      <c r="BM320" s="26">
        <v>1209</v>
      </c>
      <c r="BN320" s="26">
        <v>5578</v>
      </c>
      <c r="BO320" s="26">
        <v>1184</v>
      </c>
      <c r="BP320" s="26">
        <v>1128</v>
      </c>
      <c r="BQ320" s="26">
        <v>1141</v>
      </c>
      <c r="BR320" s="26">
        <v>1082</v>
      </c>
      <c r="BS320" s="26">
        <v>1043</v>
      </c>
      <c r="BT320" s="26">
        <v>4744</v>
      </c>
      <c r="BU320" s="26">
        <v>995</v>
      </c>
      <c r="BV320" s="26">
        <v>930</v>
      </c>
      <c r="BW320" s="26">
        <v>933</v>
      </c>
      <c r="BX320" s="26">
        <v>965</v>
      </c>
      <c r="BY320" s="26">
        <v>921</v>
      </c>
      <c r="BZ320" s="26">
        <v>4826</v>
      </c>
      <c r="CA320" s="26">
        <v>941</v>
      </c>
      <c r="CB320" s="26">
        <v>879</v>
      </c>
      <c r="CC320" s="26">
        <v>917</v>
      </c>
      <c r="CD320" s="26">
        <v>1054</v>
      </c>
      <c r="CE320" s="26">
        <v>1035</v>
      </c>
      <c r="CF320" s="26">
        <v>3641</v>
      </c>
      <c r="CG320" s="26">
        <v>818</v>
      </c>
      <c r="CH320" s="26">
        <v>810</v>
      </c>
      <c r="CI320" s="26">
        <v>782</v>
      </c>
      <c r="CJ320" s="26">
        <v>670</v>
      </c>
      <c r="CK320" s="26">
        <v>561</v>
      </c>
      <c r="CL320" s="26">
        <v>2743</v>
      </c>
      <c r="CM320" s="26">
        <v>593</v>
      </c>
      <c r="CN320" s="26">
        <v>574</v>
      </c>
      <c r="CO320" s="26">
        <v>575</v>
      </c>
      <c r="CP320" s="26">
        <v>523</v>
      </c>
      <c r="CQ320" s="26">
        <v>478</v>
      </c>
      <c r="CR320" s="26">
        <v>2010</v>
      </c>
      <c r="CS320" s="26">
        <v>465</v>
      </c>
      <c r="CT320" s="26">
        <v>423</v>
      </c>
      <c r="CU320" s="26">
        <v>390</v>
      </c>
      <c r="CV320" s="26">
        <v>368</v>
      </c>
      <c r="CW320" s="26">
        <v>364</v>
      </c>
      <c r="CX320" s="26">
        <v>1382</v>
      </c>
      <c r="CY320" s="26">
        <v>352</v>
      </c>
      <c r="CZ320" s="26">
        <v>311</v>
      </c>
      <c r="DA320" s="26">
        <v>272</v>
      </c>
      <c r="DB320" s="26">
        <v>242</v>
      </c>
      <c r="DC320" s="26">
        <v>205</v>
      </c>
      <c r="DD320" s="26">
        <v>766</v>
      </c>
      <c r="DE320" s="26">
        <v>227</v>
      </c>
      <c r="DF320" s="26">
        <v>175</v>
      </c>
      <c r="DG320" s="26">
        <v>132</v>
      </c>
      <c r="DH320" s="26">
        <v>139</v>
      </c>
      <c r="DI320" s="26">
        <v>93</v>
      </c>
      <c r="DJ320" s="26">
        <v>237</v>
      </c>
      <c r="DK320" s="26">
        <v>86</v>
      </c>
      <c r="DL320" s="26">
        <v>72</v>
      </c>
      <c r="DM320" s="26">
        <v>36</v>
      </c>
      <c r="DN320" s="26">
        <v>21</v>
      </c>
      <c r="DO320" s="26">
        <v>22</v>
      </c>
      <c r="DP320" s="26">
        <v>55</v>
      </c>
      <c r="DQ320" s="26">
        <v>9</v>
      </c>
      <c r="DR320" s="26">
        <v>22</v>
      </c>
      <c r="DS320" s="26">
        <v>10</v>
      </c>
      <c r="DT320" s="26">
        <v>9</v>
      </c>
      <c r="DU320" s="26">
        <v>5</v>
      </c>
      <c r="DV320" s="26">
        <v>11</v>
      </c>
      <c r="DW320" s="26">
        <v>15983</v>
      </c>
      <c r="DX320" s="26">
        <v>18106</v>
      </c>
      <c r="DY320" s="26">
        <v>28049</v>
      </c>
      <c r="DZ320" s="26">
        <v>21444</v>
      </c>
      <c r="EA320" s="26">
        <v>10845</v>
      </c>
    </row>
    <row r="321" spans="1:131" s="3" customFormat="1" ht="17.5" customHeight="1" x14ac:dyDescent="0.35">
      <c r="A321" s="3" t="s">
        <v>556</v>
      </c>
      <c r="C321" s="3" t="s">
        <v>557</v>
      </c>
      <c r="E321" s="26">
        <v>71328</v>
      </c>
      <c r="F321" s="26">
        <v>4799</v>
      </c>
      <c r="G321" s="26">
        <v>935</v>
      </c>
      <c r="H321" s="26">
        <v>1019</v>
      </c>
      <c r="I321" s="26">
        <v>1003</v>
      </c>
      <c r="J321" s="26">
        <v>919</v>
      </c>
      <c r="K321" s="26">
        <v>923</v>
      </c>
      <c r="L321" s="26">
        <v>4496</v>
      </c>
      <c r="M321" s="26">
        <v>950</v>
      </c>
      <c r="N321" s="26">
        <v>902</v>
      </c>
      <c r="O321" s="26">
        <v>892</v>
      </c>
      <c r="P321" s="26">
        <v>896</v>
      </c>
      <c r="Q321" s="26">
        <v>856</v>
      </c>
      <c r="R321" s="26">
        <v>4576</v>
      </c>
      <c r="S321" s="26">
        <v>838</v>
      </c>
      <c r="T321" s="26">
        <v>942</v>
      </c>
      <c r="U321" s="26">
        <v>868</v>
      </c>
      <c r="V321" s="26">
        <v>962</v>
      </c>
      <c r="W321" s="26">
        <v>966</v>
      </c>
      <c r="X321" s="26">
        <v>4434</v>
      </c>
      <c r="Y321" s="26">
        <v>966</v>
      </c>
      <c r="Z321" s="26">
        <v>1050</v>
      </c>
      <c r="AA321" s="26">
        <v>992</v>
      </c>
      <c r="AB321" s="26">
        <v>858</v>
      </c>
      <c r="AC321" s="26">
        <v>568</v>
      </c>
      <c r="AD321" s="26">
        <v>3716</v>
      </c>
      <c r="AE321" s="26">
        <v>615</v>
      </c>
      <c r="AF321" s="26">
        <v>645</v>
      </c>
      <c r="AG321" s="26">
        <v>782</v>
      </c>
      <c r="AH321" s="26">
        <v>793</v>
      </c>
      <c r="AI321" s="26">
        <v>881</v>
      </c>
      <c r="AJ321" s="26">
        <v>4302</v>
      </c>
      <c r="AK321" s="26">
        <v>838</v>
      </c>
      <c r="AL321" s="26">
        <v>878</v>
      </c>
      <c r="AM321" s="26">
        <v>856</v>
      </c>
      <c r="AN321" s="26">
        <v>809</v>
      </c>
      <c r="AO321" s="26">
        <v>921</v>
      </c>
      <c r="AP321" s="26">
        <v>4753</v>
      </c>
      <c r="AQ321" s="26">
        <v>948</v>
      </c>
      <c r="AR321" s="26">
        <v>986</v>
      </c>
      <c r="AS321" s="26">
        <v>922</v>
      </c>
      <c r="AT321" s="26">
        <v>939</v>
      </c>
      <c r="AU321" s="26">
        <v>958</v>
      </c>
      <c r="AV321" s="26">
        <v>5294</v>
      </c>
      <c r="AW321" s="26">
        <v>966</v>
      </c>
      <c r="AX321" s="26">
        <v>1068</v>
      </c>
      <c r="AY321" s="26">
        <v>1046</v>
      </c>
      <c r="AZ321" s="26">
        <v>1095</v>
      </c>
      <c r="BA321" s="26">
        <v>1119</v>
      </c>
      <c r="BB321" s="26">
        <v>5686</v>
      </c>
      <c r="BC321" s="26">
        <v>1171</v>
      </c>
      <c r="BD321" s="26">
        <v>1096</v>
      </c>
      <c r="BE321" s="26">
        <v>1120</v>
      </c>
      <c r="BF321" s="26">
        <v>1139</v>
      </c>
      <c r="BG321" s="26">
        <v>1160</v>
      </c>
      <c r="BH321" s="26">
        <v>5659</v>
      </c>
      <c r="BI321" s="26">
        <v>1162</v>
      </c>
      <c r="BJ321" s="26">
        <v>1150</v>
      </c>
      <c r="BK321" s="26">
        <v>1074</v>
      </c>
      <c r="BL321" s="26">
        <v>1148</v>
      </c>
      <c r="BM321" s="26">
        <v>1125</v>
      </c>
      <c r="BN321" s="26">
        <v>4651</v>
      </c>
      <c r="BO321" s="26">
        <v>1026</v>
      </c>
      <c r="BP321" s="26">
        <v>924</v>
      </c>
      <c r="BQ321" s="26">
        <v>916</v>
      </c>
      <c r="BR321" s="26">
        <v>922</v>
      </c>
      <c r="BS321" s="26">
        <v>863</v>
      </c>
      <c r="BT321" s="26">
        <v>4022</v>
      </c>
      <c r="BU321" s="26">
        <v>809</v>
      </c>
      <c r="BV321" s="26">
        <v>807</v>
      </c>
      <c r="BW321" s="26">
        <v>789</v>
      </c>
      <c r="BX321" s="26">
        <v>800</v>
      </c>
      <c r="BY321" s="26">
        <v>817</v>
      </c>
      <c r="BZ321" s="26">
        <v>4277</v>
      </c>
      <c r="CA321" s="26">
        <v>793</v>
      </c>
      <c r="CB321" s="26">
        <v>778</v>
      </c>
      <c r="CC321" s="26">
        <v>828</v>
      </c>
      <c r="CD321" s="26">
        <v>954</v>
      </c>
      <c r="CE321" s="26">
        <v>924</v>
      </c>
      <c r="CF321" s="26">
        <v>3353</v>
      </c>
      <c r="CG321" s="26">
        <v>697</v>
      </c>
      <c r="CH321" s="26">
        <v>769</v>
      </c>
      <c r="CI321" s="26">
        <v>706</v>
      </c>
      <c r="CJ321" s="26">
        <v>638</v>
      </c>
      <c r="CK321" s="26">
        <v>543</v>
      </c>
      <c r="CL321" s="26">
        <v>2585</v>
      </c>
      <c r="CM321" s="26">
        <v>513</v>
      </c>
      <c r="CN321" s="26">
        <v>541</v>
      </c>
      <c r="CO321" s="26">
        <v>534</v>
      </c>
      <c r="CP321" s="26">
        <v>526</v>
      </c>
      <c r="CQ321" s="26">
        <v>471</v>
      </c>
      <c r="CR321" s="26">
        <v>2099</v>
      </c>
      <c r="CS321" s="26">
        <v>452</v>
      </c>
      <c r="CT321" s="26">
        <v>442</v>
      </c>
      <c r="CU321" s="26">
        <v>413</v>
      </c>
      <c r="CV321" s="26">
        <v>395</v>
      </c>
      <c r="CW321" s="26">
        <v>397</v>
      </c>
      <c r="CX321" s="26">
        <v>1486</v>
      </c>
      <c r="CY321" s="26">
        <v>353</v>
      </c>
      <c r="CZ321" s="26">
        <v>346</v>
      </c>
      <c r="DA321" s="26">
        <v>288</v>
      </c>
      <c r="DB321" s="26">
        <v>264</v>
      </c>
      <c r="DC321" s="26">
        <v>235</v>
      </c>
      <c r="DD321" s="26">
        <v>816</v>
      </c>
      <c r="DE321" s="26">
        <v>208</v>
      </c>
      <c r="DF321" s="26">
        <v>195</v>
      </c>
      <c r="DG321" s="26">
        <v>152</v>
      </c>
      <c r="DH321" s="26">
        <v>136</v>
      </c>
      <c r="DI321" s="26">
        <v>125</v>
      </c>
      <c r="DJ321" s="26">
        <v>266</v>
      </c>
      <c r="DK321" s="26">
        <v>97</v>
      </c>
      <c r="DL321" s="26">
        <v>61</v>
      </c>
      <c r="DM321" s="26">
        <v>40</v>
      </c>
      <c r="DN321" s="26">
        <v>33</v>
      </c>
      <c r="DO321" s="26">
        <v>35</v>
      </c>
      <c r="DP321" s="26">
        <v>54</v>
      </c>
      <c r="DQ321" s="26">
        <v>23</v>
      </c>
      <c r="DR321" s="26">
        <v>11</v>
      </c>
      <c r="DS321" s="26">
        <v>8</v>
      </c>
      <c r="DT321" s="26">
        <v>8</v>
      </c>
      <c r="DU321" s="26">
        <v>4</v>
      </c>
      <c r="DV321" s="26">
        <v>4</v>
      </c>
      <c r="DW321" s="26">
        <v>14837</v>
      </c>
      <c r="DX321" s="26">
        <v>16879</v>
      </c>
      <c r="DY321" s="26">
        <v>27219</v>
      </c>
      <c r="DZ321" s="26">
        <v>18609</v>
      </c>
      <c r="EA321" s="26">
        <v>10663</v>
      </c>
    </row>
    <row r="322" spans="1:131" s="3" customFormat="1" ht="17.5" customHeight="1" x14ac:dyDescent="0.35">
      <c r="A322" s="3" t="s">
        <v>558</v>
      </c>
      <c r="C322" s="3" t="s">
        <v>559</v>
      </c>
      <c r="E322" s="26">
        <v>76464</v>
      </c>
      <c r="F322" s="26">
        <v>5227</v>
      </c>
      <c r="G322" s="26">
        <v>1058</v>
      </c>
      <c r="H322" s="26">
        <v>1001</v>
      </c>
      <c r="I322" s="26">
        <v>1036</v>
      </c>
      <c r="J322" s="26">
        <v>1115</v>
      </c>
      <c r="K322" s="26">
        <v>1017</v>
      </c>
      <c r="L322" s="26">
        <v>4814</v>
      </c>
      <c r="M322" s="26">
        <v>999</v>
      </c>
      <c r="N322" s="26">
        <v>940</v>
      </c>
      <c r="O322" s="26">
        <v>981</v>
      </c>
      <c r="P322" s="26">
        <v>925</v>
      </c>
      <c r="Q322" s="26">
        <v>969</v>
      </c>
      <c r="R322" s="26">
        <v>5108</v>
      </c>
      <c r="S322" s="26">
        <v>978</v>
      </c>
      <c r="T322" s="26">
        <v>1073</v>
      </c>
      <c r="U322" s="26">
        <v>1093</v>
      </c>
      <c r="V322" s="26">
        <v>998</v>
      </c>
      <c r="W322" s="26">
        <v>966</v>
      </c>
      <c r="X322" s="26">
        <v>4907</v>
      </c>
      <c r="Y322" s="26">
        <v>1081</v>
      </c>
      <c r="Z322" s="26">
        <v>1000</v>
      </c>
      <c r="AA322" s="26">
        <v>1053</v>
      </c>
      <c r="AB322" s="26">
        <v>981</v>
      </c>
      <c r="AC322" s="26">
        <v>792</v>
      </c>
      <c r="AD322" s="26">
        <v>3905</v>
      </c>
      <c r="AE322" s="26">
        <v>716</v>
      </c>
      <c r="AF322" s="26">
        <v>706</v>
      </c>
      <c r="AG322" s="26">
        <v>816</v>
      </c>
      <c r="AH322" s="26">
        <v>865</v>
      </c>
      <c r="AI322" s="26">
        <v>802</v>
      </c>
      <c r="AJ322" s="26">
        <v>4002</v>
      </c>
      <c r="AK322" s="26">
        <v>851</v>
      </c>
      <c r="AL322" s="26">
        <v>810</v>
      </c>
      <c r="AM322" s="26">
        <v>790</v>
      </c>
      <c r="AN322" s="26">
        <v>761</v>
      </c>
      <c r="AO322" s="26">
        <v>790</v>
      </c>
      <c r="AP322" s="26">
        <v>4664</v>
      </c>
      <c r="AQ322" s="26">
        <v>878</v>
      </c>
      <c r="AR322" s="26">
        <v>925</v>
      </c>
      <c r="AS322" s="26">
        <v>913</v>
      </c>
      <c r="AT322" s="26">
        <v>914</v>
      </c>
      <c r="AU322" s="26">
        <v>1034</v>
      </c>
      <c r="AV322" s="26">
        <v>5590</v>
      </c>
      <c r="AW322" s="26">
        <v>1002</v>
      </c>
      <c r="AX322" s="26">
        <v>1092</v>
      </c>
      <c r="AY322" s="26">
        <v>1131</v>
      </c>
      <c r="AZ322" s="26">
        <v>1196</v>
      </c>
      <c r="BA322" s="26">
        <v>1169</v>
      </c>
      <c r="BB322" s="26">
        <v>6158</v>
      </c>
      <c r="BC322" s="26">
        <v>1227</v>
      </c>
      <c r="BD322" s="26">
        <v>1236</v>
      </c>
      <c r="BE322" s="26">
        <v>1243</v>
      </c>
      <c r="BF322" s="26">
        <v>1181</v>
      </c>
      <c r="BG322" s="26">
        <v>1271</v>
      </c>
      <c r="BH322" s="26">
        <v>6362</v>
      </c>
      <c r="BI322" s="26">
        <v>1260</v>
      </c>
      <c r="BJ322" s="26">
        <v>1276</v>
      </c>
      <c r="BK322" s="26">
        <v>1272</v>
      </c>
      <c r="BL322" s="26">
        <v>1269</v>
      </c>
      <c r="BM322" s="26">
        <v>1285</v>
      </c>
      <c r="BN322" s="26">
        <v>5685</v>
      </c>
      <c r="BO322" s="26">
        <v>1215</v>
      </c>
      <c r="BP322" s="26">
        <v>1143</v>
      </c>
      <c r="BQ322" s="26">
        <v>1106</v>
      </c>
      <c r="BR322" s="26">
        <v>1174</v>
      </c>
      <c r="BS322" s="26">
        <v>1047</v>
      </c>
      <c r="BT322" s="26">
        <v>4570</v>
      </c>
      <c r="BU322" s="26">
        <v>959</v>
      </c>
      <c r="BV322" s="26">
        <v>955</v>
      </c>
      <c r="BW322" s="26">
        <v>919</v>
      </c>
      <c r="BX322" s="26">
        <v>852</v>
      </c>
      <c r="BY322" s="26">
        <v>885</v>
      </c>
      <c r="BZ322" s="26">
        <v>4587</v>
      </c>
      <c r="CA322" s="26">
        <v>834</v>
      </c>
      <c r="CB322" s="26">
        <v>844</v>
      </c>
      <c r="CC322" s="26">
        <v>900</v>
      </c>
      <c r="CD322" s="26">
        <v>1048</v>
      </c>
      <c r="CE322" s="26">
        <v>961</v>
      </c>
      <c r="CF322" s="26">
        <v>3565</v>
      </c>
      <c r="CG322" s="26">
        <v>730</v>
      </c>
      <c r="CH322" s="26">
        <v>787</v>
      </c>
      <c r="CI322" s="26">
        <v>753</v>
      </c>
      <c r="CJ322" s="26">
        <v>648</v>
      </c>
      <c r="CK322" s="26">
        <v>647</v>
      </c>
      <c r="CL322" s="26">
        <v>2744</v>
      </c>
      <c r="CM322" s="26">
        <v>538</v>
      </c>
      <c r="CN322" s="26">
        <v>566</v>
      </c>
      <c r="CO322" s="26">
        <v>563</v>
      </c>
      <c r="CP322" s="26">
        <v>531</v>
      </c>
      <c r="CQ322" s="26">
        <v>546</v>
      </c>
      <c r="CR322" s="26">
        <v>2147</v>
      </c>
      <c r="CS322" s="26">
        <v>493</v>
      </c>
      <c r="CT322" s="26">
        <v>443</v>
      </c>
      <c r="CU322" s="26">
        <v>411</v>
      </c>
      <c r="CV322" s="26">
        <v>412</v>
      </c>
      <c r="CW322" s="26">
        <v>388</v>
      </c>
      <c r="CX322" s="26">
        <v>1422</v>
      </c>
      <c r="CY322" s="26">
        <v>380</v>
      </c>
      <c r="CZ322" s="26">
        <v>318</v>
      </c>
      <c r="DA322" s="26">
        <v>285</v>
      </c>
      <c r="DB322" s="26">
        <v>242</v>
      </c>
      <c r="DC322" s="26">
        <v>197</v>
      </c>
      <c r="DD322" s="26">
        <v>704</v>
      </c>
      <c r="DE322" s="26">
        <v>180</v>
      </c>
      <c r="DF322" s="26">
        <v>153</v>
      </c>
      <c r="DG322" s="26">
        <v>143</v>
      </c>
      <c r="DH322" s="26">
        <v>113</v>
      </c>
      <c r="DI322" s="26">
        <v>115</v>
      </c>
      <c r="DJ322" s="26">
        <v>249</v>
      </c>
      <c r="DK322" s="26">
        <v>96</v>
      </c>
      <c r="DL322" s="26">
        <v>67</v>
      </c>
      <c r="DM322" s="26">
        <v>39</v>
      </c>
      <c r="DN322" s="26">
        <v>21</v>
      </c>
      <c r="DO322" s="26">
        <v>26</v>
      </c>
      <c r="DP322" s="26">
        <v>46</v>
      </c>
      <c r="DQ322" s="26">
        <v>18</v>
      </c>
      <c r="DR322" s="26">
        <v>18</v>
      </c>
      <c r="DS322" s="26">
        <v>5</v>
      </c>
      <c r="DT322" s="26">
        <v>2</v>
      </c>
      <c r="DU322" s="26">
        <v>3</v>
      </c>
      <c r="DV322" s="26">
        <v>8</v>
      </c>
      <c r="DW322" s="26">
        <v>16230</v>
      </c>
      <c r="DX322" s="26">
        <v>18283</v>
      </c>
      <c r="DY322" s="26">
        <v>28145</v>
      </c>
      <c r="DZ322" s="26">
        <v>21204</v>
      </c>
      <c r="EA322" s="26">
        <v>10885</v>
      </c>
    </row>
    <row r="323" spans="1:131" ht="17.5" customHeight="1" x14ac:dyDescent="0.35">
      <c r="A323" s="3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W323" s="31"/>
      <c r="DX323" s="31"/>
      <c r="DY323" s="31"/>
      <c r="DZ323" s="31"/>
      <c r="EA323" s="31"/>
    </row>
    <row r="324" spans="1:131" s="3" customFormat="1" ht="17.5" customHeight="1" x14ac:dyDescent="0.35">
      <c r="A324" s="3" t="s">
        <v>560</v>
      </c>
      <c r="C324" s="3" t="s">
        <v>561</v>
      </c>
      <c r="E324" s="26">
        <v>248346</v>
      </c>
      <c r="F324" s="26">
        <v>16213</v>
      </c>
      <c r="G324" s="26">
        <v>3195</v>
      </c>
      <c r="H324" s="26">
        <v>3159</v>
      </c>
      <c r="I324" s="26">
        <v>3306</v>
      </c>
      <c r="J324" s="26">
        <v>3289</v>
      </c>
      <c r="K324" s="26">
        <v>3264</v>
      </c>
      <c r="L324" s="26">
        <v>15942</v>
      </c>
      <c r="M324" s="26">
        <v>3210</v>
      </c>
      <c r="N324" s="26">
        <v>3158</v>
      </c>
      <c r="O324" s="26">
        <v>3318</v>
      </c>
      <c r="P324" s="26">
        <v>3104</v>
      </c>
      <c r="Q324" s="26">
        <v>3152</v>
      </c>
      <c r="R324" s="26">
        <v>16725</v>
      </c>
      <c r="S324" s="26">
        <v>3221</v>
      </c>
      <c r="T324" s="26">
        <v>3383</v>
      </c>
      <c r="U324" s="26">
        <v>3412</v>
      </c>
      <c r="V324" s="26">
        <v>3354</v>
      </c>
      <c r="W324" s="26">
        <v>3355</v>
      </c>
      <c r="X324" s="26">
        <v>15943</v>
      </c>
      <c r="Y324" s="26">
        <v>3419</v>
      </c>
      <c r="Z324" s="26">
        <v>3393</v>
      </c>
      <c r="AA324" s="26">
        <v>3481</v>
      </c>
      <c r="AB324" s="26">
        <v>2952</v>
      </c>
      <c r="AC324" s="26">
        <v>2698</v>
      </c>
      <c r="AD324" s="26">
        <v>12994</v>
      </c>
      <c r="AE324" s="26">
        <v>2573</v>
      </c>
      <c r="AF324" s="26">
        <v>2528</v>
      </c>
      <c r="AG324" s="26">
        <v>2685</v>
      </c>
      <c r="AH324" s="26">
        <v>2688</v>
      </c>
      <c r="AI324" s="26">
        <v>2520</v>
      </c>
      <c r="AJ324" s="26">
        <v>13598</v>
      </c>
      <c r="AK324" s="26">
        <v>2784</v>
      </c>
      <c r="AL324" s="26">
        <v>2654</v>
      </c>
      <c r="AM324" s="26">
        <v>2706</v>
      </c>
      <c r="AN324" s="26">
        <v>2723</v>
      </c>
      <c r="AO324" s="26">
        <v>2731</v>
      </c>
      <c r="AP324" s="26">
        <v>14700</v>
      </c>
      <c r="AQ324" s="26">
        <v>2947</v>
      </c>
      <c r="AR324" s="26">
        <v>3000</v>
      </c>
      <c r="AS324" s="26">
        <v>2893</v>
      </c>
      <c r="AT324" s="26">
        <v>2864</v>
      </c>
      <c r="AU324" s="26">
        <v>2996</v>
      </c>
      <c r="AV324" s="26">
        <v>16751</v>
      </c>
      <c r="AW324" s="26">
        <v>3030</v>
      </c>
      <c r="AX324" s="26">
        <v>3227</v>
      </c>
      <c r="AY324" s="26">
        <v>3368</v>
      </c>
      <c r="AZ324" s="26">
        <v>3480</v>
      </c>
      <c r="BA324" s="26">
        <v>3646</v>
      </c>
      <c r="BB324" s="26">
        <v>19200</v>
      </c>
      <c r="BC324" s="26">
        <v>3767</v>
      </c>
      <c r="BD324" s="26">
        <v>3720</v>
      </c>
      <c r="BE324" s="26">
        <v>3778</v>
      </c>
      <c r="BF324" s="26">
        <v>3894</v>
      </c>
      <c r="BG324" s="26">
        <v>4041</v>
      </c>
      <c r="BH324" s="26">
        <v>20362</v>
      </c>
      <c r="BI324" s="26">
        <v>4121</v>
      </c>
      <c r="BJ324" s="26">
        <v>4299</v>
      </c>
      <c r="BK324" s="26">
        <v>4142</v>
      </c>
      <c r="BL324" s="26">
        <v>3983</v>
      </c>
      <c r="BM324" s="26">
        <v>3817</v>
      </c>
      <c r="BN324" s="26">
        <v>17831</v>
      </c>
      <c r="BO324" s="26">
        <v>3816</v>
      </c>
      <c r="BP324" s="26">
        <v>3601</v>
      </c>
      <c r="BQ324" s="26">
        <v>3563</v>
      </c>
      <c r="BR324" s="26">
        <v>3486</v>
      </c>
      <c r="BS324" s="26">
        <v>3365</v>
      </c>
      <c r="BT324" s="26">
        <v>15182</v>
      </c>
      <c r="BU324" s="26">
        <v>3217</v>
      </c>
      <c r="BV324" s="26">
        <v>3046</v>
      </c>
      <c r="BW324" s="26">
        <v>3056</v>
      </c>
      <c r="BX324" s="26">
        <v>3002</v>
      </c>
      <c r="BY324" s="26">
        <v>2861</v>
      </c>
      <c r="BZ324" s="26">
        <v>15345</v>
      </c>
      <c r="CA324" s="26">
        <v>2765</v>
      </c>
      <c r="CB324" s="26">
        <v>2976</v>
      </c>
      <c r="CC324" s="26">
        <v>2966</v>
      </c>
      <c r="CD324" s="26">
        <v>3347</v>
      </c>
      <c r="CE324" s="26">
        <v>3291</v>
      </c>
      <c r="CF324" s="26">
        <v>12010</v>
      </c>
      <c r="CG324" s="26">
        <v>2451</v>
      </c>
      <c r="CH324" s="26">
        <v>2739</v>
      </c>
      <c r="CI324" s="26">
        <v>2497</v>
      </c>
      <c r="CJ324" s="26">
        <v>2297</v>
      </c>
      <c r="CK324" s="26">
        <v>2026</v>
      </c>
      <c r="CL324" s="26">
        <v>9420</v>
      </c>
      <c r="CM324" s="26">
        <v>1924</v>
      </c>
      <c r="CN324" s="26">
        <v>1915</v>
      </c>
      <c r="CO324" s="26">
        <v>1906</v>
      </c>
      <c r="CP324" s="26">
        <v>1869</v>
      </c>
      <c r="CQ324" s="26">
        <v>1806</v>
      </c>
      <c r="CR324" s="26">
        <v>7439</v>
      </c>
      <c r="CS324" s="26">
        <v>1677</v>
      </c>
      <c r="CT324" s="26">
        <v>1563</v>
      </c>
      <c r="CU324" s="26">
        <v>1453</v>
      </c>
      <c r="CV324" s="26">
        <v>1437</v>
      </c>
      <c r="CW324" s="26">
        <v>1309</v>
      </c>
      <c r="CX324" s="26">
        <v>5043</v>
      </c>
      <c r="CY324" s="26">
        <v>1223</v>
      </c>
      <c r="CZ324" s="26">
        <v>1125</v>
      </c>
      <c r="DA324" s="26">
        <v>964</v>
      </c>
      <c r="DB324" s="26">
        <v>917</v>
      </c>
      <c r="DC324" s="26">
        <v>814</v>
      </c>
      <c r="DD324" s="26">
        <v>2606</v>
      </c>
      <c r="DE324" s="26">
        <v>662</v>
      </c>
      <c r="DF324" s="26">
        <v>589</v>
      </c>
      <c r="DG324" s="26">
        <v>528</v>
      </c>
      <c r="DH324" s="26">
        <v>437</v>
      </c>
      <c r="DI324" s="26">
        <v>390</v>
      </c>
      <c r="DJ324" s="26">
        <v>857</v>
      </c>
      <c r="DK324" s="26">
        <v>332</v>
      </c>
      <c r="DL324" s="26">
        <v>221</v>
      </c>
      <c r="DM324" s="26">
        <v>128</v>
      </c>
      <c r="DN324" s="26">
        <v>100</v>
      </c>
      <c r="DO324" s="26">
        <v>76</v>
      </c>
      <c r="DP324" s="26">
        <v>171</v>
      </c>
      <c r="DQ324" s="26">
        <v>68</v>
      </c>
      <c r="DR324" s="26">
        <v>53</v>
      </c>
      <c r="DS324" s="26">
        <v>24</v>
      </c>
      <c r="DT324" s="26">
        <v>17</v>
      </c>
      <c r="DU324" s="26">
        <v>9</v>
      </c>
      <c r="DV324" s="26">
        <v>14</v>
      </c>
      <c r="DW324" s="26">
        <v>52299</v>
      </c>
      <c r="DX324" s="26">
        <v>59173</v>
      </c>
      <c r="DY324" s="26">
        <v>89767</v>
      </c>
      <c r="DZ324" s="26">
        <v>68720</v>
      </c>
      <c r="EA324" s="26">
        <v>37560</v>
      </c>
    </row>
    <row r="325" spans="1:131" ht="17.5" customHeight="1" x14ac:dyDescent="0.35">
      <c r="A325" s="2" t="s">
        <v>562</v>
      </c>
      <c r="D325" s="2" t="s">
        <v>563</v>
      </c>
      <c r="E325" s="4">
        <v>86241</v>
      </c>
      <c r="F325" s="4">
        <v>5832</v>
      </c>
      <c r="G325" s="4">
        <v>1162</v>
      </c>
      <c r="H325" s="4">
        <v>1124</v>
      </c>
      <c r="I325" s="4">
        <v>1156</v>
      </c>
      <c r="J325" s="4">
        <v>1186</v>
      </c>
      <c r="K325" s="4">
        <v>1204</v>
      </c>
      <c r="L325" s="4">
        <v>5477</v>
      </c>
      <c r="M325" s="4">
        <v>1083</v>
      </c>
      <c r="N325" s="4">
        <v>1100</v>
      </c>
      <c r="O325" s="4">
        <v>1127</v>
      </c>
      <c r="P325" s="4">
        <v>1083</v>
      </c>
      <c r="Q325" s="4">
        <v>1084</v>
      </c>
      <c r="R325" s="4">
        <v>5858</v>
      </c>
      <c r="S325" s="4">
        <v>1147</v>
      </c>
      <c r="T325" s="4">
        <v>1163</v>
      </c>
      <c r="U325" s="4">
        <v>1168</v>
      </c>
      <c r="V325" s="4">
        <v>1188</v>
      </c>
      <c r="W325" s="4">
        <v>1192</v>
      </c>
      <c r="X325" s="4">
        <v>5711</v>
      </c>
      <c r="Y325" s="4">
        <v>1256</v>
      </c>
      <c r="Z325" s="4">
        <v>1228</v>
      </c>
      <c r="AA325" s="4">
        <v>1250</v>
      </c>
      <c r="AB325" s="4">
        <v>1040</v>
      </c>
      <c r="AC325" s="4">
        <v>937</v>
      </c>
      <c r="AD325" s="4">
        <v>4344</v>
      </c>
      <c r="AE325" s="4">
        <v>928</v>
      </c>
      <c r="AF325" s="4">
        <v>815</v>
      </c>
      <c r="AG325" s="4">
        <v>906</v>
      </c>
      <c r="AH325" s="4">
        <v>877</v>
      </c>
      <c r="AI325" s="4">
        <v>818</v>
      </c>
      <c r="AJ325" s="4">
        <v>4835</v>
      </c>
      <c r="AK325" s="4">
        <v>1002</v>
      </c>
      <c r="AL325" s="4">
        <v>965</v>
      </c>
      <c r="AM325" s="4">
        <v>920</v>
      </c>
      <c r="AN325" s="4">
        <v>969</v>
      </c>
      <c r="AO325" s="4">
        <v>979</v>
      </c>
      <c r="AP325" s="4">
        <v>5375</v>
      </c>
      <c r="AQ325" s="4">
        <v>1077</v>
      </c>
      <c r="AR325" s="4">
        <v>1125</v>
      </c>
      <c r="AS325" s="4">
        <v>1042</v>
      </c>
      <c r="AT325" s="4">
        <v>1032</v>
      </c>
      <c r="AU325" s="4">
        <v>1099</v>
      </c>
      <c r="AV325" s="4">
        <v>6021</v>
      </c>
      <c r="AW325" s="4">
        <v>1123</v>
      </c>
      <c r="AX325" s="4">
        <v>1190</v>
      </c>
      <c r="AY325" s="4">
        <v>1204</v>
      </c>
      <c r="AZ325" s="4">
        <v>1211</v>
      </c>
      <c r="BA325" s="4">
        <v>1293</v>
      </c>
      <c r="BB325" s="4">
        <v>6885</v>
      </c>
      <c r="BC325" s="4">
        <v>1363</v>
      </c>
      <c r="BD325" s="4">
        <v>1296</v>
      </c>
      <c r="BE325" s="4">
        <v>1407</v>
      </c>
      <c r="BF325" s="4">
        <v>1343</v>
      </c>
      <c r="BG325" s="4">
        <v>1476</v>
      </c>
      <c r="BH325" s="4">
        <v>7292</v>
      </c>
      <c r="BI325" s="4">
        <v>1536</v>
      </c>
      <c r="BJ325" s="4">
        <v>1531</v>
      </c>
      <c r="BK325" s="4">
        <v>1503</v>
      </c>
      <c r="BL325" s="4">
        <v>1400</v>
      </c>
      <c r="BM325" s="4">
        <v>1322</v>
      </c>
      <c r="BN325" s="4">
        <v>6394</v>
      </c>
      <c r="BO325" s="4">
        <v>1415</v>
      </c>
      <c r="BP325" s="4">
        <v>1288</v>
      </c>
      <c r="BQ325" s="4">
        <v>1248</v>
      </c>
      <c r="BR325" s="4">
        <v>1247</v>
      </c>
      <c r="BS325" s="4">
        <v>1196</v>
      </c>
      <c r="BT325" s="4">
        <v>5200</v>
      </c>
      <c r="BU325" s="4">
        <v>1116</v>
      </c>
      <c r="BV325" s="4">
        <v>1020</v>
      </c>
      <c r="BW325" s="4">
        <v>1073</v>
      </c>
      <c r="BX325" s="4">
        <v>1055</v>
      </c>
      <c r="BY325" s="4">
        <v>936</v>
      </c>
      <c r="BZ325" s="4">
        <v>5346</v>
      </c>
      <c r="CA325" s="4">
        <v>982</v>
      </c>
      <c r="CB325" s="4">
        <v>1037</v>
      </c>
      <c r="CC325" s="4">
        <v>1085</v>
      </c>
      <c r="CD325" s="4">
        <v>1148</v>
      </c>
      <c r="CE325" s="4">
        <v>1094</v>
      </c>
      <c r="CF325" s="4">
        <v>3839</v>
      </c>
      <c r="CG325" s="4">
        <v>818</v>
      </c>
      <c r="CH325" s="4">
        <v>884</v>
      </c>
      <c r="CI325" s="4">
        <v>812</v>
      </c>
      <c r="CJ325" s="4">
        <v>676</v>
      </c>
      <c r="CK325" s="4">
        <v>649</v>
      </c>
      <c r="CL325" s="4">
        <v>3041</v>
      </c>
      <c r="CM325" s="4">
        <v>641</v>
      </c>
      <c r="CN325" s="4">
        <v>650</v>
      </c>
      <c r="CO325" s="4">
        <v>590</v>
      </c>
      <c r="CP325" s="4">
        <v>593</v>
      </c>
      <c r="CQ325" s="4">
        <v>567</v>
      </c>
      <c r="CR325" s="4">
        <v>2237</v>
      </c>
      <c r="CS325" s="4">
        <v>516</v>
      </c>
      <c r="CT325" s="4">
        <v>477</v>
      </c>
      <c r="CU325" s="4">
        <v>438</v>
      </c>
      <c r="CV325" s="4">
        <v>440</v>
      </c>
      <c r="CW325" s="4">
        <v>366</v>
      </c>
      <c r="CX325" s="4">
        <v>1504</v>
      </c>
      <c r="CY325" s="4">
        <v>347</v>
      </c>
      <c r="CZ325" s="4">
        <v>328</v>
      </c>
      <c r="DA325" s="4">
        <v>298</v>
      </c>
      <c r="DB325" s="4">
        <v>291</v>
      </c>
      <c r="DC325" s="4">
        <v>240</v>
      </c>
      <c r="DD325" s="4">
        <v>757</v>
      </c>
      <c r="DE325" s="4">
        <v>177</v>
      </c>
      <c r="DF325" s="4">
        <v>180</v>
      </c>
      <c r="DG325" s="4">
        <v>151</v>
      </c>
      <c r="DH325" s="4">
        <v>134</v>
      </c>
      <c r="DI325" s="4">
        <v>115</v>
      </c>
      <c r="DJ325" s="4">
        <v>245</v>
      </c>
      <c r="DK325" s="4">
        <v>104</v>
      </c>
      <c r="DL325" s="4">
        <v>59</v>
      </c>
      <c r="DM325" s="4">
        <v>38</v>
      </c>
      <c r="DN325" s="4">
        <v>29</v>
      </c>
      <c r="DO325" s="4">
        <v>15</v>
      </c>
      <c r="DP325" s="4">
        <v>43</v>
      </c>
      <c r="DQ325" s="4">
        <v>19</v>
      </c>
      <c r="DR325" s="4">
        <v>9</v>
      </c>
      <c r="DS325" s="4">
        <v>5</v>
      </c>
      <c r="DT325" s="4">
        <v>6</v>
      </c>
      <c r="DU325" s="4">
        <v>4</v>
      </c>
      <c r="DV325" s="4">
        <v>5</v>
      </c>
      <c r="DW325" s="4">
        <v>18423</v>
      </c>
      <c r="DX325" s="4">
        <v>20901</v>
      </c>
      <c r="DY325" s="4">
        <v>31915</v>
      </c>
      <c r="DZ325" s="4">
        <v>24232</v>
      </c>
      <c r="EA325" s="4">
        <v>11671</v>
      </c>
    </row>
    <row r="326" spans="1:131" ht="17.5" customHeight="1" x14ac:dyDescent="0.35">
      <c r="A326" s="2" t="s">
        <v>564</v>
      </c>
      <c r="D326" s="2" t="s">
        <v>565</v>
      </c>
      <c r="E326" s="4">
        <v>45049</v>
      </c>
      <c r="F326" s="4">
        <v>2773</v>
      </c>
      <c r="G326" s="4">
        <v>561</v>
      </c>
      <c r="H326" s="4">
        <v>557</v>
      </c>
      <c r="I326" s="4">
        <v>535</v>
      </c>
      <c r="J326" s="4">
        <v>571</v>
      </c>
      <c r="K326" s="4">
        <v>549</v>
      </c>
      <c r="L326" s="4">
        <v>3076</v>
      </c>
      <c r="M326" s="4">
        <v>600</v>
      </c>
      <c r="N326" s="4">
        <v>565</v>
      </c>
      <c r="O326" s="4">
        <v>689</v>
      </c>
      <c r="P326" s="4">
        <v>601</v>
      </c>
      <c r="Q326" s="4">
        <v>621</v>
      </c>
      <c r="R326" s="4">
        <v>3258</v>
      </c>
      <c r="S326" s="4">
        <v>599</v>
      </c>
      <c r="T326" s="4">
        <v>653</v>
      </c>
      <c r="U326" s="4">
        <v>700</v>
      </c>
      <c r="V326" s="4">
        <v>608</v>
      </c>
      <c r="W326" s="4">
        <v>698</v>
      </c>
      <c r="X326" s="4">
        <v>2834</v>
      </c>
      <c r="Y326" s="4">
        <v>632</v>
      </c>
      <c r="Z326" s="4">
        <v>655</v>
      </c>
      <c r="AA326" s="4">
        <v>634</v>
      </c>
      <c r="AB326" s="4">
        <v>542</v>
      </c>
      <c r="AC326" s="4">
        <v>371</v>
      </c>
      <c r="AD326" s="4">
        <v>1829</v>
      </c>
      <c r="AE326" s="4">
        <v>314</v>
      </c>
      <c r="AF326" s="4">
        <v>360</v>
      </c>
      <c r="AG326" s="4">
        <v>384</v>
      </c>
      <c r="AH326" s="4">
        <v>399</v>
      </c>
      <c r="AI326" s="4">
        <v>372</v>
      </c>
      <c r="AJ326" s="4">
        <v>1848</v>
      </c>
      <c r="AK326" s="4">
        <v>394</v>
      </c>
      <c r="AL326" s="4">
        <v>371</v>
      </c>
      <c r="AM326" s="4">
        <v>364</v>
      </c>
      <c r="AN326" s="4">
        <v>338</v>
      </c>
      <c r="AO326" s="4">
        <v>381</v>
      </c>
      <c r="AP326" s="4">
        <v>2142</v>
      </c>
      <c r="AQ326" s="4">
        <v>456</v>
      </c>
      <c r="AR326" s="4">
        <v>402</v>
      </c>
      <c r="AS326" s="4">
        <v>428</v>
      </c>
      <c r="AT326" s="4">
        <v>425</v>
      </c>
      <c r="AU326" s="4">
        <v>431</v>
      </c>
      <c r="AV326" s="4">
        <v>2770</v>
      </c>
      <c r="AW326" s="4">
        <v>482</v>
      </c>
      <c r="AX326" s="4">
        <v>536</v>
      </c>
      <c r="AY326" s="4">
        <v>545</v>
      </c>
      <c r="AZ326" s="4">
        <v>604</v>
      </c>
      <c r="BA326" s="4">
        <v>603</v>
      </c>
      <c r="BB326" s="4">
        <v>3324</v>
      </c>
      <c r="BC326" s="4">
        <v>650</v>
      </c>
      <c r="BD326" s="4">
        <v>639</v>
      </c>
      <c r="BE326" s="4">
        <v>600</v>
      </c>
      <c r="BF326" s="4">
        <v>700</v>
      </c>
      <c r="BG326" s="4">
        <v>735</v>
      </c>
      <c r="BH326" s="4">
        <v>3845</v>
      </c>
      <c r="BI326" s="4">
        <v>749</v>
      </c>
      <c r="BJ326" s="4">
        <v>805</v>
      </c>
      <c r="BK326" s="4">
        <v>780</v>
      </c>
      <c r="BL326" s="4">
        <v>775</v>
      </c>
      <c r="BM326" s="4">
        <v>736</v>
      </c>
      <c r="BN326" s="4">
        <v>3477</v>
      </c>
      <c r="BO326" s="4">
        <v>703</v>
      </c>
      <c r="BP326" s="4">
        <v>673</v>
      </c>
      <c r="BQ326" s="4">
        <v>727</v>
      </c>
      <c r="BR326" s="4">
        <v>687</v>
      </c>
      <c r="BS326" s="4">
        <v>687</v>
      </c>
      <c r="BT326" s="4">
        <v>2889</v>
      </c>
      <c r="BU326" s="4">
        <v>640</v>
      </c>
      <c r="BV326" s="4">
        <v>586</v>
      </c>
      <c r="BW326" s="4">
        <v>561</v>
      </c>
      <c r="BX326" s="4">
        <v>544</v>
      </c>
      <c r="BY326" s="4">
        <v>558</v>
      </c>
      <c r="BZ326" s="4">
        <v>3042</v>
      </c>
      <c r="CA326" s="4">
        <v>518</v>
      </c>
      <c r="CB326" s="4">
        <v>595</v>
      </c>
      <c r="CC326" s="4">
        <v>582</v>
      </c>
      <c r="CD326" s="4">
        <v>680</v>
      </c>
      <c r="CE326" s="4">
        <v>667</v>
      </c>
      <c r="CF326" s="4">
        <v>2506</v>
      </c>
      <c r="CG326" s="4">
        <v>526</v>
      </c>
      <c r="CH326" s="4">
        <v>564</v>
      </c>
      <c r="CI326" s="4">
        <v>531</v>
      </c>
      <c r="CJ326" s="4">
        <v>469</v>
      </c>
      <c r="CK326" s="4">
        <v>416</v>
      </c>
      <c r="CL326" s="4">
        <v>1913</v>
      </c>
      <c r="CM326" s="4">
        <v>387</v>
      </c>
      <c r="CN326" s="4">
        <v>350</v>
      </c>
      <c r="CO326" s="4">
        <v>404</v>
      </c>
      <c r="CP326" s="4">
        <v>408</v>
      </c>
      <c r="CQ326" s="4">
        <v>364</v>
      </c>
      <c r="CR326" s="4">
        <v>1614</v>
      </c>
      <c r="CS326" s="4">
        <v>357</v>
      </c>
      <c r="CT326" s="4">
        <v>334</v>
      </c>
      <c r="CU326" s="4">
        <v>304</v>
      </c>
      <c r="CV326" s="4">
        <v>297</v>
      </c>
      <c r="CW326" s="4">
        <v>322</v>
      </c>
      <c r="CX326" s="4">
        <v>1087</v>
      </c>
      <c r="CY326" s="4">
        <v>273</v>
      </c>
      <c r="CZ326" s="4">
        <v>241</v>
      </c>
      <c r="DA326" s="4">
        <v>192</v>
      </c>
      <c r="DB326" s="4">
        <v>185</v>
      </c>
      <c r="DC326" s="4">
        <v>196</v>
      </c>
      <c r="DD326" s="4">
        <v>573</v>
      </c>
      <c r="DE326" s="4">
        <v>158</v>
      </c>
      <c r="DF326" s="4">
        <v>132</v>
      </c>
      <c r="DG326" s="4">
        <v>130</v>
      </c>
      <c r="DH326" s="4">
        <v>82</v>
      </c>
      <c r="DI326" s="4">
        <v>71</v>
      </c>
      <c r="DJ326" s="4">
        <v>205</v>
      </c>
      <c r="DK326" s="4">
        <v>68</v>
      </c>
      <c r="DL326" s="4">
        <v>63</v>
      </c>
      <c r="DM326" s="4">
        <v>25</v>
      </c>
      <c r="DN326" s="4">
        <v>24</v>
      </c>
      <c r="DO326" s="4">
        <v>25</v>
      </c>
      <c r="DP326" s="4">
        <v>42</v>
      </c>
      <c r="DQ326" s="4">
        <v>17</v>
      </c>
      <c r="DR326" s="4">
        <v>12</v>
      </c>
      <c r="DS326" s="4">
        <v>9</v>
      </c>
      <c r="DT326" s="4">
        <v>4</v>
      </c>
      <c r="DU326" s="4">
        <v>0</v>
      </c>
      <c r="DV326" s="4">
        <v>2</v>
      </c>
      <c r="DW326" s="4">
        <v>9739</v>
      </c>
      <c r="DX326" s="4">
        <v>11028</v>
      </c>
      <c r="DY326" s="4">
        <v>14115</v>
      </c>
      <c r="DZ326" s="4">
        <v>13253</v>
      </c>
      <c r="EA326" s="4">
        <v>7942</v>
      </c>
    </row>
    <row r="327" spans="1:131" ht="17.5" customHeight="1" x14ac:dyDescent="0.35">
      <c r="A327" s="2" t="s">
        <v>566</v>
      </c>
      <c r="D327" s="2" t="s">
        <v>567</v>
      </c>
      <c r="E327" s="4">
        <v>32439</v>
      </c>
      <c r="F327" s="4">
        <v>2026</v>
      </c>
      <c r="G327" s="4">
        <v>367</v>
      </c>
      <c r="H327" s="4">
        <v>412</v>
      </c>
      <c r="I327" s="4">
        <v>423</v>
      </c>
      <c r="J327" s="4">
        <v>431</v>
      </c>
      <c r="K327" s="4">
        <v>393</v>
      </c>
      <c r="L327" s="4">
        <v>1942</v>
      </c>
      <c r="M327" s="4">
        <v>400</v>
      </c>
      <c r="N327" s="4">
        <v>372</v>
      </c>
      <c r="O327" s="4">
        <v>401</v>
      </c>
      <c r="P327" s="4">
        <v>371</v>
      </c>
      <c r="Q327" s="4">
        <v>398</v>
      </c>
      <c r="R327" s="4">
        <v>2134</v>
      </c>
      <c r="S327" s="4">
        <v>404</v>
      </c>
      <c r="T327" s="4">
        <v>427</v>
      </c>
      <c r="U327" s="4">
        <v>458</v>
      </c>
      <c r="V327" s="4">
        <v>452</v>
      </c>
      <c r="W327" s="4">
        <v>393</v>
      </c>
      <c r="X327" s="4">
        <v>1920</v>
      </c>
      <c r="Y327" s="4">
        <v>419</v>
      </c>
      <c r="Z327" s="4">
        <v>401</v>
      </c>
      <c r="AA327" s="4">
        <v>422</v>
      </c>
      <c r="AB327" s="4">
        <v>371</v>
      </c>
      <c r="AC327" s="4">
        <v>307</v>
      </c>
      <c r="AD327" s="4">
        <v>1579</v>
      </c>
      <c r="AE327" s="4">
        <v>235</v>
      </c>
      <c r="AF327" s="4">
        <v>286</v>
      </c>
      <c r="AG327" s="4">
        <v>324</v>
      </c>
      <c r="AH327" s="4">
        <v>387</v>
      </c>
      <c r="AI327" s="4">
        <v>347</v>
      </c>
      <c r="AJ327" s="4">
        <v>1674</v>
      </c>
      <c r="AK327" s="4">
        <v>346</v>
      </c>
      <c r="AL327" s="4">
        <v>318</v>
      </c>
      <c r="AM327" s="4">
        <v>344</v>
      </c>
      <c r="AN327" s="4">
        <v>326</v>
      </c>
      <c r="AO327" s="4">
        <v>340</v>
      </c>
      <c r="AP327" s="4">
        <v>1678</v>
      </c>
      <c r="AQ327" s="4">
        <v>314</v>
      </c>
      <c r="AR327" s="4">
        <v>354</v>
      </c>
      <c r="AS327" s="4">
        <v>341</v>
      </c>
      <c r="AT327" s="4">
        <v>318</v>
      </c>
      <c r="AU327" s="4">
        <v>351</v>
      </c>
      <c r="AV327" s="4">
        <v>1913</v>
      </c>
      <c r="AW327" s="4">
        <v>355</v>
      </c>
      <c r="AX327" s="4">
        <v>356</v>
      </c>
      <c r="AY327" s="4">
        <v>352</v>
      </c>
      <c r="AZ327" s="4">
        <v>413</v>
      </c>
      <c r="BA327" s="4">
        <v>437</v>
      </c>
      <c r="BB327" s="4">
        <v>2529</v>
      </c>
      <c r="BC327" s="4">
        <v>489</v>
      </c>
      <c r="BD327" s="4">
        <v>453</v>
      </c>
      <c r="BE327" s="4">
        <v>518</v>
      </c>
      <c r="BF327" s="4">
        <v>528</v>
      </c>
      <c r="BG327" s="4">
        <v>541</v>
      </c>
      <c r="BH327" s="4">
        <v>2632</v>
      </c>
      <c r="BI327" s="4">
        <v>503</v>
      </c>
      <c r="BJ327" s="4">
        <v>543</v>
      </c>
      <c r="BK327" s="4">
        <v>523</v>
      </c>
      <c r="BL327" s="4">
        <v>522</v>
      </c>
      <c r="BM327" s="4">
        <v>541</v>
      </c>
      <c r="BN327" s="4">
        <v>2567</v>
      </c>
      <c r="BO327" s="4">
        <v>528</v>
      </c>
      <c r="BP327" s="4">
        <v>508</v>
      </c>
      <c r="BQ327" s="4">
        <v>536</v>
      </c>
      <c r="BR327" s="4">
        <v>478</v>
      </c>
      <c r="BS327" s="4">
        <v>517</v>
      </c>
      <c r="BT327" s="4">
        <v>2144</v>
      </c>
      <c r="BU327" s="4">
        <v>441</v>
      </c>
      <c r="BV327" s="4">
        <v>463</v>
      </c>
      <c r="BW327" s="4">
        <v>412</v>
      </c>
      <c r="BX327" s="4">
        <v>415</v>
      </c>
      <c r="BY327" s="4">
        <v>413</v>
      </c>
      <c r="BZ327" s="4">
        <v>2082</v>
      </c>
      <c r="CA327" s="4">
        <v>372</v>
      </c>
      <c r="CB327" s="4">
        <v>394</v>
      </c>
      <c r="CC327" s="4">
        <v>409</v>
      </c>
      <c r="CD327" s="4">
        <v>472</v>
      </c>
      <c r="CE327" s="4">
        <v>435</v>
      </c>
      <c r="CF327" s="4">
        <v>1621</v>
      </c>
      <c r="CG327" s="4">
        <v>344</v>
      </c>
      <c r="CH327" s="4">
        <v>347</v>
      </c>
      <c r="CI327" s="4">
        <v>350</v>
      </c>
      <c r="CJ327" s="4">
        <v>308</v>
      </c>
      <c r="CK327" s="4">
        <v>272</v>
      </c>
      <c r="CL327" s="4">
        <v>1438</v>
      </c>
      <c r="CM327" s="4">
        <v>306</v>
      </c>
      <c r="CN327" s="4">
        <v>281</v>
      </c>
      <c r="CO327" s="4">
        <v>310</v>
      </c>
      <c r="CP327" s="4">
        <v>275</v>
      </c>
      <c r="CQ327" s="4">
        <v>266</v>
      </c>
      <c r="CR327" s="4">
        <v>1108</v>
      </c>
      <c r="CS327" s="4">
        <v>246</v>
      </c>
      <c r="CT327" s="4">
        <v>250</v>
      </c>
      <c r="CU327" s="4">
        <v>199</v>
      </c>
      <c r="CV327" s="4">
        <v>224</v>
      </c>
      <c r="CW327" s="4">
        <v>189</v>
      </c>
      <c r="CX327" s="4">
        <v>819</v>
      </c>
      <c r="CY327" s="4">
        <v>209</v>
      </c>
      <c r="CZ327" s="4">
        <v>187</v>
      </c>
      <c r="DA327" s="4">
        <v>164</v>
      </c>
      <c r="DB327" s="4">
        <v>142</v>
      </c>
      <c r="DC327" s="4">
        <v>117</v>
      </c>
      <c r="DD327" s="4">
        <v>455</v>
      </c>
      <c r="DE327" s="4">
        <v>129</v>
      </c>
      <c r="DF327" s="4">
        <v>96</v>
      </c>
      <c r="DG327" s="4">
        <v>83</v>
      </c>
      <c r="DH327" s="4">
        <v>77</v>
      </c>
      <c r="DI327" s="4">
        <v>70</v>
      </c>
      <c r="DJ327" s="4">
        <v>136</v>
      </c>
      <c r="DK327" s="4">
        <v>61</v>
      </c>
      <c r="DL327" s="4">
        <v>29</v>
      </c>
      <c r="DM327" s="4">
        <v>24</v>
      </c>
      <c r="DN327" s="4">
        <v>10</v>
      </c>
      <c r="DO327" s="4">
        <v>12</v>
      </c>
      <c r="DP327" s="4">
        <v>38</v>
      </c>
      <c r="DQ327" s="4">
        <v>15</v>
      </c>
      <c r="DR327" s="4">
        <v>13</v>
      </c>
      <c r="DS327" s="4">
        <v>4</v>
      </c>
      <c r="DT327" s="4">
        <v>4</v>
      </c>
      <c r="DU327" s="4">
        <v>2</v>
      </c>
      <c r="DV327" s="4">
        <v>4</v>
      </c>
      <c r="DW327" s="4">
        <v>6521</v>
      </c>
      <c r="DX327" s="4">
        <v>7344</v>
      </c>
      <c r="DY327" s="4">
        <v>10874</v>
      </c>
      <c r="DZ327" s="4">
        <v>9425</v>
      </c>
      <c r="EA327" s="4">
        <v>5619</v>
      </c>
    </row>
    <row r="328" spans="1:131" ht="17.5" customHeight="1" x14ac:dyDescent="0.35">
      <c r="A328" s="2" t="s">
        <v>568</v>
      </c>
      <c r="D328" s="2" t="s">
        <v>569</v>
      </c>
      <c r="E328" s="4">
        <v>84617</v>
      </c>
      <c r="F328" s="4">
        <v>5582</v>
      </c>
      <c r="G328" s="4">
        <v>1105</v>
      </c>
      <c r="H328" s="4">
        <v>1066</v>
      </c>
      <c r="I328" s="4">
        <v>1192</v>
      </c>
      <c r="J328" s="4">
        <v>1101</v>
      </c>
      <c r="K328" s="4">
        <v>1118</v>
      </c>
      <c r="L328" s="4">
        <v>5447</v>
      </c>
      <c r="M328" s="4">
        <v>1127</v>
      </c>
      <c r="N328" s="4">
        <v>1121</v>
      </c>
      <c r="O328" s="4">
        <v>1101</v>
      </c>
      <c r="P328" s="4">
        <v>1049</v>
      </c>
      <c r="Q328" s="4">
        <v>1049</v>
      </c>
      <c r="R328" s="4">
        <v>5475</v>
      </c>
      <c r="S328" s="4">
        <v>1071</v>
      </c>
      <c r="T328" s="4">
        <v>1140</v>
      </c>
      <c r="U328" s="4">
        <v>1086</v>
      </c>
      <c r="V328" s="4">
        <v>1106</v>
      </c>
      <c r="W328" s="4">
        <v>1072</v>
      </c>
      <c r="X328" s="4">
        <v>5478</v>
      </c>
      <c r="Y328" s="4">
        <v>1112</v>
      </c>
      <c r="Z328" s="4">
        <v>1109</v>
      </c>
      <c r="AA328" s="4">
        <v>1175</v>
      </c>
      <c r="AB328" s="4">
        <v>999</v>
      </c>
      <c r="AC328" s="4">
        <v>1083</v>
      </c>
      <c r="AD328" s="4">
        <v>5242</v>
      </c>
      <c r="AE328" s="4">
        <v>1096</v>
      </c>
      <c r="AF328" s="4">
        <v>1067</v>
      </c>
      <c r="AG328" s="4">
        <v>1071</v>
      </c>
      <c r="AH328" s="4">
        <v>1025</v>
      </c>
      <c r="AI328" s="4">
        <v>983</v>
      </c>
      <c r="AJ328" s="4">
        <v>5241</v>
      </c>
      <c r="AK328" s="4">
        <v>1042</v>
      </c>
      <c r="AL328" s="4">
        <v>1000</v>
      </c>
      <c r="AM328" s="4">
        <v>1078</v>
      </c>
      <c r="AN328" s="4">
        <v>1090</v>
      </c>
      <c r="AO328" s="4">
        <v>1031</v>
      </c>
      <c r="AP328" s="4">
        <v>5505</v>
      </c>
      <c r="AQ328" s="4">
        <v>1100</v>
      </c>
      <c r="AR328" s="4">
        <v>1119</v>
      </c>
      <c r="AS328" s="4">
        <v>1082</v>
      </c>
      <c r="AT328" s="4">
        <v>1089</v>
      </c>
      <c r="AU328" s="4">
        <v>1115</v>
      </c>
      <c r="AV328" s="4">
        <v>6047</v>
      </c>
      <c r="AW328" s="4">
        <v>1070</v>
      </c>
      <c r="AX328" s="4">
        <v>1145</v>
      </c>
      <c r="AY328" s="4">
        <v>1267</v>
      </c>
      <c r="AZ328" s="4">
        <v>1252</v>
      </c>
      <c r="BA328" s="4">
        <v>1313</v>
      </c>
      <c r="BB328" s="4">
        <v>6462</v>
      </c>
      <c r="BC328" s="4">
        <v>1265</v>
      </c>
      <c r="BD328" s="4">
        <v>1332</v>
      </c>
      <c r="BE328" s="4">
        <v>1253</v>
      </c>
      <c r="BF328" s="4">
        <v>1323</v>
      </c>
      <c r="BG328" s="4">
        <v>1289</v>
      </c>
      <c r="BH328" s="4">
        <v>6593</v>
      </c>
      <c r="BI328" s="4">
        <v>1333</v>
      </c>
      <c r="BJ328" s="4">
        <v>1420</v>
      </c>
      <c r="BK328" s="4">
        <v>1336</v>
      </c>
      <c r="BL328" s="4">
        <v>1286</v>
      </c>
      <c r="BM328" s="4">
        <v>1218</v>
      </c>
      <c r="BN328" s="4">
        <v>5393</v>
      </c>
      <c r="BO328" s="4">
        <v>1170</v>
      </c>
      <c r="BP328" s="4">
        <v>1132</v>
      </c>
      <c r="BQ328" s="4">
        <v>1052</v>
      </c>
      <c r="BR328" s="4">
        <v>1074</v>
      </c>
      <c r="BS328" s="4">
        <v>965</v>
      </c>
      <c r="BT328" s="4">
        <v>4949</v>
      </c>
      <c r="BU328" s="4">
        <v>1020</v>
      </c>
      <c r="BV328" s="4">
        <v>977</v>
      </c>
      <c r="BW328" s="4">
        <v>1010</v>
      </c>
      <c r="BX328" s="4">
        <v>988</v>
      </c>
      <c r="BY328" s="4">
        <v>954</v>
      </c>
      <c r="BZ328" s="4">
        <v>4875</v>
      </c>
      <c r="CA328" s="4">
        <v>893</v>
      </c>
      <c r="CB328" s="4">
        <v>950</v>
      </c>
      <c r="CC328" s="4">
        <v>890</v>
      </c>
      <c r="CD328" s="4">
        <v>1047</v>
      </c>
      <c r="CE328" s="4">
        <v>1095</v>
      </c>
      <c r="CF328" s="4">
        <v>4044</v>
      </c>
      <c r="CG328" s="4">
        <v>763</v>
      </c>
      <c r="CH328" s="4">
        <v>944</v>
      </c>
      <c r="CI328" s="4">
        <v>804</v>
      </c>
      <c r="CJ328" s="4">
        <v>844</v>
      </c>
      <c r="CK328" s="4">
        <v>689</v>
      </c>
      <c r="CL328" s="4">
        <v>3028</v>
      </c>
      <c r="CM328" s="4">
        <v>590</v>
      </c>
      <c r="CN328" s="4">
        <v>634</v>
      </c>
      <c r="CO328" s="4">
        <v>602</v>
      </c>
      <c r="CP328" s="4">
        <v>593</v>
      </c>
      <c r="CQ328" s="4">
        <v>609</v>
      </c>
      <c r="CR328" s="4">
        <v>2480</v>
      </c>
      <c r="CS328" s="4">
        <v>558</v>
      </c>
      <c r="CT328" s="4">
        <v>502</v>
      </c>
      <c r="CU328" s="4">
        <v>512</v>
      </c>
      <c r="CV328" s="4">
        <v>476</v>
      </c>
      <c r="CW328" s="4">
        <v>432</v>
      </c>
      <c r="CX328" s="4">
        <v>1633</v>
      </c>
      <c r="CY328" s="4">
        <v>394</v>
      </c>
      <c r="CZ328" s="4">
        <v>369</v>
      </c>
      <c r="DA328" s="4">
        <v>310</v>
      </c>
      <c r="DB328" s="4">
        <v>299</v>
      </c>
      <c r="DC328" s="4">
        <v>261</v>
      </c>
      <c r="DD328" s="4">
        <v>821</v>
      </c>
      <c r="DE328" s="4">
        <v>198</v>
      </c>
      <c r="DF328" s="4">
        <v>181</v>
      </c>
      <c r="DG328" s="4">
        <v>164</v>
      </c>
      <c r="DH328" s="4">
        <v>144</v>
      </c>
      <c r="DI328" s="4">
        <v>134</v>
      </c>
      <c r="DJ328" s="4">
        <v>271</v>
      </c>
      <c r="DK328" s="4">
        <v>99</v>
      </c>
      <c r="DL328" s="4">
        <v>70</v>
      </c>
      <c r="DM328" s="4">
        <v>41</v>
      </c>
      <c r="DN328" s="4">
        <v>37</v>
      </c>
      <c r="DO328" s="4">
        <v>24</v>
      </c>
      <c r="DP328" s="4">
        <v>48</v>
      </c>
      <c r="DQ328" s="4">
        <v>17</v>
      </c>
      <c r="DR328" s="4">
        <v>19</v>
      </c>
      <c r="DS328" s="4">
        <v>6</v>
      </c>
      <c r="DT328" s="4">
        <v>3</v>
      </c>
      <c r="DU328" s="4">
        <v>3</v>
      </c>
      <c r="DV328" s="4">
        <v>3</v>
      </c>
      <c r="DW328" s="4">
        <v>17616</v>
      </c>
      <c r="DX328" s="4">
        <v>19900</v>
      </c>
      <c r="DY328" s="4">
        <v>32863</v>
      </c>
      <c r="DZ328" s="4">
        <v>21810</v>
      </c>
      <c r="EA328" s="4">
        <v>12328</v>
      </c>
    </row>
    <row r="329" spans="1:131" ht="17.5" customHeight="1" x14ac:dyDescent="0.35"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W329" s="31"/>
      <c r="DX329" s="31"/>
      <c r="DY329" s="31"/>
      <c r="DZ329" s="31"/>
      <c r="EA329" s="31"/>
    </row>
    <row r="330" spans="1:131" s="3" customFormat="1" ht="17.5" customHeight="1" x14ac:dyDescent="0.35">
      <c r="A330" s="3" t="s">
        <v>570</v>
      </c>
      <c r="C330" s="3" t="s">
        <v>571</v>
      </c>
      <c r="E330" s="26">
        <v>253764</v>
      </c>
      <c r="F330" s="26">
        <v>14323</v>
      </c>
      <c r="G330" s="26">
        <v>2798</v>
      </c>
      <c r="H330" s="26">
        <v>2751</v>
      </c>
      <c r="I330" s="26">
        <v>2832</v>
      </c>
      <c r="J330" s="26">
        <v>2998</v>
      </c>
      <c r="K330" s="26">
        <v>2944</v>
      </c>
      <c r="L330" s="26">
        <v>13899</v>
      </c>
      <c r="M330" s="26">
        <v>2862</v>
      </c>
      <c r="N330" s="26">
        <v>2696</v>
      </c>
      <c r="O330" s="26">
        <v>2829</v>
      </c>
      <c r="P330" s="26">
        <v>2748</v>
      </c>
      <c r="Q330" s="26">
        <v>2764</v>
      </c>
      <c r="R330" s="26">
        <v>15542</v>
      </c>
      <c r="S330" s="26">
        <v>2796</v>
      </c>
      <c r="T330" s="26">
        <v>3064</v>
      </c>
      <c r="U330" s="26">
        <v>3167</v>
      </c>
      <c r="V330" s="26">
        <v>3223</v>
      </c>
      <c r="W330" s="26">
        <v>3292</v>
      </c>
      <c r="X330" s="26">
        <v>16134</v>
      </c>
      <c r="Y330" s="26">
        <v>3177</v>
      </c>
      <c r="Z330" s="26">
        <v>3412</v>
      </c>
      <c r="AA330" s="26">
        <v>3440</v>
      </c>
      <c r="AB330" s="26">
        <v>3170</v>
      </c>
      <c r="AC330" s="26">
        <v>2935</v>
      </c>
      <c r="AD330" s="26">
        <v>13408</v>
      </c>
      <c r="AE330" s="26">
        <v>2875</v>
      </c>
      <c r="AF330" s="26">
        <v>2586</v>
      </c>
      <c r="AG330" s="26">
        <v>2611</v>
      </c>
      <c r="AH330" s="26">
        <v>2755</v>
      </c>
      <c r="AI330" s="26">
        <v>2581</v>
      </c>
      <c r="AJ330" s="26">
        <v>13138</v>
      </c>
      <c r="AK330" s="26">
        <v>2633</v>
      </c>
      <c r="AL330" s="26">
        <v>2688</v>
      </c>
      <c r="AM330" s="26">
        <v>2615</v>
      </c>
      <c r="AN330" s="26">
        <v>2644</v>
      </c>
      <c r="AO330" s="26">
        <v>2558</v>
      </c>
      <c r="AP330" s="26">
        <v>11923</v>
      </c>
      <c r="AQ330" s="26">
        <v>2507</v>
      </c>
      <c r="AR330" s="26">
        <v>2508</v>
      </c>
      <c r="AS330" s="26">
        <v>2411</v>
      </c>
      <c r="AT330" s="26">
        <v>2236</v>
      </c>
      <c r="AU330" s="26">
        <v>2261</v>
      </c>
      <c r="AV330" s="26">
        <v>14069</v>
      </c>
      <c r="AW330" s="26">
        <v>2436</v>
      </c>
      <c r="AX330" s="26">
        <v>2671</v>
      </c>
      <c r="AY330" s="26">
        <v>2645</v>
      </c>
      <c r="AZ330" s="26">
        <v>3067</v>
      </c>
      <c r="BA330" s="26">
        <v>3250</v>
      </c>
      <c r="BB330" s="26">
        <v>17823</v>
      </c>
      <c r="BC330" s="26">
        <v>3261</v>
      </c>
      <c r="BD330" s="26">
        <v>3359</v>
      </c>
      <c r="BE330" s="26">
        <v>3608</v>
      </c>
      <c r="BF330" s="26">
        <v>3697</v>
      </c>
      <c r="BG330" s="26">
        <v>3898</v>
      </c>
      <c r="BH330" s="26">
        <v>19333</v>
      </c>
      <c r="BI330" s="26">
        <v>3816</v>
      </c>
      <c r="BJ330" s="26">
        <v>3912</v>
      </c>
      <c r="BK330" s="26">
        <v>3970</v>
      </c>
      <c r="BL330" s="26">
        <v>3787</v>
      </c>
      <c r="BM330" s="26">
        <v>3848</v>
      </c>
      <c r="BN330" s="26">
        <v>17235</v>
      </c>
      <c r="BO330" s="26">
        <v>3525</v>
      </c>
      <c r="BP330" s="26">
        <v>3505</v>
      </c>
      <c r="BQ330" s="26">
        <v>3494</v>
      </c>
      <c r="BR330" s="26">
        <v>3396</v>
      </c>
      <c r="BS330" s="26">
        <v>3315</v>
      </c>
      <c r="BT330" s="26">
        <v>15868</v>
      </c>
      <c r="BU330" s="26">
        <v>3196</v>
      </c>
      <c r="BV330" s="26">
        <v>3098</v>
      </c>
      <c r="BW330" s="26">
        <v>3203</v>
      </c>
      <c r="BX330" s="26">
        <v>3214</v>
      </c>
      <c r="BY330" s="26">
        <v>3157</v>
      </c>
      <c r="BZ330" s="26">
        <v>18945</v>
      </c>
      <c r="CA330" s="26">
        <v>3323</v>
      </c>
      <c r="CB330" s="26">
        <v>3395</v>
      </c>
      <c r="CC330" s="26">
        <v>3685</v>
      </c>
      <c r="CD330" s="26">
        <v>4256</v>
      </c>
      <c r="CE330" s="26">
        <v>4286</v>
      </c>
      <c r="CF330" s="26">
        <v>15656</v>
      </c>
      <c r="CG330" s="26">
        <v>3257</v>
      </c>
      <c r="CH330" s="26">
        <v>3462</v>
      </c>
      <c r="CI330" s="26">
        <v>3273</v>
      </c>
      <c r="CJ330" s="26">
        <v>3032</v>
      </c>
      <c r="CK330" s="26">
        <v>2632</v>
      </c>
      <c r="CL330" s="26">
        <v>12193</v>
      </c>
      <c r="CM330" s="26">
        <v>2393</v>
      </c>
      <c r="CN330" s="26">
        <v>2550</v>
      </c>
      <c r="CO330" s="26">
        <v>2477</v>
      </c>
      <c r="CP330" s="26">
        <v>2429</v>
      </c>
      <c r="CQ330" s="26">
        <v>2344</v>
      </c>
      <c r="CR330" s="26">
        <v>10306</v>
      </c>
      <c r="CS330" s="26">
        <v>2262</v>
      </c>
      <c r="CT330" s="26">
        <v>2159</v>
      </c>
      <c r="CU330" s="26">
        <v>2112</v>
      </c>
      <c r="CV330" s="26">
        <v>1876</v>
      </c>
      <c r="CW330" s="26">
        <v>1897</v>
      </c>
      <c r="CX330" s="26">
        <v>7568</v>
      </c>
      <c r="CY330" s="26">
        <v>1832</v>
      </c>
      <c r="CZ330" s="26">
        <v>1551</v>
      </c>
      <c r="DA330" s="26">
        <v>1501</v>
      </c>
      <c r="DB330" s="26">
        <v>1338</v>
      </c>
      <c r="DC330" s="26">
        <v>1346</v>
      </c>
      <c r="DD330" s="26">
        <v>4365</v>
      </c>
      <c r="DE330" s="26">
        <v>1118</v>
      </c>
      <c r="DF330" s="26">
        <v>1011</v>
      </c>
      <c r="DG330" s="26">
        <v>858</v>
      </c>
      <c r="DH330" s="26">
        <v>713</v>
      </c>
      <c r="DI330" s="26">
        <v>665</v>
      </c>
      <c r="DJ330" s="26">
        <v>1658</v>
      </c>
      <c r="DK330" s="26">
        <v>620</v>
      </c>
      <c r="DL330" s="26">
        <v>439</v>
      </c>
      <c r="DM330" s="26">
        <v>256</v>
      </c>
      <c r="DN330" s="26">
        <v>184</v>
      </c>
      <c r="DO330" s="26">
        <v>159</v>
      </c>
      <c r="DP330" s="26">
        <v>348</v>
      </c>
      <c r="DQ330" s="26">
        <v>121</v>
      </c>
      <c r="DR330" s="26">
        <v>91</v>
      </c>
      <c r="DS330" s="26">
        <v>57</v>
      </c>
      <c r="DT330" s="26">
        <v>52</v>
      </c>
      <c r="DU330" s="26">
        <v>27</v>
      </c>
      <c r="DV330" s="26">
        <v>30</v>
      </c>
      <c r="DW330" s="26">
        <v>46941</v>
      </c>
      <c r="DX330" s="26">
        <v>53793</v>
      </c>
      <c r="DY330" s="26">
        <v>83318</v>
      </c>
      <c r="DZ330" s="26">
        <v>71381</v>
      </c>
      <c r="EA330" s="26">
        <v>52124</v>
      </c>
    </row>
    <row r="331" spans="1:131" ht="17.5" customHeight="1" x14ac:dyDescent="0.35">
      <c r="A331" s="2" t="s">
        <v>572</v>
      </c>
      <c r="D331" s="2" t="s">
        <v>573</v>
      </c>
      <c r="E331" s="4">
        <v>47559</v>
      </c>
      <c r="F331" s="4">
        <v>2839</v>
      </c>
      <c r="G331" s="4">
        <v>564</v>
      </c>
      <c r="H331" s="4">
        <v>567</v>
      </c>
      <c r="I331" s="4">
        <v>574</v>
      </c>
      <c r="J331" s="4">
        <v>551</v>
      </c>
      <c r="K331" s="4">
        <v>583</v>
      </c>
      <c r="L331" s="4">
        <v>2467</v>
      </c>
      <c r="M331" s="4">
        <v>492</v>
      </c>
      <c r="N331" s="4">
        <v>474</v>
      </c>
      <c r="O331" s="4">
        <v>517</v>
      </c>
      <c r="P331" s="4">
        <v>478</v>
      </c>
      <c r="Q331" s="4">
        <v>506</v>
      </c>
      <c r="R331" s="4">
        <v>2746</v>
      </c>
      <c r="S331" s="4">
        <v>500</v>
      </c>
      <c r="T331" s="4">
        <v>522</v>
      </c>
      <c r="U331" s="4">
        <v>558</v>
      </c>
      <c r="V331" s="4">
        <v>596</v>
      </c>
      <c r="W331" s="4">
        <v>570</v>
      </c>
      <c r="X331" s="4">
        <v>3207</v>
      </c>
      <c r="Y331" s="4">
        <v>581</v>
      </c>
      <c r="Z331" s="4">
        <v>617</v>
      </c>
      <c r="AA331" s="4">
        <v>656</v>
      </c>
      <c r="AB331" s="4">
        <v>672</v>
      </c>
      <c r="AC331" s="4">
        <v>681</v>
      </c>
      <c r="AD331" s="4">
        <v>3075</v>
      </c>
      <c r="AE331" s="4">
        <v>738</v>
      </c>
      <c r="AF331" s="4">
        <v>634</v>
      </c>
      <c r="AG331" s="4">
        <v>566</v>
      </c>
      <c r="AH331" s="4">
        <v>543</v>
      </c>
      <c r="AI331" s="4">
        <v>594</v>
      </c>
      <c r="AJ331" s="4">
        <v>3026</v>
      </c>
      <c r="AK331" s="4">
        <v>597</v>
      </c>
      <c r="AL331" s="4">
        <v>641</v>
      </c>
      <c r="AM331" s="4">
        <v>578</v>
      </c>
      <c r="AN331" s="4">
        <v>615</v>
      </c>
      <c r="AO331" s="4">
        <v>595</v>
      </c>
      <c r="AP331" s="4">
        <v>2763</v>
      </c>
      <c r="AQ331" s="4">
        <v>569</v>
      </c>
      <c r="AR331" s="4">
        <v>603</v>
      </c>
      <c r="AS331" s="4">
        <v>579</v>
      </c>
      <c r="AT331" s="4">
        <v>515</v>
      </c>
      <c r="AU331" s="4">
        <v>497</v>
      </c>
      <c r="AV331" s="4">
        <v>2865</v>
      </c>
      <c r="AW331" s="4">
        <v>542</v>
      </c>
      <c r="AX331" s="4">
        <v>531</v>
      </c>
      <c r="AY331" s="4">
        <v>569</v>
      </c>
      <c r="AZ331" s="4">
        <v>598</v>
      </c>
      <c r="BA331" s="4">
        <v>625</v>
      </c>
      <c r="BB331" s="4">
        <v>3247</v>
      </c>
      <c r="BC331" s="4">
        <v>618</v>
      </c>
      <c r="BD331" s="4">
        <v>593</v>
      </c>
      <c r="BE331" s="4">
        <v>657</v>
      </c>
      <c r="BF331" s="4">
        <v>668</v>
      </c>
      <c r="BG331" s="4">
        <v>711</v>
      </c>
      <c r="BH331" s="4">
        <v>3265</v>
      </c>
      <c r="BI331" s="4">
        <v>642</v>
      </c>
      <c r="BJ331" s="4">
        <v>624</v>
      </c>
      <c r="BK331" s="4">
        <v>685</v>
      </c>
      <c r="BL331" s="4">
        <v>657</v>
      </c>
      <c r="BM331" s="4">
        <v>657</v>
      </c>
      <c r="BN331" s="4">
        <v>2913</v>
      </c>
      <c r="BO331" s="4">
        <v>628</v>
      </c>
      <c r="BP331" s="4">
        <v>562</v>
      </c>
      <c r="BQ331" s="4">
        <v>592</v>
      </c>
      <c r="BR331" s="4">
        <v>563</v>
      </c>
      <c r="BS331" s="4">
        <v>568</v>
      </c>
      <c r="BT331" s="4">
        <v>2612</v>
      </c>
      <c r="BU331" s="4">
        <v>521</v>
      </c>
      <c r="BV331" s="4">
        <v>485</v>
      </c>
      <c r="BW331" s="4">
        <v>526</v>
      </c>
      <c r="BX331" s="4">
        <v>513</v>
      </c>
      <c r="BY331" s="4">
        <v>567</v>
      </c>
      <c r="BZ331" s="4">
        <v>3171</v>
      </c>
      <c r="CA331" s="4">
        <v>530</v>
      </c>
      <c r="CB331" s="4">
        <v>571</v>
      </c>
      <c r="CC331" s="4">
        <v>635</v>
      </c>
      <c r="CD331" s="4">
        <v>727</v>
      </c>
      <c r="CE331" s="4">
        <v>708</v>
      </c>
      <c r="CF331" s="4">
        <v>2551</v>
      </c>
      <c r="CG331" s="4">
        <v>544</v>
      </c>
      <c r="CH331" s="4">
        <v>554</v>
      </c>
      <c r="CI331" s="4">
        <v>543</v>
      </c>
      <c r="CJ331" s="4">
        <v>470</v>
      </c>
      <c r="CK331" s="4">
        <v>440</v>
      </c>
      <c r="CL331" s="4">
        <v>2145</v>
      </c>
      <c r="CM331" s="4">
        <v>400</v>
      </c>
      <c r="CN331" s="4">
        <v>427</v>
      </c>
      <c r="CO331" s="4">
        <v>440</v>
      </c>
      <c r="CP331" s="4">
        <v>456</v>
      </c>
      <c r="CQ331" s="4">
        <v>422</v>
      </c>
      <c r="CR331" s="4">
        <v>1844</v>
      </c>
      <c r="CS331" s="4">
        <v>401</v>
      </c>
      <c r="CT331" s="4">
        <v>379</v>
      </c>
      <c r="CU331" s="4">
        <v>343</v>
      </c>
      <c r="CV331" s="4">
        <v>332</v>
      </c>
      <c r="CW331" s="4">
        <v>389</v>
      </c>
      <c r="CX331" s="4">
        <v>1497</v>
      </c>
      <c r="CY331" s="4">
        <v>359</v>
      </c>
      <c r="CZ331" s="4">
        <v>294</v>
      </c>
      <c r="DA331" s="4">
        <v>290</v>
      </c>
      <c r="DB331" s="4">
        <v>258</v>
      </c>
      <c r="DC331" s="4">
        <v>296</v>
      </c>
      <c r="DD331" s="4">
        <v>886</v>
      </c>
      <c r="DE331" s="4">
        <v>227</v>
      </c>
      <c r="DF331" s="4">
        <v>202</v>
      </c>
      <c r="DG331" s="4">
        <v>172</v>
      </c>
      <c r="DH331" s="4">
        <v>162</v>
      </c>
      <c r="DI331" s="4">
        <v>123</v>
      </c>
      <c r="DJ331" s="4">
        <v>351</v>
      </c>
      <c r="DK331" s="4">
        <v>127</v>
      </c>
      <c r="DL331" s="4">
        <v>106</v>
      </c>
      <c r="DM331" s="4">
        <v>61</v>
      </c>
      <c r="DN331" s="4">
        <v>33</v>
      </c>
      <c r="DO331" s="4">
        <v>24</v>
      </c>
      <c r="DP331" s="4">
        <v>85</v>
      </c>
      <c r="DQ331" s="4">
        <v>36</v>
      </c>
      <c r="DR331" s="4">
        <v>25</v>
      </c>
      <c r="DS331" s="4">
        <v>11</v>
      </c>
      <c r="DT331" s="4">
        <v>9</v>
      </c>
      <c r="DU331" s="4">
        <v>4</v>
      </c>
      <c r="DV331" s="4">
        <v>4</v>
      </c>
      <c r="DW331" s="4">
        <v>8633</v>
      </c>
      <c r="DX331" s="4">
        <v>9906</v>
      </c>
      <c r="DY331" s="4">
        <v>17602</v>
      </c>
      <c r="DZ331" s="4">
        <v>11961</v>
      </c>
      <c r="EA331" s="4">
        <v>9363</v>
      </c>
    </row>
    <row r="332" spans="1:131" ht="17.5" customHeight="1" x14ac:dyDescent="0.35">
      <c r="A332" s="2" t="s">
        <v>574</v>
      </c>
      <c r="D332" s="2" t="s">
        <v>575</v>
      </c>
      <c r="E332" s="4">
        <v>44014</v>
      </c>
      <c r="F332" s="4">
        <v>2848</v>
      </c>
      <c r="G332" s="4">
        <v>595</v>
      </c>
      <c r="H332" s="4">
        <v>551</v>
      </c>
      <c r="I332" s="4">
        <v>566</v>
      </c>
      <c r="J332" s="4">
        <v>568</v>
      </c>
      <c r="K332" s="4">
        <v>568</v>
      </c>
      <c r="L332" s="4">
        <v>2457</v>
      </c>
      <c r="M332" s="4">
        <v>581</v>
      </c>
      <c r="N332" s="4">
        <v>475</v>
      </c>
      <c r="O332" s="4">
        <v>474</v>
      </c>
      <c r="P332" s="4">
        <v>494</v>
      </c>
      <c r="Q332" s="4">
        <v>433</v>
      </c>
      <c r="R332" s="4">
        <v>2706</v>
      </c>
      <c r="S332" s="4">
        <v>501</v>
      </c>
      <c r="T332" s="4">
        <v>512</v>
      </c>
      <c r="U332" s="4">
        <v>542</v>
      </c>
      <c r="V332" s="4">
        <v>562</v>
      </c>
      <c r="W332" s="4">
        <v>589</v>
      </c>
      <c r="X332" s="4">
        <v>2854</v>
      </c>
      <c r="Y332" s="4">
        <v>549</v>
      </c>
      <c r="Z332" s="4">
        <v>608</v>
      </c>
      <c r="AA332" s="4">
        <v>584</v>
      </c>
      <c r="AB332" s="4">
        <v>543</v>
      </c>
      <c r="AC332" s="4">
        <v>570</v>
      </c>
      <c r="AD332" s="4">
        <v>2784</v>
      </c>
      <c r="AE332" s="4">
        <v>607</v>
      </c>
      <c r="AF332" s="4">
        <v>522</v>
      </c>
      <c r="AG332" s="4">
        <v>513</v>
      </c>
      <c r="AH332" s="4">
        <v>590</v>
      </c>
      <c r="AI332" s="4">
        <v>552</v>
      </c>
      <c r="AJ332" s="4">
        <v>2768</v>
      </c>
      <c r="AK332" s="4">
        <v>534</v>
      </c>
      <c r="AL332" s="4">
        <v>548</v>
      </c>
      <c r="AM332" s="4">
        <v>611</v>
      </c>
      <c r="AN332" s="4">
        <v>516</v>
      </c>
      <c r="AO332" s="4">
        <v>559</v>
      </c>
      <c r="AP332" s="4">
        <v>2638</v>
      </c>
      <c r="AQ332" s="4">
        <v>599</v>
      </c>
      <c r="AR332" s="4">
        <v>535</v>
      </c>
      <c r="AS332" s="4">
        <v>521</v>
      </c>
      <c r="AT332" s="4">
        <v>512</v>
      </c>
      <c r="AU332" s="4">
        <v>471</v>
      </c>
      <c r="AV332" s="4">
        <v>2961</v>
      </c>
      <c r="AW332" s="4">
        <v>566</v>
      </c>
      <c r="AX332" s="4">
        <v>597</v>
      </c>
      <c r="AY332" s="4">
        <v>527</v>
      </c>
      <c r="AZ332" s="4">
        <v>627</v>
      </c>
      <c r="BA332" s="4">
        <v>644</v>
      </c>
      <c r="BB332" s="4">
        <v>3366</v>
      </c>
      <c r="BC332" s="4">
        <v>648</v>
      </c>
      <c r="BD332" s="4">
        <v>627</v>
      </c>
      <c r="BE332" s="4">
        <v>701</v>
      </c>
      <c r="BF332" s="4">
        <v>665</v>
      </c>
      <c r="BG332" s="4">
        <v>725</v>
      </c>
      <c r="BH332" s="4">
        <v>3369</v>
      </c>
      <c r="BI332" s="4">
        <v>686</v>
      </c>
      <c r="BJ332" s="4">
        <v>697</v>
      </c>
      <c r="BK332" s="4">
        <v>694</v>
      </c>
      <c r="BL332" s="4">
        <v>652</v>
      </c>
      <c r="BM332" s="4">
        <v>640</v>
      </c>
      <c r="BN332" s="4">
        <v>2922</v>
      </c>
      <c r="BO332" s="4">
        <v>608</v>
      </c>
      <c r="BP332" s="4">
        <v>641</v>
      </c>
      <c r="BQ332" s="4">
        <v>544</v>
      </c>
      <c r="BR332" s="4">
        <v>586</v>
      </c>
      <c r="BS332" s="4">
        <v>543</v>
      </c>
      <c r="BT332" s="4">
        <v>2559</v>
      </c>
      <c r="BU332" s="4">
        <v>504</v>
      </c>
      <c r="BV332" s="4">
        <v>525</v>
      </c>
      <c r="BW332" s="4">
        <v>534</v>
      </c>
      <c r="BX332" s="4">
        <v>505</v>
      </c>
      <c r="BY332" s="4">
        <v>491</v>
      </c>
      <c r="BZ332" s="4">
        <v>2979</v>
      </c>
      <c r="CA332" s="4">
        <v>542</v>
      </c>
      <c r="CB332" s="4">
        <v>533</v>
      </c>
      <c r="CC332" s="4">
        <v>600</v>
      </c>
      <c r="CD332" s="4">
        <v>657</v>
      </c>
      <c r="CE332" s="4">
        <v>647</v>
      </c>
      <c r="CF332" s="4">
        <v>2301</v>
      </c>
      <c r="CG332" s="4">
        <v>478</v>
      </c>
      <c r="CH332" s="4">
        <v>580</v>
      </c>
      <c r="CI332" s="4">
        <v>458</v>
      </c>
      <c r="CJ332" s="4">
        <v>419</v>
      </c>
      <c r="CK332" s="4">
        <v>366</v>
      </c>
      <c r="CL332" s="4">
        <v>1629</v>
      </c>
      <c r="CM332" s="4">
        <v>344</v>
      </c>
      <c r="CN332" s="4">
        <v>329</v>
      </c>
      <c r="CO332" s="4">
        <v>296</v>
      </c>
      <c r="CP332" s="4">
        <v>357</v>
      </c>
      <c r="CQ332" s="4">
        <v>303</v>
      </c>
      <c r="CR332" s="4">
        <v>1291</v>
      </c>
      <c r="CS332" s="4">
        <v>307</v>
      </c>
      <c r="CT332" s="4">
        <v>255</v>
      </c>
      <c r="CU332" s="4">
        <v>269</v>
      </c>
      <c r="CV332" s="4">
        <v>247</v>
      </c>
      <c r="CW332" s="4">
        <v>213</v>
      </c>
      <c r="CX332" s="4">
        <v>880</v>
      </c>
      <c r="CY332" s="4">
        <v>220</v>
      </c>
      <c r="CZ332" s="4">
        <v>166</v>
      </c>
      <c r="DA332" s="4">
        <v>184</v>
      </c>
      <c r="DB332" s="4">
        <v>156</v>
      </c>
      <c r="DC332" s="4">
        <v>154</v>
      </c>
      <c r="DD332" s="4">
        <v>492</v>
      </c>
      <c r="DE332" s="4">
        <v>113</v>
      </c>
      <c r="DF332" s="4">
        <v>110</v>
      </c>
      <c r="DG332" s="4">
        <v>98</v>
      </c>
      <c r="DH332" s="4">
        <v>91</v>
      </c>
      <c r="DI332" s="4">
        <v>80</v>
      </c>
      <c r="DJ332" s="4">
        <v>170</v>
      </c>
      <c r="DK332" s="4">
        <v>72</v>
      </c>
      <c r="DL332" s="4">
        <v>38</v>
      </c>
      <c r="DM332" s="4">
        <v>18</v>
      </c>
      <c r="DN332" s="4">
        <v>19</v>
      </c>
      <c r="DO332" s="4">
        <v>23</v>
      </c>
      <c r="DP332" s="4">
        <v>37</v>
      </c>
      <c r="DQ332" s="4">
        <v>12</v>
      </c>
      <c r="DR332" s="4">
        <v>9</v>
      </c>
      <c r="DS332" s="4">
        <v>6</v>
      </c>
      <c r="DT332" s="4">
        <v>8</v>
      </c>
      <c r="DU332" s="4">
        <v>2</v>
      </c>
      <c r="DV332" s="4">
        <v>3</v>
      </c>
      <c r="DW332" s="4">
        <v>8560</v>
      </c>
      <c r="DX332" s="4">
        <v>9752</v>
      </c>
      <c r="DY332" s="4">
        <v>16822</v>
      </c>
      <c r="DZ332" s="4">
        <v>11829</v>
      </c>
      <c r="EA332" s="4">
        <v>6803</v>
      </c>
    </row>
    <row r="333" spans="1:131" ht="17.5" customHeight="1" x14ac:dyDescent="0.35">
      <c r="A333" s="2" t="s">
        <v>576</v>
      </c>
      <c r="D333" s="2" t="s">
        <v>577</v>
      </c>
      <c r="E333" s="4">
        <v>47363</v>
      </c>
      <c r="F333" s="4">
        <v>2683</v>
      </c>
      <c r="G333" s="4">
        <v>509</v>
      </c>
      <c r="H333" s="4">
        <v>534</v>
      </c>
      <c r="I333" s="4">
        <v>523</v>
      </c>
      <c r="J333" s="4">
        <v>578</v>
      </c>
      <c r="K333" s="4">
        <v>539</v>
      </c>
      <c r="L333" s="4">
        <v>2732</v>
      </c>
      <c r="M333" s="4">
        <v>524</v>
      </c>
      <c r="N333" s="4">
        <v>543</v>
      </c>
      <c r="O333" s="4">
        <v>558</v>
      </c>
      <c r="P333" s="4">
        <v>543</v>
      </c>
      <c r="Q333" s="4">
        <v>564</v>
      </c>
      <c r="R333" s="4">
        <v>2910</v>
      </c>
      <c r="S333" s="4">
        <v>554</v>
      </c>
      <c r="T333" s="4">
        <v>579</v>
      </c>
      <c r="U333" s="4">
        <v>566</v>
      </c>
      <c r="V333" s="4">
        <v>596</v>
      </c>
      <c r="W333" s="4">
        <v>615</v>
      </c>
      <c r="X333" s="4">
        <v>2919</v>
      </c>
      <c r="Y333" s="4">
        <v>580</v>
      </c>
      <c r="Z333" s="4">
        <v>616</v>
      </c>
      <c r="AA333" s="4">
        <v>611</v>
      </c>
      <c r="AB333" s="4">
        <v>568</v>
      </c>
      <c r="AC333" s="4">
        <v>544</v>
      </c>
      <c r="AD333" s="4">
        <v>2444</v>
      </c>
      <c r="AE333" s="4">
        <v>475</v>
      </c>
      <c r="AF333" s="4">
        <v>504</v>
      </c>
      <c r="AG333" s="4">
        <v>502</v>
      </c>
      <c r="AH333" s="4">
        <v>523</v>
      </c>
      <c r="AI333" s="4">
        <v>440</v>
      </c>
      <c r="AJ333" s="4">
        <v>2415</v>
      </c>
      <c r="AK333" s="4">
        <v>525</v>
      </c>
      <c r="AL333" s="4">
        <v>446</v>
      </c>
      <c r="AM333" s="4">
        <v>463</v>
      </c>
      <c r="AN333" s="4">
        <v>521</v>
      </c>
      <c r="AO333" s="4">
        <v>460</v>
      </c>
      <c r="AP333" s="4">
        <v>2179</v>
      </c>
      <c r="AQ333" s="4">
        <v>460</v>
      </c>
      <c r="AR333" s="4">
        <v>471</v>
      </c>
      <c r="AS333" s="4">
        <v>399</v>
      </c>
      <c r="AT333" s="4">
        <v>398</v>
      </c>
      <c r="AU333" s="4">
        <v>451</v>
      </c>
      <c r="AV333" s="4">
        <v>2545</v>
      </c>
      <c r="AW333" s="4">
        <v>414</v>
      </c>
      <c r="AX333" s="4">
        <v>486</v>
      </c>
      <c r="AY333" s="4">
        <v>461</v>
      </c>
      <c r="AZ333" s="4">
        <v>596</v>
      </c>
      <c r="BA333" s="4">
        <v>588</v>
      </c>
      <c r="BB333" s="4">
        <v>3298</v>
      </c>
      <c r="BC333" s="4">
        <v>573</v>
      </c>
      <c r="BD333" s="4">
        <v>632</v>
      </c>
      <c r="BE333" s="4">
        <v>657</v>
      </c>
      <c r="BF333" s="4">
        <v>718</v>
      </c>
      <c r="BG333" s="4">
        <v>718</v>
      </c>
      <c r="BH333" s="4">
        <v>3733</v>
      </c>
      <c r="BI333" s="4">
        <v>732</v>
      </c>
      <c r="BJ333" s="4">
        <v>798</v>
      </c>
      <c r="BK333" s="4">
        <v>708</v>
      </c>
      <c r="BL333" s="4">
        <v>730</v>
      </c>
      <c r="BM333" s="4">
        <v>765</v>
      </c>
      <c r="BN333" s="4">
        <v>3295</v>
      </c>
      <c r="BO333" s="4">
        <v>688</v>
      </c>
      <c r="BP333" s="4">
        <v>638</v>
      </c>
      <c r="BQ333" s="4">
        <v>682</v>
      </c>
      <c r="BR333" s="4">
        <v>669</v>
      </c>
      <c r="BS333" s="4">
        <v>618</v>
      </c>
      <c r="BT333" s="4">
        <v>3066</v>
      </c>
      <c r="BU333" s="4">
        <v>605</v>
      </c>
      <c r="BV333" s="4">
        <v>607</v>
      </c>
      <c r="BW333" s="4">
        <v>600</v>
      </c>
      <c r="BX333" s="4">
        <v>622</v>
      </c>
      <c r="BY333" s="4">
        <v>632</v>
      </c>
      <c r="BZ333" s="4">
        <v>3521</v>
      </c>
      <c r="CA333" s="4">
        <v>653</v>
      </c>
      <c r="CB333" s="4">
        <v>649</v>
      </c>
      <c r="CC333" s="4">
        <v>693</v>
      </c>
      <c r="CD333" s="4">
        <v>783</v>
      </c>
      <c r="CE333" s="4">
        <v>743</v>
      </c>
      <c r="CF333" s="4">
        <v>2829</v>
      </c>
      <c r="CG333" s="4">
        <v>578</v>
      </c>
      <c r="CH333" s="4">
        <v>596</v>
      </c>
      <c r="CI333" s="4">
        <v>609</v>
      </c>
      <c r="CJ333" s="4">
        <v>582</v>
      </c>
      <c r="CK333" s="4">
        <v>464</v>
      </c>
      <c r="CL333" s="4">
        <v>2221</v>
      </c>
      <c r="CM333" s="4">
        <v>453</v>
      </c>
      <c r="CN333" s="4">
        <v>473</v>
      </c>
      <c r="CO333" s="4">
        <v>463</v>
      </c>
      <c r="CP333" s="4">
        <v>418</v>
      </c>
      <c r="CQ333" s="4">
        <v>414</v>
      </c>
      <c r="CR333" s="4">
        <v>1966</v>
      </c>
      <c r="CS333" s="4">
        <v>409</v>
      </c>
      <c r="CT333" s="4">
        <v>414</v>
      </c>
      <c r="CU333" s="4">
        <v>396</v>
      </c>
      <c r="CV333" s="4">
        <v>374</v>
      </c>
      <c r="CW333" s="4">
        <v>373</v>
      </c>
      <c r="CX333" s="4">
        <v>1428</v>
      </c>
      <c r="CY333" s="4">
        <v>344</v>
      </c>
      <c r="CZ333" s="4">
        <v>310</v>
      </c>
      <c r="DA333" s="4">
        <v>278</v>
      </c>
      <c r="DB333" s="4">
        <v>266</v>
      </c>
      <c r="DC333" s="4">
        <v>230</v>
      </c>
      <c r="DD333" s="4">
        <v>804</v>
      </c>
      <c r="DE333" s="4">
        <v>206</v>
      </c>
      <c r="DF333" s="4">
        <v>188</v>
      </c>
      <c r="DG333" s="4">
        <v>143</v>
      </c>
      <c r="DH333" s="4">
        <v>142</v>
      </c>
      <c r="DI333" s="4">
        <v>125</v>
      </c>
      <c r="DJ333" s="4">
        <v>312</v>
      </c>
      <c r="DK333" s="4">
        <v>114</v>
      </c>
      <c r="DL333" s="4">
        <v>86</v>
      </c>
      <c r="DM333" s="4">
        <v>44</v>
      </c>
      <c r="DN333" s="4">
        <v>36</v>
      </c>
      <c r="DO333" s="4">
        <v>32</v>
      </c>
      <c r="DP333" s="4">
        <v>59</v>
      </c>
      <c r="DQ333" s="4">
        <v>19</v>
      </c>
      <c r="DR333" s="4">
        <v>16</v>
      </c>
      <c r="DS333" s="4">
        <v>11</v>
      </c>
      <c r="DT333" s="4">
        <v>8</v>
      </c>
      <c r="DU333" s="4">
        <v>5</v>
      </c>
      <c r="DV333" s="4">
        <v>4</v>
      </c>
      <c r="DW333" s="4">
        <v>8905</v>
      </c>
      <c r="DX333" s="4">
        <v>10132</v>
      </c>
      <c r="DY333" s="4">
        <v>15220</v>
      </c>
      <c r="DZ333" s="4">
        <v>13615</v>
      </c>
      <c r="EA333" s="4">
        <v>9623</v>
      </c>
    </row>
    <row r="334" spans="1:131" ht="17.5" customHeight="1" x14ac:dyDescent="0.35">
      <c r="A334" s="2" t="s">
        <v>578</v>
      </c>
      <c r="D334" s="2" t="s">
        <v>579</v>
      </c>
      <c r="E334" s="4">
        <v>43021</v>
      </c>
      <c r="F334" s="4">
        <v>1999</v>
      </c>
      <c r="G334" s="4">
        <v>421</v>
      </c>
      <c r="H334" s="4">
        <v>370</v>
      </c>
      <c r="I334" s="4">
        <v>372</v>
      </c>
      <c r="J334" s="4">
        <v>439</v>
      </c>
      <c r="K334" s="4">
        <v>397</v>
      </c>
      <c r="L334" s="4">
        <v>2126</v>
      </c>
      <c r="M334" s="4">
        <v>423</v>
      </c>
      <c r="N334" s="4">
        <v>439</v>
      </c>
      <c r="O334" s="4">
        <v>436</v>
      </c>
      <c r="P334" s="4">
        <v>410</v>
      </c>
      <c r="Q334" s="4">
        <v>418</v>
      </c>
      <c r="R334" s="4">
        <v>2605</v>
      </c>
      <c r="S334" s="4">
        <v>432</v>
      </c>
      <c r="T334" s="4">
        <v>479</v>
      </c>
      <c r="U334" s="4">
        <v>557</v>
      </c>
      <c r="V334" s="4">
        <v>538</v>
      </c>
      <c r="W334" s="4">
        <v>599</v>
      </c>
      <c r="X334" s="4">
        <v>2648</v>
      </c>
      <c r="Y334" s="4">
        <v>556</v>
      </c>
      <c r="Z334" s="4">
        <v>553</v>
      </c>
      <c r="AA334" s="4">
        <v>593</v>
      </c>
      <c r="AB334" s="4">
        <v>514</v>
      </c>
      <c r="AC334" s="4">
        <v>432</v>
      </c>
      <c r="AD334" s="4">
        <v>1881</v>
      </c>
      <c r="AE334" s="4">
        <v>398</v>
      </c>
      <c r="AF334" s="4">
        <v>370</v>
      </c>
      <c r="AG334" s="4">
        <v>387</v>
      </c>
      <c r="AH334" s="4">
        <v>377</v>
      </c>
      <c r="AI334" s="4">
        <v>349</v>
      </c>
      <c r="AJ334" s="4">
        <v>1697</v>
      </c>
      <c r="AK334" s="4">
        <v>332</v>
      </c>
      <c r="AL334" s="4">
        <v>363</v>
      </c>
      <c r="AM334" s="4">
        <v>349</v>
      </c>
      <c r="AN334" s="4">
        <v>340</v>
      </c>
      <c r="AO334" s="4">
        <v>313</v>
      </c>
      <c r="AP334" s="4">
        <v>1483</v>
      </c>
      <c r="AQ334" s="4">
        <v>299</v>
      </c>
      <c r="AR334" s="4">
        <v>319</v>
      </c>
      <c r="AS334" s="4">
        <v>325</v>
      </c>
      <c r="AT334" s="4">
        <v>277</v>
      </c>
      <c r="AU334" s="4">
        <v>263</v>
      </c>
      <c r="AV334" s="4">
        <v>1935</v>
      </c>
      <c r="AW334" s="4">
        <v>343</v>
      </c>
      <c r="AX334" s="4">
        <v>351</v>
      </c>
      <c r="AY334" s="4">
        <v>377</v>
      </c>
      <c r="AZ334" s="4">
        <v>416</v>
      </c>
      <c r="BA334" s="4">
        <v>448</v>
      </c>
      <c r="BB334" s="4">
        <v>2804</v>
      </c>
      <c r="BC334" s="4">
        <v>511</v>
      </c>
      <c r="BD334" s="4">
        <v>525</v>
      </c>
      <c r="BE334" s="4">
        <v>595</v>
      </c>
      <c r="BF334" s="4">
        <v>567</v>
      </c>
      <c r="BG334" s="4">
        <v>606</v>
      </c>
      <c r="BH334" s="4">
        <v>3168</v>
      </c>
      <c r="BI334" s="4">
        <v>614</v>
      </c>
      <c r="BJ334" s="4">
        <v>623</v>
      </c>
      <c r="BK334" s="4">
        <v>663</v>
      </c>
      <c r="BL334" s="4">
        <v>635</v>
      </c>
      <c r="BM334" s="4">
        <v>633</v>
      </c>
      <c r="BN334" s="4">
        <v>2878</v>
      </c>
      <c r="BO334" s="4">
        <v>540</v>
      </c>
      <c r="BP334" s="4">
        <v>616</v>
      </c>
      <c r="BQ334" s="4">
        <v>592</v>
      </c>
      <c r="BR334" s="4">
        <v>561</v>
      </c>
      <c r="BS334" s="4">
        <v>569</v>
      </c>
      <c r="BT334" s="4">
        <v>2879</v>
      </c>
      <c r="BU334" s="4">
        <v>567</v>
      </c>
      <c r="BV334" s="4">
        <v>588</v>
      </c>
      <c r="BW334" s="4">
        <v>582</v>
      </c>
      <c r="BX334" s="4">
        <v>608</v>
      </c>
      <c r="BY334" s="4">
        <v>534</v>
      </c>
      <c r="BZ334" s="4">
        <v>3744</v>
      </c>
      <c r="CA334" s="4">
        <v>619</v>
      </c>
      <c r="CB334" s="4">
        <v>678</v>
      </c>
      <c r="CC334" s="4">
        <v>694</v>
      </c>
      <c r="CD334" s="4">
        <v>824</v>
      </c>
      <c r="CE334" s="4">
        <v>929</v>
      </c>
      <c r="CF334" s="4">
        <v>3201</v>
      </c>
      <c r="CG334" s="4">
        <v>676</v>
      </c>
      <c r="CH334" s="4">
        <v>685</v>
      </c>
      <c r="CI334" s="4">
        <v>695</v>
      </c>
      <c r="CJ334" s="4">
        <v>611</v>
      </c>
      <c r="CK334" s="4">
        <v>534</v>
      </c>
      <c r="CL334" s="4">
        <v>2601</v>
      </c>
      <c r="CM334" s="4">
        <v>493</v>
      </c>
      <c r="CN334" s="4">
        <v>560</v>
      </c>
      <c r="CO334" s="4">
        <v>512</v>
      </c>
      <c r="CP334" s="4">
        <v>509</v>
      </c>
      <c r="CQ334" s="4">
        <v>527</v>
      </c>
      <c r="CR334" s="4">
        <v>2194</v>
      </c>
      <c r="CS334" s="4">
        <v>483</v>
      </c>
      <c r="CT334" s="4">
        <v>482</v>
      </c>
      <c r="CU334" s="4">
        <v>461</v>
      </c>
      <c r="CV334" s="4">
        <v>392</v>
      </c>
      <c r="CW334" s="4">
        <v>376</v>
      </c>
      <c r="CX334" s="4">
        <v>1648</v>
      </c>
      <c r="CY334" s="4">
        <v>378</v>
      </c>
      <c r="CZ334" s="4">
        <v>350</v>
      </c>
      <c r="DA334" s="4">
        <v>318</v>
      </c>
      <c r="DB334" s="4">
        <v>290</v>
      </c>
      <c r="DC334" s="4">
        <v>312</v>
      </c>
      <c r="DD334" s="4">
        <v>1039</v>
      </c>
      <c r="DE334" s="4">
        <v>260</v>
      </c>
      <c r="DF334" s="4">
        <v>232</v>
      </c>
      <c r="DG334" s="4">
        <v>221</v>
      </c>
      <c r="DH334" s="4">
        <v>158</v>
      </c>
      <c r="DI334" s="4">
        <v>168</v>
      </c>
      <c r="DJ334" s="4">
        <v>395</v>
      </c>
      <c r="DK334" s="4">
        <v>162</v>
      </c>
      <c r="DL334" s="4">
        <v>92</v>
      </c>
      <c r="DM334" s="4">
        <v>59</v>
      </c>
      <c r="DN334" s="4">
        <v>43</v>
      </c>
      <c r="DO334" s="4">
        <v>39</v>
      </c>
      <c r="DP334" s="4">
        <v>86</v>
      </c>
      <c r="DQ334" s="4">
        <v>25</v>
      </c>
      <c r="DR334" s="4">
        <v>17</v>
      </c>
      <c r="DS334" s="4">
        <v>16</v>
      </c>
      <c r="DT334" s="4">
        <v>16</v>
      </c>
      <c r="DU334" s="4">
        <v>12</v>
      </c>
      <c r="DV334" s="4">
        <v>10</v>
      </c>
      <c r="DW334" s="4">
        <v>7286</v>
      </c>
      <c r="DX334" s="4">
        <v>8432</v>
      </c>
      <c r="DY334" s="4">
        <v>11892</v>
      </c>
      <c r="DZ334" s="4">
        <v>12669</v>
      </c>
      <c r="EA334" s="4">
        <v>11174</v>
      </c>
    </row>
    <row r="335" spans="1:131" ht="17.5" customHeight="1" x14ac:dyDescent="0.35">
      <c r="A335" s="2" t="s">
        <v>580</v>
      </c>
      <c r="D335" s="2" t="s">
        <v>581</v>
      </c>
      <c r="E335" s="4">
        <v>71807</v>
      </c>
      <c r="F335" s="4">
        <v>3954</v>
      </c>
      <c r="G335" s="4">
        <v>709</v>
      </c>
      <c r="H335" s="4">
        <v>729</v>
      </c>
      <c r="I335" s="4">
        <v>797</v>
      </c>
      <c r="J335" s="4">
        <v>862</v>
      </c>
      <c r="K335" s="4">
        <v>857</v>
      </c>
      <c r="L335" s="4">
        <v>4117</v>
      </c>
      <c r="M335" s="4">
        <v>842</v>
      </c>
      <c r="N335" s="4">
        <v>765</v>
      </c>
      <c r="O335" s="4">
        <v>844</v>
      </c>
      <c r="P335" s="4">
        <v>823</v>
      </c>
      <c r="Q335" s="4">
        <v>843</v>
      </c>
      <c r="R335" s="4">
        <v>4575</v>
      </c>
      <c r="S335" s="4">
        <v>809</v>
      </c>
      <c r="T335" s="4">
        <v>972</v>
      </c>
      <c r="U335" s="4">
        <v>944</v>
      </c>
      <c r="V335" s="4">
        <v>931</v>
      </c>
      <c r="W335" s="4">
        <v>919</v>
      </c>
      <c r="X335" s="4">
        <v>4506</v>
      </c>
      <c r="Y335" s="4">
        <v>911</v>
      </c>
      <c r="Z335" s="4">
        <v>1018</v>
      </c>
      <c r="AA335" s="4">
        <v>996</v>
      </c>
      <c r="AB335" s="4">
        <v>873</v>
      </c>
      <c r="AC335" s="4">
        <v>708</v>
      </c>
      <c r="AD335" s="4">
        <v>3224</v>
      </c>
      <c r="AE335" s="4">
        <v>657</v>
      </c>
      <c r="AF335" s="4">
        <v>556</v>
      </c>
      <c r="AG335" s="4">
        <v>643</v>
      </c>
      <c r="AH335" s="4">
        <v>722</v>
      </c>
      <c r="AI335" s="4">
        <v>646</v>
      </c>
      <c r="AJ335" s="4">
        <v>3232</v>
      </c>
      <c r="AK335" s="4">
        <v>645</v>
      </c>
      <c r="AL335" s="4">
        <v>690</v>
      </c>
      <c r="AM335" s="4">
        <v>614</v>
      </c>
      <c r="AN335" s="4">
        <v>652</v>
      </c>
      <c r="AO335" s="4">
        <v>631</v>
      </c>
      <c r="AP335" s="4">
        <v>2860</v>
      </c>
      <c r="AQ335" s="4">
        <v>580</v>
      </c>
      <c r="AR335" s="4">
        <v>580</v>
      </c>
      <c r="AS335" s="4">
        <v>587</v>
      </c>
      <c r="AT335" s="4">
        <v>534</v>
      </c>
      <c r="AU335" s="4">
        <v>579</v>
      </c>
      <c r="AV335" s="4">
        <v>3763</v>
      </c>
      <c r="AW335" s="4">
        <v>571</v>
      </c>
      <c r="AX335" s="4">
        <v>706</v>
      </c>
      <c r="AY335" s="4">
        <v>711</v>
      </c>
      <c r="AZ335" s="4">
        <v>830</v>
      </c>
      <c r="BA335" s="4">
        <v>945</v>
      </c>
      <c r="BB335" s="4">
        <v>5108</v>
      </c>
      <c r="BC335" s="4">
        <v>911</v>
      </c>
      <c r="BD335" s="4">
        <v>982</v>
      </c>
      <c r="BE335" s="4">
        <v>998</v>
      </c>
      <c r="BF335" s="4">
        <v>1079</v>
      </c>
      <c r="BG335" s="4">
        <v>1138</v>
      </c>
      <c r="BH335" s="4">
        <v>5798</v>
      </c>
      <c r="BI335" s="4">
        <v>1142</v>
      </c>
      <c r="BJ335" s="4">
        <v>1170</v>
      </c>
      <c r="BK335" s="4">
        <v>1220</v>
      </c>
      <c r="BL335" s="4">
        <v>1113</v>
      </c>
      <c r="BM335" s="4">
        <v>1153</v>
      </c>
      <c r="BN335" s="4">
        <v>5227</v>
      </c>
      <c r="BO335" s="4">
        <v>1061</v>
      </c>
      <c r="BP335" s="4">
        <v>1048</v>
      </c>
      <c r="BQ335" s="4">
        <v>1084</v>
      </c>
      <c r="BR335" s="4">
        <v>1017</v>
      </c>
      <c r="BS335" s="4">
        <v>1017</v>
      </c>
      <c r="BT335" s="4">
        <v>4752</v>
      </c>
      <c r="BU335" s="4">
        <v>999</v>
      </c>
      <c r="BV335" s="4">
        <v>893</v>
      </c>
      <c r="BW335" s="4">
        <v>961</v>
      </c>
      <c r="BX335" s="4">
        <v>966</v>
      </c>
      <c r="BY335" s="4">
        <v>933</v>
      </c>
      <c r="BZ335" s="4">
        <v>5530</v>
      </c>
      <c r="CA335" s="4">
        <v>979</v>
      </c>
      <c r="CB335" s="4">
        <v>964</v>
      </c>
      <c r="CC335" s="4">
        <v>1063</v>
      </c>
      <c r="CD335" s="4">
        <v>1265</v>
      </c>
      <c r="CE335" s="4">
        <v>1259</v>
      </c>
      <c r="CF335" s="4">
        <v>4774</v>
      </c>
      <c r="CG335" s="4">
        <v>981</v>
      </c>
      <c r="CH335" s="4">
        <v>1047</v>
      </c>
      <c r="CI335" s="4">
        <v>968</v>
      </c>
      <c r="CJ335" s="4">
        <v>950</v>
      </c>
      <c r="CK335" s="4">
        <v>828</v>
      </c>
      <c r="CL335" s="4">
        <v>3597</v>
      </c>
      <c r="CM335" s="4">
        <v>703</v>
      </c>
      <c r="CN335" s="4">
        <v>761</v>
      </c>
      <c r="CO335" s="4">
        <v>766</v>
      </c>
      <c r="CP335" s="4">
        <v>689</v>
      </c>
      <c r="CQ335" s="4">
        <v>678</v>
      </c>
      <c r="CR335" s="4">
        <v>3011</v>
      </c>
      <c r="CS335" s="4">
        <v>662</v>
      </c>
      <c r="CT335" s="4">
        <v>629</v>
      </c>
      <c r="CU335" s="4">
        <v>643</v>
      </c>
      <c r="CV335" s="4">
        <v>531</v>
      </c>
      <c r="CW335" s="4">
        <v>546</v>
      </c>
      <c r="CX335" s="4">
        <v>2115</v>
      </c>
      <c r="CY335" s="4">
        <v>531</v>
      </c>
      <c r="CZ335" s="4">
        <v>431</v>
      </c>
      <c r="DA335" s="4">
        <v>431</v>
      </c>
      <c r="DB335" s="4">
        <v>368</v>
      </c>
      <c r="DC335" s="4">
        <v>354</v>
      </c>
      <c r="DD335" s="4">
        <v>1144</v>
      </c>
      <c r="DE335" s="4">
        <v>312</v>
      </c>
      <c r="DF335" s="4">
        <v>279</v>
      </c>
      <c r="DG335" s="4">
        <v>224</v>
      </c>
      <c r="DH335" s="4">
        <v>160</v>
      </c>
      <c r="DI335" s="4">
        <v>169</v>
      </c>
      <c r="DJ335" s="4">
        <v>430</v>
      </c>
      <c r="DK335" s="4">
        <v>145</v>
      </c>
      <c r="DL335" s="4">
        <v>117</v>
      </c>
      <c r="DM335" s="4">
        <v>74</v>
      </c>
      <c r="DN335" s="4">
        <v>53</v>
      </c>
      <c r="DO335" s="4">
        <v>41</v>
      </c>
      <c r="DP335" s="4">
        <v>81</v>
      </c>
      <c r="DQ335" s="4">
        <v>29</v>
      </c>
      <c r="DR335" s="4">
        <v>24</v>
      </c>
      <c r="DS335" s="4">
        <v>13</v>
      </c>
      <c r="DT335" s="4">
        <v>11</v>
      </c>
      <c r="DU335" s="4">
        <v>4</v>
      </c>
      <c r="DV335" s="4">
        <v>9</v>
      </c>
      <c r="DW335" s="4">
        <v>13557</v>
      </c>
      <c r="DX335" s="4">
        <v>15571</v>
      </c>
      <c r="DY335" s="4">
        <v>21782</v>
      </c>
      <c r="DZ335" s="4">
        <v>21307</v>
      </c>
      <c r="EA335" s="4">
        <v>15161</v>
      </c>
    </row>
    <row r="336" spans="1:131" ht="17.5" customHeight="1" x14ac:dyDescent="0.35"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W336" s="31"/>
      <c r="DX336" s="31"/>
      <c r="DY336" s="31"/>
      <c r="DZ336" s="31"/>
      <c r="EA336" s="31"/>
    </row>
    <row r="337" spans="1:131" s="3" customFormat="1" ht="17.5" customHeight="1" x14ac:dyDescent="0.35">
      <c r="A337" s="3" t="s">
        <v>582</v>
      </c>
      <c r="C337" s="3" t="s">
        <v>583</v>
      </c>
      <c r="E337" s="26">
        <v>644938</v>
      </c>
      <c r="F337" s="26">
        <v>39566</v>
      </c>
      <c r="G337" s="26">
        <v>7895</v>
      </c>
      <c r="H337" s="26">
        <v>7865</v>
      </c>
      <c r="I337" s="26">
        <v>7836</v>
      </c>
      <c r="J337" s="26">
        <v>7929</v>
      </c>
      <c r="K337" s="26">
        <v>8041</v>
      </c>
      <c r="L337" s="26">
        <v>37727</v>
      </c>
      <c r="M337" s="26">
        <v>7771</v>
      </c>
      <c r="N337" s="26">
        <v>7707</v>
      </c>
      <c r="O337" s="26">
        <v>7606</v>
      </c>
      <c r="P337" s="26">
        <v>7259</v>
      </c>
      <c r="Q337" s="26">
        <v>7384</v>
      </c>
      <c r="R337" s="26">
        <v>40679</v>
      </c>
      <c r="S337" s="26">
        <v>7763</v>
      </c>
      <c r="T337" s="26">
        <v>8039</v>
      </c>
      <c r="U337" s="26">
        <v>8287</v>
      </c>
      <c r="V337" s="26">
        <v>8239</v>
      </c>
      <c r="W337" s="26">
        <v>8351</v>
      </c>
      <c r="X337" s="26">
        <v>41116</v>
      </c>
      <c r="Y337" s="26">
        <v>8776</v>
      </c>
      <c r="Z337" s="26">
        <v>8450</v>
      </c>
      <c r="AA337" s="26">
        <v>8886</v>
      </c>
      <c r="AB337" s="26">
        <v>8073</v>
      </c>
      <c r="AC337" s="26">
        <v>6931</v>
      </c>
      <c r="AD337" s="26">
        <v>36398</v>
      </c>
      <c r="AE337" s="26">
        <v>7163</v>
      </c>
      <c r="AF337" s="26">
        <v>7126</v>
      </c>
      <c r="AG337" s="26">
        <v>7199</v>
      </c>
      <c r="AH337" s="26">
        <v>7701</v>
      </c>
      <c r="AI337" s="26">
        <v>7209</v>
      </c>
      <c r="AJ337" s="26">
        <v>35418</v>
      </c>
      <c r="AK337" s="26">
        <v>7083</v>
      </c>
      <c r="AL337" s="26">
        <v>6871</v>
      </c>
      <c r="AM337" s="26">
        <v>7005</v>
      </c>
      <c r="AN337" s="26">
        <v>7215</v>
      </c>
      <c r="AO337" s="26">
        <v>7244</v>
      </c>
      <c r="AP337" s="26">
        <v>36117</v>
      </c>
      <c r="AQ337" s="26">
        <v>7427</v>
      </c>
      <c r="AR337" s="26">
        <v>7383</v>
      </c>
      <c r="AS337" s="26">
        <v>7141</v>
      </c>
      <c r="AT337" s="26">
        <v>6965</v>
      </c>
      <c r="AU337" s="26">
        <v>7201</v>
      </c>
      <c r="AV337" s="26">
        <v>41825</v>
      </c>
      <c r="AW337" s="26">
        <v>7571</v>
      </c>
      <c r="AX337" s="26">
        <v>7993</v>
      </c>
      <c r="AY337" s="26">
        <v>8094</v>
      </c>
      <c r="AZ337" s="26">
        <v>8925</v>
      </c>
      <c r="BA337" s="26">
        <v>9242</v>
      </c>
      <c r="BB337" s="26">
        <v>48152</v>
      </c>
      <c r="BC337" s="26">
        <v>9588</v>
      </c>
      <c r="BD337" s="26">
        <v>9325</v>
      </c>
      <c r="BE337" s="26">
        <v>9586</v>
      </c>
      <c r="BF337" s="26">
        <v>9647</v>
      </c>
      <c r="BG337" s="26">
        <v>10006</v>
      </c>
      <c r="BH337" s="26">
        <v>50964</v>
      </c>
      <c r="BI337" s="26">
        <v>10245</v>
      </c>
      <c r="BJ337" s="26">
        <v>10338</v>
      </c>
      <c r="BK337" s="26">
        <v>10303</v>
      </c>
      <c r="BL337" s="26">
        <v>10057</v>
      </c>
      <c r="BM337" s="26">
        <v>10021</v>
      </c>
      <c r="BN337" s="26">
        <v>45983</v>
      </c>
      <c r="BO337" s="26">
        <v>9819</v>
      </c>
      <c r="BP337" s="26">
        <v>9314</v>
      </c>
      <c r="BQ337" s="26">
        <v>9233</v>
      </c>
      <c r="BR337" s="26">
        <v>8973</v>
      </c>
      <c r="BS337" s="26">
        <v>8644</v>
      </c>
      <c r="BT337" s="26">
        <v>39374</v>
      </c>
      <c r="BU337" s="26">
        <v>8159</v>
      </c>
      <c r="BV337" s="26">
        <v>7985</v>
      </c>
      <c r="BW337" s="26">
        <v>7939</v>
      </c>
      <c r="BX337" s="26">
        <v>7602</v>
      </c>
      <c r="BY337" s="26">
        <v>7689</v>
      </c>
      <c r="BZ337" s="26">
        <v>42937</v>
      </c>
      <c r="CA337" s="26">
        <v>7659</v>
      </c>
      <c r="CB337" s="26">
        <v>7882</v>
      </c>
      <c r="CC337" s="26">
        <v>8444</v>
      </c>
      <c r="CD337" s="26">
        <v>9251</v>
      </c>
      <c r="CE337" s="26">
        <v>9701</v>
      </c>
      <c r="CF337" s="26">
        <v>33938</v>
      </c>
      <c r="CG337" s="26">
        <v>7133</v>
      </c>
      <c r="CH337" s="26">
        <v>7724</v>
      </c>
      <c r="CI337" s="26">
        <v>6992</v>
      </c>
      <c r="CJ337" s="26">
        <v>6525</v>
      </c>
      <c r="CK337" s="26">
        <v>5564</v>
      </c>
      <c r="CL337" s="26">
        <v>26822</v>
      </c>
      <c r="CM337" s="26">
        <v>5423</v>
      </c>
      <c r="CN337" s="26">
        <v>5645</v>
      </c>
      <c r="CO337" s="26">
        <v>5454</v>
      </c>
      <c r="CP337" s="26">
        <v>5238</v>
      </c>
      <c r="CQ337" s="26">
        <v>5062</v>
      </c>
      <c r="CR337" s="26">
        <v>21451</v>
      </c>
      <c r="CS337" s="26">
        <v>4810</v>
      </c>
      <c r="CT337" s="26">
        <v>4548</v>
      </c>
      <c r="CU337" s="26">
        <v>4164</v>
      </c>
      <c r="CV337" s="26">
        <v>4064</v>
      </c>
      <c r="CW337" s="26">
        <v>3865</v>
      </c>
      <c r="CX337" s="26">
        <v>15127</v>
      </c>
      <c r="CY337" s="26">
        <v>3656</v>
      </c>
      <c r="CZ337" s="26">
        <v>3292</v>
      </c>
      <c r="DA337" s="26">
        <v>3079</v>
      </c>
      <c r="DB337" s="26">
        <v>2675</v>
      </c>
      <c r="DC337" s="26">
        <v>2425</v>
      </c>
      <c r="DD337" s="26">
        <v>8022</v>
      </c>
      <c r="DE337" s="26">
        <v>2113</v>
      </c>
      <c r="DF337" s="26">
        <v>1795</v>
      </c>
      <c r="DG337" s="26">
        <v>1612</v>
      </c>
      <c r="DH337" s="26">
        <v>1345</v>
      </c>
      <c r="DI337" s="26">
        <v>1157</v>
      </c>
      <c r="DJ337" s="26">
        <v>2699</v>
      </c>
      <c r="DK337" s="26">
        <v>1021</v>
      </c>
      <c r="DL337" s="26">
        <v>715</v>
      </c>
      <c r="DM337" s="26">
        <v>396</v>
      </c>
      <c r="DN337" s="26">
        <v>309</v>
      </c>
      <c r="DO337" s="26">
        <v>258</v>
      </c>
      <c r="DP337" s="26">
        <v>572</v>
      </c>
      <c r="DQ337" s="26">
        <v>225</v>
      </c>
      <c r="DR337" s="26">
        <v>135</v>
      </c>
      <c r="DS337" s="26">
        <v>91</v>
      </c>
      <c r="DT337" s="26">
        <v>77</v>
      </c>
      <c r="DU337" s="26">
        <v>44</v>
      </c>
      <c r="DV337" s="26">
        <v>51</v>
      </c>
      <c r="DW337" s="26">
        <v>126748</v>
      </c>
      <c r="DX337" s="26">
        <v>144084</v>
      </c>
      <c r="DY337" s="26">
        <v>230250</v>
      </c>
      <c r="DZ337" s="26">
        <v>179258</v>
      </c>
      <c r="EA337" s="26">
        <v>108682</v>
      </c>
    </row>
    <row r="338" spans="1:131" ht="17.5" customHeight="1" x14ac:dyDescent="0.35">
      <c r="A338" s="2" t="s">
        <v>584</v>
      </c>
      <c r="D338" s="2" t="s">
        <v>585</v>
      </c>
      <c r="E338" s="4">
        <v>83116</v>
      </c>
      <c r="F338" s="4">
        <v>5823</v>
      </c>
      <c r="G338" s="4">
        <v>1170</v>
      </c>
      <c r="H338" s="4">
        <v>1196</v>
      </c>
      <c r="I338" s="4">
        <v>1078</v>
      </c>
      <c r="J338" s="4">
        <v>1222</v>
      </c>
      <c r="K338" s="4">
        <v>1157</v>
      </c>
      <c r="L338" s="4">
        <v>5106</v>
      </c>
      <c r="M338" s="4">
        <v>1088</v>
      </c>
      <c r="N338" s="4">
        <v>1028</v>
      </c>
      <c r="O338" s="4">
        <v>1006</v>
      </c>
      <c r="P338" s="4">
        <v>1009</v>
      </c>
      <c r="Q338" s="4">
        <v>975</v>
      </c>
      <c r="R338" s="4">
        <v>5337</v>
      </c>
      <c r="S338" s="4">
        <v>999</v>
      </c>
      <c r="T338" s="4">
        <v>1135</v>
      </c>
      <c r="U338" s="4">
        <v>1128</v>
      </c>
      <c r="V338" s="4">
        <v>1071</v>
      </c>
      <c r="W338" s="4">
        <v>1004</v>
      </c>
      <c r="X338" s="4">
        <v>4981</v>
      </c>
      <c r="Y338" s="4">
        <v>1148</v>
      </c>
      <c r="Z338" s="4">
        <v>1080</v>
      </c>
      <c r="AA338" s="4">
        <v>1042</v>
      </c>
      <c r="AB338" s="4">
        <v>934</v>
      </c>
      <c r="AC338" s="4">
        <v>777</v>
      </c>
      <c r="AD338" s="4">
        <v>4430</v>
      </c>
      <c r="AE338" s="4">
        <v>742</v>
      </c>
      <c r="AF338" s="4">
        <v>813</v>
      </c>
      <c r="AG338" s="4">
        <v>922</v>
      </c>
      <c r="AH338" s="4">
        <v>956</v>
      </c>
      <c r="AI338" s="4">
        <v>997</v>
      </c>
      <c r="AJ338" s="4">
        <v>5318</v>
      </c>
      <c r="AK338" s="4">
        <v>940</v>
      </c>
      <c r="AL338" s="4">
        <v>1022</v>
      </c>
      <c r="AM338" s="4">
        <v>1079</v>
      </c>
      <c r="AN338" s="4">
        <v>1149</v>
      </c>
      <c r="AO338" s="4">
        <v>1128</v>
      </c>
      <c r="AP338" s="4">
        <v>5632</v>
      </c>
      <c r="AQ338" s="4">
        <v>1149</v>
      </c>
      <c r="AR338" s="4">
        <v>1115</v>
      </c>
      <c r="AS338" s="4">
        <v>1148</v>
      </c>
      <c r="AT338" s="4">
        <v>1121</v>
      </c>
      <c r="AU338" s="4">
        <v>1099</v>
      </c>
      <c r="AV338" s="4">
        <v>6047</v>
      </c>
      <c r="AW338" s="4">
        <v>1136</v>
      </c>
      <c r="AX338" s="4">
        <v>1150</v>
      </c>
      <c r="AY338" s="4">
        <v>1197</v>
      </c>
      <c r="AZ338" s="4">
        <v>1260</v>
      </c>
      <c r="BA338" s="4">
        <v>1304</v>
      </c>
      <c r="BB338" s="4">
        <v>6853</v>
      </c>
      <c r="BC338" s="4">
        <v>1382</v>
      </c>
      <c r="BD338" s="4">
        <v>1300</v>
      </c>
      <c r="BE338" s="4">
        <v>1428</v>
      </c>
      <c r="BF338" s="4">
        <v>1336</v>
      </c>
      <c r="BG338" s="4">
        <v>1407</v>
      </c>
      <c r="BH338" s="4">
        <v>6914</v>
      </c>
      <c r="BI338" s="4">
        <v>1402</v>
      </c>
      <c r="BJ338" s="4">
        <v>1448</v>
      </c>
      <c r="BK338" s="4">
        <v>1387</v>
      </c>
      <c r="BL338" s="4">
        <v>1305</v>
      </c>
      <c r="BM338" s="4">
        <v>1372</v>
      </c>
      <c r="BN338" s="4">
        <v>5843</v>
      </c>
      <c r="BO338" s="4">
        <v>1268</v>
      </c>
      <c r="BP338" s="4">
        <v>1249</v>
      </c>
      <c r="BQ338" s="4">
        <v>1148</v>
      </c>
      <c r="BR338" s="4">
        <v>1114</v>
      </c>
      <c r="BS338" s="4">
        <v>1064</v>
      </c>
      <c r="BT338" s="4">
        <v>4786</v>
      </c>
      <c r="BU338" s="4">
        <v>987</v>
      </c>
      <c r="BV338" s="4">
        <v>953</v>
      </c>
      <c r="BW338" s="4">
        <v>984</v>
      </c>
      <c r="BX338" s="4">
        <v>915</v>
      </c>
      <c r="BY338" s="4">
        <v>947</v>
      </c>
      <c r="BZ338" s="4">
        <v>5026</v>
      </c>
      <c r="CA338" s="4">
        <v>951</v>
      </c>
      <c r="CB338" s="4">
        <v>977</v>
      </c>
      <c r="CC338" s="4">
        <v>986</v>
      </c>
      <c r="CD338" s="4">
        <v>1057</v>
      </c>
      <c r="CE338" s="4">
        <v>1055</v>
      </c>
      <c r="CF338" s="4">
        <v>3707</v>
      </c>
      <c r="CG338" s="4">
        <v>788</v>
      </c>
      <c r="CH338" s="4">
        <v>822</v>
      </c>
      <c r="CI338" s="4">
        <v>764</v>
      </c>
      <c r="CJ338" s="4">
        <v>762</v>
      </c>
      <c r="CK338" s="4">
        <v>571</v>
      </c>
      <c r="CL338" s="4">
        <v>2790</v>
      </c>
      <c r="CM338" s="4">
        <v>589</v>
      </c>
      <c r="CN338" s="4">
        <v>608</v>
      </c>
      <c r="CO338" s="4">
        <v>570</v>
      </c>
      <c r="CP338" s="4">
        <v>551</v>
      </c>
      <c r="CQ338" s="4">
        <v>472</v>
      </c>
      <c r="CR338" s="4">
        <v>2134</v>
      </c>
      <c r="CS338" s="4">
        <v>530</v>
      </c>
      <c r="CT338" s="4">
        <v>425</v>
      </c>
      <c r="CU338" s="4">
        <v>401</v>
      </c>
      <c r="CV338" s="4">
        <v>407</v>
      </c>
      <c r="CW338" s="4">
        <v>371</v>
      </c>
      <c r="CX338" s="4">
        <v>1386</v>
      </c>
      <c r="CY338" s="4">
        <v>357</v>
      </c>
      <c r="CZ338" s="4">
        <v>287</v>
      </c>
      <c r="DA338" s="4">
        <v>276</v>
      </c>
      <c r="DB338" s="4">
        <v>249</v>
      </c>
      <c r="DC338" s="4">
        <v>217</v>
      </c>
      <c r="DD338" s="4">
        <v>743</v>
      </c>
      <c r="DE338" s="4">
        <v>204</v>
      </c>
      <c r="DF338" s="4">
        <v>162</v>
      </c>
      <c r="DG338" s="4">
        <v>143</v>
      </c>
      <c r="DH338" s="4">
        <v>135</v>
      </c>
      <c r="DI338" s="4">
        <v>99</v>
      </c>
      <c r="DJ338" s="4">
        <v>209</v>
      </c>
      <c r="DK338" s="4">
        <v>74</v>
      </c>
      <c r="DL338" s="4">
        <v>63</v>
      </c>
      <c r="DM338" s="4">
        <v>26</v>
      </c>
      <c r="DN338" s="4">
        <v>22</v>
      </c>
      <c r="DO338" s="4">
        <v>24</v>
      </c>
      <c r="DP338" s="4">
        <v>48</v>
      </c>
      <c r="DQ338" s="4">
        <v>23</v>
      </c>
      <c r="DR338" s="4">
        <v>4</v>
      </c>
      <c r="DS338" s="4">
        <v>11</v>
      </c>
      <c r="DT338" s="4">
        <v>9</v>
      </c>
      <c r="DU338" s="4">
        <v>1</v>
      </c>
      <c r="DV338" s="4">
        <v>3</v>
      </c>
      <c r="DW338" s="4">
        <v>17414</v>
      </c>
      <c r="DX338" s="4">
        <v>19536</v>
      </c>
      <c r="DY338" s="4">
        <v>32113</v>
      </c>
      <c r="DZ338" s="4">
        <v>22569</v>
      </c>
      <c r="EA338" s="4">
        <v>11020</v>
      </c>
    </row>
    <row r="339" spans="1:131" ht="17.5" customHeight="1" x14ac:dyDescent="0.35">
      <c r="A339" s="2" t="s">
        <v>586</v>
      </c>
      <c r="D339" s="2" t="s">
        <v>587</v>
      </c>
      <c r="E339" s="4">
        <v>56237</v>
      </c>
      <c r="F339" s="4">
        <v>3149</v>
      </c>
      <c r="G339" s="4">
        <v>615</v>
      </c>
      <c r="H339" s="4">
        <v>592</v>
      </c>
      <c r="I339" s="4">
        <v>610</v>
      </c>
      <c r="J339" s="4">
        <v>647</v>
      </c>
      <c r="K339" s="4">
        <v>685</v>
      </c>
      <c r="L339" s="4">
        <v>3341</v>
      </c>
      <c r="M339" s="4">
        <v>643</v>
      </c>
      <c r="N339" s="4">
        <v>649</v>
      </c>
      <c r="O339" s="4">
        <v>661</v>
      </c>
      <c r="P339" s="4">
        <v>657</v>
      </c>
      <c r="Q339" s="4">
        <v>731</v>
      </c>
      <c r="R339" s="4">
        <v>3722</v>
      </c>
      <c r="S339" s="4">
        <v>688</v>
      </c>
      <c r="T339" s="4">
        <v>708</v>
      </c>
      <c r="U339" s="4">
        <v>748</v>
      </c>
      <c r="V339" s="4">
        <v>781</v>
      </c>
      <c r="W339" s="4">
        <v>797</v>
      </c>
      <c r="X339" s="4">
        <v>3787</v>
      </c>
      <c r="Y339" s="4">
        <v>816</v>
      </c>
      <c r="Z339" s="4">
        <v>774</v>
      </c>
      <c r="AA339" s="4">
        <v>856</v>
      </c>
      <c r="AB339" s="4">
        <v>796</v>
      </c>
      <c r="AC339" s="4">
        <v>545</v>
      </c>
      <c r="AD339" s="4">
        <v>2823</v>
      </c>
      <c r="AE339" s="4">
        <v>573</v>
      </c>
      <c r="AF339" s="4">
        <v>552</v>
      </c>
      <c r="AG339" s="4">
        <v>528</v>
      </c>
      <c r="AH339" s="4">
        <v>616</v>
      </c>
      <c r="AI339" s="4">
        <v>554</v>
      </c>
      <c r="AJ339" s="4">
        <v>2615</v>
      </c>
      <c r="AK339" s="4">
        <v>546</v>
      </c>
      <c r="AL339" s="4">
        <v>513</v>
      </c>
      <c r="AM339" s="4">
        <v>527</v>
      </c>
      <c r="AN339" s="4">
        <v>512</v>
      </c>
      <c r="AO339" s="4">
        <v>517</v>
      </c>
      <c r="AP339" s="4">
        <v>2557</v>
      </c>
      <c r="AQ339" s="4">
        <v>500</v>
      </c>
      <c r="AR339" s="4">
        <v>525</v>
      </c>
      <c r="AS339" s="4">
        <v>506</v>
      </c>
      <c r="AT339" s="4">
        <v>514</v>
      </c>
      <c r="AU339" s="4">
        <v>512</v>
      </c>
      <c r="AV339" s="4">
        <v>3384</v>
      </c>
      <c r="AW339" s="4">
        <v>574</v>
      </c>
      <c r="AX339" s="4">
        <v>646</v>
      </c>
      <c r="AY339" s="4">
        <v>662</v>
      </c>
      <c r="AZ339" s="4">
        <v>777</v>
      </c>
      <c r="BA339" s="4">
        <v>725</v>
      </c>
      <c r="BB339" s="4">
        <v>4164</v>
      </c>
      <c r="BC339" s="4">
        <v>799</v>
      </c>
      <c r="BD339" s="4">
        <v>801</v>
      </c>
      <c r="BE339" s="4">
        <v>840</v>
      </c>
      <c r="BF339" s="4">
        <v>855</v>
      </c>
      <c r="BG339" s="4">
        <v>869</v>
      </c>
      <c r="BH339" s="4">
        <v>4620</v>
      </c>
      <c r="BI339" s="4">
        <v>893</v>
      </c>
      <c r="BJ339" s="4">
        <v>912</v>
      </c>
      <c r="BK339" s="4">
        <v>928</v>
      </c>
      <c r="BL339" s="4">
        <v>953</v>
      </c>
      <c r="BM339" s="4">
        <v>934</v>
      </c>
      <c r="BN339" s="4">
        <v>4377</v>
      </c>
      <c r="BO339" s="4">
        <v>948</v>
      </c>
      <c r="BP339" s="4">
        <v>873</v>
      </c>
      <c r="BQ339" s="4">
        <v>843</v>
      </c>
      <c r="BR339" s="4">
        <v>859</v>
      </c>
      <c r="BS339" s="4">
        <v>854</v>
      </c>
      <c r="BT339" s="4">
        <v>3778</v>
      </c>
      <c r="BU339" s="4">
        <v>767</v>
      </c>
      <c r="BV339" s="4">
        <v>777</v>
      </c>
      <c r="BW339" s="4">
        <v>732</v>
      </c>
      <c r="BX339" s="4">
        <v>721</v>
      </c>
      <c r="BY339" s="4">
        <v>781</v>
      </c>
      <c r="BZ339" s="4">
        <v>4044</v>
      </c>
      <c r="CA339" s="4">
        <v>738</v>
      </c>
      <c r="CB339" s="4">
        <v>711</v>
      </c>
      <c r="CC339" s="4">
        <v>807</v>
      </c>
      <c r="CD339" s="4">
        <v>856</v>
      </c>
      <c r="CE339" s="4">
        <v>932</v>
      </c>
      <c r="CF339" s="4">
        <v>3187</v>
      </c>
      <c r="CG339" s="4">
        <v>659</v>
      </c>
      <c r="CH339" s="4">
        <v>699</v>
      </c>
      <c r="CI339" s="4">
        <v>683</v>
      </c>
      <c r="CJ339" s="4">
        <v>624</v>
      </c>
      <c r="CK339" s="4">
        <v>522</v>
      </c>
      <c r="CL339" s="4">
        <v>2406</v>
      </c>
      <c r="CM339" s="4">
        <v>467</v>
      </c>
      <c r="CN339" s="4">
        <v>493</v>
      </c>
      <c r="CO339" s="4">
        <v>500</v>
      </c>
      <c r="CP339" s="4">
        <v>462</v>
      </c>
      <c r="CQ339" s="4">
        <v>484</v>
      </c>
      <c r="CR339" s="4">
        <v>1921</v>
      </c>
      <c r="CS339" s="4">
        <v>431</v>
      </c>
      <c r="CT339" s="4">
        <v>425</v>
      </c>
      <c r="CU339" s="4">
        <v>382</v>
      </c>
      <c r="CV339" s="4">
        <v>349</v>
      </c>
      <c r="CW339" s="4">
        <v>334</v>
      </c>
      <c r="CX339" s="4">
        <v>1349</v>
      </c>
      <c r="CY339" s="4">
        <v>344</v>
      </c>
      <c r="CZ339" s="4">
        <v>273</v>
      </c>
      <c r="DA339" s="4">
        <v>280</v>
      </c>
      <c r="DB339" s="4">
        <v>247</v>
      </c>
      <c r="DC339" s="4">
        <v>205</v>
      </c>
      <c r="DD339" s="4">
        <v>723</v>
      </c>
      <c r="DE339" s="4">
        <v>187</v>
      </c>
      <c r="DF339" s="4">
        <v>158</v>
      </c>
      <c r="DG339" s="4">
        <v>141</v>
      </c>
      <c r="DH339" s="4">
        <v>123</v>
      </c>
      <c r="DI339" s="4">
        <v>114</v>
      </c>
      <c r="DJ339" s="4">
        <v>222</v>
      </c>
      <c r="DK339" s="4">
        <v>90</v>
      </c>
      <c r="DL339" s="4">
        <v>46</v>
      </c>
      <c r="DM339" s="4">
        <v>36</v>
      </c>
      <c r="DN339" s="4">
        <v>28</v>
      </c>
      <c r="DO339" s="4">
        <v>22</v>
      </c>
      <c r="DP339" s="4">
        <v>62</v>
      </c>
      <c r="DQ339" s="4">
        <v>23</v>
      </c>
      <c r="DR339" s="4">
        <v>12</v>
      </c>
      <c r="DS339" s="4">
        <v>16</v>
      </c>
      <c r="DT339" s="4">
        <v>7</v>
      </c>
      <c r="DU339" s="4">
        <v>4</v>
      </c>
      <c r="DV339" s="4">
        <v>6</v>
      </c>
      <c r="DW339" s="4">
        <v>11028</v>
      </c>
      <c r="DX339" s="4">
        <v>12658</v>
      </c>
      <c r="DY339" s="4">
        <v>18514</v>
      </c>
      <c r="DZ339" s="4">
        <v>16819</v>
      </c>
      <c r="EA339" s="4">
        <v>9876</v>
      </c>
    </row>
    <row r="340" spans="1:131" ht="17.5" customHeight="1" x14ac:dyDescent="0.35">
      <c r="A340" s="2" t="s">
        <v>588</v>
      </c>
      <c r="D340" s="2" t="s">
        <v>589</v>
      </c>
      <c r="E340" s="4">
        <v>61384</v>
      </c>
      <c r="F340" s="4">
        <v>3926</v>
      </c>
      <c r="G340" s="4">
        <v>795</v>
      </c>
      <c r="H340" s="4">
        <v>799</v>
      </c>
      <c r="I340" s="4">
        <v>797</v>
      </c>
      <c r="J340" s="4">
        <v>762</v>
      </c>
      <c r="K340" s="4">
        <v>773</v>
      </c>
      <c r="L340" s="4">
        <v>3680</v>
      </c>
      <c r="M340" s="4">
        <v>809</v>
      </c>
      <c r="N340" s="4">
        <v>751</v>
      </c>
      <c r="O340" s="4">
        <v>718</v>
      </c>
      <c r="P340" s="4">
        <v>725</v>
      </c>
      <c r="Q340" s="4">
        <v>677</v>
      </c>
      <c r="R340" s="4">
        <v>3835</v>
      </c>
      <c r="S340" s="4">
        <v>739</v>
      </c>
      <c r="T340" s="4">
        <v>751</v>
      </c>
      <c r="U340" s="4">
        <v>781</v>
      </c>
      <c r="V340" s="4">
        <v>791</v>
      </c>
      <c r="W340" s="4">
        <v>773</v>
      </c>
      <c r="X340" s="4">
        <v>3884</v>
      </c>
      <c r="Y340" s="4">
        <v>850</v>
      </c>
      <c r="Z340" s="4">
        <v>785</v>
      </c>
      <c r="AA340" s="4">
        <v>822</v>
      </c>
      <c r="AB340" s="4">
        <v>725</v>
      </c>
      <c r="AC340" s="4">
        <v>702</v>
      </c>
      <c r="AD340" s="4">
        <v>3646</v>
      </c>
      <c r="AE340" s="4">
        <v>701</v>
      </c>
      <c r="AF340" s="4">
        <v>711</v>
      </c>
      <c r="AG340" s="4">
        <v>767</v>
      </c>
      <c r="AH340" s="4">
        <v>750</v>
      </c>
      <c r="AI340" s="4">
        <v>717</v>
      </c>
      <c r="AJ340" s="4">
        <v>3592</v>
      </c>
      <c r="AK340" s="4">
        <v>734</v>
      </c>
      <c r="AL340" s="4">
        <v>671</v>
      </c>
      <c r="AM340" s="4">
        <v>715</v>
      </c>
      <c r="AN340" s="4">
        <v>732</v>
      </c>
      <c r="AO340" s="4">
        <v>740</v>
      </c>
      <c r="AP340" s="4">
        <v>3788</v>
      </c>
      <c r="AQ340" s="4">
        <v>707</v>
      </c>
      <c r="AR340" s="4">
        <v>831</v>
      </c>
      <c r="AS340" s="4">
        <v>726</v>
      </c>
      <c r="AT340" s="4">
        <v>760</v>
      </c>
      <c r="AU340" s="4">
        <v>764</v>
      </c>
      <c r="AV340" s="4">
        <v>4146</v>
      </c>
      <c r="AW340" s="4">
        <v>791</v>
      </c>
      <c r="AX340" s="4">
        <v>807</v>
      </c>
      <c r="AY340" s="4">
        <v>769</v>
      </c>
      <c r="AZ340" s="4">
        <v>861</v>
      </c>
      <c r="BA340" s="4">
        <v>918</v>
      </c>
      <c r="BB340" s="4">
        <v>4653</v>
      </c>
      <c r="BC340" s="4">
        <v>957</v>
      </c>
      <c r="BD340" s="4">
        <v>937</v>
      </c>
      <c r="BE340" s="4">
        <v>879</v>
      </c>
      <c r="BF340" s="4">
        <v>923</v>
      </c>
      <c r="BG340" s="4">
        <v>957</v>
      </c>
      <c r="BH340" s="4">
        <v>4706</v>
      </c>
      <c r="BI340" s="4">
        <v>958</v>
      </c>
      <c r="BJ340" s="4">
        <v>949</v>
      </c>
      <c r="BK340" s="4">
        <v>1032</v>
      </c>
      <c r="BL340" s="4">
        <v>891</v>
      </c>
      <c r="BM340" s="4">
        <v>876</v>
      </c>
      <c r="BN340" s="4">
        <v>4424</v>
      </c>
      <c r="BO340" s="4">
        <v>905</v>
      </c>
      <c r="BP340" s="4">
        <v>923</v>
      </c>
      <c r="BQ340" s="4">
        <v>937</v>
      </c>
      <c r="BR340" s="4">
        <v>862</v>
      </c>
      <c r="BS340" s="4">
        <v>797</v>
      </c>
      <c r="BT340" s="4">
        <v>3826</v>
      </c>
      <c r="BU340" s="4">
        <v>808</v>
      </c>
      <c r="BV340" s="4">
        <v>778</v>
      </c>
      <c r="BW340" s="4">
        <v>792</v>
      </c>
      <c r="BX340" s="4">
        <v>743</v>
      </c>
      <c r="BY340" s="4">
        <v>705</v>
      </c>
      <c r="BZ340" s="4">
        <v>3944</v>
      </c>
      <c r="CA340" s="4">
        <v>677</v>
      </c>
      <c r="CB340" s="4">
        <v>765</v>
      </c>
      <c r="CC340" s="4">
        <v>793</v>
      </c>
      <c r="CD340" s="4">
        <v>849</v>
      </c>
      <c r="CE340" s="4">
        <v>860</v>
      </c>
      <c r="CF340" s="4">
        <v>2900</v>
      </c>
      <c r="CG340" s="4">
        <v>624</v>
      </c>
      <c r="CH340" s="4">
        <v>678</v>
      </c>
      <c r="CI340" s="4">
        <v>604</v>
      </c>
      <c r="CJ340" s="4">
        <v>539</v>
      </c>
      <c r="CK340" s="4">
        <v>455</v>
      </c>
      <c r="CL340" s="4">
        <v>2374</v>
      </c>
      <c r="CM340" s="4">
        <v>505</v>
      </c>
      <c r="CN340" s="4">
        <v>484</v>
      </c>
      <c r="CO340" s="4">
        <v>476</v>
      </c>
      <c r="CP340" s="4">
        <v>468</v>
      </c>
      <c r="CQ340" s="4">
        <v>441</v>
      </c>
      <c r="CR340" s="4">
        <v>1828</v>
      </c>
      <c r="CS340" s="4">
        <v>407</v>
      </c>
      <c r="CT340" s="4">
        <v>389</v>
      </c>
      <c r="CU340" s="4">
        <v>354</v>
      </c>
      <c r="CV340" s="4">
        <v>353</v>
      </c>
      <c r="CW340" s="4">
        <v>325</v>
      </c>
      <c r="CX340" s="4">
        <v>1305</v>
      </c>
      <c r="CY340" s="4">
        <v>322</v>
      </c>
      <c r="CZ340" s="4">
        <v>295</v>
      </c>
      <c r="DA340" s="4">
        <v>245</v>
      </c>
      <c r="DB340" s="4">
        <v>239</v>
      </c>
      <c r="DC340" s="4">
        <v>204</v>
      </c>
      <c r="DD340" s="4">
        <v>652</v>
      </c>
      <c r="DE340" s="4">
        <v>178</v>
      </c>
      <c r="DF340" s="4">
        <v>141</v>
      </c>
      <c r="DG340" s="4">
        <v>140</v>
      </c>
      <c r="DH340" s="4">
        <v>98</v>
      </c>
      <c r="DI340" s="4">
        <v>95</v>
      </c>
      <c r="DJ340" s="4">
        <v>237</v>
      </c>
      <c r="DK340" s="4">
        <v>93</v>
      </c>
      <c r="DL340" s="4">
        <v>58</v>
      </c>
      <c r="DM340" s="4">
        <v>33</v>
      </c>
      <c r="DN340" s="4">
        <v>31</v>
      </c>
      <c r="DO340" s="4">
        <v>22</v>
      </c>
      <c r="DP340" s="4">
        <v>32</v>
      </c>
      <c r="DQ340" s="4">
        <v>15</v>
      </c>
      <c r="DR340" s="4">
        <v>7</v>
      </c>
      <c r="DS340" s="4">
        <v>3</v>
      </c>
      <c r="DT340" s="4">
        <v>4</v>
      </c>
      <c r="DU340" s="4">
        <v>3</v>
      </c>
      <c r="DV340" s="4">
        <v>6</v>
      </c>
      <c r="DW340" s="4">
        <v>12291</v>
      </c>
      <c r="DX340" s="4">
        <v>13898</v>
      </c>
      <c r="DY340" s="4">
        <v>22859</v>
      </c>
      <c r="DZ340" s="4">
        <v>16900</v>
      </c>
      <c r="EA340" s="4">
        <v>9334</v>
      </c>
    </row>
    <row r="341" spans="1:131" ht="17.5" customHeight="1" x14ac:dyDescent="0.35">
      <c r="A341" s="2" t="s">
        <v>590</v>
      </c>
      <c r="D341" s="2" t="s">
        <v>591</v>
      </c>
      <c r="E341" s="4">
        <v>54634</v>
      </c>
      <c r="F341" s="4">
        <v>2861</v>
      </c>
      <c r="G341" s="4">
        <v>544</v>
      </c>
      <c r="H341" s="4">
        <v>561</v>
      </c>
      <c r="I341" s="4">
        <v>576</v>
      </c>
      <c r="J341" s="4">
        <v>587</v>
      </c>
      <c r="K341" s="4">
        <v>593</v>
      </c>
      <c r="L341" s="4">
        <v>3000</v>
      </c>
      <c r="M341" s="4">
        <v>558</v>
      </c>
      <c r="N341" s="4">
        <v>617</v>
      </c>
      <c r="O341" s="4">
        <v>627</v>
      </c>
      <c r="P341" s="4">
        <v>579</v>
      </c>
      <c r="Q341" s="4">
        <v>619</v>
      </c>
      <c r="R341" s="4">
        <v>3482</v>
      </c>
      <c r="S341" s="4">
        <v>642</v>
      </c>
      <c r="T341" s="4">
        <v>679</v>
      </c>
      <c r="U341" s="4">
        <v>710</v>
      </c>
      <c r="V341" s="4">
        <v>690</v>
      </c>
      <c r="W341" s="4">
        <v>761</v>
      </c>
      <c r="X341" s="4">
        <v>3444</v>
      </c>
      <c r="Y341" s="4">
        <v>699</v>
      </c>
      <c r="Z341" s="4">
        <v>717</v>
      </c>
      <c r="AA341" s="4">
        <v>759</v>
      </c>
      <c r="AB341" s="4">
        <v>680</v>
      </c>
      <c r="AC341" s="4">
        <v>589</v>
      </c>
      <c r="AD341" s="4">
        <v>3097</v>
      </c>
      <c r="AE341" s="4">
        <v>615</v>
      </c>
      <c r="AF341" s="4">
        <v>621</v>
      </c>
      <c r="AG341" s="4">
        <v>605</v>
      </c>
      <c r="AH341" s="4">
        <v>642</v>
      </c>
      <c r="AI341" s="4">
        <v>614</v>
      </c>
      <c r="AJ341" s="4">
        <v>2729</v>
      </c>
      <c r="AK341" s="4">
        <v>563</v>
      </c>
      <c r="AL341" s="4">
        <v>526</v>
      </c>
      <c r="AM341" s="4">
        <v>558</v>
      </c>
      <c r="AN341" s="4">
        <v>554</v>
      </c>
      <c r="AO341" s="4">
        <v>528</v>
      </c>
      <c r="AP341" s="4">
        <v>2779</v>
      </c>
      <c r="AQ341" s="4">
        <v>599</v>
      </c>
      <c r="AR341" s="4">
        <v>582</v>
      </c>
      <c r="AS341" s="4">
        <v>585</v>
      </c>
      <c r="AT341" s="4">
        <v>489</v>
      </c>
      <c r="AU341" s="4">
        <v>524</v>
      </c>
      <c r="AV341" s="4">
        <v>3372</v>
      </c>
      <c r="AW341" s="4">
        <v>572</v>
      </c>
      <c r="AX341" s="4">
        <v>586</v>
      </c>
      <c r="AY341" s="4">
        <v>653</v>
      </c>
      <c r="AZ341" s="4">
        <v>781</v>
      </c>
      <c r="BA341" s="4">
        <v>780</v>
      </c>
      <c r="BB341" s="4">
        <v>4113</v>
      </c>
      <c r="BC341" s="4">
        <v>789</v>
      </c>
      <c r="BD341" s="4">
        <v>798</v>
      </c>
      <c r="BE341" s="4">
        <v>803</v>
      </c>
      <c r="BF341" s="4">
        <v>855</v>
      </c>
      <c r="BG341" s="4">
        <v>868</v>
      </c>
      <c r="BH341" s="4">
        <v>4355</v>
      </c>
      <c r="BI341" s="4">
        <v>852</v>
      </c>
      <c r="BJ341" s="4">
        <v>847</v>
      </c>
      <c r="BK341" s="4">
        <v>918</v>
      </c>
      <c r="BL341" s="4">
        <v>889</v>
      </c>
      <c r="BM341" s="4">
        <v>849</v>
      </c>
      <c r="BN341" s="4">
        <v>4024</v>
      </c>
      <c r="BO341" s="4">
        <v>852</v>
      </c>
      <c r="BP341" s="4">
        <v>810</v>
      </c>
      <c r="BQ341" s="4">
        <v>855</v>
      </c>
      <c r="BR341" s="4">
        <v>781</v>
      </c>
      <c r="BS341" s="4">
        <v>726</v>
      </c>
      <c r="BT341" s="4">
        <v>3396</v>
      </c>
      <c r="BU341" s="4">
        <v>769</v>
      </c>
      <c r="BV341" s="4">
        <v>678</v>
      </c>
      <c r="BW341" s="4">
        <v>633</v>
      </c>
      <c r="BX341" s="4">
        <v>664</v>
      </c>
      <c r="BY341" s="4">
        <v>652</v>
      </c>
      <c r="BZ341" s="4">
        <v>3840</v>
      </c>
      <c r="CA341" s="4">
        <v>643</v>
      </c>
      <c r="CB341" s="4">
        <v>698</v>
      </c>
      <c r="CC341" s="4">
        <v>750</v>
      </c>
      <c r="CD341" s="4">
        <v>830</v>
      </c>
      <c r="CE341" s="4">
        <v>919</v>
      </c>
      <c r="CF341" s="4">
        <v>3057</v>
      </c>
      <c r="CG341" s="4">
        <v>638</v>
      </c>
      <c r="CH341" s="4">
        <v>682</v>
      </c>
      <c r="CI341" s="4">
        <v>676</v>
      </c>
      <c r="CJ341" s="4">
        <v>576</v>
      </c>
      <c r="CK341" s="4">
        <v>485</v>
      </c>
      <c r="CL341" s="4">
        <v>2499</v>
      </c>
      <c r="CM341" s="4">
        <v>485</v>
      </c>
      <c r="CN341" s="4">
        <v>551</v>
      </c>
      <c r="CO341" s="4">
        <v>484</v>
      </c>
      <c r="CP341" s="4">
        <v>511</v>
      </c>
      <c r="CQ341" s="4">
        <v>468</v>
      </c>
      <c r="CR341" s="4">
        <v>2076</v>
      </c>
      <c r="CS341" s="4">
        <v>438</v>
      </c>
      <c r="CT341" s="4">
        <v>445</v>
      </c>
      <c r="CU341" s="4">
        <v>404</v>
      </c>
      <c r="CV341" s="4">
        <v>406</v>
      </c>
      <c r="CW341" s="4">
        <v>383</v>
      </c>
      <c r="CX341" s="4">
        <v>1456</v>
      </c>
      <c r="CY341" s="4">
        <v>349</v>
      </c>
      <c r="CZ341" s="4">
        <v>358</v>
      </c>
      <c r="DA341" s="4">
        <v>298</v>
      </c>
      <c r="DB341" s="4">
        <v>230</v>
      </c>
      <c r="DC341" s="4">
        <v>221</v>
      </c>
      <c r="DD341" s="4">
        <v>749</v>
      </c>
      <c r="DE341" s="4">
        <v>214</v>
      </c>
      <c r="DF341" s="4">
        <v>173</v>
      </c>
      <c r="DG341" s="4">
        <v>138</v>
      </c>
      <c r="DH341" s="4">
        <v>109</v>
      </c>
      <c r="DI341" s="4">
        <v>115</v>
      </c>
      <c r="DJ341" s="4">
        <v>256</v>
      </c>
      <c r="DK341" s="4">
        <v>99</v>
      </c>
      <c r="DL341" s="4">
        <v>72</v>
      </c>
      <c r="DM341" s="4">
        <v>33</v>
      </c>
      <c r="DN341" s="4">
        <v>30</v>
      </c>
      <c r="DO341" s="4">
        <v>22</v>
      </c>
      <c r="DP341" s="4">
        <v>45</v>
      </c>
      <c r="DQ341" s="4">
        <v>15</v>
      </c>
      <c r="DR341" s="4">
        <v>16</v>
      </c>
      <c r="DS341" s="4">
        <v>4</v>
      </c>
      <c r="DT341" s="4">
        <v>8</v>
      </c>
      <c r="DU341" s="4">
        <v>2</v>
      </c>
      <c r="DV341" s="4">
        <v>4</v>
      </c>
      <c r="DW341" s="4">
        <v>10042</v>
      </c>
      <c r="DX341" s="4">
        <v>11518</v>
      </c>
      <c r="DY341" s="4">
        <v>18835</v>
      </c>
      <c r="DZ341" s="4">
        <v>15615</v>
      </c>
      <c r="EA341" s="4">
        <v>10142</v>
      </c>
    </row>
    <row r="342" spans="1:131" ht="17.5" customHeight="1" x14ac:dyDescent="0.35">
      <c r="A342" s="2" t="s">
        <v>592</v>
      </c>
      <c r="D342" s="2" t="s">
        <v>593</v>
      </c>
      <c r="E342" s="4">
        <v>40736</v>
      </c>
      <c r="F342" s="4">
        <v>2830</v>
      </c>
      <c r="G342" s="4">
        <v>585</v>
      </c>
      <c r="H342" s="4">
        <v>608</v>
      </c>
      <c r="I342" s="4">
        <v>550</v>
      </c>
      <c r="J342" s="4">
        <v>523</v>
      </c>
      <c r="K342" s="4">
        <v>564</v>
      </c>
      <c r="L342" s="4">
        <v>2476</v>
      </c>
      <c r="M342" s="4">
        <v>548</v>
      </c>
      <c r="N342" s="4">
        <v>517</v>
      </c>
      <c r="O342" s="4">
        <v>515</v>
      </c>
      <c r="P342" s="4">
        <v>457</v>
      </c>
      <c r="Q342" s="4">
        <v>439</v>
      </c>
      <c r="R342" s="4">
        <v>2532</v>
      </c>
      <c r="S342" s="4">
        <v>505</v>
      </c>
      <c r="T342" s="4">
        <v>522</v>
      </c>
      <c r="U342" s="4">
        <v>528</v>
      </c>
      <c r="V342" s="4">
        <v>465</v>
      </c>
      <c r="W342" s="4">
        <v>512</v>
      </c>
      <c r="X342" s="4">
        <v>2603</v>
      </c>
      <c r="Y342" s="4">
        <v>574</v>
      </c>
      <c r="Z342" s="4">
        <v>503</v>
      </c>
      <c r="AA342" s="4">
        <v>536</v>
      </c>
      <c r="AB342" s="4">
        <v>565</v>
      </c>
      <c r="AC342" s="4">
        <v>425</v>
      </c>
      <c r="AD342" s="4">
        <v>2512</v>
      </c>
      <c r="AE342" s="4">
        <v>517</v>
      </c>
      <c r="AF342" s="4">
        <v>498</v>
      </c>
      <c r="AG342" s="4">
        <v>464</v>
      </c>
      <c r="AH342" s="4">
        <v>537</v>
      </c>
      <c r="AI342" s="4">
        <v>496</v>
      </c>
      <c r="AJ342" s="4">
        <v>2744</v>
      </c>
      <c r="AK342" s="4">
        <v>525</v>
      </c>
      <c r="AL342" s="4">
        <v>561</v>
      </c>
      <c r="AM342" s="4">
        <v>514</v>
      </c>
      <c r="AN342" s="4">
        <v>588</v>
      </c>
      <c r="AO342" s="4">
        <v>556</v>
      </c>
      <c r="AP342" s="4">
        <v>2498</v>
      </c>
      <c r="AQ342" s="4">
        <v>502</v>
      </c>
      <c r="AR342" s="4">
        <v>510</v>
      </c>
      <c r="AS342" s="4">
        <v>490</v>
      </c>
      <c r="AT342" s="4">
        <v>453</v>
      </c>
      <c r="AU342" s="4">
        <v>543</v>
      </c>
      <c r="AV342" s="4">
        <v>2649</v>
      </c>
      <c r="AW342" s="4">
        <v>477</v>
      </c>
      <c r="AX342" s="4">
        <v>504</v>
      </c>
      <c r="AY342" s="4">
        <v>504</v>
      </c>
      <c r="AZ342" s="4">
        <v>560</v>
      </c>
      <c r="BA342" s="4">
        <v>604</v>
      </c>
      <c r="BB342" s="4">
        <v>2897</v>
      </c>
      <c r="BC342" s="4">
        <v>607</v>
      </c>
      <c r="BD342" s="4">
        <v>573</v>
      </c>
      <c r="BE342" s="4">
        <v>589</v>
      </c>
      <c r="BF342" s="4">
        <v>558</v>
      </c>
      <c r="BG342" s="4">
        <v>570</v>
      </c>
      <c r="BH342" s="4">
        <v>3063</v>
      </c>
      <c r="BI342" s="4">
        <v>587</v>
      </c>
      <c r="BJ342" s="4">
        <v>648</v>
      </c>
      <c r="BK342" s="4">
        <v>605</v>
      </c>
      <c r="BL342" s="4">
        <v>619</v>
      </c>
      <c r="BM342" s="4">
        <v>604</v>
      </c>
      <c r="BN342" s="4">
        <v>2924</v>
      </c>
      <c r="BO342" s="4">
        <v>618</v>
      </c>
      <c r="BP342" s="4">
        <v>614</v>
      </c>
      <c r="BQ342" s="4">
        <v>580</v>
      </c>
      <c r="BR342" s="4">
        <v>575</v>
      </c>
      <c r="BS342" s="4">
        <v>537</v>
      </c>
      <c r="BT342" s="4">
        <v>2266</v>
      </c>
      <c r="BU342" s="4">
        <v>513</v>
      </c>
      <c r="BV342" s="4">
        <v>454</v>
      </c>
      <c r="BW342" s="4">
        <v>464</v>
      </c>
      <c r="BX342" s="4">
        <v>425</v>
      </c>
      <c r="BY342" s="4">
        <v>410</v>
      </c>
      <c r="BZ342" s="4">
        <v>2554</v>
      </c>
      <c r="CA342" s="4">
        <v>462</v>
      </c>
      <c r="CB342" s="4">
        <v>456</v>
      </c>
      <c r="CC342" s="4">
        <v>504</v>
      </c>
      <c r="CD342" s="4">
        <v>573</v>
      </c>
      <c r="CE342" s="4">
        <v>559</v>
      </c>
      <c r="CF342" s="4">
        <v>1880</v>
      </c>
      <c r="CG342" s="4">
        <v>438</v>
      </c>
      <c r="CH342" s="4">
        <v>442</v>
      </c>
      <c r="CI342" s="4">
        <v>351</v>
      </c>
      <c r="CJ342" s="4">
        <v>358</v>
      </c>
      <c r="CK342" s="4">
        <v>291</v>
      </c>
      <c r="CL342" s="4">
        <v>1557</v>
      </c>
      <c r="CM342" s="4">
        <v>292</v>
      </c>
      <c r="CN342" s="4">
        <v>326</v>
      </c>
      <c r="CO342" s="4">
        <v>315</v>
      </c>
      <c r="CP342" s="4">
        <v>311</v>
      </c>
      <c r="CQ342" s="4">
        <v>313</v>
      </c>
      <c r="CR342" s="4">
        <v>1251</v>
      </c>
      <c r="CS342" s="4">
        <v>279</v>
      </c>
      <c r="CT342" s="4">
        <v>264</v>
      </c>
      <c r="CU342" s="4">
        <v>237</v>
      </c>
      <c r="CV342" s="4">
        <v>226</v>
      </c>
      <c r="CW342" s="4">
        <v>245</v>
      </c>
      <c r="CX342" s="4">
        <v>850</v>
      </c>
      <c r="CY342" s="4">
        <v>219</v>
      </c>
      <c r="CZ342" s="4">
        <v>192</v>
      </c>
      <c r="DA342" s="4">
        <v>172</v>
      </c>
      <c r="DB342" s="4">
        <v>140</v>
      </c>
      <c r="DC342" s="4">
        <v>127</v>
      </c>
      <c r="DD342" s="4">
        <v>482</v>
      </c>
      <c r="DE342" s="4">
        <v>135</v>
      </c>
      <c r="DF342" s="4">
        <v>84</v>
      </c>
      <c r="DG342" s="4">
        <v>94</v>
      </c>
      <c r="DH342" s="4">
        <v>104</v>
      </c>
      <c r="DI342" s="4">
        <v>65</v>
      </c>
      <c r="DJ342" s="4">
        <v>134</v>
      </c>
      <c r="DK342" s="4">
        <v>49</v>
      </c>
      <c r="DL342" s="4">
        <v>37</v>
      </c>
      <c r="DM342" s="4">
        <v>21</v>
      </c>
      <c r="DN342" s="4">
        <v>14</v>
      </c>
      <c r="DO342" s="4">
        <v>13</v>
      </c>
      <c r="DP342" s="4">
        <v>29</v>
      </c>
      <c r="DQ342" s="4">
        <v>10</v>
      </c>
      <c r="DR342" s="4">
        <v>12</v>
      </c>
      <c r="DS342" s="4">
        <v>3</v>
      </c>
      <c r="DT342" s="4">
        <v>2</v>
      </c>
      <c r="DU342" s="4">
        <v>2</v>
      </c>
      <c r="DV342" s="4">
        <v>5</v>
      </c>
      <c r="DW342" s="4">
        <v>8412</v>
      </c>
      <c r="DX342" s="4">
        <v>9451</v>
      </c>
      <c r="DY342" s="4">
        <v>15329</v>
      </c>
      <c r="DZ342" s="4">
        <v>10807</v>
      </c>
      <c r="EA342" s="4">
        <v>6188</v>
      </c>
    </row>
    <row r="343" spans="1:131" ht="17.5" customHeight="1" x14ac:dyDescent="0.35">
      <c r="A343" s="2" t="s">
        <v>594</v>
      </c>
      <c r="D343" s="2" t="s">
        <v>595</v>
      </c>
      <c r="E343" s="4">
        <v>45174</v>
      </c>
      <c r="F343" s="4">
        <v>2867</v>
      </c>
      <c r="G343" s="4">
        <v>561</v>
      </c>
      <c r="H343" s="4">
        <v>550</v>
      </c>
      <c r="I343" s="4">
        <v>552</v>
      </c>
      <c r="J343" s="4">
        <v>623</v>
      </c>
      <c r="K343" s="4">
        <v>581</v>
      </c>
      <c r="L343" s="4">
        <v>2934</v>
      </c>
      <c r="M343" s="4">
        <v>596</v>
      </c>
      <c r="N343" s="4">
        <v>633</v>
      </c>
      <c r="O343" s="4">
        <v>576</v>
      </c>
      <c r="P343" s="4">
        <v>558</v>
      </c>
      <c r="Q343" s="4">
        <v>571</v>
      </c>
      <c r="R343" s="4">
        <v>2985</v>
      </c>
      <c r="S343" s="4">
        <v>646</v>
      </c>
      <c r="T343" s="4">
        <v>548</v>
      </c>
      <c r="U343" s="4">
        <v>631</v>
      </c>
      <c r="V343" s="4">
        <v>593</v>
      </c>
      <c r="W343" s="4">
        <v>567</v>
      </c>
      <c r="X343" s="4">
        <v>2756</v>
      </c>
      <c r="Y343" s="4">
        <v>633</v>
      </c>
      <c r="Z343" s="4">
        <v>634</v>
      </c>
      <c r="AA343" s="4">
        <v>603</v>
      </c>
      <c r="AB343" s="4">
        <v>487</v>
      </c>
      <c r="AC343" s="4">
        <v>399</v>
      </c>
      <c r="AD343" s="4">
        <v>2342</v>
      </c>
      <c r="AE343" s="4">
        <v>392</v>
      </c>
      <c r="AF343" s="4">
        <v>434</v>
      </c>
      <c r="AG343" s="4">
        <v>463</v>
      </c>
      <c r="AH343" s="4">
        <v>510</v>
      </c>
      <c r="AI343" s="4">
        <v>543</v>
      </c>
      <c r="AJ343" s="4">
        <v>2352</v>
      </c>
      <c r="AK343" s="4">
        <v>485</v>
      </c>
      <c r="AL343" s="4">
        <v>467</v>
      </c>
      <c r="AM343" s="4">
        <v>472</v>
      </c>
      <c r="AN343" s="4">
        <v>445</v>
      </c>
      <c r="AO343" s="4">
        <v>483</v>
      </c>
      <c r="AP343" s="4">
        <v>2577</v>
      </c>
      <c r="AQ343" s="4">
        <v>494</v>
      </c>
      <c r="AR343" s="4">
        <v>535</v>
      </c>
      <c r="AS343" s="4">
        <v>505</v>
      </c>
      <c r="AT343" s="4">
        <v>503</v>
      </c>
      <c r="AU343" s="4">
        <v>540</v>
      </c>
      <c r="AV343" s="4">
        <v>3405</v>
      </c>
      <c r="AW343" s="4">
        <v>618</v>
      </c>
      <c r="AX343" s="4">
        <v>665</v>
      </c>
      <c r="AY343" s="4">
        <v>669</v>
      </c>
      <c r="AZ343" s="4">
        <v>709</v>
      </c>
      <c r="BA343" s="4">
        <v>744</v>
      </c>
      <c r="BB343" s="4">
        <v>3673</v>
      </c>
      <c r="BC343" s="4">
        <v>725</v>
      </c>
      <c r="BD343" s="4">
        <v>704</v>
      </c>
      <c r="BE343" s="4">
        <v>733</v>
      </c>
      <c r="BF343" s="4">
        <v>734</v>
      </c>
      <c r="BG343" s="4">
        <v>777</v>
      </c>
      <c r="BH343" s="4">
        <v>3872</v>
      </c>
      <c r="BI343" s="4">
        <v>798</v>
      </c>
      <c r="BJ343" s="4">
        <v>769</v>
      </c>
      <c r="BK343" s="4">
        <v>777</v>
      </c>
      <c r="BL343" s="4">
        <v>773</v>
      </c>
      <c r="BM343" s="4">
        <v>755</v>
      </c>
      <c r="BN343" s="4">
        <v>3109</v>
      </c>
      <c r="BO343" s="4">
        <v>701</v>
      </c>
      <c r="BP343" s="4">
        <v>631</v>
      </c>
      <c r="BQ343" s="4">
        <v>595</v>
      </c>
      <c r="BR343" s="4">
        <v>579</v>
      </c>
      <c r="BS343" s="4">
        <v>603</v>
      </c>
      <c r="BT343" s="4">
        <v>2654</v>
      </c>
      <c r="BU343" s="4">
        <v>562</v>
      </c>
      <c r="BV343" s="4">
        <v>539</v>
      </c>
      <c r="BW343" s="4">
        <v>518</v>
      </c>
      <c r="BX343" s="4">
        <v>528</v>
      </c>
      <c r="BY343" s="4">
        <v>507</v>
      </c>
      <c r="BZ343" s="4">
        <v>2829</v>
      </c>
      <c r="CA343" s="4">
        <v>485</v>
      </c>
      <c r="CB343" s="4">
        <v>523</v>
      </c>
      <c r="CC343" s="4">
        <v>536</v>
      </c>
      <c r="CD343" s="4">
        <v>632</v>
      </c>
      <c r="CE343" s="4">
        <v>653</v>
      </c>
      <c r="CF343" s="4">
        <v>2252</v>
      </c>
      <c r="CG343" s="4">
        <v>466</v>
      </c>
      <c r="CH343" s="4">
        <v>497</v>
      </c>
      <c r="CI343" s="4">
        <v>472</v>
      </c>
      <c r="CJ343" s="4">
        <v>431</v>
      </c>
      <c r="CK343" s="4">
        <v>386</v>
      </c>
      <c r="CL343" s="4">
        <v>1767</v>
      </c>
      <c r="CM343" s="4">
        <v>359</v>
      </c>
      <c r="CN343" s="4">
        <v>390</v>
      </c>
      <c r="CO343" s="4">
        <v>364</v>
      </c>
      <c r="CP343" s="4">
        <v>335</v>
      </c>
      <c r="CQ343" s="4">
        <v>319</v>
      </c>
      <c r="CR343" s="4">
        <v>1323</v>
      </c>
      <c r="CS343" s="4">
        <v>307</v>
      </c>
      <c r="CT343" s="4">
        <v>279</v>
      </c>
      <c r="CU343" s="4">
        <v>260</v>
      </c>
      <c r="CV343" s="4">
        <v>242</v>
      </c>
      <c r="CW343" s="4">
        <v>235</v>
      </c>
      <c r="CX343" s="4">
        <v>853</v>
      </c>
      <c r="CY343" s="4">
        <v>185</v>
      </c>
      <c r="CZ343" s="4">
        <v>204</v>
      </c>
      <c r="DA343" s="4">
        <v>173</v>
      </c>
      <c r="DB343" s="4">
        <v>154</v>
      </c>
      <c r="DC343" s="4">
        <v>137</v>
      </c>
      <c r="DD343" s="4">
        <v>456</v>
      </c>
      <c r="DE343" s="4">
        <v>135</v>
      </c>
      <c r="DF343" s="4">
        <v>107</v>
      </c>
      <c r="DG343" s="4">
        <v>89</v>
      </c>
      <c r="DH343" s="4">
        <v>71</v>
      </c>
      <c r="DI343" s="4">
        <v>54</v>
      </c>
      <c r="DJ343" s="4">
        <v>126</v>
      </c>
      <c r="DK343" s="4">
        <v>48</v>
      </c>
      <c r="DL343" s="4">
        <v>33</v>
      </c>
      <c r="DM343" s="4">
        <v>15</v>
      </c>
      <c r="DN343" s="4">
        <v>20</v>
      </c>
      <c r="DO343" s="4">
        <v>10</v>
      </c>
      <c r="DP343" s="4">
        <v>42</v>
      </c>
      <c r="DQ343" s="4">
        <v>10</v>
      </c>
      <c r="DR343" s="4">
        <v>7</v>
      </c>
      <c r="DS343" s="4">
        <v>7</v>
      </c>
      <c r="DT343" s="4">
        <v>12</v>
      </c>
      <c r="DU343" s="4">
        <v>6</v>
      </c>
      <c r="DV343" s="4">
        <v>0</v>
      </c>
      <c r="DW343" s="4">
        <v>9419</v>
      </c>
      <c r="DX343" s="4">
        <v>10656</v>
      </c>
      <c r="DY343" s="4">
        <v>16472</v>
      </c>
      <c r="DZ343" s="4">
        <v>12464</v>
      </c>
      <c r="EA343" s="4">
        <v>6819</v>
      </c>
    </row>
    <row r="344" spans="1:131" ht="17.5" customHeight="1" x14ac:dyDescent="0.35">
      <c r="A344" s="2" t="s">
        <v>596</v>
      </c>
      <c r="D344" s="2" t="s">
        <v>597</v>
      </c>
      <c r="E344" s="4">
        <v>58607</v>
      </c>
      <c r="F344" s="4">
        <v>3498</v>
      </c>
      <c r="G344" s="4">
        <v>699</v>
      </c>
      <c r="H344" s="4">
        <v>684</v>
      </c>
      <c r="I344" s="4">
        <v>764</v>
      </c>
      <c r="J344" s="4">
        <v>647</v>
      </c>
      <c r="K344" s="4">
        <v>704</v>
      </c>
      <c r="L344" s="4">
        <v>3219</v>
      </c>
      <c r="M344" s="4">
        <v>651</v>
      </c>
      <c r="N344" s="4">
        <v>672</v>
      </c>
      <c r="O344" s="4">
        <v>669</v>
      </c>
      <c r="P344" s="4">
        <v>633</v>
      </c>
      <c r="Q344" s="4">
        <v>594</v>
      </c>
      <c r="R344" s="4">
        <v>3675</v>
      </c>
      <c r="S344" s="4">
        <v>678</v>
      </c>
      <c r="T344" s="4">
        <v>728</v>
      </c>
      <c r="U344" s="4">
        <v>753</v>
      </c>
      <c r="V344" s="4">
        <v>751</v>
      </c>
      <c r="W344" s="4">
        <v>765</v>
      </c>
      <c r="X344" s="4">
        <v>3923</v>
      </c>
      <c r="Y344" s="4">
        <v>792</v>
      </c>
      <c r="Z344" s="4">
        <v>784</v>
      </c>
      <c r="AA344" s="4">
        <v>855</v>
      </c>
      <c r="AB344" s="4">
        <v>808</v>
      </c>
      <c r="AC344" s="4">
        <v>684</v>
      </c>
      <c r="AD344" s="4">
        <v>3473</v>
      </c>
      <c r="AE344" s="4">
        <v>733</v>
      </c>
      <c r="AF344" s="4">
        <v>725</v>
      </c>
      <c r="AG344" s="4">
        <v>673</v>
      </c>
      <c r="AH344" s="4">
        <v>696</v>
      </c>
      <c r="AI344" s="4">
        <v>646</v>
      </c>
      <c r="AJ344" s="4">
        <v>3235</v>
      </c>
      <c r="AK344" s="4">
        <v>704</v>
      </c>
      <c r="AL344" s="4">
        <v>626</v>
      </c>
      <c r="AM344" s="4">
        <v>637</v>
      </c>
      <c r="AN344" s="4">
        <v>635</v>
      </c>
      <c r="AO344" s="4">
        <v>633</v>
      </c>
      <c r="AP344" s="4">
        <v>2928</v>
      </c>
      <c r="AQ344" s="4">
        <v>638</v>
      </c>
      <c r="AR344" s="4">
        <v>571</v>
      </c>
      <c r="AS344" s="4">
        <v>585</v>
      </c>
      <c r="AT344" s="4">
        <v>561</v>
      </c>
      <c r="AU344" s="4">
        <v>573</v>
      </c>
      <c r="AV344" s="4">
        <v>3189</v>
      </c>
      <c r="AW344" s="4">
        <v>584</v>
      </c>
      <c r="AX344" s="4">
        <v>561</v>
      </c>
      <c r="AY344" s="4">
        <v>600</v>
      </c>
      <c r="AZ344" s="4">
        <v>707</v>
      </c>
      <c r="BA344" s="4">
        <v>737</v>
      </c>
      <c r="BB344" s="4">
        <v>3978</v>
      </c>
      <c r="BC344" s="4">
        <v>741</v>
      </c>
      <c r="BD344" s="4">
        <v>770</v>
      </c>
      <c r="BE344" s="4">
        <v>819</v>
      </c>
      <c r="BF344" s="4">
        <v>775</v>
      </c>
      <c r="BG344" s="4">
        <v>873</v>
      </c>
      <c r="BH344" s="4">
        <v>4366</v>
      </c>
      <c r="BI344" s="4">
        <v>841</v>
      </c>
      <c r="BJ344" s="4">
        <v>909</v>
      </c>
      <c r="BK344" s="4">
        <v>905</v>
      </c>
      <c r="BL344" s="4">
        <v>856</v>
      </c>
      <c r="BM344" s="4">
        <v>855</v>
      </c>
      <c r="BN344" s="4">
        <v>4170</v>
      </c>
      <c r="BO344" s="4">
        <v>854</v>
      </c>
      <c r="BP344" s="4">
        <v>864</v>
      </c>
      <c r="BQ344" s="4">
        <v>855</v>
      </c>
      <c r="BR344" s="4">
        <v>822</v>
      </c>
      <c r="BS344" s="4">
        <v>775</v>
      </c>
      <c r="BT344" s="4">
        <v>3727</v>
      </c>
      <c r="BU344" s="4">
        <v>747</v>
      </c>
      <c r="BV344" s="4">
        <v>759</v>
      </c>
      <c r="BW344" s="4">
        <v>760</v>
      </c>
      <c r="BX344" s="4">
        <v>734</v>
      </c>
      <c r="BY344" s="4">
        <v>727</v>
      </c>
      <c r="BZ344" s="4">
        <v>3950</v>
      </c>
      <c r="CA344" s="4">
        <v>711</v>
      </c>
      <c r="CB344" s="4">
        <v>686</v>
      </c>
      <c r="CC344" s="4">
        <v>790</v>
      </c>
      <c r="CD344" s="4">
        <v>870</v>
      </c>
      <c r="CE344" s="4">
        <v>893</v>
      </c>
      <c r="CF344" s="4">
        <v>3362</v>
      </c>
      <c r="CG344" s="4">
        <v>697</v>
      </c>
      <c r="CH344" s="4">
        <v>737</v>
      </c>
      <c r="CI344" s="4">
        <v>677</v>
      </c>
      <c r="CJ344" s="4">
        <v>684</v>
      </c>
      <c r="CK344" s="4">
        <v>567</v>
      </c>
      <c r="CL344" s="4">
        <v>2693</v>
      </c>
      <c r="CM344" s="4">
        <v>538</v>
      </c>
      <c r="CN344" s="4">
        <v>523</v>
      </c>
      <c r="CO344" s="4">
        <v>601</v>
      </c>
      <c r="CP344" s="4">
        <v>507</v>
      </c>
      <c r="CQ344" s="4">
        <v>524</v>
      </c>
      <c r="CR344" s="4">
        <v>2339</v>
      </c>
      <c r="CS344" s="4">
        <v>503</v>
      </c>
      <c r="CT344" s="4">
        <v>465</v>
      </c>
      <c r="CU344" s="4">
        <v>450</v>
      </c>
      <c r="CV344" s="4">
        <v>461</v>
      </c>
      <c r="CW344" s="4">
        <v>460</v>
      </c>
      <c r="CX344" s="4">
        <v>1716</v>
      </c>
      <c r="CY344" s="4">
        <v>430</v>
      </c>
      <c r="CZ344" s="4">
        <v>368</v>
      </c>
      <c r="DA344" s="4">
        <v>333</v>
      </c>
      <c r="DB344" s="4">
        <v>322</v>
      </c>
      <c r="DC344" s="4">
        <v>263</v>
      </c>
      <c r="DD344" s="4">
        <v>836</v>
      </c>
      <c r="DE344" s="4">
        <v>196</v>
      </c>
      <c r="DF344" s="4">
        <v>181</v>
      </c>
      <c r="DG344" s="4">
        <v>177</v>
      </c>
      <c r="DH344" s="4">
        <v>140</v>
      </c>
      <c r="DI344" s="4">
        <v>142</v>
      </c>
      <c r="DJ344" s="4">
        <v>266</v>
      </c>
      <c r="DK344" s="4">
        <v>100</v>
      </c>
      <c r="DL344" s="4">
        <v>86</v>
      </c>
      <c r="DM344" s="4">
        <v>33</v>
      </c>
      <c r="DN344" s="4">
        <v>27</v>
      </c>
      <c r="DO344" s="4">
        <v>20</v>
      </c>
      <c r="DP344" s="4">
        <v>61</v>
      </c>
      <c r="DQ344" s="4">
        <v>18</v>
      </c>
      <c r="DR344" s="4">
        <v>20</v>
      </c>
      <c r="DS344" s="4">
        <v>11</v>
      </c>
      <c r="DT344" s="4">
        <v>9</v>
      </c>
      <c r="DU344" s="4">
        <v>3</v>
      </c>
      <c r="DV344" s="4">
        <v>3</v>
      </c>
      <c r="DW344" s="4">
        <v>11184</v>
      </c>
      <c r="DX344" s="4">
        <v>12823</v>
      </c>
      <c r="DY344" s="4">
        <v>19934</v>
      </c>
      <c r="DZ344" s="4">
        <v>16213</v>
      </c>
      <c r="EA344" s="4">
        <v>11276</v>
      </c>
    </row>
    <row r="345" spans="1:131" ht="17.5" customHeight="1" x14ac:dyDescent="0.35">
      <c r="A345" s="2" t="s">
        <v>598</v>
      </c>
      <c r="D345" s="2" t="s">
        <v>599</v>
      </c>
      <c r="E345" s="4">
        <v>84784</v>
      </c>
      <c r="F345" s="4">
        <v>4401</v>
      </c>
      <c r="G345" s="4">
        <v>880</v>
      </c>
      <c r="H345" s="4">
        <v>867</v>
      </c>
      <c r="I345" s="4">
        <v>888</v>
      </c>
      <c r="J345" s="4">
        <v>873</v>
      </c>
      <c r="K345" s="4">
        <v>893</v>
      </c>
      <c r="L345" s="4">
        <v>4391</v>
      </c>
      <c r="M345" s="4">
        <v>871</v>
      </c>
      <c r="N345" s="4">
        <v>894</v>
      </c>
      <c r="O345" s="4">
        <v>893</v>
      </c>
      <c r="P345" s="4">
        <v>840</v>
      </c>
      <c r="Q345" s="4">
        <v>893</v>
      </c>
      <c r="R345" s="4">
        <v>5004</v>
      </c>
      <c r="S345" s="4">
        <v>958</v>
      </c>
      <c r="T345" s="4">
        <v>967</v>
      </c>
      <c r="U345" s="4">
        <v>1077</v>
      </c>
      <c r="V345" s="4">
        <v>1018</v>
      </c>
      <c r="W345" s="4">
        <v>984</v>
      </c>
      <c r="X345" s="4">
        <v>4962</v>
      </c>
      <c r="Y345" s="4">
        <v>1137</v>
      </c>
      <c r="Z345" s="4">
        <v>982</v>
      </c>
      <c r="AA345" s="4">
        <v>1053</v>
      </c>
      <c r="AB345" s="4">
        <v>922</v>
      </c>
      <c r="AC345" s="4">
        <v>868</v>
      </c>
      <c r="AD345" s="4">
        <v>4219</v>
      </c>
      <c r="AE345" s="4">
        <v>836</v>
      </c>
      <c r="AF345" s="4">
        <v>783</v>
      </c>
      <c r="AG345" s="4">
        <v>845</v>
      </c>
      <c r="AH345" s="4">
        <v>923</v>
      </c>
      <c r="AI345" s="4">
        <v>832</v>
      </c>
      <c r="AJ345" s="4">
        <v>3723</v>
      </c>
      <c r="AK345" s="4">
        <v>742</v>
      </c>
      <c r="AL345" s="4">
        <v>712</v>
      </c>
      <c r="AM345" s="4">
        <v>754</v>
      </c>
      <c r="AN345" s="4">
        <v>753</v>
      </c>
      <c r="AO345" s="4">
        <v>762</v>
      </c>
      <c r="AP345" s="4">
        <v>3769</v>
      </c>
      <c r="AQ345" s="4">
        <v>786</v>
      </c>
      <c r="AR345" s="4">
        <v>796</v>
      </c>
      <c r="AS345" s="4">
        <v>740</v>
      </c>
      <c r="AT345" s="4">
        <v>720</v>
      </c>
      <c r="AU345" s="4">
        <v>727</v>
      </c>
      <c r="AV345" s="4">
        <v>4513</v>
      </c>
      <c r="AW345" s="4">
        <v>751</v>
      </c>
      <c r="AX345" s="4">
        <v>879</v>
      </c>
      <c r="AY345" s="4">
        <v>894</v>
      </c>
      <c r="AZ345" s="4">
        <v>961</v>
      </c>
      <c r="BA345" s="4">
        <v>1028</v>
      </c>
      <c r="BB345" s="4">
        <v>5584</v>
      </c>
      <c r="BC345" s="4">
        <v>1100</v>
      </c>
      <c r="BD345" s="4">
        <v>1068</v>
      </c>
      <c r="BE345" s="4">
        <v>1121</v>
      </c>
      <c r="BF345" s="4">
        <v>1109</v>
      </c>
      <c r="BG345" s="4">
        <v>1186</v>
      </c>
      <c r="BH345" s="4">
        <v>6364</v>
      </c>
      <c r="BI345" s="4">
        <v>1271</v>
      </c>
      <c r="BJ345" s="4">
        <v>1284</v>
      </c>
      <c r="BK345" s="4">
        <v>1288</v>
      </c>
      <c r="BL345" s="4">
        <v>1250</v>
      </c>
      <c r="BM345" s="4">
        <v>1271</v>
      </c>
      <c r="BN345" s="4">
        <v>5955</v>
      </c>
      <c r="BO345" s="4">
        <v>1286</v>
      </c>
      <c r="BP345" s="4">
        <v>1114</v>
      </c>
      <c r="BQ345" s="4">
        <v>1273</v>
      </c>
      <c r="BR345" s="4">
        <v>1149</v>
      </c>
      <c r="BS345" s="4">
        <v>1133</v>
      </c>
      <c r="BT345" s="4">
        <v>5672</v>
      </c>
      <c r="BU345" s="4">
        <v>1089</v>
      </c>
      <c r="BV345" s="4">
        <v>1106</v>
      </c>
      <c r="BW345" s="4">
        <v>1161</v>
      </c>
      <c r="BX345" s="4">
        <v>1159</v>
      </c>
      <c r="BY345" s="4">
        <v>1157</v>
      </c>
      <c r="BZ345" s="4">
        <v>6610</v>
      </c>
      <c r="CA345" s="4">
        <v>1126</v>
      </c>
      <c r="CB345" s="4">
        <v>1201</v>
      </c>
      <c r="CC345" s="4">
        <v>1306</v>
      </c>
      <c r="CD345" s="4">
        <v>1456</v>
      </c>
      <c r="CE345" s="4">
        <v>1521</v>
      </c>
      <c r="CF345" s="4">
        <v>5670</v>
      </c>
      <c r="CG345" s="4">
        <v>1169</v>
      </c>
      <c r="CH345" s="4">
        <v>1329</v>
      </c>
      <c r="CI345" s="4">
        <v>1145</v>
      </c>
      <c r="CJ345" s="4">
        <v>1039</v>
      </c>
      <c r="CK345" s="4">
        <v>988</v>
      </c>
      <c r="CL345" s="4">
        <v>4566</v>
      </c>
      <c r="CM345" s="4">
        <v>932</v>
      </c>
      <c r="CN345" s="4">
        <v>954</v>
      </c>
      <c r="CO345" s="4">
        <v>891</v>
      </c>
      <c r="CP345" s="4">
        <v>895</v>
      </c>
      <c r="CQ345" s="4">
        <v>894</v>
      </c>
      <c r="CR345" s="4">
        <v>3907</v>
      </c>
      <c r="CS345" s="4">
        <v>833</v>
      </c>
      <c r="CT345" s="4">
        <v>838</v>
      </c>
      <c r="CU345" s="4">
        <v>754</v>
      </c>
      <c r="CV345" s="4">
        <v>789</v>
      </c>
      <c r="CW345" s="4">
        <v>693</v>
      </c>
      <c r="CX345" s="4">
        <v>2957</v>
      </c>
      <c r="CY345" s="4">
        <v>694</v>
      </c>
      <c r="CZ345" s="4">
        <v>614</v>
      </c>
      <c r="DA345" s="4">
        <v>617</v>
      </c>
      <c r="DB345" s="4">
        <v>508</v>
      </c>
      <c r="DC345" s="4">
        <v>524</v>
      </c>
      <c r="DD345" s="4">
        <v>1747</v>
      </c>
      <c r="DE345" s="4">
        <v>450</v>
      </c>
      <c r="DF345" s="4">
        <v>405</v>
      </c>
      <c r="DG345" s="4">
        <v>341</v>
      </c>
      <c r="DH345" s="4">
        <v>294</v>
      </c>
      <c r="DI345" s="4">
        <v>257</v>
      </c>
      <c r="DJ345" s="4">
        <v>638</v>
      </c>
      <c r="DK345" s="4">
        <v>249</v>
      </c>
      <c r="DL345" s="4">
        <v>165</v>
      </c>
      <c r="DM345" s="4">
        <v>92</v>
      </c>
      <c r="DN345" s="4">
        <v>71</v>
      </c>
      <c r="DO345" s="4">
        <v>61</v>
      </c>
      <c r="DP345" s="4">
        <v>122</v>
      </c>
      <c r="DQ345" s="4">
        <v>55</v>
      </c>
      <c r="DR345" s="4">
        <v>26</v>
      </c>
      <c r="DS345" s="4">
        <v>14</v>
      </c>
      <c r="DT345" s="4">
        <v>10</v>
      </c>
      <c r="DU345" s="4">
        <v>17</v>
      </c>
      <c r="DV345" s="4">
        <v>10</v>
      </c>
      <c r="DW345" s="4">
        <v>14933</v>
      </c>
      <c r="DX345" s="4">
        <v>16968</v>
      </c>
      <c r="DY345" s="4">
        <v>25633</v>
      </c>
      <c r="DZ345" s="4">
        <v>24601</v>
      </c>
      <c r="EA345" s="4">
        <v>19617</v>
      </c>
    </row>
    <row r="346" spans="1:131" ht="17.5" customHeight="1" x14ac:dyDescent="0.35">
      <c r="A346" s="2" t="s">
        <v>600</v>
      </c>
      <c r="D346" s="2" t="s">
        <v>601</v>
      </c>
      <c r="E346" s="4">
        <v>46757</v>
      </c>
      <c r="F346" s="4">
        <v>3449</v>
      </c>
      <c r="G346" s="4">
        <v>721</v>
      </c>
      <c r="H346" s="4">
        <v>713</v>
      </c>
      <c r="I346" s="4">
        <v>657</v>
      </c>
      <c r="J346" s="4">
        <v>670</v>
      </c>
      <c r="K346" s="4">
        <v>688</v>
      </c>
      <c r="L346" s="4">
        <v>2924</v>
      </c>
      <c r="M346" s="4">
        <v>660</v>
      </c>
      <c r="N346" s="4">
        <v>631</v>
      </c>
      <c r="O346" s="4">
        <v>560</v>
      </c>
      <c r="P346" s="4">
        <v>530</v>
      </c>
      <c r="Q346" s="4">
        <v>543</v>
      </c>
      <c r="R346" s="4">
        <v>2737</v>
      </c>
      <c r="S346" s="4">
        <v>527</v>
      </c>
      <c r="T346" s="4">
        <v>565</v>
      </c>
      <c r="U346" s="4">
        <v>532</v>
      </c>
      <c r="V346" s="4">
        <v>563</v>
      </c>
      <c r="W346" s="4">
        <v>550</v>
      </c>
      <c r="X346" s="4">
        <v>3045</v>
      </c>
      <c r="Y346" s="4">
        <v>591</v>
      </c>
      <c r="Z346" s="4">
        <v>665</v>
      </c>
      <c r="AA346" s="4">
        <v>615</v>
      </c>
      <c r="AB346" s="4">
        <v>624</v>
      </c>
      <c r="AC346" s="4">
        <v>550</v>
      </c>
      <c r="AD346" s="4">
        <v>3467</v>
      </c>
      <c r="AE346" s="4">
        <v>654</v>
      </c>
      <c r="AF346" s="4">
        <v>657</v>
      </c>
      <c r="AG346" s="4">
        <v>682</v>
      </c>
      <c r="AH346" s="4">
        <v>756</v>
      </c>
      <c r="AI346" s="4">
        <v>718</v>
      </c>
      <c r="AJ346" s="4">
        <v>3606</v>
      </c>
      <c r="AK346" s="4">
        <v>671</v>
      </c>
      <c r="AL346" s="4">
        <v>676</v>
      </c>
      <c r="AM346" s="4">
        <v>709</v>
      </c>
      <c r="AN346" s="4">
        <v>740</v>
      </c>
      <c r="AO346" s="4">
        <v>810</v>
      </c>
      <c r="AP346" s="4">
        <v>3739</v>
      </c>
      <c r="AQ346" s="4">
        <v>853</v>
      </c>
      <c r="AR346" s="4">
        <v>740</v>
      </c>
      <c r="AS346" s="4">
        <v>728</v>
      </c>
      <c r="AT346" s="4">
        <v>702</v>
      </c>
      <c r="AU346" s="4">
        <v>716</v>
      </c>
      <c r="AV346" s="4">
        <v>3792</v>
      </c>
      <c r="AW346" s="4">
        <v>754</v>
      </c>
      <c r="AX346" s="4">
        <v>752</v>
      </c>
      <c r="AY346" s="4">
        <v>734</v>
      </c>
      <c r="AZ346" s="4">
        <v>780</v>
      </c>
      <c r="BA346" s="4">
        <v>772</v>
      </c>
      <c r="BB346" s="4">
        <v>3780</v>
      </c>
      <c r="BC346" s="4">
        <v>793</v>
      </c>
      <c r="BD346" s="4">
        <v>776</v>
      </c>
      <c r="BE346" s="4">
        <v>716</v>
      </c>
      <c r="BF346" s="4">
        <v>740</v>
      </c>
      <c r="BG346" s="4">
        <v>755</v>
      </c>
      <c r="BH346" s="4">
        <v>3609</v>
      </c>
      <c r="BI346" s="4">
        <v>781</v>
      </c>
      <c r="BJ346" s="4">
        <v>725</v>
      </c>
      <c r="BK346" s="4">
        <v>697</v>
      </c>
      <c r="BL346" s="4">
        <v>707</v>
      </c>
      <c r="BM346" s="4">
        <v>699</v>
      </c>
      <c r="BN346" s="4">
        <v>2930</v>
      </c>
      <c r="BO346" s="4">
        <v>633</v>
      </c>
      <c r="BP346" s="4">
        <v>622</v>
      </c>
      <c r="BQ346" s="4">
        <v>553</v>
      </c>
      <c r="BR346" s="4">
        <v>560</v>
      </c>
      <c r="BS346" s="4">
        <v>562</v>
      </c>
      <c r="BT346" s="4">
        <v>2231</v>
      </c>
      <c r="BU346" s="4">
        <v>491</v>
      </c>
      <c r="BV346" s="4">
        <v>460</v>
      </c>
      <c r="BW346" s="4">
        <v>466</v>
      </c>
      <c r="BX346" s="4">
        <v>384</v>
      </c>
      <c r="BY346" s="4">
        <v>430</v>
      </c>
      <c r="BZ346" s="4">
        <v>2332</v>
      </c>
      <c r="CA346" s="4">
        <v>428</v>
      </c>
      <c r="CB346" s="4">
        <v>406</v>
      </c>
      <c r="CC346" s="4">
        <v>465</v>
      </c>
      <c r="CD346" s="4">
        <v>496</v>
      </c>
      <c r="CE346" s="4">
        <v>537</v>
      </c>
      <c r="CF346" s="4">
        <v>1715</v>
      </c>
      <c r="CG346" s="4">
        <v>349</v>
      </c>
      <c r="CH346" s="4">
        <v>375</v>
      </c>
      <c r="CI346" s="4">
        <v>381</v>
      </c>
      <c r="CJ346" s="4">
        <v>326</v>
      </c>
      <c r="CK346" s="4">
        <v>284</v>
      </c>
      <c r="CL346" s="4">
        <v>1359</v>
      </c>
      <c r="CM346" s="4">
        <v>299</v>
      </c>
      <c r="CN346" s="4">
        <v>286</v>
      </c>
      <c r="CO346" s="4">
        <v>284</v>
      </c>
      <c r="CP346" s="4">
        <v>244</v>
      </c>
      <c r="CQ346" s="4">
        <v>246</v>
      </c>
      <c r="CR346" s="4">
        <v>930</v>
      </c>
      <c r="CS346" s="4">
        <v>218</v>
      </c>
      <c r="CT346" s="4">
        <v>196</v>
      </c>
      <c r="CU346" s="4">
        <v>180</v>
      </c>
      <c r="CV346" s="4">
        <v>179</v>
      </c>
      <c r="CW346" s="4">
        <v>157</v>
      </c>
      <c r="CX346" s="4">
        <v>639</v>
      </c>
      <c r="CY346" s="4">
        <v>150</v>
      </c>
      <c r="CZ346" s="4">
        <v>146</v>
      </c>
      <c r="DA346" s="4">
        <v>122</v>
      </c>
      <c r="DB346" s="4">
        <v>113</v>
      </c>
      <c r="DC346" s="4">
        <v>108</v>
      </c>
      <c r="DD346" s="4">
        <v>322</v>
      </c>
      <c r="DE346" s="4">
        <v>81</v>
      </c>
      <c r="DF346" s="4">
        <v>70</v>
      </c>
      <c r="DG346" s="4">
        <v>73</v>
      </c>
      <c r="DH346" s="4">
        <v>67</v>
      </c>
      <c r="DI346" s="4">
        <v>31</v>
      </c>
      <c r="DJ346" s="4">
        <v>111</v>
      </c>
      <c r="DK346" s="4">
        <v>36</v>
      </c>
      <c r="DL346" s="4">
        <v>33</v>
      </c>
      <c r="DM346" s="4">
        <v>15</v>
      </c>
      <c r="DN346" s="4">
        <v>12</v>
      </c>
      <c r="DO346" s="4">
        <v>15</v>
      </c>
      <c r="DP346" s="4">
        <v>36</v>
      </c>
      <c r="DQ346" s="4">
        <v>14</v>
      </c>
      <c r="DR346" s="4">
        <v>5</v>
      </c>
      <c r="DS346" s="4">
        <v>12</v>
      </c>
      <c r="DT346" s="4">
        <v>5</v>
      </c>
      <c r="DU346" s="4">
        <v>0</v>
      </c>
      <c r="DV346" s="4">
        <v>4</v>
      </c>
      <c r="DW346" s="4">
        <v>9701</v>
      </c>
      <c r="DX346" s="4">
        <v>10981</v>
      </c>
      <c r="DY346" s="4">
        <v>20838</v>
      </c>
      <c r="DZ346" s="4">
        <v>11102</v>
      </c>
      <c r="EA346" s="4">
        <v>5116</v>
      </c>
    </row>
    <row r="347" spans="1:131" ht="17.5" customHeight="1" x14ac:dyDescent="0.35">
      <c r="A347" s="2" t="s">
        <v>602</v>
      </c>
      <c r="D347" s="2" t="s">
        <v>603</v>
      </c>
      <c r="E347" s="4">
        <v>56880</v>
      </c>
      <c r="F347" s="4">
        <v>3383</v>
      </c>
      <c r="G347" s="4">
        <v>672</v>
      </c>
      <c r="H347" s="4">
        <v>660</v>
      </c>
      <c r="I347" s="4">
        <v>712</v>
      </c>
      <c r="J347" s="4">
        <v>680</v>
      </c>
      <c r="K347" s="4">
        <v>659</v>
      </c>
      <c r="L347" s="4">
        <v>3339</v>
      </c>
      <c r="M347" s="4">
        <v>681</v>
      </c>
      <c r="N347" s="4">
        <v>657</v>
      </c>
      <c r="O347" s="4">
        <v>671</v>
      </c>
      <c r="P347" s="4">
        <v>631</v>
      </c>
      <c r="Q347" s="4">
        <v>699</v>
      </c>
      <c r="R347" s="4">
        <v>3659</v>
      </c>
      <c r="S347" s="4">
        <v>679</v>
      </c>
      <c r="T347" s="4">
        <v>720</v>
      </c>
      <c r="U347" s="4">
        <v>702</v>
      </c>
      <c r="V347" s="4">
        <v>731</v>
      </c>
      <c r="W347" s="4">
        <v>827</v>
      </c>
      <c r="X347" s="4">
        <v>3614</v>
      </c>
      <c r="Y347" s="4">
        <v>771</v>
      </c>
      <c r="Z347" s="4">
        <v>723</v>
      </c>
      <c r="AA347" s="4">
        <v>813</v>
      </c>
      <c r="AB347" s="4">
        <v>708</v>
      </c>
      <c r="AC347" s="4">
        <v>599</v>
      </c>
      <c r="AD347" s="4">
        <v>2946</v>
      </c>
      <c r="AE347" s="4">
        <v>565</v>
      </c>
      <c r="AF347" s="4">
        <v>564</v>
      </c>
      <c r="AG347" s="4">
        <v>594</v>
      </c>
      <c r="AH347" s="4">
        <v>676</v>
      </c>
      <c r="AI347" s="4">
        <v>547</v>
      </c>
      <c r="AJ347" s="4">
        <v>2688</v>
      </c>
      <c r="AK347" s="4">
        <v>575</v>
      </c>
      <c r="AL347" s="4">
        <v>546</v>
      </c>
      <c r="AM347" s="4">
        <v>509</v>
      </c>
      <c r="AN347" s="4">
        <v>535</v>
      </c>
      <c r="AO347" s="4">
        <v>523</v>
      </c>
      <c r="AP347" s="4">
        <v>2863</v>
      </c>
      <c r="AQ347" s="4">
        <v>592</v>
      </c>
      <c r="AR347" s="4">
        <v>577</v>
      </c>
      <c r="AS347" s="4">
        <v>550</v>
      </c>
      <c r="AT347" s="4">
        <v>554</v>
      </c>
      <c r="AU347" s="4">
        <v>590</v>
      </c>
      <c r="AV347" s="4">
        <v>3663</v>
      </c>
      <c r="AW347" s="4">
        <v>687</v>
      </c>
      <c r="AX347" s="4">
        <v>714</v>
      </c>
      <c r="AY347" s="4">
        <v>707</v>
      </c>
      <c r="AZ347" s="4">
        <v>769</v>
      </c>
      <c r="BA347" s="4">
        <v>786</v>
      </c>
      <c r="BB347" s="4">
        <v>4371</v>
      </c>
      <c r="BC347" s="4">
        <v>907</v>
      </c>
      <c r="BD347" s="4">
        <v>820</v>
      </c>
      <c r="BE347" s="4">
        <v>848</v>
      </c>
      <c r="BF347" s="4">
        <v>895</v>
      </c>
      <c r="BG347" s="4">
        <v>901</v>
      </c>
      <c r="BH347" s="4">
        <v>4787</v>
      </c>
      <c r="BI347" s="4">
        <v>993</v>
      </c>
      <c r="BJ347" s="4">
        <v>979</v>
      </c>
      <c r="BK347" s="4">
        <v>921</v>
      </c>
      <c r="BL347" s="4">
        <v>942</v>
      </c>
      <c r="BM347" s="4">
        <v>952</v>
      </c>
      <c r="BN347" s="4">
        <v>4237</v>
      </c>
      <c r="BO347" s="4">
        <v>872</v>
      </c>
      <c r="BP347" s="4">
        <v>849</v>
      </c>
      <c r="BQ347" s="4">
        <v>858</v>
      </c>
      <c r="BR347" s="4">
        <v>822</v>
      </c>
      <c r="BS347" s="4">
        <v>836</v>
      </c>
      <c r="BT347" s="4">
        <v>3601</v>
      </c>
      <c r="BU347" s="4">
        <v>759</v>
      </c>
      <c r="BV347" s="4">
        <v>758</v>
      </c>
      <c r="BW347" s="4">
        <v>726</v>
      </c>
      <c r="BX347" s="4">
        <v>660</v>
      </c>
      <c r="BY347" s="4">
        <v>698</v>
      </c>
      <c r="BZ347" s="4">
        <v>4061</v>
      </c>
      <c r="CA347" s="4">
        <v>708</v>
      </c>
      <c r="CB347" s="4">
        <v>782</v>
      </c>
      <c r="CC347" s="4">
        <v>785</v>
      </c>
      <c r="CD347" s="4">
        <v>856</v>
      </c>
      <c r="CE347" s="4">
        <v>930</v>
      </c>
      <c r="CF347" s="4">
        <v>3206</v>
      </c>
      <c r="CG347" s="4">
        <v>670</v>
      </c>
      <c r="CH347" s="4">
        <v>762</v>
      </c>
      <c r="CI347" s="4">
        <v>635</v>
      </c>
      <c r="CJ347" s="4">
        <v>608</v>
      </c>
      <c r="CK347" s="4">
        <v>531</v>
      </c>
      <c r="CL347" s="4">
        <v>2456</v>
      </c>
      <c r="CM347" s="4">
        <v>465</v>
      </c>
      <c r="CN347" s="4">
        <v>522</v>
      </c>
      <c r="CO347" s="4">
        <v>497</v>
      </c>
      <c r="CP347" s="4">
        <v>508</v>
      </c>
      <c r="CQ347" s="4">
        <v>464</v>
      </c>
      <c r="CR347" s="4">
        <v>1900</v>
      </c>
      <c r="CS347" s="4">
        <v>449</v>
      </c>
      <c r="CT347" s="4">
        <v>446</v>
      </c>
      <c r="CU347" s="4">
        <v>361</v>
      </c>
      <c r="CV347" s="4">
        <v>310</v>
      </c>
      <c r="CW347" s="4">
        <v>334</v>
      </c>
      <c r="CX347" s="4">
        <v>1240</v>
      </c>
      <c r="CY347" s="4">
        <v>294</v>
      </c>
      <c r="CZ347" s="4">
        <v>262</v>
      </c>
      <c r="DA347" s="4">
        <v>271</v>
      </c>
      <c r="DB347" s="4">
        <v>210</v>
      </c>
      <c r="DC347" s="4">
        <v>203</v>
      </c>
      <c r="DD347" s="4">
        <v>607</v>
      </c>
      <c r="DE347" s="4">
        <v>159</v>
      </c>
      <c r="DF347" s="4">
        <v>144</v>
      </c>
      <c r="DG347" s="4">
        <v>142</v>
      </c>
      <c r="DH347" s="4">
        <v>83</v>
      </c>
      <c r="DI347" s="4">
        <v>79</v>
      </c>
      <c r="DJ347" s="4">
        <v>218</v>
      </c>
      <c r="DK347" s="4">
        <v>82</v>
      </c>
      <c r="DL347" s="4">
        <v>47</v>
      </c>
      <c r="DM347" s="4">
        <v>39</v>
      </c>
      <c r="DN347" s="4">
        <v>25</v>
      </c>
      <c r="DO347" s="4">
        <v>25</v>
      </c>
      <c r="DP347" s="4">
        <v>39</v>
      </c>
      <c r="DQ347" s="4">
        <v>17</v>
      </c>
      <c r="DR347" s="4">
        <v>12</v>
      </c>
      <c r="DS347" s="4">
        <v>3</v>
      </c>
      <c r="DT347" s="4">
        <v>5</v>
      </c>
      <c r="DU347" s="4">
        <v>2</v>
      </c>
      <c r="DV347" s="4">
        <v>2</v>
      </c>
      <c r="DW347" s="4">
        <v>11152</v>
      </c>
      <c r="DX347" s="4">
        <v>12688</v>
      </c>
      <c r="DY347" s="4">
        <v>19374</v>
      </c>
      <c r="DZ347" s="4">
        <v>16686</v>
      </c>
      <c r="EA347" s="4">
        <v>9668</v>
      </c>
    </row>
    <row r="348" spans="1:131" ht="17.5" customHeight="1" x14ac:dyDescent="0.35">
      <c r="A348" s="2" t="s">
        <v>604</v>
      </c>
      <c r="D348" s="2" t="s">
        <v>605</v>
      </c>
      <c r="E348" s="4">
        <v>56629</v>
      </c>
      <c r="F348" s="4">
        <v>3379</v>
      </c>
      <c r="G348" s="4">
        <v>653</v>
      </c>
      <c r="H348" s="4">
        <v>635</v>
      </c>
      <c r="I348" s="4">
        <v>652</v>
      </c>
      <c r="J348" s="4">
        <v>695</v>
      </c>
      <c r="K348" s="4">
        <v>744</v>
      </c>
      <c r="L348" s="4">
        <v>3317</v>
      </c>
      <c r="M348" s="4">
        <v>666</v>
      </c>
      <c r="N348" s="4">
        <v>658</v>
      </c>
      <c r="O348" s="4">
        <v>710</v>
      </c>
      <c r="P348" s="4">
        <v>640</v>
      </c>
      <c r="Q348" s="4">
        <v>643</v>
      </c>
      <c r="R348" s="4">
        <v>3711</v>
      </c>
      <c r="S348" s="4">
        <v>702</v>
      </c>
      <c r="T348" s="4">
        <v>716</v>
      </c>
      <c r="U348" s="4">
        <v>697</v>
      </c>
      <c r="V348" s="4">
        <v>785</v>
      </c>
      <c r="W348" s="4">
        <v>811</v>
      </c>
      <c r="X348" s="4">
        <v>4117</v>
      </c>
      <c r="Y348" s="4">
        <v>765</v>
      </c>
      <c r="Z348" s="4">
        <v>803</v>
      </c>
      <c r="AA348" s="4">
        <v>932</v>
      </c>
      <c r="AB348" s="4">
        <v>824</v>
      </c>
      <c r="AC348" s="4">
        <v>793</v>
      </c>
      <c r="AD348" s="4">
        <v>3443</v>
      </c>
      <c r="AE348" s="4">
        <v>835</v>
      </c>
      <c r="AF348" s="4">
        <v>768</v>
      </c>
      <c r="AG348" s="4">
        <v>656</v>
      </c>
      <c r="AH348" s="4">
        <v>639</v>
      </c>
      <c r="AI348" s="4">
        <v>545</v>
      </c>
      <c r="AJ348" s="4">
        <v>2816</v>
      </c>
      <c r="AK348" s="4">
        <v>598</v>
      </c>
      <c r="AL348" s="4">
        <v>551</v>
      </c>
      <c r="AM348" s="4">
        <v>531</v>
      </c>
      <c r="AN348" s="4">
        <v>572</v>
      </c>
      <c r="AO348" s="4">
        <v>564</v>
      </c>
      <c r="AP348" s="4">
        <v>2987</v>
      </c>
      <c r="AQ348" s="4">
        <v>607</v>
      </c>
      <c r="AR348" s="4">
        <v>601</v>
      </c>
      <c r="AS348" s="4">
        <v>578</v>
      </c>
      <c r="AT348" s="4">
        <v>588</v>
      </c>
      <c r="AU348" s="4">
        <v>613</v>
      </c>
      <c r="AV348" s="4">
        <v>3665</v>
      </c>
      <c r="AW348" s="4">
        <v>627</v>
      </c>
      <c r="AX348" s="4">
        <v>729</v>
      </c>
      <c r="AY348" s="4">
        <v>705</v>
      </c>
      <c r="AZ348" s="4">
        <v>760</v>
      </c>
      <c r="BA348" s="4">
        <v>844</v>
      </c>
      <c r="BB348" s="4">
        <v>4086</v>
      </c>
      <c r="BC348" s="4">
        <v>788</v>
      </c>
      <c r="BD348" s="4">
        <v>778</v>
      </c>
      <c r="BE348" s="4">
        <v>810</v>
      </c>
      <c r="BF348" s="4">
        <v>867</v>
      </c>
      <c r="BG348" s="4">
        <v>843</v>
      </c>
      <c r="BH348" s="4">
        <v>4308</v>
      </c>
      <c r="BI348" s="4">
        <v>869</v>
      </c>
      <c r="BJ348" s="4">
        <v>868</v>
      </c>
      <c r="BK348" s="4">
        <v>845</v>
      </c>
      <c r="BL348" s="4">
        <v>872</v>
      </c>
      <c r="BM348" s="4">
        <v>854</v>
      </c>
      <c r="BN348" s="4">
        <v>3990</v>
      </c>
      <c r="BO348" s="4">
        <v>882</v>
      </c>
      <c r="BP348" s="4">
        <v>765</v>
      </c>
      <c r="BQ348" s="4">
        <v>736</v>
      </c>
      <c r="BR348" s="4">
        <v>850</v>
      </c>
      <c r="BS348" s="4">
        <v>757</v>
      </c>
      <c r="BT348" s="4">
        <v>3437</v>
      </c>
      <c r="BU348" s="4">
        <v>667</v>
      </c>
      <c r="BV348" s="4">
        <v>723</v>
      </c>
      <c r="BW348" s="4">
        <v>703</v>
      </c>
      <c r="BX348" s="4">
        <v>669</v>
      </c>
      <c r="BY348" s="4">
        <v>675</v>
      </c>
      <c r="BZ348" s="4">
        <v>3747</v>
      </c>
      <c r="CA348" s="4">
        <v>730</v>
      </c>
      <c r="CB348" s="4">
        <v>677</v>
      </c>
      <c r="CC348" s="4">
        <v>722</v>
      </c>
      <c r="CD348" s="4">
        <v>776</v>
      </c>
      <c r="CE348" s="4">
        <v>842</v>
      </c>
      <c r="CF348" s="4">
        <v>3002</v>
      </c>
      <c r="CG348" s="4">
        <v>635</v>
      </c>
      <c r="CH348" s="4">
        <v>701</v>
      </c>
      <c r="CI348" s="4">
        <v>604</v>
      </c>
      <c r="CJ348" s="4">
        <v>578</v>
      </c>
      <c r="CK348" s="4">
        <v>484</v>
      </c>
      <c r="CL348" s="4">
        <v>2355</v>
      </c>
      <c r="CM348" s="4">
        <v>492</v>
      </c>
      <c r="CN348" s="4">
        <v>508</v>
      </c>
      <c r="CO348" s="4">
        <v>472</v>
      </c>
      <c r="CP348" s="4">
        <v>446</v>
      </c>
      <c r="CQ348" s="4">
        <v>437</v>
      </c>
      <c r="CR348" s="4">
        <v>1842</v>
      </c>
      <c r="CS348" s="4">
        <v>415</v>
      </c>
      <c r="CT348" s="4">
        <v>376</v>
      </c>
      <c r="CU348" s="4">
        <v>381</v>
      </c>
      <c r="CV348" s="4">
        <v>342</v>
      </c>
      <c r="CW348" s="4">
        <v>328</v>
      </c>
      <c r="CX348" s="4">
        <v>1376</v>
      </c>
      <c r="CY348" s="4">
        <v>312</v>
      </c>
      <c r="CZ348" s="4">
        <v>293</v>
      </c>
      <c r="DA348" s="4">
        <v>292</v>
      </c>
      <c r="DB348" s="4">
        <v>263</v>
      </c>
      <c r="DC348" s="4">
        <v>216</v>
      </c>
      <c r="DD348" s="4">
        <v>705</v>
      </c>
      <c r="DE348" s="4">
        <v>174</v>
      </c>
      <c r="DF348" s="4">
        <v>170</v>
      </c>
      <c r="DG348" s="4">
        <v>134</v>
      </c>
      <c r="DH348" s="4">
        <v>121</v>
      </c>
      <c r="DI348" s="4">
        <v>106</v>
      </c>
      <c r="DJ348" s="4">
        <v>282</v>
      </c>
      <c r="DK348" s="4">
        <v>101</v>
      </c>
      <c r="DL348" s="4">
        <v>75</v>
      </c>
      <c r="DM348" s="4">
        <v>53</v>
      </c>
      <c r="DN348" s="4">
        <v>29</v>
      </c>
      <c r="DO348" s="4">
        <v>24</v>
      </c>
      <c r="DP348" s="4">
        <v>56</v>
      </c>
      <c r="DQ348" s="4">
        <v>25</v>
      </c>
      <c r="DR348" s="4">
        <v>14</v>
      </c>
      <c r="DS348" s="4">
        <v>7</v>
      </c>
      <c r="DT348" s="4">
        <v>6</v>
      </c>
      <c r="DU348" s="4">
        <v>4</v>
      </c>
      <c r="DV348" s="4">
        <v>8</v>
      </c>
      <c r="DW348" s="4">
        <v>11172</v>
      </c>
      <c r="DX348" s="4">
        <v>12907</v>
      </c>
      <c r="DY348" s="4">
        <v>20349</v>
      </c>
      <c r="DZ348" s="4">
        <v>15482</v>
      </c>
      <c r="EA348" s="4">
        <v>9626</v>
      </c>
    </row>
    <row r="349" spans="1:131" ht="17.5" customHeight="1" x14ac:dyDescent="0.35"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W349" s="31"/>
      <c r="DX349" s="31"/>
      <c r="DY349" s="31"/>
      <c r="DZ349" s="31"/>
      <c r="EA349" s="31"/>
    </row>
    <row r="350" spans="1:131" s="3" customFormat="1" ht="17.5" customHeight="1" x14ac:dyDescent="0.35">
      <c r="A350" s="3" t="s">
        <v>606</v>
      </c>
      <c r="C350" s="3" t="s">
        <v>607</v>
      </c>
      <c r="E350" s="26">
        <v>715613</v>
      </c>
      <c r="F350" s="26">
        <v>45714</v>
      </c>
      <c r="G350" s="26">
        <v>9198</v>
      </c>
      <c r="H350" s="26">
        <v>8991</v>
      </c>
      <c r="I350" s="26">
        <v>9136</v>
      </c>
      <c r="J350" s="26">
        <v>9074</v>
      </c>
      <c r="K350" s="26">
        <v>9315</v>
      </c>
      <c r="L350" s="26">
        <v>43288</v>
      </c>
      <c r="M350" s="26">
        <v>9100</v>
      </c>
      <c r="N350" s="26">
        <v>8591</v>
      </c>
      <c r="O350" s="26">
        <v>8660</v>
      </c>
      <c r="P350" s="26">
        <v>8419</v>
      </c>
      <c r="Q350" s="26">
        <v>8518</v>
      </c>
      <c r="R350" s="26">
        <v>46540</v>
      </c>
      <c r="S350" s="26">
        <v>8641</v>
      </c>
      <c r="T350" s="26">
        <v>9074</v>
      </c>
      <c r="U350" s="26">
        <v>9589</v>
      </c>
      <c r="V350" s="26">
        <v>9652</v>
      </c>
      <c r="W350" s="26">
        <v>9584</v>
      </c>
      <c r="X350" s="26">
        <v>49220</v>
      </c>
      <c r="Y350" s="26">
        <v>9877</v>
      </c>
      <c r="Z350" s="26">
        <v>10012</v>
      </c>
      <c r="AA350" s="26">
        <v>10098</v>
      </c>
      <c r="AB350" s="26">
        <v>9872</v>
      </c>
      <c r="AC350" s="26">
        <v>9361</v>
      </c>
      <c r="AD350" s="26">
        <v>44075</v>
      </c>
      <c r="AE350" s="26">
        <v>9027</v>
      </c>
      <c r="AF350" s="26">
        <v>8867</v>
      </c>
      <c r="AG350" s="26">
        <v>8846</v>
      </c>
      <c r="AH350" s="26">
        <v>8764</v>
      </c>
      <c r="AI350" s="26">
        <v>8571</v>
      </c>
      <c r="AJ350" s="26">
        <v>40884</v>
      </c>
      <c r="AK350" s="26">
        <v>8571</v>
      </c>
      <c r="AL350" s="26">
        <v>8332</v>
      </c>
      <c r="AM350" s="26">
        <v>8027</v>
      </c>
      <c r="AN350" s="26">
        <v>7848</v>
      </c>
      <c r="AO350" s="26">
        <v>8106</v>
      </c>
      <c r="AP350" s="26">
        <v>40341</v>
      </c>
      <c r="AQ350" s="26">
        <v>8555</v>
      </c>
      <c r="AR350" s="26">
        <v>8424</v>
      </c>
      <c r="AS350" s="26">
        <v>8036</v>
      </c>
      <c r="AT350" s="26">
        <v>7589</v>
      </c>
      <c r="AU350" s="26">
        <v>7737</v>
      </c>
      <c r="AV350" s="26">
        <v>44707</v>
      </c>
      <c r="AW350" s="26">
        <v>8051</v>
      </c>
      <c r="AX350" s="26">
        <v>8485</v>
      </c>
      <c r="AY350" s="26">
        <v>8866</v>
      </c>
      <c r="AZ350" s="26">
        <v>9311</v>
      </c>
      <c r="BA350" s="26">
        <v>9994</v>
      </c>
      <c r="BB350" s="26">
        <v>53488</v>
      </c>
      <c r="BC350" s="26">
        <v>10381</v>
      </c>
      <c r="BD350" s="26">
        <v>10416</v>
      </c>
      <c r="BE350" s="26">
        <v>10644</v>
      </c>
      <c r="BF350" s="26">
        <v>10814</v>
      </c>
      <c r="BG350" s="26">
        <v>11233</v>
      </c>
      <c r="BH350" s="26">
        <v>54444</v>
      </c>
      <c r="BI350" s="26">
        <v>11200</v>
      </c>
      <c r="BJ350" s="26">
        <v>11157</v>
      </c>
      <c r="BK350" s="26">
        <v>10960</v>
      </c>
      <c r="BL350" s="26">
        <v>10674</v>
      </c>
      <c r="BM350" s="26">
        <v>10453</v>
      </c>
      <c r="BN350" s="26">
        <v>47370</v>
      </c>
      <c r="BO350" s="26">
        <v>9966</v>
      </c>
      <c r="BP350" s="26">
        <v>9596</v>
      </c>
      <c r="BQ350" s="26">
        <v>9589</v>
      </c>
      <c r="BR350" s="26">
        <v>9265</v>
      </c>
      <c r="BS350" s="26">
        <v>8954</v>
      </c>
      <c r="BT350" s="26">
        <v>42055</v>
      </c>
      <c r="BU350" s="26">
        <v>8509</v>
      </c>
      <c r="BV350" s="26">
        <v>8482</v>
      </c>
      <c r="BW350" s="26">
        <v>8624</v>
      </c>
      <c r="BX350" s="26">
        <v>8330</v>
      </c>
      <c r="BY350" s="26">
        <v>8110</v>
      </c>
      <c r="BZ350" s="26">
        <v>47126</v>
      </c>
      <c r="CA350" s="26">
        <v>8476</v>
      </c>
      <c r="CB350" s="26">
        <v>8568</v>
      </c>
      <c r="CC350" s="26">
        <v>9153</v>
      </c>
      <c r="CD350" s="26">
        <v>10374</v>
      </c>
      <c r="CE350" s="26">
        <v>10555</v>
      </c>
      <c r="CF350" s="26">
        <v>37266</v>
      </c>
      <c r="CG350" s="26">
        <v>7860</v>
      </c>
      <c r="CH350" s="26">
        <v>8381</v>
      </c>
      <c r="CI350" s="26">
        <v>7680</v>
      </c>
      <c r="CJ350" s="26">
        <v>7127</v>
      </c>
      <c r="CK350" s="26">
        <v>6218</v>
      </c>
      <c r="CL350" s="26">
        <v>28904</v>
      </c>
      <c r="CM350" s="26">
        <v>5804</v>
      </c>
      <c r="CN350" s="26">
        <v>6138</v>
      </c>
      <c r="CO350" s="26">
        <v>5889</v>
      </c>
      <c r="CP350" s="26">
        <v>5662</v>
      </c>
      <c r="CQ350" s="26">
        <v>5411</v>
      </c>
      <c r="CR350" s="26">
        <v>22547</v>
      </c>
      <c r="CS350" s="26">
        <v>5061</v>
      </c>
      <c r="CT350" s="26">
        <v>4798</v>
      </c>
      <c r="CU350" s="26">
        <v>4369</v>
      </c>
      <c r="CV350" s="26">
        <v>4201</v>
      </c>
      <c r="CW350" s="26">
        <v>4118</v>
      </c>
      <c r="CX350" s="26">
        <v>15815</v>
      </c>
      <c r="CY350" s="26">
        <v>3837</v>
      </c>
      <c r="CZ350" s="26">
        <v>3523</v>
      </c>
      <c r="DA350" s="26">
        <v>3133</v>
      </c>
      <c r="DB350" s="26">
        <v>2770</v>
      </c>
      <c r="DC350" s="26">
        <v>2552</v>
      </c>
      <c r="DD350" s="26">
        <v>8255</v>
      </c>
      <c r="DE350" s="26">
        <v>2129</v>
      </c>
      <c r="DF350" s="26">
        <v>1941</v>
      </c>
      <c r="DG350" s="26">
        <v>1558</v>
      </c>
      <c r="DH350" s="26">
        <v>1400</v>
      </c>
      <c r="DI350" s="26">
        <v>1227</v>
      </c>
      <c r="DJ350" s="26">
        <v>2931</v>
      </c>
      <c r="DK350" s="26">
        <v>1107</v>
      </c>
      <c r="DL350" s="26">
        <v>797</v>
      </c>
      <c r="DM350" s="26">
        <v>447</v>
      </c>
      <c r="DN350" s="26">
        <v>305</v>
      </c>
      <c r="DO350" s="26">
        <v>275</v>
      </c>
      <c r="DP350" s="26">
        <v>593</v>
      </c>
      <c r="DQ350" s="26">
        <v>225</v>
      </c>
      <c r="DR350" s="26">
        <v>168</v>
      </c>
      <c r="DS350" s="26">
        <v>78</v>
      </c>
      <c r="DT350" s="26">
        <v>69</v>
      </c>
      <c r="DU350" s="26">
        <v>53</v>
      </c>
      <c r="DV350" s="26">
        <v>50</v>
      </c>
      <c r="DW350" s="26">
        <v>145419</v>
      </c>
      <c r="DX350" s="26">
        <v>165529</v>
      </c>
      <c r="DY350" s="26">
        <v>262838</v>
      </c>
      <c r="DZ350" s="26">
        <v>190995</v>
      </c>
      <c r="EA350" s="26">
        <v>116361</v>
      </c>
    </row>
    <row r="351" spans="1:131" ht="17.5" customHeight="1" x14ac:dyDescent="0.35">
      <c r="A351" s="2" t="s">
        <v>608</v>
      </c>
      <c r="D351" s="2" t="s">
        <v>609</v>
      </c>
      <c r="E351" s="4">
        <v>57232</v>
      </c>
      <c r="F351" s="4">
        <v>3928</v>
      </c>
      <c r="G351" s="4">
        <v>761</v>
      </c>
      <c r="H351" s="4">
        <v>757</v>
      </c>
      <c r="I351" s="4">
        <v>783</v>
      </c>
      <c r="J351" s="4">
        <v>808</v>
      </c>
      <c r="K351" s="4">
        <v>819</v>
      </c>
      <c r="L351" s="4">
        <v>3751</v>
      </c>
      <c r="M351" s="4">
        <v>719</v>
      </c>
      <c r="N351" s="4">
        <v>734</v>
      </c>
      <c r="O351" s="4">
        <v>770</v>
      </c>
      <c r="P351" s="4">
        <v>751</v>
      </c>
      <c r="Q351" s="4">
        <v>777</v>
      </c>
      <c r="R351" s="4">
        <v>3954</v>
      </c>
      <c r="S351" s="4">
        <v>781</v>
      </c>
      <c r="T351" s="4">
        <v>785</v>
      </c>
      <c r="U351" s="4">
        <v>826</v>
      </c>
      <c r="V351" s="4">
        <v>768</v>
      </c>
      <c r="W351" s="4">
        <v>794</v>
      </c>
      <c r="X351" s="4">
        <v>4011</v>
      </c>
      <c r="Y351" s="4">
        <v>837</v>
      </c>
      <c r="Z351" s="4">
        <v>848</v>
      </c>
      <c r="AA351" s="4">
        <v>806</v>
      </c>
      <c r="AB351" s="4">
        <v>829</v>
      </c>
      <c r="AC351" s="4">
        <v>691</v>
      </c>
      <c r="AD351" s="4">
        <v>3098</v>
      </c>
      <c r="AE351" s="4">
        <v>610</v>
      </c>
      <c r="AF351" s="4">
        <v>624</v>
      </c>
      <c r="AG351" s="4">
        <v>571</v>
      </c>
      <c r="AH351" s="4">
        <v>644</v>
      </c>
      <c r="AI351" s="4">
        <v>649</v>
      </c>
      <c r="AJ351" s="4">
        <v>2986</v>
      </c>
      <c r="AK351" s="4">
        <v>617</v>
      </c>
      <c r="AL351" s="4">
        <v>593</v>
      </c>
      <c r="AM351" s="4">
        <v>605</v>
      </c>
      <c r="AN351" s="4">
        <v>619</v>
      </c>
      <c r="AO351" s="4">
        <v>552</v>
      </c>
      <c r="AP351" s="4">
        <v>3083</v>
      </c>
      <c r="AQ351" s="4">
        <v>629</v>
      </c>
      <c r="AR351" s="4">
        <v>635</v>
      </c>
      <c r="AS351" s="4">
        <v>622</v>
      </c>
      <c r="AT351" s="4">
        <v>604</v>
      </c>
      <c r="AU351" s="4">
        <v>593</v>
      </c>
      <c r="AV351" s="4">
        <v>3628</v>
      </c>
      <c r="AW351" s="4">
        <v>658</v>
      </c>
      <c r="AX351" s="4">
        <v>704</v>
      </c>
      <c r="AY351" s="4">
        <v>712</v>
      </c>
      <c r="AZ351" s="4">
        <v>786</v>
      </c>
      <c r="BA351" s="4">
        <v>768</v>
      </c>
      <c r="BB351" s="4">
        <v>4618</v>
      </c>
      <c r="BC351" s="4">
        <v>863</v>
      </c>
      <c r="BD351" s="4">
        <v>909</v>
      </c>
      <c r="BE351" s="4">
        <v>954</v>
      </c>
      <c r="BF351" s="4">
        <v>980</v>
      </c>
      <c r="BG351" s="4">
        <v>912</v>
      </c>
      <c r="BH351" s="4">
        <v>4601</v>
      </c>
      <c r="BI351" s="4">
        <v>969</v>
      </c>
      <c r="BJ351" s="4">
        <v>909</v>
      </c>
      <c r="BK351" s="4">
        <v>953</v>
      </c>
      <c r="BL351" s="4">
        <v>881</v>
      </c>
      <c r="BM351" s="4">
        <v>889</v>
      </c>
      <c r="BN351" s="4">
        <v>3682</v>
      </c>
      <c r="BO351" s="4">
        <v>812</v>
      </c>
      <c r="BP351" s="4">
        <v>751</v>
      </c>
      <c r="BQ351" s="4">
        <v>741</v>
      </c>
      <c r="BR351" s="4">
        <v>696</v>
      </c>
      <c r="BS351" s="4">
        <v>682</v>
      </c>
      <c r="BT351" s="4">
        <v>3309</v>
      </c>
      <c r="BU351" s="4">
        <v>664</v>
      </c>
      <c r="BV351" s="4">
        <v>659</v>
      </c>
      <c r="BW351" s="4">
        <v>645</v>
      </c>
      <c r="BX351" s="4">
        <v>669</v>
      </c>
      <c r="BY351" s="4">
        <v>672</v>
      </c>
      <c r="BZ351" s="4">
        <v>3691</v>
      </c>
      <c r="CA351" s="4">
        <v>639</v>
      </c>
      <c r="CB351" s="4">
        <v>686</v>
      </c>
      <c r="CC351" s="4">
        <v>710</v>
      </c>
      <c r="CD351" s="4">
        <v>825</v>
      </c>
      <c r="CE351" s="4">
        <v>831</v>
      </c>
      <c r="CF351" s="4">
        <v>2953</v>
      </c>
      <c r="CG351" s="4">
        <v>611</v>
      </c>
      <c r="CH351" s="4">
        <v>716</v>
      </c>
      <c r="CI351" s="4">
        <v>599</v>
      </c>
      <c r="CJ351" s="4">
        <v>569</v>
      </c>
      <c r="CK351" s="4">
        <v>458</v>
      </c>
      <c r="CL351" s="4">
        <v>2221</v>
      </c>
      <c r="CM351" s="4">
        <v>447</v>
      </c>
      <c r="CN351" s="4">
        <v>482</v>
      </c>
      <c r="CO351" s="4">
        <v>449</v>
      </c>
      <c r="CP351" s="4">
        <v>414</v>
      </c>
      <c r="CQ351" s="4">
        <v>429</v>
      </c>
      <c r="CR351" s="4">
        <v>1684</v>
      </c>
      <c r="CS351" s="4">
        <v>380</v>
      </c>
      <c r="CT351" s="4">
        <v>326</v>
      </c>
      <c r="CU351" s="4">
        <v>349</v>
      </c>
      <c r="CV351" s="4">
        <v>303</v>
      </c>
      <c r="CW351" s="4">
        <v>326</v>
      </c>
      <c r="CX351" s="4">
        <v>1125</v>
      </c>
      <c r="CY351" s="4">
        <v>285</v>
      </c>
      <c r="CZ351" s="4">
        <v>251</v>
      </c>
      <c r="DA351" s="4">
        <v>233</v>
      </c>
      <c r="DB351" s="4">
        <v>185</v>
      </c>
      <c r="DC351" s="4">
        <v>171</v>
      </c>
      <c r="DD351" s="4">
        <v>676</v>
      </c>
      <c r="DE351" s="4">
        <v>166</v>
      </c>
      <c r="DF351" s="4">
        <v>166</v>
      </c>
      <c r="DG351" s="4">
        <v>145</v>
      </c>
      <c r="DH351" s="4">
        <v>99</v>
      </c>
      <c r="DI351" s="4">
        <v>100</v>
      </c>
      <c r="DJ351" s="4">
        <v>181</v>
      </c>
      <c r="DK351" s="4">
        <v>62</v>
      </c>
      <c r="DL351" s="4">
        <v>51</v>
      </c>
      <c r="DM351" s="4">
        <v>23</v>
      </c>
      <c r="DN351" s="4">
        <v>27</v>
      </c>
      <c r="DO351" s="4">
        <v>18</v>
      </c>
      <c r="DP351" s="4">
        <v>50</v>
      </c>
      <c r="DQ351" s="4">
        <v>16</v>
      </c>
      <c r="DR351" s="4">
        <v>17</v>
      </c>
      <c r="DS351" s="4">
        <v>6</v>
      </c>
      <c r="DT351" s="4">
        <v>3</v>
      </c>
      <c r="DU351" s="4">
        <v>8</v>
      </c>
      <c r="DV351" s="4">
        <v>2</v>
      </c>
      <c r="DW351" s="4">
        <v>12470</v>
      </c>
      <c r="DX351" s="4">
        <v>14124</v>
      </c>
      <c r="DY351" s="4">
        <v>20587</v>
      </c>
      <c r="DZ351" s="4">
        <v>15283</v>
      </c>
      <c r="EA351" s="4">
        <v>8892</v>
      </c>
    </row>
    <row r="352" spans="1:131" ht="17.5" customHeight="1" x14ac:dyDescent="0.35">
      <c r="A352" s="2" t="s">
        <v>610</v>
      </c>
      <c r="D352" s="2" t="s">
        <v>611</v>
      </c>
      <c r="E352" s="4">
        <v>72638</v>
      </c>
      <c r="F352" s="4">
        <v>3864</v>
      </c>
      <c r="G352" s="4">
        <v>809</v>
      </c>
      <c r="H352" s="4">
        <v>752</v>
      </c>
      <c r="I352" s="4">
        <v>765</v>
      </c>
      <c r="J352" s="4">
        <v>719</v>
      </c>
      <c r="K352" s="4">
        <v>819</v>
      </c>
      <c r="L352" s="4">
        <v>3870</v>
      </c>
      <c r="M352" s="4">
        <v>818</v>
      </c>
      <c r="N352" s="4">
        <v>734</v>
      </c>
      <c r="O352" s="4">
        <v>786</v>
      </c>
      <c r="P352" s="4">
        <v>779</v>
      </c>
      <c r="Q352" s="4">
        <v>753</v>
      </c>
      <c r="R352" s="4">
        <v>4309</v>
      </c>
      <c r="S352" s="4">
        <v>790</v>
      </c>
      <c r="T352" s="4">
        <v>838</v>
      </c>
      <c r="U352" s="4">
        <v>873</v>
      </c>
      <c r="V352" s="4">
        <v>880</v>
      </c>
      <c r="W352" s="4">
        <v>928</v>
      </c>
      <c r="X352" s="4">
        <v>6504</v>
      </c>
      <c r="Y352" s="4">
        <v>941</v>
      </c>
      <c r="Z352" s="4">
        <v>910</v>
      </c>
      <c r="AA352" s="4">
        <v>980</v>
      </c>
      <c r="AB352" s="4">
        <v>1462</v>
      </c>
      <c r="AC352" s="4">
        <v>2211</v>
      </c>
      <c r="AD352" s="4">
        <v>7907</v>
      </c>
      <c r="AE352" s="4">
        <v>2375</v>
      </c>
      <c r="AF352" s="4">
        <v>1898</v>
      </c>
      <c r="AG352" s="4">
        <v>1471</v>
      </c>
      <c r="AH352" s="4">
        <v>1172</v>
      </c>
      <c r="AI352" s="4">
        <v>991</v>
      </c>
      <c r="AJ352" s="4">
        <v>4380</v>
      </c>
      <c r="AK352" s="4">
        <v>977</v>
      </c>
      <c r="AL352" s="4">
        <v>981</v>
      </c>
      <c r="AM352" s="4">
        <v>841</v>
      </c>
      <c r="AN352" s="4">
        <v>804</v>
      </c>
      <c r="AO352" s="4">
        <v>777</v>
      </c>
      <c r="AP352" s="4">
        <v>3532</v>
      </c>
      <c r="AQ352" s="4">
        <v>802</v>
      </c>
      <c r="AR352" s="4">
        <v>726</v>
      </c>
      <c r="AS352" s="4">
        <v>666</v>
      </c>
      <c r="AT352" s="4">
        <v>684</v>
      </c>
      <c r="AU352" s="4">
        <v>654</v>
      </c>
      <c r="AV352" s="4">
        <v>3705</v>
      </c>
      <c r="AW352" s="4">
        <v>698</v>
      </c>
      <c r="AX352" s="4">
        <v>706</v>
      </c>
      <c r="AY352" s="4">
        <v>693</v>
      </c>
      <c r="AZ352" s="4">
        <v>756</v>
      </c>
      <c r="BA352" s="4">
        <v>852</v>
      </c>
      <c r="BB352" s="4">
        <v>4613</v>
      </c>
      <c r="BC352" s="4">
        <v>906</v>
      </c>
      <c r="BD352" s="4">
        <v>859</v>
      </c>
      <c r="BE352" s="4">
        <v>916</v>
      </c>
      <c r="BF352" s="4">
        <v>927</v>
      </c>
      <c r="BG352" s="4">
        <v>1005</v>
      </c>
      <c r="BH352" s="4">
        <v>4762</v>
      </c>
      <c r="BI352" s="4">
        <v>950</v>
      </c>
      <c r="BJ352" s="4">
        <v>1010</v>
      </c>
      <c r="BK352" s="4">
        <v>935</v>
      </c>
      <c r="BL352" s="4">
        <v>923</v>
      </c>
      <c r="BM352" s="4">
        <v>944</v>
      </c>
      <c r="BN352" s="4">
        <v>4232</v>
      </c>
      <c r="BO352" s="4">
        <v>887</v>
      </c>
      <c r="BP352" s="4">
        <v>824</v>
      </c>
      <c r="BQ352" s="4">
        <v>837</v>
      </c>
      <c r="BR352" s="4">
        <v>858</v>
      </c>
      <c r="BS352" s="4">
        <v>826</v>
      </c>
      <c r="BT352" s="4">
        <v>4056</v>
      </c>
      <c r="BU352" s="4">
        <v>832</v>
      </c>
      <c r="BV352" s="4">
        <v>811</v>
      </c>
      <c r="BW352" s="4">
        <v>776</v>
      </c>
      <c r="BX352" s="4">
        <v>852</v>
      </c>
      <c r="BY352" s="4">
        <v>785</v>
      </c>
      <c r="BZ352" s="4">
        <v>4651</v>
      </c>
      <c r="CA352" s="4">
        <v>814</v>
      </c>
      <c r="CB352" s="4">
        <v>863</v>
      </c>
      <c r="CC352" s="4">
        <v>922</v>
      </c>
      <c r="CD352" s="4">
        <v>989</v>
      </c>
      <c r="CE352" s="4">
        <v>1063</v>
      </c>
      <c r="CF352" s="4">
        <v>3719</v>
      </c>
      <c r="CG352" s="4">
        <v>826</v>
      </c>
      <c r="CH352" s="4">
        <v>796</v>
      </c>
      <c r="CI352" s="4">
        <v>729</v>
      </c>
      <c r="CJ352" s="4">
        <v>736</v>
      </c>
      <c r="CK352" s="4">
        <v>632</v>
      </c>
      <c r="CL352" s="4">
        <v>3052</v>
      </c>
      <c r="CM352" s="4">
        <v>602</v>
      </c>
      <c r="CN352" s="4">
        <v>693</v>
      </c>
      <c r="CO352" s="4">
        <v>592</v>
      </c>
      <c r="CP352" s="4">
        <v>607</v>
      </c>
      <c r="CQ352" s="4">
        <v>558</v>
      </c>
      <c r="CR352" s="4">
        <v>2296</v>
      </c>
      <c r="CS352" s="4">
        <v>537</v>
      </c>
      <c r="CT352" s="4">
        <v>483</v>
      </c>
      <c r="CU352" s="4">
        <v>444</v>
      </c>
      <c r="CV352" s="4">
        <v>410</v>
      </c>
      <c r="CW352" s="4">
        <v>422</v>
      </c>
      <c r="CX352" s="4">
        <v>1742</v>
      </c>
      <c r="CY352" s="4">
        <v>431</v>
      </c>
      <c r="CZ352" s="4">
        <v>353</v>
      </c>
      <c r="DA352" s="4">
        <v>360</v>
      </c>
      <c r="DB352" s="4">
        <v>324</v>
      </c>
      <c r="DC352" s="4">
        <v>274</v>
      </c>
      <c r="DD352" s="4">
        <v>1010</v>
      </c>
      <c r="DE352" s="4">
        <v>270</v>
      </c>
      <c r="DF352" s="4">
        <v>229</v>
      </c>
      <c r="DG352" s="4">
        <v>184</v>
      </c>
      <c r="DH352" s="4">
        <v>173</v>
      </c>
      <c r="DI352" s="4">
        <v>154</v>
      </c>
      <c r="DJ352" s="4">
        <v>354</v>
      </c>
      <c r="DK352" s="4">
        <v>139</v>
      </c>
      <c r="DL352" s="4">
        <v>91</v>
      </c>
      <c r="DM352" s="4">
        <v>49</v>
      </c>
      <c r="DN352" s="4">
        <v>33</v>
      </c>
      <c r="DO352" s="4">
        <v>42</v>
      </c>
      <c r="DP352" s="4">
        <v>75</v>
      </c>
      <c r="DQ352" s="4">
        <v>39</v>
      </c>
      <c r="DR352" s="4">
        <v>18</v>
      </c>
      <c r="DS352" s="4">
        <v>6</v>
      </c>
      <c r="DT352" s="4">
        <v>8</v>
      </c>
      <c r="DU352" s="4">
        <v>4</v>
      </c>
      <c r="DV352" s="4">
        <v>5</v>
      </c>
      <c r="DW352" s="4">
        <v>12984</v>
      </c>
      <c r="DX352" s="4">
        <v>14874</v>
      </c>
      <c r="DY352" s="4">
        <v>29700</v>
      </c>
      <c r="DZ352" s="4">
        <v>17701</v>
      </c>
      <c r="EA352" s="4">
        <v>12253</v>
      </c>
    </row>
    <row r="353" spans="1:131" ht="17.5" customHeight="1" x14ac:dyDescent="0.35">
      <c r="A353" s="2" t="s">
        <v>612</v>
      </c>
      <c r="D353" s="2" t="s">
        <v>613</v>
      </c>
      <c r="E353" s="4">
        <v>48061</v>
      </c>
      <c r="F353" s="4">
        <v>3377</v>
      </c>
      <c r="G353" s="4">
        <v>694</v>
      </c>
      <c r="H353" s="4">
        <v>702</v>
      </c>
      <c r="I353" s="4">
        <v>673</v>
      </c>
      <c r="J353" s="4">
        <v>674</v>
      </c>
      <c r="K353" s="4">
        <v>634</v>
      </c>
      <c r="L353" s="4">
        <v>3111</v>
      </c>
      <c r="M353" s="4">
        <v>682</v>
      </c>
      <c r="N353" s="4">
        <v>663</v>
      </c>
      <c r="O353" s="4">
        <v>594</v>
      </c>
      <c r="P353" s="4">
        <v>616</v>
      </c>
      <c r="Q353" s="4">
        <v>556</v>
      </c>
      <c r="R353" s="4">
        <v>3014</v>
      </c>
      <c r="S353" s="4">
        <v>595</v>
      </c>
      <c r="T353" s="4">
        <v>583</v>
      </c>
      <c r="U353" s="4">
        <v>630</v>
      </c>
      <c r="V353" s="4">
        <v>591</v>
      </c>
      <c r="W353" s="4">
        <v>615</v>
      </c>
      <c r="X353" s="4">
        <v>3068</v>
      </c>
      <c r="Y353" s="4">
        <v>710</v>
      </c>
      <c r="Z353" s="4">
        <v>639</v>
      </c>
      <c r="AA353" s="4">
        <v>627</v>
      </c>
      <c r="AB353" s="4">
        <v>592</v>
      </c>
      <c r="AC353" s="4">
        <v>500</v>
      </c>
      <c r="AD353" s="4">
        <v>3014</v>
      </c>
      <c r="AE353" s="4">
        <v>495</v>
      </c>
      <c r="AF353" s="4">
        <v>596</v>
      </c>
      <c r="AG353" s="4">
        <v>566</v>
      </c>
      <c r="AH353" s="4">
        <v>668</v>
      </c>
      <c r="AI353" s="4">
        <v>689</v>
      </c>
      <c r="AJ353" s="4">
        <v>3440</v>
      </c>
      <c r="AK353" s="4">
        <v>701</v>
      </c>
      <c r="AL353" s="4">
        <v>703</v>
      </c>
      <c r="AM353" s="4">
        <v>627</v>
      </c>
      <c r="AN353" s="4">
        <v>703</v>
      </c>
      <c r="AO353" s="4">
        <v>706</v>
      </c>
      <c r="AP353" s="4">
        <v>3567</v>
      </c>
      <c r="AQ353" s="4">
        <v>741</v>
      </c>
      <c r="AR353" s="4">
        <v>753</v>
      </c>
      <c r="AS353" s="4">
        <v>724</v>
      </c>
      <c r="AT353" s="4">
        <v>677</v>
      </c>
      <c r="AU353" s="4">
        <v>672</v>
      </c>
      <c r="AV353" s="4">
        <v>3545</v>
      </c>
      <c r="AW353" s="4">
        <v>675</v>
      </c>
      <c r="AX353" s="4">
        <v>694</v>
      </c>
      <c r="AY353" s="4">
        <v>717</v>
      </c>
      <c r="AZ353" s="4">
        <v>683</v>
      </c>
      <c r="BA353" s="4">
        <v>776</v>
      </c>
      <c r="BB353" s="4">
        <v>3758</v>
      </c>
      <c r="BC353" s="4">
        <v>762</v>
      </c>
      <c r="BD353" s="4">
        <v>740</v>
      </c>
      <c r="BE353" s="4">
        <v>776</v>
      </c>
      <c r="BF353" s="4">
        <v>734</v>
      </c>
      <c r="BG353" s="4">
        <v>746</v>
      </c>
      <c r="BH353" s="4">
        <v>3679</v>
      </c>
      <c r="BI353" s="4">
        <v>773</v>
      </c>
      <c r="BJ353" s="4">
        <v>747</v>
      </c>
      <c r="BK353" s="4">
        <v>750</v>
      </c>
      <c r="BL353" s="4">
        <v>719</v>
      </c>
      <c r="BM353" s="4">
        <v>690</v>
      </c>
      <c r="BN353" s="4">
        <v>3129</v>
      </c>
      <c r="BO353" s="4">
        <v>662</v>
      </c>
      <c r="BP353" s="4">
        <v>683</v>
      </c>
      <c r="BQ353" s="4">
        <v>617</v>
      </c>
      <c r="BR353" s="4">
        <v>593</v>
      </c>
      <c r="BS353" s="4">
        <v>574</v>
      </c>
      <c r="BT353" s="4">
        <v>2549</v>
      </c>
      <c r="BU353" s="4">
        <v>566</v>
      </c>
      <c r="BV353" s="4">
        <v>558</v>
      </c>
      <c r="BW353" s="4">
        <v>505</v>
      </c>
      <c r="BX353" s="4">
        <v>470</v>
      </c>
      <c r="BY353" s="4">
        <v>450</v>
      </c>
      <c r="BZ353" s="4">
        <v>2546</v>
      </c>
      <c r="CA353" s="4">
        <v>510</v>
      </c>
      <c r="CB353" s="4">
        <v>479</v>
      </c>
      <c r="CC353" s="4">
        <v>481</v>
      </c>
      <c r="CD353" s="4">
        <v>555</v>
      </c>
      <c r="CE353" s="4">
        <v>521</v>
      </c>
      <c r="CF353" s="4">
        <v>1914</v>
      </c>
      <c r="CG353" s="4">
        <v>421</v>
      </c>
      <c r="CH353" s="4">
        <v>393</v>
      </c>
      <c r="CI353" s="4">
        <v>375</v>
      </c>
      <c r="CJ353" s="4">
        <v>383</v>
      </c>
      <c r="CK353" s="4">
        <v>342</v>
      </c>
      <c r="CL353" s="4">
        <v>1510</v>
      </c>
      <c r="CM353" s="4">
        <v>307</v>
      </c>
      <c r="CN353" s="4">
        <v>290</v>
      </c>
      <c r="CO353" s="4">
        <v>307</v>
      </c>
      <c r="CP353" s="4">
        <v>320</v>
      </c>
      <c r="CQ353" s="4">
        <v>286</v>
      </c>
      <c r="CR353" s="4">
        <v>1288</v>
      </c>
      <c r="CS353" s="4">
        <v>263</v>
      </c>
      <c r="CT353" s="4">
        <v>267</v>
      </c>
      <c r="CU353" s="4">
        <v>261</v>
      </c>
      <c r="CV353" s="4">
        <v>248</v>
      </c>
      <c r="CW353" s="4">
        <v>249</v>
      </c>
      <c r="CX353" s="4">
        <v>903</v>
      </c>
      <c r="CY353" s="4">
        <v>219</v>
      </c>
      <c r="CZ353" s="4">
        <v>208</v>
      </c>
      <c r="DA353" s="4">
        <v>176</v>
      </c>
      <c r="DB353" s="4">
        <v>152</v>
      </c>
      <c r="DC353" s="4">
        <v>148</v>
      </c>
      <c r="DD353" s="4">
        <v>462</v>
      </c>
      <c r="DE353" s="4">
        <v>120</v>
      </c>
      <c r="DF353" s="4">
        <v>124</v>
      </c>
      <c r="DG353" s="4">
        <v>82</v>
      </c>
      <c r="DH353" s="4">
        <v>81</v>
      </c>
      <c r="DI353" s="4">
        <v>55</v>
      </c>
      <c r="DJ353" s="4">
        <v>155</v>
      </c>
      <c r="DK353" s="4">
        <v>58</v>
      </c>
      <c r="DL353" s="4">
        <v>46</v>
      </c>
      <c r="DM353" s="4">
        <v>26</v>
      </c>
      <c r="DN353" s="4">
        <v>10</v>
      </c>
      <c r="DO353" s="4">
        <v>15</v>
      </c>
      <c r="DP353" s="4">
        <v>32</v>
      </c>
      <c r="DQ353" s="4">
        <v>13</v>
      </c>
      <c r="DR353" s="4">
        <v>9</v>
      </c>
      <c r="DS353" s="4">
        <v>2</v>
      </c>
      <c r="DT353" s="4">
        <v>6</v>
      </c>
      <c r="DU353" s="4">
        <v>2</v>
      </c>
      <c r="DV353" s="4">
        <v>0</v>
      </c>
      <c r="DW353" s="4">
        <v>10212</v>
      </c>
      <c r="DX353" s="4">
        <v>11478</v>
      </c>
      <c r="DY353" s="4">
        <v>19682</v>
      </c>
      <c r="DZ353" s="4">
        <v>11903</v>
      </c>
      <c r="EA353" s="4">
        <v>6264</v>
      </c>
    </row>
    <row r="354" spans="1:131" ht="17.5" customHeight="1" x14ac:dyDescent="0.35">
      <c r="A354" s="2" t="s">
        <v>614</v>
      </c>
      <c r="D354" s="2" t="s">
        <v>615</v>
      </c>
      <c r="E354" s="4">
        <v>54765</v>
      </c>
      <c r="F354" s="4">
        <v>3215</v>
      </c>
      <c r="G354" s="4">
        <v>694</v>
      </c>
      <c r="H354" s="4">
        <v>626</v>
      </c>
      <c r="I354" s="4">
        <v>656</v>
      </c>
      <c r="J354" s="4">
        <v>616</v>
      </c>
      <c r="K354" s="4">
        <v>623</v>
      </c>
      <c r="L354" s="4">
        <v>2983</v>
      </c>
      <c r="M354" s="4">
        <v>634</v>
      </c>
      <c r="N354" s="4">
        <v>562</v>
      </c>
      <c r="O354" s="4">
        <v>581</v>
      </c>
      <c r="P354" s="4">
        <v>594</v>
      </c>
      <c r="Q354" s="4">
        <v>612</v>
      </c>
      <c r="R354" s="4">
        <v>3392</v>
      </c>
      <c r="S354" s="4">
        <v>568</v>
      </c>
      <c r="T354" s="4">
        <v>595</v>
      </c>
      <c r="U354" s="4">
        <v>701</v>
      </c>
      <c r="V354" s="4">
        <v>741</v>
      </c>
      <c r="W354" s="4">
        <v>787</v>
      </c>
      <c r="X354" s="4">
        <v>3631</v>
      </c>
      <c r="Y354" s="4">
        <v>804</v>
      </c>
      <c r="Z354" s="4">
        <v>721</v>
      </c>
      <c r="AA354" s="4">
        <v>787</v>
      </c>
      <c r="AB354" s="4">
        <v>699</v>
      </c>
      <c r="AC354" s="4">
        <v>620</v>
      </c>
      <c r="AD354" s="4">
        <v>3008</v>
      </c>
      <c r="AE354" s="4">
        <v>556</v>
      </c>
      <c r="AF354" s="4">
        <v>596</v>
      </c>
      <c r="AG354" s="4">
        <v>635</v>
      </c>
      <c r="AH354" s="4">
        <v>613</v>
      </c>
      <c r="AI354" s="4">
        <v>608</v>
      </c>
      <c r="AJ354" s="4">
        <v>2914</v>
      </c>
      <c r="AK354" s="4">
        <v>631</v>
      </c>
      <c r="AL354" s="4">
        <v>606</v>
      </c>
      <c r="AM354" s="4">
        <v>579</v>
      </c>
      <c r="AN354" s="4">
        <v>575</v>
      </c>
      <c r="AO354" s="4">
        <v>523</v>
      </c>
      <c r="AP354" s="4">
        <v>2894</v>
      </c>
      <c r="AQ354" s="4">
        <v>624</v>
      </c>
      <c r="AR354" s="4">
        <v>589</v>
      </c>
      <c r="AS354" s="4">
        <v>576</v>
      </c>
      <c r="AT354" s="4">
        <v>529</v>
      </c>
      <c r="AU354" s="4">
        <v>576</v>
      </c>
      <c r="AV354" s="4">
        <v>3077</v>
      </c>
      <c r="AW354" s="4">
        <v>554</v>
      </c>
      <c r="AX354" s="4">
        <v>541</v>
      </c>
      <c r="AY354" s="4">
        <v>611</v>
      </c>
      <c r="AZ354" s="4">
        <v>653</v>
      </c>
      <c r="BA354" s="4">
        <v>718</v>
      </c>
      <c r="BB354" s="4">
        <v>3929</v>
      </c>
      <c r="BC354" s="4">
        <v>773</v>
      </c>
      <c r="BD354" s="4">
        <v>794</v>
      </c>
      <c r="BE354" s="4">
        <v>756</v>
      </c>
      <c r="BF354" s="4">
        <v>757</v>
      </c>
      <c r="BG354" s="4">
        <v>849</v>
      </c>
      <c r="BH354" s="4">
        <v>4150</v>
      </c>
      <c r="BI354" s="4">
        <v>888</v>
      </c>
      <c r="BJ354" s="4">
        <v>877</v>
      </c>
      <c r="BK354" s="4">
        <v>794</v>
      </c>
      <c r="BL354" s="4">
        <v>836</v>
      </c>
      <c r="BM354" s="4">
        <v>755</v>
      </c>
      <c r="BN354" s="4">
        <v>3849</v>
      </c>
      <c r="BO354" s="4">
        <v>786</v>
      </c>
      <c r="BP354" s="4">
        <v>726</v>
      </c>
      <c r="BQ354" s="4">
        <v>802</v>
      </c>
      <c r="BR354" s="4">
        <v>766</v>
      </c>
      <c r="BS354" s="4">
        <v>769</v>
      </c>
      <c r="BT354" s="4">
        <v>3603</v>
      </c>
      <c r="BU354" s="4">
        <v>695</v>
      </c>
      <c r="BV354" s="4">
        <v>723</v>
      </c>
      <c r="BW354" s="4">
        <v>783</v>
      </c>
      <c r="BX354" s="4">
        <v>680</v>
      </c>
      <c r="BY354" s="4">
        <v>722</v>
      </c>
      <c r="BZ354" s="4">
        <v>3993</v>
      </c>
      <c r="CA354" s="4">
        <v>685</v>
      </c>
      <c r="CB354" s="4">
        <v>694</v>
      </c>
      <c r="CC354" s="4">
        <v>823</v>
      </c>
      <c r="CD354" s="4">
        <v>869</v>
      </c>
      <c r="CE354" s="4">
        <v>922</v>
      </c>
      <c r="CF354" s="4">
        <v>3354</v>
      </c>
      <c r="CG354" s="4">
        <v>703</v>
      </c>
      <c r="CH354" s="4">
        <v>757</v>
      </c>
      <c r="CI354" s="4">
        <v>686</v>
      </c>
      <c r="CJ354" s="4">
        <v>622</v>
      </c>
      <c r="CK354" s="4">
        <v>586</v>
      </c>
      <c r="CL354" s="4">
        <v>2535</v>
      </c>
      <c r="CM354" s="4">
        <v>495</v>
      </c>
      <c r="CN354" s="4">
        <v>530</v>
      </c>
      <c r="CO354" s="4">
        <v>527</v>
      </c>
      <c r="CP354" s="4">
        <v>512</v>
      </c>
      <c r="CQ354" s="4">
        <v>471</v>
      </c>
      <c r="CR354" s="4">
        <v>1897</v>
      </c>
      <c r="CS354" s="4">
        <v>455</v>
      </c>
      <c r="CT354" s="4">
        <v>408</v>
      </c>
      <c r="CU354" s="4">
        <v>334</v>
      </c>
      <c r="CV354" s="4">
        <v>360</v>
      </c>
      <c r="CW354" s="4">
        <v>340</v>
      </c>
      <c r="CX354" s="4">
        <v>1321</v>
      </c>
      <c r="CY354" s="4">
        <v>306</v>
      </c>
      <c r="CZ354" s="4">
        <v>296</v>
      </c>
      <c r="DA354" s="4">
        <v>281</v>
      </c>
      <c r="DB354" s="4">
        <v>240</v>
      </c>
      <c r="DC354" s="4">
        <v>198</v>
      </c>
      <c r="DD354" s="4">
        <v>697</v>
      </c>
      <c r="DE354" s="4">
        <v>174</v>
      </c>
      <c r="DF354" s="4">
        <v>165</v>
      </c>
      <c r="DG354" s="4">
        <v>133</v>
      </c>
      <c r="DH354" s="4">
        <v>115</v>
      </c>
      <c r="DI354" s="4">
        <v>110</v>
      </c>
      <c r="DJ354" s="4">
        <v>264</v>
      </c>
      <c r="DK354" s="4">
        <v>95</v>
      </c>
      <c r="DL354" s="4">
        <v>74</v>
      </c>
      <c r="DM354" s="4">
        <v>44</v>
      </c>
      <c r="DN354" s="4">
        <v>28</v>
      </c>
      <c r="DO354" s="4">
        <v>23</v>
      </c>
      <c r="DP354" s="4">
        <v>54</v>
      </c>
      <c r="DQ354" s="4">
        <v>14</v>
      </c>
      <c r="DR354" s="4">
        <v>10</v>
      </c>
      <c r="DS354" s="4">
        <v>11</v>
      </c>
      <c r="DT354" s="4">
        <v>8</v>
      </c>
      <c r="DU354" s="4">
        <v>11</v>
      </c>
      <c r="DV354" s="4">
        <v>5</v>
      </c>
      <c r="DW354" s="4">
        <v>10394</v>
      </c>
      <c r="DX354" s="4">
        <v>11902</v>
      </c>
      <c r="DY354" s="4">
        <v>18649</v>
      </c>
      <c r="DZ354" s="4">
        <v>15595</v>
      </c>
      <c r="EA354" s="4">
        <v>10127</v>
      </c>
    </row>
    <row r="355" spans="1:131" ht="17.5" customHeight="1" x14ac:dyDescent="0.35">
      <c r="A355" s="2" t="s">
        <v>616</v>
      </c>
      <c r="D355" s="2" t="s">
        <v>617</v>
      </c>
      <c r="E355" s="4">
        <v>50139</v>
      </c>
      <c r="F355" s="4">
        <v>3392</v>
      </c>
      <c r="G355" s="4">
        <v>692</v>
      </c>
      <c r="H355" s="4">
        <v>673</v>
      </c>
      <c r="I355" s="4">
        <v>664</v>
      </c>
      <c r="J355" s="4">
        <v>690</v>
      </c>
      <c r="K355" s="4">
        <v>673</v>
      </c>
      <c r="L355" s="4">
        <v>3284</v>
      </c>
      <c r="M355" s="4">
        <v>726</v>
      </c>
      <c r="N355" s="4">
        <v>617</v>
      </c>
      <c r="O355" s="4">
        <v>700</v>
      </c>
      <c r="P355" s="4">
        <v>612</v>
      </c>
      <c r="Q355" s="4">
        <v>629</v>
      </c>
      <c r="R355" s="4">
        <v>3368</v>
      </c>
      <c r="S355" s="4">
        <v>649</v>
      </c>
      <c r="T355" s="4">
        <v>637</v>
      </c>
      <c r="U355" s="4">
        <v>675</v>
      </c>
      <c r="V355" s="4">
        <v>731</v>
      </c>
      <c r="W355" s="4">
        <v>676</v>
      </c>
      <c r="X355" s="4">
        <v>3400</v>
      </c>
      <c r="Y355" s="4">
        <v>678</v>
      </c>
      <c r="Z355" s="4">
        <v>706</v>
      </c>
      <c r="AA355" s="4">
        <v>762</v>
      </c>
      <c r="AB355" s="4">
        <v>631</v>
      </c>
      <c r="AC355" s="4">
        <v>623</v>
      </c>
      <c r="AD355" s="4">
        <v>3219</v>
      </c>
      <c r="AE355" s="4">
        <v>569</v>
      </c>
      <c r="AF355" s="4">
        <v>620</v>
      </c>
      <c r="AG355" s="4">
        <v>637</v>
      </c>
      <c r="AH355" s="4">
        <v>711</v>
      </c>
      <c r="AI355" s="4">
        <v>682</v>
      </c>
      <c r="AJ355" s="4">
        <v>3282</v>
      </c>
      <c r="AK355" s="4">
        <v>709</v>
      </c>
      <c r="AL355" s="4">
        <v>662</v>
      </c>
      <c r="AM355" s="4">
        <v>647</v>
      </c>
      <c r="AN355" s="4">
        <v>624</v>
      </c>
      <c r="AO355" s="4">
        <v>640</v>
      </c>
      <c r="AP355" s="4">
        <v>3162</v>
      </c>
      <c r="AQ355" s="4">
        <v>707</v>
      </c>
      <c r="AR355" s="4">
        <v>605</v>
      </c>
      <c r="AS355" s="4">
        <v>622</v>
      </c>
      <c r="AT355" s="4">
        <v>564</v>
      </c>
      <c r="AU355" s="4">
        <v>664</v>
      </c>
      <c r="AV355" s="4">
        <v>3312</v>
      </c>
      <c r="AW355" s="4">
        <v>639</v>
      </c>
      <c r="AX355" s="4">
        <v>621</v>
      </c>
      <c r="AY355" s="4">
        <v>618</v>
      </c>
      <c r="AZ355" s="4">
        <v>695</v>
      </c>
      <c r="BA355" s="4">
        <v>739</v>
      </c>
      <c r="BB355" s="4">
        <v>3784</v>
      </c>
      <c r="BC355" s="4">
        <v>747</v>
      </c>
      <c r="BD355" s="4">
        <v>760</v>
      </c>
      <c r="BE355" s="4">
        <v>762</v>
      </c>
      <c r="BF355" s="4">
        <v>710</v>
      </c>
      <c r="BG355" s="4">
        <v>805</v>
      </c>
      <c r="BH355" s="4">
        <v>3786</v>
      </c>
      <c r="BI355" s="4">
        <v>804</v>
      </c>
      <c r="BJ355" s="4">
        <v>723</v>
      </c>
      <c r="BK355" s="4">
        <v>791</v>
      </c>
      <c r="BL355" s="4">
        <v>768</v>
      </c>
      <c r="BM355" s="4">
        <v>700</v>
      </c>
      <c r="BN355" s="4">
        <v>3243</v>
      </c>
      <c r="BO355" s="4">
        <v>683</v>
      </c>
      <c r="BP355" s="4">
        <v>669</v>
      </c>
      <c r="BQ355" s="4">
        <v>658</v>
      </c>
      <c r="BR355" s="4">
        <v>643</v>
      </c>
      <c r="BS355" s="4">
        <v>590</v>
      </c>
      <c r="BT355" s="4">
        <v>2767</v>
      </c>
      <c r="BU355" s="4">
        <v>583</v>
      </c>
      <c r="BV355" s="4">
        <v>585</v>
      </c>
      <c r="BW355" s="4">
        <v>570</v>
      </c>
      <c r="BX355" s="4">
        <v>514</v>
      </c>
      <c r="BY355" s="4">
        <v>515</v>
      </c>
      <c r="BZ355" s="4">
        <v>2847</v>
      </c>
      <c r="CA355" s="4">
        <v>543</v>
      </c>
      <c r="CB355" s="4">
        <v>497</v>
      </c>
      <c r="CC355" s="4">
        <v>545</v>
      </c>
      <c r="CD355" s="4">
        <v>632</v>
      </c>
      <c r="CE355" s="4">
        <v>630</v>
      </c>
      <c r="CF355" s="4">
        <v>2263</v>
      </c>
      <c r="CG355" s="4">
        <v>472</v>
      </c>
      <c r="CH355" s="4">
        <v>503</v>
      </c>
      <c r="CI355" s="4">
        <v>486</v>
      </c>
      <c r="CJ355" s="4">
        <v>450</v>
      </c>
      <c r="CK355" s="4">
        <v>352</v>
      </c>
      <c r="CL355" s="4">
        <v>1829</v>
      </c>
      <c r="CM355" s="4">
        <v>364</v>
      </c>
      <c r="CN355" s="4">
        <v>400</v>
      </c>
      <c r="CO355" s="4">
        <v>382</v>
      </c>
      <c r="CP355" s="4">
        <v>337</v>
      </c>
      <c r="CQ355" s="4">
        <v>346</v>
      </c>
      <c r="CR355" s="4">
        <v>1539</v>
      </c>
      <c r="CS355" s="4">
        <v>331</v>
      </c>
      <c r="CT355" s="4">
        <v>330</v>
      </c>
      <c r="CU355" s="4">
        <v>313</v>
      </c>
      <c r="CV355" s="4">
        <v>278</v>
      </c>
      <c r="CW355" s="4">
        <v>287</v>
      </c>
      <c r="CX355" s="4">
        <v>990</v>
      </c>
      <c r="CY355" s="4">
        <v>251</v>
      </c>
      <c r="CZ355" s="4">
        <v>217</v>
      </c>
      <c r="DA355" s="4">
        <v>177</v>
      </c>
      <c r="DB355" s="4">
        <v>192</v>
      </c>
      <c r="DC355" s="4">
        <v>153</v>
      </c>
      <c r="DD355" s="4">
        <v>479</v>
      </c>
      <c r="DE355" s="4">
        <v>131</v>
      </c>
      <c r="DF355" s="4">
        <v>110</v>
      </c>
      <c r="DG355" s="4">
        <v>72</v>
      </c>
      <c r="DH355" s="4">
        <v>92</v>
      </c>
      <c r="DI355" s="4">
        <v>74</v>
      </c>
      <c r="DJ355" s="4">
        <v>155</v>
      </c>
      <c r="DK355" s="4">
        <v>47</v>
      </c>
      <c r="DL355" s="4">
        <v>51</v>
      </c>
      <c r="DM355" s="4">
        <v>24</v>
      </c>
      <c r="DN355" s="4">
        <v>18</v>
      </c>
      <c r="DO355" s="4">
        <v>15</v>
      </c>
      <c r="DP355" s="4">
        <v>36</v>
      </c>
      <c r="DQ355" s="4">
        <v>13</v>
      </c>
      <c r="DR355" s="4">
        <v>11</v>
      </c>
      <c r="DS355" s="4">
        <v>2</v>
      </c>
      <c r="DT355" s="4">
        <v>5</v>
      </c>
      <c r="DU355" s="4">
        <v>5</v>
      </c>
      <c r="DV355" s="4">
        <v>2</v>
      </c>
      <c r="DW355" s="4">
        <v>10722</v>
      </c>
      <c r="DX355" s="4">
        <v>12190</v>
      </c>
      <c r="DY355" s="4">
        <v>19481</v>
      </c>
      <c r="DZ355" s="4">
        <v>12643</v>
      </c>
      <c r="EA355" s="4">
        <v>7293</v>
      </c>
    </row>
    <row r="356" spans="1:131" ht="17.5" customHeight="1" x14ac:dyDescent="0.35">
      <c r="A356" s="2" t="s">
        <v>618</v>
      </c>
      <c r="D356" s="2" t="s">
        <v>619</v>
      </c>
      <c r="E356" s="4">
        <v>76492</v>
      </c>
      <c r="F356" s="4">
        <v>4978</v>
      </c>
      <c r="G356" s="4">
        <v>1047</v>
      </c>
      <c r="H356" s="4">
        <v>994</v>
      </c>
      <c r="I356" s="4">
        <v>942</v>
      </c>
      <c r="J356" s="4">
        <v>977</v>
      </c>
      <c r="K356" s="4">
        <v>1018</v>
      </c>
      <c r="L356" s="4">
        <v>4508</v>
      </c>
      <c r="M356" s="4">
        <v>954</v>
      </c>
      <c r="N356" s="4">
        <v>940</v>
      </c>
      <c r="O356" s="4">
        <v>893</v>
      </c>
      <c r="P356" s="4">
        <v>870</v>
      </c>
      <c r="Q356" s="4">
        <v>851</v>
      </c>
      <c r="R356" s="4">
        <v>4855</v>
      </c>
      <c r="S356" s="4">
        <v>915</v>
      </c>
      <c r="T356" s="4">
        <v>1017</v>
      </c>
      <c r="U356" s="4">
        <v>1011</v>
      </c>
      <c r="V356" s="4">
        <v>956</v>
      </c>
      <c r="W356" s="4">
        <v>956</v>
      </c>
      <c r="X356" s="4">
        <v>4935</v>
      </c>
      <c r="Y356" s="4">
        <v>1003</v>
      </c>
      <c r="Z356" s="4">
        <v>1026</v>
      </c>
      <c r="AA356" s="4">
        <v>1073</v>
      </c>
      <c r="AB356" s="4">
        <v>991</v>
      </c>
      <c r="AC356" s="4">
        <v>842</v>
      </c>
      <c r="AD356" s="4">
        <v>4467</v>
      </c>
      <c r="AE356" s="4">
        <v>760</v>
      </c>
      <c r="AF356" s="4">
        <v>836</v>
      </c>
      <c r="AG356" s="4">
        <v>880</v>
      </c>
      <c r="AH356" s="4">
        <v>982</v>
      </c>
      <c r="AI356" s="4">
        <v>1009</v>
      </c>
      <c r="AJ356" s="4">
        <v>4618</v>
      </c>
      <c r="AK356" s="4">
        <v>917</v>
      </c>
      <c r="AL356" s="4">
        <v>945</v>
      </c>
      <c r="AM356" s="4">
        <v>902</v>
      </c>
      <c r="AN356" s="4">
        <v>894</v>
      </c>
      <c r="AO356" s="4">
        <v>960</v>
      </c>
      <c r="AP356" s="4">
        <v>4701</v>
      </c>
      <c r="AQ356" s="4">
        <v>1046</v>
      </c>
      <c r="AR356" s="4">
        <v>1004</v>
      </c>
      <c r="AS356" s="4">
        <v>967</v>
      </c>
      <c r="AT356" s="4">
        <v>828</v>
      </c>
      <c r="AU356" s="4">
        <v>856</v>
      </c>
      <c r="AV356" s="4">
        <v>4971</v>
      </c>
      <c r="AW356" s="4">
        <v>910</v>
      </c>
      <c r="AX356" s="4">
        <v>973</v>
      </c>
      <c r="AY356" s="4">
        <v>982</v>
      </c>
      <c r="AZ356" s="4">
        <v>1035</v>
      </c>
      <c r="BA356" s="4">
        <v>1071</v>
      </c>
      <c r="BB356" s="4">
        <v>5908</v>
      </c>
      <c r="BC356" s="4">
        <v>1154</v>
      </c>
      <c r="BD356" s="4">
        <v>1196</v>
      </c>
      <c r="BE356" s="4">
        <v>1129</v>
      </c>
      <c r="BF356" s="4">
        <v>1198</v>
      </c>
      <c r="BG356" s="4">
        <v>1231</v>
      </c>
      <c r="BH356" s="4">
        <v>5945</v>
      </c>
      <c r="BI356" s="4">
        <v>1287</v>
      </c>
      <c r="BJ356" s="4">
        <v>1246</v>
      </c>
      <c r="BK356" s="4">
        <v>1188</v>
      </c>
      <c r="BL356" s="4">
        <v>1080</v>
      </c>
      <c r="BM356" s="4">
        <v>1144</v>
      </c>
      <c r="BN356" s="4">
        <v>5218</v>
      </c>
      <c r="BO356" s="4">
        <v>1093</v>
      </c>
      <c r="BP356" s="4">
        <v>1099</v>
      </c>
      <c r="BQ356" s="4">
        <v>1086</v>
      </c>
      <c r="BR356" s="4">
        <v>974</v>
      </c>
      <c r="BS356" s="4">
        <v>966</v>
      </c>
      <c r="BT356" s="4">
        <v>4522</v>
      </c>
      <c r="BU356" s="4">
        <v>964</v>
      </c>
      <c r="BV356" s="4">
        <v>898</v>
      </c>
      <c r="BW356" s="4">
        <v>879</v>
      </c>
      <c r="BX356" s="4">
        <v>920</v>
      </c>
      <c r="BY356" s="4">
        <v>861</v>
      </c>
      <c r="BZ356" s="4">
        <v>5012</v>
      </c>
      <c r="CA356" s="4">
        <v>904</v>
      </c>
      <c r="CB356" s="4">
        <v>919</v>
      </c>
      <c r="CC356" s="4">
        <v>938</v>
      </c>
      <c r="CD356" s="4">
        <v>1108</v>
      </c>
      <c r="CE356" s="4">
        <v>1143</v>
      </c>
      <c r="CF356" s="4">
        <v>4035</v>
      </c>
      <c r="CG356" s="4">
        <v>884</v>
      </c>
      <c r="CH356" s="4">
        <v>861</v>
      </c>
      <c r="CI356" s="4">
        <v>864</v>
      </c>
      <c r="CJ356" s="4">
        <v>729</v>
      </c>
      <c r="CK356" s="4">
        <v>697</v>
      </c>
      <c r="CL356" s="4">
        <v>2920</v>
      </c>
      <c r="CM356" s="4">
        <v>554</v>
      </c>
      <c r="CN356" s="4">
        <v>610</v>
      </c>
      <c r="CO356" s="4">
        <v>612</v>
      </c>
      <c r="CP356" s="4">
        <v>573</v>
      </c>
      <c r="CQ356" s="4">
        <v>571</v>
      </c>
      <c r="CR356" s="4">
        <v>2275</v>
      </c>
      <c r="CS356" s="4">
        <v>533</v>
      </c>
      <c r="CT356" s="4">
        <v>488</v>
      </c>
      <c r="CU356" s="4">
        <v>427</v>
      </c>
      <c r="CV356" s="4">
        <v>377</v>
      </c>
      <c r="CW356" s="4">
        <v>450</v>
      </c>
      <c r="CX356" s="4">
        <v>1513</v>
      </c>
      <c r="CY356" s="4">
        <v>365</v>
      </c>
      <c r="CZ356" s="4">
        <v>350</v>
      </c>
      <c r="DA356" s="4">
        <v>296</v>
      </c>
      <c r="DB356" s="4">
        <v>253</v>
      </c>
      <c r="DC356" s="4">
        <v>249</v>
      </c>
      <c r="DD356" s="4">
        <v>778</v>
      </c>
      <c r="DE356" s="4">
        <v>203</v>
      </c>
      <c r="DF356" s="4">
        <v>164</v>
      </c>
      <c r="DG356" s="4">
        <v>154</v>
      </c>
      <c r="DH356" s="4">
        <v>147</v>
      </c>
      <c r="DI356" s="4">
        <v>110</v>
      </c>
      <c r="DJ356" s="4">
        <v>274</v>
      </c>
      <c r="DK356" s="4">
        <v>111</v>
      </c>
      <c r="DL356" s="4">
        <v>70</v>
      </c>
      <c r="DM356" s="4">
        <v>45</v>
      </c>
      <c r="DN356" s="4">
        <v>30</v>
      </c>
      <c r="DO356" s="4">
        <v>18</v>
      </c>
      <c r="DP356" s="4">
        <v>54</v>
      </c>
      <c r="DQ356" s="4">
        <v>22</v>
      </c>
      <c r="DR356" s="4">
        <v>17</v>
      </c>
      <c r="DS356" s="4">
        <v>4</v>
      </c>
      <c r="DT356" s="4">
        <v>4</v>
      </c>
      <c r="DU356" s="4">
        <v>7</v>
      </c>
      <c r="DV356" s="4">
        <v>5</v>
      </c>
      <c r="DW356" s="4">
        <v>15344</v>
      </c>
      <c r="DX356" s="4">
        <v>17443</v>
      </c>
      <c r="DY356" s="4">
        <v>28597</v>
      </c>
      <c r="DZ356" s="4">
        <v>20697</v>
      </c>
      <c r="EA356" s="4">
        <v>11854</v>
      </c>
    </row>
    <row r="357" spans="1:131" ht="17.5" customHeight="1" x14ac:dyDescent="0.35">
      <c r="A357" s="2" t="s">
        <v>620</v>
      </c>
      <c r="D357" s="2" t="s">
        <v>621</v>
      </c>
      <c r="E357" s="4">
        <v>55743</v>
      </c>
      <c r="F357" s="4">
        <v>3572</v>
      </c>
      <c r="G357" s="4">
        <v>686</v>
      </c>
      <c r="H357" s="4">
        <v>723</v>
      </c>
      <c r="I357" s="4">
        <v>690</v>
      </c>
      <c r="J357" s="4">
        <v>730</v>
      </c>
      <c r="K357" s="4">
        <v>743</v>
      </c>
      <c r="L357" s="4">
        <v>3512</v>
      </c>
      <c r="M357" s="4">
        <v>726</v>
      </c>
      <c r="N357" s="4">
        <v>722</v>
      </c>
      <c r="O357" s="4">
        <v>703</v>
      </c>
      <c r="P357" s="4">
        <v>661</v>
      </c>
      <c r="Q357" s="4">
        <v>700</v>
      </c>
      <c r="R357" s="4">
        <v>3557</v>
      </c>
      <c r="S357" s="4">
        <v>669</v>
      </c>
      <c r="T357" s="4">
        <v>758</v>
      </c>
      <c r="U357" s="4">
        <v>762</v>
      </c>
      <c r="V357" s="4">
        <v>685</v>
      </c>
      <c r="W357" s="4">
        <v>683</v>
      </c>
      <c r="X357" s="4">
        <v>3455</v>
      </c>
      <c r="Y357" s="4">
        <v>701</v>
      </c>
      <c r="Z357" s="4">
        <v>848</v>
      </c>
      <c r="AA357" s="4">
        <v>743</v>
      </c>
      <c r="AB357" s="4">
        <v>691</v>
      </c>
      <c r="AC357" s="4">
        <v>472</v>
      </c>
      <c r="AD357" s="4">
        <v>2662</v>
      </c>
      <c r="AE357" s="4">
        <v>444</v>
      </c>
      <c r="AF357" s="4">
        <v>503</v>
      </c>
      <c r="AG357" s="4">
        <v>585</v>
      </c>
      <c r="AH357" s="4">
        <v>568</v>
      </c>
      <c r="AI357" s="4">
        <v>562</v>
      </c>
      <c r="AJ357" s="4">
        <v>2682</v>
      </c>
      <c r="AK357" s="4">
        <v>535</v>
      </c>
      <c r="AL357" s="4">
        <v>573</v>
      </c>
      <c r="AM357" s="4">
        <v>525</v>
      </c>
      <c r="AN357" s="4">
        <v>491</v>
      </c>
      <c r="AO357" s="4">
        <v>558</v>
      </c>
      <c r="AP357" s="4">
        <v>2974</v>
      </c>
      <c r="AQ357" s="4">
        <v>569</v>
      </c>
      <c r="AR357" s="4">
        <v>615</v>
      </c>
      <c r="AS357" s="4">
        <v>590</v>
      </c>
      <c r="AT357" s="4">
        <v>590</v>
      </c>
      <c r="AU357" s="4">
        <v>610</v>
      </c>
      <c r="AV357" s="4">
        <v>3535</v>
      </c>
      <c r="AW357" s="4">
        <v>604</v>
      </c>
      <c r="AX357" s="4">
        <v>720</v>
      </c>
      <c r="AY357" s="4">
        <v>696</v>
      </c>
      <c r="AZ357" s="4">
        <v>719</v>
      </c>
      <c r="BA357" s="4">
        <v>796</v>
      </c>
      <c r="BB357" s="4">
        <v>4201</v>
      </c>
      <c r="BC357" s="4">
        <v>783</v>
      </c>
      <c r="BD357" s="4">
        <v>786</v>
      </c>
      <c r="BE357" s="4">
        <v>820</v>
      </c>
      <c r="BF357" s="4">
        <v>850</v>
      </c>
      <c r="BG357" s="4">
        <v>962</v>
      </c>
      <c r="BH357" s="4">
        <v>4551</v>
      </c>
      <c r="BI357" s="4">
        <v>929</v>
      </c>
      <c r="BJ357" s="4">
        <v>914</v>
      </c>
      <c r="BK357" s="4">
        <v>892</v>
      </c>
      <c r="BL357" s="4">
        <v>914</v>
      </c>
      <c r="BM357" s="4">
        <v>902</v>
      </c>
      <c r="BN357" s="4">
        <v>3860</v>
      </c>
      <c r="BO357" s="4">
        <v>844</v>
      </c>
      <c r="BP357" s="4">
        <v>739</v>
      </c>
      <c r="BQ357" s="4">
        <v>756</v>
      </c>
      <c r="BR357" s="4">
        <v>777</v>
      </c>
      <c r="BS357" s="4">
        <v>744</v>
      </c>
      <c r="BT357" s="4">
        <v>3560</v>
      </c>
      <c r="BU357" s="4">
        <v>697</v>
      </c>
      <c r="BV357" s="4">
        <v>678</v>
      </c>
      <c r="BW357" s="4">
        <v>793</v>
      </c>
      <c r="BX357" s="4">
        <v>696</v>
      </c>
      <c r="BY357" s="4">
        <v>696</v>
      </c>
      <c r="BZ357" s="4">
        <v>3954</v>
      </c>
      <c r="CA357" s="4">
        <v>718</v>
      </c>
      <c r="CB357" s="4">
        <v>688</v>
      </c>
      <c r="CC357" s="4">
        <v>768</v>
      </c>
      <c r="CD357" s="4">
        <v>883</v>
      </c>
      <c r="CE357" s="4">
        <v>897</v>
      </c>
      <c r="CF357" s="4">
        <v>3025</v>
      </c>
      <c r="CG357" s="4">
        <v>638</v>
      </c>
      <c r="CH357" s="4">
        <v>704</v>
      </c>
      <c r="CI357" s="4">
        <v>615</v>
      </c>
      <c r="CJ357" s="4">
        <v>593</v>
      </c>
      <c r="CK357" s="4">
        <v>475</v>
      </c>
      <c r="CL357" s="4">
        <v>2331</v>
      </c>
      <c r="CM357" s="4">
        <v>503</v>
      </c>
      <c r="CN357" s="4">
        <v>479</v>
      </c>
      <c r="CO357" s="4">
        <v>456</v>
      </c>
      <c r="CP357" s="4">
        <v>445</v>
      </c>
      <c r="CQ357" s="4">
        <v>448</v>
      </c>
      <c r="CR357" s="4">
        <v>1963</v>
      </c>
      <c r="CS357" s="4">
        <v>431</v>
      </c>
      <c r="CT357" s="4">
        <v>400</v>
      </c>
      <c r="CU357" s="4">
        <v>377</v>
      </c>
      <c r="CV357" s="4">
        <v>359</v>
      </c>
      <c r="CW357" s="4">
        <v>396</v>
      </c>
      <c r="CX357" s="4">
        <v>1391</v>
      </c>
      <c r="CY357" s="4">
        <v>336</v>
      </c>
      <c r="CZ357" s="4">
        <v>314</v>
      </c>
      <c r="DA357" s="4">
        <v>253</v>
      </c>
      <c r="DB357" s="4">
        <v>274</v>
      </c>
      <c r="DC357" s="4">
        <v>214</v>
      </c>
      <c r="DD357" s="4">
        <v>682</v>
      </c>
      <c r="DE357" s="4">
        <v>196</v>
      </c>
      <c r="DF357" s="4">
        <v>161</v>
      </c>
      <c r="DG357" s="4">
        <v>122</v>
      </c>
      <c r="DH357" s="4">
        <v>108</v>
      </c>
      <c r="DI357" s="4">
        <v>95</v>
      </c>
      <c r="DJ357" s="4">
        <v>240</v>
      </c>
      <c r="DK357" s="4">
        <v>95</v>
      </c>
      <c r="DL357" s="4">
        <v>58</v>
      </c>
      <c r="DM357" s="4">
        <v>38</v>
      </c>
      <c r="DN357" s="4">
        <v>24</v>
      </c>
      <c r="DO357" s="4">
        <v>25</v>
      </c>
      <c r="DP357" s="4">
        <v>34</v>
      </c>
      <c r="DQ357" s="4">
        <v>12</v>
      </c>
      <c r="DR357" s="4">
        <v>10</v>
      </c>
      <c r="DS357" s="4">
        <v>4</v>
      </c>
      <c r="DT357" s="4">
        <v>5</v>
      </c>
      <c r="DU357" s="4">
        <v>3</v>
      </c>
      <c r="DV357" s="4">
        <v>2</v>
      </c>
      <c r="DW357" s="4">
        <v>11342</v>
      </c>
      <c r="DX357" s="4">
        <v>12933</v>
      </c>
      <c r="DY357" s="4">
        <v>18808</v>
      </c>
      <c r="DZ357" s="4">
        <v>15925</v>
      </c>
      <c r="EA357" s="4">
        <v>9668</v>
      </c>
    </row>
    <row r="358" spans="1:131" ht="17.5" customHeight="1" x14ac:dyDescent="0.35">
      <c r="A358" s="2" t="s">
        <v>622</v>
      </c>
      <c r="D358" s="2" t="s">
        <v>623</v>
      </c>
      <c r="E358" s="4">
        <v>53135</v>
      </c>
      <c r="F358" s="4">
        <v>3004</v>
      </c>
      <c r="G358" s="4">
        <v>587</v>
      </c>
      <c r="H358" s="4">
        <v>610</v>
      </c>
      <c r="I358" s="4">
        <v>626</v>
      </c>
      <c r="J358" s="4">
        <v>573</v>
      </c>
      <c r="K358" s="4">
        <v>608</v>
      </c>
      <c r="L358" s="4">
        <v>2930</v>
      </c>
      <c r="M358" s="4">
        <v>616</v>
      </c>
      <c r="N358" s="4">
        <v>577</v>
      </c>
      <c r="O358" s="4">
        <v>577</v>
      </c>
      <c r="P358" s="4">
        <v>548</v>
      </c>
      <c r="Q358" s="4">
        <v>612</v>
      </c>
      <c r="R358" s="4">
        <v>3243</v>
      </c>
      <c r="S358" s="4">
        <v>593</v>
      </c>
      <c r="T358" s="4">
        <v>652</v>
      </c>
      <c r="U358" s="4">
        <v>645</v>
      </c>
      <c r="V358" s="4">
        <v>703</v>
      </c>
      <c r="W358" s="4">
        <v>650</v>
      </c>
      <c r="X358" s="4">
        <v>3436</v>
      </c>
      <c r="Y358" s="4">
        <v>701</v>
      </c>
      <c r="Z358" s="4">
        <v>686</v>
      </c>
      <c r="AA358" s="4">
        <v>715</v>
      </c>
      <c r="AB358" s="4">
        <v>694</v>
      </c>
      <c r="AC358" s="4">
        <v>640</v>
      </c>
      <c r="AD358" s="4">
        <v>3194</v>
      </c>
      <c r="AE358" s="4">
        <v>621</v>
      </c>
      <c r="AF358" s="4">
        <v>605</v>
      </c>
      <c r="AG358" s="4">
        <v>705</v>
      </c>
      <c r="AH358" s="4">
        <v>618</v>
      </c>
      <c r="AI358" s="4">
        <v>645</v>
      </c>
      <c r="AJ358" s="4">
        <v>2840</v>
      </c>
      <c r="AK358" s="4">
        <v>597</v>
      </c>
      <c r="AL358" s="4">
        <v>553</v>
      </c>
      <c r="AM358" s="4">
        <v>579</v>
      </c>
      <c r="AN358" s="4">
        <v>556</v>
      </c>
      <c r="AO358" s="4">
        <v>555</v>
      </c>
      <c r="AP358" s="4">
        <v>2822</v>
      </c>
      <c r="AQ358" s="4">
        <v>617</v>
      </c>
      <c r="AR358" s="4">
        <v>609</v>
      </c>
      <c r="AS358" s="4">
        <v>541</v>
      </c>
      <c r="AT358" s="4">
        <v>532</v>
      </c>
      <c r="AU358" s="4">
        <v>523</v>
      </c>
      <c r="AV358" s="4">
        <v>3093</v>
      </c>
      <c r="AW358" s="4">
        <v>573</v>
      </c>
      <c r="AX358" s="4">
        <v>579</v>
      </c>
      <c r="AY358" s="4">
        <v>604</v>
      </c>
      <c r="AZ358" s="4">
        <v>622</v>
      </c>
      <c r="BA358" s="4">
        <v>715</v>
      </c>
      <c r="BB358" s="4">
        <v>3897</v>
      </c>
      <c r="BC358" s="4">
        <v>755</v>
      </c>
      <c r="BD358" s="4">
        <v>771</v>
      </c>
      <c r="BE358" s="4">
        <v>776</v>
      </c>
      <c r="BF358" s="4">
        <v>804</v>
      </c>
      <c r="BG358" s="4">
        <v>791</v>
      </c>
      <c r="BH358" s="4">
        <v>3915</v>
      </c>
      <c r="BI358" s="4">
        <v>802</v>
      </c>
      <c r="BJ358" s="4">
        <v>793</v>
      </c>
      <c r="BK358" s="4">
        <v>759</v>
      </c>
      <c r="BL358" s="4">
        <v>809</v>
      </c>
      <c r="BM358" s="4">
        <v>752</v>
      </c>
      <c r="BN358" s="4">
        <v>3536</v>
      </c>
      <c r="BO358" s="4">
        <v>732</v>
      </c>
      <c r="BP358" s="4">
        <v>735</v>
      </c>
      <c r="BQ358" s="4">
        <v>724</v>
      </c>
      <c r="BR358" s="4">
        <v>693</v>
      </c>
      <c r="BS358" s="4">
        <v>652</v>
      </c>
      <c r="BT358" s="4">
        <v>3182</v>
      </c>
      <c r="BU358" s="4">
        <v>621</v>
      </c>
      <c r="BV358" s="4">
        <v>590</v>
      </c>
      <c r="BW358" s="4">
        <v>628</v>
      </c>
      <c r="BX358" s="4">
        <v>678</v>
      </c>
      <c r="BY358" s="4">
        <v>665</v>
      </c>
      <c r="BZ358" s="4">
        <v>4028</v>
      </c>
      <c r="CA358" s="4">
        <v>701</v>
      </c>
      <c r="CB358" s="4">
        <v>740</v>
      </c>
      <c r="CC358" s="4">
        <v>749</v>
      </c>
      <c r="CD358" s="4">
        <v>897</v>
      </c>
      <c r="CE358" s="4">
        <v>941</v>
      </c>
      <c r="CF358" s="4">
        <v>3122</v>
      </c>
      <c r="CG358" s="4">
        <v>638</v>
      </c>
      <c r="CH358" s="4">
        <v>740</v>
      </c>
      <c r="CI358" s="4">
        <v>645</v>
      </c>
      <c r="CJ358" s="4">
        <v>577</v>
      </c>
      <c r="CK358" s="4">
        <v>522</v>
      </c>
      <c r="CL358" s="4">
        <v>2525</v>
      </c>
      <c r="CM358" s="4">
        <v>520</v>
      </c>
      <c r="CN358" s="4">
        <v>562</v>
      </c>
      <c r="CO358" s="4">
        <v>485</v>
      </c>
      <c r="CP358" s="4">
        <v>481</v>
      </c>
      <c r="CQ358" s="4">
        <v>477</v>
      </c>
      <c r="CR358" s="4">
        <v>1931</v>
      </c>
      <c r="CS358" s="4">
        <v>427</v>
      </c>
      <c r="CT358" s="4">
        <v>416</v>
      </c>
      <c r="CU358" s="4">
        <v>363</v>
      </c>
      <c r="CV358" s="4">
        <v>394</v>
      </c>
      <c r="CW358" s="4">
        <v>331</v>
      </c>
      <c r="CX358" s="4">
        <v>1349</v>
      </c>
      <c r="CY358" s="4">
        <v>323</v>
      </c>
      <c r="CZ358" s="4">
        <v>307</v>
      </c>
      <c r="DA358" s="4">
        <v>280</v>
      </c>
      <c r="DB358" s="4">
        <v>209</v>
      </c>
      <c r="DC358" s="4">
        <v>230</v>
      </c>
      <c r="DD358" s="4">
        <v>721</v>
      </c>
      <c r="DE358" s="4">
        <v>181</v>
      </c>
      <c r="DF358" s="4">
        <v>165</v>
      </c>
      <c r="DG358" s="4">
        <v>135</v>
      </c>
      <c r="DH358" s="4">
        <v>111</v>
      </c>
      <c r="DI358" s="4">
        <v>129</v>
      </c>
      <c r="DJ358" s="4">
        <v>293</v>
      </c>
      <c r="DK358" s="4">
        <v>103</v>
      </c>
      <c r="DL358" s="4">
        <v>79</v>
      </c>
      <c r="DM358" s="4">
        <v>56</v>
      </c>
      <c r="DN358" s="4">
        <v>30</v>
      </c>
      <c r="DO358" s="4">
        <v>25</v>
      </c>
      <c r="DP358" s="4">
        <v>65</v>
      </c>
      <c r="DQ358" s="4">
        <v>29</v>
      </c>
      <c r="DR358" s="4">
        <v>16</v>
      </c>
      <c r="DS358" s="4">
        <v>10</v>
      </c>
      <c r="DT358" s="4">
        <v>6</v>
      </c>
      <c r="DU358" s="4">
        <v>4</v>
      </c>
      <c r="DV358" s="4">
        <v>9</v>
      </c>
      <c r="DW358" s="4">
        <v>9878</v>
      </c>
      <c r="DX358" s="4">
        <v>11279</v>
      </c>
      <c r="DY358" s="4">
        <v>18581</v>
      </c>
      <c r="DZ358" s="4">
        <v>14661</v>
      </c>
      <c r="EA358" s="4">
        <v>10015</v>
      </c>
    </row>
    <row r="359" spans="1:131" ht="17.5" customHeight="1" x14ac:dyDescent="0.35">
      <c r="A359" s="2" t="s">
        <v>624</v>
      </c>
      <c r="D359" s="2" t="s">
        <v>625</v>
      </c>
      <c r="E359" s="4">
        <v>67152</v>
      </c>
      <c r="F359" s="4">
        <v>4531</v>
      </c>
      <c r="G359" s="4">
        <v>907</v>
      </c>
      <c r="H359" s="4">
        <v>890</v>
      </c>
      <c r="I359" s="4">
        <v>933</v>
      </c>
      <c r="J359" s="4">
        <v>889</v>
      </c>
      <c r="K359" s="4">
        <v>912</v>
      </c>
      <c r="L359" s="4">
        <v>4076</v>
      </c>
      <c r="M359" s="4">
        <v>905</v>
      </c>
      <c r="N359" s="4">
        <v>776</v>
      </c>
      <c r="O359" s="4">
        <v>782</v>
      </c>
      <c r="P359" s="4">
        <v>797</v>
      </c>
      <c r="Q359" s="4">
        <v>816</v>
      </c>
      <c r="R359" s="4">
        <v>4482</v>
      </c>
      <c r="S359" s="4">
        <v>819</v>
      </c>
      <c r="T359" s="4">
        <v>880</v>
      </c>
      <c r="U359" s="4">
        <v>920</v>
      </c>
      <c r="V359" s="4">
        <v>947</v>
      </c>
      <c r="W359" s="4">
        <v>916</v>
      </c>
      <c r="X359" s="4">
        <v>4533</v>
      </c>
      <c r="Y359" s="4">
        <v>913</v>
      </c>
      <c r="Z359" s="4">
        <v>974</v>
      </c>
      <c r="AA359" s="4">
        <v>961</v>
      </c>
      <c r="AB359" s="4">
        <v>883</v>
      </c>
      <c r="AC359" s="4">
        <v>802</v>
      </c>
      <c r="AD359" s="4">
        <v>4029</v>
      </c>
      <c r="AE359" s="4">
        <v>749</v>
      </c>
      <c r="AF359" s="4">
        <v>834</v>
      </c>
      <c r="AG359" s="4">
        <v>814</v>
      </c>
      <c r="AH359" s="4">
        <v>792</v>
      </c>
      <c r="AI359" s="4">
        <v>840</v>
      </c>
      <c r="AJ359" s="4">
        <v>3993</v>
      </c>
      <c r="AK359" s="4">
        <v>787</v>
      </c>
      <c r="AL359" s="4">
        <v>809</v>
      </c>
      <c r="AM359" s="4">
        <v>841</v>
      </c>
      <c r="AN359" s="4">
        <v>750</v>
      </c>
      <c r="AO359" s="4">
        <v>806</v>
      </c>
      <c r="AP359" s="4">
        <v>3729</v>
      </c>
      <c r="AQ359" s="4">
        <v>800</v>
      </c>
      <c r="AR359" s="4">
        <v>812</v>
      </c>
      <c r="AS359" s="4">
        <v>753</v>
      </c>
      <c r="AT359" s="4">
        <v>654</v>
      </c>
      <c r="AU359" s="4">
        <v>710</v>
      </c>
      <c r="AV359" s="4">
        <v>4230</v>
      </c>
      <c r="AW359" s="4">
        <v>772</v>
      </c>
      <c r="AX359" s="4">
        <v>770</v>
      </c>
      <c r="AY359" s="4">
        <v>839</v>
      </c>
      <c r="AZ359" s="4">
        <v>885</v>
      </c>
      <c r="BA359" s="4">
        <v>964</v>
      </c>
      <c r="BB359" s="4">
        <v>4942</v>
      </c>
      <c r="BC359" s="4">
        <v>930</v>
      </c>
      <c r="BD359" s="4">
        <v>934</v>
      </c>
      <c r="BE359" s="4">
        <v>1007</v>
      </c>
      <c r="BF359" s="4">
        <v>1049</v>
      </c>
      <c r="BG359" s="4">
        <v>1022</v>
      </c>
      <c r="BH359" s="4">
        <v>5267</v>
      </c>
      <c r="BI359" s="4">
        <v>1072</v>
      </c>
      <c r="BJ359" s="4">
        <v>1094</v>
      </c>
      <c r="BK359" s="4">
        <v>1076</v>
      </c>
      <c r="BL359" s="4">
        <v>1038</v>
      </c>
      <c r="BM359" s="4">
        <v>987</v>
      </c>
      <c r="BN359" s="4">
        <v>4525</v>
      </c>
      <c r="BO359" s="4">
        <v>943</v>
      </c>
      <c r="BP359" s="4">
        <v>928</v>
      </c>
      <c r="BQ359" s="4">
        <v>873</v>
      </c>
      <c r="BR359" s="4">
        <v>931</v>
      </c>
      <c r="BS359" s="4">
        <v>850</v>
      </c>
      <c r="BT359" s="4">
        <v>4021</v>
      </c>
      <c r="BU359" s="4">
        <v>870</v>
      </c>
      <c r="BV359" s="4">
        <v>814</v>
      </c>
      <c r="BW359" s="4">
        <v>854</v>
      </c>
      <c r="BX359" s="4">
        <v>764</v>
      </c>
      <c r="BY359" s="4">
        <v>719</v>
      </c>
      <c r="BZ359" s="4">
        <v>4572</v>
      </c>
      <c r="CA359" s="4">
        <v>836</v>
      </c>
      <c r="CB359" s="4">
        <v>854</v>
      </c>
      <c r="CC359" s="4">
        <v>904</v>
      </c>
      <c r="CD359" s="4">
        <v>971</v>
      </c>
      <c r="CE359" s="4">
        <v>1007</v>
      </c>
      <c r="CF359" s="4">
        <v>3519</v>
      </c>
      <c r="CG359" s="4">
        <v>753</v>
      </c>
      <c r="CH359" s="4">
        <v>828</v>
      </c>
      <c r="CI359" s="4">
        <v>724</v>
      </c>
      <c r="CJ359" s="4">
        <v>631</v>
      </c>
      <c r="CK359" s="4">
        <v>583</v>
      </c>
      <c r="CL359" s="4">
        <v>2684</v>
      </c>
      <c r="CM359" s="4">
        <v>543</v>
      </c>
      <c r="CN359" s="4">
        <v>609</v>
      </c>
      <c r="CO359" s="4">
        <v>556</v>
      </c>
      <c r="CP359" s="4">
        <v>526</v>
      </c>
      <c r="CQ359" s="4">
        <v>450</v>
      </c>
      <c r="CR359" s="4">
        <v>1905</v>
      </c>
      <c r="CS359" s="4">
        <v>458</v>
      </c>
      <c r="CT359" s="4">
        <v>427</v>
      </c>
      <c r="CU359" s="4">
        <v>368</v>
      </c>
      <c r="CV359" s="4">
        <v>325</v>
      </c>
      <c r="CW359" s="4">
        <v>327</v>
      </c>
      <c r="CX359" s="4">
        <v>1293</v>
      </c>
      <c r="CY359" s="4">
        <v>318</v>
      </c>
      <c r="CZ359" s="4">
        <v>289</v>
      </c>
      <c r="DA359" s="4">
        <v>259</v>
      </c>
      <c r="DB359" s="4">
        <v>202</v>
      </c>
      <c r="DC359" s="4">
        <v>225</v>
      </c>
      <c r="DD359" s="4">
        <v>583</v>
      </c>
      <c r="DE359" s="4">
        <v>149</v>
      </c>
      <c r="DF359" s="4">
        <v>144</v>
      </c>
      <c r="DG359" s="4">
        <v>115</v>
      </c>
      <c r="DH359" s="4">
        <v>100</v>
      </c>
      <c r="DI359" s="4">
        <v>75</v>
      </c>
      <c r="DJ359" s="4">
        <v>204</v>
      </c>
      <c r="DK359" s="4">
        <v>86</v>
      </c>
      <c r="DL359" s="4">
        <v>60</v>
      </c>
      <c r="DM359" s="4">
        <v>28</v>
      </c>
      <c r="DN359" s="4">
        <v>22</v>
      </c>
      <c r="DO359" s="4">
        <v>8</v>
      </c>
      <c r="DP359" s="4">
        <v>32</v>
      </c>
      <c r="DQ359" s="4">
        <v>9</v>
      </c>
      <c r="DR359" s="4">
        <v>6</v>
      </c>
      <c r="DS359" s="4">
        <v>8</v>
      </c>
      <c r="DT359" s="4">
        <v>8</v>
      </c>
      <c r="DU359" s="4">
        <v>1</v>
      </c>
      <c r="DV359" s="4">
        <v>2</v>
      </c>
      <c r="DW359" s="4">
        <v>14002</v>
      </c>
      <c r="DX359" s="4">
        <v>15937</v>
      </c>
      <c r="DY359" s="4">
        <v>24543</v>
      </c>
      <c r="DZ359" s="4">
        <v>18385</v>
      </c>
      <c r="EA359" s="4">
        <v>10222</v>
      </c>
    </row>
    <row r="360" spans="1:131" ht="17.5" customHeight="1" x14ac:dyDescent="0.35">
      <c r="A360" s="2" t="s">
        <v>626</v>
      </c>
      <c r="D360" s="2" t="s">
        <v>627</v>
      </c>
      <c r="E360" s="4">
        <v>64555</v>
      </c>
      <c r="F360" s="4">
        <v>4172</v>
      </c>
      <c r="G360" s="4">
        <v>841</v>
      </c>
      <c r="H360" s="4">
        <v>791</v>
      </c>
      <c r="I360" s="4">
        <v>849</v>
      </c>
      <c r="J360" s="4">
        <v>849</v>
      </c>
      <c r="K360" s="4">
        <v>842</v>
      </c>
      <c r="L360" s="4">
        <v>3784</v>
      </c>
      <c r="M360" s="4">
        <v>767</v>
      </c>
      <c r="N360" s="4">
        <v>773</v>
      </c>
      <c r="O360" s="4">
        <v>759</v>
      </c>
      <c r="P360" s="4">
        <v>722</v>
      </c>
      <c r="Q360" s="4">
        <v>763</v>
      </c>
      <c r="R360" s="4">
        <v>4507</v>
      </c>
      <c r="S360" s="4">
        <v>818</v>
      </c>
      <c r="T360" s="4">
        <v>868</v>
      </c>
      <c r="U360" s="4">
        <v>929</v>
      </c>
      <c r="V360" s="4">
        <v>949</v>
      </c>
      <c r="W360" s="4">
        <v>943</v>
      </c>
      <c r="X360" s="4">
        <v>4515</v>
      </c>
      <c r="Y360" s="4">
        <v>878</v>
      </c>
      <c r="Z360" s="4">
        <v>894</v>
      </c>
      <c r="AA360" s="4">
        <v>960</v>
      </c>
      <c r="AB360" s="4">
        <v>908</v>
      </c>
      <c r="AC360" s="4">
        <v>875</v>
      </c>
      <c r="AD360" s="4">
        <v>3685</v>
      </c>
      <c r="AE360" s="4">
        <v>831</v>
      </c>
      <c r="AF360" s="4">
        <v>702</v>
      </c>
      <c r="AG360" s="4">
        <v>766</v>
      </c>
      <c r="AH360" s="4">
        <v>730</v>
      </c>
      <c r="AI360" s="4">
        <v>656</v>
      </c>
      <c r="AJ360" s="4">
        <v>3425</v>
      </c>
      <c r="AK360" s="4">
        <v>733</v>
      </c>
      <c r="AL360" s="4">
        <v>639</v>
      </c>
      <c r="AM360" s="4">
        <v>732</v>
      </c>
      <c r="AN360" s="4">
        <v>611</v>
      </c>
      <c r="AO360" s="4">
        <v>710</v>
      </c>
      <c r="AP360" s="4">
        <v>3212</v>
      </c>
      <c r="AQ360" s="4">
        <v>671</v>
      </c>
      <c r="AR360" s="4">
        <v>670</v>
      </c>
      <c r="AS360" s="4">
        <v>643</v>
      </c>
      <c r="AT360" s="4">
        <v>633</v>
      </c>
      <c r="AU360" s="4">
        <v>595</v>
      </c>
      <c r="AV360" s="4">
        <v>3485</v>
      </c>
      <c r="AW360" s="4">
        <v>583</v>
      </c>
      <c r="AX360" s="4">
        <v>685</v>
      </c>
      <c r="AY360" s="4">
        <v>687</v>
      </c>
      <c r="AZ360" s="4">
        <v>731</v>
      </c>
      <c r="BA360" s="4">
        <v>799</v>
      </c>
      <c r="BB360" s="4">
        <v>4292</v>
      </c>
      <c r="BC360" s="4">
        <v>862</v>
      </c>
      <c r="BD360" s="4">
        <v>795</v>
      </c>
      <c r="BE360" s="4">
        <v>869</v>
      </c>
      <c r="BF360" s="4">
        <v>857</v>
      </c>
      <c r="BG360" s="4">
        <v>909</v>
      </c>
      <c r="BH360" s="4">
        <v>4542</v>
      </c>
      <c r="BI360" s="4">
        <v>871</v>
      </c>
      <c r="BJ360" s="4">
        <v>955</v>
      </c>
      <c r="BK360" s="4">
        <v>911</v>
      </c>
      <c r="BL360" s="4">
        <v>896</v>
      </c>
      <c r="BM360" s="4">
        <v>909</v>
      </c>
      <c r="BN360" s="4">
        <v>4169</v>
      </c>
      <c r="BO360" s="4">
        <v>854</v>
      </c>
      <c r="BP360" s="4">
        <v>822</v>
      </c>
      <c r="BQ360" s="4">
        <v>849</v>
      </c>
      <c r="BR360" s="4">
        <v>833</v>
      </c>
      <c r="BS360" s="4">
        <v>811</v>
      </c>
      <c r="BT360" s="4">
        <v>3861</v>
      </c>
      <c r="BU360" s="4">
        <v>735</v>
      </c>
      <c r="BV360" s="4">
        <v>769</v>
      </c>
      <c r="BW360" s="4">
        <v>803</v>
      </c>
      <c r="BX360" s="4">
        <v>773</v>
      </c>
      <c r="BY360" s="4">
        <v>781</v>
      </c>
      <c r="BZ360" s="4">
        <v>4698</v>
      </c>
      <c r="CA360" s="4">
        <v>891</v>
      </c>
      <c r="CB360" s="4">
        <v>836</v>
      </c>
      <c r="CC360" s="4">
        <v>910</v>
      </c>
      <c r="CD360" s="4">
        <v>1048</v>
      </c>
      <c r="CE360" s="4">
        <v>1013</v>
      </c>
      <c r="CF360" s="4">
        <v>3760</v>
      </c>
      <c r="CG360" s="4">
        <v>764</v>
      </c>
      <c r="CH360" s="4">
        <v>849</v>
      </c>
      <c r="CI360" s="4">
        <v>771</v>
      </c>
      <c r="CJ360" s="4">
        <v>739</v>
      </c>
      <c r="CK360" s="4">
        <v>637</v>
      </c>
      <c r="CL360" s="4">
        <v>2968</v>
      </c>
      <c r="CM360" s="4">
        <v>603</v>
      </c>
      <c r="CN360" s="4">
        <v>606</v>
      </c>
      <c r="CO360" s="4">
        <v>597</v>
      </c>
      <c r="CP360" s="4">
        <v>589</v>
      </c>
      <c r="CQ360" s="4">
        <v>573</v>
      </c>
      <c r="CR360" s="4">
        <v>2334</v>
      </c>
      <c r="CS360" s="4">
        <v>500</v>
      </c>
      <c r="CT360" s="4">
        <v>524</v>
      </c>
      <c r="CU360" s="4">
        <v>435</v>
      </c>
      <c r="CV360" s="4">
        <v>477</v>
      </c>
      <c r="CW360" s="4">
        <v>398</v>
      </c>
      <c r="CX360" s="4">
        <v>1721</v>
      </c>
      <c r="CY360" s="4">
        <v>415</v>
      </c>
      <c r="CZ360" s="4">
        <v>358</v>
      </c>
      <c r="DA360" s="4">
        <v>364</v>
      </c>
      <c r="DB360" s="4">
        <v>301</v>
      </c>
      <c r="DC360" s="4">
        <v>283</v>
      </c>
      <c r="DD360" s="4">
        <v>983</v>
      </c>
      <c r="DE360" s="4">
        <v>241</v>
      </c>
      <c r="DF360" s="4">
        <v>232</v>
      </c>
      <c r="DG360" s="4">
        <v>196</v>
      </c>
      <c r="DH360" s="4">
        <v>179</v>
      </c>
      <c r="DI360" s="4">
        <v>135</v>
      </c>
      <c r="DJ360" s="4">
        <v>365</v>
      </c>
      <c r="DK360" s="4">
        <v>147</v>
      </c>
      <c r="DL360" s="4">
        <v>92</v>
      </c>
      <c r="DM360" s="4">
        <v>56</v>
      </c>
      <c r="DN360" s="4">
        <v>39</v>
      </c>
      <c r="DO360" s="4">
        <v>31</v>
      </c>
      <c r="DP360" s="4">
        <v>70</v>
      </c>
      <c r="DQ360" s="4">
        <v>25</v>
      </c>
      <c r="DR360" s="4">
        <v>20</v>
      </c>
      <c r="DS360" s="4">
        <v>13</v>
      </c>
      <c r="DT360" s="4">
        <v>9</v>
      </c>
      <c r="DU360" s="4">
        <v>3</v>
      </c>
      <c r="DV360" s="4">
        <v>7</v>
      </c>
      <c r="DW360" s="4">
        <v>13341</v>
      </c>
      <c r="DX360" s="4">
        <v>15195</v>
      </c>
      <c r="DY360" s="4">
        <v>21736</v>
      </c>
      <c r="DZ360" s="4">
        <v>17270</v>
      </c>
      <c r="EA360" s="4">
        <v>12208</v>
      </c>
    </row>
    <row r="361" spans="1:131" ht="17.5" customHeight="1" x14ac:dyDescent="0.35">
      <c r="A361" s="2" t="s">
        <v>628</v>
      </c>
      <c r="D361" s="2" t="s">
        <v>629</v>
      </c>
      <c r="E361" s="4">
        <v>59207</v>
      </c>
      <c r="F361" s="4">
        <v>3941</v>
      </c>
      <c r="G361" s="4">
        <v>757</v>
      </c>
      <c r="H361" s="4">
        <v>769</v>
      </c>
      <c r="I361" s="4">
        <v>810</v>
      </c>
      <c r="J361" s="4">
        <v>810</v>
      </c>
      <c r="K361" s="4">
        <v>795</v>
      </c>
      <c r="L361" s="4">
        <v>3906</v>
      </c>
      <c r="M361" s="4">
        <v>814</v>
      </c>
      <c r="N361" s="4">
        <v>796</v>
      </c>
      <c r="O361" s="4">
        <v>770</v>
      </c>
      <c r="P361" s="4">
        <v>769</v>
      </c>
      <c r="Q361" s="4">
        <v>757</v>
      </c>
      <c r="R361" s="4">
        <v>4114</v>
      </c>
      <c r="S361" s="4">
        <v>731</v>
      </c>
      <c r="T361" s="4">
        <v>801</v>
      </c>
      <c r="U361" s="4">
        <v>830</v>
      </c>
      <c r="V361" s="4">
        <v>874</v>
      </c>
      <c r="W361" s="4">
        <v>878</v>
      </c>
      <c r="X361" s="4">
        <v>4204</v>
      </c>
      <c r="Y361" s="4">
        <v>933</v>
      </c>
      <c r="Z361" s="4">
        <v>933</v>
      </c>
      <c r="AA361" s="4">
        <v>932</v>
      </c>
      <c r="AB361" s="4">
        <v>790</v>
      </c>
      <c r="AC361" s="4">
        <v>616</v>
      </c>
      <c r="AD361" s="4">
        <v>2962</v>
      </c>
      <c r="AE361" s="4">
        <v>556</v>
      </c>
      <c r="AF361" s="4">
        <v>556</v>
      </c>
      <c r="AG361" s="4">
        <v>627</v>
      </c>
      <c r="AH361" s="4">
        <v>596</v>
      </c>
      <c r="AI361" s="4">
        <v>627</v>
      </c>
      <c r="AJ361" s="4">
        <v>2814</v>
      </c>
      <c r="AK361" s="4">
        <v>620</v>
      </c>
      <c r="AL361" s="4">
        <v>536</v>
      </c>
      <c r="AM361" s="4">
        <v>527</v>
      </c>
      <c r="AN361" s="4">
        <v>539</v>
      </c>
      <c r="AO361" s="4">
        <v>592</v>
      </c>
      <c r="AP361" s="4">
        <v>3086</v>
      </c>
      <c r="AQ361" s="4">
        <v>590</v>
      </c>
      <c r="AR361" s="4">
        <v>622</v>
      </c>
      <c r="AS361" s="4">
        <v>636</v>
      </c>
      <c r="AT361" s="4">
        <v>640</v>
      </c>
      <c r="AU361" s="4">
        <v>598</v>
      </c>
      <c r="AV361" s="4">
        <v>4046</v>
      </c>
      <c r="AW361" s="4">
        <v>671</v>
      </c>
      <c r="AX361" s="4">
        <v>747</v>
      </c>
      <c r="AY361" s="4">
        <v>847</v>
      </c>
      <c r="AZ361" s="4">
        <v>830</v>
      </c>
      <c r="BA361" s="4">
        <v>951</v>
      </c>
      <c r="BB361" s="4">
        <v>4851</v>
      </c>
      <c r="BC361" s="4">
        <v>929</v>
      </c>
      <c r="BD361" s="4">
        <v>1018</v>
      </c>
      <c r="BE361" s="4">
        <v>929</v>
      </c>
      <c r="BF361" s="4">
        <v>996</v>
      </c>
      <c r="BG361" s="4">
        <v>979</v>
      </c>
      <c r="BH361" s="4">
        <v>4740</v>
      </c>
      <c r="BI361" s="4">
        <v>936</v>
      </c>
      <c r="BJ361" s="4">
        <v>973</v>
      </c>
      <c r="BK361" s="4">
        <v>960</v>
      </c>
      <c r="BL361" s="4">
        <v>913</v>
      </c>
      <c r="BM361" s="4">
        <v>958</v>
      </c>
      <c r="BN361" s="4">
        <v>4184</v>
      </c>
      <c r="BO361" s="4">
        <v>885</v>
      </c>
      <c r="BP361" s="4">
        <v>862</v>
      </c>
      <c r="BQ361" s="4">
        <v>885</v>
      </c>
      <c r="BR361" s="4">
        <v>780</v>
      </c>
      <c r="BS361" s="4">
        <v>772</v>
      </c>
      <c r="BT361" s="4">
        <v>3496</v>
      </c>
      <c r="BU361" s="4">
        <v>688</v>
      </c>
      <c r="BV361" s="4">
        <v>724</v>
      </c>
      <c r="BW361" s="4">
        <v>707</v>
      </c>
      <c r="BX361" s="4">
        <v>712</v>
      </c>
      <c r="BY361" s="4">
        <v>665</v>
      </c>
      <c r="BZ361" s="4">
        <v>3717</v>
      </c>
      <c r="CA361" s="4">
        <v>642</v>
      </c>
      <c r="CB361" s="4">
        <v>676</v>
      </c>
      <c r="CC361" s="4">
        <v>716</v>
      </c>
      <c r="CD361" s="4">
        <v>847</v>
      </c>
      <c r="CE361" s="4">
        <v>836</v>
      </c>
      <c r="CF361" s="4">
        <v>2893</v>
      </c>
      <c r="CG361" s="4">
        <v>570</v>
      </c>
      <c r="CH361" s="4">
        <v>645</v>
      </c>
      <c r="CI361" s="4">
        <v>623</v>
      </c>
      <c r="CJ361" s="4">
        <v>570</v>
      </c>
      <c r="CK361" s="4">
        <v>485</v>
      </c>
      <c r="CL361" s="4">
        <v>2322</v>
      </c>
      <c r="CM361" s="4">
        <v>462</v>
      </c>
      <c r="CN361" s="4">
        <v>463</v>
      </c>
      <c r="CO361" s="4">
        <v>496</v>
      </c>
      <c r="CP361" s="4">
        <v>454</v>
      </c>
      <c r="CQ361" s="4">
        <v>447</v>
      </c>
      <c r="CR361" s="4">
        <v>1872</v>
      </c>
      <c r="CS361" s="4">
        <v>414</v>
      </c>
      <c r="CT361" s="4">
        <v>422</v>
      </c>
      <c r="CU361" s="4">
        <v>392</v>
      </c>
      <c r="CV361" s="4">
        <v>344</v>
      </c>
      <c r="CW361" s="4">
        <v>300</v>
      </c>
      <c r="CX361" s="4">
        <v>1255</v>
      </c>
      <c r="CY361" s="4">
        <v>297</v>
      </c>
      <c r="CZ361" s="4">
        <v>297</v>
      </c>
      <c r="DA361" s="4">
        <v>218</v>
      </c>
      <c r="DB361" s="4">
        <v>232</v>
      </c>
      <c r="DC361" s="4">
        <v>211</v>
      </c>
      <c r="DD361" s="4">
        <v>564</v>
      </c>
      <c r="DE361" s="4">
        <v>156</v>
      </c>
      <c r="DF361" s="4">
        <v>125</v>
      </c>
      <c r="DG361" s="4">
        <v>105</v>
      </c>
      <c r="DH361" s="4">
        <v>86</v>
      </c>
      <c r="DI361" s="4">
        <v>92</v>
      </c>
      <c r="DJ361" s="4">
        <v>198</v>
      </c>
      <c r="DK361" s="4">
        <v>82</v>
      </c>
      <c r="DL361" s="4">
        <v>54</v>
      </c>
      <c r="DM361" s="4">
        <v>16</v>
      </c>
      <c r="DN361" s="4">
        <v>14</v>
      </c>
      <c r="DO361" s="4">
        <v>32</v>
      </c>
      <c r="DP361" s="4">
        <v>37</v>
      </c>
      <c r="DQ361" s="4">
        <v>12</v>
      </c>
      <c r="DR361" s="4">
        <v>15</v>
      </c>
      <c r="DS361" s="4">
        <v>6</v>
      </c>
      <c r="DT361" s="4">
        <v>2</v>
      </c>
      <c r="DU361" s="4">
        <v>2</v>
      </c>
      <c r="DV361" s="4">
        <v>5</v>
      </c>
      <c r="DW361" s="4">
        <v>12894</v>
      </c>
      <c r="DX361" s="4">
        <v>14759</v>
      </c>
      <c r="DY361" s="4">
        <v>21030</v>
      </c>
      <c r="DZ361" s="4">
        <v>16137</v>
      </c>
      <c r="EA361" s="4">
        <v>9146</v>
      </c>
    </row>
    <row r="362" spans="1:131" ht="17.5" customHeight="1" x14ac:dyDescent="0.35">
      <c r="A362" s="2" t="s">
        <v>630</v>
      </c>
      <c r="D362" s="2" t="s">
        <v>631</v>
      </c>
      <c r="E362" s="4">
        <v>56494</v>
      </c>
      <c r="F362" s="4">
        <v>3740</v>
      </c>
      <c r="G362" s="4">
        <v>723</v>
      </c>
      <c r="H362" s="4">
        <v>704</v>
      </c>
      <c r="I362" s="4">
        <v>745</v>
      </c>
      <c r="J362" s="4">
        <v>739</v>
      </c>
      <c r="K362" s="4">
        <v>829</v>
      </c>
      <c r="L362" s="4">
        <v>3573</v>
      </c>
      <c r="M362" s="4">
        <v>739</v>
      </c>
      <c r="N362" s="4">
        <v>697</v>
      </c>
      <c r="O362" s="4">
        <v>745</v>
      </c>
      <c r="P362" s="4">
        <v>700</v>
      </c>
      <c r="Q362" s="4">
        <v>692</v>
      </c>
      <c r="R362" s="4">
        <v>3745</v>
      </c>
      <c r="S362" s="4">
        <v>713</v>
      </c>
      <c r="T362" s="4">
        <v>660</v>
      </c>
      <c r="U362" s="4">
        <v>787</v>
      </c>
      <c r="V362" s="4">
        <v>827</v>
      </c>
      <c r="W362" s="4">
        <v>758</v>
      </c>
      <c r="X362" s="4">
        <v>3528</v>
      </c>
      <c r="Y362" s="4">
        <v>778</v>
      </c>
      <c r="Z362" s="4">
        <v>827</v>
      </c>
      <c r="AA362" s="4">
        <v>752</v>
      </c>
      <c r="AB362" s="4">
        <v>702</v>
      </c>
      <c r="AC362" s="4">
        <v>469</v>
      </c>
      <c r="AD362" s="4">
        <v>2830</v>
      </c>
      <c r="AE362" s="4">
        <v>461</v>
      </c>
      <c r="AF362" s="4">
        <v>497</v>
      </c>
      <c r="AG362" s="4">
        <v>589</v>
      </c>
      <c r="AH362" s="4">
        <v>670</v>
      </c>
      <c r="AI362" s="4">
        <v>613</v>
      </c>
      <c r="AJ362" s="4">
        <v>3510</v>
      </c>
      <c r="AK362" s="4">
        <v>747</v>
      </c>
      <c r="AL362" s="4">
        <v>732</v>
      </c>
      <c r="AM362" s="4">
        <v>622</v>
      </c>
      <c r="AN362" s="4">
        <v>682</v>
      </c>
      <c r="AO362" s="4">
        <v>727</v>
      </c>
      <c r="AP362" s="4">
        <v>3579</v>
      </c>
      <c r="AQ362" s="4">
        <v>759</v>
      </c>
      <c r="AR362" s="4">
        <v>784</v>
      </c>
      <c r="AS362" s="4">
        <v>696</v>
      </c>
      <c r="AT362" s="4">
        <v>654</v>
      </c>
      <c r="AU362" s="4">
        <v>686</v>
      </c>
      <c r="AV362" s="4">
        <v>4080</v>
      </c>
      <c r="AW362" s="4">
        <v>714</v>
      </c>
      <c r="AX362" s="4">
        <v>745</v>
      </c>
      <c r="AY362" s="4">
        <v>860</v>
      </c>
      <c r="AZ362" s="4">
        <v>916</v>
      </c>
      <c r="BA362" s="4">
        <v>845</v>
      </c>
      <c r="BB362" s="4">
        <v>4695</v>
      </c>
      <c r="BC362" s="4">
        <v>917</v>
      </c>
      <c r="BD362" s="4">
        <v>854</v>
      </c>
      <c r="BE362" s="4">
        <v>950</v>
      </c>
      <c r="BF362" s="4">
        <v>952</v>
      </c>
      <c r="BG362" s="4">
        <v>1022</v>
      </c>
      <c r="BH362" s="4">
        <v>4506</v>
      </c>
      <c r="BI362" s="4">
        <v>919</v>
      </c>
      <c r="BJ362" s="4">
        <v>916</v>
      </c>
      <c r="BK362" s="4">
        <v>951</v>
      </c>
      <c r="BL362" s="4">
        <v>897</v>
      </c>
      <c r="BM362" s="4">
        <v>823</v>
      </c>
      <c r="BN362" s="4">
        <v>3743</v>
      </c>
      <c r="BO362" s="4">
        <v>785</v>
      </c>
      <c r="BP362" s="4">
        <v>758</v>
      </c>
      <c r="BQ362" s="4">
        <v>761</v>
      </c>
      <c r="BR362" s="4">
        <v>721</v>
      </c>
      <c r="BS362" s="4">
        <v>718</v>
      </c>
      <c r="BT362" s="4">
        <v>3129</v>
      </c>
      <c r="BU362" s="4">
        <v>594</v>
      </c>
      <c r="BV362" s="4">
        <v>673</v>
      </c>
      <c r="BW362" s="4">
        <v>681</v>
      </c>
      <c r="BX362" s="4">
        <v>602</v>
      </c>
      <c r="BY362" s="4">
        <v>579</v>
      </c>
      <c r="BZ362" s="4">
        <v>3417</v>
      </c>
      <c r="CA362" s="4">
        <v>593</v>
      </c>
      <c r="CB362" s="4">
        <v>636</v>
      </c>
      <c r="CC362" s="4">
        <v>687</v>
      </c>
      <c r="CD362" s="4">
        <v>750</v>
      </c>
      <c r="CE362" s="4">
        <v>751</v>
      </c>
      <c r="CF362" s="4">
        <v>2709</v>
      </c>
      <c r="CG362" s="4">
        <v>580</v>
      </c>
      <c r="CH362" s="4">
        <v>589</v>
      </c>
      <c r="CI362" s="4">
        <v>563</v>
      </c>
      <c r="CJ362" s="4">
        <v>528</v>
      </c>
      <c r="CK362" s="4">
        <v>449</v>
      </c>
      <c r="CL362" s="4">
        <v>2007</v>
      </c>
      <c r="CM362" s="4">
        <v>404</v>
      </c>
      <c r="CN362" s="4">
        <v>414</v>
      </c>
      <c r="CO362" s="4">
        <v>430</v>
      </c>
      <c r="CP362" s="4">
        <v>404</v>
      </c>
      <c r="CQ362" s="4">
        <v>355</v>
      </c>
      <c r="CR362" s="4">
        <v>1563</v>
      </c>
      <c r="CS362" s="4">
        <v>332</v>
      </c>
      <c r="CT362" s="4">
        <v>307</v>
      </c>
      <c r="CU362" s="4">
        <v>306</v>
      </c>
      <c r="CV362" s="4">
        <v>326</v>
      </c>
      <c r="CW362" s="4">
        <v>292</v>
      </c>
      <c r="CX362" s="4">
        <v>1212</v>
      </c>
      <c r="CY362" s="4">
        <v>291</v>
      </c>
      <c r="CZ362" s="4">
        <v>283</v>
      </c>
      <c r="DA362" s="4">
        <v>236</v>
      </c>
      <c r="DB362" s="4">
        <v>206</v>
      </c>
      <c r="DC362" s="4">
        <v>196</v>
      </c>
      <c r="DD362" s="4">
        <v>620</v>
      </c>
      <c r="DE362" s="4">
        <v>142</v>
      </c>
      <c r="DF362" s="4">
        <v>156</v>
      </c>
      <c r="DG362" s="4">
        <v>115</v>
      </c>
      <c r="DH362" s="4">
        <v>109</v>
      </c>
      <c r="DI362" s="4">
        <v>98</v>
      </c>
      <c r="DJ362" s="4">
        <v>248</v>
      </c>
      <c r="DK362" s="4">
        <v>82</v>
      </c>
      <c r="DL362" s="4">
        <v>71</v>
      </c>
      <c r="DM362" s="4">
        <v>42</v>
      </c>
      <c r="DN362" s="4">
        <v>30</v>
      </c>
      <c r="DO362" s="4">
        <v>23</v>
      </c>
      <c r="DP362" s="4">
        <v>54</v>
      </c>
      <c r="DQ362" s="4">
        <v>21</v>
      </c>
      <c r="DR362" s="4">
        <v>19</v>
      </c>
      <c r="DS362" s="4">
        <v>6</v>
      </c>
      <c r="DT362" s="4">
        <v>5</v>
      </c>
      <c r="DU362" s="4">
        <v>3</v>
      </c>
      <c r="DV362" s="4">
        <v>6</v>
      </c>
      <c r="DW362" s="4">
        <v>11836</v>
      </c>
      <c r="DX362" s="4">
        <v>13415</v>
      </c>
      <c r="DY362" s="4">
        <v>21444</v>
      </c>
      <c r="DZ362" s="4">
        <v>14795</v>
      </c>
      <c r="EA362" s="4">
        <v>8419</v>
      </c>
    </row>
    <row r="363" spans="1:131" ht="17.5" customHeight="1" x14ac:dyDescent="0.35"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W363" s="30"/>
      <c r="DX363" s="30"/>
      <c r="DY363" s="30"/>
      <c r="DZ363" s="30"/>
      <c r="EA363" s="30"/>
    </row>
    <row r="364" spans="1:131" s="3" customFormat="1" ht="17.5" customHeight="1" x14ac:dyDescent="0.35">
      <c r="A364" s="3" t="s">
        <v>632</v>
      </c>
      <c r="C364" s="3" t="s">
        <v>633</v>
      </c>
      <c r="E364" s="26">
        <v>322971</v>
      </c>
      <c r="F364" s="26">
        <v>20762</v>
      </c>
      <c r="G364" s="26">
        <v>4391</v>
      </c>
      <c r="H364" s="26">
        <v>4185</v>
      </c>
      <c r="I364" s="26">
        <v>4035</v>
      </c>
      <c r="J364" s="26">
        <v>4153</v>
      </c>
      <c r="K364" s="26">
        <v>3998</v>
      </c>
      <c r="L364" s="26">
        <v>18129</v>
      </c>
      <c r="M364" s="26">
        <v>3904</v>
      </c>
      <c r="N364" s="26">
        <v>3614</v>
      </c>
      <c r="O364" s="26">
        <v>3625</v>
      </c>
      <c r="P364" s="26">
        <v>3533</v>
      </c>
      <c r="Q364" s="26">
        <v>3453</v>
      </c>
      <c r="R364" s="26">
        <v>19218</v>
      </c>
      <c r="S364" s="26">
        <v>3645</v>
      </c>
      <c r="T364" s="26">
        <v>3910</v>
      </c>
      <c r="U364" s="26">
        <v>3775</v>
      </c>
      <c r="V364" s="26">
        <v>3969</v>
      </c>
      <c r="W364" s="26">
        <v>3919</v>
      </c>
      <c r="X364" s="26">
        <v>21971</v>
      </c>
      <c r="Y364" s="26">
        <v>4048</v>
      </c>
      <c r="Z364" s="26">
        <v>3968</v>
      </c>
      <c r="AA364" s="26">
        <v>4107</v>
      </c>
      <c r="AB364" s="26">
        <v>4551</v>
      </c>
      <c r="AC364" s="26">
        <v>5297</v>
      </c>
      <c r="AD364" s="26">
        <v>24717</v>
      </c>
      <c r="AE364" s="26">
        <v>5354</v>
      </c>
      <c r="AF364" s="26">
        <v>5233</v>
      </c>
      <c r="AG364" s="26">
        <v>4874</v>
      </c>
      <c r="AH364" s="26">
        <v>4769</v>
      </c>
      <c r="AI364" s="26">
        <v>4487</v>
      </c>
      <c r="AJ364" s="26">
        <v>23573</v>
      </c>
      <c r="AK364" s="26">
        <v>4810</v>
      </c>
      <c r="AL364" s="26">
        <v>4717</v>
      </c>
      <c r="AM364" s="26">
        <v>4664</v>
      </c>
      <c r="AN364" s="26">
        <v>4782</v>
      </c>
      <c r="AO364" s="26">
        <v>4600</v>
      </c>
      <c r="AP364" s="26">
        <v>22146</v>
      </c>
      <c r="AQ364" s="26">
        <v>4614</v>
      </c>
      <c r="AR364" s="26">
        <v>4580</v>
      </c>
      <c r="AS364" s="26">
        <v>4451</v>
      </c>
      <c r="AT364" s="26">
        <v>4290</v>
      </c>
      <c r="AU364" s="26">
        <v>4211</v>
      </c>
      <c r="AV364" s="26">
        <v>21327</v>
      </c>
      <c r="AW364" s="26">
        <v>3972</v>
      </c>
      <c r="AX364" s="26">
        <v>4081</v>
      </c>
      <c r="AY364" s="26">
        <v>4229</v>
      </c>
      <c r="AZ364" s="26">
        <v>4467</v>
      </c>
      <c r="BA364" s="26">
        <v>4578</v>
      </c>
      <c r="BB364" s="26">
        <v>23564</v>
      </c>
      <c r="BC364" s="26">
        <v>4609</v>
      </c>
      <c r="BD364" s="26">
        <v>4716</v>
      </c>
      <c r="BE364" s="26">
        <v>4666</v>
      </c>
      <c r="BF364" s="26">
        <v>4807</v>
      </c>
      <c r="BG364" s="26">
        <v>4766</v>
      </c>
      <c r="BH364" s="26">
        <v>23884</v>
      </c>
      <c r="BI364" s="26">
        <v>4802</v>
      </c>
      <c r="BJ364" s="26">
        <v>4940</v>
      </c>
      <c r="BK364" s="26">
        <v>4916</v>
      </c>
      <c r="BL364" s="26">
        <v>4736</v>
      </c>
      <c r="BM364" s="26">
        <v>4490</v>
      </c>
      <c r="BN364" s="26">
        <v>20483</v>
      </c>
      <c r="BO364" s="26">
        <v>4428</v>
      </c>
      <c r="BP364" s="26">
        <v>4249</v>
      </c>
      <c r="BQ364" s="26">
        <v>3981</v>
      </c>
      <c r="BR364" s="26">
        <v>3990</v>
      </c>
      <c r="BS364" s="26">
        <v>3835</v>
      </c>
      <c r="BT364" s="26">
        <v>17797</v>
      </c>
      <c r="BU364" s="26">
        <v>3710</v>
      </c>
      <c r="BV364" s="26">
        <v>3627</v>
      </c>
      <c r="BW364" s="26">
        <v>3541</v>
      </c>
      <c r="BX364" s="26">
        <v>3495</v>
      </c>
      <c r="BY364" s="26">
        <v>3424</v>
      </c>
      <c r="BZ364" s="26">
        <v>18764</v>
      </c>
      <c r="CA364" s="26">
        <v>3572</v>
      </c>
      <c r="CB364" s="26">
        <v>3654</v>
      </c>
      <c r="CC364" s="26">
        <v>3689</v>
      </c>
      <c r="CD364" s="26">
        <v>3941</v>
      </c>
      <c r="CE364" s="26">
        <v>3908</v>
      </c>
      <c r="CF364" s="26">
        <v>14516</v>
      </c>
      <c r="CG364" s="26">
        <v>2983</v>
      </c>
      <c r="CH364" s="26">
        <v>3284</v>
      </c>
      <c r="CI364" s="26">
        <v>2958</v>
      </c>
      <c r="CJ364" s="26">
        <v>2867</v>
      </c>
      <c r="CK364" s="26">
        <v>2424</v>
      </c>
      <c r="CL364" s="26">
        <v>11639</v>
      </c>
      <c r="CM364" s="26">
        <v>2345</v>
      </c>
      <c r="CN364" s="26">
        <v>2466</v>
      </c>
      <c r="CO364" s="26">
        <v>2371</v>
      </c>
      <c r="CP364" s="26">
        <v>2290</v>
      </c>
      <c r="CQ364" s="26">
        <v>2167</v>
      </c>
      <c r="CR364" s="26">
        <v>9264</v>
      </c>
      <c r="CS364" s="26">
        <v>2115</v>
      </c>
      <c r="CT364" s="26">
        <v>1999</v>
      </c>
      <c r="CU364" s="26">
        <v>1730</v>
      </c>
      <c r="CV364" s="26">
        <v>1741</v>
      </c>
      <c r="CW364" s="26">
        <v>1679</v>
      </c>
      <c r="CX364" s="26">
        <v>6392</v>
      </c>
      <c r="CY364" s="26">
        <v>1573</v>
      </c>
      <c r="CZ364" s="26">
        <v>1390</v>
      </c>
      <c r="DA364" s="26">
        <v>1292</v>
      </c>
      <c r="DB364" s="26">
        <v>1091</v>
      </c>
      <c r="DC364" s="26">
        <v>1046</v>
      </c>
      <c r="DD364" s="26">
        <v>3436</v>
      </c>
      <c r="DE364" s="26">
        <v>890</v>
      </c>
      <c r="DF364" s="26">
        <v>752</v>
      </c>
      <c r="DG364" s="26">
        <v>675</v>
      </c>
      <c r="DH364" s="26">
        <v>560</v>
      </c>
      <c r="DI364" s="26">
        <v>559</v>
      </c>
      <c r="DJ364" s="26">
        <v>1140</v>
      </c>
      <c r="DK364" s="26">
        <v>429</v>
      </c>
      <c r="DL364" s="26">
        <v>277</v>
      </c>
      <c r="DM364" s="26">
        <v>177</v>
      </c>
      <c r="DN364" s="26">
        <v>148</v>
      </c>
      <c r="DO364" s="26">
        <v>109</v>
      </c>
      <c r="DP364" s="26">
        <v>220</v>
      </c>
      <c r="DQ364" s="26">
        <v>75</v>
      </c>
      <c r="DR364" s="26">
        <v>55</v>
      </c>
      <c r="DS364" s="26">
        <v>49</v>
      </c>
      <c r="DT364" s="26">
        <v>28</v>
      </c>
      <c r="DU364" s="26">
        <v>13</v>
      </c>
      <c r="DV364" s="26">
        <v>29</v>
      </c>
      <c r="DW364" s="26">
        <v>62157</v>
      </c>
      <c r="DX364" s="26">
        <v>70232</v>
      </c>
      <c r="DY364" s="26">
        <v>133250</v>
      </c>
      <c r="DZ364" s="26">
        <v>80928</v>
      </c>
      <c r="EA364" s="26">
        <v>46636</v>
      </c>
    </row>
    <row r="365" spans="1:131" ht="17.5" customHeight="1" x14ac:dyDescent="0.35">
      <c r="A365" s="2" t="s">
        <v>634</v>
      </c>
      <c r="D365" s="2" t="s">
        <v>635</v>
      </c>
      <c r="E365" s="4">
        <v>70126</v>
      </c>
      <c r="F365" s="4">
        <v>5036</v>
      </c>
      <c r="G365" s="4">
        <v>1026</v>
      </c>
      <c r="H365" s="4">
        <v>1052</v>
      </c>
      <c r="I365" s="4">
        <v>969</v>
      </c>
      <c r="J365" s="4">
        <v>1017</v>
      </c>
      <c r="K365" s="4">
        <v>972</v>
      </c>
      <c r="L365" s="4">
        <v>4140</v>
      </c>
      <c r="M365" s="4">
        <v>899</v>
      </c>
      <c r="N365" s="4">
        <v>866</v>
      </c>
      <c r="O365" s="4">
        <v>804</v>
      </c>
      <c r="P365" s="4">
        <v>808</v>
      </c>
      <c r="Q365" s="4">
        <v>763</v>
      </c>
      <c r="R365" s="4">
        <v>4325</v>
      </c>
      <c r="S365" s="4">
        <v>844</v>
      </c>
      <c r="T365" s="4">
        <v>878</v>
      </c>
      <c r="U365" s="4">
        <v>848</v>
      </c>
      <c r="V365" s="4">
        <v>897</v>
      </c>
      <c r="W365" s="4">
        <v>858</v>
      </c>
      <c r="X365" s="4">
        <v>4303</v>
      </c>
      <c r="Y365" s="4">
        <v>849</v>
      </c>
      <c r="Z365" s="4">
        <v>902</v>
      </c>
      <c r="AA365" s="4">
        <v>879</v>
      </c>
      <c r="AB365" s="4">
        <v>885</v>
      </c>
      <c r="AC365" s="4">
        <v>788</v>
      </c>
      <c r="AD365" s="4">
        <v>4009</v>
      </c>
      <c r="AE365" s="4">
        <v>685</v>
      </c>
      <c r="AF365" s="4">
        <v>746</v>
      </c>
      <c r="AG365" s="4">
        <v>834</v>
      </c>
      <c r="AH365" s="4">
        <v>876</v>
      </c>
      <c r="AI365" s="4">
        <v>868</v>
      </c>
      <c r="AJ365" s="4">
        <v>4788</v>
      </c>
      <c r="AK365" s="4">
        <v>896</v>
      </c>
      <c r="AL365" s="4">
        <v>961</v>
      </c>
      <c r="AM365" s="4">
        <v>962</v>
      </c>
      <c r="AN365" s="4">
        <v>1008</v>
      </c>
      <c r="AO365" s="4">
        <v>961</v>
      </c>
      <c r="AP365" s="4">
        <v>4919</v>
      </c>
      <c r="AQ365" s="4">
        <v>1052</v>
      </c>
      <c r="AR365" s="4">
        <v>1001</v>
      </c>
      <c r="AS365" s="4">
        <v>1024</v>
      </c>
      <c r="AT365" s="4">
        <v>906</v>
      </c>
      <c r="AU365" s="4">
        <v>936</v>
      </c>
      <c r="AV365" s="4">
        <v>4907</v>
      </c>
      <c r="AW365" s="4">
        <v>881</v>
      </c>
      <c r="AX365" s="4">
        <v>949</v>
      </c>
      <c r="AY365" s="4">
        <v>980</v>
      </c>
      <c r="AZ365" s="4">
        <v>1040</v>
      </c>
      <c r="BA365" s="4">
        <v>1057</v>
      </c>
      <c r="BB365" s="4">
        <v>5528</v>
      </c>
      <c r="BC365" s="4">
        <v>1017</v>
      </c>
      <c r="BD365" s="4">
        <v>1135</v>
      </c>
      <c r="BE365" s="4">
        <v>1095</v>
      </c>
      <c r="BF365" s="4">
        <v>1167</v>
      </c>
      <c r="BG365" s="4">
        <v>1114</v>
      </c>
      <c r="BH365" s="4">
        <v>5506</v>
      </c>
      <c r="BI365" s="4">
        <v>1108</v>
      </c>
      <c r="BJ365" s="4">
        <v>1106</v>
      </c>
      <c r="BK365" s="4">
        <v>1169</v>
      </c>
      <c r="BL365" s="4">
        <v>1120</v>
      </c>
      <c r="BM365" s="4">
        <v>1003</v>
      </c>
      <c r="BN365" s="4">
        <v>4663</v>
      </c>
      <c r="BO365" s="4">
        <v>1031</v>
      </c>
      <c r="BP365" s="4">
        <v>978</v>
      </c>
      <c r="BQ365" s="4">
        <v>869</v>
      </c>
      <c r="BR365" s="4">
        <v>904</v>
      </c>
      <c r="BS365" s="4">
        <v>881</v>
      </c>
      <c r="BT365" s="4">
        <v>4029</v>
      </c>
      <c r="BU365" s="4">
        <v>874</v>
      </c>
      <c r="BV365" s="4">
        <v>823</v>
      </c>
      <c r="BW365" s="4">
        <v>761</v>
      </c>
      <c r="BX365" s="4">
        <v>797</v>
      </c>
      <c r="BY365" s="4">
        <v>774</v>
      </c>
      <c r="BZ365" s="4">
        <v>4162</v>
      </c>
      <c r="CA365" s="4">
        <v>774</v>
      </c>
      <c r="CB365" s="4">
        <v>833</v>
      </c>
      <c r="CC365" s="4">
        <v>836</v>
      </c>
      <c r="CD365" s="4">
        <v>884</v>
      </c>
      <c r="CE365" s="4">
        <v>835</v>
      </c>
      <c r="CF365" s="4">
        <v>3112</v>
      </c>
      <c r="CG365" s="4">
        <v>640</v>
      </c>
      <c r="CH365" s="4">
        <v>688</v>
      </c>
      <c r="CI365" s="4">
        <v>654</v>
      </c>
      <c r="CJ365" s="4">
        <v>624</v>
      </c>
      <c r="CK365" s="4">
        <v>506</v>
      </c>
      <c r="CL365" s="4">
        <v>2499</v>
      </c>
      <c r="CM365" s="4">
        <v>524</v>
      </c>
      <c r="CN365" s="4">
        <v>512</v>
      </c>
      <c r="CO365" s="4">
        <v>496</v>
      </c>
      <c r="CP365" s="4">
        <v>511</v>
      </c>
      <c r="CQ365" s="4">
        <v>456</v>
      </c>
      <c r="CR365" s="4">
        <v>2019</v>
      </c>
      <c r="CS365" s="4">
        <v>448</v>
      </c>
      <c r="CT365" s="4">
        <v>453</v>
      </c>
      <c r="CU365" s="4">
        <v>390</v>
      </c>
      <c r="CV365" s="4">
        <v>356</v>
      </c>
      <c r="CW365" s="4">
        <v>372</v>
      </c>
      <c r="CX365" s="4">
        <v>1294</v>
      </c>
      <c r="CY365" s="4">
        <v>329</v>
      </c>
      <c r="CZ365" s="4">
        <v>289</v>
      </c>
      <c r="DA365" s="4">
        <v>261</v>
      </c>
      <c r="DB365" s="4">
        <v>204</v>
      </c>
      <c r="DC365" s="4">
        <v>211</v>
      </c>
      <c r="DD365" s="4">
        <v>644</v>
      </c>
      <c r="DE365" s="4">
        <v>188</v>
      </c>
      <c r="DF365" s="4">
        <v>137</v>
      </c>
      <c r="DG365" s="4">
        <v>105</v>
      </c>
      <c r="DH365" s="4">
        <v>106</v>
      </c>
      <c r="DI365" s="4">
        <v>108</v>
      </c>
      <c r="DJ365" s="4">
        <v>199</v>
      </c>
      <c r="DK365" s="4">
        <v>77</v>
      </c>
      <c r="DL365" s="4">
        <v>51</v>
      </c>
      <c r="DM365" s="4">
        <v>24</v>
      </c>
      <c r="DN365" s="4">
        <v>26</v>
      </c>
      <c r="DO365" s="4">
        <v>21</v>
      </c>
      <c r="DP365" s="4">
        <v>39</v>
      </c>
      <c r="DQ365" s="4">
        <v>11</v>
      </c>
      <c r="DR365" s="4">
        <v>11</v>
      </c>
      <c r="DS365" s="4">
        <v>10</v>
      </c>
      <c r="DT365" s="4">
        <v>6</v>
      </c>
      <c r="DU365" s="4">
        <v>1</v>
      </c>
      <c r="DV365" s="4">
        <v>5</v>
      </c>
      <c r="DW365" s="4">
        <v>14350</v>
      </c>
      <c r="DX365" s="4">
        <v>16131</v>
      </c>
      <c r="DY365" s="4">
        <v>27605</v>
      </c>
      <c r="DZ365" s="4">
        <v>18360</v>
      </c>
      <c r="EA365" s="4">
        <v>9811</v>
      </c>
    </row>
    <row r="366" spans="1:131" ht="17.5" customHeight="1" x14ac:dyDescent="0.35">
      <c r="A366" s="2" t="s">
        <v>636</v>
      </c>
      <c r="D366" s="2" t="s">
        <v>637</v>
      </c>
      <c r="E366" s="4">
        <v>75335</v>
      </c>
      <c r="F366" s="4">
        <v>4584</v>
      </c>
      <c r="G366" s="4">
        <v>1036</v>
      </c>
      <c r="H366" s="4">
        <v>906</v>
      </c>
      <c r="I366" s="4">
        <v>927</v>
      </c>
      <c r="J366" s="4">
        <v>869</v>
      </c>
      <c r="K366" s="4">
        <v>846</v>
      </c>
      <c r="L366" s="4">
        <v>3836</v>
      </c>
      <c r="M366" s="4">
        <v>851</v>
      </c>
      <c r="N366" s="4">
        <v>763</v>
      </c>
      <c r="O366" s="4">
        <v>718</v>
      </c>
      <c r="P366" s="4">
        <v>738</v>
      </c>
      <c r="Q366" s="4">
        <v>766</v>
      </c>
      <c r="R366" s="4">
        <v>3682</v>
      </c>
      <c r="S366" s="4">
        <v>737</v>
      </c>
      <c r="T366" s="4">
        <v>784</v>
      </c>
      <c r="U366" s="4">
        <v>742</v>
      </c>
      <c r="V366" s="4">
        <v>733</v>
      </c>
      <c r="W366" s="4">
        <v>686</v>
      </c>
      <c r="X366" s="4">
        <v>6328</v>
      </c>
      <c r="Y366" s="4">
        <v>705</v>
      </c>
      <c r="Z366" s="4">
        <v>714</v>
      </c>
      <c r="AA366" s="4">
        <v>826</v>
      </c>
      <c r="AB366" s="4">
        <v>1476</v>
      </c>
      <c r="AC366" s="4">
        <v>2607</v>
      </c>
      <c r="AD366" s="4">
        <v>11354</v>
      </c>
      <c r="AE366" s="4">
        <v>2957</v>
      </c>
      <c r="AF366" s="4">
        <v>2729</v>
      </c>
      <c r="AG366" s="4">
        <v>2153</v>
      </c>
      <c r="AH366" s="4">
        <v>1845</v>
      </c>
      <c r="AI366" s="4">
        <v>1670</v>
      </c>
      <c r="AJ366" s="4">
        <v>8403</v>
      </c>
      <c r="AK366" s="4">
        <v>1865</v>
      </c>
      <c r="AL366" s="4">
        <v>1725</v>
      </c>
      <c r="AM366" s="4">
        <v>1639</v>
      </c>
      <c r="AN366" s="4">
        <v>1632</v>
      </c>
      <c r="AO366" s="4">
        <v>1542</v>
      </c>
      <c r="AP366" s="4">
        <v>6806</v>
      </c>
      <c r="AQ366" s="4">
        <v>1491</v>
      </c>
      <c r="AR366" s="4">
        <v>1444</v>
      </c>
      <c r="AS366" s="4">
        <v>1306</v>
      </c>
      <c r="AT366" s="4">
        <v>1335</v>
      </c>
      <c r="AU366" s="4">
        <v>1230</v>
      </c>
      <c r="AV366" s="4">
        <v>4835</v>
      </c>
      <c r="AW366" s="4">
        <v>997</v>
      </c>
      <c r="AX366" s="4">
        <v>974</v>
      </c>
      <c r="AY366" s="4">
        <v>941</v>
      </c>
      <c r="AZ366" s="4">
        <v>963</v>
      </c>
      <c r="BA366" s="4">
        <v>960</v>
      </c>
      <c r="BB366" s="4">
        <v>4514</v>
      </c>
      <c r="BC366" s="4">
        <v>913</v>
      </c>
      <c r="BD366" s="4">
        <v>944</v>
      </c>
      <c r="BE366" s="4">
        <v>877</v>
      </c>
      <c r="BF366" s="4">
        <v>896</v>
      </c>
      <c r="BG366" s="4">
        <v>884</v>
      </c>
      <c r="BH366" s="4">
        <v>4292</v>
      </c>
      <c r="BI366" s="4">
        <v>922</v>
      </c>
      <c r="BJ366" s="4">
        <v>887</v>
      </c>
      <c r="BK366" s="4">
        <v>893</v>
      </c>
      <c r="BL366" s="4">
        <v>825</v>
      </c>
      <c r="BM366" s="4">
        <v>765</v>
      </c>
      <c r="BN366" s="4">
        <v>3485</v>
      </c>
      <c r="BO366" s="4">
        <v>716</v>
      </c>
      <c r="BP366" s="4">
        <v>724</v>
      </c>
      <c r="BQ366" s="4">
        <v>703</v>
      </c>
      <c r="BR366" s="4">
        <v>665</v>
      </c>
      <c r="BS366" s="4">
        <v>677</v>
      </c>
      <c r="BT366" s="4">
        <v>3052</v>
      </c>
      <c r="BU366" s="4">
        <v>610</v>
      </c>
      <c r="BV366" s="4">
        <v>599</v>
      </c>
      <c r="BW366" s="4">
        <v>651</v>
      </c>
      <c r="BX366" s="4">
        <v>601</v>
      </c>
      <c r="BY366" s="4">
        <v>591</v>
      </c>
      <c r="BZ366" s="4">
        <v>2940</v>
      </c>
      <c r="CA366" s="4">
        <v>588</v>
      </c>
      <c r="CB366" s="4">
        <v>608</v>
      </c>
      <c r="CC366" s="4">
        <v>577</v>
      </c>
      <c r="CD366" s="4">
        <v>585</v>
      </c>
      <c r="CE366" s="4">
        <v>582</v>
      </c>
      <c r="CF366" s="4">
        <v>2169</v>
      </c>
      <c r="CG366" s="4">
        <v>425</v>
      </c>
      <c r="CH366" s="4">
        <v>498</v>
      </c>
      <c r="CI366" s="4">
        <v>441</v>
      </c>
      <c r="CJ366" s="4">
        <v>434</v>
      </c>
      <c r="CK366" s="4">
        <v>371</v>
      </c>
      <c r="CL366" s="4">
        <v>1747</v>
      </c>
      <c r="CM366" s="4">
        <v>345</v>
      </c>
      <c r="CN366" s="4">
        <v>361</v>
      </c>
      <c r="CO366" s="4">
        <v>366</v>
      </c>
      <c r="CP366" s="4">
        <v>334</v>
      </c>
      <c r="CQ366" s="4">
        <v>341</v>
      </c>
      <c r="CR366" s="4">
        <v>1417</v>
      </c>
      <c r="CS366" s="4">
        <v>309</v>
      </c>
      <c r="CT366" s="4">
        <v>310</v>
      </c>
      <c r="CU366" s="4">
        <v>251</v>
      </c>
      <c r="CV366" s="4">
        <v>269</v>
      </c>
      <c r="CW366" s="4">
        <v>278</v>
      </c>
      <c r="CX366" s="4">
        <v>1054</v>
      </c>
      <c r="CY366" s="4">
        <v>263</v>
      </c>
      <c r="CZ366" s="4">
        <v>228</v>
      </c>
      <c r="DA366" s="4">
        <v>198</v>
      </c>
      <c r="DB366" s="4">
        <v>193</v>
      </c>
      <c r="DC366" s="4">
        <v>172</v>
      </c>
      <c r="DD366" s="4">
        <v>602</v>
      </c>
      <c r="DE366" s="4">
        <v>147</v>
      </c>
      <c r="DF366" s="4">
        <v>126</v>
      </c>
      <c r="DG366" s="4">
        <v>120</v>
      </c>
      <c r="DH366" s="4">
        <v>96</v>
      </c>
      <c r="DI366" s="4">
        <v>113</v>
      </c>
      <c r="DJ366" s="4">
        <v>198</v>
      </c>
      <c r="DK366" s="4">
        <v>78</v>
      </c>
      <c r="DL366" s="4">
        <v>38</v>
      </c>
      <c r="DM366" s="4">
        <v>33</v>
      </c>
      <c r="DN366" s="4">
        <v>29</v>
      </c>
      <c r="DO366" s="4">
        <v>20</v>
      </c>
      <c r="DP366" s="4">
        <v>34</v>
      </c>
      <c r="DQ366" s="4">
        <v>11</v>
      </c>
      <c r="DR366" s="4">
        <v>8</v>
      </c>
      <c r="DS366" s="4">
        <v>7</v>
      </c>
      <c r="DT366" s="4">
        <v>6</v>
      </c>
      <c r="DU366" s="4">
        <v>2</v>
      </c>
      <c r="DV366" s="4">
        <v>3</v>
      </c>
      <c r="DW366" s="4">
        <v>12807</v>
      </c>
      <c r="DX366" s="4">
        <v>14347</v>
      </c>
      <c r="DY366" s="4">
        <v>41535</v>
      </c>
      <c r="DZ366" s="4">
        <v>13769</v>
      </c>
      <c r="EA366" s="4">
        <v>7224</v>
      </c>
    </row>
    <row r="367" spans="1:131" ht="17.5" customHeight="1" x14ac:dyDescent="0.35">
      <c r="A367" s="2" t="s">
        <v>638</v>
      </c>
      <c r="D367" s="2" t="s">
        <v>639</v>
      </c>
      <c r="E367" s="4">
        <v>66005</v>
      </c>
      <c r="F367" s="4">
        <v>4119</v>
      </c>
      <c r="G367" s="4">
        <v>868</v>
      </c>
      <c r="H367" s="4">
        <v>830</v>
      </c>
      <c r="I367" s="4">
        <v>775</v>
      </c>
      <c r="J367" s="4">
        <v>833</v>
      </c>
      <c r="K367" s="4">
        <v>813</v>
      </c>
      <c r="L367" s="4">
        <v>3849</v>
      </c>
      <c r="M367" s="4">
        <v>860</v>
      </c>
      <c r="N367" s="4">
        <v>747</v>
      </c>
      <c r="O367" s="4">
        <v>802</v>
      </c>
      <c r="P367" s="4">
        <v>731</v>
      </c>
      <c r="Q367" s="4">
        <v>709</v>
      </c>
      <c r="R367" s="4">
        <v>4259</v>
      </c>
      <c r="S367" s="4">
        <v>770</v>
      </c>
      <c r="T367" s="4">
        <v>858</v>
      </c>
      <c r="U367" s="4">
        <v>842</v>
      </c>
      <c r="V367" s="4">
        <v>903</v>
      </c>
      <c r="W367" s="4">
        <v>886</v>
      </c>
      <c r="X367" s="4">
        <v>4082</v>
      </c>
      <c r="Y367" s="4">
        <v>918</v>
      </c>
      <c r="Z367" s="4">
        <v>846</v>
      </c>
      <c r="AA367" s="4">
        <v>845</v>
      </c>
      <c r="AB367" s="4">
        <v>778</v>
      </c>
      <c r="AC367" s="4">
        <v>695</v>
      </c>
      <c r="AD367" s="4">
        <v>3389</v>
      </c>
      <c r="AE367" s="4">
        <v>606</v>
      </c>
      <c r="AF367" s="4">
        <v>620</v>
      </c>
      <c r="AG367" s="4">
        <v>707</v>
      </c>
      <c r="AH367" s="4">
        <v>754</v>
      </c>
      <c r="AI367" s="4">
        <v>702</v>
      </c>
      <c r="AJ367" s="4">
        <v>3719</v>
      </c>
      <c r="AK367" s="4">
        <v>722</v>
      </c>
      <c r="AL367" s="4">
        <v>754</v>
      </c>
      <c r="AM367" s="4">
        <v>780</v>
      </c>
      <c r="AN367" s="4">
        <v>744</v>
      </c>
      <c r="AO367" s="4">
        <v>719</v>
      </c>
      <c r="AP367" s="4">
        <v>3728</v>
      </c>
      <c r="AQ367" s="4">
        <v>731</v>
      </c>
      <c r="AR367" s="4">
        <v>783</v>
      </c>
      <c r="AS367" s="4">
        <v>743</v>
      </c>
      <c r="AT367" s="4">
        <v>728</v>
      </c>
      <c r="AU367" s="4">
        <v>743</v>
      </c>
      <c r="AV367" s="4">
        <v>4376</v>
      </c>
      <c r="AW367" s="4">
        <v>772</v>
      </c>
      <c r="AX367" s="4">
        <v>840</v>
      </c>
      <c r="AY367" s="4">
        <v>862</v>
      </c>
      <c r="AZ367" s="4">
        <v>912</v>
      </c>
      <c r="BA367" s="4">
        <v>990</v>
      </c>
      <c r="BB367" s="4">
        <v>5252</v>
      </c>
      <c r="BC367" s="4">
        <v>1004</v>
      </c>
      <c r="BD367" s="4">
        <v>1027</v>
      </c>
      <c r="BE367" s="4">
        <v>1063</v>
      </c>
      <c r="BF367" s="4">
        <v>1068</v>
      </c>
      <c r="BG367" s="4">
        <v>1090</v>
      </c>
      <c r="BH367" s="4">
        <v>5302</v>
      </c>
      <c r="BI367" s="4">
        <v>1051</v>
      </c>
      <c r="BJ367" s="4">
        <v>1110</v>
      </c>
      <c r="BK367" s="4">
        <v>1091</v>
      </c>
      <c r="BL367" s="4">
        <v>1069</v>
      </c>
      <c r="BM367" s="4">
        <v>981</v>
      </c>
      <c r="BN367" s="4">
        <v>4641</v>
      </c>
      <c r="BO367" s="4">
        <v>1039</v>
      </c>
      <c r="BP367" s="4">
        <v>966</v>
      </c>
      <c r="BQ367" s="4">
        <v>912</v>
      </c>
      <c r="BR367" s="4">
        <v>906</v>
      </c>
      <c r="BS367" s="4">
        <v>818</v>
      </c>
      <c r="BT367" s="4">
        <v>4022</v>
      </c>
      <c r="BU367" s="4">
        <v>832</v>
      </c>
      <c r="BV367" s="4">
        <v>820</v>
      </c>
      <c r="BW367" s="4">
        <v>817</v>
      </c>
      <c r="BX367" s="4">
        <v>812</v>
      </c>
      <c r="BY367" s="4">
        <v>741</v>
      </c>
      <c r="BZ367" s="4">
        <v>4292</v>
      </c>
      <c r="CA367" s="4">
        <v>810</v>
      </c>
      <c r="CB367" s="4">
        <v>795</v>
      </c>
      <c r="CC367" s="4">
        <v>827</v>
      </c>
      <c r="CD367" s="4">
        <v>900</v>
      </c>
      <c r="CE367" s="4">
        <v>960</v>
      </c>
      <c r="CF367" s="4">
        <v>3432</v>
      </c>
      <c r="CG367" s="4">
        <v>747</v>
      </c>
      <c r="CH367" s="4">
        <v>791</v>
      </c>
      <c r="CI367" s="4">
        <v>690</v>
      </c>
      <c r="CJ367" s="4">
        <v>649</v>
      </c>
      <c r="CK367" s="4">
        <v>555</v>
      </c>
      <c r="CL367" s="4">
        <v>2795</v>
      </c>
      <c r="CM367" s="4">
        <v>553</v>
      </c>
      <c r="CN367" s="4">
        <v>598</v>
      </c>
      <c r="CO367" s="4">
        <v>583</v>
      </c>
      <c r="CP367" s="4">
        <v>563</v>
      </c>
      <c r="CQ367" s="4">
        <v>498</v>
      </c>
      <c r="CR367" s="4">
        <v>2194</v>
      </c>
      <c r="CS367" s="4">
        <v>483</v>
      </c>
      <c r="CT367" s="4">
        <v>496</v>
      </c>
      <c r="CU367" s="4">
        <v>401</v>
      </c>
      <c r="CV367" s="4">
        <v>436</v>
      </c>
      <c r="CW367" s="4">
        <v>378</v>
      </c>
      <c r="CX367" s="4">
        <v>1429</v>
      </c>
      <c r="CY367" s="4">
        <v>350</v>
      </c>
      <c r="CZ367" s="4">
        <v>307</v>
      </c>
      <c r="DA367" s="4">
        <v>289</v>
      </c>
      <c r="DB367" s="4">
        <v>245</v>
      </c>
      <c r="DC367" s="4">
        <v>238</v>
      </c>
      <c r="DD367" s="4">
        <v>808</v>
      </c>
      <c r="DE367" s="4">
        <v>193</v>
      </c>
      <c r="DF367" s="4">
        <v>178</v>
      </c>
      <c r="DG367" s="4">
        <v>172</v>
      </c>
      <c r="DH367" s="4">
        <v>141</v>
      </c>
      <c r="DI367" s="4">
        <v>124</v>
      </c>
      <c r="DJ367" s="4">
        <v>271</v>
      </c>
      <c r="DK367" s="4">
        <v>94</v>
      </c>
      <c r="DL367" s="4">
        <v>65</v>
      </c>
      <c r="DM367" s="4">
        <v>47</v>
      </c>
      <c r="DN367" s="4">
        <v>39</v>
      </c>
      <c r="DO367" s="4">
        <v>26</v>
      </c>
      <c r="DP367" s="4">
        <v>40</v>
      </c>
      <c r="DQ367" s="4">
        <v>15</v>
      </c>
      <c r="DR367" s="4">
        <v>6</v>
      </c>
      <c r="DS367" s="4">
        <v>11</v>
      </c>
      <c r="DT367" s="4">
        <v>6</v>
      </c>
      <c r="DU367" s="4">
        <v>2</v>
      </c>
      <c r="DV367" s="4">
        <v>6</v>
      </c>
      <c r="DW367" s="4">
        <v>13145</v>
      </c>
      <c r="DX367" s="4">
        <v>14836</v>
      </c>
      <c r="DY367" s="4">
        <v>23628</v>
      </c>
      <c r="DZ367" s="4">
        <v>18257</v>
      </c>
      <c r="EA367" s="4">
        <v>10975</v>
      </c>
    </row>
    <row r="368" spans="1:131" ht="17.5" customHeight="1" x14ac:dyDescent="0.35">
      <c r="A368" s="2" t="s">
        <v>640</v>
      </c>
      <c r="D368" s="2" t="s">
        <v>641</v>
      </c>
      <c r="E368" s="4">
        <v>60058</v>
      </c>
      <c r="F368" s="4">
        <v>3793</v>
      </c>
      <c r="G368" s="4">
        <v>810</v>
      </c>
      <c r="H368" s="4">
        <v>727</v>
      </c>
      <c r="I368" s="4">
        <v>748</v>
      </c>
      <c r="J368" s="4">
        <v>762</v>
      </c>
      <c r="K368" s="4">
        <v>746</v>
      </c>
      <c r="L368" s="4">
        <v>3399</v>
      </c>
      <c r="M368" s="4">
        <v>702</v>
      </c>
      <c r="N368" s="4">
        <v>657</v>
      </c>
      <c r="O368" s="4">
        <v>685</v>
      </c>
      <c r="P368" s="4">
        <v>680</v>
      </c>
      <c r="Q368" s="4">
        <v>675</v>
      </c>
      <c r="R368" s="4">
        <v>3884</v>
      </c>
      <c r="S368" s="4">
        <v>720</v>
      </c>
      <c r="T368" s="4">
        <v>761</v>
      </c>
      <c r="U368" s="4">
        <v>744</v>
      </c>
      <c r="V368" s="4">
        <v>799</v>
      </c>
      <c r="W368" s="4">
        <v>860</v>
      </c>
      <c r="X368" s="4">
        <v>4069</v>
      </c>
      <c r="Y368" s="4">
        <v>897</v>
      </c>
      <c r="Z368" s="4">
        <v>876</v>
      </c>
      <c r="AA368" s="4">
        <v>896</v>
      </c>
      <c r="AB368" s="4">
        <v>786</v>
      </c>
      <c r="AC368" s="4">
        <v>614</v>
      </c>
      <c r="AD368" s="4">
        <v>3090</v>
      </c>
      <c r="AE368" s="4">
        <v>565</v>
      </c>
      <c r="AF368" s="4">
        <v>589</v>
      </c>
      <c r="AG368" s="4">
        <v>602</v>
      </c>
      <c r="AH368" s="4">
        <v>662</v>
      </c>
      <c r="AI368" s="4">
        <v>672</v>
      </c>
      <c r="AJ368" s="4">
        <v>3541</v>
      </c>
      <c r="AK368" s="4">
        <v>726</v>
      </c>
      <c r="AL368" s="4">
        <v>687</v>
      </c>
      <c r="AM368" s="4">
        <v>660</v>
      </c>
      <c r="AN368" s="4">
        <v>755</v>
      </c>
      <c r="AO368" s="4">
        <v>713</v>
      </c>
      <c r="AP368" s="4">
        <v>3680</v>
      </c>
      <c r="AQ368" s="4">
        <v>704</v>
      </c>
      <c r="AR368" s="4">
        <v>746</v>
      </c>
      <c r="AS368" s="4">
        <v>748</v>
      </c>
      <c r="AT368" s="4">
        <v>757</v>
      </c>
      <c r="AU368" s="4">
        <v>725</v>
      </c>
      <c r="AV368" s="4">
        <v>3875</v>
      </c>
      <c r="AW368" s="4">
        <v>726</v>
      </c>
      <c r="AX368" s="4">
        <v>727</v>
      </c>
      <c r="AY368" s="4">
        <v>765</v>
      </c>
      <c r="AZ368" s="4">
        <v>826</v>
      </c>
      <c r="BA368" s="4">
        <v>831</v>
      </c>
      <c r="BB368" s="4">
        <v>4365</v>
      </c>
      <c r="BC368" s="4">
        <v>847</v>
      </c>
      <c r="BD368" s="4">
        <v>844</v>
      </c>
      <c r="BE368" s="4">
        <v>879</v>
      </c>
      <c r="BF368" s="4">
        <v>897</v>
      </c>
      <c r="BG368" s="4">
        <v>898</v>
      </c>
      <c r="BH368" s="4">
        <v>4635</v>
      </c>
      <c r="BI368" s="4">
        <v>930</v>
      </c>
      <c r="BJ368" s="4">
        <v>974</v>
      </c>
      <c r="BK368" s="4">
        <v>904</v>
      </c>
      <c r="BL368" s="4">
        <v>913</v>
      </c>
      <c r="BM368" s="4">
        <v>914</v>
      </c>
      <c r="BN368" s="4">
        <v>4126</v>
      </c>
      <c r="BO368" s="4">
        <v>890</v>
      </c>
      <c r="BP368" s="4">
        <v>837</v>
      </c>
      <c r="BQ368" s="4">
        <v>823</v>
      </c>
      <c r="BR368" s="4">
        <v>811</v>
      </c>
      <c r="BS368" s="4">
        <v>765</v>
      </c>
      <c r="BT368" s="4">
        <v>3690</v>
      </c>
      <c r="BU368" s="4">
        <v>771</v>
      </c>
      <c r="BV368" s="4">
        <v>742</v>
      </c>
      <c r="BW368" s="4">
        <v>728</v>
      </c>
      <c r="BX368" s="4">
        <v>710</v>
      </c>
      <c r="BY368" s="4">
        <v>739</v>
      </c>
      <c r="BZ368" s="4">
        <v>4013</v>
      </c>
      <c r="CA368" s="4">
        <v>767</v>
      </c>
      <c r="CB368" s="4">
        <v>764</v>
      </c>
      <c r="CC368" s="4">
        <v>789</v>
      </c>
      <c r="CD368" s="4">
        <v>843</v>
      </c>
      <c r="CE368" s="4">
        <v>850</v>
      </c>
      <c r="CF368" s="4">
        <v>3065</v>
      </c>
      <c r="CG368" s="4">
        <v>602</v>
      </c>
      <c r="CH368" s="4">
        <v>715</v>
      </c>
      <c r="CI368" s="4">
        <v>628</v>
      </c>
      <c r="CJ368" s="4">
        <v>582</v>
      </c>
      <c r="CK368" s="4">
        <v>538</v>
      </c>
      <c r="CL368" s="4">
        <v>2428</v>
      </c>
      <c r="CM368" s="4">
        <v>472</v>
      </c>
      <c r="CN368" s="4">
        <v>519</v>
      </c>
      <c r="CO368" s="4">
        <v>506</v>
      </c>
      <c r="CP368" s="4">
        <v>476</v>
      </c>
      <c r="CQ368" s="4">
        <v>455</v>
      </c>
      <c r="CR368" s="4">
        <v>1970</v>
      </c>
      <c r="CS368" s="4">
        <v>462</v>
      </c>
      <c r="CT368" s="4">
        <v>411</v>
      </c>
      <c r="CU368" s="4">
        <v>378</v>
      </c>
      <c r="CV368" s="4">
        <v>372</v>
      </c>
      <c r="CW368" s="4">
        <v>347</v>
      </c>
      <c r="CX368" s="4">
        <v>1371</v>
      </c>
      <c r="CY368" s="4">
        <v>342</v>
      </c>
      <c r="CZ368" s="4">
        <v>311</v>
      </c>
      <c r="DA368" s="4">
        <v>258</v>
      </c>
      <c r="DB368" s="4">
        <v>233</v>
      </c>
      <c r="DC368" s="4">
        <v>227</v>
      </c>
      <c r="DD368" s="4">
        <v>761</v>
      </c>
      <c r="DE368" s="4">
        <v>207</v>
      </c>
      <c r="DF368" s="4">
        <v>163</v>
      </c>
      <c r="DG368" s="4">
        <v>137</v>
      </c>
      <c r="DH368" s="4">
        <v>125</v>
      </c>
      <c r="DI368" s="4">
        <v>129</v>
      </c>
      <c r="DJ368" s="4">
        <v>235</v>
      </c>
      <c r="DK368" s="4">
        <v>98</v>
      </c>
      <c r="DL368" s="4">
        <v>56</v>
      </c>
      <c r="DM368" s="4">
        <v>35</v>
      </c>
      <c r="DN368" s="4">
        <v>24</v>
      </c>
      <c r="DO368" s="4">
        <v>22</v>
      </c>
      <c r="DP368" s="4">
        <v>58</v>
      </c>
      <c r="DQ368" s="4">
        <v>18</v>
      </c>
      <c r="DR368" s="4">
        <v>18</v>
      </c>
      <c r="DS368" s="4">
        <v>13</v>
      </c>
      <c r="DT368" s="4">
        <v>7</v>
      </c>
      <c r="DU368" s="4">
        <v>2</v>
      </c>
      <c r="DV368" s="4">
        <v>10</v>
      </c>
      <c r="DW368" s="4">
        <v>11973</v>
      </c>
      <c r="DX368" s="4">
        <v>13745</v>
      </c>
      <c r="DY368" s="4">
        <v>21723</v>
      </c>
      <c r="DZ368" s="4">
        <v>16464</v>
      </c>
      <c r="EA368" s="4">
        <v>9898</v>
      </c>
    </row>
    <row r="369" spans="1:131" ht="17.5" customHeight="1" x14ac:dyDescent="0.35">
      <c r="A369" s="2" t="s">
        <v>642</v>
      </c>
      <c r="D369" s="2" t="s">
        <v>643</v>
      </c>
      <c r="E369" s="4">
        <v>51447</v>
      </c>
      <c r="F369" s="4">
        <v>3230</v>
      </c>
      <c r="G369" s="4">
        <v>651</v>
      </c>
      <c r="H369" s="4">
        <v>670</v>
      </c>
      <c r="I369" s="4">
        <v>616</v>
      </c>
      <c r="J369" s="4">
        <v>672</v>
      </c>
      <c r="K369" s="4">
        <v>621</v>
      </c>
      <c r="L369" s="4">
        <v>2905</v>
      </c>
      <c r="M369" s="4">
        <v>592</v>
      </c>
      <c r="N369" s="4">
        <v>581</v>
      </c>
      <c r="O369" s="4">
        <v>616</v>
      </c>
      <c r="P369" s="4">
        <v>576</v>
      </c>
      <c r="Q369" s="4">
        <v>540</v>
      </c>
      <c r="R369" s="4">
        <v>3068</v>
      </c>
      <c r="S369" s="4">
        <v>574</v>
      </c>
      <c r="T369" s="4">
        <v>629</v>
      </c>
      <c r="U369" s="4">
        <v>599</v>
      </c>
      <c r="V369" s="4">
        <v>637</v>
      </c>
      <c r="W369" s="4">
        <v>629</v>
      </c>
      <c r="X369" s="4">
        <v>3189</v>
      </c>
      <c r="Y369" s="4">
        <v>679</v>
      </c>
      <c r="Z369" s="4">
        <v>630</v>
      </c>
      <c r="AA369" s="4">
        <v>661</v>
      </c>
      <c r="AB369" s="4">
        <v>626</v>
      </c>
      <c r="AC369" s="4">
        <v>593</v>
      </c>
      <c r="AD369" s="4">
        <v>2875</v>
      </c>
      <c r="AE369" s="4">
        <v>541</v>
      </c>
      <c r="AF369" s="4">
        <v>549</v>
      </c>
      <c r="AG369" s="4">
        <v>578</v>
      </c>
      <c r="AH369" s="4">
        <v>632</v>
      </c>
      <c r="AI369" s="4">
        <v>575</v>
      </c>
      <c r="AJ369" s="4">
        <v>3122</v>
      </c>
      <c r="AK369" s="4">
        <v>601</v>
      </c>
      <c r="AL369" s="4">
        <v>590</v>
      </c>
      <c r="AM369" s="4">
        <v>623</v>
      </c>
      <c r="AN369" s="4">
        <v>643</v>
      </c>
      <c r="AO369" s="4">
        <v>665</v>
      </c>
      <c r="AP369" s="4">
        <v>3013</v>
      </c>
      <c r="AQ369" s="4">
        <v>636</v>
      </c>
      <c r="AR369" s="4">
        <v>606</v>
      </c>
      <c r="AS369" s="4">
        <v>630</v>
      </c>
      <c r="AT369" s="4">
        <v>564</v>
      </c>
      <c r="AU369" s="4">
        <v>577</v>
      </c>
      <c r="AV369" s="4">
        <v>3334</v>
      </c>
      <c r="AW369" s="4">
        <v>596</v>
      </c>
      <c r="AX369" s="4">
        <v>591</v>
      </c>
      <c r="AY369" s="4">
        <v>681</v>
      </c>
      <c r="AZ369" s="4">
        <v>726</v>
      </c>
      <c r="BA369" s="4">
        <v>740</v>
      </c>
      <c r="BB369" s="4">
        <v>3905</v>
      </c>
      <c r="BC369" s="4">
        <v>828</v>
      </c>
      <c r="BD369" s="4">
        <v>766</v>
      </c>
      <c r="BE369" s="4">
        <v>752</v>
      </c>
      <c r="BF369" s="4">
        <v>779</v>
      </c>
      <c r="BG369" s="4">
        <v>780</v>
      </c>
      <c r="BH369" s="4">
        <v>4149</v>
      </c>
      <c r="BI369" s="4">
        <v>791</v>
      </c>
      <c r="BJ369" s="4">
        <v>863</v>
      </c>
      <c r="BK369" s="4">
        <v>859</v>
      </c>
      <c r="BL369" s="4">
        <v>809</v>
      </c>
      <c r="BM369" s="4">
        <v>827</v>
      </c>
      <c r="BN369" s="4">
        <v>3568</v>
      </c>
      <c r="BO369" s="4">
        <v>752</v>
      </c>
      <c r="BP369" s="4">
        <v>744</v>
      </c>
      <c r="BQ369" s="4">
        <v>674</v>
      </c>
      <c r="BR369" s="4">
        <v>704</v>
      </c>
      <c r="BS369" s="4">
        <v>694</v>
      </c>
      <c r="BT369" s="4">
        <v>3004</v>
      </c>
      <c r="BU369" s="4">
        <v>623</v>
      </c>
      <c r="BV369" s="4">
        <v>643</v>
      </c>
      <c r="BW369" s="4">
        <v>584</v>
      </c>
      <c r="BX369" s="4">
        <v>575</v>
      </c>
      <c r="BY369" s="4">
        <v>579</v>
      </c>
      <c r="BZ369" s="4">
        <v>3357</v>
      </c>
      <c r="CA369" s="4">
        <v>633</v>
      </c>
      <c r="CB369" s="4">
        <v>654</v>
      </c>
      <c r="CC369" s="4">
        <v>660</v>
      </c>
      <c r="CD369" s="4">
        <v>729</v>
      </c>
      <c r="CE369" s="4">
        <v>681</v>
      </c>
      <c r="CF369" s="4">
        <v>2738</v>
      </c>
      <c r="CG369" s="4">
        <v>569</v>
      </c>
      <c r="CH369" s="4">
        <v>592</v>
      </c>
      <c r="CI369" s="4">
        <v>545</v>
      </c>
      <c r="CJ369" s="4">
        <v>578</v>
      </c>
      <c r="CK369" s="4">
        <v>454</v>
      </c>
      <c r="CL369" s="4">
        <v>2170</v>
      </c>
      <c r="CM369" s="4">
        <v>451</v>
      </c>
      <c r="CN369" s="4">
        <v>476</v>
      </c>
      <c r="CO369" s="4">
        <v>420</v>
      </c>
      <c r="CP369" s="4">
        <v>406</v>
      </c>
      <c r="CQ369" s="4">
        <v>417</v>
      </c>
      <c r="CR369" s="4">
        <v>1664</v>
      </c>
      <c r="CS369" s="4">
        <v>413</v>
      </c>
      <c r="CT369" s="4">
        <v>329</v>
      </c>
      <c r="CU369" s="4">
        <v>310</v>
      </c>
      <c r="CV369" s="4">
        <v>308</v>
      </c>
      <c r="CW369" s="4">
        <v>304</v>
      </c>
      <c r="CX369" s="4">
        <v>1244</v>
      </c>
      <c r="CY369" s="4">
        <v>289</v>
      </c>
      <c r="CZ369" s="4">
        <v>255</v>
      </c>
      <c r="DA369" s="4">
        <v>286</v>
      </c>
      <c r="DB369" s="4">
        <v>216</v>
      </c>
      <c r="DC369" s="4">
        <v>198</v>
      </c>
      <c r="DD369" s="4">
        <v>621</v>
      </c>
      <c r="DE369" s="4">
        <v>155</v>
      </c>
      <c r="DF369" s="4">
        <v>148</v>
      </c>
      <c r="DG369" s="4">
        <v>141</v>
      </c>
      <c r="DH369" s="4">
        <v>92</v>
      </c>
      <c r="DI369" s="4">
        <v>85</v>
      </c>
      <c r="DJ369" s="4">
        <v>237</v>
      </c>
      <c r="DK369" s="4">
        <v>82</v>
      </c>
      <c r="DL369" s="4">
        <v>67</v>
      </c>
      <c r="DM369" s="4">
        <v>38</v>
      </c>
      <c r="DN369" s="4">
        <v>30</v>
      </c>
      <c r="DO369" s="4">
        <v>20</v>
      </c>
      <c r="DP369" s="4">
        <v>49</v>
      </c>
      <c r="DQ369" s="4">
        <v>20</v>
      </c>
      <c r="DR369" s="4">
        <v>12</v>
      </c>
      <c r="DS369" s="4">
        <v>8</v>
      </c>
      <c r="DT369" s="4">
        <v>3</v>
      </c>
      <c r="DU369" s="4">
        <v>6</v>
      </c>
      <c r="DV369" s="4">
        <v>5</v>
      </c>
      <c r="DW369" s="4">
        <v>9882</v>
      </c>
      <c r="DX369" s="4">
        <v>11173</v>
      </c>
      <c r="DY369" s="4">
        <v>18759</v>
      </c>
      <c r="DZ369" s="4">
        <v>14078</v>
      </c>
      <c r="EA369" s="4">
        <v>8728</v>
      </c>
    </row>
    <row r="370" spans="1:131" ht="17.5" customHeight="1" x14ac:dyDescent="0.35">
      <c r="E370" s="30"/>
      <c r="F370" s="30"/>
      <c r="G370" s="31"/>
      <c r="H370" s="31"/>
      <c r="I370" s="31"/>
      <c r="J370" s="31"/>
      <c r="K370" s="31"/>
      <c r="L370" s="30"/>
      <c r="M370" s="31"/>
      <c r="N370" s="31"/>
      <c r="O370" s="31"/>
      <c r="P370" s="31"/>
      <c r="Q370" s="31"/>
      <c r="R370" s="30"/>
      <c r="S370" s="31"/>
      <c r="T370" s="31"/>
      <c r="U370" s="31"/>
      <c r="V370" s="31"/>
      <c r="W370" s="31"/>
      <c r="X370" s="30"/>
      <c r="Y370" s="31"/>
      <c r="Z370" s="31"/>
      <c r="AA370" s="31"/>
      <c r="AB370" s="31"/>
      <c r="AC370" s="31"/>
      <c r="AD370" s="30"/>
      <c r="AE370" s="31"/>
      <c r="AF370" s="31"/>
      <c r="AG370" s="31"/>
      <c r="AH370" s="31"/>
      <c r="AI370" s="31"/>
      <c r="AJ370" s="30"/>
      <c r="AK370" s="31"/>
      <c r="AL370" s="31"/>
      <c r="AM370" s="31"/>
      <c r="AN370" s="31"/>
      <c r="AO370" s="31"/>
      <c r="AP370" s="30"/>
      <c r="AQ370" s="31"/>
      <c r="AR370" s="31"/>
      <c r="AS370" s="31"/>
      <c r="AT370" s="31"/>
      <c r="AU370" s="31"/>
      <c r="AV370" s="30"/>
      <c r="AW370" s="31"/>
      <c r="AX370" s="31"/>
      <c r="AY370" s="31"/>
      <c r="AZ370" s="31"/>
      <c r="BA370" s="31"/>
      <c r="BB370" s="30"/>
      <c r="BC370" s="31"/>
      <c r="BD370" s="31"/>
      <c r="BE370" s="31"/>
      <c r="BF370" s="31"/>
      <c r="BG370" s="31"/>
      <c r="BH370" s="30"/>
      <c r="BI370" s="31"/>
      <c r="BJ370" s="31"/>
      <c r="BK370" s="31"/>
      <c r="BL370" s="31"/>
      <c r="BM370" s="31"/>
      <c r="BN370" s="30"/>
      <c r="BO370" s="31"/>
      <c r="BP370" s="31"/>
      <c r="BQ370" s="31"/>
      <c r="BR370" s="31"/>
      <c r="BS370" s="31"/>
      <c r="BT370" s="30"/>
      <c r="BU370" s="31"/>
      <c r="BV370" s="31"/>
      <c r="BW370" s="31"/>
      <c r="BX370" s="31"/>
      <c r="BY370" s="31"/>
      <c r="BZ370" s="30"/>
      <c r="CA370" s="31"/>
      <c r="CB370" s="31"/>
      <c r="CC370" s="31"/>
      <c r="CD370" s="31"/>
      <c r="CE370" s="31"/>
      <c r="CF370" s="30"/>
      <c r="CG370" s="31"/>
      <c r="CH370" s="31"/>
      <c r="CI370" s="31"/>
      <c r="CJ370" s="31"/>
      <c r="CK370" s="31"/>
      <c r="CL370" s="30"/>
      <c r="CM370" s="31"/>
      <c r="CN370" s="31"/>
      <c r="CO370" s="31"/>
      <c r="CP370" s="31"/>
      <c r="CQ370" s="31"/>
      <c r="CR370" s="30"/>
      <c r="CS370" s="31"/>
      <c r="CT370" s="31"/>
      <c r="CU370" s="31"/>
      <c r="CV370" s="31"/>
      <c r="CW370" s="31"/>
      <c r="CX370" s="30"/>
      <c r="CY370" s="31"/>
      <c r="CZ370" s="31"/>
      <c r="DA370" s="31"/>
      <c r="DB370" s="31"/>
      <c r="DC370" s="31"/>
      <c r="DD370" s="30"/>
      <c r="DE370" s="31"/>
      <c r="DF370" s="31"/>
      <c r="DG370" s="31"/>
      <c r="DH370" s="31"/>
      <c r="DI370" s="31"/>
      <c r="DJ370" s="30"/>
      <c r="DK370" s="31"/>
      <c r="DL370" s="31"/>
      <c r="DM370" s="31"/>
      <c r="DN370" s="31"/>
      <c r="DO370" s="31"/>
      <c r="DP370" s="30"/>
      <c r="DQ370" s="31"/>
      <c r="DR370" s="31"/>
      <c r="DS370" s="31"/>
      <c r="DT370" s="31"/>
      <c r="DU370" s="31"/>
      <c r="DW370" s="31"/>
      <c r="DX370" s="31"/>
      <c r="DY370" s="31"/>
      <c r="DZ370" s="31"/>
      <c r="EA370" s="31"/>
    </row>
    <row r="371" spans="1:131" s="3" customFormat="1" ht="17.5" customHeight="1" x14ac:dyDescent="0.35">
      <c r="A371" s="3" t="s">
        <v>644</v>
      </c>
      <c r="C371" s="3" t="s">
        <v>645</v>
      </c>
      <c r="E371" s="26">
        <v>554665</v>
      </c>
      <c r="F371" s="26">
        <v>36629</v>
      </c>
      <c r="G371" s="26">
        <v>7092</v>
      </c>
      <c r="H371" s="26">
        <v>7278</v>
      </c>
      <c r="I371" s="26">
        <v>7411</v>
      </c>
      <c r="J371" s="26">
        <v>7535</v>
      </c>
      <c r="K371" s="26">
        <v>7313</v>
      </c>
      <c r="L371" s="26">
        <v>33413</v>
      </c>
      <c r="M371" s="26">
        <v>7087</v>
      </c>
      <c r="N371" s="26">
        <v>6667</v>
      </c>
      <c r="O371" s="26">
        <v>6778</v>
      </c>
      <c r="P371" s="26">
        <v>6432</v>
      </c>
      <c r="Q371" s="26">
        <v>6449</v>
      </c>
      <c r="R371" s="26">
        <v>34729</v>
      </c>
      <c r="S371" s="26">
        <v>6686</v>
      </c>
      <c r="T371" s="26">
        <v>6898</v>
      </c>
      <c r="U371" s="26">
        <v>7160</v>
      </c>
      <c r="V371" s="26">
        <v>6954</v>
      </c>
      <c r="W371" s="26">
        <v>7031</v>
      </c>
      <c r="X371" s="26">
        <v>34363</v>
      </c>
      <c r="Y371" s="26">
        <v>7056</v>
      </c>
      <c r="Z371" s="26">
        <v>7276</v>
      </c>
      <c r="AA371" s="26">
        <v>7084</v>
      </c>
      <c r="AB371" s="26">
        <v>6870</v>
      </c>
      <c r="AC371" s="26">
        <v>6077</v>
      </c>
      <c r="AD371" s="26">
        <v>30851</v>
      </c>
      <c r="AE371" s="26">
        <v>5895</v>
      </c>
      <c r="AF371" s="26">
        <v>6091</v>
      </c>
      <c r="AG371" s="26">
        <v>6287</v>
      </c>
      <c r="AH371" s="26">
        <v>6585</v>
      </c>
      <c r="AI371" s="26">
        <v>5993</v>
      </c>
      <c r="AJ371" s="26">
        <v>31062</v>
      </c>
      <c r="AK371" s="26">
        <v>6275</v>
      </c>
      <c r="AL371" s="26">
        <v>6120</v>
      </c>
      <c r="AM371" s="26">
        <v>5945</v>
      </c>
      <c r="AN371" s="26">
        <v>6249</v>
      </c>
      <c r="AO371" s="26">
        <v>6473</v>
      </c>
      <c r="AP371" s="26">
        <v>35190</v>
      </c>
      <c r="AQ371" s="26">
        <v>6858</v>
      </c>
      <c r="AR371" s="26">
        <v>7059</v>
      </c>
      <c r="AS371" s="26">
        <v>6986</v>
      </c>
      <c r="AT371" s="26">
        <v>7055</v>
      </c>
      <c r="AU371" s="26">
        <v>7232</v>
      </c>
      <c r="AV371" s="26">
        <v>39861</v>
      </c>
      <c r="AW371" s="26">
        <v>7393</v>
      </c>
      <c r="AX371" s="26">
        <v>7629</v>
      </c>
      <c r="AY371" s="26">
        <v>7846</v>
      </c>
      <c r="AZ371" s="26">
        <v>8264</v>
      </c>
      <c r="BA371" s="26">
        <v>8729</v>
      </c>
      <c r="BB371" s="26">
        <v>43077</v>
      </c>
      <c r="BC371" s="26">
        <v>8490</v>
      </c>
      <c r="BD371" s="26">
        <v>8363</v>
      </c>
      <c r="BE371" s="26">
        <v>8591</v>
      </c>
      <c r="BF371" s="26">
        <v>8722</v>
      </c>
      <c r="BG371" s="26">
        <v>8911</v>
      </c>
      <c r="BH371" s="26">
        <v>44772</v>
      </c>
      <c r="BI371" s="26">
        <v>9141</v>
      </c>
      <c r="BJ371" s="26">
        <v>9073</v>
      </c>
      <c r="BK371" s="26">
        <v>9016</v>
      </c>
      <c r="BL371" s="26">
        <v>8980</v>
      </c>
      <c r="BM371" s="26">
        <v>8562</v>
      </c>
      <c r="BN371" s="26">
        <v>38024</v>
      </c>
      <c r="BO371" s="26">
        <v>8285</v>
      </c>
      <c r="BP371" s="26">
        <v>7672</v>
      </c>
      <c r="BQ371" s="26">
        <v>7552</v>
      </c>
      <c r="BR371" s="26">
        <v>7519</v>
      </c>
      <c r="BS371" s="26">
        <v>6996</v>
      </c>
      <c r="BT371" s="26">
        <v>32681</v>
      </c>
      <c r="BU371" s="26">
        <v>6916</v>
      </c>
      <c r="BV371" s="26">
        <v>6641</v>
      </c>
      <c r="BW371" s="26">
        <v>6458</v>
      </c>
      <c r="BX371" s="26">
        <v>6367</v>
      </c>
      <c r="BY371" s="26">
        <v>6299</v>
      </c>
      <c r="BZ371" s="26">
        <v>34039</v>
      </c>
      <c r="CA371" s="26">
        <v>6178</v>
      </c>
      <c r="CB371" s="26">
        <v>6396</v>
      </c>
      <c r="CC371" s="26">
        <v>6609</v>
      </c>
      <c r="CD371" s="26">
        <v>7369</v>
      </c>
      <c r="CE371" s="26">
        <v>7487</v>
      </c>
      <c r="CF371" s="26">
        <v>26156</v>
      </c>
      <c r="CG371" s="26">
        <v>5667</v>
      </c>
      <c r="CH371" s="26">
        <v>5779</v>
      </c>
      <c r="CI371" s="26">
        <v>5454</v>
      </c>
      <c r="CJ371" s="26">
        <v>5096</v>
      </c>
      <c r="CK371" s="26">
        <v>4160</v>
      </c>
      <c r="CL371" s="26">
        <v>20559</v>
      </c>
      <c r="CM371" s="26">
        <v>4178</v>
      </c>
      <c r="CN371" s="26">
        <v>4263</v>
      </c>
      <c r="CO371" s="26">
        <v>4168</v>
      </c>
      <c r="CP371" s="26">
        <v>4084</v>
      </c>
      <c r="CQ371" s="26">
        <v>3866</v>
      </c>
      <c r="CR371" s="26">
        <v>17139</v>
      </c>
      <c r="CS371" s="26">
        <v>3892</v>
      </c>
      <c r="CT371" s="26">
        <v>3521</v>
      </c>
      <c r="CU371" s="26">
        <v>3280</v>
      </c>
      <c r="CV371" s="26">
        <v>3233</v>
      </c>
      <c r="CW371" s="26">
        <v>3213</v>
      </c>
      <c r="CX371" s="26">
        <v>12214</v>
      </c>
      <c r="CY371" s="26">
        <v>2911</v>
      </c>
      <c r="CZ371" s="26">
        <v>2770</v>
      </c>
      <c r="DA371" s="26">
        <v>2393</v>
      </c>
      <c r="DB371" s="26">
        <v>2152</v>
      </c>
      <c r="DC371" s="26">
        <v>1988</v>
      </c>
      <c r="DD371" s="26">
        <v>6916</v>
      </c>
      <c r="DE371" s="26">
        <v>1793</v>
      </c>
      <c r="DF371" s="26">
        <v>1614</v>
      </c>
      <c r="DG371" s="26">
        <v>1381</v>
      </c>
      <c r="DH371" s="26">
        <v>1179</v>
      </c>
      <c r="DI371" s="26">
        <v>949</v>
      </c>
      <c r="DJ371" s="26">
        <v>2463</v>
      </c>
      <c r="DK371" s="26">
        <v>950</v>
      </c>
      <c r="DL371" s="26">
        <v>637</v>
      </c>
      <c r="DM371" s="26">
        <v>362</v>
      </c>
      <c r="DN371" s="26">
        <v>267</v>
      </c>
      <c r="DO371" s="26">
        <v>247</v>
      </c>
      <c r="DP371" s="26">
        <v>471</v>
      </c>
      <c r="DQ371" s="26">
        <v>165</v>
      </c>
      <c r="DR371" s="26">
        <v>129</v>
      </c>
      <c r="DS371" s="26">
        <v>102</v>
      </c>
      <c r="DT371" s="26">
        <v>44</v>
      </c>
      <c r="DU371" s="26">
        <v>31</v>
      </c>
      <c r="DV371" s="26">
        <v>56</v>
      </c>
      <c r="DW371" s="26">
        <v>111827</v>
      </c>
      <c r="DX371" s="26">
        <v>126187</v>
      </c>
      <c r="DY371" s="26">
        <v>207348</v>
      </c>
      <c r="DZ371" s="26">
        <v>149516</v>
      </c>
      <c r="EA371" s="26">
        <v>85974</v>
      </c>
    </row>
    <row r="372" spans="1:131" ht="17.5" customHeight="1" x14ac:dyDescent="0.35">
      <c r="A372" s="2" t="s">
        <v>646</v>
      </c>
      <c r="D372" s="2" t="s">
        <v>647</v>
      </c>
      <c r="E372" s="4">
        <v>63462</v>
      </c>
      <c r="F372" s="4">
        <v>4803</v>
      </c>
      <c r="G372" s="4">
        <v>952</v>
      </c>
      <c r="H372" s="4">
        <v>948</v>
      </c>
      <c r="I372" s="4">
        <v>956</v>
      </c>
      <c r="J372" s="4">
        <v>945</v>
      </c>
      <c r="K372" s="4">
        <v>1002</v>
      </c>
      <c r="L372" s="4">
        <v>4394</v>
      </c>
      <c r="M372" s="4">
        <v>957</v>
      </c>
      <c r="N372" s="4">
        <v>887</v>
      </c>
      <c r="O372" s="4">
        <v>840</v>
      </c>
      <c r="P372" s="4">
        <v>833</v>
      </c>
      <c r="Q372" s="4">
        <v>877</v>
      </c>
      <c r="R372" s="4">
        <v>4349</v>
      </c>
      <c r="S372" s="4">
        <v>856</v>
      </c>
      <c r="T372" s="4">
        <v>911</v>
      </c>
      <c r="U372" s="4">
        <v>928</v>
      </c>
      <c r="V372" s="4">
        <v>840</v>
      </c>
      <c r="W372" s="4">
        <v>814</v>
      </c>
      <c r="X372" s="4">
        <v>3678</v>
      </c>
      <c r="Y372" s="4">
        <v>807</v>
      </c>
      <c r="Z372" s="4">
        <v>807</v>
      </c>
      <c r="AA372" s="4">
        <v>825</v>
      </c>
      <c r="AB372" s="4">
        <v>743</v>
      </c>
      <c r="AC372" s="4">
        <v>496</v>
      </c>
      <c r="AD372" s="4">
        <v>2555</v>
      </c>
      <c r="AE372" s="4">
        <v>415</v>
      </c>
      <c r="AF372" s="4">
        <v>493</v>
      </c>
      <c r="AG372" s="4">
        <v>512</v>
      </c>
      <c r="AH372" s="4">
        <v>571</v>
      </c>
      <c r="AI372" s="4">
        <v>564</v>
      </c>
      <c r="AJ372" s="4">
        <v>2901</v>
      </c>
      <c r="AK372" s="4">
        <v>560</v>
      </c>
      <c r="AL372" s="4">
        <v>554</v>
      </c>
      <c r="AM372" s="4">
        <v>555</v>
      </c>
      <c r="AN372" s="4">
        <v>621</v>
      </c>
      <c r="AO372" s="4">
        <v>611</v>
      </c>
      <c r="AP372" s="4">
        <v>4032</v>
      </c>
      <c r="AQ372" s="4">
        <v>697</v>
      </c>
      <c r="AR372" s="4">
        <v>704</v>
      </c>
      <c r="AS372" s="4">
        <v>792</v>
      </c>
      <c r="AT372" s="4">
        <v>886</v>
      </c>
      <c r="AU372" s="4">
        <v>953</v>
      </c>
      <c r="AV372" s="4">
        <v>4907</v>
      </c>
      <c r="AW372" s="4">
        <v>921</v>
      </c>
      <c r="AX372" s="4">
        <v>913</v>
      </c>
      <c r="AY372" s="4">
        <v>971</v>
      </c>
      <c r="AZ372" s="4">
        <v>1062</v>
      </c>
      <c r="BA372" s="4">
        <v>1040</v>
      </c>
      <c r="BB372" s="4">
        <v>5259</v>
      </c>
      <c r="BC372" s="4">
        <v>1063</v>
      </c>
      <c r="BD372" s="4">
        <v>1002</v>
      </c>
      <c r="BE372" s="4">
        <v>1065</v>
      </c>
      <c r="BF372" s="4">
        <v>1046</v>
      </c>
      <c r="BG372" s="4">
        <v>1083</v>
      </c>
      <c r="BH372" s="4">
        <v>5542</v>
      </c>
      <c r="BI372" s="4">
        <v>1156</v>
      </c>
      <c r="BJ372" s="4">
        <v>1195</v>
      </c>
      <c r="BK372" s="4">
        <v>1049</v>
      </c>
      <c r="BL372" s="4">
        <v>1097</v>
      </c>
      <c r="BM372" s="4">
        <v>1045</v>
      </c>
      <c r="BN372" s="4">
        <v>4306</v>
      </c>
      <c r="BO372" s="4">
        <v>936</v>
      </c>
      <c r="BP372" s="4">
        <v>860</v>
      </c>
      <c r="BQ372" s="4">
        <v>899</v>
      </c>
      <c r="BR372" s="4">
        <v>828</v>
      </c>
      <c r="BS372" s="4">
        <v>783</v>
      </c>
      <c r="BT372" s="4">
        <v>3676</v>
      </c>
      <c r="BU372" s="4">
        <v>769</v>
      </c>
      <c r="BV372" s="4">
        <v>741</v>
      </c>
      <c r="BW372" s="4">
        <v>725</v>
      </c>
      <c r="BX372" s="4">
        <v>712</v>
      </c>
      <c r="BY372" s="4">
        <v>729</v>
      </c>
      <c r="BZ372" s="4">
        <v>3682</v>
      </c>
      <c r="CA372" s="4">
        <v>683</v>
      </c>
      <c r="CB372" s="4">
        <v>682</v>
      </c>
      <c r="CC372" s="4">
        <v>732</v>
      </c>
      <c r="CD372" s="4">
        <v>771</v>
      </c>
      <c r="CE372" s="4">
        <v>814</v>
      </c>
      <c r="CF372" s="4">
        <v>2763</v>
      </c>
      <c r="CG372" s="4">
        <v>628</v>
      </c>
      <c r="CH372" s="4">
        <v>612</v>
      </c>
      <c r="CI372" s="4">
        <v>565</v>
      </c>
      <c r="CJ372" s="4">
        <v>542</v>
      </c>
      <c r="CK372" s="4">
        <v>416</v>
      </c>
      <c r="CL372" s="4">
        <v>2136</v>
      </c>
      <c r="CM372" s="4">
        <v>435</v>
      </c>
      <c r="CN372" s="4">
        <v>438</v>
      </c>
      <c r="CO372" s="4">
        <v>427</v>
      </c>
      <c r="CP372" s="4">
        <v>446</v>
      </c>
      <c r="CQ372" s="4">
        <v>390</v>
      </c>
      <c r="CR372" s="4">
        <v>1849</v>
      </c>
      <c r="CS372" s="4">
        <v>418</v>
      </c>
      <c r="CT372" s="4">
        <v>409</v>
      </c>
      <c r="CU372" s="4">
        <v>348</v>
      </c>
      <c r="CV372" s="4">
        <v>347</v>
      </c>
      <c r="CW372" s="4">
        <v>327</v>
      </c>
      <c r="CX372" s="4">
        <v>1418</v>
      </c>
      <c r="CY372" s="4">
        <v>332</v>
      </c>
      <c r="CZ372" s="4">
        <v>290</v>
      </c>
      <c r="DA372" s="4">
        <v>288</v>
      </c>
      <c r="DB372" s="4">
        <v>266</v>
      </c>
      <c r="DC372" s="4">
        <v>242</v>
      </c>
      <c r="DD372" s="4">
        <v>833</v>
      </c>
      <c r="DE372" s="4">
        <v>194</v>
      </c>
      <c r="DF372" s="4">
        <v>184</v>
      </c>
      <c r="DG372" s="4">
        <v>180</v>
      </c>
      <c r="DH372" s="4">
        <v>138</v>
      </c>
      <c r="DI372" s="4">
        <v>137</v>
      </c>
      <c r="DJ372" s="4">
        <v>314</v>
      </c>
      <c r="DK372" s="4">
        <v>124</v>
      </c>
      <c r="DL372" s="4">
        <v>79</v>
      </c>
      <c r="DM372" s="4">
        <v>48</v>
      </c>
      <c r="DN372" s="4">
        <v>37</v>
      </c>
      <c r="DO372" s="4">
        <v>26</v>
      </c>
      <c r="DP372" s="4">
        <v>57</v>
      </c>
      <c r="DQ372" s="4">
        <v>22</v>
      </c>
      <c r="DR372" s="4">
        <v>15</v>
      </c>
      <c r="DS372" s="4">
        <v>15</v>
      </c>
      <c r="DT372" s="4">
        <v>2</v>
      </c>
      <c r="DU372" s="4">
        <v>3</v>
      </c>
      <c r="DV372" s="4">
        <v>8</v>
      </c>
      <c r="DW372" s="4">
        <v>14353</v>
      </c>
      <c r="DX372" s="4">
        <v>15985</v>
      </c>
      <c r="DY372" s="4">
        <v>22525</v>
      </c>
      <c r="DZ372" s="4">
        <v>17206</v>
      </c>
      <c r="EA372" s="4">
        <v>9378</v>
      </c>
    </row>
    <row r="373" spans="1:131" ht="17.5" customHeight="1" x14ac:dyDescent="0.35">
      <c r="A373" s="2" t="s">
        <v>648</v>
      </c>
      <c r="D373" s="2" t="s">
        <v>649</v>
      </c>
      <c r="E373" s="4">
        <v>36412</v>
      </c>
      <c r="F373" s="4">
        <v>2393</v>
      </c>
      <c r="G373" s="4">
        <v>446</v>
      </c>
      <c r="H373" s="4">
        <v>483</v>
      </c>
      <c r="I373" s="4">
        <v>482</v>
      </c>
      <c r="J373" s="4">
        <v>474</v>
      </c>
      <c r="K373" s="4">
        <v>508</v>
      </c>
      <c r="L373" s="4">
        <v>2224</v>
      </c>
      <c r="M373" s="4">
        <v>497</v>
      </c>
      <c r="N373" s="4">
        <v>447</v>
      </c>
      <c r="O373" s="4">
        <v>431</v>
      </c>
      <c r="P373" s="4">
        <v>418</v>
      </c>
      <c r="Q373" s="4">
        <v>431</v>
      </c>
      <c r="R373" s="4">
        <v>2400</v>
      </c>
      <c r="S373" s="4">
        <v>463</v>
      </c>
      <c r="T373" s="4">
        <v>490</v>
      </c>
      <c r="U373" s="4">
        <v>485</v>
      </c>
      <c r="V373" s="4">
        <v>484</v>
      </c>
      <c r="W373" s="4">
        <v>478</v>
      </c>
      <c r="X373" s="4">
        <v>2272</v>
      </c>
      <c r="Y373" s="4">
        <v>449</v>
      </c>
      <c r="Z373" s="4">
        <v>522</v>
      </c>
      <c r="AA373" s="4">
        <v>479</v>
      </c>
      <c r="AB373" s="4">
        <v>457</v>
      </c>
      <c r="AC373" s="4">
        <v>365</v>
      </c>
      <c r="AD373" s="4">
        <v>1956</v>
      </c>
      <c r="AE373" s="4">
        <v>346</v>
      </c>
      <c r="AF373" s="4">
        <v>405</v>
      </c>
      <c r="AG373" s="4">
        <v>383</v>
      </c>
      <c r="AH373" s="4">
        <v>423</v>
      </c>
      <c r="AI373" s="4">
        <v>399</v>
      </c>
      <c r="AJ373" s="4">
        <v>1998</v>
      </c>
      <c r="AK373" s="4">
        <v>386</v>
      </c>
      <c r="AL373" s="4">
        <v>410</v>
      </c>
      <c r="AM373" s="4">
        <v>384</v>
      </c>
      <c r="AN373" s="4">
        <v>387</v>
      </c>
      <c r="AO373" s="4">
        <v>431</v>
      </c>
      <c r="AP373" s="4">
        <v>2263</v>
      </c>
      <c r="AQ373" s="4">
        <v>430</v>
      </c>
      <c r="AR373" s="4">
        <v>481</v>
      </c>
      <c r="AS373" s="4">
        <v>437</v>
      </c>
      <c r="AT373" s="4">
        <v>451</v>
      </c>
      <c r="AU373" s="4">
        <v>464</v>
      </c>
      <c r="AV373" s="4">
        <v>2651</v>
      </c>
      <c r="AW373" s="4">
        <v>486</v>
      </c>
      <c r="AX373" s="4">
        <v>493</v>
      </c>
      <c r="AY373" s="4">
        <v>537</v>
      </c>
      <c r="AZ373" s="4">
        <v>545</v>
      </c>
      <c r="BA373" s="4">
        <v>590</v>
      </c>
      <c r="BB373" s="4">
        <v>2873</v>
      </c>
      <c r="BC373" s="4">
        <v>549</v>
      </c>
      <c r="BD373" s="4">
        <v>527</v>
      </c>
      <c r="BE373" s="4">
        <v>580</v>
      </c>
      <c r="BF373" s="4">
        <v>601</v>
      </c>
      <c r="BG373" s="4">
        <v>616</v>
      </c>
      <c r="BH373" s="4">
        <v>3021</v>
      </c>
      <c r="BI373" s="4">
        <v>583</v>
      </c>
      <c r="BJ373" s="4">
        <v>590</v>
      </c>
      <c r="BK373" s="4">
        <v>649</v>
      </c>
      <c r="BL373" s="4">
        <v>632</v>
      </c>
      <c r="BM373" s="4">
        <v>567</v>
      </c>
      <c r="BN373" s="4">
        <v>2424</v>
      </c>
      <c r="BO373" s="4">
        <v>539</v>
      </c>
      <c r="BP373" s="4">
        <v>482</v>
      </c>
      <c r="BQ373" s="4">
        <v>473</v>
      </c>
      <c r="BR373" s="4">
        <v>494</v>
      </c>
      <c r="BS373" s="4">
        <v>436</v>
      </c>
      <c r="BT373" s="4">
        <v>2031</v>
      </c>
      <c r="BU373" s="4">
        <v>457</v>
      </c>
      <c r="BV373" s="4">
        <v>406</v>
      </c>
      <c r="BW373" s="4">
        <v>345</v>
      </c>
      <c r="BX373" s="4">
        <v>416</v>
      </c>
      <c r="BY373" s="4">
        <v>407</v>
      </c>
      <c r="BZ373" s="4">
        <v>2344</v>
      </c>
      <c r="CA373" s="4">
        <v>429</v>
      </c>
      <c r="CB373" s="4">
        <v>457</v>
      </c>
      <c r="CC373" s="4">
        <v>464</v>
      </c>
      <c r="CD373" s="4">
        <v>493</v>
      </c>
      <c r="CE373" s="4">
        <v>501</v>
      </c>
      <c r="CF373" s="4">
        <v>1652</v>
      </c>
      <c r="CG373" s="4">
        <v>361</v>
      </c>
      <c r="CH373" s="4">
        <v>361</v>
      </c>
      <c r="CI373" s="4">
        <v>328</v>
      </c>
      <c r="CJ373" s="4">
        <v>321</v>
      </c>
      <c r="CK373" s="4">
        <v>281</v>
      </c>
      <c r="CL373" s="4">
        <v>1316</v>
      </c>
      <c r="CM373" s="4">
        <v>305</v>
      </c>
      <c r="CN373" s="4">
        <v>276</v>
      </c>
      <c r="CO373" s="4">
        <v>251</v>
      </c>
      <c r="CP373" s="4">
        <v>258</v>
      </c>
      <c r="CQ373" s="4">
        <v>226</v>
      </c>
      <c r="CR373" s="4">
        <v>1138</v>
      </c>
      <c r="CS373" s="4">
        <v>264</v>
      </c>
      <c r="CT373" s="4">
        <v>237</v>
      </c>
      <c r="CU373" s="4">
        <v>205</v>
      </c>
      <c r="CV373" s="4">
        <v>217</v>
      </c>
      <c r="CW373" s="4">
        <v>215</v>
      </c>
      <c r="CX373" s="4">
        <v>763</v>
      </c>
      <c r="CY373" s="4">
        <v>196</v>
      </c>
      <c r="CZ373" s="4">
        <v>150</v>
      </c>
      <c r="DA373" s="4">
        <v>153</v>
      </c>
      <c r="DB373" s="4">
        <v>145</v>
      </c>
      <c r="DC373" s="4">
        <v>119</v>
      </c>
      <c r="DD373" s="4">
        <v>477</v>
      </c>
      <c r="DE373" s="4">
        <v>121</v>
      </c>
      <c r="DF373" s="4">
        <v>132</v>
      </c>
      <c r="DG373" s="4">
        <v>92</v>
      </c>
      <c r="DH373" s="4">
        <v>74</v>
      </c>
      <c r="DI373" s="4">
        <v>58</v>
      </c>
      <c r="DJ373" s="4">
        <v>171</v>
      </c>
      <c r="DK373" s="4">
        <v>61</v>
      </c>
      <c r="DL373" s="4">
        <v>51</v>
      </c>
      <c r="DM373" s="4">
        <v>26</v>
      </c>
      <c r="DN373" s="4">
        <v>15</v>
      </c>
      <c r="DO373" s="4">
        <v>18</v>
      </c>
      <c r="DP373" s="4">
        <v>43</v>
      </c>
      <c r="DQ373" s="4">
        <v>7</v>
      </c>
      <c r="DR373" s="4">
        <v>11</v>
      </c>
      <c r="DS373" s="4">
        <v>13</v>
      </c>
      <c r="DT373" s="4">
        <v>6</v>
      </c>
      <c r="DU373" s="4">
        <v>6</v>
      </c>
      <c r="DV373" s="4">
        <v>2</v>
      </c>
      <c r="DW373" s="4">
        <v>7466</v>
      </c>
      <c r="DX373" s="4">
        <v>8467</v>
      </c>
      <c r="DY373" s="4">
        <v>13564</v>
      </c>
      <c r="DZ373" s="4">
        <v>9820</v>
      </c>
      <c r="EA373" s="4">
        <v>5562</v>
      </c>
    </row>
    <row r="374" spans="1:131" ht="17.5" customHeight="1" x14ac:dyDescent="0.35">
      <c r="A374" s="2" t="s">
        <v>650</v>
      </c>
      <c r="D374" s="2" t="s">
        <v>651</v>
      </c>
      <c r="E374" s="4">
        <v>67923</v>
      </c>
      <c r="F374" s="4">
        <v>4227</v>
      </c>
      <c r="G374" s="4">
        <v>840</v>
      </c>
      <c r="H374" s="4">
        <v>798</v>
      </c>
      <c r="I374" s="4">
        <v>884</v>
      </c>
      <c r="J374" s="4">
        <v>884</v>
      </c>
      <c r="K374" s="4">
        <v>821</v>
      </c>
      <c r="L374" s="4">
        <v>3763</v>
      </c>
      <c r="M374" s="4">
        <v>761</v>
      </c>
      <c r="N374" s="4">
        <v>773</v>
      </c>
      <c r="O374" s="4">
        <v>787</v>
      </c>
      <c r="P374" s="4">
        <v>743</v>
      </c>
      <c r="Q374" s="4">
        <v>699</v>
      </c>
      <c r="R374" s="4">
        <v>3838</v>
      </c>
      <c r="S374" s="4">
        <v>738</v>
      </c>
      <c r="T374" s="4">
        <v>801</v>
      </c>
      <c r="U374" s="4">
        <v>828</v>
      </c>
      <c r="V374" s="4">
        <v>749</v>
      </c>
      <c r="W374" s="4">
        <v>722</v>
      </c>
      <c r="X374" s="4">
        <v>4441</v>
      </c>
      <c r="Y374" s="4">
        <v>715</v>
      </c>
      <c r="Z374" s="4">
        <v>752</v>
      </c>
      <c r="AA374" s="4">
        <v>764</v>
      </c>
      <c r="AB374" s="4">
        <v>938</v>
      </c>
      <c r="AC374" s="4">
        <v>1272</v>
      </c>
      <c r="AD374" s="4">
        <v>5798</v>
      </c>
      <c r="AE374" s="4">
        <v>1332</v>
      </c>
      <c r="AF374" s="4">
        <v>1230</v>
      </c>
      <c r="AG374" s="4">
        <v>1203</v>
      </c>
      <c r="AH374" s="4">
        <v>1115</v>
      </c>
      <c r="AI374" s="4">
        <v>918</v>
      </c>
      <c r="AJ374" s="4">
        <v>4838</v>
      </c>
      <c r="AK374" s="4">
        <v>1017</v>
      </c>
      <c r="AL374" s="4">
        <v>996</v>
      </c>
      <c r="AM374" s="4">
        <v>926</v>
      </c>
      <c r="AN374" s="4">
        <v>980</v>
      </c>
      <c r="AO374" s="4">
        <v>919</v>
      </c>
      <c r="AP374" s="4">
        <v>4649</v>
      </c>
      <c r="AQ374" s="4">
        <v>982</v>
      </c>
      <c r="AR374" s="4">
        <v>944</v>
      </c>
      <c r="AS374" s="4">
        <v>894</v>
      </c>
      <c r="AT374" s="4">
        <v>919</v>
      </c>
      <c r="AU374" s="4">
        <v>910</v>
      </c>
      <c r="AV374" s="4">
        <v>4936</v>
      </c>
      <c r="AW374" s="4">
        <v>936</v>
      </c>
      <c r="AX374" s="4">
        <v>938</v>
      </c>
      <c r="AY374" s="4">
        <v>1023</v>
      </c>
      <c r="AZ374" s="4">
        <v>1011</v>
      </c>
      <c r="BA374" s="4">
        <v>1028</v>
      </c>
      <c r="BB374" s="4">
        <v>4845</v>
      </c>
      <c r="BC374" s="4">
        <v>944</v>
      </c>
      <c r="BD374" s="4">
        <v>977</v>
      </c>
      <c r="BE374" s="4">
        <v>984</v>
      </c>
      <c r="BF374" s="4">
        <v>991</v>
      </c>
      <c r="BG374" s="4">
        <v>949</v>
      </c>
      <c r="BH374" s="4">
        <v>4969</v>
      </c>
      <c r="BI374" s="4">
        <v>1009</v>
      </c>
      <c r="BJ374" s="4">
        <v>1016</v>
      </c>
      <c r="BK374" s="4">
        <v>1026</v>
      </c>
      <c r="BL374" s="4">
        <v>978</v>
      </c>
      <c r="BM374" s="4">
        <v>940</v>
      </c>
      <c r="BN374" s="4">
        <v>4333</v>
      </c>
      <c r="BO374" s="4">
        <v>932</v>
      </c>
      <c r="BP374" s="4">
        <v>857</v>
      </c>
      <c r="BQ374" s="4">
        <v>831</v>
      </c>
      <c r="BR374" s="4">
        <v>906</v>
      </c>
      <c r="BS374" s="4">
        <v>807</v>
      </c>
      <c r="BT374" s="4">
        <v>3857</v>
      </c>
      <c r="BU374" s="4">
        <v>800</v>
      </c>
      <c r="BV374" s="4">
        <v>835</v>
      </c>
      <c r="BW374" s="4">
        <v>735</v>
      </c>
      <c r="BX374" s="4">
        <v>749</v>
      </c>
      <c r="BY374" s="4">
        <v>738</v>
      </c>
      <c r="BZ374" s="4">
        <v>3926</v>
      </c>
      <c r="CA374" s="4">
        <v>697</v>
      </c>
      <c r="CB374" s="4">
        <v>741</v>
      </c>
      <c r="CC374" s="4">
        <v>752</v>
      </c>
      <c r="CD374" s="4">
        <v>866</v>
      </c>
      <c r="CE374" s="4">
        <v>870</v>
      </c>
      <c r="CF374" s="4">
        <v>2904</v>
      </c>
      <c r="CG374" s="4">
        <v>631</v>
      </c>
      <c r="CH374" s="4">
        <v>670</v>
      </c>
      <c r="CI374" s="4">
        <v>610</v>
      </c>
      <c r="CJ374" s="4">
        <v>541</v>
      </c>
      <c r="CK374" s="4">
        <v>452</v>
      </c>
      <c r="CL374" s="4">
        <v>2262</v>
      </c>
      <c r="CM374" s="4">
        <v>462</v>
      </c>
      <c r="CN374" s="4">
        <v>462</v>
      </c>
      <c r="CO374" s="4">
        <v>449</v>
      </c>
      <c r="CP374" s="4">
        <v>451</v>
      </c>
      <c r="CQ374" s="4">
        <v>438</v>
      </c>
      <c r="CR374" s="4">
        <v>1925</v>
      </c>
      <c r="CS374" s="4">
        <v>411</v>
      </c>
      <c r="CT374" s="4">
        <v>401</v>
      </c>
      <c r="CU374" s="4">
        <v>379</v>
      </c>
      <c r="CV374" s="4">
        <v>373</v>
      </c>
      <c r="CW374" s="4">
        <v>361</v>
      </c>
      <c r="CX374" s="4">
        <v>1347</v>
      </c>
      <c r="CY374" s="4">
        <v>319</v>
      </c>
      <c r="CZ374" s="4">
        <v>312</v>
      </c>
      <c r="DA374" s="4">
        <v>272</v>
      </c>
      <c r="DB374" s="4">
        <v>214</v>
      </c>
      <c r="DC374" s="4">
        <v>230</v>
      </c>
      <c r="DD374" s="4">
        <v>757</v>
      </c>
      <c r="DE374" s="4">
        <v>201</v>
      </c>
      <c r="DF374" s="4">
        <v>173</v>
      </c>
      <c r="DG374" s="4">
        <v>151</v>
      </c>
      <c r="DH374" s="4">
        <v>146</v>
      </c>
      <c r="DI374" s="4">
        <v>86</v>
      </c>
      <c r="DJ374" s="4">
        <v>248</v>
      </c>
      <c r="DK374" s="4">
        <v>84</v>
      </c>
      <c r="DL374" s="4">
        <v>60</v>
      </c>
      <c r="DM374" s="4">
        <v>37</v>
      </c>
      <c r="DN374" s="4">
        <v>32</v>
      </c>
      <c r="DO374" s="4">
        <v>35</v>
      </c>
      <c r="DP374" s="4">
        <v>54</v>
      </c>
      <c r="DQ374" s="4">
        <v>20</v>
      </c>
      <c r="DR374" s="4">
        <v>15</v>
      </c>
      <c r="DS374" s="4">
        <v>12</v>
      </c>
      <c r="DT374" s="4">
        <v>5</v>
      </c>
      <c r="DU374" s="4">
        <v>2</v>
      </c>
      <c r="DV374" s="4">
        <v>6</v>
      </c>
      <c r="DW374" s="4">
        <v>12543</v>
      </c>
      <c r="DX374" s="4">
        <v>14059</v>
      </c>
      <c r="DY374" s="4">
        <v>28792</v>
      </c>
      <c r="DZ374" s="4">
        <v>17085</v>
      </c>
      <c r="EA374" s="4">
        <v>9503</v>
      </c>
    </row>
    <row r="375" spans="1:131" ht="17.5" customHeight="1" x14ac:dyDescent="0.35">
      <c r="A375" s="2" t="s">
        <v>652</v>
      </c>
      <c r="D375" s="2" t="s">
        <v>653</v>
      </c>
      <c r="E375" s="4">
        <v>41749</v>
      </c>
      <c r="F375" s="4">
        <v>2391</v>
      </c>
      <c r="G375" s="4">
        <v>480</v>
      </c>
      <c r="H375" s="4">
        <v>477</v>
      </c>
      <c r="I375" s="4">
        <v>459</v>
      </c>
      <c r="J375" s="4">
        <v>519</v>
      </c>
      <c r="K375" s="4">
        <v>456</v>
      </c>
      <c r="L375" s="4">
        <v>2337</v>
      </c>
      <c r="M375" s="4">
        <v>472</v>
      </c>
      <c r="N375" s="4">
        <v>460</v>
      </c>
      <c r="O375" s="4">
        <v>474</v>
      </c>
      <c r="P375" s="4">
        <v>434</v>
      </c>
      <c r="Q375" s="4">
        <v>497</v>
      </c>
      <c r="R375" s="4">
        <v>2757</v>
      </c>
      <c r="S375" s="4">
        <v>498</v>
      </c>
      <c r="T375" s="4">
        <v>560</v>
      </c>
      <c r="U375" s="4">
        <v>532</v>
      </c>
      <c r="V375" s="4">
        <v>587</v>
      </c>
      <c r="W375" s="4">
        <v>580</v>
      </c>
      <c r="X375" s="4">
        <v>2619</v>
      </c>
      <c r="Y375" s="4">
        <v>602</v>
      </c>
      <c r="Z375" s="4">
        <v>625</v>
      </c>
      <c r="AA375" s="4">
        <v>531</v>
      </c>
      <c r="AB375" s="4">
        <v>477</v>
      </c>
      <c r="AC375" s="4">
        <v>384</v>
      </c>
      <c r="AD375" s="4">
        <v>1818</v>
      </c>
      <c r="AE375" s="4">
        <v>295</v>
      </c>
      <c r="AF375" s="4">
        <v>303</v>
      </c>
      <c r="AG375" s="4">
        <v>393</v>
      </c>
      <c r="AH375" s="4">
        <v>427</v>
      </c>
      <c r="AI375" s="4">
        <v>400</v>
      </c>
      <c r="AJ375" s="4">
        <v>1919</v>
      </c>
      <c r="AK375" s="4">
        <v>401</v>
      </c>
      <c r="AL375" s="4">
        <v>391</v>
      </c>
      <c r="AM375" s="4">
        <v>357</v>
      </c>
      <c r="AN375" s="4">
        <v>394</v>
      </c>
      <c r="AO375" s="4">
        <v>376</v>
      </c>
      <c r="AP375" s="4">
        <v>2081</v>
      </c>
      <c r="AQ375" s="4">
        <v>427</v>
      </c>
      <c r="AR375" s="4">
        <v>406</v>
      </c>
      <c r="AS375" s="4">
        <v>412</v>
      </c>
      <c r="AT375" s="4">
        <v>434</v>
      </c>
      <c r="AU375" s="4">
        <v>402</v>
      </c>
      <c r="AV375" s="4">
        <v>2527</v>
      </c>
      <c r="AW375" s="4">
        <v>470</v>
      </c>
      <c r="AX375" s="4">
        <v>478</v>
      </c>
      <c r="AY375" s="4">
        <v>465</v>
      </c>
      <c r="AZ375" s="4">
        <v>488</v>
      </c>
      <c r="BA375" s="4">
        <v>626</v>
      </c>
      <c r="BB375" s="4">
        <v>3195</v>
      </c>
      <c r="BC375" s="4">
        <v>596</v>
      </c>
      <c r="BD375" s="4">
        <v>595</v>
      </c>
      <c r="BE375" s="4">
        <v>611</v>
      </c>
      <c r="BF375" s="4">
        <v>690</v>
      </c>
      <c r="BG375" s="4">
        <v>703</v>
      </c>
      <c r="BH375" s="4">
        <v>3510</v>
      </c>
      <c r="BI375" s="4">
        <v>725</v>
      </c>
      <c r="BJ375" s="4">
        <v>734</v>
      </c>
      <c r="BK375" s="4">
        <v>719</v>
      </c>
      <c r="BL375" s="4">
        <v>662</v>
      </c>
      <c r="BM375" s="4">
        <v>670</v>
      </c>
      <c r="BN375" s="4">
        <v>3098</v>
      </c>
      <c r="BO375" s="4">
        <v>655</v>
      </c>
      <c r="BP375" s="4">
        <v>639</v>
      </c>
      <c r="BQ375" s="4">
        <v>629</v>
      </c>
      <c r="BR375" s="4">
        <v>589</v>
      </c>
      <c r="BS375" s="4">
        <v>586</v>
      </c>
      <c r="BT375" s="4">
        <v>2690</v>
      </c>
      <c r="BU375" s="4">
        <v>572</v>
      </c>
      <c r="BV375" s="4">
        <v>498</v>
      </c>
      <c r="BW375" s="4">
        <v>555</v>
      </c>
      <c r="BX375" s="4">
        <v>536</v>
      </c>
      <c r="BY375" s="4">
        <v>529</v>
      </c>
      <c r="BZ375" s="4">
        <v>2892</v>
      </c>
      <c r="CA375" s="4">
        <v>509</v>
      </c>
      <c r="CB375" s="4">
        <v>592</v>
      </c>
      <c r="CC375" s="4">
        <v>517</v>
      </c>
      <c r="CD375" s="4">
        <v>587</v>
      </c>
      <c r="CE375" s="4">
        <v>687</v>
      </c>
      <c r="CF375" s="4">
        <v>2406</v>
      </c>
      <c r="CG375" s="4">
        <v>538</v>
      </c>
      <c r="CH375" s="4">
        <v>544</v>
      </c>
      <c r="CI375" s="4">
        <v>486</v>
      </c>
      <c r="CJ375" s="4">
        <v>477</v>
      </c>
      <c r="CK375" s="4">
        <v>361</v>
      </c>
      <c r="CL375" s="4">
        <v>1856</v>
      </c>
      <c r="CM375" s="4">
        <v>349</v>
      </c>
      <c r="CN375" s="4">
        <v>385</v>
      </c>
      <c r="CO375" s="4">
        <v>398</v>
      </c>
      <c r="CP375" s="4">
        <v>362</v>
      </c>
      <c r="CQ375" s="4">
        <v>362</v>
      </c>
      <c r="CR375" s="4">
        <v>1574</v>
      </c>
      <c r="CS375" s="4">
        <v>347</v>
      </c>
      <c r="CT375" s="4">
        <v>319</v>
      </c>
      <c r="CU375" s="4">
        <v>292</v>
      </c>
      <c r="CV375" s="4">
        <v>314</v>
      </c>
      <c r="CW375" s="4">
        <v>302</v>
      </c>
      <c r="CX375" s="4">
        <v>1171</v>
      </c>
      <c r="CY375" s="4">
        <v>280</v>
      </c>
      <c r="CZ375" s="4">
        <v>256</v>
      </c>
      <c r="DA375" s="4">
        <v>230</v>
      </c>
      <c r="DB375" s="4">
        <v>209</v>
      </c>
      <c r="DC375" s="4">
        <v>196</v>
      </c>
      <c r="DD375" s="4">
        <v>619</v>
      </c>
      <c r="DE375" s="4">
        <v>175</v>
      </c>
      <c r="DF375" s="4">
        <v>141</v>
      </c>
      <c r="DG375" s="4">
        <v>115</v>
      </c>
      <c r="DH375" s="4">
        <v>114</v>
      </c>
      <c r="DI375" s="4">
        <v>74</v>
      </c>
      <c r="DJ375" s="4">
        <v>248</v>
      </c>
      <c r="DK375" s="4">
        <v>85</v>
      </c>
      <c r="DL375" s="4">
        <v>59</v>
      </c>
      <c r="DM375" s="4">
        <v>44</v>
      </c>
      <c r="DN375" s="4">
        <v>31</v>
      </c>
      <c r="DO375" s="4">
        <v>29</v>
      </c>
      <c r="DP375" s="4">
        <v>36</v>
      </c>
      <c r="DQ375" s="4">
        <v>15</v>
      </c>
      <c r="DR375" s="4">
        <v>12</v>
      </c>
      <c r="DS375" s="4">
        <v>8</v>
      </c>
      <c r="DT375" s="4">
        <v>0</v>
      </c>
      <c r="DU375" s="4">
        <v>1</v>
      </c>
      <c r="DV375" s="4">
        <v>5</v>
      </c>
      <c r="DW375" s="4">
        <v>8087</v>
      </c>
      <c r="DX375" s="4">
        <v>9243</v>
      </c>
      <c r="DY375" s="4">
        <v>13557</v>
      </c>
      <c r="DZ375" s="4">
        <v>12190</v>
      </c>
      <c r="EA375" s="4">
        <v>7915</v>
      </c>
    </row>
    <row r="376" spans="1:131" ht="17.5" customHeight="1" x14ac:dyDescent="0.35">
      <c r="A376" s="2" t="s">
        <v>654</v>
      </c>
      <c r="D376" s="2" t="s">
        <v>655</v>
      </c>
      <c r="E376" s="4">
        <v>67422</v>
      </c>
      <c r="F376" s="4">
        <v>4699</v>
      </c>
      <c r="G376" s="4">
        <v>890</v>
      </c>
      <c r="H376" s="4">
        <v>975</v>
      </c>
      <c r="I376" s="4">
        <v>987</v>
      </c>
      <c r="J376" s="4">
        <v>931</v>
      </c>
      <c r="K376" s="4">
        <v>916</v>
      </c>
      <c r="L376" s="4">
        <v>4018</v>
      </c>
      <c r="M376" s="4">
        <v>844</v>
      </c>
      <c r="N376" s="4">
        <v>780</v>
      </c>
      <c r="O376" s="4">
        <v>866</v>
      </c>
      <c r="P376" s="4">
        <v>780</v>
      </c>
      <c r="Q376" s="4">
        <v>748</v>
      </c>
      <c r="R376" s="4">
        <v>4161</v>
      </c>
      <c r="S376" s="4">
        <v>811</v>
      </c>
      <c r="T376" s="4">
        <v>843</v>
      </c>
      <c r="U376" s="4">
        <v>835</v>
      </c>
      <c r="V376" s="4">
        <v>814</v>
      </c>
      <c r="W376" s="4">
        <v>858</v>
      </c>
      <c r="X376" s="4">
        <v>3925</v>
      </c>
      <c r="Y376" s="4">
        <v>837</v>
      </c>
      <c r="Z376" s="4">
        <v>828</v>
      </c>
      <c r="AA376" s="4">
        <v>849</v>
      </c>
      <c r="AB376" s="4">
        <v>782</v>
      </c>
      <c r="AC376" s="4">
        <v>629</v>
      </c>
      <c r="AD376" s="4">
        <v>3601</v>
      </c>
      <c r="AE376" s="4">
        <v>615</v>
      </c>
      <c r="AF376" s="4">
        <v>677</v>
      </c>
      <c r="AG376" s="4">
        <v>719</v>
      </c>
      <c r="AH376" s="4">
        <v>872</v>
      </c>
      <c r="AI376" s="4">
        <v>718</v>
      </c>
      <c r="AJ376" s="4">
        <v>3999</v>
      </c>
      <c r="AK376" s="4">
        <v>831</v>
      </c>
      <c r="AL376" s="4">
        <v>808</v>
      </c>
      <c r="AM376" s="4">
        <v>740</v>
      </c>
      <c r="AN376" s="4">
        <v>767</v>
      </c>
      <c r="AO376" s="4">
        <v>853</v>
      </c>
      <c r="AP376" s="4">
        <v>4718</v>
      </c>
      <c r="AQ376" s="4">
        <v>909</v>
      </c>
      <c r="AR376" s="4">
        <v>946</v>
      </c>
      <c r="AS376" s="4">
        <v>948</v>
      </c>
      <c r="AT376" s="4">
        <v>957</v>
      </c>
      <c r="AU376" s="4">
        <v>958</v>
      </c>
      <c r="AV376" s="4">
        <v>4984</v>
      </c>
      <c r="AW376" s="4">
        <v>948</v>
      </c>
      <c r="AX376" s="4">
        <v>959</v>
      </c>
      <c r="AY376" s="4">
        <v>996</v>
      </c>
      <c r="AZ376" s="4">
        <v>998</v>
      </c>
      <c r="BA376" s="4">
        <v>1083</v>
      </c>
      <c r="BB376" s="4">
        <v>5281</v>
      </c>
      <c r="BC376" s="4">
        <v>1038</v>
      </c>
      <c r="BD376" s="4">
        <v>997</v>
      </c>
      <c r="BE376" s="4">
        <v>1059</v>
      </c>
      <c r="BF376" s="4">
        <v>1053</v>
      </c>
      <c r="BG376" s="4">
        <v>1134</v>
      </c>
      <c r="BH376" s="4">
        <v>5538</v>
      </c>
      <c r="BI376" s="4">
        <v>1189</v>
      </c>
      <c r="BJ376" s="4">
        <v>1125</v>
      </c>
      <c r="BK376" s="4">
        <v>1081</v>
      </c>
      <c r="BL376" s="4">
        <v>1089</v>
      </c>
      <c r="BM376" s="4">
        <v>1054</v>
      </c>
      <c r="BN376" s="4">
        <v>4534</v>
      </c>
      <c r="BO376" s="4">
        <v>988</v>
      </c>
      <c r="BP376" s="4">
        <v>949</v>
      </c>
      <c r="BQ376" s="4">
        <v>899</v>
      </c>
      <c r="BR376" s="4">
        <v>857</v>
      </c>
      <c r="BS376" s="4">
        <v>841</v>
      </c>
      <c r="BT376" s="4">
        <v>3911</v>
      </c>
      <c r="BU376" s="4">
        <v>819</v>
      </c>
      <c r="BV376" s="4">
        <v>788</v>
      </c>
      <c r="BW376" s="4">
        <v>805</v>
      </c>
      <c r="BX376" s="4">
        <v>749</v>
      </c>
      <c r="BY376" s="4">
        <v>750</v>
      </c>
      <c r="BZ376" s="4">
        <v>4149</v>
      </c>
      <c r="CA376" s="4">
        <v>752</v>
      </c>
      <c r="CB376" s="4">
        <v>761</v>
      </c>
      <c r="CC376" s="4">
        <v>798</v>
      </c>
      <c r="CD376" s="4">
        <v>919</v>
      </c>
      <c r="CE376" s="4">
        <v>919</v>
      </c>
      <c r="CF376" s="4">
        <v>3016</v>
      </c>
      <c r="CG376" s="4">
        <v>648</v>
      </c>
      <c r="CH376" s="4">
        <v>689</v>
      </c>
      <c r="CI376" s="4">
        <v>598</v>
      </c>
      <c r="CJ376" s="4">
        <v>587</v>
      </c>
      <c r="CK376" s="4">
        <v>494</v>
      </c>
      <c r="CL376" s="4">
        <v>2317</v>
      </c>
      <c r="CM376" s="4">
        <v>461</v>
      </c>
      <c r="CN376" s="4">
        <v>454</v>
      </c>
      <c r="CO376" s="4">
        <v>488</v>
      </c>
      <c r="CP376" s="4">
        <v>480</v>
      </c>
      <c r="CQ376" s="4">
        <v>434</v>
      </c>
      <c r="CR376" s="4">
        <v>1940</v>
      </c>
      <c r="CS376" s="4">
        <v>427</v>
      </c>
      <c r="CT376" s="4">
        <v>398</v>
      </c>
      <c r="CU376" s="4">
        <v>404</v>
      </c>
      <c r="CV376" s="4">
        <v>345</v>
      </c>
      <c r="CW376" s="4">
        <v>366</v>
      </c>
      <c r="CX376" s="4">
        <v>1420</v>
      </c>
      <c r="CY376" s="4">
        <v>327</v>
      </c>
      <c r="CZ376" s="4">
        <v>332</v>
      </c>
      <c r="DA376" s="4">
        <v>277</v>
      </c>
      <c r="DB376" s="4">
        <v>262</v>
      </c>
      <c r="DC376" s="4">
        <v>222</v>
      </c>
      <c r="DD376" s="4">
        <v>830</v>
      </c>
      <c r="DE376" s="4">
        <v>227</v>
      </c>
      <c r="DF376" s="4">
        <v>173</v>
      </c>
      <c r="DG376" s="4">
        <v>177</v>
      </c>
      <c r="DH376" s="4">
        <v>142</v>
      </c>
      <c r="DI376" s="4">
        <v>111</v>
      </c>
      <c r="DJ376" s="4">
        <v>321</v>
      </c>
      <c r="DK376" s="4">
        <v>129</v>
      </c>
      <c r="DL376" s="4">
        <v>87</v>
      </c>
      <c r="DM376" s="4">
        <v>48</v>
      </c>
      <c r="DN376" s="4">
        <v>34</v>
      </c>
      <c r="DO376" s="4">
        <v>23</v>
      </c>
      <c r="DP376" s="4">
        <v>49</v>
      </c>
      <c r="DQ376" s="4">
        <v>22</v>
      </c>
      <c r="DR376" s="4">
        <v>9</v>
      </c>
      <c r="DS376" s="4">
        <v>7</v>
      </c>
      <c r="DT376" s="4">
        <v>5</v>
      </c>
      <c r="DU376" s="4">
        <v>6</v>
      </c>
      <c r="DV376" s="4">
        <v>11</v>
      </c>
      <c r="DW376" s="4">
        <v>13715</v>
      </c>
      <c r="DX376" s="4">
        <v>15392</v>
      </c>
      <c r="DY376" s="4">
        <v>25671</v>
      </c>
      <c r="DZ376" s="4">
        <v>18132</v>
      </c>
      <c r="EA376" s="4">
        <v>9904</v>
      </c>
    </row>
    <row r="377" spans="1:131" ht="17.5" customHeight="1" x14ac:dyDescent="0.35">
      <c r="A377" s="2" t="s">
        <v>656</v>
      </c>
      <c r="D377" s="2" t="s">
        <v>657</v>
      </c>
      <c r="E377" s="4">
        <v>39148</v>
      </c>
      <c r="F377" s="4">
        <v>2474</v>
      </c>
      <c r="G377" s="4">
        <v>492</v>
      </c>
      <c r="H377" s="4">
        <v>507</v>
      </c>
      <c r="I377" s="4">
        <v>499</v>
      </c>
      <c r="J377" s="4">
        <v>522</v>
      </c>
      <c r="K377" s="4">
        <v>454</v>
      </c>
      <c r="L377" s="4">
        <v>2097</v>
      </c>
      <c r="M377" s="4">
        <v>470</v>
      </c>
      <c r="N377" s="4">
        <v>396</v>
      </c>
      <c r="O377" s="4">
        <v>430</v>
      </c>
      <c r="P377" s="4">
        <v>417</v>
      </c>
      <c r="Q377" s="4">
        <v>384</v>
      </c>
      <c r="R377" s="4">
        <v>2086</v>
      </c>
      <c r="S377" s="4">
        <v>421</v>
      </c>
      <c r="T377" s="4">
        <v>402</v>
      </c>
      <c r="U377" s="4">
        <v>442</v>
      </c>
      <c r="V377" s="4">
        <v>418</v>
      </c>
      <c r="W377" s="4">
        <v>403</v>
      </c>
      <c r="X377" s="4">
        <v>2571</v>
      </c>
      <c r="Y377" s="4">
        <v>421</v>
      </c>
      <c r="Z377" s="4">
        <v>423</v>
      </c>
      <c r="AA377" s="4">
        <v>443</v>
      </c>
      <c r="AB377" s="4">
        <v>588</v>
      </c>
      <c r="AC377" s="4">
        <v>696</v>
      </c>
      <c r="AD377" s="4">
        <v>3245</v>
      </c>
      <c r="AE377" s="4">
        <v>793</v>
      </c>
      <c r="AF377" s="4">
        <v>769</v>
      </c>
      <c r="AG377" s="4">
        <v>632</v>
      </c>
      <c r="AH377" s="4">
        <v>545</v>
      </c>
      <c r="AI377" s="4">
        <v>506</v>
      </c>
      <c r="AJ377" s="4">
        <v>2235</v>
      </c>
      <c r="AK377" s="4">
        <v>449</v>
      </c>
      <c r="AL377" s="4">
        <v>444</v>
      </c>
      <c r="AM377" s="4">
        <v>410</v>
      </c>
      <c r="AN377" s="4">
        <v>457</v>
      </c>
      <c r="AO377" s="4">
        <v>475</v>
      </c>
      <c r="AP377" s="4">
        <v>2568</v>
      </c>
      <c r="AQ377" s="4">
        <v>523</v>
      </c>
      <c r="AR377" s="4">
        <v>519</v>
      </c>
      <c r="AS377" s="4">
        <v>520</v>
      </c>
      <c r="AT377" s="4">
        <v>525</v>
      </c>
      <c r="AU377" s="4">
        <v>481</v>
      </c>
      <c r="AV377" s="4">
        <v>2840</v>
      </c>
      <c r="AW377" s="4">
        <v>527</v>
      </c>
      <c r="AX377" s="4">
        <v>545</v>
      </c>
      <c r="AY377" s="4">
        <v>556</v>
      </c>
      <c r="AZ377" s="4">
        <v>645</v>
      </c>
      <c r="BA377" s="4">
        <v>567</v>
      </c>
      <c r="BB377" s="4">
        <v>2888</v>
      </c>
      <c r="BC377" s="4">
        <v>549</v>
      </c>
      <c r="BD377" s="4">
        <v>583</v>
      </c>
      <c r="BE377" s="4">
        <v>565</v>
      </c>
      <c r="BF377" s="4">
        <v>607</v>
      </c>
      <c r="BG377" s="4">
        <v>584</v>
      </c>
      <c r="BH377" s="4">
        <v>2981</v>
      </c>
      <c r="BI377" s="4">
        <v>572</v>
      </c>
      <c r="BJ377" s="4">
        <v>614</v>
      </c>
      <c r="BK377" s="4">
        <v>621</v>
      </c>
      <c r="BL377" s="4">
        <v>623</v>
      </c>
      <c r="BM377" s="4">
        <v>551</v>
      </c>
      <c r="BN377" s="4">
        <v>2658</v>
      </c>
      <c r="BO377" s="4">
        <v>570</v>
      </c>
      <c r="BP377" s="4">
        <v>557</v>
      </c>
      <c r="BQ377" s="4">
        <v>533</v>
      </c>
      <c r="BR377" s="4">
        <v>525</v>
      </c>
      <c r="BS377" s="4">
        <v>473</v>
      </c>
      <c r="BT377" s="4">
        <v>2231</v>
      </c>
      <c r="BU377" s="4">
        <v>504</v>
      </c>
      <c r="BV377" s="4">
        <v>460</v>
      </c>
      <c r="BW377" s="4">
        <v>451</v>
      </c>
      <c r="BX377" s="4">
        <v>410</v>
      </c>
      <c r="BY377" s="4">
        <v>406</v>
      </c>
      <c r="BZ377" s="4">
        <v>2315</v>
      </c>
      <c r="CA377" s="4">
        <v>394</v>
      </c>
      <c r="CB377" s="4">
        <v>440</v>
      </c>
      <c r="CC377" s="4">
        <v>463</v>
      </c>
      <c r="CD377" s="4">
        <v>501</v>
      </c>
      <c r="CE377" s="4">
        <v>517</v>
      </c>
      <c r="CF377" s="4">
        <v>1824</v>
      </c>
      <c r="CG377" s="4">
        <v>391</v>
      </c>
      <c r="CH377" s="4">
        <v>373</v>
      </c>
      <c r="CI377" s="4">
        <v>400</v>
      </c>
      <c r="CJ377" s="4">
        <v>362</v>
      </c>
      <c r="CK377" s="4">
        <v>298</v>
      </c>
      <c r="CL377" s="4">
        <v>1376</v>
      </c>
      <c r="CM377" s="4">
        <v>291</v>
      </c>
      <c r="CN377" s="4">
        <v>300</v>
      </c>
      <c r="CO377" s="4">
        <v>278</v>
      </c>
      <c r="CP377" s="4">
        <v>273</v>
      </c>
      <c r="CQ377" s="4">
        <v>234</v>
      </c>
      <c r="CR377" s="4">
        <v>1240</v>
      </c>
      <c r="CS377" s="4">
        <v>291</v>
      </c>
      <c r="CT377" s="4">
        <v>262</v>
      </c>
      <c r="CU377" s="4">
        <v>226</v>
      </c>
      <c r="CV377" s="4">
        <v>225</v>
      </c>
      <c r="CW377" s="4">
        <v>236</v>
      </c>
      <c r="CX377" s="4">
        <v>855</v>
      </c>
      <c r="CY377" s="4">
        <v>226</v>
      </c>
      <c r="CZ377" s="4">
        <v>196</v>
      </c>
      <c r="DA377" s="4">
        <v>170</v>
      </c>
      <c r="DB377" s="4">
        <v>152</v>
      </c>
      <c r="DC377" s="4">
        <v>111</v>
      </c>
      <c r="DD377" s="4">
        <v>455</v>
      </c>
      <c r="DE377" s="4">
        <v>107</v>
      </c>
      <c r="DF377" s="4">
        <v>93</v>
      </c>
      <c r="DG377" s="4">
        <v>103</v>
      </c>
      <c r="DH377" s="4">
        <v>86</v>
      </c>
      <c r="DI377" s="4">
        <v>66</v>
      </c>
      <c r="DJ377" s="4">
        <v>168</v>
      </c>
      <c r="DK377" s="4">
        <v>61</v>
      </c>
      <c r="DL377" s="4">
        <v>44</v>
      </c>
      <c r="DM377" s="4">
        <v>25</v>
      </c>
      <c r="DN377" s="4">
        <v>19</v>
      </c>
      <c r="DO377" s="4">
        <v>19</v>
      </c>
      <c r="DP377" s="4">
        <v>36</v>
      </c>
      <c r="DQ377" s="4">
        <v>9</v>
      </c>
      <c r="DR377" s="4">
        <v>14</v>
      </c>
      <c r="DS377" s="4">
        <v>8</v>
      </c>
      <c r="DT377" s="4">
        <v>5</v>
      </c>
      <c r="DU377" s="4">
        <v>0</v>
      </c>
      <c r="DV377" s="4">
        <v>5</v>
      </c>
      <c r="DW377" s="4">
        <v>7078</v>
      </c>
      <c r="DX377" s="4">
        <v>7944</v>
      </c>
      <c r="DY377" s="4">
        <v>15926</v>
      </c>
      <c r="DZ377" s="4">
        <v>10185</v>
      </c>
      <c r="EA377" s="4">
        <v>5959</v>
      </c>
    </row>
    <row r="378" spans="1:131" ht="17.5" customHeight="1" x14ac:dyDescent="0.35">
      <c r="A378" s="2" t="s">
        <v>658</v>
      </c>
      <c r="D378" s="2" t="s">
        <v>659</v>
      </c>
      <c r="E378" s="4">
        <v>47053</v>
      </c>
      <c r="F378" s="4">
        <v>3083</v>
      </c>
      <c r="G378" s="4">
        <v>599</v>
      </c>
      <c r="H378" s="4">
        <v>607</v>
      </c>
      <c r="I378" s="4">
        <v>599</v>
      </c>
      <c r="J378" s="4">
        <v>649</v>
      </c>
      <c r="K378" s="4">
        <v>629</v>
      </c>
      <c r="L378" s="4">
        <v>2669</v>
      </c>
      <c r="M378" s="4">
        <v>539</v>
      </c>
      <c r="N378" s="4">
        <v>540</v>
      </c>
      <c r="O378" s="4">
        <v>570</v>
      </c>
      <c r="P378" s="4">
        <v>513</v>
      </c>
      <c r="Q378" s="4">
        <v>507</v>
      </c>
      <c r="R378" s="4">
        <v>2681</v>
      </c>
      <c r="S378" s="4">
        <v>498</v>
      </c>
      <c r="T378" s="4">
        <v>514</v>
      </c>
      <c r="U378" s="4">
        <v>533</v>
      </c>
      <c r="V378" s="4">
        <v>580</v>
      </c>
      <c r="W378" s="4">
        <v>556</v>
      </c>
      <c r="X378" s="4">
        <v>2784</v>
      </c>
      <c r="Y378" s="4">
        <v>590</v>
      </c>
      <c r="Z378" s="4">
        <v>641</v>
      </c>
      <c r="AA378" s="4">
        <v>558</v>
      </c>
      <c r="AB378" s="4">
        <v>545</v>
      </c>
      <c r="AC378" s="4">
        <v>450</v>
      </c>
      <c r="AD378" s="4">
        <v>2565</v>
      </c>
      <c r="AE378" s="4">
        <v>472</v>
      </c>
      <c r="AF378" s="4">
        <v>498</v>
      </c>
      <c r="AG378" s="4">
        <v>505</v>
      </c>
      <c r="AH378" s="4">
        <v>549</v>
      </c>
      <c r="AI378" s="4">
        <v>541</v>
      </c>
      <c r="AJ378" s="4">
        <v>2934</v>
      </c>
      <c r="AK378" s="4">
        <v>557</v>
      </c>
      <c r="AL378" s="4">
        <v>587</v>
      </c>
      <c r="AM378" s="4">
        <v>550</v>
      </c>
      <c r="AN378" s="4">
        <v>591</v>
      </c>
      <c r="AO378" s="4">
        <v>649</v>
      </c>
      <c r="AP378" s="4">
        <v>3198</v>
      </c>
      <c r="AQ378" s="4">
        <v>612</v>
      </c>
      <c r="AR378" s="4">
        <v>653</v>
      </c>
      <c r="AS378" s="4">
        <v>631</v>
      </c>
      <c r="AT378" s="4">
        <v>633</v>
      </c>
      <c r="AU378" s="4">
        <v>669</v>
      </c>
      <c r="AV378" s="4">
        <v>3316</v>
      </c>
      <c r="AW378" s="4">
        <v>625</v>
      </c>
      <c r="AX378" s="4">
        <v>652</v>
      </c>
      <c r="AY378" s="4">
        <v>616</v>
      </c>
      <c r="AZ378" s="4">
        <v>654</v>
      </c>
      <c r="BA378" s="4">
        <v>769</v>
      </c>
      <c r="BB378" s="4">
        <v>3589</v>
      </c>
      <c r="BC378" s="4">
        <v>713</v>
      </c>
      <c r="BD378" s="4">
        <v>676</v>
      </c>
      <c r="BE378" s="4">
        <v>769</v>
      </c>
      <c r="BF378" s="4">
        <v>677</v>
      </c>
      <c r="BG378" s="4">
        <v>754</v>
      </c>
      <c r="BH378" s="4">
        <v>3962</v>
      </c>
      <c r="BI378" s="4">
        <v>808</v>
      </c>
      <c r="BJ378" s="4">
        <v>774</v>
      </c>
      <c r="BK378" s="4">
        <v>770</v>
      </c>
      <c r="BL378" s="4">
        <v>813</v>
      </c>
      <c r="BM378" s="4">
        <v>797</v>
      </c>
      <c r="BN378" s="4">
        <v>3297</v>
      </c>
      <c r="BO378" s="4">
        <v>787</v>
      </c>
      <c r="BP378" s="4">
        <v>702</v>
      </c>
      <c r="BQ378" s="4">
        <v>628</v>
      </c>
      <c r="BR378" s="4">
        <v>610</v>
      </c>
      <c r="BS378" s="4">
        <v>570</v>
      </c>
      <c r="BT378" s="4">
        <v>2742</v>
      </c>
      <c r="BU378" s="4">
        <v>609</v>
      </c>
      <c r="BV378" s="4">
        <v>545</v>
      </c>
      <c r="BW378" s="4">
        <v>526</v>
      </c>
      <c r="BX378" s="4">
        <v>551</v>
      </c>
      <c r="BY378" s="4">
        <v>511</v>
      </c>
      <c r="BZ378" s="4">
        <v>2798</v>
      </c>
      <c r="CA378" s="4">
        <v>555</v>
      </c>
      <c r="CB378" s="4">
        <v>518</v>
      </c>
      <c r="CC378" s="4">
        <v>528</v>
      </c>
      <c r="CD378" s="4">
        <v>588</v>
      </c>
      <c r="CE378" s="4">
        <v>609</v>
      </c>
      <c r="CF378" s="4">
        <v>2183</v>
      </c>
      <c r="CG378" s="4">
        <v>475</v>
      </c>
      <c r="CH378" s="4">
        <v>474</v>
      </c>
      <c r="CI378" s="4">
        <v>428</v>
      </c>
      <c r="CJ378" s="4">
        <v>453</v>
      </c>
      <c r="CK378" s="4">
        <v>353</v>
      </c>
      <c r="CL378" s="4">
        <v>1885</v>
      </c>
      <c r="CM378" s="4">
        <v>368</v>
      </c>
      <c r="CN378" s="4">
        <v>399</v>
      </c>
      <c r="CO378" s="4">
        <v>364</v>
      </c>
      <c r="CP378" s="4">
        <v>369</v>
      </c>
      <c r="CQ378" s="4">
        <v>385</v>
      </c>
      <c r="CR378" s="4">
        <v>1511</v>
      </c>
      <c r="CS378" s="4">
        <v>337</v>
      </c>
      <c r="CT378" s="4">
        <v>294</v>
      </c>
      <c r="CU378" s="4">
        <v>283</v>
      </c>
      <c r="CV378" s="4">
        <v>303</v>
      </c>
      <c r="CW378" s="4">
        <v>294</v>
      </c>
      <c r="CX378" s="4">
        <v>1064</v>
      </c>
      <c r="CY378" s="4">
        <v>274</v>
      </c>
      <c r="CZ378" s="4">
        <v>246</v>
      </c>
      <c r="DA378" s="4">
        <v>178</v>
      </c>
      <c r="DB378" s="4">
        <v>185</v>
      </c>
      <c r="DC378" s="4">
        <v>181</v>
      </c>
      <c r="DD378" s="4">
        <v>567</v>
      </c>
      <c r="DE378" s="4">
        <v>150</v>
      </c>
      <c r="DF378" s="4">
        <v>120</v>
      </c>
      <c r="DG378" s="4">
        <v>116</v>
      </c>
      <c r="DH378" s="4">
        <v>103</v>
      </c>
      <c r="DI378" s="4">
        <v>78</v>
      </c>
      <c r="DJ378" s="4">
        <v>192</v>
      </c>
      <c r="DK378" s="4">
        <v>88</v>
      </c>
      <c r="DL378" s="4">
        <v>46</v>
      </c>
      <c r="DM378" s="4">
        <v>28</v>
      </c>
      <c r="DN378" s="4">
        <v>17</v>
      </c>
      <c r="DO378" s="4">
        <v>13</v>
      </c>
      <c r="DP378" s="4">
        <v>30</v>
      </c>
      <c r="DQ378" s="4">
        <v>11</v>
      </c>
      <c r="DR378" s="4">
        <v>7</v>
      </c>
      <c r="DS378" s="4">
        <v>8</v>
      </c>
      <c r="DT378" s="4">
        <v>2</v>
      </c>
      <c r="DU378" s="4">
        <v>2</v>
      </c>
      <c r="DV378" s="4">
        <v>3</v>
      </c>
      <c r="DW378" s="4">
        <v>9023</v>
      </c>
      <c r="DX378" s="4">
        <v>10222</v>
      </c>
      <c r="DY378" s="4">
        <v>17796</v>
      </c>
      <c r="DZ378" s="4">
        <v>12799</v>
      </c>
      <c r="EA378" s="4">
        <v>7435</v>
      </c>
    </row>
    <row r="379" spans="1:131" ht="17.5" customHeight="1" x14ac:dyDescent="0.35">
      <c r="A379" s="2" t="s">
        <v>660</v>
      </c>
      <c r="D379" s="2" t="s">
        <v>661</v>
      </c>
      <c r="E379" s="4">
        <v>42868</v>
      </c>
      <c r="F379" s="4">
        <v>2601</v>
      </c>
      <c r="G379" s="4">
        <v>502</v>
      </c>
      <c r="H379" s="4">
        <v>521</v>
      </c>
      <c r="I379" s="4">
        <v>546</v>
      </c>
      <c r="J379" s="4">
        <v>527</v>
      </c>
      <c r="K379" s="4">
        <v>505</v>
      </c>
      <c r="L379" s="4">
        <v>2667</v>
      </c>
      <c r="M379" s="4">
        <v>541</v>
      </c>
      <c r="N379" s="4">
        <v>573</v>
      </c>
      <c r="O379" s="4">
        <v>514</v>
      </c>
      <c r="P379" s="4">
        <v>505</v>
      </c>
      <c r="Q379" s="4">
        <v>534</v>
      </c>
      <c r="R379" s="4">
        <v>2881</v>
      </c>
      <c r="S379" s="4">
        <v>542</v>
      </c>
      <c r="T379" s="4">
        <v>560</v>
      </c>
      <c r="U379" s="4">
        <v>599</v>
      </c>
      <c r="V379" s="4">
        <v>566</v>
      </c>
      <c r="W379" s="4">
        <v>614</v>
      </c>
      <c r="X379" s="4">
        <v>2689</v>
      </c>
      <c r="Y379" s="4">
        <v>546</v>
      </c>
      <c r="Z379" s="4">
        <v>624</v>
      </c>
      <c r="AA379" s="4">
        <v>572</v>
      </c>
      <c r="AB379" s="4">
        <v>553</v>
      </c>
      <c r="AC379" s="4">
        <v>394</v>
      </c>
      <c r="AD379" s="4">
        <v>2218</v>
      </c>
      <c r="AE379" s="4">
        <v>317</v>
      </c>
      <c r="AF379" s="4">
        <v>433</v>
      </c>
      <c r="AG379" s="4">
        <v>477</v>
      </c>
      <c r="AH379" s="4">
        <v>511</v>
      </c>
      <c r="AI379" s="4">
        <v>480</v>
      </c>
      <c r="AJ379" s="4">
        <v>2362</v>
      </c>
      <c r="AK379" s="4">
        <v>458</v>
      </c>
      <c r="AL379" s="4">
        <v>436</v>
      </c>
      <c r="AM379" s="4">
        <v>483</v>
      </c>
      <c r="AN379" s="4">
        <v>499</v>
      </c>
      <c r="AO379" s="4">
        <v>486</v>
      </c>
      <c r="AP379" s="4">
        <v>2519</v>
      </c>
      <c r="AQ379" s="4">
        <v>512</v>
      </c>
      <c r="AR379" s="4">
        <v>525</v>
      </c>
      <c r="AS379" s="4">
        <v>507</v>
      </c>
      <c r="AT379" s="4">
        <v>457</v>
      </c>
      <c r="AU379" s="4">
        <v>518</v>
      </c>
      <c r="AV379" s="4">
        <v>3037</v>
      </c>
      <c r="AW379" s="4">
        <v>508</v>
      </c>
      <c r="AX379" s="4">
        <v>576</v>
      </c>
      <c r="AY379" s="4">
        <v>578</v>
      </c>
      <c r="AZ379" s="4">
        <v>654</v>
      </c>
      <c r="BA379" s="4">
        <v>721</v>
      </c>
      <c r="BB379" s="4">
        <v>3531</v>
      </c>
      <c r="BC379" s="4">
        <v>699</v>
      </c>
      <c r="BD379" s="4">
        <v>713</v>
      </c>
      <c r="BE379" s="4">
        <v>701</v>
      </c>
      <c r="BF379" s="4">
        <v>719</v>
      </c>
      <c r="BG379" s="4">
        <v>699</v>
      </c>
      <c r="BH379" s="4">
        <v>3565</v>
      </c>
      <c r="BI379" s="4">
        <v>735</v>
      </c>
      <c r="BJ379" s="4">
        <v>704</v>
      </c>
      <c r="BK379" s="4">
        <v>704</v>
      </c>
      <c r="BL379" s="4">
        <v>729</v>
      </c>
      <c r="BM379" s="4">
        <v>693</v>
      </c>
      <c r="BN379" s="4">
        <v>3068</v>
      </c>
      <c r="BO379" s="4">
        <v>682</v>
      </c>
      <c r="BP379" s="4">
        <v>579</v>
      </c>
      <c r="BQ379" s="4">
        <v>634</v>
      </c>
      <c r="BR379" s="4">
        <v>593</v>
      </c>
      <c r="BS379" s="4">
        <v>580</v>
      </c>
      <c r="BT379" s="4">
        <v>2595</v>
      </c>
      <c r="BU379" s="4">
        <v>559</v>
      </c>
      <c r="BV379" s="4">
        <v>530</v>
      </c>
      <c r="BW379" s="4">
        <v>510</v>
      </c>
      <c r="BX379" s="4">
        <v>505</v>
      </c>
      <c r="BY379" s="4">
        <v>491</v>
      </c>
      <c r="BZ379" s="4">
        <v>2597</v>
      </c>
      <c r="CA379" s="4">
        <v>462</v>
      </c>
      <c r="CB379" s="4">
        <v>478</v>
      </c>
      <c r="CC379" s="4">
        <v>509</v>
      </c>
      <c r="CD379" s="4">
        <v>572</v>
      </c>
      <c r="CE379" s="4">
        <v>576</v>
      </c>
      <c r="CF379" s="4">
        <v>2109</v>
      </c>
      <c r="CG379" s="4">
        <v>411</v>
      </c>
      <c r="CH379" s="4">
        <v>438</v>
      </c>
      <c r="CI379" s="4">
        <v>486</v>
      </c>
      <c r="CJ379" s="4">
        <v>418</v>
      </c>
      <c r="CK379" s="4">
        <v>356</v>
      </c>
      <c r="CL379" s="4">
        <v>1652</v>
      </c>
      <c r="CM379" s="4">
        <v>336</v>
      </c>
      <c r="CN379" s="4">
        <v>359</v>
      </c>
      <c r="CO379" s="4">
        <v>338</v>
      </c>
      <c r="CP379" s="4">
        <v>312</v>
      </c>
      <c r="CQ379" s="4">
        <v>307</v>
      </c>
      <c r="CR379" s="4">
        <v>1339</v>
      </c>
      <c r="CS379" s="4">
        <v>317</v>
      </c>
      <c r="CT379" s="4">
        <v>278</v>
      </c>
      <c r="CU379" s="4">
        <v>262</v>
      </c>
      <c r="CV379" s="4">
        <v>225</v>
      </c>
      <c r="CW379" s="4">
        <v>257</v>
      </c>
      <c r="CX379" s="4">
        <v>858</v>
      </c>
      <c r="CY379" s="4">
        <v>222</v>
      </c>
      <c r="CZ379" s="4">
        <v>192</v>
      </c>
      <c r="DA379" s="4">
        <v>172</v>
      </c>
      <c r="DB379" s="4">
        <v>145</v>
      </c>
      <c r="DC379" s="4">
        <v>127</v>
      </c>
      <c r="DD379" s="4">
        <v>435</v>
      </c>
      <c r="DE379" s="4">
        <v>109</v>
      </c>
      <c r="DF379" s="4">
        <v>105</v>
      </c>
      <c r="DG379" s="4">
        <v>82</v>
      </c>
      <c r="DH379" s="4">
        <v>76</v>
      </c>
      <c r="DI379" s="4">
        <v>63</v>
      </c>
      <c r="DJ379" s="4">
        <v>129</v>
      </c>
      <c r="DK379" s="4">
        <v>61</v>
      </c>
      <c r="DL379" s="4">
        <v>26</v>
      </c>
      <c r="DM379" s="4">
        <v>20</v>
      </c>
      <c r="DN379" s="4">
        <v>14</v>
      </c>
      <c r="DO379" s="4">
        <v>8</v>
      </c>
      <c r="DP379" s="4">
        <v>15</v>
      </c>
      <c r="DQ379" s="4">
        <v>8</v>
      </c>
      <c r="DR379" s="4">
        <v>2</v>
      </c>
      <c r="DS379" s="4">
        <v>4</v>
      </c>
      <c r="DT379" s="4">
        <v>1</v>
      </c>
      <c r="DU379" s="4">
        <v>0</v>
      </c>
      <c r="DV379" s="4">
        <v>1</v>
      </c>
      <c r="DW379" s="4">
        <v>8695</v>
      </c>
      <c r="DX379" s="4">
        <v>9891</v>
      </c>
      <c r="DY379" s="4">
        <v>15810</v>
      </c>
      <c r="DZ379" s="4">
        <v>11825</v>
      </c>
      <c r="EA379" s="4">
        <v>6538</v>
      </c>
    </row>
    <row r="380" spans="1:131" ht="17.5" customHeight="1" x14ac:dyDescent="0.35">
      <c r="A380" s="2" t="s">
        <v>662</v>
      </c>
      <c r="D380" s="2" t="s">
        <v>663</v>
      </c>
      <c r="E380" s="4">
        <v>40158</v>
      </c>
      <c r="F380" s="4">
        <v>2470</v>
      </c>
      <c r="G380" s="4">
        <v>448</v>
      </c>
      <c r="H380" s="4">
        <v>490</v>
      </c>
      <c r="I380" s="4">
        <v>519</v>
      </c>
      <c r="J380" s="4">
        <v>491</v>
      </c>
      <c r="K380" s="4">
        <v>522</v>
      </c>
      <c r="L380" s="4">
        <v>2389</v>
      </c>
      <c r="M380" s="4">
        <v>491</v>
      </c>
      <c r="N380" s="4">
        <v>467</v>
      </c>
      <c r="O380" s="4">
        <v>500</v>
      </c>
      <c r="P380" s="4">
        <v>467</v>
      </c>
      <c r="Q380" s="4">
        <v>464</v>
      </c>
      <c r="R380" s="4">
        <v>2674</v>
      </c>
      <c r="S380" s="4">
        <v>517</v>
      </c>
      <c r="T380" s="4">
        <v>486</v>
      </c>
      <c r="U380" s="4">
        <v>563</v>
      </c>
      <c r="V380" s="4">
        <v>534</v>
      </c>
      <c r="W380" s="4">
        <v>574</v>
      </c>
      <c r="X380" s="4">
        <v>2476</v>
      </c>
      <c r="Y380" s="4">
        <v>557</v>
      </c>
      <c r="Z380" s="4">
        <v>577</v>
      </c>
      <c r="AA380" s="4">
        <v>530</v>
      </c>
      <c r="AB380" s="4">
        <v>451</v>
      </c>
      <c r="AC380" s="4">
        <v>361</v>
      </c>
      <c r="AD380" s="4">
        <v>2063</v>
      </c>
      <c r="AE380" s="4">
        <v>380</v>
      </c>
      <c r="AF380" s="4">
        <v>387</v>
      </c>
      <c r="AG380" s="4">
        <v>424</v>
      </c>
      <c r="AH380" s="4">
        <v>461</v>
      </c>
      <c r="AI380" s="4">
        <v>411</v>
      </c>
      <c r="AJ380" s="4">
        <v>1894</v>
      </c>
      <c r="AK380" s="4">
        <v>393</v>
      </c>
      <c r="AL380" s="4">
        <v>385</v>
      </c>
      <c r="AM380" s="4">
        <v>355</v>
      </c>
      <c r="AN380" s="4">
        <v>360</v>
      </c>
      <c r="AO380" s="4">
        <v>401</v>
      </c>
      <c r="AP380" s="4">
        <v>2232</v>
      </c>
      <c r="AQ380" s="4">
        <v>402</v>
      </c>
      <c r="AR380" s="4">
        <v>477</v>
      </c>
      <c r="AS380" s="4">
        <v>476</v>
      </c>
      <c r="AT380" s="4">
        <v>426</v>
      </c>
      <c r="AU380" s="4">
        <v>451</v>
      </c>
      <c r="AV380" s="4">
        <v>2442</v>
      </c>
      <c r="AW380" s="4">
        <v>413</v>
      </c>
      <c r="AX380" s="4">
        <v>465</v>
      </c>
      <c r="AY380" s="4">
        <v>480</v>
      </c>
      <c r="AZ380" s="4">
        <v>540</v>
      </c>
      <c r="BA380" s="4">
        <v>544</v>
      </c>
      <c r="BB380" s="4">
        <v>3077</v>
      </c>
      <c r="BC380" s="4">
        <v>600</v>
      </c>
      <c r="BD380" s="4">
        <v>615</v>
      </c>
      <c r="BE380" s="4">
        <v>566</v>
      </c>
      <c r="BF380" s="4">
        <v>626</v>
      </c>
      <c r="BG380" s="4">
        <v>670</v>
      </c>
      <c r="BH380" s="4">
        <v>3405</v>
      </c>
      <c r="BI380" s="4">
        <v>672</v>
      </c>
      <c r="BJ380" s="4">
        <v>663</v>
      </c>
      <c r="BK380" s="4">
        <v>695</v>
      </c>
      <c r="BL380" s="4">
        <v>701</v>
      </c>
      <c r="BM380" s="4">
        <v>674</v>
      </c>
      <c r="BN380" s="4">
        <v>2910</v>
      </c>
      <c r="BO380" s="4">
        <v>653</v>
      </c>
      <c r="BP380" s="4">
        <v>563</v>
      </c>
      <c r="BQ380" s="4">
        <v>539</v>
      </c>
      <c r="BR380" s="4">
        <v>619</v>
      </c>
      <c r="BS380" s="4">
        <v>536</v>
      </c>
      <c r="BT380" s="4">
        <v>2586</v>
      </c>
      <c r="BU380" s="4">
        <v>519</v>
      </c>
      <c r="BV380" s="4">
        <v>530</v>
      </c>
      <c r="BW380" s="4">
        <v>528</v>
      </c>
      <c r="BX380" s="4">
        <v>502</v>
      </c>
      <c r="BY380" s="4">
        <v>507</v>
      </c>
      <c r="BZ380" s="4">
        <v>2761</v>
      </c>
      <c r="CA380" s="4">
        <v>462</v>
      </c>
      <c r="CB380" s="4">
        <v>504</v>
      </c>
      <c r="CC380" s="4">
        <v>562</v>
      </c>
      <c r="CD380" s="4">
        <v>628</v>
      </c>
      <c r="CE380" s="4">
        <v>605</v>
      </c>
      <c r="CF380" s="4">
        <v>2113</v>
      </c>
      <c r="CG380" s="4">
        <v>485</v>
      </c>
      <c r="CH380" s="4">
        <v>462</v>
      </c>
      <c r="CI380" s="4">
        <v>429</v>
      </c>
      <c r="CJ380" s="4">
        <v>412</v>
      </c>
      <c r="CK380" s="4">
        <v>325</v>
      </c>
      <c r="CL380" s="4">
        <v>1649</v>
      </c>
      <c r="CM380" s="4">
        <v>342</v>
      </c>
      <c r="CN380" s="4">
        <v>338</v>
      </c>
      <c r="CO380" s="4">
        <v>355</v>
      </c>
      <c r="CP380" s="4">
        <v>328</v>
      </c>
      <c r="CQ380" s="4">
        <v>286</v>
      </c>
      <c r="CR380" s="4">
        <v>1252</v>
      </c>
      <c r="CS380" s="4">
        <v>279</v>
      </c>
      <c r="CT380" s="4">
        <v>247</v>
      </c>
      <c r="CU380" s="4">
        <v>245</v>
      </c>
      <c r="CV380" s="4">
        <v>238</v>
      </c>
      <c r="CW380" s="4">
        <v>243</v>
      </c>
      <c r="CX380" s="4">
        <v>998</v>
      </c>
      <c r="CY380" s="4">
        <v>214</v>
      </c>
      <c r="CZ380" s="4">
        <v>219</v>
      </c>
      <c r="DA380" s="4">
        <v>198</v>
      </c>
      <c r="DB380" s="4">
        <v>189</v>
      </c>
      <c r="DC380" s="4">
        <v>178</v>
      </c>
      <c r="DD380" s="4">
        <v>533</v>
      </c>
      <c r="DE380" s="4">
        <v>147</v>
      </c>
      <c r="DF380" s="4">
        <v>143</v>
      </c>
      <c r="DG380" s="4">
        <v>98</v>
      </c>
      <c r="DH380" s="4">
        <v>81</v>
      </c>
      <c r="DI380" s="4">
        <v>64</v>
      </c>
      <c r="DJ380" s="4">
        <v>197</v>
      </c>
      <c r="DK380" s="4">
        <v>76</v>
      </c>
      <c r="DL380" s="4">
        <v>49</v>
      </c>
      <c r="DM380" s="4">
        <v>30</v>
      </c>
      <c r="DN380" s="4">
        <v>20</v>
      </c>
      <c r="DO380" s="4">
        <v>22</v>
      </c>
      <c r="DP380" s="4">
        <v>37</v>
      </c>
      <c r="DQ380" s="4">
        <v>9</v>
      </c>
      <c r="DR380" s="4">
        <v>12</v>
      </c>
      <c r="DS380" s="4">
        <v>11</v>
      </c>
      <c r="DT380" s="4">
        <v>2</v>
      </c>
      <c r="DU380" s="4">
        <v>3</v>
      </c>
      <c r="DV380" s="4">
        <v>0</v>
      </c>
      <c r="DW380" s="4">
        <v>8090</v>
      </c>
      <c r="DX380" s="4">
        <v>9197</v>
      </c>
      <c r="DY380" s="4">
        <v>13627</v>
      </c>
      <c r="DZ380" s="4">
        <v>11662</v>
      </c>
      <c r="EA380" s="4">
        <v>6779</v>
      </c>
    </row>
    <row r="381" spans="1:131" ht="17.5" customHeight="1" x14ac:dyDescent="0.35">
      <c r="A381" s="2" t="s">
        <v>664</v>
      </c>
      <c r="D381" s="2" t="s">
        <v>665</v>
      </c>
      <c r="E381" s="4">
        <v>59326</v>
      </c>
      <c r="F381" s="4">
        <v>3759</v>
      </c>
      <c r="G381" s="4">
        <v>680</v>
      </c>
      <c r="H381" s="4">
        <v>694</v>
      </c>
      <c r="I381" s="4">
        <v>743</v>
      </c>
      <c r="J381" s="4">
        <v>843</v>
      </c>
      <c r="K381" s="4">
        <v>799</v>
      </c>
      <c r="L381" s="4">
        <v>3780</v>
      </c>
      <c r="M381" s="4">
        <v>800</v>
      </c>
      <c r="N381" s="4">
        <v>752</v>
      </c>
      <c r="O381" s="4">
        <v>777</v>
      </c>
      <c r="P381" s="4">
        <v>733</v>
      </c>
      <c r="Q381" s="4">
        <v>718</v>
      </c>
      <c r="R381" s="4">
        <v>4056</v>
      </c>
      <c r="S381" s="4">
        <v>742</v>
      </c>
      <c r="T381" s="4">
        <v>785</v>
      </c>
      <c r="U381" s="4">
        <v>825</v>
      </c>
      <c r="V381" s="4">
        <v>813</v>
      </c>
      <c r="W381" s="4">
        <v>891</v>
      </c>
      <c r="X381" s="4">
        <v>4191</v>
      </c>
      <c r="Y381" s="4">
        <v>959</v>
      </c>
      <c r="Z381" s="4">
        <v>903</v>
      </c>
      <c r="AA381" s="4">
        <v>940</v>
      </c>
      <c r="AB381" s="4">
        <v>789</v>
      </c>
      <c r="AC381" s="4">
        <v>600</v>
      </c>
      <c r="AD381" s="4">
        <v>2597</v>
      </c>
      <c r="AE381" s="4">
        <v>520</v>
      </c>
      <c r="AF381" s="4">
        <v>477</v>
      </c>
      <c r="AG381" s="4">
        <v>512</v>
      </c>
      <c r="AH381" s="4">
        <v>576</v>
      </c>
      <c r="AI381" s="4">
        <v>512</v>
      </c>
      <c r="AJ381" s="4">
        <v>2640</v>
      </c>
      <c r="AK381" s="4">
        <v>568</v>
      </c>
      <c r="AL381" s="4">
        <v>501</v>
      </c>
      <c r="AM381" s="4">
        <v>538</v>
      </c>
      <c r="AN381" s="4">
        <v>500</v>
      </c>
      <c r="AO381" s="4">
        <v>533</v>
      </c>
      <c r="AP381" s="4">
        <v>2983</v>
      </c>
      <c r="AQ381" s="4">
        <v>581</v>
      </c>
      <c r="AR381" s="4">
        <v>612</v>
      </c>
      <c r="AS381" s="4">
        <v>580</v>
      </c>
      <c r="AT381" s="4">
        <v>576</v>
      </c>
      <c r="AU381" s="4">
        <v>634</v>
      </c>
      <c r="AV381" s="4">
        <v>4061</v>
      </c>
      <c r="AW381" s="4">
        <v>680</v>
      </c>
      <c r="AX381" s="4">
        <v>781</v>
      </c>
      <c r="AY381" s="4">
        <v>807</v>
      </c>
      <c r="AZ381" s="4">
        <v>864</v>
      </c>
      <c r="BA381" s="4">
        <v>929</v>
      </c>
      <c r="BB381" s="4">
        <v>4654</v>
      </c>
      <c r="BC381" s="4">
        <v>947</v>
      </c>
      <c r="BD381" s="4">
        <v>911</v>
      </c>
      <c r="BE381" s="4">
        <v>900</v>
      </c>
      <c r="BF381" s="4">
        <v>939</v>
      </c>
      <c r="BG381" s="4">
        <v>957</v>
      </c>
      <c r="BH381" s="4">
        <v>4578</v>
      </c>
      <c r="BI381" s="4">
        <v>947</v>
      </c>
      <c r="BJ381" s="4">
        <v>897</v>
      </c>
      <c r="BK381" s="4">
        <v>931</v>
      </c>
      <c r="BL381" s="4">
        <v>916</v>
      </c>
      <c r="BM381" s="4">
        <v>887</v>
      </c>
      <c r="BN381" s="4">
        <v>4137</v>
      </c>
      <c r="BO381" s="4">
        <v>864</v>
      </c>
      <c r="BP381" s="4">
        <v>835</v>
      </c>
      <c r="BQ381" s="4">
        <v>826</v>
      </c>
      <c r="BR381" s="4">
        <v>847</v>
      </c>
      <c r="BS381" s="4">
        <v>765</v>
      </c>
      <c r="BT381" s="4">
        <v>3555</v>
      </c>
      <c r="BU381" s="4">
        <v>731</v>
      </c>
      <c r="BV381" s="4">
        <v>715</v>
      </c>
      <c r="BW381" s="4">
        <v>755</v>
      </c>
      <c r="BX381" s="4">
        <v>683</v>
      </c>
      <c r="BY381" s="4">
        <v>671</v>
      </c>
      <c r="BZ381" s="4">
        <v>3867</v>
      </c>
      <c r="CA381" s="4">
        <v>686</v>
      </c>
      <c r="CB381" s="4">
        <v>727</v>
      </c>
      <c r="CC381" s="4">
        <v>765</v>
      </c>
      <c r="CD381" s="4">
        <v>861</v>
      </c>
      <c r="CE381" s="4">
        <v>828</v>
      </c>
      <c r="CF381" s="4">
        <v>3207</v>
      </c>
      <c r="CG381" s="4">
        <v>672</v>
      </c>
      <c r="CH381" s="4">
        <v>710</v>
      </c>
      <c r="CI381" s="4">
        <v>723</v>
      </c>
      <c r="CJ381" s="4">
        <v>609</v>
      </c>
      <c r="CK381" s="4">
        <v>493</v>
      </c>
      <c r="CL381" s="4">
        <v>2517</v>
      </c>
      <c r="CM381" s="4">
        <v>504</v>
      </c>
      <c r="CN381" s="4">
        <v>529</v>
      </c>
      <c r="CO381" s="4">
        <v>526</v>
      </c>
      <c r="CP381" s="4">
        <v>497</v>
      </c>
      <c r="CQ381" s="4">
        <v>461</v>
      </c>
      <c r="CR381" s="4">
        <v>2069</v>
      </c>
      <c r="CS381" s="4">
        <v>486</v>
      </c>
      <c r="CT381" s="4">
        <v>427</v>
      </c>
      <c r="CU381" s="4">
        <v>380</v>
      </c>
      <c r="CV381" s="4">
        <v>409</v>
      </c>
      <c r="CW381" s="4">
        <v>367</v>
      </c>
      <c r="CX381" s="4">
        <v>1425</v>
      </c>
      <c r="CY381" s="4">
        <v>326</v>
      </c>
      <c r="CZ381" s="4">
        <v>354</v>
      </c>
      <c r="DA381" s="4">
        <v>276</v>
      </c>
      <c r="DB381" s="4">
        <v>241</v>
      </c>
      <c r="DC381" s="4">
        <v>228</v>
      </c>
      <c r="DD381" s="4">
        <v>847</v>
      </c>
      <c r="DE381" s="4">
        <v>224</v>
      </c>
      <c r="DF381" s="4">
        <v>192</v>
      </c>
      <c r="DG381" s="4">
        <v>169</v>
      </c>
      <c r="DH381" s="4">
        <v>137</v>
      </c>
      <c r="DI381" s="4">
        <v>125</v>
      </c>
      <c r="DJ381" s="4">
        <v>310</v>
      </c>
      <c r="DK381" s="4">
        <v>121</v>
      </c>
      <c r="DL381" s="4">
        <v>91</v>
      </c>
      <c r="DM381" s="4">
        <v>35</v>
      </c>
      <c r="DN381" s="4">
        <v>28</v>
      </c>
      <c r="DO381" s="4">
        <v>35</v>
      </c>
      <c r="DP381" s="4">
        <v>80</v>
      </c>
      <c r="DQ381" s="4">
        <v>30</v>
      </c>
      <c r="DR381" s="4">
        <v>25</v>
      </c>
      <c r="DS381" s="4">
        <v>8</v>
      </c>
      <c r="DT381" s="4">
        <v>12</v>
      </c>
      <c r="DU381" s="4">
        <v>5</v>
      </c>
      <c r="DV381" s="4">
        <v>13</v>
      </c>
      <c r="DW381" s="4">
        <v>12554</v>
      </c>
      <c r="DX381" s="4">
        <v>14397</v>
      </c>
      <c r="DY381" s="4">
        <v>20167</v>
      </c>
      <c r="DZ381" s="4">
        <v>16137</v>
      </c>
      <c r="EA381" s="4">
        <v>10468</v>
      </c>
    </row>
    <row r="382" spans="1:131" ht="17.5" customHeight="1" x14ac:dyDescent="0.35">
      <c r="A382" s="2" t="s">
        <v>666</v>
      </c>
      <c r="D382" s="2" t="s">
        <v>667</v>
      </c>
      <c r="E382" s="4">
        <v>49144</v>
      </c>
      <c r="F382" s="4">
        <v>3729</v>
      </c>
      <c r="G382" s="4">
        <v>763</v>
      </c>
      <c r="H382" s="4">
        <v>778</v>
      </c>
      <c r="I382" s="4">
        <v>737</v>
      </c>
      <c r="J382" s="4">
        <v>750</v>
      </c>
      <c r="K382" s="4">
        <v>701</v>
      </c>
      <c r="L382" s="4">
        <v>3075</v>
      </c>
      <c r="M382" s="4">
        <v>715</v>
      </c>
      <c r="N382" s="4">
        <v>592</v>
      </c>
      <c r="O382" s="4">
        <v>589</v>
      </c>
      <c r="P382" s="4">
        <v>589</v>
      </c>
      <c r="Q382" s="4">
        <v>590</v>
      </c>
      <c r="R382" s="4">
        <v>2846</v>
      </c>
      <c r="S382" s="4">
        <v>600</v>
      </c>
      <c r="T382" s="4">
        <v>546</v>
      </c>
      <c r="U382" s="4">
        <v>590</v>
      </c>
      <c r="V382" s="4">
        <v>569</v>
      </c>
      <c r="W382" s="4">
        <v>541</v>
      </c>
      <c r="X382" s="4">
        <v>2717</v>
      </c>
      <c r="Y382" s="4">
        <v>573</v>
      </c>
      <c r="Z382" s="4">
        <v>574</v>
      </c>
      <c r="AA382" s="4">
        <v>593</v>
      </c>
      <c r="AB382" s="4">
        <v>547</v>
      </c>
      <c r="AC382" s="4">
        <v>430</v>
      </c>
      <c r="AD382" s="4">
        <v>2435</v>
      </c>
      <c r="AE382" s="4">
        <v>410</v>
      </c>
      <c r="AF382" s="4">
        <v>419</v>
      </c>
      <c r="AG382" s="4">
        <v>527</v>
      </c>
      <c r="AH382" s="4">
        <v>535</v>
      </c>
      <c r="AI382" s="4">
        <v>544</v>
      </c>
      <c r="AJ382" s="4">
        <v>3342</v>
      </c>
      <c r="AK382" s="4">
        <v>655</v>
      </c>
      <c r="AL382" s="4">
        <v>608</v>
      </c>
      <c r="AM382" s="4">
        <v>647</v>
      </c>
      <c r="AN382" s="4">
        <v>693</v>
      </c>
      <c r="AO382" s="4">
        <v>739</v>
      </c>
      <c r="AP382" s="4">
        <v>3947</v>
      </c>
      <c r="AQ382" s="4">
        <v>783</v>
      </c>
      <c r="AR382" s="4">
        <v>792</v>
      </c>
      <c r="AS382" s="4">
        <v>789</v>
      </c>
      <c r="AT382" s="4">
        <v>791</v>
      </c>
      <c r="AU382" s="4">
        <v>792</v>
      </c>
      <c r="AV382" s="4">
        <v>4160</v>
      </c>
      <c r="AW382" s="4">
        <v>879</v>
      </c>
      <c r="AX382" s="4">
        <v>829</v>
      </c>
      <c r="AY382" s="4">
        <v>817</v>
      </c>
      <c r="AZ382" s="4">
        <v>803</v>
      </c>
      <c r="BA382" s="4">
        <v>832</v>
      </c>
      <c r="BB382" s="4">
        <v>3885</v>
      </c>
      <c r="BC382" s="4">
        <v>792</v>
      </c>
      <c r="BD382" s="4">
        <v>767</v>
      </c>
      <c r="BE382" s="4">
        <v>791</v>
      </c>
      <c r="BF382" s="4">
        <v>773</v>
      </c>
      <c r="BG382" s="4">
        <v>762</v>
      </c>
      <c r="BH382" s="4">
        <v>3701</v>
      </c>
      <c r="BI382" s="4">
        <v>745</v>
      </c>
      <c r="BJ382" s="4">
        <v>761</v>
      </c>
      <c r="BK382" s="4">
        <v>771</v>
      </c>
      <c r="BL382" s="4">
        <v>740</v>
      </c>
      <c r="BM382" s="4">
        <v>684</v>
      </c>
      <c r="BN382" s="4">
        <v>3259</v>
      </c>
      <c r="BO382" s="4">
        <v>679</v>
      </c>
      <c r="BP382" s="4">
        <v>649</v>
      </c>
      <c r="BQ382" s="4">
        <v>661</v>
      </c>
      <c r="BR382" s="4">
        <v>651</v>
      </c>
      <c r="BS382" s="4">
        <v>619</v>
      </c>
      <c r="BT382" s="4">
        <v>2807</v>
      </c>
      <c r="BU382" s="4">
        <v>577</v>
      </c>
      <c r="BV382" s="4">
        <v>593</v>
      </c>
      <c r="BW382" s="4">
        <v>523</v>
      </c>
      <c r="BX382" s="4">
        <v>554</v>
      </c>
      <c r="BY382" s="4">
        <v>560</v>
      </c>
      <c r="BZ382" s="4">
        <v>2708</v>
      </c>
      <c r="CA382" s="4">
        <v>549</v>
      </c>
      <c r="CB382" s="4">
        <v>496</v>
      </c>
      <c r="CC382" s="4">
        <v>519</v>
      </c>
      <c r="CD382" s="4">
        <v>583</v>
      </c>
      <c r="CE382" s="4">
        <v>561</v>
      </c>
      <c r="CF382" s="4">
        <v>1979</v>
      </c>
      <c r="CG382" s="4">
        <v>427</v>
      </c>
      <c r="CH382" s="4">
        <v>446</v>
      </c>
      <c r="CI382" s="4">
        <v>401</v>
      </c>
      <c r="CJ382" s="4">
        <v>374</v>
      </c>
      <c r="CK382" s="4">
        <v>331</v>
      </c>
      <c r="CL382" s="4">
        <v>1593</v>
      </c>
      <c r="CM382" s="4">
        <v>325</v>
      </c>
      <c r="CN382" s="4">
        <v>323</v>
      </c>
      <c r="CO382" s="4">
        <v>294</v>
      </c>
      <c r="CP382" s="4">
        <v>308</v>
      </c>
      <c r="CQ382" s="4">
        <v>343</v>
      </c>
      <c r="CR382" s="4">
        <v>1302</v>
      </c>
      <c r="CS382" s="4">
        <v>315</v>
      </c>
      <c r="CT382" s="4">
        <v>249</v>
      </c>
      <c r="CU382" s="4">
        <v>256</v>
      </c>
      <c r="CV382" s="4">
        <v>237</v>
      </c>
      <c r="CW382" s="4">
        <v>245</v>
      </c>
      <c r="CX382" s="4">
        <v>895</v>
      </c>
      <c r="CY382" s="4">
        <v>195</v>
      </c>
      <c r="CZ382" s="4">
        <v>223</v>
      </c>
      <c r="DA382" s="4">
        <v>179</v>
      </c>
      <c r="DB382" s="4">
        <v>144</v>
      </c>
      <c r="DC382" s="4">
        <v>154</v>
      </c>
      <c r="DD382" s="4">
        <v>563</v>
      </c>
      <c r="DE382" s="4">
        <v>138</v>
      </c>
      <c r="DF382" s="4">
        <v>158</v>
      </c>
      <c r="DG382" s="4">
        <v>98</v>
      </c>
      <c r="DH382" s="4">
        <v>82</v>
      </c>
      <c r="DI382" s="4">
        <v>87</v>
      </c>
      <c r="DJ382" s="4">
        <v>165</v>
      </c>
      <c r="DK382" s="4">
        <v>60</v>
      </c>
      <c r="DL382" s="4">
        <v>45</v>
      </c>
      <c r="DM382" s="4">
        <v>21</v>
      </c>
      <c r="DN382" s="4">
        <v>20</v>
      </c>
      <c r="DO382" s="4">
        <v>19</v>
      </c>
      <c r="DP382" s="4">
        <v>34</v>
      </c>
      <c r="DQ382" s="4">
        <v>12</v>
      </c>
      <c r="DR382" s="4">
        <v>7</v>
      </c>
      <c r="DS382" s="4">
        <v>8</v>
      </c>
      <c r="DT382" s="4">
        <v>4</v>
      </c>
      <c r="DU382" s="4">
        <v>3</v>
      </c>
      <c r="DV382" s="4">
        <v>2</v>
      </c>
      <c r="DW382" s="4">
        <v>10223</v>
      </c>
      <c r="DX382" s="4">
        <v>11390</v>
      </c>
      <c r="DY382" s="4">
        <v>19913</v>
      </c>
      <c r="DZ382" s="4">
        <v>12475</v>
      </c>
      <c r="EA382" s="4">
        <v>6533</v>
      </c>
    </row>
    <row r="383" spans="1:131" ht="17.5" customHeight="1" x14ac:dyDescent="0.35">
      <c r="E383" s="30"/>
      <c r="F383" s="30"/>
      <c r="G383" s="31"/>
      <c r="H383" s="31"/>
      <c r="I383" s="31"/>
      <c r="J383" s="31"/>
      <c r="K383" s="31"/>
      <c r="L383" s="30"/>
      <c r="M383" s="31"/>
      <c r="N383" s="31"/>
      <c r="O383" s="31"/>
      <c r="P383" s="31"/>
      <c r="Q383" s="31"/>
      <c r="R383" s="30"/>
      <c r="S383" s="31"/>
      <c r="T383" s="31"/>
      <c r="U383" s="31"/>
      <c r="V383" s="31"/>
      <c r="W383" s="31"/>
      <c r="X383" s="30"/>
      <c r="Y383" s="31"/>
      <c r="Z383" s="31"/>
      <c r="AA383" s="31"/>
      <c r="AB383" s="31"/>
      <c r="AC383" s="31"/>
      <c r="AD383" s="30"/>
      <c r="AE383" s="31"/>
      <c r="AF383" s="31"/>
      <c r="AG383" s="31"/>
      <c r="AH383" s="31"/>
      <c r="AI383" s="31"/>
      <c r="AJ383" s="30"/>
      <c r="AK383" s="31"/>
      <c r="AL383" s="31"/>
      <c r="AM383" s="31"/>
      <c r="AN383" s="31"/>
      <c r="AO383" s="31"/>
      <c r="AP383" s="30"/>
      <c r="AQ383" s="31"/>
      <c r="AR383" s="31"/>
      <c r="AS383" s="31"/>
      <c r="AT383" s="31"/>
      <c r="AU383" s="31"/>
      <c r="AV383" s="30"/>
      <c r="AW383" s="31"/>
      <c r="AX383" s="31"/>
      <c r="AY383" s="31"/>
      <c r="AZ383" s="31"/>
      <c r="BA383" s="31"/>
      <c r="BB383" s="30"/>
      <c r="BC383" s="31"/>
      <c r="BD383" s="31"/>
      <c r="BE383" s="31"/>
      <c r="BF383" s="31"/>
      <c r="BG383" s="31"/>
      <c r="BH383" s="30"/>
      <c r="BI383" s="31"/>
      <c r="BJ383" s="31"/>
      <c r="BK383" s="31"/>
      <c r="BL383" s="31"/>
      <c r="BM383" s="31"/>
      <c r="BN383" s="30"/>
      <c r="BO383" s="31"/>
      <c r="BP383" s="31"/>
      <c r="BQ383" s="31"/>
      <c r="BR383" s="31"/>
      <c r="BS383" s="31"/>
      <c r="BT383" s="30"/>
      <c r="BU383" s="31"/>
      <c r="BV383" s="31"/>
      <c r="BW383" s="31"/>
      <c r="BX383" s="31"/>
      <c r="BY383" s="31"/>
      <c r="BZ383" s="30"/>
      <c r="CA383" s="31"/>
      <c r="CB383" s="31"/>
      <c r="CC383" s="31"/>
      <c r="CD383" s="31"/>
      <c r="CE383" s="31"/>
      <c r="CF383" s="30"/>
      <c r="CG383" s="31"/>
      <c r="CH383" s="31"/>
      <c r="CI383" s="31"/>
      <c r="CJ383" s="31"/>
      <c r="CK383" s="31"/>
      <c r="CL383" s="30"/>
      <c r="CM383" s="31"/>
      <c r="CN383" s="31"/>
      <c r="CO383" s="31"/>
      <c r="CP383" s="31"/>
      <c r="CQ383" s="31"/>
      <c r="CR383" s="30"/>
      <c r="CS383" s="31"/>
      <c r="CT383" s="31"/>
      <c r="CU383" s="31"/>
      <c r="CV383" s="31"/>
      <c r="CW383" s="31"/>
      <c r="CX383" s="30"/>
      <c r="CY383" s="31"/>
      <c r="CZ383" s="31"/>
      <c r="DA383" s="31"/>
      <c r="DB383" s="31"/>
      <c r="DC383" s="31"/>
      <c r="DD383" s="30"/>
      <c r="DE383" s="31"/>
      <c r="DF383" s="31"/>
      <c r="DG383" s="31"/>
      <c r="DH383" s="31"/>
      <c r="DI383" s="31"/>
      <c r="DJ383" s="30"/>
      <c r="DK383" s="31"/>
      <c r="DL383" s="31"/>
      <c r="DM383" s="31"/>
      <c r="DN383" s="31"/>
      <c r="DO383" s="31"/>
      <c r="DP383" s="30"/>
      <c r="DQ383" s="31"/>
      <c r="DR383" s="31"/>
      <c r="DS383" s="31"/>
      <c r="DT383" s="31"/>
      <c r="DU383" s="31"/>
      <c r="DW383" s="31"/>
      <c r="DX383" s="31"/>
      <c r="DY383" s="31"/>
      <c r="DZ383" s="31"/>
      <c r="EA383" s="31"/>
    </row>
    <row r="384" spans="1:131" s="3" customFormat="1" ht="17.5" customHeight="1" x14ac:dyDescent="0.35">
      <c r="A384" s="3" t="s">
        <v>668</v>
      </c>
      <c r="C384" s="3" t="s">
        <v>669</v>
      </c>
      <c r="E384" s="26">
        <v>390567</v>
      </c>
      <c r="F384" s="26">
        <v>24016</v>
      </c>
      <c r="G384" s="26">
        <v>4755</v>
      </c>
      <c r="H384" s="26">
        <v>4945</v>
      </c>
      <c r="I384" s="26">
        <v>4740</v>
      </c>
      <c r="J384" s="26">
        <v>4758</v>
      </c>
      <c r="K384" s="26">
        <v>4818</v>
      </c>
      <c r="L384" s="26">
        <v>22366</v>
      </c>
      <c r="M384" s="26">
        <v>4595</v>
      </c>
      <c r="N384" s="26">
        <v>4496</v>
      </c>
      <c r="O384" s="26">
        <v>4622</v>
      </c>
      <c r="P384" s="26">
        <v>4366</v>
      </c>
      <c r="Q384" s="26">
        <v>4287</v>
      </c>
      <c r="R384" s="26">
        <v>23799</v>
      </c>
      <c r="S384" s="26">
        <v>4459</v>
      </c>
      <c r="T384" s="26">
        <v>4679</v>
      </c>
      <c r="U384" s="26">
        <v>4896</v>
      </c>
      <c r="V384" s="26">
        <v>4802</v>
      </c>
      <c r="W384" s="26">
        <v>4963</v>
      </c>
      <c r="X384" s="26">
        <v>23735</v>
      </c>
      <c r="Y384" s="26">
        <v>4983</v>
      </c>
      <c r="Z384" s="26">
        <v>4938</v>
      </c>
      <c r="AA384" s="26">
        <v>5053</v>
      </c>
      <c r="AB384" s="26">
        <v>4690</v>
      </c>
      <c r="AC384" s="26">
        <v>4071</v>
      </c>
      <c r="AD384" s="26">
        <v>20677</v>
      </c>
      <c r="AE384" s="26">
        <v>4040</v>
      </c>
      <c r="AF384" s="26">
        <v>4018</v>
      </c>
      <c r="AG384" s="26">
        <v>4137</v>
      </c>
      <c r="AH384" s="26">
        <v>4335</v>
      </c>
      <c r="AI384" s="26">
        <v>4147</v>
      </c>
      <c r="AJ384" s="26">
        <v>21772</v>
      </c>
      <c r="AK384" s="26">
        <v>4191</v>
      </c>
      <c r="AL384" s="26">
        <v>4238</v>
      </c>
      <c r="AM384" s="26">
        <v>4354</v>
      </c>
      <c r="AN384" s="26">
        <v>4389</v>
      </c>
      <c r="AO384" s="26">
        <v>4600</v>
      </c>
      <c r="AP384" s="26">
        <v>22356</v>
      </c>
      <c r="AQ384" s="26">
        <v>4606</v>
      </c>
      <c r="AR384" s="26">
        <v>4534</v>
      </c>
      <c r="AS384" s="26">
        <v>4472</v>
      </c>
      <c r="AT384" s="26">
        <v>4351</v>
      </c>
      <c r="AU384" s="26">
        <v>4393</v>
      </c>
      <c r="AV384" s="26">
        <v>24462</v>
      </c>
      <c r="AW384" s="26">
        <v>4281</v>
      </c>
      <c r="AX384" s="26">
        <v>4633</v>
      </c>
      <c r="AY384" s="26">
        <v>4972</v>
      </c>
      <c r="AZ384" s="26">
        <v>5092</v>
      </c>
      <c r="BA384" s="26">
        <v>5484</v>
      </c>
      <c r="BB384" s="26">
        <v>29347</v>
      </c>
      <c r="BC384" s="26">
        <v>5620</v>
      </c>
      <c r="BD384" s="26">
        <v>5642</v>
      </c>
      <c r="BE384" s="26">
        <v>6032</v>
      </c>
      <c r="BF384" s="26">
        <v>5979</v>
      </c>
      <c r="BG384" s="26">
        <v>6074</v>
      </c>
      <c r="BH384" s="26">
        <v>29700</v>
      </c>
      <c r="BI384" s="26">
        <v>5984</v>
      </c>
      <c r="BJ384" s="26">
        <v>6186</v>
      </c>
      <c r="BK384" s="26">
        <v>6051</v>
      </c>
      <c r="BL384" s="26">
        <v>5864</v>
      </c>
      <c r="BM384" s="26">
        <v>5615</v>
      </c>
      <c r="BN384" s="26">
        <v>26382</v>
      </c>
      <c r="BO384" s="26">
        <v>5596</v>
      </c>
      <c r="BP384" s="26">
        <v>5360</v>
      </c>
      <c r="BQ384" s="26">
        <v>5336</v>
      </c>
      <c r="BR384" s="26">
        <v>5120</v>
      </c>
      <c r="BS384" s="26">
        <v>4970</v>
      </c>
      <c r="BT384" s="26">
        <v>23557</v>
      </c>
      <c r="BU384" s="26">
        <v>4837</v>
      </c>
      <c r="BV384" s="26">
        <v>4831</v>
      </c>
      <c r="BW384" s="26">
        <v>4688</v>
      </c>
      <c r="BX384" s="26">
        <v>4714</v>
      </c>
      <c r="BY384" s="26">
        <v>4487</v>
      </c>
      <c r="BZ384" s="26">
        <v>26088</v>
      </c>
      <c r="CA384" s="26">
        <v>4652</v>
      </c>
      <c r="CB384" s="26">
        <v>4861</v>
      </c>
      <c r="CC384" s="26">
        <v>5107</v>
      </c>
      <c r="CD384" s="26">
        <v>5649</v>
      </c>
      <c r="CE384" s="26">
        <v>5819</v>
      </c>
      <c r="CF384" s="26">
        <v>21614</v>
      </c>
      <c r="CG384" s="26">
        <v>4493</v>
      </c>
      <c r="CH384" s="26">
        <v>4773</v>
      </c>
      <c r="CI384" s="26">
        <v>4399</v>
      </c>
      <c r="CJ384" s="26">
        <v>4360</v>
      </c>
      <c r="CK384" s="26">
        <v>3589</v>
      </c>
      <c r="CL384" s="26">
        <v>17133</v>
      </c>
      <c r="CM384" s="26">
        <v>3456</v>
      </c>
      <c r="CN384" s="26">
        <v>3482</v>
      </c>
      <c r="CO384" s="26">
        <v>3450</v>
      </c>
      <c r="CP384" s="26">
        <v>3486</v>
      </c>
      <c r="CQ384" s="26">
        <v>3259</v>
      </c>
      <c r="CR384" s="26">
        <v>14170</v>
      </c>
      <c r="CS384" s="26">
        <v>3101</v>
      </c>
      <c r="CT384" s="26">
        <v>2994</v>
      </c>
      <c r="CU384" s="26">
        <v>2804</v>
      </c>
      <c r="CV384" s="26">
        <v>2653</v>
      </c>
      <c r="CW384" s="26">
        <v>2618</v>
      </c>
      <c r="CX384" s="26">
        <v>10773</v>
      </c>
      <c r="CY384" s="26">
        <v>2612</v>
      </c>
      <c r="CZ384" s="26">
        <v>2386</v>
      </c>
      <c r="DA384" s="26">
        <v>2101</v>
      </c>
      <c r="DB384" s="26">
        <v>1900</v>
      </c>
      <c r="DC384" s="26">
        <v>1774</v>
      </c>
      <c r="DD384" s="26">
        <v>6010</v>
      </c>
      <c r="DE384" s="26">
        <v>1529</v>
      </c>
      <c r="DF384" s="26">
        <v>1338</v>
      </c>
      <c r="DG384" s="26">
        <v>1249</v>
      </c>
      <c r="DH384" s="26">
        <v>968</v>
      </c>
      <c r="DI384" s="26">
        <v>926</v>
      </c>
      <c r="DJ384" s="26">
        <v>2138</v>
      </c>
      <c r="DK384" s="26">
        <v>762</v>
      </c>
      <c r="DL384" s="26">
        <v>599</v>
      </c>
      <c r="DM384" s="26">
        <v>312</v>
      </c>
      <c r="DN384" s="26">
        <v>234</v>
      </c>
      <c r="DO384" s="26">
        <v>231</v>
      </c>
      <c r="DP384" s="26">
        <v>426</v>
      </c>
      <c r="DQ384" s="26">
        <v>153</v>
      </c>
      <c r="DR384" s="26">
        <v>96</v>
      </c>
      <c r="DS384" s="26">
        <v>64</v>
      </c>
      <c r="DT384" s="26">
        <v>81</v>
      </c>
      <c r="DU384" s="26">
        <v>32</v>
      </c>
      <c r="DV384" s="26">
        <v>46</v>
      </c>
      <c r="DW384" s="26">
        <v>75164</v>
      </c>
      <c r="DX384" s="26">
        <v>85155</v>
      </c>
      <c r="DY384" s="26">
        <v>137366</v>
      </c>
      <c r="DZ384" s="26">
        <v>105727</v>
      </c>
      <c r="EA384" s="26">
        <v>72310</v>
      </c>
    </row>
    <row r="385" spans="1:131" ht="17.5" customHeight="1" x14ac:dyDescent="0.35">
      <c r="A385" s="2" t="s">
        <v>670</v>
      </c>
      <c r="D385" s="2" t="s">
        <v>671</v>
      </c>
      <c r="E385" s="4">
        <v>29513</v>
      </c>
      <c r="F385" s="4">
        <v>1850</v>
      </c>
      <c r="G385" s="4">
        <v>377</v>
      </c>
      <c r="H385" s="4">
        <v>409</v>
      </c>
      <c r="I385" s="4">
        <v>340</v>
      </c>
      <c r="J385" s="4">
        <v>378</v>
      </c>
      <c r="K385" s="4">
        <v>346</v>
      </c>
      <c r="L385" s="4">
        <v>1625</v>
      </c>
      <c r="M385" s="4">
        <v>337</v>
      </c>
      <c r="N385" s="4">
        <v>336</v>
      </c>
      <c r="O385" s="4">
        <v>324</v>
      </c>
      <c r="P385" s="4">
        <v>348</v>
      </c>
      <c r="Q385" s="4">
        <v>280</v>
      </c>
      <c r="R385" s="4">
        <v>1694</v>
      </c>
      <c r="S385" s="4">
        <v>280</v>
      </c>
      <c r="T385" s="4">
        <v>341</v>
      </c>
      <c r="U385" s="4">
        <v>326</v>
      </c>
      <c r="V385" s="4">
        <v>352</v>
      </c>
      <c r="W385" s="4">
        <v>395</v>
      </c>
      <c r="X385" s="4">
        <v>1827</v>
      </c>
      <c r="Y385" s="4">
        <v>423</v>
      </c>
      <c r="Z385" s="4">
        <v>377</v>
      </c>
      <c r="AA385" s="4">
        <v>399</v>
      </c>
      <c r="AB385" s="4">
        <v>315</v>
      </c>
      <c r="AC385" s="4">
        <v>313</v>
      </c>
      <c r="AD385" s="4">
        <v>1483</v>
      </c>
      <c r="AE385" s="4">
        <v>288</v>
      </c>
      <c r="AF385" s="4">
        <v>281</v>
      </c>
      <c r="AG385" s="4">
        <v>271</v>
      </c>
      <c r="AH385" s="4">
        <v>324</v>
      </c>
      <c r="AI385" s="4">
        <v>319</v>
      </c>
      <c r="AJ385" s="4">
        <v>1545</v>
      </c>
      <c r="AK385" s="4">
        <v>303</v>
      </c>
      <c r="AL385" s="4">
        <v>296</v>
      </c>
      <c r="AM385" s="4">
        <v>292</v>
      </c>
      <c r="AN385" s="4">
        <v>303</v>
      </c>
      <c r="AO385" s="4">
        <v>351</v>
      </c>
      <c r="AP385" s="4">
        <v>1599</v>
      </c>
      <c r="AQ385" s="4">
        <v>327</v>
      </c>
      <c r="AR385" s="4">
        <v>294</v>
      </c>
      <c r="AS385" s="4">
        <v>321</v>
      </c>
      <c r="AT385" s="4">
        <v>328</v>
      </c>
      <c r="AU385" s="4">
        <v>329</v>
      </c>
      <c r="AV385" s="4">
        <v>1866</v>
      </c>
      <c r="AW385" s="4">
        <v>323</v>
      </c>
      <c r="AX385" s="4">
        <v>369</v>
      </c>
      <c r="AY385" s="4">
        <v>361</v>
      </c>
      <c r="AZ385" s="4">
        <v>378</v>
      </c>
      <c r="BA385" s="4">
        <v>435</v>
      </c>
      <c r="BB385" s="4">
        <v>2236</v>
      </c>
      <c r="BC385" s="4">
        <v>427</v>
      </c>
      <c r="BD385" s="4">
        <v>448</v>
      </c>
      <c r="BE385" s="4">
        <v>453</v>
      </c>
      <c r="BF385" s="4">
        <v>428</v>
      </c>
      <c r="BG385" s="4">
        <v>480</v>
      </c>
      <c r="BH385" s="4">
        <v>2235</v>
      </c>
      <c r="BI385" s="4">
        <v>473</v>
      </c>
      <c r="BJ385" s="4">
        <v>466</v>
      </c>
      <c r="BK385" s="4">
        <v>464</v>
      </c>
      <c r="BL385" s="4">
        <v>443</v>
      </c>
      <c r="BM385" s="4">
        <v>389</v>
      </c>
      <c r="BN385" s="4">
        <v>1964</v>
      </c>
      <c r="BO385" s="4">
        <v>426</v>
      </c>
      <c r="BP385" s="4">
        <v>383</v>
      </c>
      <c r="BQ385" s="4">
        <v>389</v>
      </c>
      <c r="BR385" s="4">
        <v>395</v>
      </c>
      <c r="BS385" s="4">
        <v>371</v>
      </c>
      <c r="BT385" s="4">
        <v>1785</v>
      </c>
      <c r="BU385" s="4">
        <v>359</v>
      </c>
      <c r="BV385" s="4">
        <v>362</v>
      </c>
      <c r="BW385" s="4">
        <v>353</v>
      </c>
      <c r="BX385" s="4">
        <v>384</v>
      </c>
      <c r="BY385" s="4">
        <v>327</v>
      </c>
      <c r="BZ385" s="4">
        <v>1996</v>
      </c>
      <c r="CA385" s="4">
        <v>333</v>
      </c>
      <c r="CB385" s="4">
        <v>361</v>
      </c>
      <c r="CC385" s="4">
        <v>411</v>
      </c>
      <c r="CD385" s="4">
        <v>449</v>
      </c>
      <c r="CE385" s="4">
        <v>442</v>
      </c>
      <c r="CF385" s="4">
        <v>1793</v>
      </c>
      <c r="CG385" s="4">
        <v>356</v>
      </c>
      <c r="CH385" s="4">
        <v>416</v>
      </c>
      <c r="CI385" s="4">
        <v>368</v>
      </c>
      <c r="CJ385" s="4">
        <v>371</v>
      </c>
      <c r="CK385" s="4">
        <v>282</v>
      </c>
      <c r="CL385" s="4">
        <v>1362</v>
      </c>
      <c r="CM385" s="4">
        <v>258</v>
      </c>
      <c r="CN385" s="4">
        <v>300</v>
      </c>
      <c r="CO385" s="4">
        <v>265</v>
      </c>
      <c r="CP385" s="4">
        <v>249</v>
      </c>
      <c r="CQ385" s="4">
        <v>290</v>
      </c>
      <c r="CR385" s="4">
        <v>1103</v>
      </c>
      <c r="CS385" s="4">
        <v>249</v>
      </c>
      <c r="CT385" s="4">
        <v>235</v>
      </c>
      <c r="CU385" s="4">
        <v>192</v>
      </c>
      <c r="CV385" s="4">
        <v>206</v>
      </c>
      <c r="CW385" s="4">
        <v>221</v>
      </c>
      <c r="CX385" s="4">
        <v>843</v>
      </c>
      <c r="CY385" s="4">
        <v>201</v>
      </c>
      <c r="CZ385" s="4">
        <v>168</v>
      </c>
      <c r="DA385" s="4">
        <v>169</v>
      </c>
      <c r="DB385" s="4">
        <v>163</v>
      </c>
      <c r="DC385" s="4">
        <v>142</v>
      </c>
      <c r="DD385" s="4">
        <v>498</v>
      </c>
      <c r="DE385" s="4">
        <v>117</v>
      </c>
      <c r="DF385" s="4">
        <v>115</v>
      </c>
      <c r="DG385" s="4">
        <v>104</v>
      </c>
      <c r="DH385" s="4">
        <v>81</v>
      </c>
      <c r="DI385" s="4">
        <v>81</v>
      </c>
      <c r="DJ385" s="4">
        <v>177</v>
      </c>
      <c r="DK385" s="4">
        <v>57</v>
      </c>
      <c r="DL385" s="4">
        <v>57</v>
      </c>
      <c r="DM385" s="4">
        <v>30</v>
      </c>
      <c r="DN385" s="4">
        <v>15</v>
      </c>
      <c r="DO385" s="4">
        <v>18</v>
      </c>
      <c r="DP385" s="4">
        <v>30</v>
      </c>
      <c r="DQ385" s="4">
        <v>11</v>
      </c>
      <c r="DR385" s="4">
        <v>9</v>
      </c>
      <c r="DS385" s="4">
        <v>5</v>
      </c>
      <c r="DT385" s="4">
        <v>4</v>
      </c>
      <c r="DU385" s="4">
        <v>1</v>
      </c>
      <c r="DV385" s="4">
        <v>2</v>
      </c>
      <c r="DW385" s="4">
        <v>5592</v>
      </c>
      <c r="DX385" s="4">
        <v>6368</v>
      </c>
      <c r="DY385" s="4">
        <v>10133</v>
      </c>
      <c r="DZ385" s="4">
        <v>7980</v>
      </c>
      <c r="EA385" s="4">
        <v>5808</v>
      </c>
    </row>
    <row r="386" spans="1:131" ht="17.5" customHeight="1" x14ac:dyDescent="0.35">
      <c r="A386" s="2" t="s">
        <v>672</v>
      </c>
      <c r="D386" s="2" t="s">
        <v>673</v>
      </c>
      <c r="E386" s="4">
        <v>71303</v>
      </c>
      <c r="F386" s="4">
        <v>3797</v>
      </c>
      <c r="G386" s="4">
        <v>745</v>
      </c>
      <c r="H386" s="4">
        <v>781</v>
      </c>
      <c r="I386" s="4">
        <v>772</v>
      </c>
      <c r="J386" s="4">
        <v>754</v>
      </c>
      <c r="K386" s="4">
        <v>745</v>
      </c>
      <c r="L386" s="4">
        <v>3558</v>
      </c>
      <c r="M386" s="4">
        <v>740</v>
      </c>
      <c r="N386" s="4">
        <v>739</v>
      </c>
      <c r="O386" s="4">
        <v>721</v>
      </c>
      <c r="P386" s="4">
        <v>649</v>
      </c>
      <c r="Q386" s="4">
        <v>709</v>
      </c>
      <c r="R386" s="4">
        <v>3834</v>
      </c>
      <c r="S386" s="4">
        <v>719</v>
      </c>
      <c r="T386" s="4">
        <v>711</v>
      </c>
      <c r="U386" s="4">
        <v>791</v>
      </c>
      <c r="V386" s="4">
        <v>777</v>
      </c>
      <c r="W386" s="4">
        <v>836</v>
      </c>
      <c r="X386" s="4">
        <v>4058</v>
      </c>
      <c r="Y386" s="4">
        <v>817</v>
      </c>
      <c r="Z386" s="4">
        <v>823</v>
      </c>
      <c r="AA386" s="4">
        <v>805</v>
      </c>
      <c r="AB386" s="4">
        <v>822</v>
      </c>
      <c r="AC386" s="4">
        <v>791</v>
      </c>
      <c r="AD386" s="4">
        <v>3702</v>
      </c>
      <c r="AE386" s="4">
        <v>773</v>
      </c>
      <c r="AF386" s="4">
        <v>801</v>
      </c>
      <c r="AG386" s="4">
        <v>715</v>
      </c>
      <c r="AH386" s="4">
        <v>744</v>
      </c>
      <c r="AI386" s="4">
        <v>669</v>
      </c>
      <c r="AJ386" s="4">
        <v>3690</v>
      </c>
      <c r="AK386" s="4">
        <v>770</v>
      </c>
      <c r="AL386" s="4">
        <v>738</v>
      </c>
      <c r="AM386" s="4">
        <v>737</v>
      </c>
      <c r="AN386" s="4">
        <v>718</v>
      </c>
      <c r="AO386" s="4">
        <v>727</v>
      </c>
      <c r="AP386" s="4">
        <v>3469</v>
      </c>
      <c r="AQ386" s="4">
        <v>730</v>
      </c>
      <c r="AR386" s="4">
        <v>698</v>
      </c>
      <c r="AS386" s="4">
        <v>718</v>
      </c>
      <c r="AT386" s="4">
        <v>656</v>
      </c>
      <c r="AU386" s="4">
        <v>667</v>
      </c>
      <c r="AV386" s="4">
        <v>3861</v>
      </c>
      <c r="AW386" s="4">
        <v>677</v>
      </c>
      <c r="AX386" s="4">
        <v>685</v>
      </c>
      <c r="AY386" s="4">
        <v>769</v>
      </c>
      <c r="AZ386" s="4">
        <v>845</v>
      </c>
      <c r="BA386" s="4">
        <v>885</v>
      </c>
      <c r="BB386" s="4">
        <v>4979</v>
      </c>
      <c r="BC386" s="4">
        <v>920</v>
      </c>
      <c r="BD386" s="4">
        <v>972</v>
      </c>
      <c r="BE386" s="4">
        <v>1053</v>
      </c>
      <c r="BF386" s="4">
        <v>983</v>
      </c>
      <c r="BG386" s="4">
        <v>1051</v>
      </c>
      <c r="BH386" s="4">
        <v>5044</v>
      </c>
      <c r="BI386" s="4">
        <v>998</v>
      </c>
      <c r="BJ386" s="4">
        <v>1074</v>
      </c>
      <c r="BK386" s="4">
        <v>1017</v>
      </c>
      <c r="BL386" s="4">
        <v>966</v>
      </c>
      <c r="BM386" s="4">
        <v>989</v>
      </c>
      <c r="BN386" s="4">
        <v>4509</v>
      </c>
      <c r="BO386" s="4">
        <v>926</v>
      </c>
      <c r="BP386" s="4">
        <v>936</v>
      </c>
      <c r="BQ386" s="4">
        <v>892</v>
      </c>
      <c r="BR386" s="4">
        <v>889</v>
      </c>
      <c r="BS386" s="4">
        <v>866</v>
      </c>
      <c r="BT386" s="4">
        <v>4349</v>
      </c>
      <c r="BU386" s="4">
        <v>850</v>
      </c>
      <c r="BV386" s="4">
        <v>855</v>
      </c>
      <c r="BW386" s="4">
        <v>896</v>
      </c>
      <c r="BX386" s="4">
        <v>845</v>
      </c>
      <c r="BY386" s="4">
        <v>903</v>
      </c>
      <c r="BZ386" s="4">
        <v>5312</v>
      </c>
      <c r="CA386" s="4">
        <v>868</v>
      </c>
      <c r="CB386" s="4">
        <v>1043</v>
      </c>
      <c r="CC386" s="4">
        <v>1020</v>
      </c>
      <c r="CD386" s="4">
        <v>1190</v>
      </c>
      <c r="CE386" s="4">
        <v>1191</v>
      </c>
      <c r="CF386" s="4">
        <v>4922</v>
      </c>
      <c r="CG386" s="4">
        <v>986</v>
      </c>
      <c r="CH386" s="4">
        <v>1089</v>
      </c>
      <c r="CI386" s="4">
        <v>1010</v>
      </c>
      <c r="CJ386" s="4">
        <v>989</v>
      </c>
      <c r="CK386" s="4">
        <v>848</v>
      </c>
      <c r="CL386" s="4">
        <v>4135</v>
      </c>
      <c r="CM386" s="4">
        <v>819</v>
      </c>
      <c r="CN386" s="4">
        <v>794</v>
      </c>
      <c r="CO386" s="4">
        <v>865</v>
      </c>
      <c r="CP386" s="4">
        <v>835</v>
      </c>
      <c r="CQ386" s="4">
        <v>822</v>
      </c>
      <c r="CR386" s="4">
        <v>3433</v>
      </c>
      <c r="CS386" s="4">
        <v>744</v>
      </c>
      <c r="CT386" s="4">
        <v>749</v>
      </c>
      <c r="CU386" s="4">
        <v>679</v>
      </c>
      <c r="CV386" s="4">
        <v>630</v>
      </c>
      <c r="CW386" s="4">
        <v>631</v>
      </c>
      <c r="CX386" s="4">
        <v>2522</v>
      </c>
      <c r="CY386" s="4">
        <v>590</v>
      </c>
      <c r="CZ386" s="4">
        <v>550</v>
      </c>
      <c r="DA386" s="4">
        <v>521</v>
      </c>
      <c r="DB386" s="4">
        <v>440</v>
      </c>
      <c r="DC386" s="4">
        <v>421</v>
      </c>
      <c r="DD386" s="4">
        <v>1458</v>
      </c>
      <c r="DE386" s="4">
        <v>384</v>
      </c>
      <c r="DF386" s="4">
        <v>321</v>
      </c>
      <c r="DG386" s="4">
        <v>303</v>
      </c>
      <c r="DH386" s="4">
        <v>234</v>
      </c>
      <c r="DI386" s="4">
        <v>216</v>
      </c>
      <c r="DJ386" s="4">
        <v>547</v>
      </c>
      <c r="DK386" s="4">
        <v>189</v>
      </c>
      <c r="DL386" s="4">
        <v>163</v>
      </c>
      <c r="DM386" s="4">
        <v>77</v>
      </c>
      <c r="DN386" s="4">
        <v>60</v>
      </c>
      <c r="DO386" s="4">
        <v>58</v>
      </c>
      <c r="DP386" s="4">
        <v>114</v>
      </c>
      <c r="DQ386" s="4">
        <v>49</v>
      </c>
      <c r="DR386" s="4">
        <v>29</v>
      </c>
      <c r="DS386" s="4">
        <v>14</v>
      </c>
      <c r="DT386" s="4">
        <v>16</v>
      </c>
      <c r="DU386" s="4">
        <v>6</v>
      </c>
      <c r="DV386" s="4">
        <v>10</v>
      </c>
      <c r="DW386" s="4">
        <v>12006</v>
      </c>
      <c r="DX386" s="4">
        <v>13634</v>
      </c>
      <c r="DY386" s="4">
        <v>22942</v>
      </c>
      <c r="DZ386" s="4">
        <v>19214</v>
      </c>
      <c r="EA386" s="4">
        <v>17141</v>
      </c>
    </row>
    <row r="387" spans="1:131" ht="17.5" customHeight="1" x14ac:dyDescent="0.35">
      <c r="A387" s="2" t="s">
        <v>674</v>
      </c>
      <c r="D387" s="2" t="s">
        <v>675</v>
      </c>
      <c r="E387" s="4">
        <v>54401</v>
      </c>
      <c r="F387" s="4">
        <v>2934</v>
      </c>
      <c r="G387" s="4">
        <v>587</v>
      </c>
      <c r="H387" s="4">
        <v>546</v>
      </c>
      <c r="I387" s="4">
        <v>588</v>
      </c>
      <c r="J387" s="4">
        <v>597</v>
      </c>
      <c r="K387" s="4">
        <v>616</v>
      </c>
      <c r="L387" s="4">
        <v>2892</v>
      </c>
      <c r="M387" s="4">
        <v>582</v>
      </c>
      <c r="N387" s="4">
        <v>564</v>
      </c>
      <c r="O387" s="4">
        <v>609</v>
      </c>
      <c r="P387" s="4">
        <v>566</v>
      </c>
      <c r="Q387" s="4">
        <v>571</v>
      </c>
      <c r="R387" s="4">
        <v>3222</v>
      </c>
      <c r="S387" s="4">
        <v>604</v>
      </c>
      <c r="T387" s="4">
        <v>628</v>
      </c>
      <c r="U387" s="4">
        <v>690</v>
      </c>
      <c r="V387" s="4">
        <v>669</v>
      </c>
      <c r="W387" s="4">
        <v>631</v>
      </c>
      <c r="X387" s="4">
        <v>3321</v>
      </c>
      <c r="Y387" s="4">
        <v>673</v>
      </c>
      <c r="Z387" s="4">
        <v>582</v>
      </c>
      <c r="AA387" s="4">
        <v>643</v>
      </c>
      <c r="AB387" s="4">
        <v>710</v>
      </c>
      <c r="AC387" s="4">
        <v>713</v>
      </c>
      <c r="AD387" s="4">
        <v>3135</v>
      </c>
      <c r="AE387" s="4">
        <v>730</v>
      </c>
      <c r="AF387" s="4">
        <v>673</v>
      </c>
      <c r="AG387" s="4">
        <v>661</v>
      </c>
      <c r="AH387" s="4">
        <v>574</v>
      </c>
      <c r="AI387" s="4">
        <v>497</v>
      </c>
      <c r="AJ387" s="4">
        <v>2587</v>
      </c>
      <c r="AK387" s="4">
        <v>529</v>
      </c>
      <c r="AL387" s="4">
        <v>547</v>
      </c>
      <c r="AM387" s="4">
        <v>512</v>
      </c>
      <c r="AN387" s="4">
        <v>511</v>
      </c>
      <c r="AO387" s="4">
        <v>488</v>
      </c>
      <c r="AP387" s="4">
        <v>2511</v>
      </c>
      <c r="AQ387" s="4">
        <v>541</v>
      </c>
      <c r="AR387" s="4">
        <v>517</v>
      </c>
      <c r="AS387" s="4">
        <v>460</v>
      </c>
      <c r="AT387" s="4">
        <v>485</v>
      </c>
      <c r="AU387" s="4">
        <v>508</v>
      </c>
      <c r="AV387" s="4">
        <v>2874</v>
      </c>
      <c r="AW387" s="4">
        <v>478</v>
      </c>
      <c r="AX387" s="4">
        <v>553</v>
      </c>
      <c r="AY387" s="4">
        <v>585</v>
      </c>
      <c r="AZ387" s="4">
        <v>599</v>
      </c>
      <c r="BA387" s="4">
        <v>659</v>
      </c>
      <c r="BB387" s="4">
        <v>3617</v>
      </c>
      <c r="BC387" s="4">
        <v>643</v>
      </c>
      <c r="BD387" s="4">
        <v>695</v>
      </c>
      <c r="BE387" s="4">
        <v>749</v>
      </c>
      <c r="BF387" s="4">
        <v>772</v>
      </c>
      <c r="BG387" s="4">
        <v>758</v>
      </c>
      <c r="BH387" s="4">
        <v>3901</v>
      </c>
      <c r="BI387" s="4">
        <v>761</v>
      </c>
      <c r="BJ387" s="4">
        <v>762</v>
      </c>
      <c r="BK387" s="4">
        <v>808</v>
      </c>
      <c r="BL387" s="4">
        <v>828</v>
      </c>
      <c r="BM387" s="4">
        <v>742</v>
      </c>
      <c r="BN387" s="4">
        <v>3688</v>
      </c>
      <c r="BO387" s="4">
        <v>708</v>
      </c>
      <c r="BP387" s="4">
        <v>741</v>
      </c>
      <c r="BQ387" s="4">
        <v>758</v>
      </c>
      <c r="BR387" s="4">
        <v>746</v>
      </c>
      <c r="BS387" s="4">
        <v>735</v>
      </c>
      <c r="BT387" s="4">
        <v>3509</v>
      </c>
      <c r="BU387" s="4">
        <v>701</v>
      </c>
      <c r="BV387" s="4">
        <v>741</v>
      </c>
      <c r="BW387" s="4">
        <v>696</v>
      </c>
      <c r="BX387" s="4">
        <v>712</v>
      </c>
      <c r="BY387" s="4">
        <v>659</v>
      </c>
      <c r="BZ387" s="4">
        <v>3982</v>
      </c>
      <c r="CA387" s="4">
        <v>738</v>
      </c>
      <c r="CB387" s="4">
        <v>701</v>
      </c>
      <c r="CC387" s="4">
        <v>803</v>
      </c>
      <c r="CD387" s="4">
        <v>829</v>
      </c>
      <c r="CE387" s="4">
        <v>911</v>
      </c>
      <c r="CF387" s="4">
        <v>3628</v>
      </c>
      <c r="CG387" s="4">
        <v>748</v>
      </c>
      <c r="CH387" s="4">
        <v>786</v>
      </c>
      <c r="CI387" s="4">
        <v>724</v>
      </c>
      <c r="CJ387" s="4">
        <v>717</v>
      </c>
      <c r="CK387" s="4">
        <v>653</v>
      </c>
      <c r="CL387" s="4">
        <v>2923</v>
      </c>
      <c r="CM387" s="4">
        <v>584</v>
      </c>
      <c r="CN387" s="4">
        <v>612</v>
      </c>
      <c r="CO387" s="4">
        <v>550</v>
      </c>
      <c r="CP387" s="4">
        <v>631</v>
      </c>
      <c r="CQ387" s="4">
        <v>546</v>
      </c>
      <c r="CR387" s="4">
        <v>2469</v>
      </c>
      <c r="CS387" s="4">
        <v>545</v>
      </c>
      <c r="CT387" s="4">
        <v>511</v>
      </c>
      <c r="CU387" s="4">
        <v>517</v>
      </c>
      <c r="CV387" s="4">
        <v>431</v>
      </c>
      <c r="CW387" s="4">
        <v>465</v>
      </c>
      <c r="CX387" s="4">
        <v>1790</v>
      </c>
      <c r="CY387" s="4">
        <v>413</v>
      </c>
      <c r="CZ387" s="4">
        <v>388</v>
      </c>
      <c r="DA387" s="4">
        <v>341</v>
      </c>
      <c r="DB387" s="4">
        <v>338</v>
      </c>
      <c r="DC387" s="4">
        <v>310</v>
      </c>
      <c r="DD387" s="4">
        <v>1005</v>
      </c>
      <c r="DE387" s="4">
        <v>258</v>
      </c>
      <c r="DF387" s="4">
        <v>219</v>
      </c>
      <c r="DG387" s="4">
        <v>213</v>
      </c>
      <c r="DH387" s="4">
        <v>147</v>
      </c>
      <c r="DI387" s="4">
        <v>168</v>
      </c>
      <c r="DJ387" s="4">
        <v>349</v>
      </c>
      <c r="DK387" s="4">
        <v>127</v>
      </c>
      <c r="DL387" s="4">
        <v>91</v>
      </c>
      <c r="DM387" s="4">
        <v>45</v>
      </c>
      <c r="DN387" s="4">
        <v>46</v>
      </c>
      <c r="DO387" s="4">
        <v>40</v>
      </c>
      <c r="DP387" s="4">
        <v>54</v>
      </c>
      <c r="DQ387" s="4">
        <v>18</v>
      </c>
      <c r="DR387" s="4">
        <v>14</v>
      </c>
      <c r="DS387" s="4">
        <v>4</v>
      </c>
      <c r="DT387" s="4">
        <v>14</v>
      </c>
      <c r="DU387" s="4">
        <v>4</v>
      </c>
      <c r="DV387" s="4">
        <v>10</v>
      </c>
      <c r="DW387" s="4">
        <v>9721</v>
      </c>
      <c r="DX387" s="4">
        <v>10946</v>
      </c>
      <c r="DY387" s="4">
        <v>17372</v>
      </c>
      <c r="DZ387" s="4">
        <v>15080</v>
      </c>
      <c r="EA387" s="4">
        <v>12228</v>
      </c>
    </row>
    <row r="388" spans="1:131" ht="17.5" customHeight="1" x14ac:dyDescent="0.35">
      <c r="A388" s="2" t="s">
        <v>676</v>
      </c>
      <c r="D388" s="2" t="s">
        <v>677</v>
      </c>
      <c r="E388" s="4">
        <v>52698</v>
      </c>
      <c r="F388" s="4">
        <v>4190</v>
      </c>
      <c r="G388" s="4">
        <v>916</v>
      </c>
      <c r="H388" s="4">
        <v>895</v>
      </c>
      <c r="I388" s="4">
        <v>816</v>
      </c>
      <c r="J388" s="4">
        <v>787</v>
      </c>
      <c r="K388" s="4">
        <v>776</v>
      </c>
      <c r="L388" s="4">
        <v>3395</v>
      </c>
      <c r="M388" s="4">
        <v>729</v>
      </c>
      <c r="N388" s="4">
        <v>655</v>
      </c>
      <c r="O388" s="4">
        <v>728</v>
      </c>
      <c r="P388" s="4">
        <v>641</v>
      </c>
      <c r="Q388" s="4">
        <v>642</v>
      </c>
      <c r="R388" s="4">
        <v>3252</v>
      </c>
      <c r="S388" s="4">
        <v>631</v>
      </c>
      <c r="T388" s="4">
        <v>624</v>
      </c>
      <c r="U388" s="4">
        <v>667</v>
      </c>
      <c r="V388" s="4">
        <v>662</v>
      </c>
      <c r="W388" s="4">
        <v>668</v>
      </c>
      <c r="X388" s="4">
        <v>3155</v>
      </c>
      <c r="Y388" s="4">
        <v>647</v>
      </c>
      <c r="Z388" s="4">
        <v>648</v>
      </c>
      <c r="AA388" s="4">
        <v>691</v>
      </c>
      <c r="AB388" s="4">
        <v>598</v>
      </c>
      <c r="AC388" s="4">
        <v>571</v>
      </c>
      <c r="AD388" s="4">
        <v>3321</v>
      </c>
      <c r="AE388" s="4">
        <v>574</v>
      </c>
      <c r="AF388" s="4">
        <v>583</v>
      </c>
      <c r="AG388" s="4">
        <v>687</v>
      </c>
      <c r="AH388" s="4">
        <v>707</v>
      </c>
      <c r="AI388" s="4">
        <v>770</v>
      </c>
      <c r="AJ388" s="4">
        <v>4388</v>
      </c>
      <c r="AK388" s="4">
        <v>793</v>
      </c>
      <c r="AL388" s="4">
        <v>800</v>
      </c>
      <c r="AM388" s="4">
        <v>945</v>
      </c>
      <c r="AN388" s="4">
        <v>891</v>
      </c>
      <c r="AO388" s="4">
        <v>959</v>
      </c>
      <c r="AP388" s="4">
        <v>4590</v>
      </c>
      <c r="AQ388" s="4">
        <v>1005</v>
      </c>
      <c r="AR388" s="4">
        <v>970</v>
      </c>
      <c r="AS388" s="4">
        <v>912</v>
      </c>
      <c r="AT388" s="4">
        <v>887</v>
      </c>
      <c r="AU388" s="4">
        <v>816</v>
      </c>
      <c r="AV388" s="4">
        <v>4109</v>
      </c>
      <c r="AW388" s="4">
        <v>789</v>
      </c>
      <c r="AX388" s="4">
        <v>841</v>
      </c>
      <c r="AY388" s="4">
        <v>827</v>
      </c>
      <c r="AZ388" s="4">
        <v>834</v>
      </c>
      <c r="BA388" s="4">
        <v>818</v>
      </c>
      <c r="BB388" s="4">
        <v>4163</v>
      </c>
      <c r="BC388" s="4">
        <v>858</v>
      </c>
      <c r="BD388" s="4">
        <v>815</v>
      </c>
      <c r="BE388" s="4">
        <v>840</v>
      </c>
      <c r="BF388" s="4">
        <v>825</v>
      </c>
      <c r="BG388" s="4">
        <v>825</v>
      </c>
      <c r="BH388" s="4">
        <v>3802</v>
      </c>
      <c r="BI388" s="4">
        <v>744</v>
      </c>
      <c r="BJ388" s="4">
        <v>824</v>
      </c>
      <c r="BK388" s="4">
        <v>763</v>
      </c>
      <c r="BL388" s="4">
        <v>772</v>
      </c>
      <c r="BM388" s="4">
        <v>699</v>
      </c>
      <c r="BN388" s="4">
        <v>3311</v>
      </c>
      <c r="BO388" s="4">
        <v>741</v>
      </c>
      <c r="BP388" s="4">
        <v>674</v>
      </c>
      <c r="BQ388" s="4">
        <v>677</v>
      </c>
      <c r="BR388" s="4">
        <v>636</v>
      </c>
      <c r="BS388" s="4">
        <v>583</v>
      </c>
      <c r="BT388" s="4">
        <v>2700</v>
      </c>
      <c r="BU388" s="4">
        <v>628</v>
      </c>
      <c r="BV388" s="4">
        <v>553</v>
      </c>
      <c r="BW388" s="4">
        <v>538</v>
      </c>
      <c r="BX388" s="4">
        <v>521</v>
      </c>
      <c r="BY388" s="4">
        <v>460</v>
      </c>
      <c r="BZ388" s="4">
        <v>2542</v>
      </c>
      <c r="CA388" s="4">
        <v>525</v>
      </c>
      <c r="CB388" s="4">
        <v>504</v>
      </c>
      <c r="CC388" s="4">
        <v>491</v>
      </c>
      <c r="CD388" s="4">
        <v>495</v>
      </c>
      <c r="CE388" s="4">
        <v>527</v>
      </c>
      <c r="CF388" s="4">
        <v>1702</v>
      </c>
      <c r="CG388" s="4">
        <v>365</v>
      </c>
      <c r="CH388" s="4">
        <v>379</v>
      </c>
      <c r="CI388" s="4">
        <v>350</v>
      </c>
      <c r="CJ388" s="4">
        <v>325</v>
      </c>
      <c r="CK388" s="4">
        <v>283</v>
      </c>
      <c r="CL388" s="4">
        <v>1281</v>
      </c>
      <c r="CM388" s="4">
        <v>272</v>
      </c>
      <c r="CN388" s="4">
        <v>259</v>
      </c>
      <c r="CO388" s="4">
        <v>262</v>
      </c>
      <c r="CP388" s="4">
        <v>262</v>
      </c>
      <c r="CQ388" s="4">
        <v>226</v>
      </c>
      <c r="CR388" s="4">
        <v>1124</v>
      </c>
      <c r="CS388" s="4">
        <v>249</v>
      </c>
      <c r="CT388" s="4">
        <v>225</v>
      </c>
      <c r="CU388" s="4">
        <v>227</v>
      </c>
      <c r="CV388" s="4">
        <v>215</v>
      </c>
      <c r="CW388" s="4">
        <v>208</v>
      </c>
      <c r="CX388" s="4">
        <v>963</v>
      </c>
      <c r="CY388" s="4">
        <v>225</v>
      </c>
      <c r="CZ388" s="4">
        <v>225</v>
      </c>
      <c r="DA388" s="4">
        <v>183</v>
      </c>
      <c r="DB388" s="4">
        <v>175</v>
      </c>
      <c r="DC388" s="4">
        <v>155</v>
      </c>
      <c r="DD388" s="4">
        <v>527</v>
      </c>
      <c r="DE388" s="4">
        <v>143</v>
      </c>
      <c r="DF388" s="4">
        <v>116</v>
      </c>
      <c r="DG388" s="4">
        <v>99</v>
      </c>
      <c r="DH388" s="4">
        <v>89</v>
      </c>
      <c r="DI388" s="4">
        <v>80</v>
      </c>
      <c r="DJ388" s="4">
        <v>159</v>
      </c>
      <c r="DK388" s="4">
        <v>56</v>
      </c>
      <c r="DL388" s="4">
        <v>54</v>
      </c>
      <c r="DM388" s="4">
        <v>20</v>
      </c>
      <c r="DN388" s="4">
        <v>19</v>
      </c>
      <c r="DO388" s="4">
        <v>10</v>
      </c>
      <c r="DP388" s="4">
        <v>23</v>
      </c>
      <c r="DQ388" s="4">
        <v>9</v>
      </c>
      <c r="DR388" s="4">
        <v>5</v>
      </c>
      <c r="DS388" s="4">
        <v>2</v>
      </c>
      <c r="DT388" s="4">
        <v>4</v>
      </c>
      <c r="DU388" s="4">
        <v>3</v>
      </c>
      <c r="DV388" s="4">
        <v>1</v>
      </c>
      <c r="DW388" s="4">
        <v>11484</v>
      </c>
      <c r="DX388" s="4">
        <v>12823</v>
      </c>
      <c r="DY388" s="4">
        <v>23079</v>
      </c>
      <c r="DZ388" s="4">
        <v>12355</v>
      </c>
      <c r="EA388" s="4">
        <v>5780</v>
      </c>
    </row>
    <row r="389" spans="1:131" ht="17.5" customHeight="1" x14ac:dyDescent="0.35">
      <c r="A389" s="2" t="s">
        <v>678</v>
      </c>
      <c r="D389" s="2" t="s">
        <v>679</v>
      </c>
      <c r="E389" s="4">
        <v>63806</v>
      </c>
      <c r="F389" s="4">
        <v>3742</v>
      </c>
      <c r="G389" s="4">
        <v>705</v>
      </c>
      <c r="H389" s="4">
        <v>788</v>
      </c>
      <c r="I389" s="4">
        <v>729</v>
      </c>
      <c r="J389" s="4">
        <v>754</v>
      </c>
      <c r="K389" s="4">
        <v>766</v>
      </c>
      <c r="L389" s="4">
        <v>3697</v>
      </c>
      <c r="M389" s="4">
        <v>747</v>
      </c>
      <c r="N389" s="4">
        <v>740</v>
      </c>
      <c r="O389" s="4">
        <v>720</v>
      </c>
      <c r="P389" s="4">
        <v>757</v>
      </c>
      <c r="Q389" s="4">
        <v>733</v>
      </c>
      <c r="R389" s="4">
        <v>4359</v>
      </c>
      <c r="S389" s="4">
        <v>831</v>
      </c>
      <c r="T389" s="4">
        <v>937</v>
      </c>
      <c r="U389" s="4">
        <v>902</v>
      </c>
      <c r="V389" s="4">
        <v>821</v>
      </c>
      <c r="W389" s="4">
        <v>868</v>
      </c>
      <c r="X389" s="4">
        <v>4088</v>
      </c>
      <c r="Y389" s="4">
        <v>845</v>
      </c>
      <c r="Z389" s="4">
        <v>926</v>
      </c>
      <c r="AA389" s="4">
        <v>946</v>
      </c>
      <c r="AB389" s="4">
        <v>778</v>
      </c>
      <c r="AC389" s="4">
        <v>593</v>
      </c>
      <c r="AD389" s="4">
        <v>2951</v>
      </c>
      <c r="AE389" s="4">
        <v>583</v>
      </c>
      <c r="AF389" s="4">
        <v>529</v>
      </c>
      <c r="AG389" s="4">
        <v>595</v>
      </c>
      <c r="AH389" s="4">
        <v>632</v>
      </c>
      <c r="AI389" s="4">
        <v>612</v>
      </c>
      <c r="AJ389" s="4">
        <v>2877</v>
      </c>
      <c r="AK389" s="4">
        <v>576</v>
      </c>
      <c r="AL389" s="4">
        <v>540</v>
      </c>
      <c r="AM389" s="4">
        <v>530</v>
      </c>
      <c r="AN389" s="4">
        <v>623</v>
      </c>
      <c r="AO389" s="4">
        <v>608</v>
      </c>
      <c r="AP389" s="4">
        <v>3195</v>
      </c>
      <c r="AQ389" s="4">
        <v>628</v>
      </c>
      <c r="AR389" s="4">
        <v>653</v>
      </c>
      <c r="AS389" s="4">
        <v>660</v>
      </c>
      <c r="AT389" s="4">
        <v>604</v>
      </c>
      <c r="AU389" s="4">
        <v>650</v>
      </c>
      <c r="AV389" s="4">
        <v>3856</v>
      </c>
      <c r="AW389" s="4">
        <v>636</v>
      </c>
      <c r="AX389" s="4">
        <v>727</v>
      </c>
      <c r="AY389" s="4">
        <v>770</v>
      </c>
      <c r="AZ389" s="4">
        <v>818</v>
      </c>
      <c r="BA389" s="4">
        <v>905</v>
      </c>
      <c r="BB389" s="4">
        <v>4959</v>
      </c>
      <c r="BC389" s="4">
        <v>939</v>
      </c>
      <c r="BD389" s="4">
        <v>885</v>
      </c>
      <c r="BE389" s="4">
        <v>995</v>
      </c>
      <c r="BF389" s="4">
        <v>1067</v>
      </c>
      <c r="BG389" s="4">
        <v>1073</v>
      </c>
      <c r="BH389" s="4">
        <v>5307</v>
      </c>
      <c r="BI389" s="4">
        <v>1097</v>
      </c>
      <c r="BJ389" s="4">
        <v>1071</v>
      </c>
      <c r="BK389" s="4">
        <v>1044</v>
      </c>
      <c r="BL389" s="4">
        <v>1041</v>
      </c>
      <c r="BM389" s="4">
        <v>1054</v>
      </c>
      <c r="BN389" s="4">
        <v>4857</v>
      </c>
      <c r="BO389" s="4">
        <v>1072</v>
      </c>
      <c r="BP389" s="4">
        <v>982</v>
      </c>
      <c r="BQ389" s="4">
        <v>970</v>
      </c>
      <c r="BR389" s="4">
        <v>928</v>
      </c>
      <c r="BS389" s="4">
        <v>905</v>
      </c>
      <c r="BT389" s="4">
        <v>4087</v>
      </c>
      <c r="BU389" s="4">
        <v>854</v>
      </c>
      <c r="BV389" s="4">
        <v>783</v>
      </c>
      <c r="BW389" s="4">
        <v>817</v>
      </c>
      <c r="BX389" s="4">
        <v>864</v>
      </c>
      <c r="BY389" s="4">
        <v>769</v>
      </c>
      <c r="BZ389" s="4">
        <v>4488</v>
      </c>
      <c r="CA389" s="4">
        <v>806</v>
      </c>
      <c r="CB389" s="4">
        <v>865</v>
      </c>
      <c r="CC389" s="4">
        <v>893</v>
      </c>
      <c r="CD389" s="4">
        <v>930</v>
      </c>
      <c r="CE389" s="4">
        <v>994</v>
      </c>
      <c r="CF389" s="4">
        <v>3520</v>
      </c>
      <c r="CG389" s="4">
        <v>749</v>
      </c>
      <c r="CH389" s="4">
        <v>766</v>
      </c>
      <c r="CI389" s="4">
        <v>700</v>
      </c>
      <c r="CJ389" s="4">
        <v>701</v>
      </c>
      <c r="CK389" s="4">
        <v>604</v>
      </c>
      <c r="CL389" s="4">
        <v>2767</v>
      </c>
      <c r="CM389" s="4">
        <v>600</v>
      </c>
      <c r="CN389" s="4">
        <v>545</v>
      </c>
      <c r="CO389" s="4">
        <v>537</v>
      </c>
      <c r="CP389" s="4">
        <v>562</v>
      </c>
      <c r="CQ389" s="4">
        <v>523</v>
      </c>
      <c r="CR389" s="4">
        <v>2227</v>
      </c>
      <c r="CS389" s="4">
        <v>474</v>
      </c>
      <c r="CT389" s="4">
        <v>485</v>
      </c>
      <c r="CU389" s="4">
        <v>454</v>
      </c>
      <c r="CV389" s="4">
        <v>417</v>
      </c>
      <c r="CW389" s="4">
        <v>397</v>
      </c>
      <c r="CX389" s="4">
        <v>1621</v>
      </c>
      <c r="CY389" s="4">
        <v>404</v>
      </c>
      <c r="CZ389" s="4">
        <v>381</v>
      </c>
      <c r="DA389" s="4">
        <v>311</v>
      </c>
      <c r="DB389" s="4">
        <v>286</v>
      </c>
      <c r="DC389" s="4">
        <v>239</v>
      </c>
      <c r="DD389" s="4">
        <v>843</v>
      </c>
      <c r="DE389" s="4">
        <v>209</v>
      </c>
      <c r="DF389" s="4">
        <v>181</v>
      </c>
      <c r="DG389" s="4">
        <v>189</v>
      </c>
      <c r="DH389" s="4">
        <v>137</v>
      </c>
      <c r="DI389" s="4">
        <v>127</v>
      </c>
      <c r="DJ389" s="4">
        <v>286</v>
      </c>
      <c r="DK389" s="4">
        <v>99</v>
      </c>
      <c r="DL389" s="4">
        <v>75</v>
      </c>
      <c r="DM389" s="4">
        <v>44</v>
      </c>
      <c r="DN389" s="4">
        <v>29</v>
      </c>
      <c r="DO389" s="4">
        <v>39</v>
      </c>
      <c r="DP389" s="4">
        <v>70</v>
      </c>
      <c r="DQ389" s="4">
        <v>18</v>
      </c>
      <c r="DR389" s="4">
        <v>18</v>
      </c>
      <c r="DS389" s="4">
        <v>17</v>
      </c>
      <c r="DT389" s="4">
        <v>13</v>
      </c>
      <c r="DU389" s="4">
        <v>4</v>
      </c>
      <c r="DV389" s="4">
        <v>9</v>
      </c>
      <c r="DW389" s="4">
        <v>12643</v>
      </c>
      <c r="DX389" s="4">
        <v>14515</v>
      </c>
      <c r="DY389" s="4">
        <v>21081</v>
      </c>
      <c r="DZ389" s="4">
        <v>18739</v>
      </c>
      <c r="EA389" s="4">
        <v>11343</v>
      </c>
    </row>
    <row r="390" spans="1:131" ht="17.5" customHeight="1" x14ac:dyDescent="0.35">
      <c r="A390" s="2" t="s">
        <v>680</v>
      </c>
      <c r="D390" s="2" t="s">
        <v>681</v>
      </c>
      <c r="E390" s="4">
        <v>68462</v>
      </c>
      <c r="F390" s="4">
        <v>4194</v>
      </c>
      <c r="G390" s="4">
        <v>776</v>
      </c>
      <c r="H390" s="4">
        <v>849</v>
      </c>
      <c r="I390" s="4">
        <v>830</v>
      </c>
      <c r="J390" s="4">
        <v>849</v>
      </c>
      <c r="K390" s="4">
        <v>890</v>
      </c>
      <c r="L390" s="4">
        <v>4239</v>
      </c>
      <c r="M390" s="4">
        <v>867</v>
      </c>
      <c r="N390" s="4">
        <v>854</v>
      </c>
      <c r="O390" s="4">
        <v>905</v>
      </c>
      <c r="P390" s="4">
        <v>848</v>
      </c>
      <c r="Q390" s="4">
        <v>765</v>
      </c>
      <c r="R390" s="4">
        <v>4619</v>
      </c>
      <c r="S390" s="4">
        <v>867</v>
      </c>
      <c r="T390" s="4">
        <v>878</v>
      </c>
      <c r="U390" s="4">
        <v>940</v>
      </c>
      <c r="V390" s="4">
        <v>933</v>
      </c>
      <c r="W390" s="4">
        <v>1001</v>
      </c>
      <c r="X390" s="4">
        <v>4354</v>
      </c>
      <c r="Y390" s="4">
        <v>975</v>
      </c>
      <c r="Z390" s="4">
        <v>966</v>
      </c>
      <c r="AA390" s="4">
        <v>981</v>
      </c>
      <c r="AB390" s="4">
        <v>860</v>
      </c>
      <c r="AC390" s="4">
        <v>572</v>
      </c>
      <c r="AD390" s="4">
        <v>3383</v>
      </c>
      <c r="AE390" s="4">
        <v>582</v>
      </c>
      <c r="AF390" s="4">
        <v>603</v>
      </c>
      <c r="AG390" s="4">
        <v>679</v>
      </c>
      <c r="AH390" s="4">
        <v>760</v>
      </c>
      <c r="AI390" s="4">
        <v>759</v>
      </c>
      <c r="AJ390" s="4">
        <v>3818</v>
      </c>
      <c r="AK390" s="4">
        <v>663</v>
      </c>
      <c r="AL390" s="4">
        <v>755</v>
      </c>
      <c r="AM390" s="4">
        <v>778</v>
      </c>
      <c r="AN390" s="4">
        <v>768</v>
      </c>
      <c r="AO390" s="4">
        <v>854</v>
      </c>
      <c r="AP390" s="4">
        <v>3900</v>
      </c>
      <c r="AQ390" s="4">
        <v>731</v>
      </c>
      <c r="AR390" s="4">
        <v>788</v>
      </c>
      <c r="AS390" s="4">
        <v>792</v>
      </c>
      <c r="AT390" s="4">
        <v>792</v>
      </c>
      <c r="AU390" s="4">
        <v>797</v>
      </c>
      <c r="AV390" s="4">
        <v>4496</v>
      </c>
      <c r="AW390" s="4">
        <v>769</v>
      </c>
      <c r="AX390" s="4">
        <v>823</v>
      </c>
      <c r="AY390" s="4">
        <v>965</v>
      </c>
      <c r="AZ390" s="4">
        <v>929</v>
      </c>
      <c r="BA390" s="4">
        <v>1010</v>
      </c>
      <c r="BB390" s="4">
        <v>5405</v>
      </c>
      <c r="BC390" s="4">
        <v>1039</v>
      </c>
      <c r="BD390" s="4">
        <v>1078</v>
      </c>
      <c r="BE390" s="4">
        <v>1122</v>
      </c>
      <c r="BF390" s="4">
        <v>1103</v>
      </c>
      <c r="BG390" s="4">
        <v>1063</v>
      </c>
      <c r="BH390" s="4">
        <v>5545</v>
      </c>
      <c r="BI390" s="4">
        <v>1126</v>
      </c>
      <c r="BJ390" s="4">
        <v>1164</v>
      </c>
      <c r="BK390" s="4">
        <v>1159</v>
      </c>
      <c r="BL390" s="4">
        <v>1077</v>
      </c>
      <c r="BM390" s="4">
        <v>1019</v>
      </c>
      <c r="BN390" s="4">
        <v>4677</v>
      </c>
      <c r="BO390" s="4">
        <v>987</v>
      </c>
      <c r="BP390" s="4">
        <v>944</v>
      </c>
      <c r="BQ390" s="4">
        <v>949</v>
      </c>
      <c r="BR390" s="4">
        <v>904</v>
      </c>
      <c r="BS390" s="4">
        <v>893</v>
      </c>
      <c r="BT390" s="4">
        <v>4280</v>
      </c>
      <c r="BU390" s="4">
        <v>865</v>
      </c>
      <c r="BV390" s="4">
        <v>946</v>
      </c>
      <c r="BW390" s="4">
        <v>805</v>
      </c>
      <c r="BX390" s="4">
        <v>851</v>
      </c>
      <c r="BY390" s="4">
        <v>813</v>
      </c>
      <c r="BZ390" s="4">
        <v>4530</v>
      </c>
      <c r="CA390" s="4">
        <v>824</v>
      </c>
      <c r="CB390" s="4">
        <v>824</v>
      </c>
      <c r="CC390" s="4">
        <v>864</v>
      </c>
      <c r="CD390" s="4">
        <v>1020</v>
      </c>
      <c r="CE390" s="4">
        <v>998</v>
      </c>
      <c r="CF390" s="4">
        <v>3545</v>
      </c>
      <c r="CG390" s="4">
        <v>759</v>
      </c>
      <c r="CH390" s="4">
        <v>807</v>
      </c>
      <c r="CI390" s="4">
        <v>723</v>
      </c>
      <c r="CJ390" s="4">
        <v>731</v>
      </c>
      <c r="CK390" s="4">
        <v>525</v>
      </c>
      <c r="CL390" s="4">
        <v>2553</v>
      </c>
      <c r="CM390" s="4">
        <v>518</v>
      </c>
      <c r="CN390" s="4">
        <v>519</v>
      </c>
      <c r="CO390" s="4">
        <v>518</v>
      </c>
      <c r="CP390" s="4">
        <v>530</v>
      </c>
      <c r="CQ390" s="4">
        <v>468</v>
      </c>
      <c r="CR390" s="4">
        <v>2143</v>
      </c>
      <c r="CS390" s="4">
        <v>480</v>
      </c>
      <c r="CT390" s="4">
        <v>444</v>
      </c>
      <c r="CU390" s="4">
        <v>410</v>
      </c>
      <c r="CV390" s="4">
        <v>429</v>
      </c>
      <c r="CW390" s="4">
        <v>380</v>
      </c>
      <c r="CX390" s="4">
        <v>1576</v>
      </c>
      <c r="CY390" s="4">
        <v>410</v>
      </c>
      <c r="CZ390" s="4">
        <v>348</v>
      </c>
      <c r="DA390" s="4">
        <v>316</v>
      </c>
      <c r="DB390" s="4">
        <v>257</v>
      </c>
      <c r="DC390" s="4">
        <v>245</v>
      </c>
      <c r="DD390" s="4">
        <v>831</v>
      </c>
      <c r="DE390" s="4">
        <v>198</v>
      </c>
      <c r="DF390" s="4">
        <v>189</v>
      </c>
      <c r="DG390" s="4">
        <v>183</v>
      </c>
      <c r="DH390" s="4">
        <v>136</v>
      </c>
      <c r="DI390" s="4">
        <v>125</v>
      </c>
      <c r="DJ390" s="4">
        <v>294</v>
      </c>
      <c r="DK390" s="4">
        <v>111</v>
      </c>
      <c r="DL390" s="4">
        <v>82</v>
      </c>
      <c r="DM390" s="4">
        <v>45</v>
      </c>
      <c r="DN390" s="4">
        <v>23</v>
      </c>
      <c r="DO390" s="4">
        <v>33</v>
      </c>
      <c r="DP390" s="4">
        <v>74</v>
      </c>
      <c r="DQ390" s="4">
        <v>25</v>
      </c>
      <c r="DR390" s="4">
        <v>15</v>
      </c>
      <c r="DS390" s="4">
        <v>9</v>
      </c>
      <c r="DT390" s="4">
        <v>17</v>
      </c>
      <c r="DU390" s="4">
        <v>8</v>
      </c>
      <c r="DV390" s="4">
        <v>6</v>
      </c>
      <c r="DW390" s="4">
        <v>14027</v>
      </c>
      <c r="DX390" s="4">
        <v>15974</v>
      </c>
      <c r="DY390" s="4">
        <v>24381</v>
      </c>
      <c r="DZ390" s="4">
        <v>19032</v>
      </c>
      <c r="EA390" s="4">
        <v>11022</v>
      </c>
    </row>
    <row r="391" spans="1:131" ht="17.5" customHeight="1" x14ac:dyDescent="0.35">
      <c r="A391" s="2" t="s">
        <v>682</v>
      </c>
      <c r="D391" s="2" t="s">
        <v>683</v>
      </c>
      <c r="E391" s="4">
        <v>50384</v>
      </c>
      <c r="F391" s="4">
        <v>3309</v>
      </c>
      <c r="G391" s="4">
        <v>649</v>
      </c>
      <c r="H391" s="4">
        <v>677</v>
      </c>
      <c r="I391" s="4">
        <v>665</v>
      </c>
      <c r="J391" s="4">
        <v>639</v>
      </c>
      <c r="K391" s="4">
        <v>679</v>
      </c>
      <c r="L391" s="4">
        <v>2960</v>
      </c>
      <c r="M391" s="4">
        <v>593</v>
      </c>
      <c r="N391" s="4">
        <v>608</v>
      </c>
      <c r="O391" s="4">
        <v>615</v>
      </c>
      <c r="P391" s="4">
        <v>557</v>
      </c>
      <c r="Q391" s="4">
        <v>587</v>
      </c>
      <c r="R391" s="4">
        <v>2819</v>
      </c>
      <c r="S391" s="4">
        <v>527</v>
      </c>
      <c r="T391" s="4">
        <v>560</v>
      </c>
      <c r="U391" s="4">
        <v>580</v>
      </c>
      <c r="V391" s="4">
        <v>588</v>
      </c>
      <c r="W391" s="4">
        <v>564</v>
      </c>
      <c r="X391" s="4">
        <v>2932</v>
      </c>
      <c r="Y391" s="4">
        <v>603</v>
      </c>
      <c r="Z391" s="4">
        <v>616</v>
      </c>
      <c r="AA391" s="4">
        <v>588</v>
      </c>
      <c r="AB391" s="4">
        <v>607</v>
      </c>
      <c r="AC391" s="4">
        <v>518</v>
      </c>
      <c r="AD391" s="4">
        <v>2702</v>
      </c>
      <c r="AE391" s="4">
        <v>510</v>
      </c>
      <c r="AF391" s="4">
        <v>548</v>
      </c>
      <c r="AG391" s="4">
        <v>529</v>
      </c>
      <c r="AH391" s="4">
        <v>594</v>
      </c>
      <c r="AI391" s="4">
        <v>521</v>
      </c>
      <c r="AJ391" s="4">
        <v>2867</v>
      </c>
      <c r="AK391" s="4">
        <v>557</v>
      </c>
      <c r="AL391" s="4">
        <v>562</v>
      </c>
      <c r="AM391" s="4">
        <v>560</v>
      </c>
      <c r="AN391" s="4">
        <v>575</v>
      </c>
      <c r="AO391" s="4">
        <v>613</v>
      </c>
      <c r="AP391" s="4">
        <v>3092</v>
      </c>
      <c r="AQ391" s="4">
        <v>644</v>
      </c>
      <c r="AR391" s="4">
        <v>614</v>
      </c>
      <c r="AS391" s="4">
        <v>609</v>
      </c>
      <c r="AT391" s="4">
        <v>599</v>
      </c>
      <c r="AU391" s="4">
        <v>626</v>
      </c>
      <c r="AV391" s="4">
        <v>3400</v>
      </c>
      <c r="AW391" s="4">
        <v>609</v>
      </c>
      <c r="AX391" s="4">
        <v>635</v>
      </c>
      <c r="AY391" s="4">
        <v>695</v>
      </c>
      <c r="AZ391" s="4">
        <v>689</v>
      </c>
      <c r="BA391" s="4">
        <v>772</v>
      </c>
      <c r="BB391" s="4">
        <v>3988</v>
      </c>
      <c r="BC391" s="4">
        <v>794</v>
      </c>
      <c r="BD391" s="4">
        <v>749</v>
      </c>
      <c r="BE391" s="4">
        <v>820</v>
      </c>
      <c r="BF391" s="4">
        <v>801</v>
      </c>
      <c r="BG391" s="4">
        <v>824</v>
      </c>
      <c r="BH391" s="4">
        <v>3866</v>
      </c>
      <c r="BI391" s="4">
        <v>785</v>
      </c>
      <c r="BJ391" s="4">
        <v>825</v>
      </c>
      <c r="BK391" s="4">
        <v>796</v>
      </c>
      <c r="BL391" s="4">
        <v>737</v>
      </c>
      <c r="BM391" s="4">
        <v>723</v>
      </c>
      <c r="BN391" s="4">
        <v>3376</v>
      </c>
      <c r="BO391" s="4">
        <v>736</v>
      </c>
      <c r="BP391" s="4">
        <v>700</v>
      </c>
      <c r="BQ391" s="4">
        <v>701</v>
      </c>
      <c r="BR391" s="4">
        <v>622</v>
      </c>
      <c r="BS391" s="4">
        <v>617</v>
      </c>
      <c r="BT391" s="4">
        <v>2847</v>
      </c>
      <c r="BU391" s="4">
        <v>580</v>
      </c>
      <c r="BV391" s="4">
        <v>591</v>
      </c>
      <c r="BW391" s="4">
        <v>583</v>
      </c>
      <c r="BX391" s="4">
        <v>537</v>
      </c>
      <c r="BY391" s="4">
        <v>556</v>
      </c>
      <c r="BZ391" s="4">
        <v>3238</v>
      </c>
      <c r="CA391" s="4">
        <v>558</v>
      </c>
      <c r="CB391" s="4">
        <v>563</v>
      </c>
      <c r="CC391" s="4">
        <v>625</v>
      </c>
      <c r="CD391" s="4">
        <v>736</v>
      </c>
      <c r="CE391" s="4">
        <v>756</v>
      </c>
      <c r="CF391" s="4">
        <v>2504</v>
      </c>
      <c r="CG391" s="4">
        <v>530</v>
      </c>
      <c r="CH391" s="4">
        <v>530</v>
      </c>
      <c r="CI391" s="4">
        <v>524</v>
      </c>
      <c r="CJ391" s="4">
        <v>526</v>
      </c>
      <c r="CK391" s="4">
        <v>394</v>
      </c>
      <c r="CL391" s="4">
        <v>2112</v>
      </c>
      <c r="CM391" s="4">
        <v>405</v>
      </c>
      <c r="CN391" s="4">
        <v>453</v>
      </c>
      <c r="CO391" s="4">
        <v>453</v>
      </c>
      <c r="CP391" s="4">
        <v>417</v>
      </c>
      <c r="CQ391" s="4">
        <v>384</v>
      </c>
      <c r="CR391" s="4">
        <v>1671</v>
      </c>
      <c r="CS391" s="4">
        <v>360</v>
      </c>
      <c r="CT391" s="4">
        <v>345</v>
      </c>
      <c r="CU391" s="4">
        <v>325</v>
      </c>
      <c r="CV391" s="4">
        <v>325</v>
      </c>
      <c r="CW391" s="4">
        <v>316</v>
      </c>
      <c r="CX391" s="4">
        <v>1458</v>
      </c>
      <c r="CY391" s="4">
        <v>369</v>
      </c>
      <c r="CZ391" s="4">
        <v>326</v>
      </c>
      <c r="DA391" s="4">
        <v>260</v>
      </c>
      <c r="DB391" s="4">
        <v>241</v>
      </c>
      <c r="DC391" s="4">
        <v>262</v>
      </c>
      <c r="DD391" s="4">
        <v>848</v>
      </c>
      <c r="DE391" s="4">
        <v>220</v>
      </c>
      <c r="DF391" s="4">
        <v>197</v>
      </c>
      <c r="DG391" s="4">
        <v>158</v>
      </c>
      <c r="DH391" s="4">
        <v>144</v>
      </c>
      <c r="DI391" s="4">
        <v>129</v>
      </c>
      <c r="DJ391" s="4">
        <v>326</v>
      </c>
      <c r="DK391" s="4">
        <v>123</v>
      </c>
      <c r="DL391" s="4">
        <v>77</v>
      </c>
      <c r="DM391" s="4">
        <v>51</v>
      </c>
      <c r="DN391" s="4">
        <v>42</v>
      </c>
      <c r="DO391" s="4">
        <v>33</v>
      </c>
      <c r="DP391" s="4">
        <v>61</v>
      </c>
      <c r="DQ391" s="4">
        <v>23</v>
      </c>
      <c r="DR391" s="4">
        <v>6</v>
      </c>
      <c r="DS391" s="4">
        <v>13</v>
      </c>
      <c r="DT391" s="4">
        <v>13</v>
      </c>
      <c r="DU391" s="4">
        <v>6</v>
      </c>
      <c r="DV391" s="4">
        <v>8</v>
      </c>
      <c r="DW391" s="4">
        <v>9691</v>
      </c>
      <c r="DX391" s="4">
        <v>10895</v>
      </c>
      <c r="DY391" s="4">
        <v>18378</v>
      </c>
      <c r="DZ391" s="4">
        <v>13327</v>
      </c>
      <c r="EA391" s="4">
        <v>8988</v>
      </c>
    </row>
    <row r="392" spans="1:131" ht="17.5" customHeight="1" x14ac:dyDescent="0.35"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W392" s="31"/>
      <c r="DX392" s="31"/>
      <c r="DY392" s="31"/>
      <c r="DZ392" s="31"/>
      <c r="EA392" s="31"/>
    </row>
    <row r="393" spans="1:131" s="3" customFormat="1" ht="17.5" customHeight="1" x14ac:dyDescent="0.35">
      <c r="A393" s="3" t="s">
        <v>684</v>
      </c>
      <c r="B393" s="3" t="s">
        <v>685</v>
      </c>
      <c r="E393" s="26">
        <v>2590608</v>
      </c>
      <c r="F393" s="26">
        <v>151313</v>
      </c>
      <c r="G393" s="26">
        <v>30724</v>
      </c>
      <c r="H393" s="26">
        <v>29969</v>
      </c>
      <c r="I393" s="26">
        <v>30213</v>
      </c>
      <c r="J393" s="26">
        <v>30528</v>
      </c>
      <c r="K393" s="26">
        <v>29879</v>
      </c>
      <c r="L393" s="26">
        <v>139868</v>
      </c>
      <c r="M393" s="26">
        <v>29096</v>
      </c>
      <c r="N393" s="26">
        <v>27725</v>
      </c>
      <c r="O393" s="26">
        <v>28304</v>
      </c>
      <c r="P393" s="26">
        <v>27356</v>
      </c>
      <c r="Q393" s="26">
        <v>27387</v>
      </c>
      <c r="R393" s="26">
        <v>151800</v>
      </c>
      <c r="S393" s="26">
        <v>28220</v>
      </c>
      <c r="T393" s="26">
        <v>29530</v>
      </c>
      <c r="U393" s="26">
        <v>30593</v>
      </c>
      <c r="V393" s="26">
        <v>31362</v>
      </c>
      <c r="W393" s="26">
        <v>32095</v>
      </c>
      <c r="X393" s="26">
        <v>168024</v>
      </c>
      <c r="Y393" s="26">
        <v>33056</v>
      </c>
      <c r="Z393" s="26">
        <v>32624</v>
      </c>
      <c r="AA393" s="26">
        <v>33340</v>
      </c>
      <c r="AB393" s="26">
        <v>33871</v>
      </c>
      <c r="AC393" s="26">
        <v>35133</v>
      </c>
      <c r="AD393" s="26">
        <v>170390</v>
      </c>
      <c r="AE393" s="26">
        <v>36286</v>
      </c>
      <c r="AF393" s="26">
        <v>35486</v>
      </c>
      <c r="AG393" s="26">
        <v>34175</v>
      </c>
      <c r="AH393" s="26">
        <v>32894</v>
      </c>
      <c r="AI393" s="26">
        <v>31549</v>
      </c>
      <c r="AJ393" s="26">
        <v>155191</v>
      </c>
      <c r="AK393" s="26">
        <v>31534</v>
      </c>
      <c r="AL393" s="26">
        <v>31480</v>
      </c>
      <c r="AM393" s="26">
        <v>30627</v>
      </c>
      <c r="AN393" s="26">
        <v>30617</v>
      </c>
      <c r="AO393" s="26">
        <v>30933</v>
      </c>
      <c r="AP393" s="26">
        <v>149106</v>
      </c>
      <c r="AQ393" s="26">
        <v>31676</v>
      </c>
      <c r="AR393" s="26">
        <v>31321</v>
      </c>
      <c r="AS393" s="26">
        <v>30056</v>
      </c>
      <c r="AT393" s="26">
        <v>27930</v>
      </c>
      <c r="AU393" s="26">
        <v>28123</v>
      </c>
      <c r="AV393" s="26">
        <v>159569</v>
      </c>
      <c r="AW393" s="26">
        <v>28812</v>
      </c>
      <c r="AX393" s="26">
        <v>30074</v>
      </c>
      <c r="AY393" s="26">
        <v>31612</v>
      </c>
      <c r="AZ393" s="26">
        <v>33660</v>
      </c>
      <c r="BA393" s="26">
        <v>35411</v>
      </c>
      <c r="BB393" s="26">
        <v>185029</v>
      </c>
      <c r="BC393" s="26">
        <v>35818</v>
      </c>
      <c r="BD393" s="26">
        <v>35960</v>
      </c>
      <c r="BE393" s="26">
        <v>37287</v>
      </c>
      <c r="BF393" s="26">
        <v>37268</v>
      </c>
      <c r="BG393" s="26">
        <v>38696</v>
      </c>
      <c r="BH393" s="26">
        <v>192130</v>
      </c>
      <c r="BI393" s="26">
        <v>38896</v>
      </c>
      <c r="BJ393" s="26">
        <v>39008</v>
      </c>
      <c r="BK393" s="26">
        <v>38987</v>
      </c>
      <c r="BL393" s="26">
        <v>37985</v>
      </c>
      <c r="BM393" s="26">
        <v>37254</v>
      </c>
      <c r="BN393" s="26">
        <v>172599</v>
      </c>
      <c r="BO393" s="26">
        <v>36364</v>
      </c>
      <c r="BP393" s="26">
        <v>34683</v>
      </c>
      <c r="BQ393" s="26">
        <v>34786</v>
      </c>
      <c r="BR393" s="26">
        <v>33871</v>
      </c>
      <c r="BS393" s="26">
        <v>32895</v>
      </c>
      <c r="BT393" s="26">
        <v>157923</v>
      </c>
      <c r="BU393" s="26">
        <v>31782</v>
      </c>
      <c r="BV393" s="26">
        <v>31394</v>
      </c>
      <c r="BW393" s="26">
        <v>31968</v>
      </c>
      <c r="BX393" s="26">
        <v>31240</v>
      </c>
      <c r="BY393" s="26">
        <v>31539</v>
      </c>
      <c r="BZ393" s="26">
        <v>176244</v>
      </c>
      <c r="CA393" s="26">
        <v>31564</v>
      </c>
      <c r="CB393" s="26">
        <v>33325</v>
      </c>
      <c r="CC393" s="26">
        <v>34367</v>
      </c>
      <c r="CD393" s="26">
        <v>38045</v>
      </c>
      <c r="CE393" s="26">
        <v>38943</v>
      </c>
      <c r="CF393" s="26">
        <v>144901</v>
      </c>
      <c r="CG393" s="26">
        <v>29845</v>
      </c>
      <c r="CH393" s="26">
        <v>32197</v>
      </c>
      <c r="CI393" s="26">
        <v>29619</v>
      </c>
      <c r="CJ393" s="26">
        <v>28790</v>
      </c>
      <c r="CK393" s="26">
        <v>24450</v>
      </c>
      <c r="CL393" s="26">
        <v>112610</v>
      </c>
      <c r="CM393" s="26">
        <v>22829</v>
      </c>
      <c r="CN393" s="26">
        <v>23528</v>
      </c>
      <c r="CO393" s="26">
        <v>23043</v>
      </c>
      <c r="CP393" s="26">
        <v>22203</v>
      </c>
      <c r="CQ393" s="26">
        <v>21007</v>
      </c>
      <c r="CR393" s="26">
        <v>89365</v>
      </c>
      <c r="CS393" s="26">
        <v>19849</v>
      </c>
      <c r="CT393" s="26">
        <v>19031</v>
      </c>
      <c r="CU393" s="26">
        <v>17393</v>
      </c>
      <c r="CV393" s="26">
        <v>16966</v>
      </c>
      <c r="CW393" s="26">
        <v>16126</v>
      </c>
      <c r="CX393" s="26">
        <v>64139</v>
      </c>
      <c r="CY393" s="26">
        <v>15599</v>
      </c>
      <c r="CZ393" s="26">
        <v>14119</v>
      </c>
      <c r="DA393" s="26">
        <v>12826</v>
      </c>
      <c r="DB393" s="26">
        <v>11223</v>
      </c>
      <c r="DC393" s="26">
        <v>10372</v>
      </c>
      <c r="DD393" s="26">
        <v>35642</v>
      </c>
      <c r="DE393" s="26">
        <v>9310</v>
      </c>
      <c r="DF393" s="26">
        <v>8135</v>
      </c>
      <c r="DG393" s="26">
        <v>6953</v>
      </c>
      <c r="DH393" s="26">
        <v>5949</v>
      </c>
      <c r="DI393" s="26">
        <v>5295</v>
      </c>
      <c r="DJ393" s="26">
        <v>12080</v>
      </c>
      <c r="DK393" s="26">
        <v>4519</v>
      </c>
      <c r="DL393" s="26">
        <v>3226</v>
      </c>
      <c r="DM393" s="26">
        <v>1816</v>
      </c>
      <c r="DN393" s="26">
        <v>1336</v>
      </c>
      <c r="DO393" s="26">
        <v>1183</v>
      </c>
      <c r="DP393" s="26">
        <v>2408</v>
      </c>
      <c r="DQ393" s="26">
        <v>857</v>
      </c>
      <c r="DR393" s="26">
        <v>665</v>
      </c>
      <c r="DS393" s="26">
        <v>432</v>
      </c>
      <c r="DT393" s="26">
        <v>295</v>
      </c>
      <c r="DU393" s="26">
        <v>159</v>
      </c>
      <c r="DV393" s="26">
        <v>277</v>
      </c>
      <c r="DW393" s="26">
        <v>476037</v>
      </c>
      <c r="DX393" s="26">
        <v>542001</v>
      </c>
      <c r="DY393" s="26">
        <v>954253</v>
      </c>
      <c r="DZ393" s="26">
        <v>698896</v>
      </c>
      <c r="EA393" s="26">
        <v>461422</v>
      </c>
    </row>
    <row r="394" spans="1:131" ht="17.5" customHeight="1" x14ac:dyDescent="0.35">
      <c r="A394" s="3"/>
      <c r="B394" s="3"/>
      <c r="C394" s="3"/>
      <c r="D394" s="3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W394" s="31"/>
      <c r="DX394" s="31"/>
      <c r="DY394" s="31"/>
      <c r="DZ394" s="31"/>
      <c r="EA394" s="31"/>
    </row>
    <row r="395" spans="1:131" s="3" customFormat="1" ht="17.5" customHeight="1" x14ac:dyDescent="0.35">
      <c r="A395" s="3" t="s">
        <v>686</v>
      </c>
      <c r="D395" s="3" t="s">
        <v>687</v>
      </c>
      <c r="F395" s="26">
        <v>4782</v>
      </c>
      <c r="G395" s="26">
        <v>953</v>
      </c>
      <c r="H395" s="26">
        <v>943</v>
      </c>
      <c r="I395" s="26">
        <v>899</v>
      </c>
      <c r="J395" s="26">
        <v>974</v>
      </c>
      <c r="K395" s="26">
        <v>1013</v>
      </c>
      <c r="L395" s="26">
        <v>4496</v>
      </c>
      <c r="M395" s="26">
        <v>907</v>
      </c>
      <c r="N395" s="26">
        <v>896</v>
      </c>
      <c r="O395" s="26">
        <v>862</v>
      </c>
      <c r="P395" s="26">
        <v>927</v>
      </c>
      <c r="Q395" s="26">
        <v>904</v>
      </c>
      <c r="R395" s="26">
        <v>4894</v>
      </c>
      <c r="S395" s="26">
        <v>933</v>
      </c>
      <c r="T395" s="26">
        <v>953</v>
      </c>
      <c r="U395" s="26">
        <v>1013</v>
      </c>
      <c r="V395" s="26">
        <v>948</v>
      </c>
      <c r="W395" s="26">
        <v>1047</v>
      </c>
      <c r="X395" s="26">
        <v>6630</v>
      </c>
      <c r="Y395" s="26">
        <v>1027</v>
      </c>
      <c r="Z395" s="26">
        <v>1017</v>
      </c>
      <c r="AA395" s="26">
        <v>1057</v>
      </c>
      <c r="AB395" s="26">
        <v>1427</v>
      </c>
      <c r="AC395" s="26">
        <v>2102</v>
      </c>
      <c r="AD395" s="26">
        <v>7978</v>
      </c>
      <c r="AE395" s="26">
        <v>1998</v>
      </c>
      <c r="AF395" s="26">
        <v>1801</v>
      </c>
      <c r="AG395" s="26">
        <v>1721</v>
      </c>
      <c r="AH395" s="26">
        <v>1321</v>
      </c>
      <c r="AI395" s="26">
        <v>1137</v>
      </c>
      <c r="AJ395" s="26">
        <v>5304</v>
      </c>
      <c r="AK395" s="26">
        <v>1213</v>
      </c>
      <c r="AL395" s="26">
        <v>1098</v>
      </c>
      <c r="AM395" s="26">
        <v>1028</v>
      </c>
      <c r="AN395" s="26">
        <v>1001</v>
      </c>
      <c r="AO395" s="26">
        <v>964</v>
      </c>
      <c r="AP395" s="26">
        <v>4779</v>
      </c>
      <c r="AQ395" s="26">
        <v>1007</v>
      </c>
      <c r="AR395" s="26">
        <v>929</v>
      </c>
      <c r="AS395" s="26">
        <v>1062</v>
      </c>
      <c r="AT395" s="26">
        <v>909</v>
      </c>
      <c r="AU395" s="26">
        <v>872</v>
      </c>
      <c r="AV395" s="26">
        <v>5226</v>
      </c>
      <c r="AW395" s="26">
        <v>881</v>
      </c>
      <c r="AX395" s="26">
        <v>991</v>
      </c>
      <c r="AY395" s="26">
        <v>1008</v>
      </c>
      <c r="AZ395" s="26">
        <v>1166</v>
      </c>
      <c r="BA395" s="26">
        <v>1180</v>
      </c>
      <c r="BB395" s="26">
        <v>6020</v>
      </c>
      <c r="BC395" s="26">
        <v>1159</v>
      </c>
      <c r="BD395" s="26">
        <v>1172</v>
      </c>
      <c r="BE395" s="26">
        <v>1214</v>
      </c>
      <c r="BF395" s="26">
        <v>1257</v>
      </c>
      <c r="BG395" s="26">
        <v>1218</v>
      </c>
      <c r="BH395" s="26">
        <v>6315</v>
      </c>
      <c r="BI395" s="26">
        <v>1294</v>
      </c>
      <c r="BJ395" s="26">
        <v>1290</v>
      </c>
      <c r="BK395" s="26">
        <v>1291</v>
      </c>
      <c r="BL395" s="26">
        <v>1199</v>
      </c>
      <c r="BM395" s="26">
        <v>1241</v>
      </c>
      <c r="BN395" s="26">
        <v>5470</v>
      </c>
      <c r="BO395" s="26">
        <v>1162</v>
      </c>
      <c r="BP395" s="26">
        <v>1093</v>
      </c>
      <c r="BQ395" s="26">
        <v>1101</v>
      </c>
      <c r="BR395" s="26">
        <v>1053</v>
      </c>
      <c r="BS395" s="26">
        <v>1061</v>
      </c>
      <c r="BT395" s="26">
        <v>4904</v>
      </c>
      <c r="BU395" s="26">
        <v>1044</v>
      </c>
      <c r="BV395" s="26">
        <v>973</v>
      </c>
      <c r="BW395" s="26">
        <v>971</v>
      </c>
      <c r="BX395" s="26">
        <v>970</v>
      </c>
      <c r="BY395" s="26">
        <v>946</v>
      </c>
      <c r="BZ395" s="26">
        <v>5259</v>
      </c>
      <c r="CA395" s="26">
        <v>950</v>
      </c>
      <c r="CB395" s="26">
        <v>974</v>
      </c>
      <c r="CC395" s="26">
        <v>1033</v>
      </c>
      <c r="CD395" s="26">
        <v>1115</v>
      </c>
      <c r="CE395" s="26">
        <v>1187</v>
      </c>
      <c r="CF395" s="26">
        <v>4274</v>
      </c>
      <c r="CG395" s="26">
        <v>891</v>
      </c>
      <c r="CH395" s="26">
        <v>981</v>
      </c>
      <c r="CI395" s="26">
        <v>849</v>
      </c>
      <c r="CJ395" s="26">
        <v>814</v>
      </c>
      <c r="CK395" s="26">
        <v>739</v>
      </c>
      <c r="CL395" s="26">
        <v>3305</v>
      </c>
      <c r="CM395" s="26">
        <v>641</v>
      </c>
      <c r="CN395" s="26">
        <v>648</v>
      </c>
      <c r="CO395" s="26">
        <v>703</v>
      </c>
      <c r="CP395" s="26">
        <v>695</v>
      </c>
      <c r="CQ395" s="26">
        <v>618</v>
      </c>
      <c r="CR395" s="26">
        <v>2761</v>
      </c>
      <c r="CS395" s="26">
        <v>629</v>
      </c>
      <c r="CT395" s="26">
        <v>573</v>
      </c>
      <c r="CU395" s="26">
        <v>520</v>
      </c>
      <c r="CV395" s="26">
        <v>526</v>
      </c>
      <c r="CW395" s="26">
        <v>513</v>
      </c>
      <c r="CX395" s="26">
        <v>2031</v>
      </c>
      <c r="CY395" s="26">
        <v>485</v>
      </c>
      <c r="CZ395" s="26">
        <v>427</v>
      </c>
      <c r="DA395" s="26">
        <v>416</v>
      </c>
      <c r="DB395" s="26">
        <v>365</v>
      </c>
      <c r="DC395" s="26">
        <v>338</v>
      </c>
      <c r="DD395" s="26">
        <v>1182</v>
      </c>
      <c r="DE395" s="26">
        <v>303</v>
      </c>
      <c r="DF395" s="26">
        <v>277</v>
      </c>
      <c r="DG395" s="26">
        <v>222</v>
      </c>
      <c r="DH395" s="26">
        <v>207</v>
      </c>
      <c r="DI395" s="26">
        <v>173</v>
      </c>
      <c r="DJ395" s="26">
        <v>376</v>
      </c>
      <c r="DK395" s="26">
        <v>135</v>
      </c>
      <c r="DL395" s="26">
        <v>112</v>
      </c>
      <c r="DM395" s="26">
        <v>53</v>
      </c>
      <c r="DN395" s="26">
        <v>45</v>
      </c>
      <c r="DO395" s="26">
        <v>31</v>
      </c>
      <c r="DP395" s="26">
        <v>70</v>
      </c>
      <c r="DQ395" s="26">
        <v>21</v>
      </c>
      <c r="DR395" s="26">
        <v>19</v>
      </c>
      <c r="DS395" s="26">
        <v>16</v>
      </c>
      <c r="DT395" s="26">
        <v>9</v>
      </c>
      <c r="DU395" s="26">
        <v>5</v>
      </c>
      <c r="DV395" s="26">
        <v>16</v>
      </c>
      <c r="DW395" s="26">
        <v>15199</v>
      </c>
      <c r="DX395" s="26">
        <v>17273</v>
      </c>
      <c r="DY395" s="26">
        <v>34910</v>
      </c>
      <c r="DZ395" s="26">
        <v>21948</v>
      </c>
      <c r="EA395" s="26">
        <v>14015</v>
      </c>
    </row>
    <row r="396" spans="1:131" s="3" customFormat="1" ht="17.5" customHeight="1" x14ac:dyDescent="0.35">
      <c r="A396" s="3" t="s">
        <v>688</v>
      </c>
      <c r="D396" s="3" t="s">
        <v>689</v>
      </c>
      <c r="F396" s="26">
        <v>5200</v>
      </c>
      <c r="G396" s="26">
        <v>1099</v>
      </c>
      <c r="H396" s="26">
        <v>1051</v>
      </c>
      <c r="I396" s="26">
        <v>1036</v>
      </c>
      <c r="J396" s="26">
        <v>1059</v>
      </c>
      <c r="K396" s="26">
        <v>955</v>
      </c>
      <c r="L396" s="26">
        <v>4074</v>
      </c>
      <c r="M396" s="26">
        <v>891</v>
      </c>
      <c r="N396" s="26">
        <v>826</v>
      </c>
      <c r="O396" s="26">
        <v>818</v>
      </c>
      <c r="P396" s="26">
        <v>766</v>
      </c>
      <c r="Q396" s="26">
        <v>773</v>
      </c>
      <c r="R396" s="26">
        <v>4308</v>
      </c>
      <c r="S396" s="26">
        <v>799</v>
      </c>
      <c r="T396" s="26">
        <v>820</v>
      </c>
      <c r="U396" s="26">
        <v>880</v>
      </c>
      <c r="V396" s="26">
        <v>910</v>
      </c>
      <c r="W396" s="26">
        <v>899</v>
      </c>
      <c r="X396" s="26">
        <v>5609</v>
      </c>
      <c r="Y396" s="26">
        <v>882</v>
      </c>
      <c r="Z396" s="26">
        <v>915</v>
      </c>
      <c r="AA396" s="26">
        <v>857</v>
      </c>
      <c r="AB396" s="26">
        <v>1190</v>
      </c>
      <c r="AC396" s="26">
        <v>1765</v>
      </c>
      <c r="AD396" s="26">
        <v>8520</v>
      </c>
      <c r="AE396" s="26">
        <v>2022</v>
      </c>
      <c r="AF396" s="26">
        <v>1922</v>
      </c>
      <c r="AG396" s="26">
        <v>1719</v>
      </c>
      <c r="AH396" s="26">
        <v>1480</v>
      </c>
      <c r="AI396" s="26">
        <v>1377</v>
      </c>
      <c r="AJ396" s="26">
        <v>7489</v>
      </c>
      <c r="AK396" s="26">
        <v>1392</v>
      </c>
      <c r="AL396" s="26">
        <v>1559</v>
      </c>
      <c r="AM396" s="26">
        <v>1453</v>
      </c>
      <c r="AN396" s="26">
        <v>1512</v>
      </c>
      <c r="AO396" s="26">
        <v>1573</v>
      </c>
      <c r="AP396" s="26">
        <v>7574</v>
      </c>
      <c r="AQ396" s="26">
        <v>1737</v>
      </c>
      <c r="AR396" s="26">
        <v>1606</v>
      </c>
      <c r="AS396" s="26">
        <v>1570</v>
      </c>
      <c r="AT396" s="26">
        <v>1345</v>
      </c>
      <c r="AU396" s="26">
        <v>1316</v>
      </c>
      <c r="AV396" s="26">
        <v>6642</v>
      </c>
      <c r="AW396" s="26">
        <v>1285</v>
      </c>
      <c r="AX396" s="26">
        <v>1315</v>
      </c>
      <c r="AY396" s="26">
        <v>1320</v>
      </c>
      <c r="AZ396" s="26">
        <v>1321</v>
      </c>
      <c r="BA396" s="26">
        <v>1401</v>
      </c>
      <c r="BB396" s="26">
        <v>6601</v>
      </c>
      <c r="BC396" s="26">
        <v>1344</v>
      </c>
      <c r="BD396" s="26">
        <v>1284</v>
      </c>
      <c r="BE396" s="26">
        <v>1287</v>
      </c>
      <c r="BF396" s="26">
        <v>1274</v>
      </c>
      <c r="BG396" s="26">
        <v>1412</v>
      </c>
      <c r="BH396" s="26">
        <v>6365</v>
      </c>
      <c r="BI396" s="26">
        <v>1358</v>
      </c>
      <c r="BJ396" s="26">
        <v>1323</v>
      </c>
      <c r="BK396" s="26">
        <v>1197</v>
      </c>
      <c r="BL396" s="26">
        <v>1226</v>
      </c>
      <c r="BM396" s="26">
        <v>1261</v>
      </c>
      <c r="BN396" s="26">
        <v>5222</v>
      </c>
      <c r="BO396" s="26">
        <v>1067</v>
      </c>
      <c r="BP396" s="26">
        <v>1078</v>
      </c>
      <c r="BQ396" s="26">
        <v>1009</v>
      </c>
      <c r="BR396" s="26">
        <v>1040</v>
      </c>
      <c r="BS396" s="26">
        <v>1028</v>
      </c>
      <c r="BT396" s="26">
        <v>4627</v>
      </c>
      <c r="BU396" s="26">
        <v>945</v>
      </c>
      <c r="BV396" s="26">
        <v>870</v>
      </c>
      <c r="BW396" s="26">
        <v>977</v>
      </c>
      <c r="BX396" s="26">
        <v>909</v>
      </c>
      <c r="BY396" s="26">
        <v>926</v>
      </c>
      <c r="BZ396" s="26">
        <v>5052</v>
      </c>
      <c r="CA396" s="26">
        <v>917</v>
      </c>
      <c r="CB396" s="26">
        <v>961</v>
      </c>
      <c r="CC396" s="26">
        <v>956</v>
      </c>
      <c r="CD396" s="26">
        <v>1081</v>
      </c>
      <c r="CE396" s="26">
        <v>1137</v>
      </c>
      <c r="CF396" s="26">
        <v>3993</v>
      </c>
      <c r="CG396" s="26">
        <v>873</v>
      </c>
      <c r="CH396" s="26">
        <v>876</v>
      </c>
      <c r="CI396" s="26">
        <v>802</v>
      </c>
      <c r="CJ396" s="26">
        <v>819</v>
      </c>
      <c r="CK396" s="26">
        <v>623</v>
      </c>
      <c r="CL396" s="26">
        <v>3162</v>
      </c>
      <c r="CM396" s="26">
        <v>622</v>
      </c>
      <c r="CN396" s="26">
        <v>650</v>
      </c>
      <c r="CO396" s="26">
        <v>653</v>
      </c>
      <c r="CP396" s="26">
        <v>629</v>
      </c>
      <c r="CQ396" s="26">
        <v>608</v>
      </c>
      <c r="CR396" s="26">
        <v>2752</v>
      </c>
      <c r="CS396" s="26">
        <v>597</v>
      </c>
      <c r="CT396" s="26">
        <v>577</v>
      </c>
      <c r="CU396" s="26">
        <v>553</v>
      </c>
      <c r="CV396" s="26">
        <v>544</v>
      </c>
      <c r="CW396" s="26">
        <v>481</v>
      </c>
      <c r="CX396" s="26">
        <v>2156</v>
      </c>
      <c r="CY396" s="26">
        <v>551</v>
      </c>
      <c r="CZ396" s="26">
        <v>464</v>
      </c>
      <c r="DA396" s="26">
        <v>413</v>
      </c>
      <c r="DB396" s="26">
        <v>405</v>
      </c>
      <c r="DC396" s="26">
        <v>323</v>
      </c>
      <c r="DD396" s="26">
        <v>1403</v>
      </c>
      <c r="DE396" s="26">
        <v>357</v>
      </c>
      <c r="DF396" s="26">
        <v>302</v>
      </c>
      <c r="DG396" s="26">
        <v>267</v>
      </c>
      <c r="DH396" s="26">
        <v>268</v>
      </c>
      <c r="DI396" s="26">
        <v>209</v>
      </c>
      <c r="DJ396" s="26">
        <v>504</v>
      </c>
      <c r="DK396" s="26">
        <v>190</v>
      </c>
      <c r="DL396" s="26">
        <v>116</v>
      </c>
      <c r="DM396" s="26">
        <v>79</v>
      </c>
      <c r="DN396" s="26">
        <v>64</v>
      </c>
      <c r="DO396" s="26">
        <v>55</v>
      </c>
      <c r="DP396" s="26">
        <v>118</v>
      </c>
      <c r="DQ396" s="26">
        <v>42</v>
      </c>
      <c r="DR396" s="26">
        <v>24</v>
      </c>
      <c r="DS396" s="26">
        <v>17</v>
      </c>
      <c r="DT396" s="26">
        <v>28</v>
      </c>
      <c r="DU396" s="26">
        <v>7</v>
      </c>
      <c r="DV396" s="26">
        <v>15</v>
      </c>
      <c r="DW396" s="26">
        <v>14464</v>
      </c>
      <c r="DX396" s="26">
        <v>16236</v>
      </c>
      <c r="DY396" s="26">
        <v>41553</v>
      </c>
      <c r="DZ396" s="26">
        <v>21266</v>
      </c>
      <c r="EA396" s="26">
        <v>14103</v>
      </c>
    </row>
    <row r="397" spans="1:131" s="3" customFormat="1" ht="17.5" customHeight="1" x14ac:dyDescent="0.35">
      <c r="A397" s="3" t="s">
        <v>690</v>
      </c>
      <c r="D397" s="3" t="s">
        <v>691</v>
      </c>
      <c r="F397" s="26">
        <v>15135</v>
      </c>
      <c r="G397" s="26">
        <v>3335</v>
      </c>
      <c r="H397" s="26">
        <v>3102</v>
      </c>
      <c r="I397" s="26">
        <v>3063</v>
      </c>
      <c r="J397" s="26">
        <v>2929</v>
      </c>
      <c r="K397" s="26">
        <v>2706</v>
      </c>
      <c r="L397" s="26">
        <v>11508</v>
      </c>
      <c r="M397" s="26">
        <v>2459</v>
      </c>
      <c r="N397" s="26">
        <v>2414</v>
      </c>
      <c r="O397" s="26">
        <v>2377</v>
      </c>
      <c r="P397" s="26">
        <v>2151</v>
      </c>
      <c r="Q397" s="26">
        <v>2107</v>
      </c>
      <c r="R397" s="26">
        <v>10934</v>
      </c>
      <c r="S397" s="26">
        <v>2068</v>
      </c>
      <c r="T397" s="26">
        <v>2218</v>
      </c>
      <c r="U397" s="26">
        <v>2170</v>
      </c>
      <c r="V397" s="26">
        <v>2253</v>
      </c>
      <c r="W397" s="26">
        <v>2225</v>
      </c>
      <c r="X397" s="26">
        <v>13348</v>
      </c>
      <c r="Y397" s="26">
        <v>2236</v>
      </c>
      <c r="Z397" s="26">
        <v>2226</v>
      </c>
      <c r="AA397" s="26">
        <v>2199</v>
      </c>
      <c r="AB397" s="26">
        <v>2787</v>
      </c>
      <c r="AC397" s="26">
        <v>3900</v>
      </c>
      <c r="AD397" s="26">
        <v>22136</v>
      </c>
      <c r="AE397" s="26">
        <v>4775</v>
      </c>
      <c r="AF397" s="26">
        <v>4725</v>
      </c>
      <c r="AG397" s="26">
        <v>4477</v>
      </c>
      <c r="AH397" s="26">
        <v>4150</v>
      </c>
      <c r="AI397" s="26">
        <v>4009</v>
      </c>
      <c r="AJ397" s="26">
        <v>20607</v>
      </c>
      <c r="AK397" s="26">
        <v>4038</v>
      </c>
      <c r="AL397" s="26">
        <v>4399</v>
      </c>
      <c r="AM397" s="26">
        <v>3990</v>
      </c>
      <c r="AN397" s="26">
        <v>4079</v>
      </c>
      <c r="AO397" s="26">
        <v>4101</v>
      </c>
      <c r="AP397" s="26">
        <v>18967</v>
      </c>
      <c r="AQ397" s="26">
        <v>4131</v>
      </c>
      <c r="AR397" s="26">
        <v>4096</v>
      </c>
      <c r="AS397" s="26">
        <v>3750</v>
      </c>
      <c r="AT397" s="26">
        <v>3549</v>
      </c>
      <c r="AU397" s="26">
        <v>3441</v>
      </c>
      <c r="AV397" s="26">
        <v>15815</v>
      </c>
      <c r="AW397" s="26">
        <v>3208</v>
      </c>
      <c r="AX397" s="26">
        <v>3184</v>
      </c>
      <c r="AY397" s="26">
        <v>3060</v>
      </c>
      <c r="AZ397" s="26">
        <v>3171</v>
      </c>
      <c r="BA397" s="26">
        <v>3192</v>
      </c>
      <c r="BB397" s="26">
        <v>14513</v>
      </c>
      <c r="BC397" s="26">
        <v>3044</v>
      </c>
      <c r="BD397" s="26">
        <v>2818</v>
      </c>
      <c r="BE397" s="26">
        <v>2858</v>
      </c>
      <c r="BF397" s="26">
        <v>2821</v>
      </c>
      <c r="BG397" s="26">
        <v>2972</v>
      </c>
      <c r="BH397" s="26">
        <v>13619</v>
      </c>
      <c r="BI397" s="26">
        <v>2781</v>
      </c>
      <c r="BJ397" s="26">
        <v>2908</v>
      </c>
      <c r="BK397" s="26">
        <v>2686</v>
      </c>
      <c r="BL397" s="26">
        <v>2643</v>
      </c>
      <c r="BM397" s="26">
        <v>2601</v>
      </c>
      <c r="BN397" s="26">
        <v>11641</v>
      </c>
      <c r="BO397" s="26">
        <v>2463</v>
      </c>
      <c r="BP397" s="26">
        <v>2266</v>
      </c>
      <c r="BQ397" s="26">
        <v>2382</v>
      </c>
      <c r="BR397" s="26">
        <v>2290</v>
      </c>
      <c r="BS397" s="26">
        <v>2240</v>
      </c>
      <c r="BT397" s="26">
        <v>10260</v>
      </c>
      <c r="BU397" s="26">
        <v>2133</v>
      </c>
      <c r="BV397" s="26">
        <v>2125</v>
      </c>
      <c r="BW397" s="26">
        <v>2082</v>
      </c>
      <c r="BX397" s="26">
        <v>1976</v>
      </c>
      <c r="BY397" s="26">
        <v>1944</v>
      </c>
      <c r="BZ397" s="26">
        <v>10128</v>
      </c>
      <c r="CA397" s="26">
        <v>1960</v>
      </c>
      <c r="CB397" s="26">
        <v>1963</v>
      </c>
      <c r="CC397" s="26">
        <v>2020</v>
      </c>
      <c r="CD397" s="26">
        <v>2163</v>
      </c>
      <c r="CE397" s="26">
        <v>2022</v>
      </c>
      <c r="CF397" s="26">
        <v>7570</v>
      </c>
      <c r="CG397" s="26">
        <v>1585</v>
      </c>
      <c r="CH397" s="26">
        <v>1591</v>
      </c>
      <c r="CI397" s="26">
        <v>1549</v>
      </c>
      <c r="CJ397" s="26">
        <v>1540</v>
      </c>
      <c r="CK397" s="26">
        <v>1305</v>
      </c>
      <c r="CL397" s="26">
        <v>5964</v>
      </c>
      <c r="CM397" s="26">
        <v>1204</v>
      </c>
      <c r="CN397" s="26">
        <v>1286</v>
      </c>
      <c r="CO397" s="26">
        <v>1235</v>
      </c>
      <c r="CP397" s="26">
        <v>1146</v>
      </c>
      <c r="CQ397" s="26">
        <v>1093</v>
      </c>
      <c r="CR397" s="26">
        <v>4678</v>
      </c>
      <c r="CS397" s="26">
        <v>967</v>
      </c>
      <c r="CT397" s="26">
        <v>986</v>
      </c>
      <c r="CU397" s="26">
        <v>926</v>
      </c>
      <c r="CV397" s="26">
        <v>906</v>
      </c>
      <c r="CW397" s="26">
        <v>893</v>
      </c>
      <c r="CX397" s="26">
        <v>3498</v>
      </c>
      <c r="CY397" s="26">
        <v>824</v>
      </c>
      <c r="CZ397" s="26">
        <v>778</v>
      </c>
      <c r="DA397" s="26">
        <v>728</v>
      </c>
      <c r="DB397" s="26">
        <v>577</v>
      </c>
      <c r="DC397" s="26">
        <v>591</v>
      </c>
      <c r="DD397" s="26">
        <v>1955</v>
      </c>
      <c r="DE397" s="26">
        <v>510</v>
      </c>
      <c r="DF397" s="26">
        <v>410</v>
      </c>
      <c r="DG397" s="26">
        <v>392</v>
      </c>
      <c r="DH397" s="26">
        <v>330</v>
      </c>
      <c r="DI397" s="26">
        <v>313</v>
      </c>
      <c r="DJ397" s="26">
        <v>650</v>
      </c>
      <c r="DK397" s="26">
        <v>244</v>
      </c>
      <c r="DL397" s="26">
        <v>167</v>
      </c>
      <c r="DM397" s="26">
        <v>115</v>
      </c>
      <c r="DN397" s="26">
        <v>66</v>
      </c>
      <c r="DO397" s="26">
        <v>58</v>
      </c>
      <c r="DP397" s="26">
        <v>136</v>
      </c>
      <c r="DQ397" s="26">
        <v>53</v>
      </c>
      <c r="DR397" s="26">
        <v>32</v>
      </c>
      <c r="DS397" s="26">
        <v>21</v>
      </c>
      <c r="DT397" s="26">
        <v>17</v>
      </c>
      <c r="DU397" s="26">
        <v>13</v>
      </c>
      <c r="DV397" s="26">
        <v>9</v>
      </c>
      <c r="DW397" s="26">
        <v>39813</v>
      </c>
      <c r="DX397" s="26">
        <v>44238</v>
      </c>
      <c r="DY397" s="26">
        <v>103150</v>
      </c>
      <c r="DZ397" s="26">
        <v>45648</v>
      </c>
      <c r="EA397" s="26">
        <v>24460</v>
      </c>
    </row>
    <row r="398" spans="1:131" s="3" customFormat="1" ht="17.5" customHeight="1" x14ac:dyDescent="0.35">
      <c r="A398" s="3" t="s">
        <v>692</v>
      </c>
      <c r="D398" s="3" t="s">
        <v>693</v>
      </c>
      <c r="F398" s="26">
        <v>14073</v>
      </c>
      <c r="G398" s="26">
        <v>2862</v>
      </c>
      <c r="H398" s="26">
        <v>2763</v>
      </c>
      <c r="I398" s="26">
        <v>2778</v>
      </c>
      <c r="J398" s="26">
        <v>2823</v>
      </c>
      <c r="K398" s="26">
        <v>2847</v>
      </c>
      <c r="L398" s="26">
        <v>13320</v>
      </c>
      <c r="M398" s="26">
        <v>2720</v>
      </c>
      <c r="N398" s="26">
        <v>2629</v>
      </c>
      <c r="O398" s="26">
        <v>2661</v>
      </c>
      <c r="P398" s="26">
        <v>2694</v>
      </c>
      <c r="Q398" s="26">
        <v>2616</v>
      </c>
      <c r="R398" s="26">
        <v>15426</v>
      </c>
      <c r="S398" s="26">
        <v>2868</v>
      </c>
      <c r="T398" s="26">
        <v>2979</v>
      </c>
      <c r="U398" s="26">
        <v>3087</v>
      </c>
      <c r="V398" s="26">
        <v>3211</v>
      </c>
      <c r="W398" s="26">
        <v>3281</v>
      </c>
      <c r="X398" s="26">
        <v>16183</v>
      </c>
      <c r="Y398" s="26">
        <v>3423</v>
      </c>
      <c r="Z398" s="26">
        <v>3166</v>
      </c>
      <c r="AA398" s="26">
        <v>3280</v>
      </c>
      <c r="AB398" s="26">
        <v>3203</v>
      </c>
      <c r="AC398" s="26">
        <v>3111</v>
      </c>
      <c r="AD398" s="26">
        <v>14451</v>
      </c>
      <c r="AE398" s="26">
        <v>3077</v>
      </c>
      <c r="AF398" s="26">
        <v>2902</v>
      </c>
      <c r="AG398" s="26">
        <v>2907</v>
      </c>
      <c r="AH398" s="26">
        <v>2917</v>
      </c>
      <c r="AI398" s="26">
        <v>2648</v>
      </c>
      <c r="AJ398" s="26">
        <v>13151</v>
      </c>
      <c r="AK398" s="26">
        <v>2804</v>
      </c>
      <c r="AL398" s="26">
        <v>2625</v>
      </c>
      <c r="AM398" s="26">
        <v>2613</v>
      </c>
      <c r="AN398" s="26">
        <v>2570</v>
      </c>
      <c r="AO398" s="26">
        <v>2539</v>
      </c>
      <c r="AP398" s="26">
        <v>13305</v>
      </c>
      <c r="AQ398" s="26">
        <v>2937</v>
      </c>
      <c r="AR398" s="26">
        <v>2722</v>
      </c>
      <c r="AS398" s="26">
        <v>2615</v>
      </c>
      <c r="AT398" s="26">
        <v>2425</v>
      </c>
      <c r="AU398" s="26">
        <v>2606</v>
      </c>
      <c r="AV398" s="26">
        <v>14514</v>
      </c>
      <c r="AW398" s="26">
        <v>2581</v>
      </c>
      <c r="AX398" s="26">
        <v>2632</v>
      </c>
      <c r="AY398" s="26">
        <v>2872</v>
      </c>
      <c r="AZ398" s="26">
        <v>3189</v>
      </c>
      <c r="BA398" s="26">
        <v>3240</v>
      </c>
      <c r="BB398" s="26">
        <v>17403</v>
      </c>
      <c r="BC398" s="26">
        <v>3393</v>
      </c>
      <c r="BD398" s="26">
        <v>3298</v>
      </c>
      <c r="BE398" s="26">
        <v>3468</v>
      </c>
      <c r="BF398" s="26">
        <v>3592</v>
      </c>
      <c r="BG398" s="26">
        <v>3652</v>
      </c>
      <c r="BH398" s="26">
        <v>18658</v>
      </c>
      <c r="BI398" s="26">
        <v>3780</v>
      </c>
      <c r="BJ398" s="26">
        <v>3730</v>
      </c>
      <c r="BK398" s="26">
        <v>3892</v>
      </c>
      <c r="BL398" s="26">
        <v>3697</v>
      </c>
      <c r="BM398" s="26">
        <v>3559</v>
      </c>
      <c r="BN398" s="26">
        <v>17783</v>
      </c>
      <c r="BO398" s="26">
        <v>3719</v>
      </c>
      <c r="BP398" s="26">
        <v>3507</v>
      </c>
      <c r="BQ398" s="26">
        <v>3567</v>
      </c>
      <c r="BR398" s="26">
        <v>3516</v>
      </c>
      <c r="BS398" s="26">
        <v>3474</v>
      </c>
      <c r="BT398" s="26">
        <v>17024</v>
      </c>
      <c r="BU398" s="26">
        <v>3339</v>
      </c>
      <c r="BV398" s="26">
        <v>3375</v>
      </c>
      <c r="BW398" s="26">
        <v>3469</v>
      </c>
      <c r="BX398" s="26">
        <v>3389</v>
      </c>
      <c r="BY398" s="26">
        <v>3452</v>
      </c>
      <c r="BZ398" s="26">
        <v>20731</v>
      </c>
      <c r="CA398" s="26">
        <v>3578</v>
      </c>
      <c r="CB398" s="26">
        <v>3822</v>
      </c>
      <c r="CC398" s="26">
        <v>4098</v>
      </c>
      <c r="CD398" s="26">
        <v>4423</v>
      </c>
      <c r="CE398" s="26">
        <v>4810</v>
      </c>
      <c r="CF398" s="26">
        <v>17104</v>
      </c>
      <c r="CG398" s="26">
        <v>3632</v>
      </c>
      <c r="CH398" s="26">
        <v>3851</v>
      </c>
      <c r="CI398" s="26">
        <v>3533</v>
      </c>
      <c r="CJ398" s="26">
        <v>3288</v>
      </c>
      <c r="CK398" s="26">
        <v>2800</v>
      </c>
      <c r="CL398" s="26">
        <v>12763</v>
      </c>
      <c r="CM398" s="26">
        <v>2713</v>
      </c>
      <c r="CN398" s="26">
        <v>2664</v>
      </c>
      <c r="CO398" s="26">
        <v>2577</v>
      </c>
      <c r="CP398" s="26">
        <v>2516</v>
      </c>
      <c r="CQ398" s="26">
        <v>2293</v>
      </c>
      <c r="CR398" s="26">
        <v>9967</v>
      </c>
      <c r="CS398" s="26">
        <v>2216</v>
      </c>
      <c r="CT398" s="26">
        <v>2198</v>
      </c>
      <c r="CU398" s="26">
        <v>1880</v>
      </c>
      <c r="CV398" s="26">
        <v>1901</v>
      </c>
      <c r="CW398" s="26">
        <v>1772</v>
      </c>
      <c r="CX398" s="26">
        <v>6928</v>
      </c>
      <c r="CY398" s="26">
        <v>1777</v>
      </c>
      <c r="CZ398" s="26">
        <v>1460</v>
      </c>
      <c r="DA398" s="26">
        <v>1347</v>
      </c>
      <c r="DB398" s="26">
        <v>1238</v>
      </c>
      <c r="DC398" s="26">
        <v>1106</v>
      </c>
      <c r="DD398" s="26">
        <v>3575</v>
      </c>
      <c r="DE398" s="26">
        <v>957</v>
      </c>
      <c r="DF398" s="26">
        <v>825</v>
      </c>
      <c r="DG398" s="26">
        <v>717</v>
      </c>
      <c r="DH398" s="26">
        <v>560</v>
      </c>
      <c r="DI398" s="26">
        <v>516</v>
      </c>
      <c r="DJ398" s="26">
        <v>1184</v>
      </c>
      <c r="DK398" s="26">
        <v>470</v>
      </c>
      <c r="DL398" s="26">
        <v>306</v>
      </c>
      <c r="DM398" s="26">
        <v>174</v>
      </c>
      <c r="DN398" s="26">
        <v>125</v>
      </c>
      <c r="DO398" s="26">
        <v>109</v>
      </c>
      <c r="DP398" s="26">
        <v>223</v>
      </c>
      <c r="DQ398" s="26">
        <v>90</v>
      </c>
      <c r="DR398" s="26">
        <v>63</v>
      </c>
      <c r="DS398" s="26">
        <v>34</v>
      </c>
      <c r="DT398" s="26">
        <v>22</v>
      </c>
      <c r="DU398" s="26">
        <v>14</v>
      </c>
      <c r="DV398" s="26">
        <v>39</v>
      </c>
      <c r="DW398" s="26">
        <v>46242</v>
      </c>
      <c r="DX398" s="26">
        <v>52688</v>
      </c>
      <c r="DY398" s="26">
        <v>85584</v>
      </c>
      <c r="DZ398" s="26">
        <v>74196</v>
      </c>
      <c r="EA398" s="26">
        <v>51783</v>
      </c>
    </row>
    <row r="399" spans="1:131" s="3" customFormat="1" ht="17.5" customHeight="1" x14ac:dyDescent="0.35">
      <c r="A399" s="3" t="s">
        <v>694</v>
      </c>
      <c r="D399" s="3" t="s">
        <v>695</v>
      </c>
      <c r="F399" s="26">
        <v>56</v>
      </c>
      <c r="G399" s="26">
        <v>7</v>
      </c>
      <c r="H399" s="26">
        <v>8</v>
      </c>
      <c r="I399" s="26">
        <v>6</v>
      </c>
      <c r="J399" s="26">
        <v>21</v>
      </c>
      <c r="K399" s="26">
        <v>14</v>
      </c>
      <c r="L399" s="26">
        <v>58</v>
      </c>
      <c r="M399" s="26">
        <v>18</v>
      </c>
      <c r="N399" s="26">
        <v>10</v>
      </c>
      <c r="O399" s="26">
        <v>10</v>
      </c>
      <c r="P399" s="26">
        <v>12</v>
      </c>
      <c r="Q399" s="26">
        <v>8</v>
      </c>
      <c r="R399" s="26">
        <v>50</v>
      </c>
      <c r="S399" s="26">
        <v>16</v>
      </c>
      <c r="T399" s="26">
        <v>8</v>
      </c>
      <c r="U399" s="26">
        <v>6</v>
      </c>
      <c r="V399" s="26">
        <v>8</v>
      </c>
      <c r="W399" s="26">
        <v>12</v>
      </c>
      <c r="X399" s="26">
        <v>24</v>
      </c>
      <c r="Y399" s="26">
        <v>11</v>
      </c>
      <c r="Z399" s="26">
        <v>1</v>
      </c>
      <c r="AA399" s="26">
        <v>1</v>
      </c>
      <c r="AB399" s="26">
        <v>2</v>
      </c>
      <c r="AC399" s="26">
        <v>9</v>
      </c>
      <c r="AD399" s="26">
        <v>58</v>
      </c>
      <c r="AE399" s="26">
        <v>11</v>
      </c>
      <c r="AF399" s="26">
        <v>11</v>
      </c>
      <c r="AG399" s="26">
        <v>5</v>
      </c>
      <c r="AH399" s="26">
        <v>12</v>
      </c>
      <c r="AI399" s="26">
        <v>19</v>
      </c>
      <c r="AJ399" s="26">
        <v>69</v>
      </c>
      <c r="AK399" s="26">
        <v>14</v>
      </c>
      <c r="AL399" s="26">
        <v>13</v>
      </c>
      <c r="AM399" s="26">
        <v>15</v>
      </c>
      <c r="AN399" s="26">
        <v>12</v>
      </c>
      <c r="AO399" s="26">
        <v>15</v>
      </c>
      <c r="AP399" s="26">
        <v>69</v>
      </c>
      <c r="AQ399" s="26">
        <v>10</v>
      </c>
      <c r="AR399" s="26">
        <v>17</v>
      </c>
      <c r="AS399" s="26">
        <v>14</v>
      </c>
      <c r="AT399" s="26">
        <v>17</v>
      </c>
      <c r="AU399" s="26">
        <v>11</v>
      </c>
      <c r="AV399" s="26">
        <v>58</v>
      </c>
      <c r="AW399" s="26">
        <v>12</v>
      </c>
      <c r="AX399" s="26">
        <v>17</v>
      </c>
      <c r="AY399" s="26">
        <v>3</v>
      </c>
      <c r="AZ399" s="26">
        <v>14</v>
      </c>
      <c r="BA399" s="26">
        <v>12</v>
      </c>
      <c r="BB399" s="26">
        <v>73</v>
      </c>
      <c r="BC399" s="26">
        <v>19</v>
      </c>
      <c r="BD399" s="26">
        <v>11</v>
      </c>
      <c r="BE399" s="26">
        <v>13</v>
      </c>
      <c r="BF399" s="26">
        <v>22</v>
      </c>
      <c r="BG399" s="26">
        <v>8</v>
      </c>
      <c r="BH399" s="26">
        <v>93</v>
      </c>
      <c r="BI399" s="26">
        <v>26</v>
      </c>
      <c r="BJ399" s="26">
        <v>18</v>
      </c>
      <c r="BK399" s="26">
        <v>23</v>
      </c>
      <c r="BL399" s="26">
        <v>21</v>
      </c>
      <c r="BM399" s="26">
        <v>5</v>
      </c>
      <c r="BN399" s="26">
        <v>81</v>
      </c>
      <c r="BO399" s="26">
        <v>13</v>
      </c>
      <c r="BP399" s="26">
        <v>13</v>
      </c>
      <c r="BQ399" s="26">
        <v>15</v>
      </c>
      <c r="BR399" s="26">
        <v>20</v>
      </c>
      <c r="BS399" s="26">
        <v>20</v>
      </c>
      <c r="BT399" s="26">
        <v>75</v>
      </c>
      <c r="BU399" s="26">
        <v>8</v>
      </c>
      <c r="BV399" s="26">
        <v>20</v>
      </c>
      <c r="BW399" s="26">
        <v>13</v>
      </c>
      <c r="BX399" s="26">
        <v>14</v>
      </c>
      <c r="BY399" s="26">
        <v>20</v>
      </c>
      <c r="BZ399" s="26">
        <v>85</v>
      </c>
      <c r="CA399" s="26">
        <v>12</v>
      </c>
      <c r="CB399" s="26">
        <v>21</v>
      </c>
      <c r="CC399" s="26">
        <v>12</v>
      </c>
      <c r="CD399" s="26">
        <v>19</v>
      </c>
      <c r="CE399" s="26">
        <v>21</v>
      </c>
      <c r="CF399" s="26">
        <v>89</v>
      </c>
      <c r="CG399" s="26">
        <v>22</v>
      </c>
      <c r="CH399" s="26">
        <v>24</v>
      </c>
      <c r="CI399" s="26">
        <v>16</v>
      </c>
      <c r="CJ399" s="26">
        <v>16</v>
      </c>
      <c r="CK399" s="26">
        <v>11</v>
      </c>
      <c r="CL399" s="26">
        <v>54</v>
      </c>
      <c r="CM399" s="26">
        <v>12</v>
      </c>
      <c r="CN399" s="26">
        <v>15</v>
      </c>
      <c r="CO399" s="26">
        <v>7</v>
      </c>
      <c r="CP399" s="26">
        <v>8</v>
      </c>
      <c r="CQ399" s="26">
        <v>12</v>
      </c>
      <c r="CR399" s="26">
        <v>38</v>
      </c>
      <c r="CS399" s="26">
        <v>10</v>
      </c>
      <c r="CT399" s="26">
        <v>12</v>
      </c>
      <c r="CU399" s="26">
        <v>4</v>
      </c>
      <c r="CV399" s="26">
        <v>7</v>
      </c>
      <c r="CW399" s="26">
        <v>5</v>
      </c>
      <c r="CX399" s="26">
        <v>43</v>
      </c>
      <c r="CY399" s="26">
        <v>8</v>
      </c>
      <c r="CZ399" s="26">
        <v>9</v>
      </c>
      <c r="DA399" s="26">
        <v>9</v>
      </c>
      <c r="DB399" s="26">
        <v>6</v>
      </c>
      <c r="DC399" s="26">
        <v>11</v>
      </c>
      <c r="DD399" s="26">
        <v>16</v>
      </c>
      <c r="DE399" s="26">
        <v>9</v>
      </c>
      <c r="DF399" s="26">
        <v>4</v>
      </c>
      <c r="DG399" s="26">
        <v>0</v>
      </c>
      <c r="DH399" s="26">
        <v>2</v>
      </c>
      <c r="DI399" s="26">
        <v>1</v>
      </c>
      <c r="DJ399" s="26">
        <v>10</v>
      </c>
      <c r="DK399" s="26">
        <v>4</v>
      </c>
      <c r="DL399" s="26">
        <v>2</v>
      </c>
      <c r="DM399" s="26">
        <v>2</v>
      </c>
      <c r="DN399" s="26">
        <v>2</v>
      </c>
      <c r="DO399" s="26">
        <v>0</v>
      </c>
      <c r="DP399" s="26">
        <v>2</v>
      </c>
      <c r="DQ399" s="26">
        <v>1</v>
      </c>
      <c r="DR399" s="26">
        <v>1</v>
      </c>
      <c r="DS399" s="26">
        <v>0</v>
      </c>
      <c r="DT399" s="26">
        <v>0</v>
      </c>
      <c r="DU399" s="26">
        <v>0</v>
      </c>
      <c r="DV399" s="26">
        <v>1</v>
      </c>
      <c r="DW399" s="26">
        <v>175</v>
      </c>
      <c r="DX399" s="26">
        <v>177</v>
      </c>
      <c r="DY399" s="26">
        <v>340</v>
      </c>
      <c r="DZ399" s="26">
        <v>334</v>
      </c>
      <c r="EA399" s="26">
        <v>253</v>
      </c>
    </row>
    <row r="400" spans="1:131" s="3" customFormat="1" ht="17.5" customHeight="1" x14ac:dyDescent="0.35">
      <c r="A400" s="3" t="s">
        <v>696</v>
      </c>
      <c r="D400" s="3" t="s">
        <v>697</v>
      </c>
      <c r="F400" s="26">
        <v>6069</v>
      </c>
      <c r="G400" s="26">
        <v>1164</v>
      </c>
      <c r="H400" s="26">
        <v>1202</v>
      </c>
      <c r="I400" s="26">
        <v>1241</v>
      </c>
      <c r="J400" s="26">
        <v>1268</v>
      </c>
      <c r="K400" s="26">
        <v>1194</v>
      </c>
      <c r="L400" s="26">
        <v>5623</v>
      </c>
      <c r="M400" s="26">
        <v>1209</v>
      </c>
      <c r="N400" s="26">
        <v>1102</v>
      </c>
      <c r="O400" s="26">
        <v>1134</v>
      </c>
      <c r="P400" s="26">
        <v>1096</v>
      </c>
      <c r="Q400" s="26">
        <v>1082</v>
      </c>
      <c r="R400" s="26">
        <v>5906</v>
      </c>
      <c r="S400" s="26">
        <v>1152</v>
      </c>
      <c r="T400" s="26">
        <v>1176</v>
      </c>
      <c r="U400" s="26">
        <v>1202</v>
      </c>
      <c r="V400" s="26">
        <v>1144</v>
      </c>
      <c r="W400" s="26">
        <v>1232</v>
      </c>
      <c r="X400" s="26">
        <v>5856</v>
      </c>
      <c r="Y400" s="26">
        <v>1236</v>
      </c>
      <c r="Z400" s="26">
        <v>1216</v>
      </c>
      <c r="AA400" s="26">
        <v>1260</v>
      </c>
      <c r="AB400" s="26">
        <v>1165</v>
      </c>
      <c r="AC400" s="26">
        <v>979</v>
      </c>
      <c r="AD400" s="26">
        <v>4740</v>
      </c>
      <c r="AE400" s="26">
        <v>903</v>
      </c>
      <c r="AF400" s="26">
        <v>848</v>
      </c>
      <c r="AG400" s="26">
        <v>1026</v>
      </c>
      <c r="AH400" s="26">
        <v>972</v>
      </c>
      <c r="AI400" s="26">
        <v>991</v>
      </c>
      <c r="AJ400" s="26">
        <v>5195</v>
      </c>
      <c r="AK400" s="26">
        <v>1013</v>
      </c>
      <c r="AL400" s="26">
        <v>960</v>
      </c>
      <c r="AM400" s="26">
        <v>1044</v>
      </c>
      <c r="AN400" s="26">
        <v>1053</v>
      </c>
      <c r="AO400" s="26">
        <v>1125</v>
      </c>
      <c r="AP400" s="26">
        <v>5159</v>
      </c>
      <c r="AQ400" s="26">
        <v>1024</v>
      </c>
      <c r="AR400" s="26">
        <v>1024</v>
      </c>
      <c r="AS400" s="26">
        <v>1065</v>
      </c>
      <c r="AT400" s="26">
        <v>1003</v>
      </c>
      <c r="AU400" s="26">
        <v>1043</v>
      </c>
      <c r="AV400" s="26">
        <v>6193</v>
      </c>
      <c r="AW400" s="26">
        <v>1079</v>
      </c>
      <c r="AX400" s="26">
        <v>1114</v>
      </c>
      <c r="AY400" s="26">
        <v>1254</v>
      </c>
      <c r="AZ400" s="26">
        <v>1330</v>
      </c>
      <c r="BA400" s="26">
        <v>1416</v>
      </c>
      <c r="BB400" s="26">
        <v>7374</v>
      </c>
      <c r="BC400" s="26">
        <v>1408</v>
      </c>
      <c r="BD400" s="26">
        <v>1486</v>
      </c>
      <c r="BE400" s="26">
        <v>1502</v>
      </c>
      <c r="BF400" s="26">
        <v>1496</v>
      </c>
      <c r="BG400" s="26">
        <v>1482</v>
      </c>
      <c r="BH400" s="26">
        <v>7703</v>
      </c>
      <c r="BI400" s="26">
        <v>1618</v>
      </c>
      <c r="BJ400" s="26">
        <v>1544</v>
      </c>
      <c r="BK400" s="26">
        <v>1606</v>
      </c>
      <c r="BL400" s="26">
        <v>1527</v>
      </c>
      <c r="BM400" s="26">
        <v>1408</v>
      </c>
      <c r="BN400" s="26">
        <v>6481</v>
      </c>
      <c r="BO400" s="26">
        <v>1345</v>
      </c>
      <c r="BP400" s="26">
        <v>1277</v>
      </c>
      <c r="BQ400" s="26">
        <v>1316</v>
      </c>
      <c r="BR400" s="26">
        <v>1274</v>
      </c>
      <c r="BS400" s="26">
        <v>1269</v>
      </c>
      <c r="BT400" s="26">
        <v>6179</v>
      </c>
      <c r="BU400" s="26">
        <v>1241</v>
      </c>
      <c r="BV400" s="26">
        <v>1195</v>
      </c>
      <c r="BW400" s="26">
        <v>1275</v>
      </c>
      <c r="BX400" s="26">
        <v>1265</v>
      </c>
      <c r="BY400" s="26">
        <v>1203</v>
      </c>
      <c r="BZ400" s="26">
        <v>7105</v>
      </c>
      <c r="CA400" s="26">
        <v>1289</v>
      </c>
      <c r="CB400" s="26">
        <v>1315</v>
      </c>
      <c r="CC400" s="26">
        <v>1374</v>
      </c>
      <c r="CD400" s="26">
        <v>1514</v>
      </c>
      <c r="CE400" s="26">
        <v>1613</v>
      </c>
      <c r="CF400" s="26">
        <v>6112</v>
      </c>
      <c r="CG400" s="26">
        <v>1251</v>
      </c>
      <c r="CH400" s="26">
        <v>1440</v>
      </c>
      <c r="CI400" s="26">
        <v>1277</v>
      </c>
      <c r="CJ400" s="26">
        <v>1176</v>
      </c>
      <c r="CK400" s="26">
        <v>968</v>
      </c>
      <c r="CL400" s="26">
        <v>4541</v>
      </c>
      <c r="CM400" s="26">
        <v>948</v>
      </c>
      <c r="CN400" s="26">
        <v>943</v>
      </c>
      <c r="CO400" s="26">
        <v>960</v>
      </c>
      <c r="CP400" s="26">
        <v>862</v>
      </c>
      <c r="CQ400" s="26">
        <v>828</v>
      </c>
      <c r="CR400" s="26">
        <v>3612</v>
      </c>
      <c r="CS400" s="26">
        <v>826</v>
      </c>
      <c r="CT400" s="26">
        <v>785</v>
      </c>
      <c r="CU400" s="26">
        <v>689</v>
      </c>
      <c r="CV400" s="26">
        <v>687</v>
      </c>
      <c r="CW400" s="26">
        <v>625</v>
      </c>
      <c r="CX400" s="26">
        <v>2555</v>
      </c>
      <c r="CY400" s="26">
        <v>646</v>
      </c>
      <c r="CZ400" s="26">
        <v>528</v>
      </c>
      <c r="DA400" s="26">
        <v>527</v>
      </c>
      <c r="DB400" s="26">
        <v>470</v>
      </c>
      <c r="DC400" s="26">
        <v>384</v>
      </c>
      <c r="DD400" s="26">
        <v>1434</v>
      </c>
      <c r="DE400" s="26">
        <v>374</v>
      </c>
      <c r="DF400" s="26">
        <v>322</v>
      </c>
      <c r="DG400" s="26">
        <v>277</v>
      </c>
      <c r="DH400" s="26">
        <v>258</v>
      </c>
      <c r="DI400" s="26">
        <v>203</v>
      </c>
      <c r="DJ400" s="26">
        <v>508</v>
      </c>
      <c r="DK400" s="26">
        <v>185</v>
      </c>
      <c r="DL400" s="26">
        <v>139</v>
      </c>
      <c r="DM400" s="26">
        <v>64</v>
      </c>
      <c r="DN400" s="26">
        <v>71</v>
      </c>
      <c r="DO400" s="26">
        <v>49</v>
      </c>
      <c r="DP400" s="26">
        <v>104</v>
      </c>
      <c r="DQ400" s="26">
        <v>34</v>
      </c>
      <c r="DR400" s="26">
        <v>32</v>
      </c>
      <c r="DS400" s="26">
        <v>25</v>
      </c>
      <c r="DT400" s="26">
        <v>12</v>
      </c>
      <c r="DU400" s="26">
        <v>1</v>
      </c>
      <c r="DV400" s="26">
        <v>14</v>
      </c>
      <c r="DW400" s="26">
        <v>18834</v>
      </c>
      <c r="DX400" s="26">
        <v>21310</v>
      </c>
      <c r="DY400" s="26">
        <v>33281</v>
      </c>
      <c r="DZ400" s="26">
        <v>27468</v>
      </c>
      <c r="EA400" s="26">
        <v>18880</v>
      </c>
    </row>
    <row r="401" spans="1:131" s="3" customFormat="1" ht="17.5" customHeight="1" x14ac:dyDescent="0.35">
      <c r="A401" s="3" t="s">
        <v>698</v>
      </c>
      <c r="D401" s="3" t="s">
        <v>699</v>
      </c>
      <c r="F401" s="26">
        <v>7800</v>
      </c>
      <c r="G401" s="26">
        <v>1619</v>
      </c>
      <c r="H401" s="26">
        <v>1613</v>
      </c>
      <c r="I401" s="26">
        <v>1563</v>
      </c>
      <c r="J401" s="26">
        <v>1552</v>
      </c>
      <c r="K401" s="26">
        <v>1453</v>
      </c>
      <c r="L401" s="26">
        <v>6673</v>
      </c>
      <c r="M401" s="26">
        <v>1407</v>
      </c>
      <c r="N401" s="26">
        <v>1310</v>
      </c>
      <c r="O401" s="26">
        <v>1317</v>
      </c>
      <c r="P401" s="26">
        <v>1317</v>
      </c>
      <c r="Q401" s="26">
        <v>1322</v>
      </c>
      <c r="R401" s="26">
        <v>6954</v>
      </c>
      <c r="S401" s="26">
        <v>1307</v>
      </c>
      <c r="T401" s="26">
        <v>1319</v>
      </c>
      <c r="U401" s="26">
        <v>1441</v>
      </c>
      <c r="V401" s="26">
        <v>1458</v>
      </c>
      <c r="W401" s="26">
        <v>1429</v>
      </c>
      <c r="X401" s="26">
        <v>9148</v>
      </c>
      <c r="Y401" s="26">
        <v>1614</v>
      </c>
      <c r="Z401" s="26">
        <v>1502</v>
      </c>
      <c r="AA401" s="26">
        <v>1570</v>
      </c>
      <c r="AB401" s="26">
        <v>1835</v>
      </c>
      <c r="AC401" s="26">
        <v>2627</v>
      </c>
      <c r="AD401" s="26">
        <v>12653</v>
      </c>
      <c r="AE401" s="26">
        <v>3147</v>
      </c>
      <c r="AF401" s="26">
        <v>2973</v>
      </c>
      <c r="AG401" s="26">
        <v>2523</v>
      </c>
      <c r="AH401" s="26">
        <v>2098</v>
      </c>
      <c r="AI401" s="26">
        <v>1912</v>
      </c>
      <c r="AJ401" s="26">
        <v>9687</v>
      </c>
      <c r="AK401" s="26">
        <v>1955</v>
      </c>
      <c r="AL401" s="26">
        <v>2016</v>
      </c>
      <c r="AM401" s="26">
        <v>1970</v>
      </c>
      <c r="AN401" s="26">
        <v>1858</v>
      </c>
      <c r="AO401" s="26">
        <v>1888</v>
      </c>
      <c r="AP401" s="26">
        <v>7757</v>
      </c>
      <c r="AQ401" s="26">
        <v>1725</v>
      </c>
      <c r="AR401" s="26">
        <v>1644</v>
      </c>
      <c r="AS401" s="26">
        <v>1528</v>
      </c>
      <c r="AT401" s="26">
        <v>1441</v>
      </c>
      <c r="AU401" s="26">
        <v>1419</v>
      </c>
      <c r="AV401" s="26">
        <v>7735</v>
      </c>
      <c r="AW401" s="26">
        <v>1443</v>
      </c>
      <c r="AX401" s="26">
        <v>1479</v>
      </c>
      <c r="AY401" s="26">
        <v>1522</v>
      </c>
      <c r="AZ401" s="26">
        <v>1578</v>
      </c>
      <c r="BA401" s="26">
        <v>1713</v>
      </c>
      <c r="BB401" s="26">
        <v>8579</v>
      </c>
      <c r="BC401" s="26">
        <v>1643</v>
      </c>
      <c r="BD401" s="26">
        <v>1716</v>
      </c>
      <c r="BE401" s="26">
        <v>1813</v>
      </c>
      <c r="BF401" s="26">
        <v>1664</v>
      </c>
      <c r="BG401" s="26">
        <v>1743</v>
      </c>
      <c r="BH401" s="26">
        <v>8690</v>
      </c>
      <c r="BI401" s="26">
        <v>1761</v>
      </c>
      <c r="BJ401" s="26">
        <v>1803</v>
      </c>
      <c r="BK401" s="26">
        <v>1772</v>
      </c>
      <c r="BL401" s="26">
        <v>1719</v>
      </c>
      <c r="BM401" s="26">
        <v>1635</v>
      </c>
      <c r="BN401" s="26">
        <v>8310</v>
      </c>
      <c r="BO401" s="26">
        <v>1772</v>
      </c>
      <c r="BP401" s="26">
        <v>1658</v>
      </c>
      <c r="BQ401" s="26">
        <v>1640</v>
      </c>
      <c r="BR401" s="26">
        <v>1678</v>
      </c>
      <c r="BS401" s="26">
        <v>1562</v>
      </c>
      <c r="BT401" s="26">
        <v>6782</v>
      </c>
      <c r="BU401" s="26">
        <v>1429</v>
      </c>
      <c r="BV401" s="26">
        <v>1370</v>
      </c>
      <c r="BW401" s="26">
        <v>1361</v>
      </c>
      <c r="BX401" s="26">
        <v>1305</v>
      </c>
      <c r="BY401" s="26">
        <v>1317</v>
      </c>
      <c r="BZ401" s="26">
        <v>7442</v>
      </c>
      <c r="CA401" s="26">
        <v>1374</v>
      </c>
      <c r="CB401" s="26">
        <v>1403</v>
      </c>
      <c r="CC401" s="26">
        <v>1475</v>
      </c>
      <c r="CD401" s="26">
        <v>1563</v>
      </c>
      <c r="CE401" s="26">
        <v>1627</v>
      </c>
      <c r="CF401" s="26">
        <v>6000</v>
      </c>
      <c r="CG401" s="26">
        <v>1227</v>
      </c>
      <c r="CH401" s="26">
        <v>1361</v>
      </c>
      <c r="CI401" s="26">
        <v>1209</v>
      </c>
      <c r="CJ401" s="26">
        <v>1222</v>
      </c>
      <c r="CK401" s="26">
        <v>981</v>
      </c>
      <c r="CL401" s="26">
        <v>4598</v>
      </c>
      <c r="CM401" s="26">
        <v>942</v>
      </c>
      <c r="CN401" s="26">
        <v>986</v>
      </c>
      <c r="CO401" s="26">
        <v>947</v>
      </c>
      <c r="CP401" s="26">
        <v>917</v>
      </c>
      <c r="CQ401" s="26">
        <v>806</v>
      </c>
      <c r="CR401" s="26">
        <v>3628</v>
      </c>
      <c r="CS401" s="26">
        <v>845</v>
      </c>
      <c r="CT401" s="26">
        <v>768</v>
      </c>
      <c r="CU401" s="26">
        <v>703</v>
      </c>
      <c r="CV401" s="26">
        <v>692</v>
      </c>
      <c r="CW401" s="26">
        <v>620</v>
      </c>
      <c r="CX401" s="26">
        <v>2491</v>
      </c>
      <c r="CY401" s="26">
        <v>659</v>
      </c>
      <c r="CZ401" s="26">
        <v>542</v>
      </c>
      <c r="DA401" s="26">
        <v>462</v>
      </c>
      <c r="DB401" s="26">
        <v>445</v>
      </c>
      <c r="DC401" s="26">
        <v>383</v>
      </c>
      <c r="DD401" s="26">
        <v>1253</v>
      </c>
      <c r="DE401" s="26">
        <v>323</v>
      </c>
      <c r="DF401" s="26">
        <v>308</v>
      </c>
      <c r="DG401" s="26">
        <v>233</v>
      </c>
      <c r="DH401" s="26">
        <v>211</v>
      </c>
      <c r="DI401" s="26">
        <v>178</v>
      </c>
      <c r="DJ401" s="26">
        <v>419</v>
      </c>
      <c r="DK401" s="26">
        <v>161</v>
      </c>
      <c r="DL401" s="26">
        <v>103</v>
      </c>
      <c r="DM401" s="26">
        <v>49</v>
      </c>
      <c r="DN401" s="26">
        <v>42</v>
      </c>
      <c r="DO401" s="26">
        <v>64</v>
      </c>
      <c r="DP401" s="26">
        <v>75</v>
      </c>
      <c r="DQ401" s="26">
        <v>27</v>
      </c>
      <c r="DR401" s="26">
        <v>17</v>
      </c>
      <c r="DS401" s="26">
        <v>14</v>
      </c>
      <c r="DT401" s="26">
        <v>8</v>
      </c>
      <c r="DU401" s="26">
        <v>9</v>
      </c>
      <c r="DV401" s="26">
        <v>10</v>
      </c>
      <c r="DW401" s="26">
        <v>23041</v>
      </c>
      <c r="DX401" s="26">
        <v>26113</v>
      </c>
      <c r="DY401" s="26">
        <v>53945</v>
      </c>
      <c r="DZ401" s="26">
        <v>31224</v>
      </c>
      <c r="EA401" s="26">
        <v>18474</v>
      </c>
    </row>
    <row r="402" spans="1:131" s="3" customFormat="1" ht="17.5" customHeight="1" x14ac:dyDescent="0.35">
      <c r="A402" s="3" t="s">
        <v>700</v>
      </c>
      <c r="D402" s="3" t="s">
        <v>701</v>
      </c>
      <c r="F402" s="26">
        <v>4393</v>
      </c>
      <c r="G402" s="26">
        <v>939</v>
      </c>
      <c r="H402" s="26">
        <v>850</v>
      </c>
      <c r="I402" s="26">
        <v>872</v>
      </c>
      <c r="J402" s="26">
        <v>873</v>
      </c>
      <c r="K402" s="26">
        <v>859</v>
      </c>
      <c r="L402" s="26">
        <v>3837</v>
      </c>
      <c r="M402" s="26">
        <v>785</v>
      </c>
      <c r="N402" s="26">
        <v>793</v>
      </c>
      <c r="O402" s="26">
        <v>798</v>
      </c>
      <c r="P402" s="26">
        <v>701</v>
      </c>
      <c r="Q402" s="26">
        <v>760</v>
      </c>
      <c r="R402" s="26">
        <v>3984</v>
      </c>
      <c r="S402" s="26">
        <v>780</v>
      </c>
      <c r="T402" s="26">
        <v>806</v>
      </c>
      <c r="U402" s="26">
        <v>792</v>
      </c>
      <c r="V402" s="26">
        <v>799</v>
      </c>
      <c r="W402" s="26">
        <v>807</v>
      </c>
      <c r="X402" s="26">
        <v>4396</v>
      </c>
      <c r="Y402" s="26">
        <v>841</v>
      </c>
      <c r="Z402" s="26">
        <v>926</v>
      </c>
      <c r="AA402" s="26">
        <v>912</v>
      </c>
      <c r="AB402" s="26">
        <v>927</v>
      </c>
      <c r="AC402" s="26">
        <v>790</v>
      </c>
      <c r="AD402" s="26">
        <v>4196</v>
      </c>
      <c r="AE402" s="26">
        <v>859</v>
      </c>
      <c r="AF402" s="26">
        <v>834</v>
      </c>
      <c r="AG402" s="26">
        <v>776</v>
      </c>
      <c r="AH402" s="26">
        <v>858</v>
      </c>
      <c r="AI402" s="26">
        <v>869</v>
      </c>
      <c r="AJ402" s="26">
        <v>4357</v>
      </c>
      <c r="AK402" s="26">
        <v>849</v>
      </c>
      <c r="AL402" s="26">
        <v>841</v>
      </c>
      <c r="AM402" s="26">
        <v>856</v>
      </c>
      <c r="AN402" s="26">
        <v>941</v>
      </c>
      <c r="AO402" s="26">
        <v>870</v>
      </c>
      <c r="AP402" s="26">
        <v>4467</v>
      </c>
      <c r="AQ402" s="26">
        <v>928</v>
      </c>
      <c r="AR402" s="26">
        <v>954</v>
      </c>
      <c r="AS402" s="26">
        <v>907</v>
      </c>
      <c r="AT402" s="26">
        <v>805</v>
      </c>
      <c r="AU402" s="26">
        <v>873</v>
      </c>
      <c r="AV402" s="26">
        <v>4694</v>
      </c>
      <c r="AW402" s="26">
        <v>870</v>
      </c>
      <c r="AX402" s="26">
        <v>943</v>
      </c>
      <c r="AY402" s="26">
        <v>885</v>
      </c>
      <c r="AZ402" s="26">
        <v>940</v>
      </c>
      <c r="BA402" s="26">
        <v>1056</v>
      </c>
      <c r="BB402" s="26">
        <v>5370</v>
      </c>
      <c r="BC402" s="26">
        <v>1078</v>
      </c>
      <c r="BD402" s="26">
        <v>1021</v>
      </c>
      <c r="BE402" s="26">
        <v>1090</v>
      </c>
      <c r="BF402" s="26">
        <v>1060</v>
      </c>
      <c r="BG402" s="26">
        <v>1121</v>
      </c>
      <c r="BH402" s="26">
        <v>5504</v>
      </c>
      <c r="BI402" s="26">
        <v>1085</v>
      </c>
      <c r="BJ402" s="26">
        <v>1051</v>
      </c>
      <c r="BK402" s="26">
        <v>1169</v>
      </c>
      <c r="BL402" s="26">
        <v>1093</v>
      </c>
      <c r="BM402" s="26">
        <v>1106</v>
      </c>
      <c r="BN402" s="26">
        <v>4659</v>
      </c>
      <c r="BO402" s="26">
        <v>975</v>
      </c>
      <c r="BP402" s="26">
        <v>929</v>
      </c>
      <c r="BQ402" s="26">
        <v>978</v>
      </c>
      <c r="BR402" s="26">
        <v>904</v>
      </c>
      <c r="BS402" s="26">
        <v>873</v>
      </c>
      <c r="BT402" s="26">
        <v>4256</v>
      </c>
      <c r="BU402" s="26">
        <v>855</v>
      </c>
      <c r="BV402" s="26">
        <v>866</v>
      </c>
      <c r="BW402" s="26">
        <v>846</v>
      </c>
      <c r="BX402" s="26">
        <v>845</v>
      </c>
      <c r="BY402" s="26">
        <v>844</v>
      </c>
      <c r="BZ402" s="26">
        <v>4794</v>
      </c>
      <c r="CA402" s="26">
        <v>854</v>
      </c>
      <c r="CB402" s="26">
        <v>854</v>
      </c>
      <c r="CC402" s="26">
        <v>920</v>
      </c>
      <c r="CD402" s="26">
        <v>1079</v>
      </c>
      <c r="CE402" s="26">
        <v>1087</v>
      </c>
      <c r="CF402" s="26">
        <v>3905</v>
      </c>
      <c r="CG402" s="26">
        <v>825</v>
      </c>
      <c r="CH402" s="26">
        <v>863</v>
      </c>
      <c r="CI402" s="26">
        <v>826</v>
      </c>
      <c r="CJ402" s="26">
        <v>742</v>
      </c>
      <c r="CK402" s="26">
        <v>649</v>
      </c>
      <c r="CL402" s="26">
        <v>3156</v>
      </c>
      <c r="CM402" s="26">
        <v>610</v>
      </c>
      <c r="CN402" s="26">
        <v>642</v>
      </c>
      <c r="CO402" s="26">
        <v>657</v>
      </c>
      <c r="CP402" s="26">
        <v>621</v>
      </c>
      <c r="CQ402" s="26">
        <v>626</v>
      </c>
      <c r="CR402" s="26">
        <v>2511</v>
      </c>
      <c r="CS402" s="26">
        <v>580</v>
      </c>
      <c r="CT402" s="26">
        <v>523</v>
      </c>
      <c r="CU402" s="26">
        <v>475</v>
      </c>
      <c r="CV402" s="26">
        <v>471</v>
      </c>
      <c r="CW402" s="26">
        <v>462</v>
      </c>
      <c r="CX402" s="26">
        <v>2016</v>
      </c>
      <c r="CY402" s="26">
        <v>507</v>
      </c>
      <c r="CZ402" s="26">
        <v>414</v>
      </c>
      <c r="DA402" s="26">
        <v>401</v>
      </c>
      <c r="DB402" s="26">
        <v>342</v>
      </c>
      <c r="DC402" s="26">
        <v>352</v>
      </c>
      <c r="DD402" s="26">
        <v>1110</v>
      </c>
      <c r="DE402" s="26">
        <v>276</v>
      </c>
      <c r="DF402" s="26">
        <v>278</v>
      </c>
      <c r="DG402" s="26">
        <v>203</v>
      </c>
      <c r="DH402" s="26">
        <v>185</v>
      </c>
      <c r="DI402" s="26">
        <v>168</v>
      </c>
      <c r="DJ402" s="26">
        <v>423</v>
      </c>
      <c r="DK402" s="26">
        <v>149</v>
      </c>
      <c r="DL402" s="26">
        <v>119</v>
      </c>
      <c r="DM402" s="26">
        <v>61</v>
      </c>
      <c r="DN402" s="26">
        <v>51</v>
      </c>
      <c r="DO402" s="26">
        <v>43</v>
      </c>
      <c r="DP402" s="26">
        <v>86</v>
      </c>
      <c r="DQ402" s="26">
        <v>33</v>
      </c>
      <c r="DR402" s="26">
        <v>23</v>
      </c>
      <c r="DS402" s="26">
        <v>15</v>
      </c>
      <c r="DT402" s="26">
        <v>9</v>
      </c>
      <c r="DU402" s="26">
        <v>6</v>
      </c>
      <c r="DV402" s="26">
        <v>7</v>
      </c>
      <c r="DW402" s="26">
        <v>13055</v>
      </c>
      <c r="DX402" s="26">
        <v>14893</v>
      </c>
      <c r="DY402" s="26">
        <v>26639</v>
      </c>
      <c r="DZ402" s="26">
        <v>19213</v>
      </c>
      <c r="EA402" s="26">
        <v>13214</v>
      </c>
    </row>
    <row r="403" spans="1:131" s="3" customFormat="1" ht="17.5" customHeight="1" x14ac:dyDescent="0.35">
      <c r="A403" s="3" t="s">
        <v>702</v>
      </c>
      <c r="D403" s="3" t="s">
        <v>703</v>
      </c>
      <c r="F403" s="26">
        <v>8091</v>
      </c>
      <c r="G403" s="26">
        <v>1575</v>
      </c>
      <c r="H403" s="26">
        <v>1610</v>
      </c>
      <c r="I403" s="26">
        <v>1634</v>
      </c>
      <c r="J403" s="26">
        <v>1681</v>
      </c>
      <c r="K403" s="26">
        <v>1591</v>
      </c>
      <c r="L403" s="26">
        <v>7474</v>
      </c>
      <c r="M403" s="26">
        <v>1597</v>
      </c>
      <c r="N403" s="26">
        <v>1458</v>
      </c>
      <c r="O403" s="26">
        <v>1535</v>
      </c>
      <c r="P403" s="26">
        <v>1466</v>
      </c>
      <c r="Q403" s="26">
        <v>1418</v>
      </c>
      <c r="R403" s="26">
        <v>8208</v>
      </c>
      <c r="S403" s="26">
        <v>1498</v>
      </c>
      <c r="T403" s="26">
        <v>1546</v>
      </c>
      <c r="U403" s="26">
        <v>1639</v>
      </c>
      <c r="V403" s="26">
        <v>1761</v>
      </c>
      <c r="W403" s="26">
        <v>1764</v>
      </c>
      <c r="X403" s="26">
        <v>9172</v>
      </c>
      <c r="Y403" s="26">
        <v>1791</v>
      </c>
      <c r="Z403" s="26">
        <v>1836</v>
      </c>
      <c r="AA403" s="26">
        <v>1831</v>
      </c>
      <c r="AB403" s="26">
        <v>1845</v>
      </c>
      <c r="AC403" s="26">
        <v>1869</v>
      </c>
      <c r="AD403" s="26">
        <v>7984</v>
      </c>
      <c r="AE403" s="26">
        <v>1760</v>
      </c>
      <c r="AF403" s="26">
        <v>1576</v>
      </c>
      <c r="AG403" s="26">
        <v>1644</v>
      </c>
      <c r="AH403" s="26">
        <v>1525</v>
      </c>
      <c r="AI403" s="26">
        <v>1479</v>
      </c>
      <c r="AJ403" s="26">
        <v>7991</v>
      </c>
      <c r="AK403" s="26">
        <v>1586</v>
      </c>
      <c r="AL403" s="26">
        <v>1625</v>
      </c>
      <c r="AM403" s="26">
        <v>1613</v>
      </c>
      <c r="AN403" s="26">
        <v>1597</v>
      </c>
      <c r="AO403" s="26">
        <v>1570</v>
      </c>
      <c r="AP403" s="26">
        <v>7880</v>
      </c>
      <c r="AQ403" s="26">
        <v>1537</v>
      </c>
      <c r="AR403" s="26">
        <v>1619</v>
      </c>
      <c r="AS403" s="26">
        <v>1574</v>
      </c>
      <c r="AT403" s="26">
        <v>1521</v>
      </c>
      <c r="AU403" s="26">
        <v>1629</v>
      </c>
      <c r="AV403" s="26">
        <v>8618</v>
      </c>
      <c r="AW403" s="26">
        <v>1644</v>
      </c>
      <c r="AX403" s="26">
        <v>1590</v>
      </c>
      <c r="AY403" s="26">
        <v>1745</v>
      </c>
      <c r="AZ403" s="26">
        <v>1803</v>
      </c>
      <c r="BA403" s="26">
        <v>1836</v>
      </c>
      <c r="BB403" s="26">
        <v>10308</v>
      </c>
      <c r="BC403" s="26">
        <v>2054</v>
      </c>
      <c r="BD403" s="26">
        <v>1975</v>
      </c>
      <c r="BE403" s="26">
        <v>2046</v>
      </c>
      <c r="BF403" s="26">
        <v>2033</v>
      </c>
      <c r="BG403" s="26">
        <v>2200</v>
      </c>
      <c r="BH403" s="26">
        <v>10594</v>
      </c>
      <c r="BI403" s="26">
        <v>2147</v>
      </c>
      <c r="BJ403" s="26">
        <v>2107</v>
      </c>
      <c r="BK403" s="26">
        <v>2130</v>
      </c>
      <c r="BL403" s="26">
        <v>2179</v>
      </c>
      <c r="BM403" s="26">
        <v>2031</v>
      </c>
      <c r="BN403" s="26">
        <v>8765</v>
      </c>
      <c r="BO403" s="26">
        <v>1909</v>
      </c>
      <c r="BP403" s="26">
        <v>1788</v>
      </c>
      <c r="BQ403" s="26">
        <v>1785</v>
      </c>
      <c r="BR403" s="26">
        <v>1633</v>
      </c>
      <c r="BS403" s="26">
        <v>1650</v>
      </c>
      <c r="BT403" s="26">
        <v>7459</v>
      </c>
      <c r="BU403" s="26">
        <v>1487</v>
      </c>
      <c r="BV403" s="26">
        <v>1472</v>
      </c>
      <c r="BW403" s="26">
        <v>1516</v>
      </c>
      <c r="BX403" s="26">
        <v>1506</v>
      </c>
      <c r="BY403" s="26">
        <v>1478</v>
      </c>
      <c r="BZ403" s="26">
        <v>7733</v>
      </c>
      <c r="CA403" s="26">
        <v>1413</v>
      </c>
      <c r="CB403" s="26">
        <v>1528</v>
      </c>
      <c r="CC403" s="26">
        <v>1448</v>
      </c>
      <c r="CD403" s="26">
        <v>1663</v>
      </c>
      <c r="CE403" s="26">
        <v>1681</v>
      </c>
      <c r="CF403" s="26">
        <v>6636</v>
      </c>
      <c r="CG403" s="26">
        <v>1304</v>
      </c>
      <c r="CH403" s="26">
        <v>1555</v>
      </c>
      <c r="CI403" s="26">
        <v>1309</v>
      </c>
      <c r="CJ403" s="26">
        <v>1347</v>
      </c>
      <c r="CK403" s="26">
        <v>1121</v>
      </c>
      <c r="CL403" s="26">
        <v>5028</v>
      </c>
      <c r="CM403" s="26">
        <v>1005</v>
      </c>
      <c r="CN403" s="26">
        <v>1071</v>
      </c>
      <c r="CO403" s="26">
        <v>1007</v>
      </c>
      <c r="CP403" s="26">
        <v>988</v>
      </c>
      <c r="CQ403" s="26">
        <v>957</v>
      </c>
      <c r="CR403" s="26">
        <v>3983</v>
      </c>
      <c r="CS403" s="26">
        <v>900</v>
      </c>
      <c r="CT403" s="26">
        <v>834</v>
      </c>
      <c r="CU403" s="26">
        <v>804</v>
      </c>
      <c r="CV403" s="26">
        <v>744</v>
      </c>
      <c r="CW403" s="26">
        <v>701</v>
      </c>
      <c r="CX403" s="26">
        <v>2653</v>
      </c>
      <c r="CY403" s="26">
        <v>674</v>
      </c>
      <c r="CZ403" s="26">
        <v>603</v>
      </c>
      <c r="DA403" s="26">
        <v>533</v>
      </c>
      <c r="DB403" s="26">
        <v>431</v>
      </c>
      <c r="DC403" s="26">
        <v>412</v>
      </c>
      <c r="DD403" s="26">
        <v>1331</v>
      </c>
      <c r="DE403" s="26">
        <v>369</v>
      </c>
      <c r="DF403" s="26">
        <v>307</v>
      </c>
      <c r="DG403" s="26">
        <v>253</v>
      </c>
      <c r="DH403" s="26">
        <v>223</v>
      </c>
      <c r="DI403" s="26">
        <v>179</v>
      </c>
      <c r="DJ403" s="26">
        <v>437</v>
      </c>
      <c r="DK403" s="26">
        <v>170</v>
      </c>
      <c r="DL403" s="26">
        <v>115</v>
      </c>
      <c r="DM403" s="26">
        <v>64</v>
      </c>
      <c r="DN403" s="26">
        <v>46</v>
      </c>
      <c r="DO403" s="26">
        <v>42</v>
      </c>
      <c r="DP403" s="26">
        <v>62</v>
      </c>
      <c r="DQ403" s="26">
        <v>32</v>
      </c>
      <c r="DR403" s="26">
        <v>15</v>
      </c>
      <c r="DS403" s="26">
        <v>8</v>
      </c>
      <c r="DT403" s="26">
        <v>3</v>
      </c>
      <c r="DU403" s="26">
        <v>4</v>
      </c>
      <c r="DV403" s="26">
        <v>17</v>
      </c>
      <c r="DW403" s="26">
        <v>25564</v>
      </c>
      <c r="DX403" s="26">
        <v>29231</v>
      </c>
      <c r="DY403" s="26">
        <v>50162</v>
      </c>
      <c r="DZ403" s="26">
        <v>34551</v>
      </c>
      <c r="EA403" s="26">
        <v>20147</v>
      </c>
    </row>
    <row r="404" spans="1:131" s="3" customFormat="1" ht="17.5" customHeight="1" x14ac:dyDescent="0.35">
      <c r="A404" s="3" t="s">
        <v>704</v>
      </c>
      <c r="D404" s="3" t="s">
        <v>705</v>
      </c>
      <c r="F404" s="26">
        <v>7232</v>
      </c>
      <c r="G404" s="26">
        <v>1529</v>
      </c>
      <c r="H404" s="26">
        <v>1444</v>
      </c>
      <c r="I404" s="26">
        <v>1459</v>
      </c>
      <c r="J404" s="26">
        <v>1469</v>
      </c>
      <c r="K404" s="26">
        <v>1331</v>
      </c>
      <c r="L404" s="26">
        <v>6304</v>
      </c>
      <c r="M404" s="26">
        <v>1425</v>
      </c>
      <c r="N404" s="26">
        <v>1197</v>
      </c>
      <c r="O404" s="26">
        <v>1273</v>
      </c>
      <c r="P404" s="26">
        <v>1214</v>
      </c>
      <c r="Q404" s="26">
        <v>1195</v>
      </c>
      <c r="R404" s="26">
        <v>6296</v>
      </c>
      <c r="S404" s="26">
        <v>1205</v>
      </c>
      <c r="T404" s="26">
        <v>1268</v>
      </c>
      <c r="U404" s="26">
        <v>1237</v>
      </c>
      <c r="V404" s="26">
        <v>1258</v>
      </c>
      <c r="W404" s="26">
        <v>1328</v>
      </c>
      <c r="X404" s="26">
        <v>6369</v>
      </c>
      <c r="Y404" s="26">
        <v>1324</v>
      </c>
      <c r="Z404" s="26">
        <v>1312</v>
      </c>
      <c r="AA404" s="26">
        <v>1288</v>
      </c>
      <c r="AB404" s="26">
        <v>1263</v>
      </c>
      <c r="AC404" s="26">
        <v>1182</v>
      </c>
      <c r="AD404" s="26">
        <v>6341</v>
      </c>
      <c r="AE404" s="26">
        <v>1135</v>
      </c>
      <c r="AF404" s="26">
        <v>1215</v>
      </c>
      <c r="AG404" s="26">
        <v>1258</v>
      </c>
      <c r="AH404" s="26">
        <v>1334</v>
      </c>
      <c r="AI404" s="26">
        <v>1399</v>
      </c>
      <c r="AJ404" s="26">
        <v>7433</v>
      </c>
      <c r="AK404" s="26">
        <v>1363</v>
      </c>
      <c r="AL404" s="26">
        <v>1490</v>
      </c>
      <c r="AM404" s="26">
        <v>1511</v>
      </c>
      <c r="AN404" s="26">
        <v>1554</v>
      </c>
      <c r="AO404" s="26">
        <v>1515</v>
      </c>
      <c r="AP404" s="26">
        <v>7711</v>
      </c>
      <c r="AQ404" s="26">
        <v>1608</v>
      </c>
      <c r="AR404" s="26">
        <v>1597</v>
      </c>
      <c r="AS404" s="26">
        <v>1572</v>
      </c>
      <c r="AT404" s="26">
        <v>1469</v>
      </c>
      <c r="AU404" s="26">
        <v>1465</v>
      </c>
      <c r="AV404" s="26">
        <v>8506</v>
      </c>
      <c r="AW404" s="26">
        <v>1501</v>
      </c>
      <c r="AX404" s="26">
        <v>1652</v>
      </c>
      <c r="AY404" s="26">
        <v>1721</v>
      </c>
      <c r="AZ404" s="26">
        <v>1804</v>
      </c>
      <c r="BA404" s="26">
        <v>1828</v>
      </c>
      <c r="BB404" s="26">
        <v>8676</v>
      </c>
      <c r="BC404" s="26">
        <v>1694</v>
      </c>
      <c r="BD404" s="26">
        <v>1729</v>
      </c>
      <c r="BE404" s="26">
        <v>1710</v>
      </c>
      <c r="BF404" s="26">
        <v>1700</v>
      </c>
      <c r="BG404" s="26">
        <v>1843</v>
      </c>
      <c r="BH404" s="26">
        <v>8375</v>
      </c>
      <c r="BI404" s="26">
        <v>1674</v>
      </c>
      <c r="BJ404" s="26">
        <v>1720</v>
      </c>
      <c r="BK404" s="26">
        <v>1714</v>
      </c>
      <c r="BL404" s="26">
        <v>1677</v>
      </c>
      <c r="BM404" s="26">
        <v>1590</v>
      </c>
      <c r="BN404" s="26">
        <v>7066</v>
      </c>
      <c r="BO404" s="26">
        <v>1553</v>
      </c>
      <c r="BP404" s="26">
        <v>1477</v>
      </c>
      <c r="BQ404" s="26">
        <v>1431</v>
      </c>
      <c r="BR404" s="26">
        <v>1333</v>
      </c>
      <c r="BS404" s="26">
        <v>1272</v>
      </c>
      <c r="BT404" s="26">
        <v>5862</v>
      </c>
      <c r="BU404" s="26">
        <v>1238</v>
      </c>
      <c r="BV404" s="26">
        <v>1174</v>
      </c>
      <c r="BW404" s="26">
        <v>1241</v>
      </c>
      <c r="BX404" s="26">
        <v>1073</v>
      </c>
      <c r="BY404" s="26">
        <v>1136</v>
      </c>
      <c r="BZ404" s="26">
        <v>5413</v>
      </c>
      <c r="CA404" s="26">
        <v>1016</v>
      </c>
      <c r="CB404" s="26">
        <v>1060</v>
      </c>
      <c r="CC404" s="26">
        <v>1038</v>
      </c>
      <c r="CD404" s="26">
        <v>1155</v>
      </c>
      <c r="CE404" s="26">
        <v>1144</v>
      </c>
      <c r="CF404" s="26">
        <v>4119</v>
      </c>
      <c r="CG404" s="26">
        <v>865</v>
      </c>
      <c r="CH404" s="26">
        <v>903</v>
      </c>
      <c r="CI404" s="26">
        <v>814</v>
      </c>
      <c r="CJ404" s="26">
        <v>807</v>
      </c>
      <c r="CK404" s="26">
        <v>730</v>
      </c>
      <c r="CL404" s="26">
        <v>3207</v>
      </c>
      <c r="CM404" s="26">
        <v>639</v>
      </c>
      <c r="CN404" s="26">
        <v>683</v>
      </c>
      <c r="CO404" s="26">
        <v>661</v>
      </c>
      <c r="CP404" s="26">
        <v>634</v>
      </c>
      <c r="CQ404" s="26">
        <v>590</v>
      </c>
      <c r="CR404" s="26">
        <v>2554</v>
      </c>
      <c r="CS404" s="26">
        <v>571</v>
      </c>
      <c r="CT404" s="26">
        <v>534</v>
      </c>
      <c r="CU404" s="26">
        <v>508</v>
      </c>
      <c r="CV404" s="26">
        <v>502</v>
      </c>
      <c r="CW404" s="26">
        <v>439</v>
      </c>
      <c r="CX404" s="26">
        <v>1842</v>
      </c>
      <c r="CY404" s="26">
        <v>475</v>
      </c>
      <c r="CZ404" s="26">
        <v>455</v>
      </c>
      <c r="DA404" s="26">
        <v>350</v>
      </c>
      <c r="DB404" s="26">
        <v>281</v>
      </c>
      <c r="DC404" s="26">
        <v>281</v>
      </c>
      <c r="DD404" s="26">
        <v>980</v>
      </c>
      <c r="DE404" s="26">
        <v>247</v>
      </c>
      <c r="DF404" s="26">
        <v>226</v>
      </c>
      <c r="DG404" s="26">
        <v>189</v>
      </c>
      <c r="DH404" s="26">
        <v>162</v>
      </c>
      <c r="DI404" s="26">
        <v>156</v>
      </c>
      <c r="DJ404" s="26">
        <v>272</v>
      </c>
      <c r="DK404" s="26">
        <v>109</v>
      </c>
      <c r="DL404" s="26">
        <v>71</v>
      </c>
      <c r="DM404" s="26">
        <v>44</v>
      </c>
      <c r="DN404" s="26">
        <v>26</v>
      </c>
      <c r="DO404" s="26">
        <v>22</v>
      </c>
      <c r="DP404" s="26">
        <v>56</v>
      </c>
      <c r="DQ404" s="26">
        <v>23</v>
      </c>
      <c r="DR404" s="26">
        <v>13</v>
      </c>
      <c r="DS404" s="26">
        <v>9</v>
      </c>
      <c r="DT404" s="26">
        <v>5</v>
      </c>
      <c r="DU404" s="26">
        <v>6</v>
      </c>
      <c r="DV404" s="26">
        <v>4</v>
      </c>
      <c r="DW404" s="26">
        <v>21156</v>
      </c>
      <c r="DX404" s="26">
        <v>23756</v>
      </c>
      <c r="DY404" s="26">
        <v>43712</v>
      </c>
      <c r="DZ404" s="26">
        <v>26716</v>
      </c>
      <c r="EA404" s="26">
        <v>13034</v>
      </c>
    </row>
    <row r="405" spans="1:131" s="3" customFormat="1" ht="17.5" customHeight="1" x14ac:dyDescent="0.35">
      <c r="A405" s="3" t="s">
        <v>706</v>
      </c>
      <c r="D405" s="3" t="s">
        <v>707</v>
      </c>
      <c r="F405" s="26">
        <v>3417</v>
      </c>
      <c r="G405" s="26">
        <v>688</v>
      </c>
      <c r="H405" s="26">
        <v>671</v>
      </c>
      <c r="I405" s="26">
        <v>689</v>
      </c>
      <c r="J405" s="26">
        <v>680</v>
      </c>
      <c r="K405" s="26">
        <v>689</v>
      </c>
      <c r="L405" s="26">
        <v>3245</v>
      </c>
      <c r="M405" s="26">
        <v>692</v>
      </c>
      <c r="N405" s="26">
        <v>648</v>
      </c>
      <c r="O405" s="26">
        <v>644</v>
      </c>
      <c r="P405" s="26">
        <v>665</v>
      </c>
      <c r="Q405" s="26">
        <v>596</v>
      </c>
      <c r="R405" s="26">
        <v>3645</v>
      </c>
      <c r="S405" s="26">
        <v>621</v>
      </c>
      <c r="T405" s="26">
        <v>744</v>
      </c>
      <c r="U405" s="26">
        <v>768</v>
      </c>
      <c r="V405" s="26">
        <v>742</v>
      </c>
      <c r="W405" s="26">
        <v>770</v>
      </c>
      <c r="X405" s="26">
        <v>3917</v>
      </c>
      <c r="Y405" s="26">
        <v>856</v>
      </c>
      <c r="Z405" s="26">
        <v>777</v>
      </c>
      <c r="AA405" s="26">
        <v>820</v>
      </c>
      <c r="AB405" s="26">
        <v>787</v>
      </c>
      <c r="AC405" s="26">
        <v>677</v>
      </c>
      <c r="AD405" s="26">
        <v>3451</v>
      </c>
      <c r="AE405" s="26">
        <v>715</v>
      </c>
      <c r="AF405" s="26">
        <v>649</v>
      </c>
      <c r="AG405" s="26">
        <v>696</v>
      </c>
      <c r="AH405" s="26">
        <v>729</v>
      </c>
      <c r="AI405" s="26">
        <v>662</v>
      </c>
      <c r="AJ405" s="26">
        <v>3291</v>
      </c>
      <c r="AK405" s="26">
        <v>714</v>
      </c>
      <c r="AL405" s="26">
        <v>655</v>
      </c>
      <c r="AM405" s="26">
        <v>636</v>
      </c>
      <c r="AN405" s="26">
        <v>641</v>
      </c>
      <c r="AO405" s="26">
        <v>645</v>
      </c>
      <c r="AP405" s="26">
        <v>2907</v>
      </c>
      <c r="AQ405" s="26">
        <v>632</v>
      </c>
      <c r="AR405" s="26">
        <v>603</v>
      </c>
      <c r="AS405" s="26">
        <v>596</v>
      </c>
      <c r="AT405" s="26">
        <v>534</v>
      </c>
      <c r="AU405" s="26">
        <v>542</v>
      </c>
      <c r="AV405" s="26">
        <v>3474</v>
      </c>
      <c r="AW405" s="26">
        <v>613</v>
      </c>
      <c r="AX405" s="26">
        <v>644</v>
      </c>
      <c r="AY405" s="26">
        <v>730</v>
      </c>
      <c r="AZ405" s="26">
        <v>737</v>
      </c>
      <c r="BA405" s="26">
        <v>750</v>
      </c>
      <c r="BB405" s="26">
        <v>4322</v>
      </c>
      <c r="BC405" s="26">
        <v>820</v>
      </c>
      <c r="BD405" s="26">
        <v>872</v>
      </c>
      <c r="BE405" s="26">
        <v>843</v>
      </c>
      <c r="BF405" s="26">
        <v>882</v>
      </c>
      <c r="BG405" s="26">
        <v>905</v>
      </c>
      <c r="BH405" s="26">
        <v>4631</v>
      </c>
      <c r="BI405" s="26">
        <v>902</v>
      </c>
      <c r="BJ405" s="26">
        <v>984</v>
      </c>
      <c r="BK405" s="26">
        <v>909</v>
      </c>
      <c r="BL405" s="26">
        <v>915</v>
      </c>
      <c r="BM405" s="26">
        <v>921</v>
      </c>
      <c r="BN405" s="26">
        <v>4299</v>
      </c>
      <c r="BO405" s="26">
        <v>906</v>
      </c>
      <c r="BP405" s="26">
        <v>860</v>
      </c>
      <c r="BQ405" s="26">
        <v>830</v>
      </c>
      <c r="BR405" s="26">
        <v>899</v>
      </c>
      <c r="BS405" s="26">
        <v>804</v>
      </c>
      <c r="BT405" s="26">
        <v>4090</v>
      </c>
      <c r="BU405" s="26">
        <v>866</v>
      </c>
      <c r="BV405" s="26">
        <v>785</v>
      </c>
      <c r="BW405" s="26">
        <v>827</v>
      </c>
      <c r="BX405" s="26">
        <v>781</v>
      </c>
      <c r="BY405" s="26">
        <v>831</v>
      </c>
      <c r="BZ405" s="26">
        <v>4804</v>
      </c>
      <c r="CA405" s="26">
        <v>772</v>
      </c>
      <c r="CB405" s="26">
        <v>901</v>
      </c>
      <c r="CC405" s="26">
        <v>985</v>
      </c>
      <c r="CD405" s="26">
        <v>995</v>
      </c>
      <c r="CE405" s="26">
        <v>1151</v>
      </c>
      <c r="CF405" s="26">
        <v>4213</v>
      </c>
      <c r="CG405" s="26">
        <v>880</v>
      </c>
      <c r="CH405" s="26">
        <v>973</v>
      </c>
      <c r="CI405" s="26">
        <v>858</v>
      </c>
      <c r="CJ405" s="26">
        <v>829</v>
      </c>
      <c r="CK405" s="26">
        <v>673</v>
      </c>
      <c r="CL405" s="26">
        <v>3339</v>
      </c>
      <c r="CM405" s="26">
        <v>694</v>
      </c>
      <c r="CN405" s="26">
        <v>692</v>
      </c>
      <c r="CO405" s="26">
        <v>660</v>
      </c>
      <c r="CP405" s="26">
        <v>632</v>
      </c>
      <c r="CQ405" s="26">
        <v>661</v>
      </c>
      <c r="CR405" s="26">
        <v>2643</v>
      </c>
      <c r="CS405" s="26">
        <v>582</v>
      </c>
      <c r="CT405" s="26">
        <v>516</v>
      </c>
      <c r="CU405" s="26">
        <v>537</v>
      </c>
      <c r="CV405" s="26">
        <v>515</v>
      </c>
      <c r="CW405" s="26">
        <v>493</v>
      </c>
      <c r="CX405" s="26">
        <v>1786</v>
      </c>
      <c r="CY405" s="26">
        <v>433</v>
      </c>
      <c r="CZ405" s="26">
        <v>373</v>
      </c>
      <c r="DA405" s="26">
        <v>368</v>
      </c>
      <c r="DB405" s="26">
        <v>327</v>
      </c>
      <c r="DC405" s="26">
        <v>285</v>
      </c>
      <c r="DD405" s="26">
        <v>1114</v>
      </c>
      <c r="DE405" s="26">
        <v>285</v>
      </c>
      <c r="DF405" s="26">
        <v>255</v>
      </c>
      <c r="DG405" s="26">
        <v>212</v>
      </c>
      <c r="DH405" s="26">
        <v>196</v>
      </c>
      <c r="DI405" s="26">
        <v>166</v>
      </c>
      <c r="DJ405" s="26">
        <v>407</v>
      </c>
      <c r="DK405" s="26">
        <v>156</v>
      </c>
      <c r="DL405" s="26">
        <v>103</v>
      </c>
      <c r="DM405" s="26">
        <v>49</v>
      </c>
      <c r="DN405" s="26">
        <v>54</v>
      </c>
      <c r="DO405" s="26">
        <v>45</v>
      </c>
      <c r="DP405" s="26">
        <v>104</v>
      </c>
      <c r="DQ405" s="26">
        <v>25</v>
      </c>
      <c r="DR405" s="26">
        <v>35</v>
      </c>
      <c r="DS405" s="26">
        <v>21</v>
      </c>
      <c r="DT405" s="26">
        <v>16</v>
      </c>
      <c r="DU405" s="26">
        <v>7</v>
      </c>
      <c r="DV405" s="26">
        <v>11</v>
      </c>
      <c r="DW405" s="26">
        <v>11163</v>
      </c>
      <c r="DX405" s="26">
        <v>12760</v>
      </c>
      <c r="DY405" s="26">
        <v>20506</v>
      </c>
      <c r="DZ405" s="26">
        <v>17824</v>
      </c>
      <c r="EA405" s="26">
        <v>13617</v>
      </c>
    </row>
    <row r="406" spans="1:131" s="3" customFormat="1" ht="17.5" customHeight="1" x14ac:dyDescent="0.35">
      <c r="A406" s="3" t="s">
        <v>708</v>
      </c>
      <c r="D406" s="3" t="s">
        <v>709</v>
      </c>
      <c r="F406" s="26">
        <v>14420</v>
      </c>
      <c r="G406" s="26">
        <v>2855</v>
      </c>
      <c r="H406" s="26">
        <v>2832</v>
      </c>
      <c r="I406" s="26">
        <v>2948</v>
      </c>
      <c r="J406" s="26">
        <v>2865</v>
      </c>
      <c r="K406" s="26">
        <v>2920</v>
      </c>
      <c r="L406" s="26">
        <v>13955</v>
      </c>
      <c r="M406" s="26">
        <v>2857</v>
      </c>
      <c r="N406" s="26">
        <v>2757</v>
      </c>
      <c r="O406" s="26">
        <v>2905</v>
      </c>
      <c r="P406" s="26">
        <v>2722</v>
      </c>
      <c r="Q406" s="26">
        <v>2714</v>
      </c>
      <c r="R406" s="26">
        <v>14780</v>
      </c>
      <c r="S406" s="26">
        <v>2750</v>
      </c>
      <c r="T406" s="26">
        <v>2868</v>
      </c>
      <c r="U406" s="26">
        <v>3049</v>
      </c>
      <c r="V406" s="26">
        <v>3053</v>
      </c>
      <c r="W406" s="26">
        <v>3060</v>
      </c>
      <c r="X406" s="26">
        <v>14922</v>
      </c>
      <c r="Y406" s="26">
        <v>3138</v>
      </c>
      <c r="Z406" s="26">
        <v>3115</v>
      </c>
      <c r="AA406" s="26">
        <v>3039</v>
      </c>
      <c r="AB406" s="26">
        <v>2959</v>
      </c>
      <c r="AC406" s="26">
        <v>2671</v>
      </c>
      <c r="AD406" s="26">
        <v>13359</v>
      </c>
      <c r="AE406" s="26">
        <v>2456</v>
      </c>
      <c r="AF406" s="26">
        <v>2581</v>
      </c>
      <c r="AG406" s="26">
        <v>2787</v>
      </c>
      <c r="AH406" s="26">
        <v>2758</v>
      </c>
      <c r="AI406" s="26">
        <v>2777</v>
      </c>
      <c r="AJ406" s="26">
        <v>13150</v>
      </c>
      <c r="AK406" s="26">
        <v>2781</v>
      </c>
      <c r="AL406" s="26">
        <v>2642</v>
      </c>
      <c r="AM406" s="26">
        <v>2612</v>
      </c>
      <c r="AN406" s="26">
        <v>2609</v>
      </c>
      <c r="AO406" s="26">
        <v>2506</v>
      </c>
      <c r="AP406" s="26">
        <v>12430</v>
      </c>
      <c r="AQ406" s="26">
        <v>2578</v>
      </c>
      <c r="AR406" s="26">
        <v>2663</v>
      </c>
      <c r="AS406" s="26">
        <v>2528</v>
      </c>
      <c r="AT406" s="26">
        <v>2386</v>
      </c>
      <c r="AU406" s="26">
        <v>2275</v>
      </c>
      <c r="AV406" s="26">
        <v>14661</v>
      </c>
      <c r="AW406" s="26">
        <v>2562</v>
      </c>
      <c r="AX406" s="26">
        <v>2684</v>
      </c>
      <c r="AY406" s="26">
        <v>2876</v>
      </c>
      <c r="AZ406" s="26">
        <v>3188</v>
      </c>
      <c r="BA406" s="26">
        <v>3351</v>
      </c>
      <c r="BB406" s="26">
        <v>17588</v>
      </c>
      <c r="BC406" s="26">
        <v>3399</v>
      </c>
      <c r="BD406" s="26">
        <v>3440</v>
      </c>
      <c r="BE406" s="26">
        <v>3539</v>
      </c>
      <c r="BF406" s="26">
        <v>3534</v>
      </c>
      <c r="BG406" s="26">
        <v>3676</v>
      </c>
      <c r="BH406" s="26">
        <v>18212</v>
      </c>
      <c r="BI406" s="26">
        <v>3692</v>
      </c>
      <c r="BJ406" s="26">
        <v>3731</v>
      </c>
      <c r="BK406" s="26">
        <v>3654</v>
      </c>
      <c r="BL406" s="26">
        <v>3502</v>
      </c>
      <c r="BM406" s="26">
        <v>3633</v>
      </c>
      <c r="BN406" s="26">
        <v>16345</v>
      </c>
      <c r="BO406" s="26">
        <v>3448</v>
      </c>
      <c r="BP406" s="26">
        <v>3380</v>
      </c>
      <c r="BQ406" s="26">
        <v>3290</v>
      </c>
      <c r="BR406" s="26">
        <v>3196</v>
      </c>
      <c r="BS406" s="26">
        <v>3031</v>
      </c>
      <c r="BT406" s="26">
        <v>14207</v>
      </c>
      <c r="BU406" s="26">
        <v>2885</v>
      </c>
      <c r="BV406" s="26">
        <v>2846</v>
      </c>
      <c r="BW406" s="26">
        <v>2883</v>
      </c>
      <c r="BX406" s="26">
        <v>2787</v>
      </c>
      <c r="BY406" s="26">
        <v>2806</v>
      </c>
      <c r="BZ406" s="26">
        <v>15332</v>
      </c>
      <c r="CA406" s="26">
        <v>2772</v>
      </c>
      <c r="CB406" s="26">
        <v>2827</v>
      </c>
      <c r="CC406" s="26">
        <v>3004</v>
      </c>
      <c r="CD406" s="26">
        <v>3394</v>
      </c>
      <c r="CE406" s="26">
        <v>3335</v>
      </c>
      <c r="CF406" s="26">
        <v>12264</v>
      </c>
      <c r="CG406" s="26">
        <v>2525</v>
      </c>
      <c r="CH406" s="26">
        <v>2714</v>
      </c>
      <c r="CI406" s="26">
        <v>2537</v>
      </c>
      <c r="CJ406" s="26">
        <v>2381</v>
      </c>
      <c r="CK406" s="26">
        <v>2107</v>
      </c>
      <c r="CL406" s="26">
        <v>9530</v>
      </c>
      <c r="CM406" s="26">
        <v>1926</v>
      </c>
      <c r="CN406" s="26">
        <v>2006</v>
      </c>
      <c r="CO406" s="26">
        <v>1957</v>
      </c>
      <c r="CP406" s="26">
        <v>1903</v>
      </c>
      <c r="CQ406" s="26">
        <v>1738</v>
      </c>
      <c r="CR406" s="26">
        <v>7573</v>
      </c>
      <c r="CS406" s="26">
        <v>1709</v>
      </c>
      <c r="CT406" s="26">
        <v>1652</v>
      </c>
      <c r="CU406" s="26">
        <v>1485</v>
      </c>
      <c r="CV406" s="26">
        <v>1390</v>
      </c>
      <c r="CW406" s="26">
        <v>1337</v>
      </c>
      <c r="CX406" s="26">
        <v>5127</v>
      </c>
      <c r="CY406" s="26">
        <v>1176</v>
      </c>
      <c r="CZ406" s="26">
        <v>1151</v>
      </c>
      <c r="DA406" s="26">
        <v>1028</v>
      </c>
      <c r="DB406" s="26">
        <v>898</v>
      </c>
      <c r="DC406" s="26">
        <v>874</v>
      </c>
      <c r="DD406" s="26">
        <v>2734</v>
      </c>
      <c r="DE406" s="26">
        <v>718</v>
      </c>
      <c r="DF406" s="26">
        <v>592</v>
      </c>
      <c r="DG406" s="26">
        <v>562</v>
      </c>
      <c r="DH406" s="26">
        <v>456</v>
      </c>
      <c r="DI406" s="26">
        <v>406</v>
      </c>
      <c r="DJ406" s="26">
        <v>968</v>
      </c>
      <c r="DK406" s="26">
        <v>373</v>
      </c>
      <c r="DL406" s="26">
        <v>252</v>
      </c>
      <c r="DM406" s="26">
        <v>154</v>
      </c>
      <c r="DN406" s="26">
        <v>91</v>
      </c>
      <c r="DO406" s="26">
        <v>98</v>
      </c>
      <c r="DP406" s="26">
        <v>177</v>
      </c>
      <c r="DQ406" s="26">
        <v>63</v>
      </c>
      <c r="DR406" s="26">
        <v>56</v>
      </c>
      <c r="DS406" s="26">
        <v>34</v>
      </c>
      <c r="DT406" s="26">
        <v>17</v>
      </c>
      <c r="DU406" s="26">
        <v>7</v>
      </c>
      <c r="DV406" s="26">
        <v>20</v>
      </c>
      <c r="DW406" s="26">
        <v>46293</v>
      </c>
      <c r="DX406" s="26">
        <v>52447</v>
      </c>
      <c r="DY406" s="26">
        <v>82972</v>
      </c>
      <c r="DZ406" s="26">
        <v>64096</v>
      </c>
      <c r="EA406" s="26">
        <v>38393</v>
      </c>
    </row>
    <row r="407" spans="1:131" ht="17.5" customHeight="1" x14ac:dyDescent="0.35"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W407" s="31"/>
      <c r="DX407" s="31"/>
      <c r="DY407" s="31"/>
      <c r="DZ407" s="31"/>
      <c r="EA407" s="31"/>
    </row>
    <row r="408" spans="1:131" s="3" customFormat="1" ht="17.5" customHeight="1" x14ac:dyDescent="0.35">
      <c r="A408" s="3" t="s">
        <v>710</v>
      </c>
      <c r="C408" s="3" t="s">
        <v>711</v>
      </c>
      <c r="E408" s="26">
        <v>361745</v>
      </c>
      <c r="F408" s="26">
        <v>19251</v>
      </c>
      <c r="G408" s="26">
        <v>3900</v>
      </c>
      <c r="H408" s="26">
        <v>3756</v>
      </c>
      <c r="I408" s="26">
        <v>3772</v>
      </c>
      <c r="J408" s="26">
        <v>3887</v>
      </c>
      <c r="K408" s="26">
        <v>3936</v>
      </c>
      <c r="L408" s="26">
        <v>18757</v>
      </c>
      <c r="M408" s="26">
        <v>3822</v>
      </c>
      <c r="N408" s="26">
        <v>3736</v>
      </c>
      <c r="O408" s="26">
        <v>3794</v>
      </c>
      <c r="P408" s="26">
        <v>3616</v>
      </c>
      <c r="Q408" s="26">
        <v>3789</v>
      </c>
      <c r="R408" s="26">
        <v>20907</v>
      </c>
      <c r="S408" s="26">
        <v>3927</v>
      </c>
      <c r="T408" s="26">
        <v>4022</v>
      </c>
      <c r="U408" s="26">
        <v>4083</v>
      </c>
      <c r="V408" s="26">
        <v>4397</v>
      </c>
      <c r="W408" s="26">
        <v>4478</v>
      </c>
      <c r="X408" s="26">
        <v>23398</v>
      </c>
      <c r="Y408" s="26">
        <v>4563</v>
      </c>
      <c r="Z408" s="26">
        <v>4421</v>
      </c>
      <c r="AA408" s="26">
        <v>4588</v>
      </c>
      <c r="AB408" s="26">
        <v>4793</v>
      </c>
      <c r="AC408" s="26">
        <v>5033</v>
      </c>
      <c r="AD408" s="26">
        <v>22180</v>
      </c>
      <c r="AE408" s="26">
        <v>4838</v>
      </c>
      <c r="AF408" s="26">
        <v>4728</v>
      </c>
      <c r="AG408" s="26">
        <v>4400</v>
      </c>
      <c r="AH408" s="26">
        <v>4215</v>
      </c>
      <c r="AI408" s="26">
        <v>3999</v>
      </c>
      <c r="AJ408" s="26">
        <v>18366</v>
      </c>
      <c r="AK408" s="26">
        <v>3892</v>
      </c>
      <c r="AL408" s="26">
        <v>3658</v>
      </c>
      <c r="AM408" s="26">
        <v>3611</v>
      </c>
      <c r="AN408" s="26">
        <v>3554</v>
      </c>
      <c r="AO408" s="26">
        <v>3651</v>
      </c>
      <c r="AP408" s="26">
        <v>17654</v>
      </c>
      <c r="AQ408" s="26">
        <v>3647</v>
      </c>
      <c r="AR408" s="26">
        <v>3786</v>
      </c>
      <c r="AS408" s="26">
        <v>3545</v>
      </c>
      <c r="AT408" s="26">
        <v>3305</v>
      </c>
      <c r="AU408" s="26">
        <v>3371</v>
      </c>
      <c r="AV408" s="26">
        <v>19498</v>
      </c>
      <c r="AW408" s="26">
        <v>3343</v>
      </c>
      <c r="AX408" s="26">
        <v>3694</v>
      </c>
      <c r="AY408" s="26">
        <v>3861</v>
      </c>
      <c r="AZ408" s="26">
        <v>4150</v>
      </c>
      <c r="BA408" s="26">
        <v>4450</v>
      </c>
      <c r="BB408" s="26">
        <v>24343</v>
      </c>
      <c r="BC408" s="26">
        <v>4620</v>
      </c>
      <c r="BD408" s="26">
        <v>4750</v>
      </c>
      <c r="BE408" s="26">
        <v>4947</v>
      </c>
      <c r="BF408" s="26">
        <v>4942</v>
      </c>
      <c r="BG408" s="26">
        <v>5084</v>
      </c>
      <c r="BH408" s="26">
        <v>26594</v>
      </c>
      <c r="BI408" s="26">
        <v>5312</v>
      </c>
      <c r="BJ408" s="26">
        <v>5369</v>
      </c>
      <c r="BK408" s="26">
        <v>5510</v>
      </c>
      <c r="BL408" s="26">
        <v>5163</v>
      </c>
      <c r="BM408" s="26">
        <v>5240</v>
      </c>
      <c r="BN408" s="26">
        <v>24451</v>
      </c>
      <c r="BO408" s="26">
        <v>5006</v>
      </c>
      <c r="BP408" s="26">
        <v>4822</v>
      </c>
      <c r="BQ408" s="26">
        <v>5047</v>
      </c>
      <c r="BR408" s="26">
        <v>4859</v>
      </c>
      <c r="BS408" s="26">
        <v>4717</v>
      </c>
      <c r="BT408" s="26">
        <v>23565</v>
      </c>
      <c r="BU408" s="26">
        <v>4628</v>
      </c>
      <c r="BV408" s="26">
        <v>4638</v>
      </c>
      <c r="BW408" s="26">
        <v>4760</v>
      </c>
      <c r="BX408" s="26">
        <v>4759</v>
      </c>
      <c r="BY408" s="26">
        <v>4780</v>
      </c>
      <c r="BZ408" s="26">
        <v>27863</v>
      </c>
      <c r="CA408" s="26">
        <v>4884</v>
      </c>
      <c r="CB408" s="26">
        <v>5341</v>
      </c>
      <c r="CC408" s="26">
        <v>5265</v>
      </c>
      <c r="CD408" s="26">
        <v>6121</v>
      </c>
      <c r="CE408" s="26">
        <v>6252</v>
      </c>
      <c r="CF408" s="26">
        <v>23601</v>
      </c>
      <c r="CG408" s="26">
        <v>4888</v>
      </c>
      <c r="CH408" s="26">
        <v>5146</v>
      </c>
      <c r="CI408" s="26">
        <v>4874</v>
      </c>
      <c r="CJ408" s="26">
        <v>4639</v>
      </c>
      <c r="CK408" s="26">
        <v>4054</v>
      </c>
      <c r="CL408" s="26">
        <v>18107</v>
      </c>
      <c r="CM408" s="26">
        <v>3690</v>
      </c>
      <c r="CN408" s="26">
        <v>3825</v>
      </c>
      <c r="CO408" s="26">
        <v>3615</v>
      </c>
      <c r="CP408" s="26">
        <v>3549</v>
      </c>
      <c r="CQ408" s="26">
        <v>3428</v>
      </c>
      <c r="CR408" s="26">
        <v>14380</v>
      </c>
      <c r="CS408" s="26">
        <v>3238</v>
      </c>
      <c r="CT408" s="26">
        <v>2997</v>
      </c>
      <c r="CU408" s="26">
        <v>2782</v>
      </c>
      <c r="CV408" s="26">
        <v>2685</v>
      </c>
      <c r="CW408" s="26">
        <v>2678</v>
      </c>
      <c r="CX408" s="26">
        <v>10351</v>
      </c>
      <c r="CY408" s="26">
        <v>2509</v>
      </c>
      <c r="CZ408" s="26">
        <v>2287</v>
      </c>
      <c r="DA408" s="26">
        <v>2087</v>
      </c>
      <c r="DB408" s="26">
        <v>1821</v>
      </c>
      <c r="DC408" s="26">
        <v>1647</v>
      </c>
      <c r="DD408" s="26">
        <v>5964</v>
      </c>
      <c r="DE408" s="26">
        <v>1566</v>
      </c>
      <c r="DF408" s="26">
        <v>1318</v>
      </c>
      <c r="DG408" s="26">
        <v>1152</v>
      </c>
      <c r="DH408" s="26">
        <v>1010</v>
      </c>
      <c r="DI408" s="26">
        <v>918</v>
      </c>
      <c r="DJ408" s="26">
        <v>2031</v>
      </c>
      <c r="DK408" s="26">
        <v>784</v>
      </c>
      <c r="DL408" s="26">
        <v>544</v>
      </c>
      <c r="DM408" s="26">
        <v>303</v>
      </c>
      <c r="DN408" s="26">
        <v>226</v>
      </c>
      <c r="DO408" s="26">
        <v>174</v>
      </c>
      <c r="DP408" s="26">
        <v>439</v>
      </c>
      <c r="DQ408" s="26">
        <v>145</v>
      </c>
      <c r="DR408" s="26">
        <v>120</v>
      </c>
      <c r="DS408" s="26">
        <v>88</v>
      </c>
      <c r="DT408" s="26">
        <v>56</v>
      </c>
      <c r="DU408" s="26">
        <v>30</v>
      </c>
      <c r="DV408" s="26">
        <v>45</v>
      </c>
      <c r="DW408" s="26">
        <v>63478</v>
      </c>
      <c r="DX408" s="26">
        <v>72487</v>
      </c>
      <c r="DY408" s="26">
        <v>120876</v>
      </c>
      <c r="DZ408" s="26">
        <v>102473</v>
      </c>
      <c r="EA408" s="26">
        <v>74918</v>
      </c>
    </row>
    <row r="409" spans="1:131" ht="17.5" customHeight="1" x14ac:dyDescent="0.35">
      <c r="A409" s="2" t="s">
        <v>712</v>
      </c>
      <c r="D409" s="2" t="s">
        <v>713</v>
      </c>
      <c r="E409" s="4">
        <v>63321</v>
      </c>
      <c r="F409" s="4">
        <v>3030</v>
      </c>
      <c r="G409" s="4">
        <v>626</v>
      </c>
      <c r="H409" s="4">
        <v>565</v>
      </c>
      <c r="I409" s="4">
        <v>579</v>
      </c>
      <c r="J409" s="4">
        <v>639</v>
      </c>
      <c r="K409" s="4">
        <v>621</v>
      </c>
      <c r="L409" s="4">
        <v>3119</v>
      </c>
      <c r="M409" s="4">
        <v>626</v>
      </c>
      <c r="N409" s="4">
        <v>607</v>
      </c>
      <c r="O409" s="4">
        <v>660</v>
      </c>
      <c r="P409" s="4">
        <v>607</v>
      </c>
      <c r="Q409" s="4">
        <v>619</v>
      </c>
      <c r="R409" s="4">
        <v>3627</v>
      </c>
      <c r="S409" s="4">
        <v>717</v>
      </c>
      <c r="T409" s="4">
        <v>685</v>
      </c>
      <c r="U409" s="4">
        <v>715</v>
      </c>
      <c r="V409" s="4">
        <v>758</v>
      </c>
      <c r="W409" s="4">
        <v>752</v>
      </c>
      <c r="X409" s="4">
        <v>3794</v>
      </c>
      <c r="Y409" s="4">
        <v>744</v>
      </c>
      <c r="Z409" s="4">
        <v>792</v>
      </c>
      <c r="AA409" s="4">
        <v>797</v>
      </c>
      <c r="AB409" s="4">
        <v>783</v>
      </c>
      <c r="AC409" s="4">
        <v>678</v>
      </c>
      <c r="AD409" s="4">
        <v>2997</v>
      </c>
      <c r="AE409" s="4">
        <v>593</v>
      </c>
      <c r="AF409" s="4">
        <v>586</v>
      </c>
      <c r="AG409" s="4">
        <v>584</v>
      </c>
      <c r="AH409" s="4">
        <v>641</v>
      </c>
      <c r="AI409" s="4">
        <v>593</v>
      </c>
      <c r="AJ409" s="4">
        <v>2662</v>
      </c>
      <c r="AK409" s="4">
        <v>619</v>
      </c>
      <c r="AL409" s="4">
        <v>511</v>
      </c>
      <c r="AM409" s="4">
        <v>542</v>
      </c>
      <c r="AN409" s="4">
        <v>497</v>
      </c>
      <c r="AO409" s="4">
        <v>493</v>
      </c>
      <c r="AP409" s="4">
        <v>2560</v>
      </c>
      <c r="AQ409" s="4">
        <v>523</v>
      </c>
      <c r="AR409" s="4">
        <v>540</v>
      </c>
      <c r="AS409" s="4">
        <v>523</v>
      </c>
      <c r="AT409" s="4">
        <v>506</v>
      </c>
      <c r="AU409" s="4">
        <v>468</v>
      </c>
      <c r="AV409" s="4">
        <v>3122</v>
      </c>
      <c r="AW409" s="4">
        <v>517</v>
      </c>
      <c r="AX409" s="4">
        <v>588</v>
      </c>
      <c r="AY409" s="4">
        <v>621</v>
      </c>
      <c r="AZ409" s="4">
        <v>695</v>
      </c>
      <c r="BA409" s="4">
        <v>701</v>
      </c>
      <c r="BB409" s="4">
        <v>4131</v>
      </c>
      <c r="BC409" s="4">
        <v>732</v>
      </c>
      <c r="BD409" s="4">
        <v>778</v>
      </c>
      <c r="BE409" s="4">
        <v>864</v>
      </c>
      <c r="BF409" s="4">
        <v>852</v>
      </c>
      <c r="BG409" s="4">
        <v>905</v>
      </c>
      <c r="BH409" s="4">
        <v>4367</v>
      </c>
      <c r="BI409" s="4">
        <v>856</v>
      </c>
      <c r="BJ409" s="4">
        <v>855</v>
      </c>
      <c r="BK409" s="4">
        <v>947</v>
      </c>
      <c r="BL409" s="4">
        <v>860</v>
      </c>
      <c r="BM409" s="4">
        <v>849</v>
      </c>
      <c r="BN409" s="4">
        <v>4155</v>
      </c>
      <c r="BO409" s="4">
        <v>815</v>
      </c>
      <c r="BP409" s="4">
        <v>846</v>
      </c>
      <c r="BQ409" s="4">
        <v>850</v>
      </c>
      <c r="BR409" s="4">
        <v>819</v>
      </c>
      <c r="BS409" s="4">
        <v>825</v>
      </c>
      <c r="BT409" s="4">
        <v>4160</v>
      </c>
      <c r="BU409" s="4">
        <v>823</v>
      </c>
      <c r="BV409" s="4">
        <v>810</v>
      </c>
      <c r="BW409" s="4">
        <v>830</v>
      </c>
      <c r="BX409" s="4">
        <v>838</v>
      </c>
      <c r="BY409" s="4">
        <v>859</v>
      </c>
      <c r="BZ409" s="4">
        <v>5199</v>
      </c>
      <c r="CA409" s="4">
        <v>885</v>
      </c>
      <c r="CB409" s="4">
        <v>997</v>
      </c>
      <c r="CC409" s="4">
        <v>949</v>
      </c>
      <c r="CD409" s="4">
        <v>1177</v>
      </c>
      <c r="CE409" s="4">
        <v>1191</v>
      </c>
      <c r="CF409" s="4">
        <v>4735</v>
      </c>
      <c r="CG409" s="4">
        <v>944</v>
      </c>
      <c r="CH409" s="4">
        <v>1025</v>
      </c>
      <c r="CI409" s="4">
        <v>954</v>
      </c>
      <c r="CJ409" s="4">
        <v>988</v>
      </c>
      <c r="CK409" s="4">
        <v>824</v>
      </c>
      <c r="CL409" s="4">
        <v>3887</v>
      </c>
      <c r="CM409" s="4">
        <v>757</v>
      </c>
      <c r="CN409" s="4">
        <v>810</v>
      </c>
      <c r="CO409" s="4">
        <v>776</v>
      </c>
      <c r="CP409" s="4">
        <v>780</v>
      </c>
      <c r="CQ409" s="4">
        <v>764</v>
      </c>
      <c r="CR409" s="4">
        <v>3137</v>
      </c>
      <c r="CS409" s="4">
        <v>677</v>
      </c>
      <c r="CT409" s="4">
        <v>635</v>
      </c>
      <c r="CU409" s="4">
        <v>617</v>
      </c>
      <c r="CV409" s="4">
        <v>559</v>
      </c>
      <c r="CW409" s="4">
        <v>649</v>
      </c>
      <c r="CX409" s="4">
        <v>2473</v>
      </c>
      <c r="CY409" s="4">
        <v>600</v>
      </c>
      <c r="CZ409" s="4">
        <v>575</v>
      </c>
      <c r="DA409" s="4">
        <v>457</v>
      </c>
      <c r="DB409" s="4">
        <v>417</v>
      </c>
      <c r="DC409" s="4">
        <v>424</v>
      </c>
      <c r="DD409" s="4">
        <v>1495</v>
      </c>
      <c r="DE409" s="4">
        <v>374</v>
      </c>
      <c r="DF409" s="4">
        <v>332</v>
      </c>
      <c r="DG409" s="4">
        <v>291</v>
      </c>
      <c r="DH409" s="4">
        <v>275</v>
      </c>
      <c r="DI409" s="4">
        <v>223</v>
      </c>
      <c r="DJ409" s="4">
        <v>555</v>
      </c>
      <c r="DK409" s="4">
        <v>203</v>
      </c>
      <c r="DL409" s="4">
        <v>171</v>
      </c>
      <c r="DM409" s="4">
        <v>85</v>
      </c>
      <c r="DN409" s="4">
        <v>64</v>
      </c>
      <c r="DO409" s="4">
        <v>32</v>
      </c>
      <c r="DP409" s="4">
        <v>103</v>
      </c>
      <c r="DQ409" s="4">
        <v>34</v>
      </c>
      <c r="DR409" s="4">
        <v>32</v>
      </c>
      <c r="DS409" s="4">
        <v>18</v>
      </c>
      <c r="DT409" s="4">
        <v>12</v>
      </c>
      <c r="DU409" s="4">
        <v>7</v>
      </c>
      <c r="DV409" s="4">
        <v>13</v>
      </c>
      <c r="DW409" s="4">
        <v>10520</v>
      </c>
      <c r="DX409" s="4">
        <v>12109</v>
      </c>
      <c r="DY409" s="4">
        <v>18522</v>
      </c>
      <c r="DZ409" s="4">
        <v>17881</v>
      </c>
      <c r="EA409" s="4">
        <v>16398</v>
      </c>
    </row>
    <row r="410" spans="1:131" ht="17.5" customHeight="1" x14ac:dyDescent="0.35">
      <c r="A410" s="2" t="s">
        <v>714</v>
      </c>
      <c r="D410" s="2" t="s">
        <v>715</v>
      </c>
      <c r="E410" s="4">
        <v>57211</v>
      </c>
      <c r="F410" s="4">
        <v>3438</v>
      </c>
      <c r="G410" s="4">
        <v>762</v>
      </c>
      <c r="H410" s="4">
        <v>666</v>
      </c>
      <c r="I410" s="4">
        <v>704</v>
      </c>
      <c r="J410" s="4">
        <v>676</v>
      </c>
      <c r="K410" s="4">
        <v>630</v>
      </c>
      <c r="L410" s="4">
        <v>2877</v>
      </c>
      <c r="M410" s="4">
        <v>635</v>
      </c>
      <c r="N410" s="4">
        <v>595</v>
      </c>
      <c r="O410" s="4">
        <v>566</v>
      </c>
      <c r="P410" s="4">
        <v>515</v>
      </c>
      <c r="Q410" s="4">
        <v>566</v>
      </c>
      <c r="R410" s="4">
        <v>2717</v>
      </c>
      <c r="S410" s="4">
        <v>506</v>
      </c>
      <c r="T410" s="4">
        <v>538</v>
      </c>
      <c r="U410" s="4">
        <v>539</v>
      </c>
      <c r="V410" s="4">
        <v>531</v>
      </c>
      <c r="W410" s="4">
        <v>603</v>
      </c>
      <c r="X410" s="4">
        <v>4615</v>
      </c>
      <c r="Y410" s="4">
        <v>556</v>
      </c>
      <c r="Z410" s="4">
        <v>603</v>
      </c>
      <c r="AA410" s="4">
        <v>585</v>
      </c>
      <c r="AB410" s="4">
        <v>1100</v>
      </c>
      <c r="AC410" s="4">
        <v>1771</v>
      </c>
      <c r="AD410" s="4">
        <v>6982</v>
      </c>
      <c r="AE410" s="4">
        <v>1926</v>
      </c>
      <c r="AF410" s="4">
        <v>1714</v>
      </c>
      <c r="AG410" s="4">
        <v>1360</v>
      </c>
      <c r="AH410" s="4">
        <v>1037</v>
      </c>
      <c r="AI410" s="4">
        <v>945</v>
      </c>
      <c r="AJ410" s="4">
        <v>4514</v>
      </c>
      <c r="AK410" s="4">
        <v>910</v>
      </c>
      <c r="AL410" s="4">
        <v>918</v>
      </c>
      <c r="AM410" s="4">
        <v>861</v>
      </c>
      <c r="AN410" s="4">
        <v>906</v>
      </c>
      <c r="AO410" s="4">
        <v>919</v>
      </c>
      <c r="AP410" s="4">
        <v>4101</v>
      </c>
      <c r="AQ410" s="4">
        <v>864</v>
      </c>
      <c r="AR410" s="4">
        <v>904</v>
      </c>
      <c r="AS410" s="4">
        <v>852</v>
      </c>
      <c r="AT410" s="4">
        <v>755</v>
      </c>
      <c r="AU410" s="4">
        <v>726</v>
      </c>
      <c r="AV410" s="4">
        <v>3796</v>
      </c>
      <c r="AW410" s="4">
        <v>717</v>
      </c>
      <c r="AX410" s="4">
        <v>780</v>
      </c>
      <c r="AY410" s="4">
        <v>748</v>
      </c>
      <c r="AZ410" s="4">
        <v>741</v>
      </c>
      <c r="BA410" s="4">
        <v>810</v>
      </c>
      <c r="BB410" s="4">
        <v>3813</v>
      </c>
      <c r="BC410" s="4">
        <v>711</v>
      </c>
      <c r="BD410" s="4">
        <v>743</v>
      </c>
      <c r="BE410" s="4">
        <v>848</v>
      </c>
      <c r="BF410" s="4">
        <v>748</v>
      </c>
      <c r="BG410" s="4">
        <v>763</v>
      </c>
      <c r="BH410" s="4">
        <v>3739</v>
      </c>
      <c r="BI410" s="4">
        <v>792</v>
      </c>
      <c r="BJ410" s="4">
        <v>756</v>
      </c>
      <c r="BK410" s="4">
        <v>785</v>
      </c>
      <c r="BL410" s="4">
        <v>706</v>
      </c>
      <c r="BM410" s="4">
        <v>700</v>
      </c>
      <c r="BN410" s="4">
        <v>3311</v>
      </c>
      <c r="BO410" s="4">
        <v>727</v>
      </c>
      <c r="BP410" s="4">
        <v>642</v>
      </c>
      <c r="BQ410" s="4">
        <v>690</v>
      </c>
      <c r="BR410" s="4">
        <v>638</v>
      </c>
      <c r="BS410" s="4">
        <v>614</v>
      </c>
      <c r="BT410" s="4">
        <v>2802</v>
      </c>
      <c r="BU410" s="4">
        <v>584</v>
      </c>
      <c r="BV410" s="4">
        <v>554</v>
      </c>
      <c r="BW410" s="4">
        <v>571</v>
      </c>
      <c r="BX410" s="4">
        <v>540</v>
      </c>
      <c r="BY410" s="4">
        <v>553</v>
      </c>
      <c r="BZ410" s="4">
        <v>2962</v>
      </c>
      <c r="CA410" s="4">
        <v>547</v>
      </c>
      <c r="CB410" s="4">
        <v>586</v>
      </c>
      <c r="CC410" s="4">
        <v>538</v>
      </c>
      <c r="CD410" s="4">
        <v>633</v>
      </c>
      <c r="CE410" s="4">
        <v>658</v>
      </c>
      <c r="CF410" s="4">
        <v>2232</v>
      </c>
      <c r="CG410" s="4">
        <v>475</v>
      </c>
      <c r="CH410" s="4">
        <v>459</v>
      </c>
      <c r="CI410" s="4">
        <v>450</v>
      </c>
      <c r="CJ410" s="4">
        <v>423</v>
      </c>
      <c r="CK410" s="4">
        <v>425</v>
      </c>
      <c r="CL410" s="4">
        <v>1790</v>
      </c>
      <c r="CM410" s="4">
        <v>359</v>
      </c>
      <c r="CN410" s="4">
        <v>379</v>
      </c>
      <c r="CO410" s="4">
        <v>374</v>
      </c>
      <c r="CP410" s="4">
        <v>338</v>
      </c>
      <c r="CQ410" s="4">
        <v>340</v>
      </c>
      <c r="CR410" s="4">
        <v>1497</v>
      </c>
      <c r="CS410" s="4">
        <v>311</v>
      </c>
      <c r="CT410" s="4">
        <v>336</v>
      </c>
      <c r="CU410" s="4">
        <v>317</v>
      </c>
      <c r="CV410" s="4">
        <v>274</v>
      </c>
      <c r="CW410" s="4">
        <v>259</v>
      </c>
      <c r="CX410" s="4">
        <v>1120</v>
      </c>
      <c r="CY410" s="4">
        <v>263</v>
      </c>
      <c r="CZ410" s="4">
        <v>247</v>
      </c>
      <c r="DA410" s="4">
        <v>231</v>
      </c>
      <c r="DB410" s="4">
        <v>187</v>
      </c>
      <c r="DC410" s="4">
        <v>192</v>
      </c>
      <c r="DD410" s="4">
        <v>657</v>
      </c>
      <c r="DE410" s="4">
        <v>193</v>
      </c>
      <c r="DF410" s="4">
        <v>139</v>
      </c>
      <c r="DG410" s="4">
        <v>126</v>
      </c>
      <c r="DH410" s="4">
        <v>98</v>
      </c>
      <c r="DI410" s="4">
        <v>101</v>
      </c>
      <c r="DJ410" s="4">
        <v>205</v>
      </c>
      <c r="DK410" s="4">
        <v>83</v>
      </c>
      <c r="DL410" s="4">
        <v>52</v>
      </c>
      <c r="DM410" s="4">
        <v>32</v>
      </c>
      <c r="DN410" s="4">
        <v>20</v>
      </c>
      <c r="DO410" s="4">
        <v>18</v>
      </c>
      <c r="DP410" s="4">
        <v>39</v>
      </c>
      <c r="DQ410" s="4">
        <v>10</v>
      </c>
      <c r="DR410" s="4">
        <v>9</v>
      </c>
      <c r="DS410" s="4">
        <v>9</v>
      </c>
      <c r="DT410" s="4">
        <v>8</v>
      </c>
      <c r="DU410" s="4">
        <v>3</v>
      </c>
      <c r="DV410" s="4">
        <v>4</v>
      </c>
      <c r="DW410" s="4">
        <v>9588</v>
      </c>
      <c r="DX410" s="4">
        <v>10776</v>
      </c>
      <c r="DY410" s="4">
        <v>27265</v>
      </c>
      <c r="DZ410" s="4">
        <v>12814</v>
      </c>
      <c r="EA410" s="4">
        <v>7544</v>
      </c>
    </row>
    <row r="411" spans="1:131" ht="17.5" customHeight="1" x14ac:dyDescent="0.35">
      <c r="A411" s="2" t="s">
        <v>716</v>
      </c>
      <c r="D411" s="2" t="s">
        <v>717</v>
      </c>
      <c r="E411" s="4">
        <v>38070</v>
      </c>
      <c r="F411" s="4">
        <v>2307</v>
      </c>
      <c r="G411" s="4">
        <v>452</v>
      </c>
      <c r="H411" s="4">
        <v>435</v>
      </c>
      <c r="I411" s="4">
        <v>452</v>
      </c>
      <c r="J411" s="4">
        <v>448</v>
      </c>
      <c r="K411" s="4">
        <v>520</v>
      </c>
      <c r="L411" s="4">
        <v>2220</v>
      </c>
      <c r="M411" s="4">
        <v>477</v>
      </c>
      <c r="N411" s="4">
        <v>437</v>
      </c>
      <c r="O411" s="4">
        <v>424</v>
      </c>
      <c r="P411" s="4">
        <v>436</v>
      </c>
      <c r="Q411" s="4">
        <v>446</v>
      </c>
      <c r="R411" s="4">
        <v>2417</v>
      </c>
      <c r="S411" s="4">
        <v>467</v>
      </c>
      <c r="T411" s="4">
        <v>457</v>
      </c>
      <c r="U411" s="4">
        <v>454</v>
      </c>
      <c r="V411" s="4">
        <v>510</v>
      </c>
      <c r="W411" s="4">
        <v>529</v>
      </c>
      <c r="X411" s="4">
        <v>2408</v>
      </c>
      <c r="Y411" s="4">
        <v>575</v>
      </c>
      <c r="Z411" s="4">
        <v>492</v>
      </c>
      <c r="AA411" s="4">
        <v>521</v>
      </c>
      <c r="AB411" s="4">
        <v>445</v>
      </c>
      <c r="AC411" s="4">
        <v>375</v>
      </c>
      <c r="AD411" s="4">
        <v>1832</v>
      </c>
      <c r="AE411" s="4">
        <v>346</v>
      </c>
      <c r="AF411" s="4">
        <v>396</v>
      </c>
      <c r="AG411" s="4">
        <v>361</v>
      </c>
      <c r="AH411" s="4">
        <v>358</v>
      </c>
      <c r="AI411" s="4">
        <v>371</v>
      </c>
      <c r="AJ411" s="4">
        <v>1994</v>
      </c>
      <c r="AK411" s="4">
        <v>417</v>
      </c>
      <c r="AL411" s="4">
        <v>397</v>
      </c>
      <c r="AM411" s="4">
        <v>404</v>
      </c>
      <c r="AN411" s="4">
        <v>378</v>
      </c>
      <c r="AO411" s="4">
        <v>398</v>
      </c>
      <c r="AP411" s="4">
        <v>1737</v>
      </c>
      <c r="AQ411" s="4">
        <v>360</v>
      </c>
      <c r="AR411" s="4">
        <v>357</v>
      </c>
      <c r="AS411" s="4">
        <v>328</v>
      </c>
      <c r="AT411" s="4">
        <v>317</v>
      </c>
      <c r="AU411" s="4">
        <v>375</v>
      </c>
      <c r="AV411" s="4">
        <v>2188</v>
      </c>
      <c r="AW411" s="4">
        <v>371</v>
      </c>
      <c r="AX411" s="4">
        <v>423</v>
      </c>
      <c r="AY411" s="4">
        <v>438</v>
      </c>
      <c r="AZ411" s="4">
        <v>468</v>
      </c>
      <c r="BA411" s="4">
        <v>488</v>
      </c>
      <c r="BB411" s="4">
        <v>2732</v>
      </c>
      <c r="BC411" s="4">
        <v>552</v>
      </c>
      <c r="BD411" s="4">
        <v>584</v>
      </c>
      <c r="BE411" s="4">
        <v>524</v>
      </c>
      <c r="BF411" s="4">
        <v>528</v>
      </c>
      <c r="BG411" s="4">
        <v>544</v>
      </c>
      <c r="BH411" s="4">
        <v>2857</v>
      </c>
      <c r="BI411" s="4">
        <v>567</v>
      </c>
      <c r="BJ411" s="4">
        <v>608</v>
      </c>
      <c r="BK411" s="4">
        <v>581</v>
      </c>
      <c r="BL411" s="4">
        <v>553</v>
      </c>
      <c r="BM411" s="4">
        <v>548</v>
      </c>
      <c r="BN411" s="4">
        <v>2667</v>
      </c>
      <c r="BO411" s="4">
        <v>552</v>
      </c>
      <c r="BP411" s="4">
        <v>527</v>
      </c>
      <c r="BQ411" s="4">
        <v>561</v>
      </c>
      <c r="BR411" s="4">
        <v>516</v>
      </c>
      <c r="BS411" s="4">
        <v>511</v>
      </c>
      <c r="BT411" s="4">
        <v>2532</v>
      </c>
      <c r="BU411" s="4">
        <v>474</v>
      </c>
      <c r="BV411" s="4">
        <v>488</v>
      </c>
      <c r="BW411" s="4">
        <v>543</v>
      </c>
      <c r="BX411" s="4">
        <v>540</v>
      </c>
      <c r="BY411" s="4">
        <v>487</v>
      </c>
      <c r="BZ411" s="4">
        <v>2901</v>
      </c>
      <c r="CA411" s="4">
        <v>517</v>
      </c>
      <c r="CB411" s="4">
        <v>604</v>
      </c>
      <c r="CC411" s="4">
        <v>546</v>
      </c>
      <c r="CD411" s="4">
        <v>596</v>
      </c>
      <c r="CE411" s="4">
        <v>638</v>
      </c>
      <c r="CF411" s="4">
        <v>2408</v>
      </c>
      <c r="CG411" s="4">
        <v>508</v>
      </c>
      <c r="CH411" s="4">
        <v>528</v>
      </c>
      <c r="CI411" s="4">
        <v>508</v>
      </c>
      <c r="CJ411" s="4">
        <v>447</v>
      </c>
      <c r="CK411" s="4">
        <v>417</v>
      </c>
      <c r="CL411" s="4">
        <v>1801</v>
      </c>
      <c r="CM411" s="4">
        <v>388</v>
      </c>
      <c r="CN411" s="4">
        <v>367</v>
      </c>
      <c r="CO411" s="4">
        <v>346</v>
      </c>
      <c r="CP411" s="4">
        <v>343</v>
      </c>
      <c r="CQ411" s="4">
        <v>357</v>
      </c>
      <c r="CR411" s="4">
        <v>1338</v>
      </c>
      <c r="CS411" s="4">
        <v>335</v>
      </c>
      <c r="CT411" s="4">
        <v>263</v>
      </c>
      <c r="CU411" s="4">
        <v>238</v>
      </c>
      <c r="CV411" s="4">
        <v>241</v>
      </c>
      <c r="CW411" s="4">
        <v>261</v>
      </c>
      <c r="CX411" s="4">
        <v>981</v>
      </c>
      <c r="CY411" s="4">
        <v>239</v>
      </c>
      <c r="CZ411" s="4">
        <v>206</v>
      </c>
      <c r="DA411" s="4">
        <v>195</v>
      </c>
      <c r="DB411" s="4">
        <v>185</v>
      </c>
      <c r="DC411" s="4">
        <v>156</v>
      </c>
      <c r="DD411" s="4">
        <v>524</v>
      </c>
      <c r="DE411" s="4">
        <v>163</v>
      </c>
      <c r="DF411" s="4">
        <v>121</v>
      </c>
      <c r="DG411" s="4">
        <v>82</v>
      </c>
      <c r="DH411" s="4">
        <v>67</v>
      </c>
      <c r="DI411" s="4">
        <v>91</v>
      </c>
      <c r="DJ411" s="4">
        <v>185</v>
      </c>
      <c r="DK411" s="4">
        <v>71</v>
      </c>
      <c r="DL411" s="4">
        <v>48</v>
      </c>
      <c r="DM411" s="4">
        <v>32</v>
      </c>
      <c r="DN411" s="4">
        <v>19</v>
      </c>
      <c r="DO411" s="4">
        <v>15</v>
      </c>
      <c r="DP411" s="4">
        <v>36</v>
      </c>
      <c r="DQ411" s="4">
        <v>13</v>
      </c>
      <c r="DR411" s="4">
        <v>13</v>
      </c>
      <c r="DS411" s="4">
        <v>6</v>
      </c>
      <c r="DT411" s="4">
        <v>3</v>
      </c>
      <c r="DU411" s="4">
        <v>1</v>
      </c>
      <c r="DV411" s="4">
        <v>5</v>
      </c>
      <c r="DW411" s="4">
        <v>7519</v>
      </c>
      <c r="DX411" s="4">
        <v>8532</v>
      </c>
      <c r="DY411" s="4">
        <v>12316</v>
      </c>
      <c r="DZ411" s="4">
        <v>10957</v>
      </c>
      <c r="EA411" s="4">
        <v>7278</v>
      </c>
    </row>
    <row r="412" spans="1:131" ht="17.5" customHeight="1" x14ac:dyDescent="0.35">
      <c r="A412" s="2" t="s">
        <v>718</v>
      </c>
      <c r="D412" s="2" t="s">
        <v>719</v>
      </c>
      <c r="E412" s="4">
        <v>45558</v>
      </c>
      <c r="F412" s="4">
        <v>2526</v>
      </c>
      <c r="G412" s="4">
        <v>527</v>
      </c>
      <c r="H412" s="4">
        <v>516</v>
      </c>
      <c r="I412" s="4">
        <v>479</v>
      </c>
      <c r="J412" s="4">
        <v>502</v>
      </c>
      <c r="K412" s="4">
        <v>502</v>
      </c>
      <c r="L412" s="4">
        <v>2458</v>
      </c>
      <c r="M412" s="4">
        <v>465</v>
      </c>
      <c r="N412" s="4">
        <v>507</v>
      </c>
      <c r="O412" s="4">
        <v>494</v>
      </c>
      <c r="P412" s="4">
        <v>468</v>
      </c>
      <c r="Q412" s="4">
        <v>524</v>
      </c>
      <c r="R412" s="4">
        <v>2692</v>
      </c>
      <c r="S412" s="4">
        <v>476</v>
      </c>
      <c r="T412" s="4">
        <v>539</v>
      </c>
      <c r="U412" s="4">
        <v>522</v>
      </c>
      <c r="V412" s="4">
        <v>588</v>
      </c>
      <c r="W412" s="4">
        <v>567</v>
      </c>
      <c r="X412" s="4">
        <v>2953</v>
      </c>
      <c r="Y412" s="4">
        <v>619</v>
      </c>
      <c r="Z412" s="4">
        <v>587</v>
      </c>
      <c r="AA412" s="4">
        <v>612</v>
      </c>
      <c r="AB412" s="4">
        <v>607</v>
      </c>
      <c r="AC412" s="4">
        <v>528</v>
      </c>
      <c r="AD412" s="4">
        <v>2569</v>
      </c>
      <c r="AE412" s="4">
        <v>492</v>
      </c>
      <c r="AF412" s="4">
        <v>500</v>
      </c>
      <c r="AG412" s="4">
        <v>536</v>
      </c>
      <c r="AH412" s="4">
        <v>551</v>
      </c>
      <c r="AI412" s="4">
        <v>490</v>
      </c>
      <c r="AJ412" s="4">
        <v>2252</v>
      </c>
      <c r="AK412" s="4">
        <v>470</v>
      </c>
      <c r="AL412" s="4">
        <v>401</v>
      </c>
      <c r="AM412" s="4">
        <v>472</v>
      </c>
      <c r="AN412" s="4">
        <v>454</v>
      </c>
      <c r="AO412" s="4">
        <v>455</v>
      </c>
      <c r="AP412" s="4">
        <v>2353</v>
      </c>
      <c r="AQ412" s="4">
        <v>491</v>
      </c>
      <c r="AR412" s="4">
        <v>481</v>
      </c>
      <c r="AS412" s="4">
        <v>490</v>
      </c>
      <c r="AT412" s="4">
        <v>443</v>
      </c>
      <c r="AU412" s="4">
        <v>448</v>
      </c>
      <c r="AV412" s="4">
        <v>2435</v>
      </c>
      <c r="AW412" s="4">
        <v>413</v>
      </c>
      <c r="AX412" s="4">
        <v>447</v>
      </c>
      <c r="AY412" s="4">
        <v>498</v>
      </c>
      <c r="AZ412" s="4">
        <v>522</v>
      </c>
      <c r="BA412" s="4">
        <v>555</v>
      </c>
      <c r="BB412" s="4">
        <v>3096</v>
      </c>
      <c r="BC412" s="4">
        <v>592</v>
      </c>
      <c r="BD412" s="4">
        <v>621</v>
      </c>
      <c r="BE412" s="4">
        <v>615</v>
      </c>
      <c r="BF412" s="4">
        <v>628</v>
      </c>
      <c r="BG412" s="4">
        <v>640</v>
      </c>
      <c r="BH412" s="4">
        <v>3376</v>
      </c>
      <c r="BI412" s="4">
        <v>655</v>
      </c>
      <c r="BJ412" s="4">
        <v>684</v>
      </c>
      <c r="BK412" s="4">
        <v>708</v>
      </c>
      <c r="BL412" s="4">
        <v>670</v>
      </c>
      <c r="BM412" s="4">
        <v>659</v>
      </c>
      <c r="BN412" s="4">
        <v>3132</v>
      </c>
      <c r="BO412" s="4">
        <v>646</v>
      </c>
      <c r="BP412" s="4">
        <v>597</v>
      </c>
      <c r="BQ412" s="4">
        <v>617</v>
      </c>
      <c r="BR412" s="4">
        <v>652</v>
      </c>
      <c r="BS412" s="4">
        <v>620</v>
      </c>
      <c r="BT412" s="4">
        <v>2913</v>
      </c>
      <c r="BU412" s="4">
        <v>557</v>
      </c>
      <c r="BV412" s="4">
        <v>570</v>
      </c>
      <c r="BW412" s="4">
        <v>574</v>
      </c>
      <c r="BX412" s="4">
        <v>590</v>
      </c>
      <c r="BY412" s="4">
        <v>622</v>
      </c>
      <c r="BZ412" s="4">
        <v>3528</v>
      </c>
      <c r="CA412" s="4">
        <v>574</v>
      </c>
      <c r="CB412" s="4">
        <v>638</v>
      </c>
      <c r="CC412" s="4">
        <v>715</v>
      </c>
      <c r="CD412" s="4">
        <v>789</v>
      </c>
      <c r="CE412" s="4">
        <v>812</v>
      </c>
      <c r="CF412" s="4">
        <v>2976</v>
      </c>
      <c r="CG412" s="4">
        <v>626</v>
      </c>
      <c r="CH412" s="4">
        <v>613</v>
      </c>
      <c r="CI412" s="4">
        <v>619</v>
      </c>
      <c r="CJ412" s="4">
        <v>599</v>
      </c>
      <c r="CK412" s="4">
        <v>519</v>
      </c>
      <c r="CL412" s="4">
        <v>2260</v>
      </c>
      <c r="CM412" s="4">
        <v>444</v>
      </c>
      <c r="CN412" s="4">
        <v>465</v>
      </c>
      <c r="CO412" s="4">
        <v>461</v>
      </c>
      <c r="CP412" s="4">
        <v>447</v>
      </c>
      <c r="CQ412" s="4">
        <v>443</v>
      </c>
      <c r="CR412" s="4">
        <v>1816</v>
      </c>
      <c r="CS412" s="4">
        <v>436</v>
      </c>
      <c r="CT412" s="4">
        <v>377</v>
      </c>
      <c r="CU412" s="4">
        <v>348</v>
      </c>
      <c r="CV412" s="4">
        <v>344</v>
      </c>
      <c r="CW412" s="4">
        <v>311</v>
      </c>
      <c r="CX412" s="4">
        <v>1248</v>
      </c>
      <c r="CY412" s="4">
        <v>298</v>
      </c>
      <c r="CZ412" s="4">
        <v>273</v>
      </c>
      <c r="DA412" s="4">
        <v>258</v>
      </c>
      <c r="DB412" s="4">
        <v>232</v>
      </c>
      <c r="DC412" s="4">
        <v>187</v>
      </c>
      <c r="DD412" s="4">
        <v>675</v>
      </c>
      <c r="DE412" s="4">
        <v>182</v>
      </c>
      <c r="DF412" s="4">
        <v>141</v>
      </c>
      <c r="DG412" s="4">
        <v>124</v>
      </c>
      <c r="DH412" s="4">
        <v>120</v>
      </c>
      <c r="DI412" s="4">
        <v>108</v>
      </c>
      <c r="DJ412" s="4">
        <v>247</v>
      </c>
      <c r="DK412" s="4">
        <v>102</v>
      </c>
      <c r="DL412" s="4">
        <v>59</v>
      </c>
      <c r="DM412" s="4">
        <v>36</v>
      </c>
      <c r="DN412" s="4">
        <v>25</v>
      </c>
      <c r="DO412" s="4">
        <v>25</v>
      </c>
      <c r="DP412" s="4">
        <v>49</v>
      </c>
      <c r="DQ412" s="4">
        <v>14</v>
      </c>
      <c r="DR412" s="4">
        <v>11</v>
      </c>
      <c r="DS412" s="4">
        <v>13</v>
      </c>
      <c r="DT412" s="4">
        <v>7</v>
      </c>
      <c r="DU412" s="4">
        <v>4</v>
      </c>
      <c r="DV412" s="4">
        <v>4</v>
      </c>
      <c r="DW412" s="4">
        <v>8295</v>
      </c>
      <c r="DX412" s="4">
        <v>9494</v>
      </c>
      <c r="DY412" s="4">
        <v>15039</v>
      </c>
      <c r="DZ412" s="4">
        <v>12949</v>
      </c>
      <c r="EA412" s="4">
        <v>9275</v>
      </c>
    </row>
    <row r="413" spans="1:131" ht="17.5" customHeight="1" x14ac:dyDescent="0.35">
      <c r="A413" s="2" t="s">
        <v>720</v>
      </c>
      <c r="D413" s="2" t="s">
        <v>721</v>
      </c>
      <c r="E413" s="4">
        <v>40116</v>
      </c>
      <c r="F413" s="4">
        <v>1919</v>
      </c>
      <c r="G413" s="4">
        <v>410</v>
      </c>
      <c r="H413" s="4">
        <v>347</v>
      </c>
      <c r="I413" s="4">
        <v>371</v>
      </c>
      <c r="J413" s="4">
        <v>361</v>
      </c>
      <c r="K413" s="4">
        <v>430</v>
      </c>
      <c r="L413" s="4">
        <v>2019</v>
      </c>
      <c r="M413" s="4">
        <v>383</v>
      </c>
      <c r="N413" s="4">
        <v>411</v>
      </c>
      <c r="O413" s="4">
        <v>401</v>
      </c>
      <c r="P413" s="4">
        <v>432</v>
      </c>
      <c r="Q413" s="4">
        <v>392</v>
      </c>
      <c r="R413" s="4">
        <v>2376</v>
      </c>
      <c r="S413" s="4">
        <v>444</v>
      </c>
      <c r="T413" s="4">
        <v>435</v>
      </c>
      <c r="U413" s="4">
        <v>459</v>
      </c>
      <c r="V413" s="4">
        <v>520</v>
      </c>
      <c r="W413" s="4">
        <v>518</v>
      </c>
      <c r="X413" s="4">
        <v>2444</v>
      </c>
      <c r="Y413" s="4">
        <v>545</v>
      </c>
      <c r="Z413" s="4">
        <v>483</v>
      </c>
      <c r="AA413" s="4">
        <v>525</v>
      </c>
      <c r="AB413" s="4">
        <v>429</v>
      </c>
      <c r="AC413" s="4">
        <v>462</v>
      </c>
      <c r="AD413" s="4">
        <v>2034</v>
      </c>
      <c r="AE413" s="4">
        <v>389</v>
      </c>
      <c r="AF413" s="4">
        <v>419</v>
      </c>
      <c r="AG413" s="4">
        <v>404</v>
      </c>
      <c r="AH413" s="4">
        <v>413</v>
      </c>
      <c r="AI413" s="4">
        <v>409</v>
      </c>
      <c r="AJ413" s="4">
        <v>1717</v>
      </c>
      <c r="AK413" s="4">
        <v>383</v>
      </c>
      <c r="AL413" s="4">
        <v>333</v>
      </c>
      <c r="AM413" s="4">
        <v>359</v>
      </c>
      <c r="AN413" s="4">
        <v>317</v>
      </c>
      <c r="AO413" s="4">
        <v>325</v>
      </c>
      <c r="AP413" s="4">
        <v>1557</v>
      </c>
      <c r="AQ413" s="4">
        <v>326</v>
      </c>
      <c r="AR413" s="4">
        <v>304</v>
      </c>
      <c r="AS413" s="4">
        <v>308</v>
      </c>
      <c r="AT413" s="4">
        <v>285</v>
      </c>
      <c r="AU413" s="4">
        <v>334</v>
      </c>
      <c r="AV413" s="4">
        <v>1903</v>
      </c>
      <c r="AW413" s="4">
        <v>331</v>
      </c>
      <c r="AX413" s="4">
        <v>347</v>
      </c>
      <c r="AY413" s="4">
        <v>341</v>
      </c>
      <c r="AZ413" s="4">
        <v>424</v>
      </c>
      <c r="BA413" s="4">
        <v>460</v>
      </c>
      <c r="BB413" s="4">
        <v>2550</v>
      </c>
      <c r="BC413" s="4">
        <v>479</v>
      </c>
      <c r="BD413" s="4">
        <v>462</v>
      </c>
      <c r="BE413" s="4">
        <v>540</v>
      </c>
      <c r="BF413" s="4">
        <v>531</v>
      </c>
      <c r="BG413" s="4">
        <v>538</v>
      </c>
      <c r="BH413" s="4">
        <v>3084</v>
      </c>
      <c r="BI413" s="4">
        <v>613</v>
      </c>
      <c r="BJ413" s="4">
        <v>613</v>
      </c>
      <c r="BK413" s="4">
        <v>640</v>
      </c>
      <c r="BL413" s="4">
        <v>609</v>
      </c>
      <c r="BM413" s="4">
        <v>609</v>
      </c>
      <c r="BN413" s="4">
        <v>2985</v>
      </c>
      <c r="BO413" s="4">
        <v>594</v>
      </c>
      <c r="BP413" s="4">
        <v>596</v>
      </c>
      <c r="BQ413" s="4">
        <v>612</v>
      </c>
      <c r="BR413" s="4">
        <v>593</v>
      </c>
      <c r="BS413" s="4">
        <v>590</v>
      </c>
      <c r="BT413" s="4">
        <v>3000</v>
      </c>
      <c r="BU413" s="4">
        <v>620</v>
      </c>
      <c r="BV413" s="4">
        <v>593</v>
      </c>
      <c r="BW413" s="4">
        <v>571</v>
      </c>
      <c r="BX413" s="4">
        <v>617</v>
      </c>
      <c r="BY413" s="4">
        <v>599</v>
      </c>
      <c r="BZ413" s="4">
        <v>3564</v>
      </c>
      <c r="CA413" s="4">
        <v>625</v>
      </c>
      <c r="CB413" s="4">
        <v>683</v>
      </c>
      <c r="CC413" s="4">
        <v>686</v>
      </c>
      <c r="CD413" s="4">
        <v>806</v>
      </c>
      <c r="CE413" s="4">
        <v>764</v>
      </c>
      <c r="CF413" s="4">
        <v>2935</v>
      </c>
      <c r="CG413" s="4">
        <v>636</v>
      </c>
      <c r="CH413" s="4">
        <v>661</v>
      </c>
      <c r="CI413" s="4">
        <v>621</v>
      </c>
      <c r="CJ413" s="4">
        <v>559</v>
      </c>
      <c r="CK413" s="4">
        <v>458</v>
      </c>
      <c r="CL413" s="4">
        <v>2183</v>
      </c>
      <c r="CM413" s="4">
        <v>465</v>
      </c>
      <c r="CN413" s="4">
        <v>441</v>
      </c>
      <c r="CO413" s="4">
        <v>454</v>
      </c>
      <c r="CP413" s="4">
        <v>417</v>
      </c>
      <c r="CQ413" s="4">
        <v>406</v>
      </c>
      <c r="CR413" s="4">
        <v>1701</v>
      </c>
      <c r="CS413" s="4">
        <v>392</v>
      </c>
      <c r="CT413" s="4">
        <v>377</v>
      </c>
      <c r="CU413" s="4">
        <v>315</v>
      </c>
      <c r="CV413" s="4">
        <v>329</v>
      </c>
      <c r="CW413" s="4">
        <v>288</v>
      </c>
      <c r="CX413" s="4">
        <v>1197</v>
      </c>
      <c r="CY413" s="4">
        <v>293</v>
      </c>
      <c r="CZ413" s="4">
        <v>277</v>
      </c>
      <c r="DA413" s="4">
        <v>243</v>
      </c>
      <c r="DB413" s="4">
        <v>219</v>
      </c>
      <c r="DC413" s="4">
        <v>165</v>
      </c>
      <c r="DD413" s="4">
        <v>667</v>
      </c>
      <c r="DE413" s="4">
        <v>155</v>
      </c>
      <c r="DF413" s="4">
        <v>169</v>
      </c>
      <c r="DG413" s="4">
        <v>132</v>
      </c>
      <c r="DH413" s="4">
        <v>107</v>
      </c>
      <c r="DI413" s="4">
        <v>104</v>
      </c>
      <c r="DJ413" s="4">
        <v>212</v>
      </c>
      <c r="DK413" s="4">
        <v>92</v>
      </c>
      <c r="DL413" s="4">
        <v>47</v>
      </c>
      <c r="DM413" s="4">
        <v>27</v>
      </c>
      <c r="DN413" s="4">
        <v>22</v>
      </c>
      <c r="DO413" s="4">
        <v>24</v>
      </c>
      <c r="DP413" s="4">
        <v>66</v>
      </c>
      <c r="DQ413" s="4">
        <v>20</v>
      </c>
      <c r="DR413" s="4">
        <v>18</v>
      </c>
      <c r="DS413" s="4">
        <v>14</v>
      </c>
      <c r="DT413" s="4">
        <v>7</v>
      </c>
      <c r="DU413" s="4">
        <v>7</v>
      </c>
      <c r="DV413" s="4">
        <v>3</v>
      </c>
      <c r="DW413" s="4">
        <v>6859</v>
      </c>
      <c r="DX413" s="4">
        <v>7867</v>
      </c>
      <c r="DY413" s="4">
        <v>11660</v>
      </c>
      <c r="DZ413" s="4">
        <v>12633</v>
      </c>
      <c r="EA413" s="4">
        <v>8964</v>
      </c>
    </row>
    <row r="414" spans="1:131" ht="17.5" customHeight="1" x14ac:dyDescent="0.35">
      <c r="A414" s="2" t="s">
        <v>722</v>
      </c>
      <c r="D414" s="2" t="s">
        <v>723</v>
      </c>
      <c r="E414" s="4">
        <v>60179</v>
      </c>
      <c r="F414" s="4">
        <v>3133</v>
      </c>
      <c r="G414" s="4">
        <v>589</v>
      </c>
      <c r="H414" s="4">
        <v>639</v>
      </c>
      <c r="I414" s="4">
        <v>584</v>
      </c>
      <c r="J414" s="4">
        <v>667</v>
      </c>
      <c r="K414" s="4">
        <v>654</v>
      </c>
      <c r="L414" s="4">
        <v>3081</v>
      </c>
      <c r="M414" s="4">
        <v>619</v>
      </c>
      <c r="N414" s="4">
        <v>600</v>
      </c>
      <c r="O414" s="4">
        <v>645</v>
      </c>
      <c r="P414" s="4">
        <v>600</v>
      </c>
      <c r="Q414" s="4">
        <v>617</v>
      </c>
      <c r="R414" s="4">
        <v>3689</v>
      </c>
      <c r="S414" s="4">
        <v>697</v>
      </c>
      <c r="T414" s="4">
        <v>725</v>
      </c>
      <c r="U414" s="4">
        <v>750</v>
      </c>
      <c r="V414" s="4">
        <v>755</v>
      </c>
      <c r="W414" s="4">
        <v>762</v>
      </c>
      <c r="X414" s="4">
        <v>3725</v>
      </c>
      <c r="Y414" s="4">
        <v>772</v>
      </c>
      <c r="Z414" s="4">
        <v>756</v>
      </c>
      <c r="AA414" s="4">
        <v>783</v>
      </c>
      <c r="AB414" s="4">
        <v>765</v>
      </c>
      <c r="AC414" s="4">
        <v>649</v>
      </c>
      <c r="AD414" s="4">
        <v>2992</v>
      </c>
      <c r="AE414" s="4">
        <v>530</v>
      </c>
      <c r="AF414" s="4">
        <v>540</v>
      </c>
      <c r="AG414" s="4">
        <v>591</v>
      </c>
      <c r="AH414" s="4">
        <v>671</v>
      </c>
      <c r="AI414" s="4">
        <v>660</v>
      </c>
      <c r="AJ414" s="4">
        <v>2764</v>
      </c>
      <c r="AK414" s="4">
        <v>564</v>
      </c>
      <c r="AL414" s="4">
        <v>571</v>
      </c>
      <c r="AM414" s="4">
        <v>521</v>
      </c>
      <c r="AN414" s="4">
        <v>524</v>
      </c>
      <c r="AO414" s="4">
        <v>584</v>
      </c>
      <c r="AP414" s="4">
        <v>2764</v>
      </c>
      <c r="AQ414" s="4">
        <v>527</v>
      </c>
      <c r="AR414" s="4">
        <v>640</v>
      </c>
      <c r="AS414" s="4">
        <v>539</v>
      </c>
      <c r="AT414" s="4">
        <v>534</v>
      </c>
      <c r="AU414" s="4">
        <v>524</v>
      </c>
      <c r="AV414" s="4">
        <v>3144</v>
      </c>
      <c r="AW414" s="4">
        <v>516</v>
      </c>
      <c r="AX414" s="4">
        <v>577</v>
      </c>
      <c r="AY414" s="4">
        <v>660</v>
      </c>
      <c r="AZ414" s="4">
        <v>657</v>
      </c>
      <c r="BA414" s="4">
        <v>734</v>
      </c>
      <c r="BB414" s="4">
        <v>4152</v>
      </c>
      <c r="BC414" s="4">
        <v>811</v>
      </c>
      <c r="BD414" s="4">
        <v>778</v>
      </c>
      <c r="BE414" s="4">
        <v>805</v>
      </c>
      <c r="BF414" s="4">
        <v>876</v>
      </c>
      <c r="BG414" s="4">
        <v>882</v>
      </c>
      <c r="BH414" s="4">
        <v>4727</v>
      </c>
      <c r="BI414" s="4">
        <v>917</v>
      </c>
      <c r="BJ414" s="4">
        <v>936</v>
      </c>
      <c r="BK414" s="4">
        <v>962</v>
      </c>
      <c r="BL414" s="4">
        <v>896</v>
      </c>
      <c r="BM414" s="4">
        <v>1016</v>
      </c>
      <c r="BN414" s="4">
        <v>4164</v>
      </c>
      <c r="BO414" s="4">
        <v>843</v>
      </c>
      <c r="BP414" s="4">
        <v>836</v>
      </c>
      <c r="BQ414" s="4">
        <v>863</v>
      </c>
      <c r="BR414" s="4">
        <v>815</v>
      </c>
      <c r="BS414" s="4">
        <v>807</v>
      </c>
      <c r="BT414" s="4">
        <v>4138</v>
      </c>
      <c r="BU414" s="4">
        <v>816</v>
      </c>
      <c r="BV414" s="4">
        <v>824</v>
      </c>
      <c r="BW414" s="4">
        <v>876</v>
      </c>
      <c r="BX414" s="4">
        <v>813</v>
      </c>
      <c r="BY414" s="4">
        <v>809</v>
      </c>
      <c r="BZ414" s="4">
        <v>4849</v>
      </c>
      <c r="CA414" s="4">
        <v>865</v>
      </c>
      <c r="CB414" s="4">
        <v>889</v>
      </c>
      <c r="CC414" s="4">
        <v>925</v>
      </c>
      <c r="CD414" s="4">
        <v>1058</v>
      </c>
      <c r="CE414" s="4">
        <v>1112</v>
      </c>
      <c r="CF414" s="4">
        <v>4073</v>
      </c>
      <c r="CG414" s="4">
        <v>825</v>
      </c>
      <c r="CH414" s="4">
        <v>952</v>
      </c>
      <c r="CI414" s="4">
        <v>817</v>
      </c>
      <c r="CJ414" s="4">
        <v>787</v>
      </c>
      <c r="CK414" s="4">
        <v>692</v>
      </c>
      <c r="CL414" s="4">
        <v>3034</v>
      </c>
      <c r="CM414" s="4">
        <v>606</v>
      </c>
      <c r="CN414" s="4">
        <v>677</v>
      </c>
      <c r="CO414" s="4">
        <v>597</v>
      </c>
      <c r="CP414" s="4">
        <v>596</v>
      </c>
      <c r="CQ414" s="4">
        <v>558</v>
      </c>
      <c r="CR414" s="4">
        <v>2475</v>
      </c>
      <c r="CS414" s="4">
        <v>548</v>
      </c>
      <c r="CT414" s="4">
        <v>519</v>
      </c>
      <c r="CU414" s="4">
        <v>451</v>
      </c>
      <c r="CV414" s="4">
        <v>472</v>
      </c>
      <c r="CW414" s="4">
        <v>485</v>
      </c>
      <c r="CX414" s="4">
        <v>1738</v>
      </c>
      <c r="CY414" s="4">
        <v>438</v>
      </c>
      <c r="CZ414" s="4">
        <v>338</v>
      </c>
      <c r="DA414" s="4">
        <v>358</v>
      </c>
      <c r="DB414" s="4">
        <v>310</v>
      </c>
      <c r="DC414" s="4">
        <v>294</v>
      </c>
      <c r="DD414" s="4">
        <v>1082</v>
      </c>
      <c r="DE414" s="4">
        <v>278</v>
      </c>
      <c r="DF414" s="4">
        <v>223</v>
      </c>
      <c r="DG414" s="4">
        <v>224</v>
      </c>
      <c r="DH414" s="4">
        <v>201</v>
      </c>
      <c r="DI414" s="4">
        <v>156</v>
      </c>
      <c r="DJ414" s="4">
        <v>359</v>
      </c>
      <c r="DK414" s="4">
        <v>136</v>
      </c>
      <c r="DL414" s="4">
        <v>90</v>
      </c>
      <c r="DM414" s="4">
        <v>54</v>
      </c>
      <c r="DN414" s="4">
        <v>42</v>
      </c>
      <c r="DO414" s="4">
        <v>37</v>
      </c>
      <c r="DP414" s="4">
        <v>83</v>
      </c>
      <c r="DQ414" s="4">
        <v>31</v>
      </c>
      <c r="DR414" s="4">
        <v>20</v>
      </c>
      <c r="DS414" s="4">
        <v>16</v>
      </c>
      <c r="DT414" s="4">
        <v>11</v>
      </c>
      <c r="DU414" s="4">
        <v>5</v>
      </c>
      <c r="DV414" s="4">
        <v>13</v>
      </c>
      <c r="DW414" s="4">
        <v>10675</v>
      </c>
      <c r="DX414" s="4">
        <v>12214</v>
      </c>
      <c r="DY414" s="4">
        <v>18769</v>
      </c>
      <c r="DZ414" s="4">
        <v>17878</v>
      </c>
      <c r="EA414" s="4">
        <v>12857</v>
      </c>
    </row>
    <row r="415" spans="1:131" ht="17.5" customHeight="1" x14ac:dyDescent="0.35">
      <c r="A415" s="2" t="s">
        <v>724</v>
      </c>
      <c r="D415" s="2" t="s">
        <v>725</v>
      </c>
      <c r="E415" s="4">
        <v>31167</v>
      </c>
      <c r="F415" s="4">
        <v>1618</v>
      </c>
      <c r="G415" s="4">
        <v>293</v>
      </c>
      <c r="H415" s="4">
        <v>347</v>
      </c>
      <c r="I415" s="4">
        <v>339</v>
      </c>
      <c r="J415" s="4">
        <v>318</v>
      </c>
      <c r="K415" s="4">
        <v>321</v>
      </c>
      <c r="L415" s="4">
        <v>1590</v>
      </c>
      <c r="M415" s="4">
        <v>327</v>
      </c>
      <c r="N415" s="4">
        <v>305</v>
      </c>
      <c r="O415" s="4">
        <v>320</v>
      </c>
      <c r="P415" s="4">
        <v>297</v>
      </c>
      <c r="Q415" s="4">
        <v>341</v>
      </c>
      <c r="R415" s="4">
        <v>1831</v>
      </c>
      <c r="S415" s="4">
        <v>335</v>
      </c>
      <c r="T415" s="4">
        <v>340</v>
      </c>
      <c r="U415" s="4">
        <v>332</v>
      </c>
      <c r="V415" s="4">
        <v>404</v>
      </c>
      <c r="W415" s="4">
        <v>420</v>
      </c>
      <c r="X415" s="4">
        <v>1882</v>
      </c>
      <c r="Y415" s="4">
        <v>409</v>
      </c>
      <c r="Z415" s="4">
        <v>410</v>
      </c>
      <c r="AA415" s="4">
        <v>397</v>
      </c>
      <c r="AB415" s="4">
        <v>354</v>
      </c>
      <c r="AC415" s="4">
        <v>312</v>
      </c>
      <c r="AD415" s="4">
        <v>1517</v>
      </c>
      <c r="AE415" s="4">
        <v>328</v>
      </c>
      <c r="AF415" s="4">
        <v>339</v>
      </c>
      <c r="AG415" s="4">
        <v>298</v>
      </c>
      <c r="AH415" s="4">
        <v>293</v>
      </c>
      <c r="AI415" s="4">
        <v>259</v>
      </c>
      <c r="AJ415" s="4">
        <v>1331</v>
      </c>
      <c r="AK415" s="4">
        <v>267</v>
      </c>
      <c r="AL415" s="4">
        <v>283</v>
      </c>
      <c r="AM415" s="4">
        <v>238</v>
      </c>
      <c r="AN415" s="4">
        <v>274</v>
      </c>
      <c r="AO415" s="4">
        <v>269</v>
      </c>
      <c r="AP415" s="4">
        <v>1410</v>
      </c>
      <c r="AQ415" s="4">
        <v>300</v>
      </c>
      <c r="AR415" s="4">
        <v>299</v>
      </c>
      <c r="AS415" s="4">
        <v>258</v>
      </c>
      <c r="AT415" s="4">
        <v>265</v>
      </c>
      <c r="AU415" s="4">
        <v>288</v>
      </c>
      <c r="AV415" s="4">
        <v>1580</v>
      </c>
      <c r="AW415" s="4">
        <v>273</v>
      </c>
      <c r="AX415" s="4">
        <v>295</v>
      </c>
      <c r="AY415" s="4">
        <v>286</v>
      </c>
      <c r="AZ415" s="4">
        <v>326</v>
      </c>
      <c r="BA415" s="4">
        <v>400</v>
      </c>
      <c r="BB415" s="4">
        <v>2096</v>
      </c>
      <c r="BC415" s="4">
        <v>422</v>
      </c>
      <c r="BD415" s="4">
        <v>424</v>
      </c>
      <c r="BE415" s="4">
        <v>395</v>
      </c>
      <c r="BF415" s="4">
        <v>416</v>
      </c>
      <c r="BG415" s="4">
        <v>439</v>
      </c>
      <c r="BH415" s="4">
        <v>2347</v>
      </c>
      <c r="BI415" s="4">
        <v>511</v>
      </c>
      <c r="BJ415" s="4">
        <v>479</v>
      </c>
      <c r="BK415" s="4">
        <v>451</v>
      </c>
      <c r="BL415" s="4">
        <v>460</v>
      </c>
      <c r="BM415" s="4">
        <v>446</v>
      </c>
      <c r="BN415" s="4">
        <v>2113</v>
      </c>
      <c r="BO415" s="4">
        <v>424</v>
      </c>
      <c r="BP415" s="4">
        <v>397</v>
      </c>
      <c r="BQ415" s="4">
        <v>471</v>
      </c>
      <c r="BR415" s="4">
        <v>437</v>
      </c>
      <c r="BS415" s="4">
        <v>384</v>
      </c>
      <c r="BT415" s="4">
        <v>2196</v>
      </c>
      <c r="BU415" s="4">
        <v>432</v>
      </c>
      <c r="BV415" s="4">
        <v>428</v>
      </c>
      <c r="BW415" s="4">
        <v>422</v>
      </c>
      <c r="BX415" s="4">
        <v>447</v>
      </c>
      <c r="BY415" s="4">
        <v>467</v>
      </c>
      <c r="BZ415" s="4">
        <v>2712</v>
      </c>
      <c r="CA415" s="4">
        <v>498</v>
      </c>
      <c r="CB415" s="4">
        <v>525</v>
      </c>
      <c r="CC415" s="4">
        <v>512</v>
      </c>
      <c r="CD415" s="4">
        <v>589</v>
      </c>
      <c r="CE415" s="4">
        <v>588</v>
      </c>
      <c r="CF415" s="4">
        <v>2314</v>
      </c>
      <c r="CG415" s="4">
        <v>464</v>
      </c>
      <c r="CH415" s="4">
        <v>488</v>
      </c>
      <c r="CI415" s="4">
        <v>491</v>
      </c>
      <c r="CJ415" s="4">
        <v>454</v>
      </c>
      <c r="CK415" s="4">
        <v>417</v>
      </c>
      <c r="CL415" s="4">
        <v>1743</v>
      </c>
      <c r="CM415" s="4">
        <v>381</v>
      </c>
      <c r="CN415" s="4">
        <v>385</v>
      </c>
      <c r="CO415" s="4">
        <v>341</v>
      </c>
      <c r="CP415" s="4">
        <v>348</v>
      </c>
      <c r="CQ415" s="4">
        <v>288</v>
      </c>
      <c r="CR415" s="4">
        <v>1346</v>
      </c>
      <c r="CS415" s="4">
        <v>301</v>
      </c>
      <c r="CT415" s="4">
        <v>264</v>
      </c>
      <c r="CU415" s="4">
        <v>287</v>
      </c>
      <c r="CV415" s="4">
        <v>255</v>
      </c>
      <c r="CW415" s="4">
        <v>239</v>
      </c>
      <c r="CX415" s="4">
        <v>898</v>
      </c>
      <c r="CY415" s="4">
        <v>217</v>
      </c>
      <c r="CZ415" s="4">
        <v>211</v>
      </c>
      <c r="DA415" s="4">
        <v>200</v>
      </c>
      <c r="DB415" s="4">
        <v>145</v>
      </c>
      <c r="DC415" s="4">
        <v>125</v>
      </c>
      <c r="DD415" s="4">
        <v>481</v>
      </c>
      <c r="DE415" s="4">
        <v>117</v>
      </c>
      <c r="DF415" s="4">
        <v>110</v>
      </c>
      <c r="DG415" s="4">
        <v>95</v>
      </c>
      <c r="DH415" s="4">
        <v>84</v>
      </c>
      <c r="DI415" s="4">
        <v>75</v>
      </c>
      <c r="DJ415" s="4">
        <v>131</v>
      </c>
      <c r="DK415" s="4">
        <v>42</v>
      </c>
      <c r="DL415" s="4">
        <v>47</v>
      </c>
      <c r="DM415" s="4">
        <v>16</v>
      </c>
      <c r="DN415" s="4">
        <v>16</v>
      </c>
      <c r="DO415" s="4">
        <v>10</v>
      </c>
      <c r="DP415" s="4">
        <v>30</v>
      </c>
      <c r="DQ415" s="4">
        <v>12</v>
      </c>
      <c r="DR415" s="4">
        <v>10</v>
      </c>
      <c r="DS415" s="4">
        <v>4</v>
      </c>
      <c r="DT415" s="4">
        <v>4</v>
      </c>
      <c r="DU415" s="4">
        <v>0</v>
      </c>
      <c r="DV415" s="4">
        <v>1</v>
      </c>
      <c r="DW415" s="4">
        <v>5448</v>
      </c>
      <c r="DX415" s="4">
        <v>6255</v>
      </c>
      <c r="DY415" s="4">
        <v>9407</v>
      </c>
      <c r="DZ415" s="4">
        <v>9368</v>
      </c>
      <c r="EA415" s="4">
        <v>6944</v>
      </c>
    </row>
    <row r="416" spans="1:131" ht="17.5" customHeight="1" x14ac:dyDescent="0.35">
      <c r="A416" s="2" t="s">
        <v>726</v>
      </c>
      <c r="D416" s="2" t="s">
        <v>727</v>
      </c>
      <c r="E416" s="4">
        <v>26123</v>
      </c>
      <c r="F416" s="4">
        <v>1280</v>
      </c>
      <c r="G416" s="4">
        <v>241</v>
      </c>
      <c r="H416" s="4">
        <v>241</v>
      </c>
      <c r="I416" s="4">
        <v>264</v>
      </c>
      <c r="J416" s="4">
        <v>276</v>
      </c>
      <c r="K416" s="4">
        <v>258</v>
      </c>
      <c r="L416" s="4">
        <v>1393</v>
      </c>
      <c r="M416" s="4">
        <v>290</v>
      </c>
      <c r="N416" s="4">
        <v>274</v>
      </c>
      <c r="O416" s="4">
        <v>284</v>
      </c>
      <c r="P416" s="4">
        <v>261</v>
      </c>
      <c r="Q416" s="4">
        <v>284</v>
      </c>
      <c r="R416" s="4">
        <v>1558</v>
      </c>
      <c r="S416" s="4">
        <v>285</v>
      </c>
      <c r="T416" s="4">
        <v>303</v>
      </c>
      <c r="U416" s="4">
        <v>312</v>
      </c>
      <c r="V416" s="4">
        <v>331</v>
      </c>
      <c r="W416" s="4">
        <v>327</v>
      </c>
      <c r="X416" s="4">
        <v>1577</v>
      </c>
      <c r="Y416" s="4">
        <v>343</v>
      </c>
      <c r="Z416" s="4">
        <v>298</v>
      </c>
      <c r="AA416" s="4">
        <v>368</v>
      </c>
      <c r="AB416" s="4">
        <v>310</v>
      </c>
      <c r="AC416" s="4">
        <v>258</v>
      </c>
      <c r="AD416" s="4">
        <v>1257</v>
      </c>
      <c r="AE416" s="4">
        <v>234</v>
      </c>
      <c r="AF416" s="4">
        <v>234</v>
      </c>
      <c r="AG416" s="4">
        <v>266</v>
      </c>
      <c r="AH416" s="4">
        <v>251</v>
      </c>
      <c r="AI416" s="4">
        <v>272</v>
      </c>
      <c r="AJ416" s="4">
        <v>1132</v>
      </c>
      <c r="AK416" s="4">
        <v>262</v>
      </c>
      <c r="AL416" s="4">
        <v>244</v>
      </c>
      <c r="AM416" s="4">
        <v>214</v>
      </c>
      <c r="AN416" s="4">
        <v>204</v>
      </c>
      <c r="AO416" s="4">
        <v>208</v>
      </c>
      <c r="AP416" s="4">
        <v>1172</v>
      </c>
      <c r="AQ416" s="4">
        <v>256</v>
      </c>
      <c r="AR416" s="4">
        <v>261</v>
      </c>
      <c r="AS416" s="4">
        <v>247</v>
      </c>
      <c r="AT416" s="4">
        <v>200</v>
      </c>
      <c r="AU416" s="4">
        <v>208</v>
      </c>
      <c r="AV416" s="4">
        <v>1330</v>
      </c>
      <c r="AW416" s="4">
        <v>205</v>
      </c>
      <c r="AX416" s="4">
        <v>237</v>
      </c>
      <c r="AY416" s="4">
        <v>269</v>
      </c>
      <c r="AZ416" s="4">
        <v>317</v>
      </c>
      <c r="BA416" s="4">
        <v>302</v>
      </c>
      <c r="BB416" s="4">
        <v>1773</v>
      </c>
      <c r="BC416" s="4">
        <v>321</v>
      </c>
      <c r="BD416" s="4">
        <v>360</v>
      </c>
      <c r="BE416" s="4">
        <v>356</v>
      </c>
      <c r="BF416" s="4">
        <v>363</v>
      </c>
      <c r="BG416" s="4">
        <v>373</v>
      </c>
      <c r="BH416" s="4">
        <v>2097</v>
      </c>
      <c r="BI416" s="4">
        <v>401</v>
      </c>
      <c r="BJ416" s="4">
        <v>438</v>
      </c>
      <c r="BK416" s="4">
        <v>436</v>
      </c>
      <c r="BL416" s="4">
        <v>409</v>
      </c>
      <c r="BM416" s="4">
        <v>413</v>
      </c>
      <c r="BN416" s="4">
        <v>1924</v>
      </c>
      <c r="BO416" s="4">
        <v>405</v>
      </c>
      <c r="BP416" s="4">
        <v>381</v>
      </c>
      <c r="BQ416" s="4">
        <v>383</v>
      </c>
      <c r="BR416" s="4">
        <v>389</v>
      </c>
      <c r="BS416" s="4">
        <v>366</v>
      </c>
      <c r="BT416" s="4">
        <v>1824</v>
      </c>
      <c r="BU416" s="4">
        <v>322</v>
      </c>
      <c r="BV416" s="4">
        <v>371</v>
      </c>
      <c r="BW416" s="4">
        <v>373</v>
      </c>
      <c r="BX416" s="4">
        <v>374</v>
      </c>
      <c r="BY416" s="4">
        <v>384</v>
      </c>
      <c r="BZ416" s="4">
        <v>2148</v>
      </c>
      <c r="CA416" s="4">
        <v>373</v>
      </c>
      <c r="CB416" s="4">
        <v>419</v>
      </c>
      <c r="CC416" s="4">
        <v>394</v>
      </c>
      <c r="CD416" s="4">
        <v>473</v>
      </c>
      <c r="CE416" s="4">
        <v>489</v>
      </c>
      <c r="CF416" s="4">
        <v>1928</v>
      </c>
      <c r="CG416" s="4">
        <v>410</v>
      </c>
      <c r="CH416" s="4">
        <v>420</v>
      </c>
      <c r="CI416" s="4">
        <v>414</v>
      </c>
      <c r="CJ416" s="4">
        <v>382</v>
      </c>
      <c r="CK416" s="4">
        <v>302</v>
      </c>
      <c r="CL416" s="4">
        <v>1409</v>
      </c>
      <c r="CM416" s="4">
        <v>290</v>
      </c>
      <c r="CN416" s="4">
        <v>301</v>
      </c>
      <c r="CO416" s="4">
        <v>266</v>
      </c>
      <c r="CP416" s="4">
        <v>280</v>
      </c>
      <c r="CQ416" s="4">
        <v>272</v>
      </c>
      <c r="CR416" s="4">
        <v>1070</v>
      </c>
      <c r="CS416" s="4">
        <v>238</v>
      </c>
      <c r="CT416" s="4">
        <v>226</v>
      </c>
      <c r="CU416" s="4">
        <v>209</v>
      </c>
      <c r="CV416" s="4">
        <v>211</v>
      </c>
      <c r="CW416" s="4">
        <v>186</v>
      </c>
      <c r="CX416" s="4">
        <v>696</v>
      </c>
      <c r="CY416" s="4">
        <v>161</v>
      </c>
      <c r="CZ416" s="4">
        <v>160</v>
      </c>
      <c r="DA416" s="4">
        <v>145</v>
      </c>
      <c r="DB416" s="4">
        <v>126</v>
      </c>
      <c r="DC416" s="4">
        <v>104</v>
      </c>
      <c r="DD416" s="4">
        <v>383</v>
      </c>
      <c r="DE416" s="4">
        <v>104</v>
      </c>
      <c r="DF416" s="4">
        <v>83</v>
      </c>
      <c r="DG416" s="4">
        <v>78</v>
      </c>
      <c r="DH416" s="4">
        <v>58</v>
      </c>
      <c r="DI416" s="4">
        <v>60</v>
      </c>
      <c r="DJ416" s="4">
        <v>137</v>
      </c>
      <c r="DK416" s="4">
        <v>55</v>
      </c>
      <c r="DL416" s="4">
        <v>30</v>
      </c>
      <c r="DM416" s="4">
        <v>21</v>
      </c>
      <c r="DN416" s="4">
        <v>18</v>
      </c>
      <c r="DO416" s="4">
        <v>13</v>
      </c>
      <c r="DP416" s="4">
        <v>33</v>
      </c>
      <c r="DQ416" s="4">
        <v>11</v>
      </c>
      <c r="DR416" s="4">
        <v>7</v>
      </c>
      <c r="DS416" s="4">
        <v>8</v>
      </c>
      <c r="DT416" s="4">
        <v>4</v>
      </c>
      <c r="DU416" s="4">
        <v>3</v>
      </c>
      <c r="DV416" s="4">
        <v>2</v>
      </c>
      <c r="DW416" s="4">
        <v>4574</v>
      </c>
      <c r="DX416" s="4">
        <v>5240</v>
      </c>
      <c r="DY416" s="4">
        <v>7898</v>
      </c>
      <c r="DZ416" s="4">
        <v>7993</v>
      </c>
      <c r="EA416" s="4">
        <v>5658</v>
      </c>
    </row>
    <row r="417" spans="1:131" ht="17.5" customHeight="1" x14ac:dyDescent="0.35">
      <c r="E417" s="30"/>
      <c r="F417" s="30"/>
      <c r="G417" s="31"/>
      <c r="H417" s="31"/>
      <c r="I417" s="31"/>
      <c r="J417" s="31"/>
      <c r="K417" s="31"/>
      <c r="L417" s="30"/>
      <c r="M417" s="31"/>
      <c r="N417" s="31"/>
      <c r="O417" s="31"/>
      <c r="P417" s="31"/>
      <c r="Q417" s="31"/>
      <c r="R417" s="30"/>
      <c r="S417" s="31"/>
      <c r="T417" s="31"/>
      <c r="U417" s="31"/>
      <c r="V417" s="31"/>
      <c r="W417" s="31"/>
      <c r="X417" s="30"/>
      <c r="Y417" s="31"/>
      <c r="Z417" s="31"/>
      <c r="AA417" s="31"/>
      <c r="AB417" s="31"/>
      <c r="AC417" s="31"/>
      <c r="AD417" s="30"/>
      <c r="AE417" s="31"/>
      <c r="AF417" s="31"/>
      <c r="AG417" s="31"/>
      <c r="AH417" s="31"/>
      <c r="AI417" s="31"/>
      <c r="AJ417" s="30"/>
      <c r="AK417" s="31"/>
      <c r="AL417" s="31"/>
      <c r="AM417" s="31"/>
      <c r="AN417" s="31"/>
      <c r="AO417" s="31"/>
      <c r="AP417" s="30"/>
      <c r="AQ417" s="31"/>
      <c r="AR417" s="31"/>
      <c r="AS417" s="31"/>
      <c r="AT417" s="31"/>
      <c r="AU417" s="31"/>
      <c r="AV417" s="30"/>
      <c r="AW417" s="31"/>
      <c r="AX417" s="31"/>
      <c r="AY417" s="31"/>
      <c r="AZ417" s="31"/>
      <c r="BA417" s="31"/>
      <c r="BB417" s="30"/>
      <c r="BC417" s="31"/>
      <c r="BD417" s="31"/>
      <c r="BE417" s="31"/>
      <c r="BF417" s="31"/>
      <c r="BG417" s="31"/>
      <c r="BH417" s="30"/>
      <c r="BI417" s="31"/>
      <c r="BJ417" s="31"/>
      <c r="BK417" s="31"/>
      <c r="BL417" s="31"/>
      <c r="BM417" s="31"/>
      <c r="BN417" s="30"/>
      <c r="BO417" s="31"/>
      <c r="BP417" s="31"/>
      <c r="BQ417" s="31"/>
      <c r="BR417" s="31"/>
      <c r="BS417" s="31"/>
      <c r="BT417" s="30"/>
      <c r="BU417" s="31"/>
      <c r="BV417" s="31"/>
      <c r="BW417" s="31"/>
      <c r="BX417" s="31"/>
      <c r="BY417" s="31"/>
      <c r="BZ417" s="30"/>
      <c r="CA417" s="31"/>
      <c r="CB417" s="31"/>
      <c r="CC417" s="31"/>
      <c r="CD417" s="31"/>
      <c r="CE417" s="31"/>
      <c r="CF417" s="30"/>
      <c r="CG417" s="31"/>
      <c r="CH417" s="31"/>
      <c r="CI417" s="31"/>
      <c r="CJ417" s="31"/>
      <c r="CK417" s="31"/>
      <c r="CL417" s="30"/>
      <c r="CM417" s="31"/>
      <c r="CN417" s="31"/>
      <c r="CO417" s="31"/>
      <c r="CP417" s="31"/>
      <c r="CQ417" s="31"/>
      <c r="CR417" s="30"/>
      <c r="CS417" s="31"/>
      <c r="CT417" s="31"/>
      <c r="CU417" s="31"/>
      <c r="CV417" s="31"/>
      <c r="CW417" s="31"/>
      <c r="CX417" s="30"/>
      <c r="CY417" s="31"/>
      <c r="CZ417" s="31"/>
      <c r="DA417" s="31"/>
      <c r="DB417" s="31"/>
      <c r="DC417" s="31"/>
      <c r="DD417" s="30"/>
      <c r="DE417" s="31"/>
      <c r="DF417" s="31"/>
      <c r="DG417" s="31"/>
      <c r="DH417" s="31"/>
      <c r="DI417" s="31"/>
      <c r="DJ417" s="30"/>
      <c r="DK417" s="31"/>
      <c r="DL417" s="31"/>
      <c r="DM417" s="31"/>
      <c r="DN417" s="31"/>
      <c r="DO417" s="31"/>
      <c r="DP417" s="30"/>
      <c r="DQ417" s="31"/>
      <c r="DR417" s="31"/>
      <c r="DS417" s="31"/>
      <c r="DT417" s="31"/>
      <c r="DU417" s="31"/>
      <c r="DW417" s="31"/>
      <c r="DX417" s="31"/>
      <c r="DY417" s="31"/>
      <c r="DZ417" s="31"/>
      <c r="EA417" s="31"/>
    </row>
    <row r="418" spans="1:131" s="3" customFormat="1" ht="17.5" customHeight="1" x14ac:dyDescent="0.35">
      <c r="A418" s="3" t="s">
        <v>728</v>
      </c>
      <c r="C418" s="3" t="s">
        <v>729</v>
      </c>
      <c r="E418" s="26">
        <v>201271</v>
      </c>
      <c r="F418" s="26">
        <v>9861</v>
      </c>
      <c r="G418" s="26">
        <v>1911</v>
      </c>
      <c r="H418" s="26">
        <v>1904</v>
      </c>
      <c r="I418" s="26">
        <v>1917</v>
      </c>
      <c r="J418" s="26">
        <v>2120</v>
      </c>
      <c r="K418" s="26">
        <v>2009</v>
      </c>
      <c r="L418" s="26">
        <v>10294</v>
      </c>
      <c r="M418" s="26">
        <v>2050</v>
      </c>
      <c r="N418" s="26">
        <v>2037</v>
      </c>
      <c r="O418" s="26">
        <v>2042</v>
      </c>
      <c r="P418" s="26">
        <v>2051</v>
      </c>
      <c r="Q418" s="26">
        <v>2114</v>
      </c>
      <c r="R418" s="26">
        <v>11828</v>
      </c>
      <c r="S418" s="26">
        <v>2111</v>
      </c>
      <c r="T418" s="26">
        <v>2279</v>
      </c>
      <c r="U418" s="26">
        <v>2353</v>
      </c>
      <c r="V418" s="26">
        <v>2410</v>
      </c>
      <c r="W418" s="26">
        <v>2675</v>
      </c>
      <c r="X418" s="26">
        <v>12746</v>
      </c>
      <c r="Y418" s="26">
        <v>2639</v>
      </c>
      <c r="Z418" s="26">
        <v>2635</v>
      </c>
      <c r="AA418" s="26">
        <v>2806</v>
      </c>
      <c r="AB418" s="26">
        <v>2553</v>
      </c>
      <c r="AC418" s="26">
        <v>2113</v>
      </c>
      <c r="AD418" s="26">
        <v>10704</v>
      </c>
      <c r="AE418" s="26">
        <v>2281</v>
      </c>
      <c r="AF418" s="26">
        <v>2266</v>
      </c>
      <c r="AG418" s="26">
        <v>1942</v>
      </c>
      <c r="AH418" s="26">
        <v>2127</v>
      </c>
      <c r="AI418" s="26">
        <v>2088</v>
      </c>
      <c r="AJ418" s="26">
        <v>8530</v>
      </c>
      <c r="AK418" s="26">
        <v>1773</v>
      </c>
      <c r="AL418" s="26">
        <v>1715</v>
      </c>
      <c r="AM418" s="26">
        <v>1629</v>
      </c>
      <c r="AN418" s="26">
        <v>1653</v>
      </c>
      <c r="AO418" s="26">
        <v>1760</v>
      </c>
      <c r="AP418" s="26">
        <v>9021</v>
      </c>
      <c r="AQ418" s="26">
        <v>1892</v>
      </c>
      <c r="AR418" s="26">
        <v>1944</v>
      </c>
      <c r="AS418" s="26">
        <v>1790</v>
      </c>
      <c r="AT418" s="26">
        <v>1636</v>
      </c>
      <c r="AU418" s="26">
        <v>1759</v>
      </c>
      <c r="AV418" s="26">
        <v>10648</v>
      </c>
      <c r="AW418" s="26">
        <v>1873</v>
      </c>
      <c r="AX418" s="26">
        <v>1997</v>
      </c>
      <c r="AY418" s="26">
        <v>2063</v>
      </c>
      <c r="AZ418" s="26">
        <v>2255</v>
      </c>
      <c r="BA418" s="26">
        <v>2460</v>
      </c>
      <c r="BB418" s="26">
        <v>13376</v>
      </c>
      <c r="BC418" s="26">
        <v>2487</v>
      </c>
      <c r="BD418" s="26">
        <v>2572</v>
      </c>
      <c r="BE418" s="26">
        <v>2781</v>
      </c>
      <c r="BF418" s="26">
        <v>2718</v>
      </c>
      <c r="BG418" s="26">
        <v>2818</v>
      </c>
      <c r="BH418" s="26">
        <v>14919</v>
      </c>
      <c r="BI418" s="26">
        <v>2936</v>
      </c>
      <c r="BJ418" s="26">
        <v>3004</v>
      </c>
      <c r="BK418" s="26">
        <v>3032</v>
      </c>
      <c r="BL418" s="26">
        <v>3003</v>
      </c>
      <c r="BM418" s="26">
        <v>2944</v>
      </c>
      <c r="BN418" s="26">
        <v>13685</v>
      </c>
      <c r="BO418" s="26">
        <v>2851</v>
      </c>
      <c r="BP418" s="26">
        <v>2722</v>
      </c>
      <c r="BQ418" s="26">
        <v>2768</v>
      </c>
      <c r="BR418" s="26">
        <v>2730</v>
      </c>
      <c r="BS418" s="26">
        <v>2614</v>
      </c>
      <c r="BT418" s="26">
        <v>13075</v>
      </c>
      <c r="BU418" s="26">
        <v>2611</v>
      </c>
      <c r="BV418" s="26">
        <v>2585</v>
      </c>
      <c r="BW418" s="26">
        <v>2586</v>
      </c>
      <c r="BX418" s="26">
        <v>2642</v>
      </c>
      <c r="BY418" s="26">
        <v>2651</v>
      </c>
      <c r="BZ418" s="26">
        <v>15806</v>
      </c>
      <c r="CA418" s="26">
        <v>2739</v>
      </c>
      <c r="CB418" s="26">
        <v>2922</v>
      </c>
      <c r="CC418" s="26">
        <v>3017</v>
      </c>
      <c r="CD418" s="26">
        <v>3548</v>
      </c>
      <c r="CE418" s="26">
        <v>3580</v>
      </c>
      <c r="CF418" s="26">
        <v>13804</v>
      </c>
      <c r="CG418" s="26">
        <v>2759</v>
      </c>
      <c r="CH418" s="26">
        <v>3147</v>
      </c>
      <c r="CI418" s="26">
        <v>2748</v>
      </c>
      <c r="CJ418" s="26">
        <v>2826</v>
      </c>
      <c r="CK418" s="26">
        <v>2324</v>
      </c>
      <c r="CL418" s="26">
        <v>11143</v>
      </c>
      <c r="CM418" s="26">
        <v>2251</v>
      </c>
      <c r="CN418" s="26">
        <v>2229</v>
      </c>
      <c r="CO418" s="26">
        <v>2291</v>
      </c>
      <c r="CP418" s="26">
        <v>2271</v>
      </c>
      <c r="CQ418" s="26">
        <v>2101</v>
      </c>
      <c r="CR418" s="26">
        <v>9284</v>
      </c>
      <c r="CS418" s="26">
        <v>2007</v>
      </c>
      <c r="CT418" s="26">
        <v>1980</v>
      </c>
      <c r="CU418" s="26">
        <v>1793</v>
      </c>
      <c r="CV418" s="26">
        <v>1771</v>
      </c>
      <c r="CW418" s="26">
        <v>1733</v>
      </c>
      <c r="CX418" s="26">
        <v>6906</v>
      </c>
      <c r="CY418" s="26">
        <v>1644</v>
      </c>
      <c r="CZ418" s="26">
        <v>1493</v>
      </c>
      <c r="DA418" s="26">
        <v>1399</v>
      </c>
      <c r="DB418" s="26">
        <v>1248</v>
      </c>
      <c r="DC418" s="26">
        <v>1122</v>
      </c>
      <c r="DD418" s="26">
        <v>3965</v>
      </c>
      <c r="DE418" s="26">
        <v>1058</v>
      </c>
      <c r="DF418" s="26">
        <v>906</v>
      </c>
      <c r="DG418" s="26">
        <v>789</v>
      </c>
      <c r="DH418" s="26">
        <v>642</v>
      </c>
      <c r="DI418" s="26">
        <v>570</v>
      </c>
      <c r="DJ418" s="26">
        <v>1377</v>
      </c>
      <c r="DK418" s="26">
        <v>503</v>
      </c>
      <c r="DL418" s="26">
        <v>382</v>
      </c>
      <c r="DM418" s="26">
        <v>217</v>
      </c>
      <c r="DN418" s="26">
        <v>139</v>
      </c>
      <c r="DO418" s="26">
        <v>136</v>
      </c>
      <c r="DP418" s="26">
        <v>272</v>
      </c>
      <c r="DQ418" s="26">
        <v>97</v>
      </c>
      <c r="DR418" s="26">
        <v>79</v>
      </c>
      <c r="DS418" s="26">
        <v>49</v>
      </c>
      <c r="DT418" s="26">
        <v>32</v>
      </c>
      <c r="DU418" s="26">
        <v>15</v>
      </c>
      <c r="DV418" s="26">
        <v>27</v>
      </c>
      <c r="DW418" s="26">
        <v>34622</v>
      </c>
      <c r="DX418" s="26">
        <v>40063</v>
      </c>
      <c r="DY418" s="26">
        <v>62386</v>
      </c>
      <c r="DZ418" s="26">
        <v>57485</v>
      </c>
      <c r="EA418" s="26">
        <v>46778</v>
      </c>
    </row>
    <row r="419" spans="1:131" ht="17.5" customHeight="1" x14ac:dyDescent="0.35">
      <c r="A419" s="2" t="s">
        <v>730</v>
      </c>
      <c r="D419" s="2" t="s">
        <v>731</v>
      </c>
      <c r="E419" s="4">
        <v>22874</v>
      </c>
      <c r="F419" s="4">
        <v>1106</v>
      </c>
      <c r="G419" s="4">
        <v>214</v>
      </c>
      <c r="H419" s="4">
        <v>225</v>
      </c>
      <c r="I419" s="4">
        <v>215</v>
      </c>
      <c r="J419" s="4">
        <v>228</v>
      </c>
      <c r="K419" s="4">
        <v>224</v>
      </c>
      <c r="L419" s="4">
        <v>1165</v>
      </c>
      <c r="M419" s="4">
        <v>238</v>
      </c>
      <c r="N419" s="4">
        <v>258</v>
      </c>
      <c r="O419" s="4">
        <v>228</v>
      </c>
      <c r="P419" s="4">
        <v>205</v>
      </c>
      <c r="Q419" s="4">
        <v>236</v>
      </c>
      <c r="R419" s="4">
        <v>1386</v>
      </c>
      <c r="S419" s="4">
        <v>263</v>
      </c>
      <c r="T419" s="4">
        <v>276</v>
      </c>
      <c r="U419" s="4">
        <v>292</v>
      </c>
      <c r="V419" s="4">
        <v>261</v>
      </c>
      <c r="W419" s="4">
        <v>294</v>
      </c>
      <c r="X419" s="4">
        <v>1296</v>
      </c>
      <c r="Y419" s="4">
        <v>272</v>
      </c>
      <c r="Z419" s="4">
        <v>244</v>
      </c>
      <c r="AA419" s="4">
        <v>316</v>
      </c>
      <c r="AB419" s="4">
        <v>256</v>
      </c>
      <c r="AC419" s="4">
        <v>208</v>
      </c>
      <c r="AD419" s="4">
        <v>1105</v>
      </c>
      <c r="AE419" s="4">
        <v>249</v>
      </c>
      <c r="AF419" s="4">
        <v>216</v>
      </c>
      <c r="AG419" s="4">
        <v>185</v>
      </c>
      <c r="AH419" s="4">
        <v>220</v>
      </c>
      <c r="AI419" s="4">
        <v>235</v>
      </c>
      <c r="AJ419" s="4">
        <v>910</v>
      </c>
      <c r="AK419" s="4">
        <v>173</v>
      </c>
      <c r="AL419" s="4">
        <v>190</v>
      </c>
      <c r="AM419" s="4">
        <v>171</v>
      </c>
      <c r="AN419" s="4">
        <v>169</v>
      </c>
      <c r="AO419" s="4">
        <v>207</v>
      </c>
      <c r="AP419" s="4">
        <v>1004</v>
      </c>
      <c r="AQ419" s="4">
        <v>223</v>
      </c>
      <c r="AR419" s="4">
        <v>218</v>
      </c>
      <c r="AS419" s="4">
        <v>191</v>
      </c>
      <c r="AT419" s="4">
        <v>181</v>
      </c>
      <c r="AU419" s="4">
        <v>191</v>
      </c>
      <c r="AV419" s="4">
        <v>1166</v>
      </c>
      <c r="AW419" s="4">
        <v>221</v>
      </c>
      <c r="AX419" s="4">
        <v>207</v>
      </c>
      <c r="AY419" s="4">
        <v>232</v>
      </c>
      <c r="AZ419" s="4">
        <v>230</v>
      </c>
      <c r="BA419" s="4">
        <v>276</v>
      </c>
      <c r="BB419" s="4">
        <v>1457</v>
      </c>
      <c r="BC419" s="4">
        <v>257</v>
      </c>
      <c r="BD419" s="4">
        <v>287</v>
      </c>
      <c r="BE419" s="4">
        <v>296</v>
      </c>
      <c r="BF419" s="4">
        <v>307</v>
      </c>
      <c r="BG419" s="4">
        <v>310</v>
      </c>
      <c r="BH419" s="4">
        <v>1650</v>
      </c>
      <c r="BI419" s="4">
        <v>340</v>
      </c>
      <c r="BJ419" s="4">
        <v>383</v>
      </c>
      <c r="BK419" s="4">
        <v>313</v>
      </c>
      <c r="BL419" s="4">
        <v>298</v>
      </c>
      <c r="BM419" s="4">
        <v>316</v>
      </c>
      <c r="BN419" s="4">
        <v>1403</v>
      </c>
      <c r="BO419" s="4">
        <v>307</v>
      </c>
      <c r="BP419" s="4">
        <v>292</v>
      </c>
      <c r="BQ419" s="4">
        <v>274</v>
      </c>
      <c r="BR419" s="4">
        <v>257</v>
      </c>
      <c r="BS419" s="4">
        <v>273</v>
      </c>
      <c r="BT419" s="4">
        <v>1304</v>
      </c>
      <c r="BU419" s="4">
        <v>269</v>
      </c>
      <c r="BV419" s="4">
        <v>240</v>
      </c>
      <c r="BW419" s="4">
        <v>258</v>
      </c>
      <c r="BX419" s="4">
        <v>258</v>
      </c>
      <c r="BY419" s="4">
        <v>279</v>
      </c>
      <c r="BZ419" s="4">
        <v>1715</v>
      </c>
      <c r="CA419" s="4">
        <v>287</v>
      </c>
      <c r="CB419" s="4">
        <v>310</v>
      </c>
      <c r="CC419" s="4">
        <v>331</v>
      </c>
      <c r="CD419" s="4">
        <v>389</v>
      </c>
      <c r="CE419" s="4">
        <v>398</v>
      </c>
      <c r="CF419" s="4">
        <v>1649</v>
      </c>
      <c r="CG419" s="4">
        <v>318</v>
      </c>
      <c r="CH419" s="4">
        <v>373</v>
      </c>
      <c r="CI419" s="4">
        <v>326</v>
      </c>
      <c r="CJ419" s="4">
        <v>335</v>
      </c>
      <c r="CK419" s="4">
        <v>297</v>
      </c>
      <c r="CL419" s="4">
        <v>1390</v>
      </c>
      <c r="CM419" s="4">
        <v>253</v>
      </c>
      <c r="CN419" s="4">
        <v>276</v>
      </c>
      <c r="CO419" s="4">
        <v>267</v>
      </c>
      <c r="CP419" s="4">
        <v>322</v>
      </c>
      <c r="CQ419" s="4">
        <v>272</v>
      </c>
      <c r="CR419" s="4">
        <v>1288</v>
      </c>
      <c r="CS419" s="4">
        <v>290</v>
      </c>
      <c r="CT419" s="4">
        <v>240</v>
      </c>
      <c r="CU419" s="4">
        <v>220</v>
      </c>
      <c r="CV419" s="4">
        <v>273</v>
      </c>
      <c r="CW419" s="4">
        <v>265</v>
      </c>
      <c r="CX419" s="4">
        <v>960</v>
      </c>
      <c r="CY419" s="4">
        <v>230</v>
      </c>
      <c r="CZ419" s="4">
        <v>195</v>
      </c>
      <c r="DA419" s="4">
        <v>202</v>
      </c>
      <c r="DB419" s="4">
        <v>162</v>
      </c>
      <c r="DC419" s="4">
        <v>171</v>
      </c>
      <c r="DD419" s="4">
        <v>635</v>
      </c>
      <c r="DE419" s="4">
        <v>172</v>
      </c>
      <c r="DF419" s="4">
        <v>132</v>
      </c>
      <c r="DG419" s="4">
        <v>110</v>
      </c>
      <c r="DH419" s="4">
        <v>114</v>
      </c>
      <c r="DI419" s="4">
        <v>107</v>
      </c>
      <c r="DJ419" s="4">
        <v>241</v>
      </c>
      <c r="DK419" s="4">
        <v>83</v>
      </c>
      <c r="DL419" s="4">
        <v>75</v>
      </c>
      <c r="DM419" s="4">
        <v>36</v>
      </c>
      <c r="DN419" s="4">
        <v>19</v>
      </c>
      <c r="DO419" s="4">
        <v>28</v>
      </c>
      <c r="DP419" s="4">
        <v>40</v>
      </c>
      <c r="DQ419" s="4">
        <v>13</v>
      </c>
      <c r="DR419" s="4">
        <v>16</v>
      </c>
      <c r="DS419" s="4">
        <v>5</v>
      </c>
      <c r="DT419" s="4">
        <v>6</v>
      </c>
      <c r="DU419" s="4">
        <v>0</v>
      </c>
      <c r="DV419" s="4">
        <v>4</v>
      </c>
      <c r="DW419" s="4">
        <v>3929</v>
      </c>
      <c r="DX419" s="4">
        <v>4489</v>
      </c>
      <c r="DY419" s="4">
        <v>6666</v>
      </c>
      <c r="DZ419" s="4">
        <v>6072</v>
      </c>
      <c r="EA419" s="4">
        <v>6207</v>
      </c>
    </row>
    <row r="420" spans="1:131" ht="17.5" customHeight="1" x14ac:dyDescent="0.35">
      <c r="A420" s="2" t="s">
        <v>732</v>
      </c>
      <c r="D420" s="2" t="s">
        <v>733</v>
      </c>
      <c r="E420" s="4">
        <v>41990</v>
      </c>
      <c r="F420" s="4">
        <v>1932</v>
      </c>
      <c r="G420" s="4">
        <v>359</v>
      </c>
      <c r="H420" s="4">
        <v>361</v>
      </c>
      <c r="I420" s="4">
        <v>374</v>
      </c>
      <c r="J420" s="4">
        <v>435</v>
      </c>
      <c r="K420" s="4">
        <v>403</v>
      </c>
      <c r="L420" s="4">
        <v>2096</v>
      </c>
      <c r="M420" s="4">
        <v>413</v>
      </c>
      <c r="N420" s="4">
        <v>413</v>
      </c>
      <c r="O420" s="4">
        <v>425</v>
      </c>
      <c r="P420" s="4">
        <v>413</v>
      </c>
      <c r="Q420" s="4">
        <v>432</v>
      </c>
      <c r="R420" s="4">
        <v>2454</v>
      </c>
      <c r="S420" s="4">
        <v>459</v>
      </c>
      <c r="T420" s="4">
        <v>458</v>
      </c>
      <c r="U420" s="4">
        <v>483</v>
      </c>
      <c r="V420" s="4">
        <v>514</v>
      </c>
      <c r="W420" s="4">
        <v>540</v>
      </c>
      <c r="X420" s="4">
        <v>2432</v>
      </c>
      <c r="Y420" s="4">
        <v>537</v>
      </c>
      <c r="Z420" s="4">
        <v>500</v>
      </c>
      <c r="AA420" s="4">
        <v>498</v>
      </c>
      <c r="AB420" s="4">
        <v>486</v>
      </c>
      <c r="AC420" s="4">
        <v>411</v>
      </c>
      <c r="AD420" s="4">
        <v>1985</v>
      </c>
      <c r="AE420" s="4">
        <v>385</v>
      </c>
      <c r="AF420" s="4">
        <v>385</v>
      </c>
      <c r="AG420" s="4">
        <v>399</v>
      </c>
      <c r="AH420" s="4">
        <v>414</v>
      </c>
      <c r="AI420" s="4">
        <v>402</v>
      </c>
      <c r="AJ420" s="4">
        <v>1492</v>
      </c>
      <c r="AK420" s="4">
        <v>332</v>
      </c>
      <c r="AL420" s="4">
        <v>306</v>
      </c>
      <c r="AM420" s="4">
        <v>263</v>
      </c>
      <c r="AN420" s="4">
        <v>268</v>
      </c>
      <c r="AO420" s="4">
        <v>323</v>
      </c>
      <c r="AP420" s="4">
        <v>1557</v>
      </c>
      <c r="AQ420" s="4">
        <v>303</v>
      </c>
      <c r="AR420" s="4">
        <v>344</v>
      </c>
      <c r="AS420" s="4">
        <v>317</v>
      </c>
      <c r="AT420" s="4">
        <v>289</v>
      </c>
      <c r="AU420" s="4">
        <v>304</v>
      </c>
      <c r="AV420" s="4">
        <v>2026</v>
      </c>
      <c r="AW420" s="4">
        <v>345</v>
      </c>
      <c r="AX420" s="4">
        <v>380</v>
      </c>
      <c r="AY420" s="4">
        <v>423</v>
      </c>
      <c r="AZ420" s="4">
        <v>429</v>
      </c>
      <c r="BA420" s="4">
        <v>449</v>
      </c>
      <c r="BB420" s="4">
        <v>2730</v>
      </c>
      <c r="BC420" s="4">
        <v>539</v>
      </c>
      <c r="BD420" s="4">
        <v>505</v>
      </c>
      <c r="BE420" s="4">
        <v>563</v>
      </c>
      <c r="BF420" s="4">
        <v>546</v>
      </c>
      <c r="BG420" s="4">
        <v>577</v>
      </c>
      <c r="BH420" s="4">
        <v>3128</v>
      </c>
      <c r="BI420" s="4">
        <v>595</v>
      </c>
      <c r="BJ420" s="4">
        <v>615</v>
      </c>
      <c r="BK420" s="4">
        <v>648</v>
      </c>
      <c r="BL420" s="4">
        <v>644</v>
      </c>
      <c r="BM420" s="4">
        <v>626</v>
      </c>
      <c r="BN420" s="4">
        <v>2938</v>
      </c>
      <c r="BO420" s="4">
        <v>645</v>
      </c>
      <c r="BP420" s="4">
        <v>577</v>
      </c>
      <c r="BQ420" s="4">
        <v>582</v>
      </c>
      <c r="BR420" s="4">
        <v>585</v>
      </c>
      <c r="BS420" s="4">
        <v>549</v>
      </c>
      <c r="BT420" s="4">
        <v>2779</v>
      </c>
      <c r="BU420" s="4">
        <v>549</v>
      </c>
      <c r="BV420" s="4">
        <v>510</v>
      </c>
      <c r="BW420" s="4">
        <v>564</v>
      </c>
      <c r="BX420" s="4">
        <v>584</v>
      </c>
      <c r="BY420" s="4">
        <v>572</v>
      </c>
      <c r="BZ420" s="4">
        <v>3461</v>
      </c>
      <c r="CA420" s="4">
        <v>631</v>
      </c>
      <c r="CB420" s="4">
        <v>588</v>
      </c>
      <c r="CC420" s="4">
        <v>655</v>
      </c>
      <c r="CD420" s="4">
        <v>805</v>
      </c>
      <c r="CE420" s="4">
        <v>782</v>
      </c>
      <c r="CF420" s="4">
        <v>3009</v>
      </c>
      <c r="CG420" s="4">
        <v>588</v>
      </c>
      <c r="CH420" s="4">
        <v>654</v>
      </c>
      <c r="CI420" s="4">
        <v>628</v>
      </c>
      <c r="CJ420" s="4">
        <v>625</v>
      </c>
      <c r="CK420" s="4">
        <v>514</v>
      </c>
      <c r="CL420" s="4">
        <v>2603</v>
      </c>
      <c r="CM420" s="4">
        <v>520</v>
      </c>
      <c r="CN420" s="4">
        <v>501</v>
      </c>
      <c r="CO420" s="4">
        <v>530</v>
      </c>
      <c r="CP420" s="4">
        <v>540</v>
      </c>
      <c r="CQ420" s="4">
        <v>512</v>
      </c>
      <c r="CR420" s="4">
        <v>2250</v>
      </c>
      <c r="CS420" s="4">
        <v>463</v>
      </c>
      <c r="CT420" s="4">
        <v>514</v>
      </c>
      <c r="CU420" s="4">
        <v>432</v>
      </c>
      <c r="CV420" s="4">
        <v>407</v>
      </c>
      <c r="CW420" s="4">
        <v>434</v>
      </c>
      <c r="CX420" s="4">
        <v>1700</v>
      </c>
      <c r="CY420" s="4">
        <v>392</v>
      </c>
      <c r="CZ420" s="4">
        <v>382</v>
      </c>
      <c r="DA420" s="4">
        <v>345</v>
      </c>
      <c r="DB420" s="4">
        <v>320</v>
      </c>
      <c r="DC420" s="4">
        <v>261</v>
      </c>
      <c r="DD420" s="4">
        <v>1006</v>
      </c>
      <c r="DE420" s="4">
        <v>265</v>
      </c>
      <c r="DF420" s="4">
        <v>238</v>
      </c>
      <c r="DG420" s="4">
        <v>215</v>
      </c>
      <c r="DH420" s="4">
        <v>162</v>
      </c>
      <c r="DI420" s="4">
        <v>126</v>
      </c>
      <c r="DJ420" s="4">
        <v>342</v>
      </c>
      <c r="DK420" s="4">
        <v>134</v>
      </c>
      <c r="DL420" s="4">
        <v>94</v>
      </c>
      <c r="DM420" s="4">
        <v>46</v>
      </c>
      <c r="DN420" s="4">
        <v>29</v>
      </c>
      <c r="DO420" s="4">
        <v>39</v>
      </c>
      <c r="DP420" s="4">
        <v>66</v>
      </c>
      <c r="DQ420" s="4">
        <v>31</v>
      </c>
      <c r="DR420" s="4">
        <v>16</v>
      </c>
      <c r="DS420" s="4">
        <v>10</v>
      </c>
      <c r="DT420" s="4">
        <v>6</v>
      </c>
      <c r="DU420" s="4">
        <v>3</v>
      </c>
      <c r="DV420" s="4">
        <v>4</v>
      </c>
      <c r="DW420" s="4">
        <v>7019</v>
      </c>
      <c r="DX420" s="4">
        <v>8017</v>
      </c>
      <c r="DY420" s="4">
        <v>11685</v>
      </c>
      <c r="DZ420" s="4">
        <v>12306</v>
      </c>
      <c r="EA420" s="4">
        <v>10980</v>
      </c>
    </row>
    <row r="421" spans="1:131" ht="17.5" customHeight="1" x14ac:dyDescent="0.35">
      <c r="A421" s="2" t="s">
        <v>734</v>
      </c>
      <c r="D421" s="2" t="s">
        <v>735</v>
      </c>
      <c r="E421" s="4">
        <v>34216</v>
      </c>
      <c r="F421" s="4">
        <v>1891</v>
      </c>
      <c r="G421" s="4">
        <v>347</v>
      </c>
      <c r="H421" s="4">
        <v>378</v>
      </c>
      <c r="I421" s="4">
        <v>395</v>
      </c>
      <c r="J421" s="4">
        <v>394</v>
      </c>
      <c r="K421" s="4">
        <v>377</v>
      </c>
      <c r="L421" s="4">
        <v>1854</v>
      </c>
      <c r="M421" s="4">
        <v>394</v>
      </c>
      <c r="N421" s="4">
        <v>384</v>
      </c>
      <c r="O421" s="4">
        <v>366</v>
      </c>
      <c r="P421" s="4">
        <v>370</v>
      </c>
      <c r="Q421" s="4">
        <v>340</v>
      </c>
      <c r="R421" s="4">
        <v>2186</v>
      </c>
      <c r="S421" s="4">
        <v>383</v>
      </c>
      <c r="T421" s="4">
        <v>411</v>
      </c>
      <c r="U421" s="4">
        <v>432</v>
      </c>
      <c r="V421" s="4">
        <v>447</v>
      </c>
      <c r="W421" s="4">
        <v>513</v>
      </c>
      <c r="X421" s="4">
        <v>2504</v>
      </c>
      <c r="Y421" s="4">
        <v>531</v>
      </c>
      <c r="Z421" s="4">
        <v>519</v>
      </c>
      <c r="AA421" s="4">
        <v>585</v>
      </c>
      <c r="AB421" s="4">
        <v>521</v>
      </c>
      <c r="AC421" s="4">
        <v>348</v>
      </c>
      <c r="AD421" s="4">
        <v>1974</v>
      </c>
      <c r="AE421" s="4">
        <v>403</v>
      </c>
      <c r="AF421" s="4">
        <v>438</v>
      </c>
      <c r="AG421" s="4">
        <v>362</v>
      </c>
      <c r="AH421" s="4">
        <v>406</v>
      </c>
      <c r="AI421" s="4">
        <v>365</v>
      </c>
      <c r="AJ421" s="4">
        <v>1597</v>
      </c>
      <c r="AK421" s="4">
        <v>307</v>
      </c>
      <c r="AL421" s="4">
        <v>309</v>
      </c>
      <c r="AM421" s="4">
        <v>306</v>
      </c>
      <c r="AN421" s="4">
        <v>323</v>
      </c>
      <c r="AO421" s="4">
        <v>352</v>
      </c>
      <c r="AP421" s="4">
        <v>1792</v>
      </c>
      <c r="AQ421" s="4">
        <v>378</v>
      </c>
      <c r="AR421" s="4">
        <v>394</v>
      </c>
      <c r="AS421" s="4">
        <v>330</v>
      </c>
      <c r="AT421" s="4">
        <v>339</v>
      </c>
      <c r="AU421" s="4">
        <v>351</v>
      </c>
      <c r="AV421" s="4">
        <v>1957</v>
      </c>
      <c r="AW421" s="4">
        <v>337</v>
      </c>
      <c r="AX421" s="4">
        <v>362</v>
      </c>
      <c r="AY421" s="4">
        <v>381</v>
      </c>
      <c r="AZ421" s="4">
        <v>405</v>
      </c>
      <c r="BA421" s="4">
        <v>472</v>
      </c>
      <c r="BB421" s="4">
        <v>2363</v>
      </c>
      <c r="BC421" s="4">
        <v>451</v>
      </c>
      <c r="BD421" s="4">
        <v>465</v>
      </c>
      <c r="BE421" s="4">
        <v>476</v>
      </c>
      <c r="BF421" s="4">
        <v>484</v>
      </c>
      <c r="BG421" s="4">
        <v>487</v>
      </c>
      <c r="BH421" s="4">
        <v>2489</v>
      </c>
      <c r="BI421" s="4">
        <v>519</v>
      </c>
      <c r="BJ421" s="4">
        <v>488</v>
      </c>
      <c r="BK421" s="4">
        <v>497</v>
      </c>
      <c r="BL421" s="4">
        <v>513</v>
      </c>
      <c r="BM421" s="4">
        <v>472</v>
      </c>
      <c r="BN421" s="4">
        <v>2291</v>
      </c>
      <c r="BO421" s="4">
        <v>459</v>
      </c>
      <c r="BP421" s="4">
        <v>482</v>
      </c>
      <c r="BQ421" s="4">
        <v>482</v>
      </c>
      <c r="BR421" s="4">
        <v>439</v>
      </c>
      <c r="BS421" s="4">
        <v>429</v>
      </c>
      <c r="BT421" s="4">
        <v>2142</v>
      </c>
      <c r="BU421" s="4">
        <v>445</v>
      </c>
      <c r="BV421" s="4">
        <v>415</v>
      </c>
      <c r="BW421" s="4">
        <v>412</v>
      </c>
      <c r="BX421" s="4">
        <v>450</v>
      </c>
      <c r="BY421" s="4">
        <v>420</v>
      </c>
      <c r="BZ421" s="4">
        <v>2451</v>
      </c>
      <c r="CA421" s="4">
        <v>438</v>
      </c>
      <c r="CB421" s="4">
        <v>431</v>
      </c>
      <c r="CC421" s="4">
        <v>445</v>
      </c>
      <c r="CD421" s="4">
        <v>586</v>
      </c>
      <c r="CE421" s="4">
        <v>551</v>
      </c>
      <c r="CF421" s="4">
        <v>2053</v>
      </c>
      <c r="CG421" s="4">
        <v>425</v>
      </c>
      <c r="CH421" s="4">
        <v>492</v>
      </c>
      <c r="CI421" s="4">
        <v>386</v>
      </c>
      <c r="CJ421" s="4">
        <v>424</v>
      </c>
      <c r="CK421" s="4">
        <v>326</v>
      </c>
      <c r="CL421" s="4">
        <v>1691</v>
      </c>
      <c r="CM421" s="4">
        <v>352</v>
      </c>
      <c r="CN421" s="4">
        <v>350</v>
      </c>
      <c r="CO421" s="4">
        <v>349</v>
      </c>
      <c r="CP421" s="4">
        <v>329</v>
      </c>
      <c r="CQ421" s="4">
        <v>311</v>
      </c>
      <c r="CR421" s="4">
        <v>1284</v>
      </c>
      <c r="CS421" s="4">
        <v>295</v>
      </c>
      <c r="CT421" s="4">
        <v>259</v>
      </c>
      <c r="CU421" s="4">
        <v>265</v>
      </c>
      <c r="CV421" s="4">
        <v>262</v>
      </c>
      <c r="CW421" s="4">
        <v>203</v>
      </c>
      <c r="CX421" s="4">
        <v>961</v>
      </c>
      <c r="CY421" s="4">
        <v>244</v>
      </c>
      <c r="CZ421" s="4">
        <v>197</v>
      </c>
      <c r="DA421" s="4">
        <v>198</v>
      </c>
      <c r="DB421" s="4">
        <v>170</v>
      </c>
      <c r="DC421" s="4">
        <v>152</v>
      </c>
      <c r="DD421" s="4">
        <v>502</v>
      </c>
      <c r="DE421" s="4">
        <v>148</v>
      </c>
      <c r="DF421" s="4">
        <v>114</v>
      </c>
      <c r="DG421" s="4">
        <v>96</v>
      </c>
      <c r="DH421" s="4">
        <v>75</v>
      </c>
      <c r="DI421" s="4">
        <v>69</v>
      </c>
      <c r="DJ421" s="4">
        <v>188</v>
      </c>
      <c r="DK421" s="4">
        <v>68</v>
      </c>
      <c r="DL421" s="4">
        <v>47</v>
      </c>
      <c r="DM421" s="4">
        <v>28</v>
      </c>
      <c r="DN421" s="4">
        <v>29</v>
      </c>
      <c r="DO421" s="4">
        <v>16</v>
      </c>
      <c r="DP421" s="4">
        <v>43</v>
      </c>
      <c r="DQ421" s="4">
        <v>12</v>
      </c>
      <c r="DR421" s="4">
        <v>14</v>
      </c>
      <c r="DS421" s="4">
        <v>7</v>
      </c>
      <c r="DT421" s="4">
        <v>5</v>
      </c>
      <c r="DU421" s="4">
        <v>5</v>
      </c>
      <c r="DV421" s="4">
        <v>3</v>
      </c>
      <c r="DW421" s="4">
        <v>6462</v>
      </c>
      <c r="DX421" s="4">
        <v>7566</v>
      </c>
      <c r="DY421" s="4">
        <v>11656</v>
      </c>
      <c r="DZ421" s="4">
        <v>9373</v>
      </c>
      <c r="EA421" s="4">
        <v>6725</v>
      </c>
    </row>
    <row r="422" spans="1:131" ht="17.5" customHeight="1" x14ac:dyDescent="0.35">
      <c r="A422" s="2" t="s">
        <v>736</v>
      </c>
      <c r="D422" s="2" t="s">
        <v>737</v>
      </c>
      <c r="E422" s="4">
        <v>22028</v>
      </c>
      <c r="F422" s="4">
        <v>1046</v>
      </c>
      <c r="G422" s="4">
        <v>206</v>
      </c>
      <c r="H422" s="4">
        <v>190</v>
      </c>
      <c r="I422" s="4">
        <v>203</v>
      </c>
      <c r="J422" s="4">
        <v>223</v>
      </c>
      <c r="K422" s="4">
        <v>224</v>
      </c>
      <c r="L422" s="4">
        <v>1158</v>
      </c>
      <c r="M422" s="4">
        <v>210</v>
      </c>
      <c r="N422" s="4">
        <v>216</v>
      </c>
      <c r="O422" s="4">
        <v>239</v>
      </c>
      <c r="P422" s="4">
        <v>240</v>
      </c>
      <c r="Q422" s="4">
        <v>253</v>
      </c>
      <c r="R422" s="4">
        <v>1235</v>
      </c>
      <c r="S422" s="4">
        <v>221</v>
      </c>
      <c r="T422" s="4">
        <v>235</v>
      </c>
      <c r="U422" s="4">
        <v>244</v>
      </c>
      <c r="V422" s="4">
        <v>258</v>
      </c>
      <c r="W422" s="4">
        <v>277</v>
      </c>
      <c r="X422" s="4">
        <v>1399</v>
      </c>
      <c r="Y422" s="4">
        <v>282</v>
      </c>
      <c r="Z422" s="4">
        <v>317</v>
      </c>
      <c r="AA422" s="4">
        <v>312</v>
      </c>
      <c r="AB422" s="4">
        <v>256</v>
      </c>
      <c r="AC422" s="4">
        <v>232</v>
      </c>
      <c r="AD422" s="4">
        <v>1180</v>
      </c>
      <c r="AE422" s="4">
        <v>254</v>
      </c>
      <c r="AF422" s="4">
        <v>259</v>
      </c>
      <c r="AG422" s="4">
        <v>233</v>
      </c>
      <c r="AH422" s="4">
        <v>223</v>
      </c>
      <c r="AI422" s="4">
        <v>211</v>
      </c>
      <c r="AJ422" s="4">
        <v>981</v>
      </c>
      <c r="AK422" s="4">
        <v>206</v>
      </c>
      <c r="AL422" s="4">
        <v>189</v>
      </c>
      <c r="AM422" s="4">
        <v>198</v>
      </c>
      <c r="AN422" s="4">
        <v>205</v>
      </c>
      <c r="AO422" s="4">
        <v>183</v>
      </c>
      <c r="AP422" s="4">
        <v>1002</v>
      </c>
      <c r="AQ422" s="4">
        <v>221</v>
      </c>
      <c r="AR422" s="4">
        <v>199</v>
      </c>
      <c r="AS422" s="4">
        <v>203</v>
      </c>
      <c r="AT422" s="4">
        <v>179</v>
      </c>
      <c r="AU422" s="4">
        <v>200</v>
      </c>
      <c r="AV422" s="4">
        <v>1195</v>
      </c>
      <c r="AW422" s="4">
        <v>210</v>
      </c>
      <c r="AX422" s="4">
        <v>243</v>
      </c>
      <c r="AY422" s="4">
        <v>208</v>
      </c>
      <c r="AZ422" s="4">
        <v>255</v>
      </c>
      <c r="BA422" s="4">
        <v>279</v>
      </c>
      <c r="BB422" s="4">
        <v>1465</v>
      </c>
      <c r="BC422" s="4">
        <v>277</v>
      </c>
      <c r="BD422" s="4">
        <v>277</v>
      </c>
      <c r="BE422" s="4">
        <v>318</v>
      </c>
      <c r="BF422" s="4">
        <v>273</v>
      </c>
      <c r="BG422" s="4">
        <v>320</v>
      </c>
      <c r="BH422" s="4">
        <v>1609</v>
      </c>
      <c r="BI422" s="4">
        <v>315</v>
      </c>
      <c r="BJ422" s="4">
        <v>300</v>
      </c>
      <c r="BK422" s="4">
        <v>315</v>
      </c>
      <c r="BL422" s="4">
        <v>343</v>
      </c>
      <c r="BM422" s="4">
        <v>336</v>
      </c>
      <c r="BN422" s="4">
        <v>1551</v>
      </c>
      <c r="BO422" s="4">
        <v>344</v>
      </c>
      <c r="BP422" s="4">
        <v>319</v>
      </c>
      <c r="BQ422" s="4">
        <v>300</v>
      </c>
      <c r="BR422" s="4">
        <v>291</v>
      </c>
      <c r="BS422" s="4">
        <v>297</v>
      </c>
      <c r="BT422" s="4">
        <v>1429</v>
      </c>
      <c r="BU422" s="4">
        <v>291</v>
      </c>
      <c r="BV422" s="4">
        <v>300</v>
      </c>
      <c r="BW422" s="4">
        <v>292</v>
      </c>
      <c r="BX422" s="4">
        <v>251</v>
      </c>
      <c r="BY422" s="4">
        <v>295</v>
      </c>
      <c r="BZ422" s="4">
        <v>1766</v>
      </c>
      <c r="CA422" s="4">
        <v>275</v>
      </c>
      <c r="CB422" s="4">
        <v>354</v>
      </c>
      <c r="CC422" s="4">
        <v>350</v>
      </c>
      <c r="CD422" s="4">
        <v>390</v>
      </c>
      <c r="CE422" s="4">
        <v>397</v>
      </c>
      <c r="CF422" s="4">
        <v>1598</v>
      </c>
      <c r="CG422" s="4">
        <v>327</v>
      </c>
      <c r="CH422" s="4">
        <v>389</v>
      </c>
      <c r="CI422" s="4">
        <v>313</v>
      </c>
      <c r="CJ422" s="4">
        <v>312</v>
      </c>
      <c r="CK422" s="4">
        <v>257</v>
      </c>
      <c r="CL422" s="4">
        <v>1167</v>
      </c>
      <c r="CM422" s="4">
        <v>252</v>
      </c>
      <c r="CN422" s="4">
        <v>244</v>
      </c>
      <c r="CO422" s="4">
        <v>235</v>
      </c>
      <c r="CP422" s="4">
        <v>217</v>
      </c>
      <c r="CQ422" s="4">
        <v>219</v>
      </c>
      <c r="CR422" s="4">
        <v>988</v>
      </c>
      <c r="CS422" s="4">
        <v>215</v>
      </c>
      <c r="CT422" s="4">
        <v>215</v>
      </c>
      <c r="CU422" s="4">
        <v>209</v>
      </c>
      <c r="CV422" s="4">
        <v>174</v>
      </c>
      <c r="CW422" s="4">
        <v>175</v>
      </c>
      <c r="CX422" s="4">
        <v>714</v>
      </c>
      <c r="CY422" s="4">
        <v>201</v>
      </c>
      <c r="CZ422" s="4">
        <v>152</v>
      </c>
      <c r="DA422" s="4">
        <v>134</v>
      </c>
      <c r="DB422" s="4">
        <v>120</v>
      </c>
      <c r="DC422" s="4">
        <v>107</v>
      </c>
      <c r="DD422" s="4">
        <v>400</v>
      </c>
      <c r="DE422" s="4">
        <v>100</v>
      </c>
      <c r="DF422" s="4">
        <v>85</v>
      </c>
      <c r="DG422" s="4">
        <v>84</v>
      </c>
      <c r="DH422" s="4">
        <v>77</v>
      </c>
      <c r="DI422" s="4">
        <v>54</v>
      </c>
      <c r="DJ422" s="4">
        <v>109</v>
      </c>
      <c r="DK422" s="4">
        <v>42</v>
      </c>
      <c r="DL422" s="4">
        <v>30</v>
      </c>
      <c r="DM422" s="4">
        <v>16</v>
      </c>
      <c r="DN422" s="4">
        <v>7</v>
      </c>
      <c r="DO422" s="4">
        <v>14</v>
      </c>
      <c r="DP422" s="4">
        <v>34</v>
      </c>
      <c r="DQ422" s="4">
        <v>12</v>
      </c>
      <c r="DR422" s="4">
        <v>9</v>
      </c>
      <c r="DS422" s="4">
        <v>8</v>
      </c>
      <c r="DT422" s="4">
        <v>2</v>
      </c>
      <c r="DU422" s="4">
        <v>3</v>
      </c>
      <c r="DV422" s="4">
        <v>2</v>
      </c>
      <c r="DW422" s="4">
        <v>3721</v>
      </c>
      <c r="DX422" s="4">
        <v>4350</v>
      </c>
      <c r="DY422" s="4">
        <v>6940</v>
      </c>
      <c r="DZ422" s="4">
        <v>6355</v>
      </c>
      <c r="EA422" s="4">
        <v>5012</v>
      </c>
    </row>
    <row r="423" spans="1:131" ht="17.5" customHeight="1" x14ac:dyDescent="0.35">
      <c r="A423" s="2" t="s">
        <v>738</v>
      </c>
      <c r="D423" s="2" t="s">
        <v>739</v>
      </c>
      <c r="E423" s="4">
        <v>47731</v>
      </c>
      <c r="F423" s="4">
        <v>2220</v>
      </c>
      <c r="G423" s="4">
        <v>436</v>
      </c>
      <c r="H423" s="4">
        <v>417</v>
      </c>
      <c r="I423" s="4">
        <v>426</v>
      </c>
      <c r="J423" s="4">
        <v>476</v>
      </c>
      <c r="K423" s="4">
        <v>465</v>
      </c>
      <c r="L423" s="4">
        <v>2346</v>
      </c>
      <c r="M423" s="4">
        <v>462</v>
      </c>
      <c r="N423" s="4">
        <v>421</v>
      </c>
      <c r="O423" s="4">
        <v>483</v>
      </c>
      <c r="P423" s="4">
        <v>471</v>
      </c>
      <c r="Q423" s="4">
        <v>509</v>
      </c>
      <c r="R423" s="4">
        <v>2823</v>
      </c>
      <c r="S423" s="4">
        <v>488</v>
      </c>
      <c r="T423" s="4">
        <v>571</v>
      </c>
      <c r="U423" s="4">
        <v>537</v>
      </c>
      <c r="V423" s="4">
        <v>553</v>
      </c>
      <c r="W423" s="4">
        <v>674</v>
      </c>
      <c r="X423" s="4">
        <v>3029</v>
      </c>
      <c r="Y423" s="4">
        <v>639</v>
      </c>
      <c r="Z423" s="4">
        <v>683</v>
      </c>
      <c r="AA423" s="4">
        <v>675</v>
      </c>
      <c r="AB423" s="4">
        <v>588</v>
      </c>
      <c r="AC423" s="4">
        <v>444</v>
      </c>
      <c r="AD423" s="4">
        <v>2346</v>
      </c>
      <c r="AE423" s="4">
        <v>425</v>
      </c>
      <c r="AF423" s="4">
        <v>503</v>
      </c>
      <c r="AG423" s="4">
        <v>427</v>
      </c>
      <c r="AH423" s="4">
        <v>511</v>
      </c>
      <c r="AI423" s="4">
        <v>480</v>
      </c>
      <c r="AJ423" s="4">
        <v>1782</v>
      </c>
      <c r="AK423" s="4">
        <v>398</v>
      </c>
      <c r="AL423" s="4">
        <v>369</v>
      </c>
      <c r="AM423" s="4">
        <v>328</v>
      </c>
      <c r="AN423" s="4">
        <v>331</v>
      </c>
      <c r="AO423" s="4">
        <v>356</v>
      </c>
      <c r="AP423" s="4">
        <v>1926</v>
      </c>
      <c r="AQ423" s="4">
        <v>382</v>
      </c>
      <c r="AR423" s="4">
        <v>416</v>
      </c>
      <c r="AS423" s="4">
        <v>391</v>
      </c>
      <c r="AT423" s="4">
        <v>346</v>
      </c>
      <c r="AU423" s="4">
        <v>391</v>
      </c>
      <c r="AV423" s="4">
        <v>2418</v>
      </c>
      <c r="AW423" s="4">
        <v>431</v>
      </c>
      <c r="AX423" s="4">
        <v>455</v>
      </c>
      <c r="AY423" s="4">
        <v>454</v>
      </c>
      <c r="AZ423" s="4">
        <v>527</v>
      </c>
      <c r="BA423" s="4">
        <v>551</v>
      </c>
      <c r="BB423" s="4">
        <v>3039</v>
      </c>
      <c r="BC423" s="4">
        <v>521</v>
      </c>
      <c r="BD423" s="4">
        <v>593</v>
      </c>
      <c r="BE423" s="4">
        <v>645</v>
      </c>
      <c r="BF423" s="4">
        <v>645</v>
      </c>
      <c r="BG423" s="4">
        <v>635</v>
      </c>
      <c r="BH423" s="4">
        <v>3544</v>
      </c>
      <c r="BI423" s="4">
        <v>664</v>
      </c>
      <c r="BJ423" s="4">
        <v>721</v>
      </c>
      <c r="BK423" s="4">
        <v>738</v>
      </c>
      <c r="BL423" s="4">
        <v>704</v>
      </c>
      <c r="BM423" s="4">
        <v>717</v>
      </c>
      <c r="BN423" s="4">
        <v>3293</v>
      </c>
      <c r="BO423" s="4">
        <v>658</v>
      </c>
      <c r="BP423" s="4">
        <v>629</v>
      </c>
      <c r="BQ423" s="4">
        <v>698</v>
      </c>
      <c r="BR423" s="4">
        <v>679</v>
      </c>
      <c r="BS423" s="4">
        <v>629</v>
      </c>
      <c r="BT423" s="4">
        <v>3296</v>
      </c>
      <c r="BU423" s="4">
        <v>639</v>
      </c>
      <c r="BV423" s="4">
        <v>679</v>
      </c>
      <c r="BW423" s="4">
        <v>629</v>
      </c>
      <c r="BX423" s="4">
        <v>694</v>
      </c>
      <c r="BY423" s="4">
        <v>655</v>
      </c>
      <c r="BZ423" s="4">
        <v>4005</v>
      </c>
      <c r="CA423" s="4">
        <v>713</v>
      </c>
      <c r="CB423" s="4">
        <v>773</v>
      </c>
      <c r="CC423" s="4">
        <v>774</v>
      </c>
      <c r="CD423" s="4">
        <v>841</v>
      </c>
      <c r="CE423" s="4">
        <v>904</v>
      </c>
      <c r="CF423" s="4">
        <v>3487</v>
      </c>
      <c r="CG423" s="4">
        <v>698</v>
      </c>
      <c r="CH423" s="4">
        <v>759</v>
      </c>
      <c r="CI423" s="4">
        <v>716</v>
      </c>
      <c r="CJ423" s="4">
        <v>709</v>
      </c>
      <c r="CK423" s="4">
        <v>605</v>
      </c>
      <c r="CL423" s="4">
        <v>2754</v>
      </c>
      <c r="CM423" s="4">
        <v>546</v>
      </c>
      <c r="CN423" s="4">
        <v>568</v>
      </c>
      <c r="CO423" s="4">
        <v>580</v>
      </c>
      <c r="CP423" s="4">
        <v>559</v>
      </c>
      <c r="CQ423" s="4">
        <v>501</v>
      </c>
      <c r="CR423" s="4">
        <v>2331</v>
      </c>
      <c r="CS423" s="4">
        <v>512</v>
      </c>
      <c r="CT423" s="4">
        <v>489</v>
      </c>
      <c r="CU423" s="4">
        <v>439</v>
      </c>
      <c r="CV423" s="4">
        <v>446</v>
      </c>
      <c r="CW423" s="4">
        <v>445</v>
      </c>
      <c r="CX423" s="4">
        <v>1706</v>
      </c>
      <c r="CY423" s="4">
        <v>378</v>
      </c>
      <c r="CZ423" s="4">
        <v>386</v>
      </c>
      <c r="DA423" s="4">
        <v>346</v>
      </c>
      <c r="DB423" s="4">
        <v>317</v>
      </c>
      <c r="DC423" s="4">
        <v>279</v>
      </c>
      <c r="DD423" s="4">
        <v>976</v>
      </c>
      <c r="DE423" s="4">
        <v>258</v>
      </c>
      <c r="DF423" s="4">
        <v>226</v>
      </c>
      <c r="DG423" s="4">
        <v>188</v>
      </c>
      <c r="DH423" s="4">
        <v>146</v>
      </c>
      <c r="DI423" s="4">
        <v>158</v>
      </c>
      <c r="DJ423" s="4">
        <v>336</v>
      </c>
      <c r="DK423" s="4">
        <v>123</v>
      </c>
      <c r="DL423" s="4">
        <v>89</v>
      </c>
      <c r="DM423" s="4">
        <v>67</v>
      </c>
      <c r="DN423" s="4">
        <v>33</v>
      </c>
      <c r="DO423" s="4">
        <v>24</v>
      </c>
      <c r="DP423" s="4">
        <v>66</v>
      </c>
      <c r="DQ423" s="4">
        <v>22</v>
      </c>
      <c r="DR423" s="4">
        <v>19</v>
      </c>
      <c r="DS423" s="4">
        <v>12</v>
      </c>
      <c r="DT423" s="4">
        <v>12</v>
      </c>
      <c r="DU423" s="4">
        <v>1</v>
      </c>
      <c r="DV423" s="4">
        <v>8</v>
      </c>
      <c r="DW423" s="4">
        <v>8028</v>
      </c>
      <c r="DX423" s="4">
        <v>9386</v>
      </c>
      <c r="DY423" s="4">
        <v>13901</v>
      </c>
      <c r="DZ423" s="4">
        <v>14138</v>
      </c>
      <c r="EA423" s="4">
        <v>11664</v>
      </c>
    </row>
    <row r="424" spans="1:131" ht="17.5" customHeight="1" x14ac:dyDescent="0.35">
      <c r="A424" s="2" t="s">
        <v>740</v>
      </c>
      <c r="D424" s="2" t="s">
        <v>741</v>
      </c>
      <c r="E424" s="4">
        <v>32432</v>
      </c>
      <c r="F424" s="4">
        <v>1666</v>
      </c>
      <c r="G424" s="4">
        <v>349</v>
      </c>
      <c r="H424" s="4">
        <v>333</v>
      </c>
      <c r="I424" s="4">
        <v>304</v>
      </c>
      <c r="J424" s="4">
        <v>364</v>
      </c>
      <c r="K424" s="4">
        <v>316</v>
      </c>
      <c r="L424" s="4">
        <v>1675</v>
      </c>
      <c r="M424" s="4">
        <v>333</v>
      </c>
      <c r="N424" s="4">
        <v>345</v>
      </c>
      <c r="O424" s="4">
        <v>301</v>
      </c>
      <c r="P424" s="4">
        <v>352</v>
      </c>
      <c r="Q424" s="4">
        <v>344</v>
      </c>
      <c r="R424" s="4">
        <v>1744</v>
      </c>
      <c r="S424" s="4">
        <v>297</v>
      </c>
      <c r="T424" s="4">
        <v>328</v>
      </c>
      <c r="U424" s="4">
        <v>365</v>
      </c>
      <c r="V424" s="4">
        <v>377</v>
      </c>
      <c r="W424" s="4">
        <v>377</v>
      </c>
      <c r="X424" s="4">
        <v>2086</v>
      </c>
      <c r="Y424" s="4">
        <v>378</v>
      </c>
      <c r="Z424" s="4">
        <v>372</v>
      </c>
      <c r="AA424" s="4">
        <v>420</v>
      </c>
      <c r="AB424" s="4">
        <v>446</v>
      </c>
      <c r="AC424" s="4">
        <v>470</v>
      </c>
      <c r="AD424" s="4">
        <v>2114</v>
      </c>
      <c r="AE424" s="4">
        <v>565</v>
      </c>
      <c r="AF424" s="4">
        <v>465</v>
      </c>
      <c r="AG424" s="4">
        <v>336</v>
      </c>
      <c r="AH424" s="4">
        <v>353</v>
      </c>
      <c r="AI424" s="4">
        <v>395</v>
      </c>
      <c r="AJ424" s="4">
        <v>1768</v>
      </c>
      <c r="AK424" s="4">
        <v>357</v>
      </c>
      <c r="AL424" s="4">
        <v>352</v>
      </c>
      <c r="AM424" s="4">
        <v>363</v>
      </c>
      <c r="AN424" s="4">
        <v>357</v>
      </c>
      <c r="AO424" s="4">
        <v>339</v>
      </c>
      <c r="AP424" s="4">
        <v>1740</v>
      </c>
      <c r="AQ424" s="4">
        <v>385</v>
      </c>
      <c r="AR424" s="4">
        <v>373</v>
      </c>
      <c r="AS424" s="4">
        <v>358</v>
      </c>
      <c r="AT424" s="4">
        <v>302</v>
      </c>
      <c r="AU424" s="4">
        <v>322</v>
      </c>
      <c r="AV424" s="4">
        <v>1886</v>
      </c>
      <c r="AW424" s="4">
        <v>329</v>
      </c>
      <c r="AX424" s="4">
        <v>350</v>
      </c>
      <c r="AY424" s="4">
        <v>365</v>
      </c>
      <c r="AZ424" s="4">
        <v>409</v>
      </c>
      <c r="BA424" s="4">
        <v>433</v>
      </c>
      <c r="BB424" s="4">
        <v>2322</v>
      </c>
      <c r="BC424" s="4">
        <v>442</v>
      </c>
      <c r="BD424" s="4">
        <v>445</v>
      </c>
      <c r="BE424" s="4">
        <v>483</v>
      </c>
      <c r="BF424" s="4">
        <v>463</v>
      </c>
      <c r="BG424" s="4">
        <v>489</v>
      </c>
      <c r="BH424" s="4">
        <v>2499</v>
      </c>
      <c r="BI424" s="4">
        <v>503</v>
      </c>
      <c r="BJ424" s="4">
        <v>497</v>
      </c>
      <c r="BK424" s="4">
        <v>521</v>
      </c>
      <c r="BL424" s="4">
        <v>501</v>
      </c>
      <c r="BM424" s="4">
        <v>477</v>
      </c>
      <c r="BN424" s="4">
        <v>2209</v>
      </c>
      <c r="BO424" s="4">
        <v>438</v>
      </c>
      <c r="BP424" s="4">
        <v>423</v>
      </c>
      <c r="BQ424" s="4">
        <v>432</v>
      </c>
      <c r="BR424" s="4">
        <v>479</v>
      </c>
      <c r="BS424" s="4">
        <v>437</v>
      </c>
      <c r="BT424" s="4">
        <v>2125</v>
      </c>
      <c r="BU424" s="4">
        <v>418</v>
      </c>
      <c r="BV424" s="4">
        <v>441</v>
      </c>
      <c r="BW424" s="4">
        <v>431</v>
      </c>
      <c r="BX424" s="4">
        <v>405</v>
      </c>
      <c r="BY424" s="4">
        <v>430</v>
      </c>
      <c r="BZ424" s="4">
        <v>2408</v>
      </c>
      <c r="CA424" s="4">
        <v>395</v>
      </c>
      <c r="CB424" s="4">
        <v>466</v>
      </c>
      <c r="CC424" s="4">
        <v>462</v>
      </c>
      <c r="CD424" s="4">
        <v>537</v>
      </c>
      <c r="CE424" s="4">
        <v>548</v>
      </c>
      <c r="CF424" s="4">
        <v>2008</v>
      </c>
      <c r="CG424" s="4">
        <v>403</v>
      </c>
      <c r="CH424" s="4">
        <v>480</v>
      </c>
      <c r="CI424" s="4">
        <v>379</v>
      </c>
      <c r="CJ424" s="4">
        <v>421</v>
      </c>
      <c r="CK424" s="4">
        <v>325</v>
      </c>
      <c r="CL424" s="4">
        <v>1538</v>
      </c>
      <c r="CM424" s="4">
        <v>328</v>
      </c>
      <c r="CN424" s="4">
        <v>290</v>
      </c>
      <c r="CO424" s="4">
        <v>330</v>
      </c>
      <c r="CP424" s="4">
        <v>304</v>
      </c>
      <c r="CQ424" s="4">
        <v>286</v>
      </c>
      <c r="CR424" s="4">
        <v>1143</v>
      </c>
      <c r="CS424" s="4">
        <v>232</v>
      </c>
      <c r="CT424" s="4">
        <v>263</v>
      </c>
      <c r="CU424" s="4">
        <v>228</v>
      </c>
      <c r="CV424" s="4">
        <v>209</v>
      </c>
      <c r="CW424" s="4">
        <v>211</v>
      </c>
      <c r="CX424" s="4">
        <v>865</v>
      </c>
      <c r="CY424" s="4">
        <v>199</v>
      </c>
      <c r="CZ424" s="4">
        <v>181</v>
      </c>
      <c r="DA424" s="4">
        <v>174</v>
      </c>
      <c r="DB424" s="4">
        <v>159</v>
      </c>
      <c r="DC424" s="4">
        <v>152</v>
      </c>
      <c r="DD424" s="4">
        <v>446</v>
      </c>
      <c r="DE424" s="4">
        <v>115</v>
      </c>
      <c r="DF424" s="4">
        <v>111</v>
      </c>
      <c r="DG424" s="4">
        <v>96</v>
      </c>
      <c r="DH424" s="4">
        <v>68</v>
      </c>
      <c r="DI424" s="4">
        <v>56</v>
      </c>
      <c r="DJ424" s="4">
        <v>161</v>
      </c>
      <c r="DK424" s="4">
        <v>53</v>
      </c>
      <c r="DL424" s="4">
        <v>47</v>
      </c>
      <c r="DM424" s="4">
        <v>24</v>
      </c>
      <c r="DN424" s="4">
        <v>22</v>
      </c>
      <c r="DO424" s="4">
        <v>15</v>
      </c>
      <c r="DP424" s="4">
        <v>23</v>
      </c>
      <c r="DQ424" s="4">
        <v>7</v>
      </c>
      <c r="DR424" s="4">
        <v>5</v>
      </c>
      <c r="DS424" s="4">
        <v>7</v>
      </c>
      <c r="DT424" s="4">
        <v>1</v>
      </c>
      <c r="DU424" s="4">
        <v>3</v>
      </c>
      <c r="DV424" s="4">
        <v>6</v>
      </c>
      <c r="DW424" s="4">
        <v>5463</v>
      </c>
      <c r="DX424" s="4">
        <v>6255</v>
      </c>
      <c r="DY424" s="4">
        <v>11538</v>
      </c>
      <c r="DZ424" s="4">
        <v>9241</v>
      </c>
      <c r="EA424" s="4">
        <v>6190</v>
      </c>
    </row>
    <row r="425" spans="1:131" ht="17.5" customHeight="1" x14ac:dyDescent="0.35"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W425" s="31"/>
      <c r="DX425" s="31"/>
      <c r="DY425" s="31"/>
      <c r="DZ425" s="31"/>
      <c r="EA425" s="31"/>
    </row>
    <row r="426" spans="1:131" s="3" customFormat="1" ht="17.5" customHeight="1" x14ac:dyDescent="0.35">
      <c r="A426" s="3" t="s">
        <v>742</v>
      </c>
      <c r="C426" s="3" t="s">
        <v>743</v>
      </c>
      <c r="E426" s="26">
        <v>292586</v>
      </c>
      <c r="F426" s="26">
        <v>17005</v>
      </c>
      <c r="G426" s="26">
        <v>3402</v>
      </c>
      <c r="H426" s="26">
        <v>3298</v>
      </c>
      <c r="I426" s="26">
        <v>3424</v>
      </c>
      <c r="J426" s="26">
        <v>3339</v>
      </c>
      <c r="K426" s="26">
        <v>3542</v>
      </c>
      <c r="L426" s="26">
        <v>16134</v>
      </c>
      <c r="M426" s="26">
        <v>3303</v>
      </c>
      <c r="N426" s="26">
        <v>3173</v>
      </c>
      <c r="O426" s="26">
        <v>3233</v>
      </c>
      <c r="P426" s="26">
        <v>3153</v>
      </c>
      <c r="Q426" s="26">
        <v>3272</v>
      </c>
      <c r="R426" s="26">
        <v>17658</v>
      </c>
      <c r="S426" s="26">
        <v>3300</v>
      </c>
      <c r="T426" s="26">
        <v>3510</v>
      </c>
      <c r="U426" s="26">
        <v>3614</v>
      </c>
      <c r="V426" s="26">
        <v>3625</v>
      </c>
      <c r="W426" s="26">
        <v>3609</v>
      </c>
      <c r="X426" s="26">
        <v>19027</v>
      </c>
      <c r="Y426" s="26">
        <v>3748</v>
      </c>
      <c r="Z426" s="26">
        <v>3934</v>
      </c>
      <c r="AA426" s="26">
        <v>4040</v>
      </c>
      <c r="AB426" s="26">
        <v>3814</v>
      </c>
      <c r="AC426" s="26">
        <v>3491</v>
      </c>
      <c r="AD426" s="26">
        <v>17414</v>
      </c>
      <c r="AE426" s="26">
        <v>3565</v>
      </c>
      <c r="AF426" s="26">
        <v>3649</v>
      </c>
      <c r="AG426" s="26">
        <v>3487</v>
      </c>
      <c r="AH426" s="26">
        <v>3391</v>
      </c>
      <c r="AI426" s="26">
        <v>3322</v>
      </c>
      <c r="AJ426" s="26">
        <v>17003</v>
      </c>
      <c r="AK426" s="26">
        <v>3368</v>
      </c>
      <c r="AL426" s="26">
        <v>3442</v>
      </c>
      <c r="AM426" s="26">
        <v>3301</v>
      </c>
      <c r="AN426" s="26">
        <v>3292</v>
      </c>
      <c r="AO426" s="26">
        <v>3600</v>
      </c>
      <c r="AP426" s="26">
        <v>16925</v>
      </c>
      <c r="AQ426" s="26">
        <v>3608</v>
      </c>
      <c r="AR426" s="26">
        <v>3560</v>
      </c>
      <c r="AS426" s="26">
        <v>3459</v>
      </c>
      <c r="AT426" s="26">
        <v>3147</v>
      </c>
      <c r="AU426" s="26">
        <v>3151</v>
      </c>
      <c r="AV426" s="26">
        <v>19077</v>
      </c>
      <c r="AW426" s="26">
        <v>3426</v>
      </c>
      <c r="AX426" s="26">
        <v>3574</v>
      </c>
      <c r="AY426" s="26">
        <v>3762</v>
      </c>
      <c r="AZ426" s="26">
        <v>4019</v>
      </c>
      <c r="BA426" s="26">
        <v>4296</v>
      </c>
      <c r="BB426" s="26">
        <v>22325</v>
      </c>
      <c r="BC426" s="26">
        <v>4151</v>
      </c>
      <c r="BD426" s="26">
        <v>4292</v>
      </c>
      <c r="BE426" s="26">
        <v>4567</v>
      </c>
      <c r="BF426" s="26">
        <v>4585</v>
      </c>
      <c r="BG426" s="26">
        <v>4730</v>
      </c>
      <c r="BH426" s="26">
        <v>22446</v>
      </c>
      <c r="BI426" s="26">
        <v>4603</v>
      </c>
      <c r="BJ426" s="26">
        <v>4511</v>
      </c>
      <c r="BK426" s="26">
        <v>4489</v>
      </c>
      <c r="BL426" s="26">
        <v>4508</v>
      </c>
      <c r="BM426" s="26">
        <v>4335</v>
      </c>
      <c r="BN426" s="26">
        <v>20297</v>
      </c>
      <c r="BO426" s="26">
        <v>4379</v>
      </c>
      <c r="BP426" s="26">
        <v>4147</v>
      </c>
      <c r="BQ426" s="26">
        <v>4043</v>
      </c>
      <c r="BR426" s="26">
        <v>3901</v>
      </c>
      <c r="BS426" s="26">
        <v>3827</v>
      </c>
      <c r="BT426" s="26">
        <v>18427</v>
      </c>
      <c r="BU426" s="26">
        <v>3774</v>
      </c>
      <c r="BV426" s="26">
        <v>3661</v>
      </c>
      <c r="BW426" s="26">
        <v>3717</v>
      </c>
      <c r="BX426" s="26">
        <v>3601</v>
      </c>
      <c r="BY426" s="26">
        <v>3674</v>
      </c>
      <c r="BZ426" s="26">
        <v>19322</v>
      </c>
      <c r="CA426" s="26">
        <v>3498</v>
      </c>
      <c r="CB426" s="26">
        <v>3761</v>
      </c>
      <c r="CC426" s="26">
        <v>3921</v>
      </c>
      <c r="CD426" s="26">
        <v>4050</v>
      </c>
      <c r="CE426" s="26">
        <v>4092</v>
      </c>
      <c r="CF426" s="26">
        <v>15622</v>
      </c>
      <c r="CG426" s="26">
        <v>3099</v>
      </c>
      <c r="CH426" s="26">
        <v>3341</v>
      </c>
      <c r="CI426" s="26">
        <v>3240</v>
      </c>
      <c r="CJ426" s="26">
        <v>3221</v>
      </c>
      <c r="CK426" s="26">
        <v>2721</v>
      </c>
      <c r="CL426" s="26">
        <v>12564</v>
      </c>
      <c r="CM426" s="26">
        <v>2523</v>
      </c>
      <c r="CN426" s="26">
        <v>2625</v>
      </c>
      <c r="CO426" s="26">
        <v>2612</v>
      </c>
      <c r="CP426" s="26">
        <v>2414</v>
      </c>
      <c r="CQ426" s="26">
        <v>2390</v>
      </c>
      <c r="CR426" s="26">
        <v>9337</v>
      </c>
      <c r="CS426" s="26">
        <v>2057</v>
      </c>
      <c r="CT426" s="26">
        <v>2004</v>
      </c>
      <c r="CU426" s="26">
        <v>1841</v>
      </c>
      <c r="CV426" s="26">
        <v>1798</v>
      </c>
      <c r="CW426" s="26">
        <v>1637</v>
      </c>
      <c r="CX426" s="26">
        <v>6724</v>
      </c>
      <c r="CY426" s="26">
        <v>1558</v>
      </c>
      <c r="CZ426" s="26">
        <v>1575</v>
      </c>
      <c r="DA426" s="26">
        <v>1338</v>
      </c>
      <c r="DB426" s="26">
        <v>1157</v>
      </c>
      <c r="DC426" s="26">
        <v>1096</v>
      </c>
      <c r="DD426" s="26">
        <v>3784</v>
      </c>
      <c r="DE426" s="26">
        <v>1015</v>
      </c>
      <c r="DF426" s="26">
        <v>873</v>
      </c>
      <c r="DG426" s="26">
        <v>736</v>
      </c>
      <c r="DH426" s="26">
        <v>604</v>
      </c>
      <c r="DI426" s="26">
        <v>556</v>
      </c>
      <c r="DJ426" s="26">
        <v>1236</v>
      </c>
      <c r="DK426" s="26">
        <v>429</v>
      </c>
      <c r="DL426" s="26">
        <v>332</v>
      </c>
      <c r="DM426" s="26">
        <v>190</v>
      </c>
      <c r="DN426" s="26">
        <v>150</v>
      </c>
      <c r="DO426" s="26">
        <v>135</v>
      </c>
      <c r="DP426" s="26">
        <v>236</v>
      </c>
      <c r="DQ426" s="26">
        <v>90</v>
      </c>
      <c r="DR426" s="26">
        <v>67</v>
      </c>
      <c r="DS426" s="26">
        <v>39</v>
      </c>
      <c r="DT426" s="26">
        <v>25</v>
      </c>
      <c r="DU426" s="26">
        <v>15</v>
      </c>
      <c r="DV426" s="26">
        <v>23</v>
      </c>
      <c r="DW426" s="26">
        <v>54545</v>
      </c>
      <c r="DX426" s="26">
        <v>62519</v>
      </c>
      <c r="DY426" s="26">
        <v>108023</v>
      </c>
      <c r="DZ426" s="26">
        <v>80492</v>
      </c>
      <c r="EA426" s="26">
        <v>49526</v>
      </c>
    </row>
    <row r="427" spans="1:131" ht="17.5" customHeight="1" x14ac:dyDescent="0.35">
      <c r="A427" s="2" t="s">
        <v>744</v>
      </c>
      <c r="D427" s="2" t="s">
        <v>745</v>
      </c>
      <c r="E427" s="4">
        <v>56512</v>
      </c>
      <c r="F427" s="4">
        <v>3263</v>
      </c>
      <c r="G427" s="4">
        <v>655</v>
      </c>
      <c r="H427" s="4">
        <v>684</v>
      </c>
      <c r="I427" s="4">
        <v>679</v>
      </c>
      <c r="J427" s="4">
        <v>602</v>
      </c>
      <c r="K427" s="4">
        <v>643</v>
      </c>
      <c r="L427" s="4">
        <v>2901</v>
      </c>
      <c r="M427" s="4">
        <v>606</v>
      </c>
      <c r="N427" s="4">
        <v>575</v>
      </c>
      <c r="O427" s="4">
        <v>603</v>
      </c>
      <c r="P427" s="4">
        <v>584</v>
      </c>
      <c r="Q427" s="4">
        <v>533</v>
      </c>
      <c r="R427" s="4">
        <v>3091</v>
      </c>
      <c r="S427" s="4">
        <v>532</v>
      </c>
      <c r="T427" s="4">
        <v>592</v>
      </c>
      <c r="U427" s="4">
        <v>619</v>
      </c>
      <c r="V427" s="4">
        <v>669</v>
      </c>
      <c r="W427" s="4">
        <v>679</v>
      </c>
      <c r="X427" s="4">
        <v>3560</v>
      </c>
      <c r="Y427" s="4">
        <v>661</v>
      </c>
      <c r="Z427" s="4">
        <v>660</v>
      </c>
      <c r="AA427" s="4">
        <v>685</v>
      </c>
      <c r="AB427" s="4">
        <v>733</v>
      </c>
      <c r="AC427" s="4">
        <v>821</v>
      </c>
      <c r="AD427" s="4">
        <v>4363</v>
      </c>
      <c r="AE427" s="4">
        <v>943</v>
      </c>
      <c r="AF427" s="4">
        <v>925</v>
      </c>
      <c r="AG427" s="4">
        <v>892</v>
      </c>
      <c r="AH427" s="4">
        <v>774</v>
      </c>
      <c r="AI427" s="4">
        <v>829</v>
      </c>
      <c r="AJ427" s="4">
        <v>4720</v>
      </c>
      <c r="AK427" s="4">
        <v>949</v>
      </c>
      <c r="AL427" s="4">
        <v>993</v>
      </c>
      <c r="AM427" s="4">
        <v>899</v>
      </c>
      <c r="AN427" s="4">
        <v>906</v>
      </c>
      <c r="AO427" s="4">
        <v>973</v>
      </c>
      <c r="AP427" s="4">
        <v>4438</v>
      </c>
      <c r="AQ427" s="4">
        <v>980</v>
      </c>
      <c r="AR427" s="4">
        <v>992</v>
      </c>
      <c r="AS427" s="4">
        <v>889</v>
      </c>
      <c r="AT427" s="4">
        <v>794</v>
      </c>
      <c r="AU427" s="4">
        <v>783</v>
      </c>
      <c r="AV427" s="4">
        <v>3960</v>
      </c>
      <c r="AW427" s="4">
        <v>762</v>
      </c>
      <c r="AX427" s="4">
        <v>796</v>
      </c>
      <c r="AY427" s="4">
        <v>790</v>
      </c>
      <c r="AZ427" s="4">
        <v>827</v>
      </c>
      <c r="BA427" s="4">
        <v>785</v>
      </c>
      <c r="BB427" s="4">
        <v>4158</v>
      </c>
      <c r="BC427" s="4">
        <v>772</v>
      </c>
      <c r="BD427" s="4">
        <v>829</v>
      </c>
      <c r="BE427" s="4">
        <v>879</v>
      </c>
      <c r="BF427" s="4">
        <v>815</v>
      </c>
      <c r="BG427" s="4">
        <v>863</v>
      </c>
      <c r="BH427" s="4">
        <v>4027</v>
      </c>
      <c r="BI427" s="4">
        <v>856</v>
      </c>
      <c r="BJ427" s="4">
        <v>831</v>
      </c>
      <c r="BK427" s="4">
        <v>817</v>
      </c>
      <c r="BL427" s="4">
        <v>777</v>
      </c>
      <c r="BM427" s="4">
        <v>746</v>
      </c>
      <c r="BN427" s="4">
        <v>3564</v>
      </c>
      <c r="BO427" s="4">
        <v>789</v>
      </c>
      <c r="BP427" s="4">
        <v>746</v>
      </c>
      <c r="BQ427" s="4">
        <v>705</v>
      </c>
      <c r="BR427" s="4">
        <v>678</v>
      </c>
      <c r="BS427" s="4">
        <v>646</v>
      </c>
      <c r="BT427" s="4">
        <v>3087</v>
      </c>
      <c r="BU427" s="4">
        <v>639</v>
      </c>
      <c r="BV427" s="4">
        <v>598</v>
      </c>
      <c r="BW427" s="4">
        <v>605</v>
      </c>
      <c r="BX427" s="4">
        <v>620</v>
      </c>
      <c r="BY427" s="4">
        <v>625</v>
      </c>
      <c r="BZ427" s="4">
        <v>3065</v>
      </c>
      <c r="CA427" s="4">
        <v>560</v>
      </c>
      <c r="CB427" s="4">
        <v>614</v>
      </c>
      <c r="CC427" s="4">
        <v>645</v>
      </c>
      <c r="CD427" s="4">
        <v>608</v>
      </c>
      <c r="CE427" s="4">
        <v>638</v>
      </c>
      <c r="CF427" s="4">
        <v>2388</v>
      </c>
      <c r="CG427" s="4">
        <v>497</v>
      </c>
      <c r="CH427" s="4">
        <v>544</v>
      </c>
      <c r="CI427" s="4">
        <v>473</v>
      </c>
      <c r="CJ427" s="4">
        <v>466</v>
      </c>
      <c r="CK427" s="4">
        <v>408</v>
      </c>
      <c r="CL427" s="4">
        <v>2071</v>
      </c>
      <c r="CM427" s="4">
        <v>412</v>
      </c>
      <c r="CN427" s="4">
        <v>406</v>
      </c>
      <c r="CO427" s="4">
        <v>436</v>
      </c>
      <c r="CP427" s="4">
        <v>405</v>
      </c>
      <c r="CQ427" s="4">
        <v>412</v>
      </c>
      <c r="CR427" s="4">
        <v>1542</v>
      </c>
      <c r="CS427" s="4">
        <v>342</v>
      </c>
      <c r="CT427" s="4">
        <v>317</v>
      </c>
      <c r="CU427" s="4">
        <v>285</v>
      </c>
      <c r="CV427" s="4">
        <v>313</v>
      </c>
      <c r="CW427" s="4">
        <v>285</v>
      </c>
      <c r="CX427" s="4">
        <v>1213</v>
      </c>
      <c r="CY427" s="4">
        <v>281</v>
      </c>
      <c r="CZ427" s="4">
        <v>292</v>
      </c>
      <c r="DA427" s="4">
        <v>216</v>
      </c>
      <c r="DB427" s="4">
        <v>215</v>
      </c>
      <c r="DC427" s="4">
        <v>209</v>
      </c>
      <c r="DD427" s="4">
        <v>786</v>
      </c>
      <c r="DE427" s="4">
        <v>225</v>
      </c>
      <c r="DF427" s="4">
        <v>189</v>
      </c>
      <c r="DG427" s="4">
        <v>143</v>
      </c>
      <c r="DH427" s="4">
        <v>124</v>
      </c>
      <c r="DI427" s="4">
        <v>105</v>
      </c>
      <c r="DJ427" s="4">
        <v>265</v>
      </c>
      <c r="DK427" s="4">
        <v>83</v>
      </c>
      <c r="DL427" s="4">
        <v>77</v>
      </c>
      <c r="DM427" s="4">
        <v>45</v>
      </c>
      <c r="DN427" s="4">
        <v>35</v>
      </c>
      <c r="DO427" s="4">
        <v>25</v>
      </c>
      <c r="DP427" s="4">
        <v>45</v>
      </c>
      <c r="DQ427" s="4">
        <v>16</v>
      </c>
      <c r="DR427" s="4">
        <v>7</v>
      </c>
      <c r="DS427" s="4">
        <v>12</v>
      </c>
      <c r="DT427" s="4">
        <v>5</v>
      </c>
      <c r="DU427" s="4">
        <v>5</v>
      </c>
      <c r="DV427" s="4">
        <v>5</v>
      </c>
      <c r="DW427" s="4">
        <v>9916</v>
      </c>
      <c r="DX427" s="4">
        <v>11261</v>
      </c>
      <c r="DY427" s="4">
        <v>24538</v>
      </c>
      <c r="DZ427" s="4">
        <v>13743</v>
      </c>
      <c r="EA427" s="4">
        <v>8315</v>
      </c>
    </row>
    <row r="428" spans="1:131" ht="17.5" customHeight="1" x14ac:dyDescent="0.35">
      <c r="A428" s="2" t="s">
        <v>746</v>
      </c>
      <c r="D428" s="2" t="s">
        <v>747</v>
      </c>
      <c r="E428" s="4">
        <v>40104</v>
      </c>
      <c r="F428" s="4">
        <v>2005</v>
      </c>
      <c r="G428" s="4">
        <v>397</v>
      </c>
      <c r="H428" s="4">
        <v>386</v>
      </c>
      <c r="I428" s="4">
        <v>406</v>
      </c>
      <c r="J428" s="4">
        <v>377</v>
      </c>
      <c r="K428" s="4">
        <v>439</v>
      </c>
      <c r="L428" s="4">
        <v>2108</v>
      </c>
      <c r="M428" s="4">
        <v>420</v>
      </c>
      <c r="N428" s="4">
        <v>428</v>
      </c>
      <c r="O428" s="4">
        <v>401</v>
      </c>
      <c r="P428" s="4">
        <v>445</v>
      </c>
      <c r="Q428" s="4">
        <v>414</v>
      </c>
      <c r="R428" s="4">
        <v>2451</v>
      </c>
      <c r="S428" s="4">
        <v>448</v>
      </c>
      <c r="T428" s="4">
        <v>507</v>
      </c>
      <c r="U428" s="4">
        <v>511</v>
      </c>
      <c r="V428" s="4">
        <v>509</v>
      </c>
      <c r="W428" s="4">
        <v>476</v>
      </c>
      <c r="X428" s="4">
        <v>2444</v>
      </c>
      <c r="Y428" s="4">
        <v>458</v>
      </c>
      <c r="Z428" s="4">
        <v>525</v>
      </c>
      <c r="AA428" s="4">
        <v>510</v>
      </c>
      <c r="AB428" s="4">
        <v>511</v>
      </c>
      <c r="AC428" s="4">
        <v>440</v>
      </c>
      <c r="AD428" s="4">
        <v>1954</v>
      </c>
      <c r="AE428" s="4">
        <v>414</v>
      </c>
      <c r="AF428" s="4">
        <v>477</v>
      </c>
      <c r="AG428" s="4">
        <v>395</v>
      </c>
      <c r="AH428" s="4">
        <v>339</v>
      </c>
      <c r="AI428" s="4">
        <v>329</v>
      </c>
      <c r="AJ428" s="4">
        <v>1745</v>
      </c>
      <c r="AK428" s="4">
        <v>344</v>
      </c>
      <c r="AL428" s="4">
        <v>368</v>
      </c>
      <c r="AM428" s="4">
        <v>343</v>
      </c>
      <c r="AN428" s="4">
        <v>355</v>
      </c>
      <c r="AO428" s="4">
        <v>335</v>
      </c>
      <c r="AP428" s="4">
        <v>1713</v>
      </c>
      <c r="AQ428" s="4">
        <v>330</v>
      </c>
      <c r="AR428" s="4">
        <v>375</v>
      </c>
      <c r="AS428" s="4">
        <v>333</v>
      </c>
      <c r="AT428" s="4">
        <v>314</v>
      </c>
      <c r="AU428" s="4">
        <v>361</v>
      </c>
      <c r="AV428" s="4">
        <v>2420</v>
      </c>
      <c r="AW428" s="4">
        <v>357</v>
      </c>
      <c r="AX428" s="4">
        <v>441</v>
      </c>
      <c r="AY428" s="4">
        <v>481</v>
      </c>
      <c r="AZ428" s="4">
        <v>542</v>
      </c>
      <c r="BA428" s="4">
        <v>599</v>
      </c>
      <c r="BB428" s="4">
        <v>3004</v>
      </c>
      <c r="BC428" s="4">
        <v>520</v>
      </c>
      <c r="BD428" s="4">
        <v>601</v>
      </c>
      <c r="BE428" s="4">
        <v>593</v>
      </c>
      <c r="BF428" s="4">
        <v>623</v>
      </c>
      <c r="BG428" s="4">
        <v>667</v>
      </c>
      <c r="BH428" s="4">
        <v>3153</v>
      </c>
      <c r="BI428" s="4">
        <v>640</v>
      </c>
      <c r="BJ428" s="4">
        <v>628</v>
      </c>
      <c r="BK428" s="4">
        <v>635</v>
      </c>
      <c r="BL428" s="4">
        <v>610</v>
      </c>
      <c r="BM428" s="4">
        <v>640</v>
      </c>
      <c r="BN428" s="4">
        <v>2948</v>
      </c>
      <c r="BO428" s="4">
        <v>618</v>
      </c>
      <c r="BP428" s="4">
        <v>562</v>
      </c>
      <c r="BQ428" s="4">
        <v>594</v>
      </c>
      <c r="BR428" s="4">
        <v>602</v>
      </c>
      <c r="BS428" s="4">
        <v>572</v>
      </c>
      <c r="BT428" s="4">
        <v>2824</v>
      </c>
      <c r="BU428" s="4">
        <v>564</v>
      </c>
      <c r="BV428" s="4">
        <v>571</v>
      </c>
      <c r="BW428" s="4">
        <v>565</v>
      </c>
      <c r="BX428" s="4">
        <v>569</v>
      </c>
      <c r="BY428" s="4">
        <v>555</v>
      </c>
      <c r="BZ428" s="4">
        <v>3115</v>
      </c>
      <c r="CA428" s="4">
        <v>558</v>
      </c>
      <c r="CB428" s="4">
        <v>550</v>
      </c>
      <c r="CC428" s="4">
        <v>647</v>
      </c>
      <c r="CD428" s="4">
        <v>649</v>
      </c>
      <c r="CE428" s="4">
        <v>711</v>
      </c>
      <c r="CF428" s="4">
        <v>2561</v>
      </c>
      <c r="CG428" s="4">
        <v>489</v>
      </c>
      <c r="CH428" s="4">
        <v>542</v>
      </c>
      <c r="CI428" s="4">
        <v>549</v>
      </c>
      <c r="CJ428" s="4">
        <v>532</v>
      </c>
      <c r="CK428" s="4">
        <v>449</v>
      </c>
      <c r="CL428" s="4">
        <v>2005</v>
      </c>
      <c r="CM428" s="4">
        <v>401</v>
      </c>
      <c r="CN428" s="4">
        <v>409</v>
      </c>
      <c r="CO428" s="4">
        <v>432</v>
      </c>
      <c r="CP428" s="4">
        <v>339</v>
      </c>
      <c r="CQ428" s="4">
        <v>424</v>
      </c>
      <c r="CR428" s="4">
        <v>1571</v>
      </c>
      <c r="CS428" s="4">
        <v>346</v>
      </c>
      <c r="CT428" s="4">
        <v>333</v>
      </c>
      <c r="CU428" s="4">
        <v>301</v>
      </c>
      <c r="CV428" s="4">
        <v>315</v>
      </c>
      <c r="CW428" s="4">
        <v>276</v>
      </c>
      <c r="CX428" s="4">
        <v>1145</v>
      </c>
      <c r="CY428" s="4">
        <v>261</v>
      </c>
      <c r="CZ428" s="4">
        <v>259</v>
      </c>
      <c r="DA428" s="4">
        <v>257</v>
      </c>
      <c r="DB428" s="4">
        <v>191</v>
      </c>
      <c r="DC428" s="4">
        <v>177</v>
      </c>
      <c r="DD428" s="4">
        <v>665</v>
      </c>
      <c r="DE428" s="4">
        <v>185</v>
      </c>
      <c r="DF428" s="4">
        <v>141</v>
      </c>
      <c r="DG428" s="4">
        <v>139</v>
      </c>
      <c r="DH428" s="4">
        <v>106</v>
      </c>
      <c r="DI428" s="4">
        <v>94</v>
      </c>
      <c r="DJ428" s="4">
        <v>221</v>
      </c>
      <c r="DK428" s="4">
        <v>72</v>
      </c>
      <c r="DL428" s="4">
        <v>62</v>
      </c>
      <c r="DM428" s="4">
        <v>30</v>
      </c>
      <c r="DN428" s="4">
        <v>24</v>
      </c>
      <c r="DO428" s="4">
        <v>33</v>
      </c>
      <c r="DP428" s="4">
        <v>46</v>
      </c>
      <c r="DQ428" s="4">
        <v>17</v>
      </c>
      <c r="DR428" s="4">
        <v>17</v>
      </c>
      <c r="DS428" s="4">
        <v>6</v>
      </c>
      <c r="DT428" s="4">
        <v>3</v>
      </c>
      <c r="DU428" s="4">
        <v>3</v>
      </c>
      <c r="DV428" s="4">
        <v>6</v>
      </c>
      <c r="DW428" s="4">
        <v>7022</v>
      </c>
      <c r="DX428" s="4">
        <v>8057</v>
      </c>
      <c r="DY428" s="4">
        <v>12822</v>
      </c>
      <c r="DZ428" s="4">
        <v>12040</v>
      </c>
      <c r="EA428" s="4">
        <v>8220</v>
      </c>
    </row>
    <row r="429" spans="1:131" ht="17.5" customHeight="1" x14ac:dyDescent="0.35">
      <c r="A429" s="2" t="s">
        <v>748</v>
      </c>
      <c r="D429" s="2" t="s">
        <v>749</v>
      </c>
      <c r="E429" s="4">
        <v>40272</v>
      </c>
      <c r="F429" s="4">
        <v>2045</v>
      </c>
      <c r="G429" s="4">
        <v>397</v>
      </c>
      <c r="H429" s="4">
        <v>405</v>
      </c>
      <c r="I429" s="4">
        <v>410</v>
      </c>
      <c r="J429" s="4">
        <v>412</v>
      </c>
      <c r="K429" s="4">
        <v>421</v>
      </c>
      <c r="L429" s="4">
        <v>2120</v>
      </c>
      <c r="M429" s="4">
        <v>419</v>
      </c>
      <c r="N429" s="4">
        <v>385</v>
      </c>
      <c r="O429" s="4">
        <v>435</v>
      </c>
      <c r="P429" s="4">
        <v>417</v>
      </c>
      <c r="Q429" s="4">
        <v>464</v>
      </c>
      <c r="R429" s="4">
        <v>2426</v>
      </c>
      <c r="S429" s="4">
        <v>463</v>
      </c>
      <c r="T429" s="4">
        <v>485</v>
      </c>
      <c r="U429" s="4">
        <v>464</v>
      </c>
      <c r="V429" s="4">
        <v>496</v>
      </c>
      <c r="W429" s="4">
        <v>518</v>
      </c>
      <c r="X429" s="4">
        <v>2884</v>
      </c>
      <c r="Y429" s="4">
        <v>536</v>
      </c>
      <c r="Z429" s="4">
        <v>596</v>
      </c>
      <c r="AA429" s="4">
        <v>708</v>
      </c>
      <c r="AB429" s="4">
        <v>592</v>
      </c>
      <c r="AC429" s="4">
        <v>452</v>
      </c>
      <c r="AD429" s="4">
        <v>2218</v>
      </c>
      <c r="AE429" s="4">
        <v>459</v>
      </c>
      <c r="AF429" s="4">
        <v>464</v>
      </c>
      <c r="AG429" s="4">
        <v>440</v>
      </c>
      <c r="AH429" s="4">
        <v>455</v>
      </c>
      <c r="AI429" s="4">
        <v>400</v>
      </c>
      <c r="AJ429" s="4">
        <v>1806</v>
      </c>
      <c r="AK429" s="4">
        <v>368</v>
      </c>
      <c r="AL429" s="4">
        <v>352</v>
      </c>
      <c r="AM429" s="4">
        <v>368</v>
      </c>
      <c r="AN429" s="4">
        <v>322</v>
      </c>
      <c r="AO429" s="4">
        <v>396</v>
      </c>
      <c r="AP429" s="4">
        <v>1740</v>
      </c>
      <c r="AQ429" s="4">
        <v>340</v>
      </c>
      <c r="AR429" s="4">
        <v>338</v>
      </c>
      <c r="AS429" s="4">
        <v>401</v>
      </c>
      <c r="AT429" s="4">
        <v>327</v>
      </c>
      <c r="AU429" s="4">
        <v>334</v>
      </c>
      <c r="AV429" s="4">
        <v>2284</v>
      </c>
      <c r="AW429" s="4">
        <v>394</v>
      </c>
      <c r="AX429" s="4">
        <v>407</v>
      </c>
      <c r="AY429" s="4">
        <v>444</v>
      </c>
      <c r="AZ429" s="4">
        <v>510</v>
      </c>
      <c r="BA429" s="4">
        <v>529</v>
      </c>
      <c r="BB429" s="4">
        <v>3044</v>
      </c>
      <c r="BC429" s="4">
        <v>564</v>
      </c>
      <c r="BD429" s="4">
        <v>603</v>
      </c>
      <c r="BE429" s="4">
        <v>609</v>
      </c>
      <c r="BF429" s="4">
        <v>633</v>
      </c>
      <c r="BG429" s="4">
        <v>635</v>
      </c>
      <c r="BH429" s="4">
        <v>3149</v>
      </c>
      <c r="BI429" s="4">
        <v>651</v>
      </c>
      <c r="BJ429" s="4">
        <v>626</v>
      </c>
      <c r="BK429" s="4">
        <v>611</v>
      </c>
      <c r="BL429" s="4">
        <v>657</v>
      </c>
      <c r="BM429" s="4">
        <v>604</v>
      </c>
      <c r="BN429" s="4">
        <v>2903</v>
      </c>
      <c r="BO429" s="4">
        <v>611</v>
      </c>
      <c r="BP429" s="4">
        <v>575</v>
      </c>
      <c r="BQ429" s="4">
        <v>588</v>
      </c>
      <c r="BR429" s="4">
        <v>554</v>
      </c>
      <c r="BS429" s="4">
        <v>575</v>
      </c>
      <c r="BT429" s="4">
        <v>2783</v>
      </c>
      <c r="BU429" s="4">
        <v>526</v>
      </c>
      <c r="BV429" s="4">
        <v>511</v>
      </c>
      <c r="BW429" s="4">
        <v>593</v>
      </c>
      <c r="BX429" s="4">
        <v>563</v>
      </c>
      <c r="BY429" s="4">
        <v>590</v>
      </c>
      <c r="BZ429" s="4">
        <v>3095</v>
      </c>
      <c r="CA429" s="4">
        <v>534</v>
      </c>
      <c r="CB429" s="4">
        <v>597</v>
      </c>
      <c r="CC429" s="4">
        <v>648</v>
      </c>
      <c r="CD429" s="4">
        <v>668</v>
      </c>
      <c r="CE429" s="4">
        <v>648</v>
      </c>
      <c r="CF429" s="4">
        <v>2638</v>
      </c>
      <c r="CG429" s="4">
        <v>499</v>
      </c>
      <c r="CH429" s="4">
        <v>527</v>
      </c>
      <c r="CI429" s="4">
        <v>574</v>
      </c>
      <c r="CJ429" s="4">
        <v>566</v>
      </c>
      <c r="CK429" s="4">
        <v>472</v>
      </c>
      <c r="CL429" s="4">
        <v>2035</v>
      </c>
      <c r="CM429" s="4">
        <v>402</v>
      </c>
      <c r="CN429" s="4">
        <v>448</v>
      </c>
      <c r="CO429" s="4">
        <v>417</v>
      </c>
      <c r="CP429" s="4">
        <v>389</v>
      </c>
      <c r="CQ429" s="4">
        <v>379</v>
      </c>
      <c r="CR429" s="4">
        <v>1468</v>
      </c>
      <c r="CS429" s="4">
        <v>317</v>
      </c>
      <c r="CT429" s="4">
        <v>319</v>
      </c>
      <c r="CU429" s="4">
        <v>307</v>
      </c>
      <c r="CV429" s="4">
        <v>262</v>
      </c>
      <c r="CW429" s="4">
        <v>263</v>
      </c>
      <c r="CX429" s="4">
        <v>915</v>
      </c>
      <c r="CY429" s="4">
        <v>186</v>
      </c>
      <c r="CZ429" s="4">
        <v>232</v>
      </c>
      <c r="DA429" s="4">
        <v>173</v>
      </c>
      <c r="DB429" s="4">
        <v>178</v>
      </c>
      <c r="DC429" s="4">
        <v>146</v>
      </c>
      <c r="DD429" s="4">
        <v>506</v>
      </c>
      <c r="DE429" s="4">
        <v>125</v>
      </c>
      <c r="DF429" s="4">
        <v>136</v>
      </c>
      <c r="DG429" s="4">
        <v>100</v>
      </c>
      <c r="DH429" s="4">
        <v>68</v>
      </c>
      <c r="DI429" s="4">
        <v>77</v>
      </c>
      <c r="DJ429" s="4">
        <v>160</v>
      </c>
      <c r="DK429" s="4">
        <v>54</v>
      </c>
      <c r="DL429" s="4">
        <v>47</v>
      </c>
      <c r="DM429" s="4">
        <v>28</v>
      </c>
      <c r="DN429" s="4">
        <v>19</v>
      </c>
      <c r="DO429" s="4">
        <v>12</v>
      </c>
      <c r="DP429" s="4">
        <v>49</v>
      </c>
      <c r="DQ429" s="4">
        <v>15</v>
      </c>
      <c r="DR429" s="4">
        <v>13</v>
      </c>
      <c r="DS429" s="4">
        <v>13</v>
      </c>
      <c r="DT429" s="4">
        <v>7</v>
      </c>
      <c r="DU429" s="4">
        <v>1</v>
      </c>
      <c r="DV429" s="4">
        <v>4</v>
      </c>
      <c r="DW429" s="4">
        <v>7127</v>
      </c>
      <c r="DX429" s="4">
        <v>8431</v>
      </c>
      <c r="DY429" s="4">
        <v>13440</v>
      </c>
      <c r="DZ429" s="4">
        <v>11930</v>
      </c>
      <c r="EA429" s="4">
        <v>7775</v>
      </c>
    </row>
    <row r="430" spans="1:131" ht="17.5" customHeight="1" x14ac:dyDescent="0.35">
      <c r="A430" s="2" t="s">
        <v>750</v>
      </c>
      <c r="D430" s="2" t="s">
        <v>751</v>
      </c>
      <c r="E430" s="4">
        <v>60104</v>
      </c>
      <c r="F430" s="4">
        <v>4171</v>
      </c>
      <c r="G430" s="4">
        <v>830</v>
      </c>
      <c r="H430" s="4">
        <v>810</v>
      </c>
      <c r="I430" s="4">
        <v>849</v>
      </c>
      <c r="J430" s="4">
        <v>855</v>
      </c>
      <c r="K430" s="4">
        <v>827</v>
      </c>
      <c r="L430" s="4">
        <v>3597</v>
      </c>
      <c r="M430" s="4">
        <v>750</v>
      </c>
      <c r="N430" s="4">
        <v>728</v>
      </c>
      <c r="O430" s="4">
        <v>700</v>
      </c>
      <c r="P430" s="4">
        <v>702</v>
      </c>
      <c r="Q430" s="4">
        <v>717</v>
      </c>
      <c r="R430" s="4">
        <v>3744</v>
      </c>
      <c r="S430" s="4">
        <v>714</v>
      </c>
      <c r="T430" s="4">
        <v>737</v>
      </c>
      <c r="U430" s="4">
        <v>819</v>
      </c>
      <c r="V430" s="4">
        <v>734</v>
      </c>
      <c r="W430" s="4">
        <v>740</v>
      </c>
      <c r="X430" s="4">
        <v>4164</v>
      </c>
      <c r="Y430" s="4">
        <v>832</v>
      </c>
      <c r="Z430" s="4">
        <v>828</v>
      </c>
      <c r="AA430" s="4">
        <v>842</v>
      </c>
      <c r="AB430" s="4">
        <v>835</v>
      </c>
      <c r="AC430" s="4">
        <v>827</v>
      </c>
      <c r="AD430" s="4">
        <v>4079</v>
      </c>
      <c r="AE430" s="4">
        <v>825</v>
      </c>
      <c r="AF430" s="4">
        <v>804</v>
      </c>
      <c r="AG430" s="4">
        <v>802</v>
      </c>
      <c r="AH430" s="4">
        <v>850</v>
      </c>
      <c r="AI430" s="4">
        <v>798</v>
      </c>
      <c r="AJ430" s="4">
        <v>4293</v>
      </c>
      <c r="AK430" s="4">
        <v>833</v>
      </c>
      <c r="AL430" s="4">
        <v>879</v>
      </c>
      <c r="AM430" s="4">
        <v>852</v>
      </c>
      <c r="AN430" s="4">
        <v>788</v>
      </c>
      <c r="AO430" s="4">
        <v>941</v>
      </c>
      <c r="AP430" s="4">
        <v>4126</v>
      </c>
      <c r="AQ430" s="4">
        <v>911</v>
      </c>
      <c r="AR430" s="4">
        <v>875</v>
      </c>
      <c r="AS430" s="4">
        <v>853</v>
      </c>
      <c r="AT430" s="4">
        <v>780</v>
      </c>
      <c r="AU430" s="4">
        <v>707</v>
      </c>
      <c r="AV430" s="4">
        <v>4225</v>
      </c>
      <c r="AW430" s="4">
        <v>828</v>
      </c>
      <c r="AX430" s="4">
        <v>790</v>
      </c>
      <c r="AY430" s="4">
        <v>802</v>
      </c>
      <c r="AZ430" s="4">
        <v>849</v>
      </c>
      <c r="BA430" s="4">
        <v>956</v>
      </c>
      <c r="BB430" s="4">
        <v>4657</v>
      </c>
      <c r="BC430" s="4">
        <v>904</v>
      </c>
      <c r="BD430" s="4">
        <v>872</v>
      </c>
      <c r="BE430" s="4">
        <v>962</v>
      </c>
      <c r="BF430" s="4">
        <v>986</v>
      </c>
      <c r="BG430" s="4">
        <v>933</v>
      </c>
      <c r="BH430" s="4">
        <v>4542</v>
      </c>
      <c r="BI430" s="4">
        <v>935</v>
      </c>
      <c r="BJ430" s="4">
        <v>885</v>
      </c>
      <c r="BK430" s="4">
        <v>906</v>
      </c>
      <c r="BL430" s="4">
        <v>919</v>
      </c>
      <c r="BM430" s="4">
        <v>897</v>
      </c>
      <c r="BN430" s="4">
        <v>3978</v>
      </c>
      <c r="BO430" s="4">
        <v>910</v>
      </c>
      <c r="BP430" s="4">
        <v>844</v>
      </c>
      <c r="BQ430" s="4">
        <v>758</v>
      </c>
      <c r="BR430" s="4">
        <v>748</v>
      </c>
      <c r="BS430" s="4">
        <v>718</v>
      </c>
      <c r="BT430" s="4">
        <v>3332</v>
      </c>
      <c r="BU430" s="4">
        <v>729</v>
      </c>
      <c r="BV430" s="4">
        <v>697</v>
      </c>
      <c r="BW430" s="4">
        <v>669</v>
      </c>
      <c r="BX430" s="4">
        <v>620</v>
      </c>
      <c r="BY430" s="4">
        <v>617</v>
      </c>
      <c r="BZ430" s="4">
        <v>3231</v>
      </c>
      <c r="CA430" s="4">
        <v>589</v>
      </c>
      <c r="CB430" s="4">
        <v>667</v>
      </c>
      <c r="CC430" s="4">
        <v>638</v>
      </c>
      <c r="CD430" s="4">
        <v>678</v>
      </c>
      <c r="CE430" s="4">
        <v>659</v>
      </c>
      <c r="CF430" s="4">
        <v>2513</v>
      </c>
      <c r="CG430" s="4">
        <v>470</v>
      </c>
      <c r="CH430" s="4">
        <v>557</v>
      </c>
      <c r="CI430" s="4">
        <v>505</v>
      </c>
      <c r="CJ430" s="4">
        <v>518</v>
      </c>
      <c r="CK430" s="4">
        <v>463</v>
      </c>
      <c r="CL430" s="4">
        <v>2011</v>
      </c>
      <c r="CM430" s="4">
        <v>411</v>
      </c>
      <c r="CN430" s="4">
        <v>403</v>
      </c>
      <c r="CO430" s="4">
        <v>409</v>
      </c>
      <c r="CP430" s="4">
        <v>402</v>
      </c>
      <c r="CQ430" s="4">
        <v>386</v>
      </c>
      <c r="CR430" s="4">
        <v>1510</v>
      </c>
      <c r="CS430" s="4">
        <v>345</v>
      </c>
      <c r="CT430" s="4">
        <v>320</v>
      </c>
      <c r="CU430" s="4">
        <v>284</v>
      </c>
      <c r="CV430" s="4">
        <v>304</v>
      </c>
      <c r="CW430" s="4">
        <v>257</v>
      </c>
      <c r="CX430" s="4">
        <v>1139</v>
      </c>
      <c r="CY430" s="4">
        <v>271</v>
      </c>
      <c r="CZ430" s="4">
        <v>255</v>
      </c>
      <c r="DA430" s="4">
        <v>227</v>
      </c>
      <c r="DB430" s="4">
        <v>199</v>
      </c>
      <c r="DC430" s="4">
        <v>187</v>
      </c>
      <c r="DD430" s="4">
        <v>579</v>
      </c>
      <c r="DE430" s="4">
        <v>157</v>
      </c>
      <c r="DF430" s="4">
        <v>119</v>
      </c>
      <c r="DG430" s="4">
        <v>118</v>
      </c>
      <c r="DH430" s="4">
        <v>95</v>
      </c>
      <c r="DI430" s="4">
        <v>90</v>
      </c>
      <c r="DJ430" s="4">
        <v>182</v>
      </c>
      <c r="DK430" s="4">
        <v>74</v>
      </c>
      <c r="DL430" s="4">
        <v>40</v>
      </c>
      <c r="DM430" s="4">
        <v>24</v>
      </c>
      <c r="DN430" s="4">
        <v>21</v>
      </c>
      <c r="DO430" s="4">
        <v>23</v>
      </c>
      <c r="DP430" s="4">
        <v>28</v>
      </c>
      <c r="DQ430" s="4">
        <v>10</v>
      </c>
      <c r="DR430" s="4">
        <v>10</v>
      </c>
      <c r="DS430" s="4">
        <v>4</v>
      </c>
      <c r="DT430" s="4">
        <v>2</v>
      </c>
      <c r="DU430" s="4">
        <v>2</v>
      </c>
      <c r="DV430" s="4">
        <v>3</v>
      </c>
      <c r="DW430" s="4">
        <v>12344</v>
      </c>
      <c r="DX430" s="4">
        <v>14014</v>
      </c>
      <c r="DY430" s="4">
        <v>24712</v>
      </c>
      <c r="DZ430" s="4">
        <v>15083</v>
      </c>
      <c r="EA430" s="4">
        <v>7965</v>
      </c>
    </row>
    <row r="431" spans="1:131" ht="17.5" customHeight="1" x14ac:dyDescent="0.35">
      <c r="A431" s="2" t="s">
        <v>752</v>
      </c>
      <c r="D431" s="2" t="s">
        <v>753</v>
      </c>
      <c r="E431" s="4">
        <v>55514</v>
      </c>
      <c r="F431" s="4">
        <v>3119</v>
      </c>
      <c r="G431" s="4">
        <v>610</v>
      </c>
      <c r="H431" s="4">
        <v>563</v>
      </c>
      <c r="I431" s="4">
        <v>589</v>
      </c>
      <c r="J431" s="4">
        <v>635</v>
      </c>
      <c r="K431" s="4">
        <v>722</v>
      </c>
      <c r="L431" s="4">
        <v>3177</v>
      </c>
      <c r="M431" s="4">
        <v>639</v>
      </c>
      <c r="N431" s="4">
        <v>593</v>
      </c>
      <c r="O431" s="4">
        <v>655</v>
      </c>
      <c r="P431" s="4">
        <v>599</v>
      </c>
      <c r="Q431" s="4">
        <v>691</v>
      </c>
      <c r="R431" s="4">
        <v>3519</v>
      </c>
      <c r="S431" s="4">
        <v>671</v>
      </c>
      <c r="T431" s="4">
        <v>702</v>
      </c>
      <c r="U431" s="4">
        <v>715</v>
      </c>
      <c r="V431" s="4">
        <v>718</v>
      </c>
      <c r="W431" s="4">
        <v>713</v>
      </c>
      <c r="X431" s="4">
        <v>3643</v>
      </c>
      <c r="Y431" s="4">
        <v>760</v>
      </c>
      <c r="Z431" s="4">
        <v>803</v>
      </c>
      <c r="AA431" s="4">
        <v>833</v>
      </c>
      <c r="AB431" s="4">
        <v>665</v>
      </c>
      <c r="AC431" s="4">
        <v>582</v>
      </c>
      <c r="AD431" s="4">
        <v>2726</v>
      </c>
      <c r="AE431" s="4">
        <v>543</v>
      </c>
      <c r="AF431" s="4">
        <v>562</v>
      </c>
      <c r="AG431" s="4">
        <v>537</v>
      </c>
      <c r="AH431" s="4">
        <v>562</v>
      </c>
      <c r="AI431" s="4">
        <v>522</v>
      </c>
      <c r="AJ431" s="4">
        <v>2481</v>
      </c>
      <c r="AK431" s="4">
        <v>503</v>
      </c>
      <c r="AL431" s="4">
        <v>471</v>
      </c>
      <c r="AM431" s="4">
        <v>481</v>
      </c>
      <c r="AN431" s="4">
        <v>486</v>
      </c>
      <c r="AO431" s="4">
        <v>540</v>
      </c>
      <c r="AP431" s="4">
        <v>2731</v>
      </c>
      <c r="AQ431" s="4">
        <v>566</v>
      </c>
      <c r="AR431" s="4">
        <v>530</v>
      </c>
      <c r="AS431" s="4">
        <v>586</v>
      </c>
      <c r="AT431" s="4">
        <v>514</v>
      </c>
      <c r="AU431" s="4">
        <v>535</v>
      </c>
      <c r="AV431" s="4">
        <v>3573</v>
      </c>
      <c r="AW431" s="4">
        <v>576</v>
      </c>
      <c r="AX431" s="4">
        <v>676</v>
      </c>
      <c r="AY431" s="4">
        <v>722</v>
      </c>
      <c r="AZ431" s="4">
        <v>759</v>
      </c>
      <c r="BA431" s="4">
        <v>840</v>
      </c>
      <c r="BB431" s="4">
        <v>4342</v>
      </c>
      <c r="BC431" s="4">
        <v>845</v>
      </c>
      <c r="BD431" s="4">
        <v>824</v>
      </c>
      <c r="BE431" s="4">
        <v>842</v>
      </c>
      <c r="BF431" s="4">
        <v>884</v>
      </c>
      <c r="BG431" s="4">
        <v>947</v>
      </c>
      <c r="BH431" s="4">
        <v>4364</v>
      </c>
      <c r="BI431" s="4">
        <v>883</v>
      </c>
      <c r="BJ431" s="4">
        <v>900</v>
      </c>
      <c r="BK431" s="4">
        <v>866</v>
      </c>
      <c r="BL431" s="4">
        <v>898</v>
      </c>
      <c r="BM431" s="4">
        <v>817</v>
      </c>
      <c r="BN431" s="4">
        <v>4103</v>
      </c>
      <c r="BO431" s="4">
        <v>884</v>
      </c>
      <c r="BP431" s="4">
        <v>851</v>
      </c>
      <c r="BQ431" s="4">
        <v>828</v>
      </c>
      <c r="BR431" s="4">
        <v>783</v>
      </c>
      <c r="BS431" s="4">
        <v>757</v>
      </c>
      <c r="BT431" s="4">
        <v>3852</v>
      </c>
      <c r="BU431" s="4">
        <v>809</v>
      </c>
      <c r="BV431" s="4">
        <v>789</v>
      </c>
      <c r="BW431" s="4">
        <v>778</v>
      </c>
      <c r="BX431" s="4">
        <v>722</v>
      </c>
      <c r="BY431" s="4">
        <v>754</v>
      </c>
      <c r="BZ431" s="4">
        <v>4045</v>
      </c>
      <c r="CA431" s="4">
        <v>768</v>
      </c>
      <c r="CB431" s="4">
        <v>797</v>
      </c>
      <c r="CC431" s="4">
        <v>795</v>
      </c>
      <c r="CD431" s="4">
        <v>854</v>
      </c>
      <c r="CE431" s="4">
        <v>831</v>
      </c>
      <c r="CF431" s="4">
        <v>3209</v>
      </c>
      <c r="CG431" s="4">
        <v>673</v>
      </c>
      <c r="CH431" s="4">
        <v>662</v>
      </c>
      <c r="CI431" s="4">
        <v>667</v>
      </c>
      <c r="CJ431" s="4">
        <v>663</v>
      </c>
      <c r="CK431" s="4">
        <v>544</v>
      </c>
      <c r="CL431" s="4">
        <v>2475</v>
      </c>
      <c r="CM431" s="4">
        <v>483</v>
      </c>
      <c r="CN431" s="4">
        <v>535</v>
      </c>
      <c r="CO431" s="4">
        <v>518</v>
      </c>
      <c r="CP431" s="4">
        <v>483</v>
      </c>
      <c r="CQ431" s="4">
        <v>456</v>
      </c>
      <c r="CR431" s="4">
        <v>1838</v>
      </c>
      <c r="CS431" s="4">
        <v>402</v>
      </c>
      <c r="CT431" s="4">
        <v>392</v>
      </c>
      <c r="CU431" s="4">
        <v>391</v>
      </c>
      <c r="CV431" s="4">
        <v>345</v>
      </c>
      <c r="CW431" s="4">
        <v>308</v>
      </c>
      <c r="CX431" s="4">
        <v>1324</v>
      </c>
      <c r="CY431" s="4">
        <v>322</v>
      </c>
      <c r="CZ431" s="4">
        <v>322</v>
      </c>
      <c r="DA431" s="4">
        <v>253</v>
      </c>
      <c r="DB431" s="4">
        <v>220</v>
      </c>
      <c r="DC431" s="4">
        <v>207</v>
      </c>
      <c r="DD431" s="4">
        <v>712</v>
      </c>
      <c r="DE431" s="4">
        <v>180</v>
      </c>
      <c r="DF431" s="4">
        <v>167</v>
      </c>
      <c r="DG431" s="4">
        <v>133</v>
      </c>
      <c r="DH431" s="4">
        <v>125</v>
      </c>
      <c r="DI431" s="4">
        <v>107</v>
      </c>
      <c r="DJ431" s="4">
        <v>236</v>
      </c>
      <c r="DK431" s="4">
        <v>84</v>
      </c>
      <c r="DL431" s="4">
        <v>56</v>
      </c>
      <c r="DM431" s="4">
        <v>42</v>
      </c>
      <c r="DN431" s="4">
        <v>29</v>
      </c>
      <c r="DO431" s="4">
        <v>25</v>
      </c>
      <c r="DP431" s="4">
        <v>42</v>
      </c>
      <c r="DQ431" s="4">
        <v>21</v>
      </c>
      <c r="DR431" s="4">
        <v>11</v>
      </c>
      <c r="DS431" s="4">
        <v>2</v>
      </c>
      <c r="DT431" s="4">
        <v>5</v>
      </c>
      <c r="DU431" s="4">
        <v>3</v>
      </c>
      <c r="DV431" s="4">
        <v>3</v>
      </c>
      <c r="DW431" s="4">
        <v>10575</v>
      </c>
      <c r="DX431" s="4">
        <v>12211</v>
      </c>
      <c r="DY431" s="4">
        <v>18736</v>
      </c>
      <c r="DZ431" s="4">
        <v>16364</v>
      </c>
      <c r="EA431" s="4">
        <v>9839</v>
      </c>
    </row>
    <row r="432" spans="1:131" ht="17.5" customHeight="1" x14ac:dyDescent="0.35">
      <c r="A432" s="2" t="s">
        <v>754</v>
      </c>
      <c r="D432" s="2" t="s">
        <v>755</v>
      </c>
      <c r="E432" s="4">
        <v>40080</v>
      </c>
      <c r="F432" s="4">
        <v>2402</v>
      </c>
      <c r="G432" s="4">
        <v>513</v>
      </c>
      <c r="H432" s="4">
        <v>450</v>
      </c>
      <c r="I432" s="4">
        <v>491</v>
      </c>
      <c r="J432" s="4">
        <v>458</v>
      </c>
      <c r="K432" s="4">
        <v>490</v>
      </c>
      <c r="L432" s="4">
        <v>2231</v>
      </c>
      <c r="M432" s="4">
        <v>469</v>
      </c>
      <c r="N432" s="4">
        <v>464</v>
      </c>
      <c r="O432" s="4">
        <v>439</v>
      </c>
      <c r="P432" s="4">
        <v>406</v>
      </c>
      <c r="Q432" s="4">
        <v>453</v>
      </c>
      <c r="R432" s="4">
        <v>2427</v>
      </c>
      <c r="S432" s="4">
        <v>472</v>
      </c>
      <c r="T432" s="4">
        <v>487</v>
      </c>
      <c r="U432" s="4">
        <v>486</v>
      </c>
      <c r="V432" s="4">
        <v>499</v>
      </c>
      <c r="W432" s="4">
        <v>483</v>
      </c>
      <c r="X432" s="4">
        <v>2332</v>
      </c>
      <c r="Y432" s="4">
        <v>501</v>
      </c>
      <c r="Z432" s="4">
        <v>522</v>
      </c>
      <c r="AA432" s="4">
        <v>462</v>
      </c>
      <c r="AB432" s="4">
        <v>478</v>
      </c>
      <c r="AC432" s="4">
        <v>369</v>
      </c>
      <c r="AD432" s="4">
        <v>2074</v>
      </c>
      <c r="AE432" s="4">
        <v>381</v>
      </c>
      <c r="AF432" s="4">
        <v>417</v>
      </c>
      <c r="AG432" s="4">
        <v>421</v>
      </c>
      <c r="AH432" s="4">
        <v>411</v>
      </c>
      <c r="AI432" s="4">
        <v>444</v>
      </c>
      <c r="AJ432" s="4">
        <v>1958</v>
      </c>
      <c r="AK432" s="4">
        <v>371</v>
      </c>
      <c r="AL432" s="4">
        <v>379</v>
      </c>
      <c r="AM432" s="4">
        <v>358</v>
      </c>
      <c r="AN432" s="4">
        <v>435</v>
      </c>
      <c r="AO432" s="4">
        <v>415</v>
      </c>
      <c r="AP432" s="4">
        <v>2177</v>
      </c>
      <c r="AQ432" s="4">
        <v>481</v>
      </c>
      <c r="AR432" s="4">
        <v>450</v>
      </c>
      <c r="AS432" s="4">
        <v>397</v>
      </c>
      <c r="AT432" s="4">
        <v>418</v>
      </c>
      <c r="AU432" s="4">
        <v>431</v>
      </c>
      <c r="AV432" s="4">
        <v>2615</v>
      </c>
      <c r="AW432" s="4">
        <v>509</v>
      </c>
      <c r="AX432" s="4">
        <v>464</v>
      </c>
      <c r="AY432" s="4">
        <v>523</v>
      </c>
      <c r="AZ432" s="4">
        <v>532</v>
      </c>
      <c r="BA432" s="4">
        <v>587</v>
      </c>
      <c r="BB432" s="4">
        <v>3120</v>
      </c>
      <c r="BC432" s="4">
        <v>546</v>
      </c>
      <c r="BD432" s="4">
        <v>563</v>
      </c>
      <c r="BE432" s="4">
        <v>682</v>
      </c>
      <c r="BF432" s="4">
        <v>644</v>
      </c>
      <c r="BG432" s="4">
        <v>685</v>
      </c>
      <c r="BH432" s="4">
        <v>3211</v>
      </c>
      <c r="BI432" s="4">
        <v>638</v>
      </c>
      <c r="BJ432" s="4">
        <v>641</v>
      </c>
      <c r="BK432" s="4">
        <v>654</v>
      </c>
      <c r="BL432" s="4">
        <v>647</v>
      </c>
      <c r="BM432" s="4">
        <v>631</v>
      </c>
      <c r="BN432" s="4">
        <v>2801</v>
      </c>
      <c r="BO432" s="4">
        <v>567</v>
      </c>
      <c r="BP432" s="4">
        <v>569</v>
      </c>
      <c r="BQ432" s="4">
        <v>570</v>
      </c>
      <c r="BR432" s="4">
        <v>536</v>
      </c>
      <c r="BS432" s="4">
        <v>559</v>
      </c>
      <c r="BT432" s="4">
        <v>2549</v>
      </c>
      <c r="BU432" s="4">
        <v>507</v>
      </c>
      <c r="BV432" s="4">
        <v>495</v>
      </c>
      <c r="BW432" s="4">
        <v>507</v>
      </c>
      <c r="BX432" s="4">
        <v>507</v>
      </c>
      <c r="BY432" s="4">
        <v>533</v>
      </c>
      <c r="BZ432" s="4">
        <v>2771</v>
      </c>
      <c r="CA432" s="4">
        <v>489</v>
      </c>
      <c r="CB432" s="4">
        <v>536</v>
      </c>
      <c r="CC432" s="4">
        <v>548</v>
      </c>
      <c r="CD432" s="4">
        <v>593</v>
      </c>
      <c r="CE432" s="4">
        <v>605</v>
      </c>
      <c r="CF432" s="4">
        <v>2313</v>
      </c>
      <c r="CG432" s="4">
        <v>471</v>
      </c>
      <c r="CH432" s="4">
        <v>509</v>
      </c>
      <c r="CI432" s="4">
        <v>472</v>
      </c>
      <c r="CJ432" s="4">
        <v>476</v>
      </c>
      <c r="CK432" s="4">
        <v>385</v>
      </c>
      <c r="CL432" s="4">
        <v>1967</v>
      </c>
      <c r="CM432" s="4">
        <v>414</v>
      </c>
      <c r="CN432" s="4">
        <v>424</v>
      </c>
      <c r="CO432" s="4">
        <v>400</v>
      </c>
      <c r="CP432" s="4">
        <v>396</v>
      </c>
      <c r="CQ432" s="4">
        <v>333</v>
      </c>
      <c r="CR432" s="4">
        <v>1408</v>
      </c>
      <c r="CS432" s="4">
        <v>305</v>
      </c>
      <c r="CT432" s="4">
        <v>323</v>
      </c>
      <c r="CU432" s="4">
        <v>273</v>
      </c>
      <c r="CV432" s="4">
        <v>259</v>
      </c>
      <c r="CW432" s="4">
        <v>248</v>
      </c>
      <c r="CX432" s="4">
        <v>988</v>
      </c>
      <c r="CY432" s="4">
        <v>237</v>
      </c>
      <c r="CZ432" s="4">
        <v>215</v>
      </c>
      <c r="DA432" s="4">
        <v>212</v>
      </c>
      <c r="DB432" s="4">
        <v>154</v>
      </c>
      <c r="DC432" s="4">
        <v>170</v>
      </c>
      <c r="DD432" s="4">
        <v>536</v>
      </c>
      <c r="DE432" s="4">
        <v>143</v>
      </c>
      <c r="DF432" s="4">
        <v>121</v>
      </c>
      <c r="DG432" s="4">
        <v>103</v>
      </c>
      <c r="DH432" s="4">
        <v>86</v>
      </c>
      <c r="DI432" s="4">
        <v>83</v>
      </c>
      <c r="DJ432" s="4">
        <v>172</v>
      </c>
      <c r="DK432" s="4">
        <v>62</v>
      </c>
      <c r="DL432" s="4">
        <v>50</v>
      </c>
      <c r="DM432" s="4">
        <v>21</v>
      </c>
      <c r="DN432" s="4">
        <v>22</v>
      </c>
      <c r="DO432" s="4">
        <v>17</v>
      </c>
      <c r="DP432" s="4">
        <v>26</v>
      </c>
      <c r="DQ432" s="4">
        <v>11</v>
      </c>
      <c r="DR432" s="4">
        <v>9</v>
      </c>
      <c r="DS432" s="4">
        <v>2</v>
      </c>
      <c r="DT432" s="4">
        <v>3</v>
      </c>
      <c r="DU432" s="4">
        <v>1</v>
      </c>
      <c r="DV432" s="4">
        <v>2</v>
      </c>
      <c r="DW432" s="4">
        <v>7561</v>
      </c>
      <c r="DX432" s="4">
        <v>8545</v>
      </c>
      <c r="DY432" s="4">
        <v>13775</v>
      </c>
      <c r="DZ432" s="4">
        <v>11332</v>
      </c>
      <c r="EA432" s="4">
        <v>7412</v>
      </c>
    </row>
    <row r="433" spans="1:131" ht="17.5" customHeight="1" x14ac:dyDescent="0.35"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W433" s="31"/>
      <c r="DX433" s="31"/>
      <c r="DY433" s="31"/>
      <c r="DZ433" s="31"/>
      <c r="EA433" s="31"/>
    </row>
    <row r="434" spans="1:131" s="3" customFormat="1" ht="17.5" customHeight="1" x14ac:dyDescent="0.35">
      <c r="A434" s="3" t="s">
        <v>756</v>
      </c>
      <c r="C434" s="3" t="s">
        <v>757</v>
      </c>
      <c r="E434" s="26">
        <v>258396</v>
      </c>
      <c r="F434" s="26">
        <v>14528</v>
      </c>
      <c r="G434" s="26">
        <v>2886</v>
      </c>
      <c r="H434" s="26">
        <v>2922</v>
      </c>
      <c r="I434" s="26">
        <v>2912</v>
      </c>
      <c r="J434" s="26">
        <v>2988</v>
      </c>
      <c r="K434" s="26">
        <v>2820</v>
      </c>
      <c r="L434" s="26">
        <v>14116</v>
      </c>
      <c r="M434" s="26">
        <v>2954</v>
      </c>
      <c r="N434" s="26">
        <v>2739</v>
      </c>
      <c r="O434" s="26">
        <v>2901</v>
      </c>
      <c r="P434" s="26">
        <v>2805</v>
      </c>
      <c r="Q434" s="26">
        <v>2717</v>
      </c>
      <c r="R434" s="26">
        <v>16022</v>
      </c>
      <c r="S434" s="26">
        <v>2885</v>
      </c>
      <c r="T434" s="26">
        <v>3014</v>
      </c>
      <c r="U434" s="26">
        <v>3259</v>
      </c>
      <c r="V434" s="26">
        <v>3385</v>
      </c>
      <c r="W434" s="26">
        <v>3479</v>
      </c>
      <c r="X434" s="26">
        <v>17279</v>
      </c>
      <c r="Y434" s="26">
        <v>3727</v>
      </c>
      <c r="Z434" s="26">
        <v>3625</v>
      </c>
      <c r="AA434" s="26">
        <v>3792</v>
      </c>
      <c r="AB434" s="26">
        <v>3321</v>
      </c>
      <c r="AC434" s="26">
        <v>2814</v>
      </c>
      <c r="AD434" s="26">
        <v>14225</v>
      </c>
      <c r="AE434" s="26">
        <v>2744</v>
      </c>
      <c r="AF434" s="26">
        <v>2806</v>
      </c>
      <c r="AG434" s="26">
        <v>2807</v>
      </c>
      <c r="AH434" s="26">
        <v>3007</v>
      </c>
      <c r="AI434" s="26">
        <v>2861</v>
      </c>
      <c r="AJ434" s="26">
        <v>13568</v>
      </c>
      <c r="AK434" s="26">
        <v>2779</v>
      </c>
      <c r="AL434" s="26">
        <v>2742</v>
      </c>
      <c r="AM434" s="26">
        <v>2745</v>
      </c>
      <c r="AN434" s="26">
        <v>2691</v>
      </c>
      <c r="AO434" s="26">
        <v>2611</v>
      </c>
      <c r="AP434" s="26">
        <v>12501</v>
      </c>
      <c r="AQ434" s="26">
        <v>2675</v>
      </c>
      <c r="AR434" s="26">
        <v>2557</v>
      </c>
      <c r="AS434" s="26">
        <v>2481</v>
      </c>
      <c r="AT434" s="26">
        <v>2438</v>
      </c>
      <c r="AU434" s="26">
        <v>2350</v>
      </c>
      <c r="AV434" s="26">
        <v>14210</v>
      </c>
      <c r="AW434" s="26">
        <v>2491</v>
      </c>
      <c r="AX434" s="26">
        <v>2564</v>
      </c>
      <c r="AY434" s="26">
        <v>2930</v>
      </c>
      <c r="AZ434" s="26">
        <v>2995</v>
      </c>
      <c r="BA434" s="26">
        <v>3230</v>
      </c>
      <c r="BB434" s="26">
        <v>18158</v>
      </c>
      <c r="BC434" s="26">
        <v>3505</v>
      </c>
      <c r="BD434" s="26">
        <v>3524</v>
      </c>
      <c r="BE434" s="26">
        <v>3609</v>
      </c>
      <c r="BF434" s="26">
        <v>3688</v>
      </c>
      <c r="BG434" s="26">
        <v>3832</v>
      </c>
      <c r="BH434" s="26">
        <v>19412</v>
      </c>
      <c r="BI434" s="26">
        <v>3927</v>
      </c>
      <c r="BJ434" s="26">
        <v>3915</v>
      </c>
      <c r="BK434" s="26">
        <v>3913</v>
      </c>
      <c r="BL434" s="26">
        <v>3913</v>
      </c>
      <c r="BM434" s="26">
        <v>3744</v>
      </c>
      <c r="BN434" s="26">
        <v>18044</v>
      </c>
      <c r="BO434" s="26">
        <v>3796</v>
      </c>
      <c r="BP434" s="26">
        <v>3666</v>
      </c>
      <c r="BQ434" s="26">
        <v>3584</v>
      </c>
      <c r="BR434" s="26">
        <v>3545</v>
      </c>
      <c r="BS434" s="26">
        <v>3453</v>
      </c>
      <c r="BT434" s="26">
        <v>17131</v>
      </c>
      <c r="BU434" s="26">
        <v>3299</v>
      </c>
      <c r="BV434" s="26">
        <v>3439</v>
      </c>
      <c r="BW434" s="26">
        <v>3444</v>
      </c>
      <c r="BX434" s="26">
        <v>3418</v>
      </c>
      <c r="BY434" s="26">
        <v>3531</v>
      </c>
      <c r="BZ434" s="26">
        <v>19375</v>
      </c>
      <c r="CA434" s="26">
        <v>3536</v>
      </c>
      <c r="CB434" s="26">
        <v>3672</v>
      </c>
      <c r="CC434" s="26">
        <v>3801</v>
      </c>
      <c r="CD434" s="26">
        <v>4162</v>
      </c>
      <c r="CE434" s="26">
        <v>4204</v>
      </c>
      <c r="CF434" s="26">
        <v>15595</v>
      </c>
      <c r="CG434" s="26">
        <v>3219</v>
      </c>
      <c r="CH434" s="26">
        <v>3431</v>
      </c>
      <c r="CI434" s="26">
        <v>3178</v>
      </c>
      <c r="CJ434" s="26">
        <v>3123</v>
      </c>
      <c r="CK434" s="26">
        <v>2644</v>
      </c>
      <c r="CL434" s="26">
        <v>12149</v>
      </c>
      <c r="CM434" s="26">
        <v>2409</v>
      </c>
      <c r="CN434" s="26">
        <v>2563</v>
      </c>
      <c r="CO434" s="26">
        <v>2501</v>
      </c>
      <c r="CP434" s="26">
        <v>2418</v>
      </c>
      <c r="CQ434" s="26">
        <v>2258</v>
      </c>
      <c r="CR434" s="26">
        <v>9664</v>
      </c>
      <c r="CS434" s="26">
        <v>2115</v>
      </c>
      <c r="CT434" s="26">
        <v>2092</v>
      </c>
      <c r="CU434" s="26">
        <v>1893</v>
      </c>
      <c r="CV434" s="26">
        <v>1827</v>
      </c>
      <c r="CW434" s="26">
        <v>1737</v>
      </c>
      <c r="CX434" s="26">
        <v>7032</v>
      </c>
      <c r="CY434" s="26">
        <v>1673</v>
      </c>
      <c r="CZ434" s="26">
        <v>1560</v>
      </c>
      <c r="DA434" s="26">
        <v>1420</v>
      </c>
      <c r="DB434" s="26">
        <v>1212</v>
      </c>
      <c r="DC434" s="26">
        <v>1167</v>
      </c>
      <c r="DD434" s="26">
        <v>3842</v>
      </c>
      <c r="DE434" s="26">
        <v>943</v>
      </c>
      <c r="DF434" s="26">
        <v>932</v>
      </c>
      <c r="DG434" s="26">
        <v>749</v>
      </c>
      <c r="DH434" s="26">
        <v>635</v>
      </c>
      <c r="DI434" s="26">
        <v>583</v>
      </c>
      <c r="DJ434" s="26">
        <v>1278</v>
      </c>
      <c r="DK434" s="26">
        <v>457</v>
      </c>
      <c r="DL434" s="26">
        <v>363</v>
      </c>
      <c r="DM434" s="26">
        <v>198</v>
      </c>
      <c r="DN434" s="26">
        <v>138</v>
      </c>
      <c r="DO434" s="26">
        <v>122</v>
      </c>
      <c r="DP434" s="26">
        <v>248</v>
      </c>
      <c r="DQ434" s="26">
        <v>81</v>
      </c>
      <c r="DR434" s="26">
        <v>69</v>
      </c>
      <c r="DS434" s="26">
        <v>42</v>
      </c>
      <c r="DT434" s="26">
        <v>36</v>
      </c>
      <c r="DU434" s="26">
        <v>20</v>
      </c>
      <c r="DV434" s="26">
        <v>19</v>
      </c>
      <c r="DW434" s="26">
        <v>48393</v>
      </c>
      <c r="DX434" s="26">
        <v>55810</v>
      </c>
      <c r="DY434" s="26">
        <v>86214</v>
      </c>
      <c r="DZ434" s="26">
        <v>73962</v>
      </c>
      <c r="EA434" s="26">
        <v>49827</v>
      </c>
    </row>
    <row r="435" spans="1:131" ht="17.5" customHeight="1" x14ac:dyDescent="0.35">
      <c r="A435" s="2" t="s">
        <v>758</v>
      </c>
      <c r="D435" s="2" t="s">
        <v>759</v>
      </c>
      <c r="E435" s="4">
        <v>53387</v>
      </c>
      <c r="F435" s="4">
        <v>3023</v>
      </c>
      <c r="G435" s="4">
        <v>563</v>
      </c>
      <c r="H435" s="4">
        <v>619</v>
      </c>
      <c r="I435" s="4">
        <v>620</v>
      </c>
      <c r="J435" s="4">
        <v>635</v>
      </c>
      <c r="K435" s="4">
        <v>586</v>
      </c>
      <c r="L435" s="4">
        <v>3086</v>
      </c>
      <c r="M435" s="4">
        <v>621</v>
      </c>
      <c r="N435" s="4">
        <v>621</v>
      </c>
      <c r="O435" s="4">
        <v>637</v>
      </c>
      <c r="P435" s="4">
        <v>627</v>
      </c>
      <c r="Q435" s="4">
        <v>580</v>
      </c>
      <c r="R435" s="4">
        <v>3614</v>
      </c>
      <c r="S435" s="4">
        <v>634</v>
      </c>
      <c r="T435" s="4">
        <v>692</v>
      </c>
      <c r="U435" s="4">
        <v>683</v>
      </c>
      <c r="V435" s="4">
        <v>805</v>
      </c>
      <c r="W435" s="4">
        <v>800</v>
      </c>
      <c r="X435" s="4">
        <v>3981</v>
      </c>
      <c r="Y435" s="4">
        <v>833</v>
      </c>
      <c r="Z435" s="4">
        <v>910</v>
      </c>
      <c r="AA435" s="4">
        <v>915</v>
      </c>
      <c r="AB435" s="4">
        <v>756</v>
      </c>
      <c r="AC435" s="4">
        <v>567</v>
      </c>
      <c r="AD435" s="4">
        <v>2674</v>
      </c>
      <c r="AE435" s="4">
        <v>488</v>
      </c>
      <c r="AF435" s="4">
        <v>560</v>
      </c>
      <c r="AG435" s="4">
        <v>509</v>
      </c>
      <c r="AH435" s="4">
        <v>570</v>
      </c>
      <c r="AI435" s="4">
        <v>547</v>
      </c>
      <c r="AJ435" s="4">
        <v>2537</v>
      </c>
      <c r="AK435" s="4">
        <v>525</v>
      </c>
      <c r="AL435" s="4">
        <v>524</v>
      </c>
      <c r="AM435" s="4">
        <v>486</v>
      </c>
      <c r="AN435" s="4">
        <v>513</v>
      </c>
      <c r="AO435" s="4">
        <v>489</v>
      </c>
      <c r="AP435" s="4">
        <v>2426</v>
      </c>
      <c r="AQ435" s="4">
        <v>533</v>
      </c>
      <c r="AR435" s="4">
        <v>501</v>
      </c>
      <c r="AS435" s="4">
        <v>434</v>
      </c>
      <c r="AT435" s="4">
        <v>490</v>
      </c>
      <c r="AU435" s="4">
        <v>468</v>
      </c>
      <c r="AV435" s="4">
        <v>3004</v>
      </c>
      <c r="AW435" s="4">
        <v>547</v>
      </c>
      <c r="AX435" s="4">
        <v>531</v>
      </c>
      <c r="AY435" s="4">
        <v>642</v>
      </c>
      <c r="AZ435" s="4">
        <v>604</v>
      </c>
      <c r="BA435" s="4">
        <v>680</v>
      </c>
      <c r="BB435" s="4">
        <v>3934</v>
      </c>
      <c r="BC435" s="4">
        <v>747</v>
      </c>
      <c r="BD435" s="4">
        <v>746</v>
      </c>
      <c r="BE435" s="4">
        <v>805</v>
      </c>
      <c r="BF435" s="4">
        <v>793</v>
      </c>
      <c r="BG435" s="4">
        <v>843</v>
      </c>
      <c r="BH435" s="4">
        <v>4255</v>
      </c>
      <c r="BI435" s="4">
        <v>845</v>
      </c>
      <c r="BJ435" s="4">
        <v>867</v>
      </c>
      <c r="BK435" s="4">
        <v>842</v>
      </c>
      <c r="BL435" s="4">
        <v>861</v>
      </c>
      <c r="BM435" s="4">
        <v>840</v>
      </c>
      <c r="BN435" s="4">
        <v>3803</v>
      </c>
      <c r="BO435" s="4">
        <v>814</v>
      </c>
      <c r="BP435" s="4">
        <v>733</v>
      </c>
      <c r="BQ435" s="4">
        <v>773</v>
      </c>
      <c r="BR435" s="4">
        <v>811</v>
      </c>
      <c r="BS435" s="4">
        <v>672</v>
      </c>
      <c r="BT435" s="4">
        <v>3599</v>
      </c>
      <c r="BU435" s="4">
        <v>715</v>
      </c>
      <c r="BV435" s="4">
        <v>720</v>
      </c>
      <c r="BW435" s="4">
        <v>724</v>
      </c>
      <c r="BX435" s="4">
        <v>737</v>
      </c>
      <c r="BY435" s="4">
        <v>703</v>
      </c>
      <c r="BZ435" s="4">
        <v>3927</v>
      </c>
      <c r="CA435" s="4">
        <v>713</v>
      </c>
      <c r="CB435" s="4">
        <v>769</v>
      </c>
      <c r="CC435" s="4">
        <v>802</v>
      </c>
      <c r="CD435" s="4">
        <v>810</v>
      </c>
      <c r="CE435" s="4">
        <v>833</v>
      </c>
      <c r="CF435" s="4">
        <v>3008</v>
      </c>
      <c r="CG435" s="4">
        <v>620</v>
      </c>
      <c r="CH435" s="4">
        <v>673</v>
      </c>
      <c r="CI435" s="4">
        <v>610</v>
      </c>
      <c r="CJ435" s="4">
        <v>597</v>
      </c>
      <c r="CK435" s="4">
        <v>508</v>
      </c>
      <c r="CL435" s="4">
        <v>2322</v>
      </c>
      <c r="CM435" s="4">
        <v>482</v>
      </c>
      <c r="CN435" s="4">
        <v>474</v>
      </c>
      <c r="CO435" s="4">
        <v>453</v>
      </c>
      <c r="CP435" s="4">
        <v>504</v>
      </c>
      <c r="CQ435" s="4">
        <v>409</v>
      </c>
      <c r="CR435" s="4">
        <v>1866</v>
      </c>
      <c r="CS435" s="4">
        <v>400</v>
      </c>
      <c r="CT435" s="4">
        <v>438</v>
      </c>
      <c r="CU435" s="4">
        <v>334</v>
      </c>
      <c r="CV435" s="4">
        <v>382</v>
      </c>
      <c r="CW435" s="4">
        <v>312</v>
      </c>
      <c r="CX435" s="4">
        <v>1284</v>
      </c>
      <c r="CY435" s="4">
        <v>323</v>
      </c>
      <c r="CZ435" s="4">
        <v>275</v>
      </c>
      <c r="DA435" s="4">
        <v>259</v>
      </c>
      <c r="DB435" s="4">
        <v>222</v>
      </c>
      <c r="DC435" s="4">
        <v>205</v>
      </c>
      <c r="DD435" s="4">
        <v>748</v>
      </c>
      <c r="DE435" s="4">
        <v>185</v>
      </c>
      <c r="DF435" s="4">
        <v>161</v>
      </c>
      <c r="DG435" s="4">
        <v>142</v>
      </c>
      <c r="DH435" s="4">
        <v>134</v>
      </c>
      <c r="DI435" s="4">
        <v>126</v>
      </c>
      <c r="DJ435" s="4">
        <v>232</v>
      </c>
      <c r="DK435" s="4">
        <v>80</v>
      </c>
      <c r="DL435" s="4">
        <v>62</v>
      </c>
      <c r="DM435" s="4">
        <v>38</v>
      </c>
      <c r="DN435" s="4">
        <v>31</v>
      </c>
      <c r="DO435" s="4">
        <v>21</v>
      </c>
      <c r="DP435" s="4">
        <v>61</v>
      </c>
      <c r="DQ435" s="4">
        <v>26</v>
      </c>
      <c r="DR435" s="4">
        <v>12</v>
      </c>
      <c r="DS435" s="4">
        <v>7</v>
      </c>
      <c r="DT435" s="4">
        <v>10</v>
      </c>
      <c r="DU435" s="4">
        <v>6</v>
      </c>
      <c r="DV435" s="4">
        <v>3</v>
      </c>
      <c r="DW435" s="4">
        <v>10556</v>
      </c>
      <c r="DX435" s="4">
        <v>12381</v>
      </c>
      <c r="DY435" s="4">
        <v>17723</v>
      </c>
      <c r="DZ435" s="4">
        <v>15584</v>
      </c>
      <c r="EA435" s="4">
        <v>9524</v>
      </c>
    </row>
    <row r="436" spans="1:131" ht="17.5" customHeight="1" x14ac:dyDescent="0.35">
      <c r="A436" s="2" t="s">
        <v>760</v>
      </c>
      <c r="D436" s="2" t="s">
        <v>761</v>
      </c>
      <c r="E436" s="4">
        <v>56048</v>
      </c>
      <c r="F436" s="4">
        <v>3177</v>
      </c>
      <c r="G436" s="4">
        <v>666</v>
      </c>
      <c r="H436" s="4">
        <v>652</v>
      </c>
      <c r="I436" s="4">
        <v>622</v>
      </c>
      <c r="J436" s="4">
        <v>630</v>
      </c>
      <c r="K436" s="4">
        <v>607</v>
      </c>
      <c r="L436" s="4">
        <v>3062</v>
      </c>
      <c r="M436" s="4">
        <v>627</v>
      </c>
      <c r="N436" s="4">
        <v>614</v>
      </c>
      <c r="O436" s="4">
        <v>636</v>
      </c>
      <c r="P436" s="4">
        <v>611</v>
      </c>
      <c r="Q436" s="4">
        <v>574</v>
      </c>
      <c r="R436" s="4">
        <v>3491</v>
      </c>
      <c r="S436" s="4">
        <v>649</v>
      </c>
      <c r="T436" s="4">
        <v>643</v>
      </c>
      <c r="U436" s="4">
        <v>692</v>
      </c>
      <c r="V436" s="4">
        <v>717</v>
      </c>
      <c r="W436" s="4">
        <v>790</v>
      </c>
      <c r="X436" s="4">
        <v>3674</v>
      </c>
      <c r="Y436" s="4">
        <v>794</v>
      </c>
      <c r="Z436" s="4">
        <v>794</v>
      </c>
      <c r="AA436" s="4">
        <v>791</v>
      </c>
      <c r="AB436" s="4">
        <v>667</v>
      </c>
      <c r="AC436" s="4">
        <v>628</v>
      </c>
      <c r="AD436" s="4">
        <v>3115</v>
      </c>
      <c r="AE436" s="4">
        <v>655</v>
      </c>
      <c r="AF436" s="4">
        <v>579</v>
      </c>
      <c r="AG436" s="4">
        <v>631</v>
      </c>
      <c r="AH436" s="4">
        <v>620</v>
      </c>
      <c r="AI436" s="4">
        <v>630</v>
      </c>
      <c r="AJ436" s="4">
        <v>2885</v>
      </c>
      <c r="AK436" s="4">
        <v>593</v>
      </c>
      <c r="AL436" s="4">
        <v>575</v>
      </c>
      <c r="AM436" s="4">
        <v>597</v>
      </c>
      <c r="AN436" s="4">
        <v>585</v>
      </c>
      <c r="AO436" s="4">
        <v>535</v>
      </c>
      <c r="AP436" s="4">
        <v>2678</v>
      </c>
      <c r="AQ436" s="4">
        <v>564</v>
      </c>
      <c r="AR436" s="4">
        <v>591</v>
      </c>
      <c r="AS436" s="4">
        <v>501</v>
      </c>
      <c r="AT436" s="4">
        <v>527</v>
      </c>
      <c r="AU436" s="4">
        <v>495</v>
      </c>
      <c r="AV436" s="4">
        <v>3015</v>
      </c>
      <c r="AW436" s="4">
        <v>491</v>
      </c>
      <c r="AX436" s="4">
        <v>538</v>
      </c>
      <c r="AY436" s="4">
        <v>620</v>
      </c>
      <c r="AZ436" s="4">
        <v>635</v>
      </c>
      <c r="BA436" s="4">
        <v>731</v>
      </c>
      <c r="BB436" s="4">
        <v>3986</v>
      </c>
      <c r="BC436" s="4">
        <v>749</v>
      </c>
      <c r="BD436" s="4">
        <v>753</v>
      </c>
      <c r="BE436" s="4">
        <v>809</v>
      </c>
      <c r="BF436" s="4">
        <v>790</v>
      </c>
      <c r="BG436" s="4">
        <v>885</v>
      </c>
      <c r="BH436" s="4">
        <v>4378</v>
      </c>
      <c r="BI436" s="4">
        <v>876</v>
      </c>
      <c r="BJ436" s="4">
        <v>903</v>
      </c>
      <c r="BK436" s="4">
        <v>885</v>
      </c>
      <c r="BL436" s="4">
        <v>876</v>
      </c>
      <c r="BM436" s="4">
        <v>838</v>
      </c>
      <c r="BN436" s="4">
        <v>4015</v>
      </c>
      <c r="BO436" s="4">
        <v>862</v>
      </c>
      <c r="BP436" s="4">
        <v>813</v>
      </c>
      <c r="BQ436" s="4">
        <v>771</v>
      </c>
      <c r="BR436" s="4">
        <v>745</v>
      </c>
      <c r="BS436" s="4">
        <v>824</v>
      </c>
      <c r="BT436" s="4">
        <v>3741</v>
      </c>
      <c r="BU436" s="4">
        <v>750</v>
      </c>
      <c r="BV436" s="4">
        <v>744</v>
      </c>
      <c r="BW436" s="4">
        <v>773</v>
      </c>
      <c r="BX436" s="4">
        <v>717</v>
      </c>
      <c r="BY436" s="4">
        <v>757</v>
      </c>
      <c r="BZ436" s="4">
        <v>4204</v>
      </c>
      <c r="CA436" s="4">
        <v>785</v>
      </c>
      <c r="CB436" s="4">
        <v>826</v>
      </c>
      <c r="CC436" s="4">
        <v>801</v>
      </c>
      <c r="CD436" s="4">
        <v>897</v>
      </c>
      <c r="CE436" s="4">
        <v>895</v>
      </c>
      <c r="CF436" s="4">
        <v>3414</v>
      </c>
      <c r="CG436" s="4">
        <v>713</v>
      </c>
      <c r="CH436" s="4">
        <v>777</v>
      </c>
      <c r="CI436" s="4">
        <v>671</v>
      </c>
      <c r="CJ436" s="4">
        <v>669</v>
      </c>
      <c r="CK436" s="4">
        <v>584</v>
      </c>
      <c r="CL436" s="4">
        <v>2675</v>
      </c>
      <c r="CM436" s="4">
        <v>534</v>
      </c>
      <c r="CN436" s="4">
        <v>584</v>
      </c>
      <c r="CO436" s="4">
        <v>530</v>
      </c>
      <c r="CP436" s="4">
        <v>532</v>
      </c>
      <c r="CQ436" s="4">
        <v>495</v>
      </c>
      <c r="CR436" s="4">
        <v>2030</v>
      </c>
      <c r="CS436" s="4">
        <v>443</v>
      </c>
      <c r="CT436" s="4">
        <v>445</v>
      </c>
      <c r="CU436" s="4">
        <v>386</v>
      </c>
      <c r="CV436" s="4">
        <v>364</v>
      </c>
      <c r="CW436" s="4">
        <v>392</v>
      </c>
      <c r="CX436" s="4">
        <v>1436</v>
      </c>
      <c r="CY436" s="4">
        <v>351</v>
      </c>
      <c r="CZ436" s="4">
        <v>296</v>
      </c>
      <c r="DA436" s="4">
        <v>277</v>
      </c>
      <c r="DB436" s="4">
        <v>263</v>
      </c>
      <c r="DC436" s="4">
        <v>249</v>
      </c>
      <c r="DD436" s="4">
        <v>773</v>
      </c>
      <c r="DE436" s="4">
        <v>199</v>
      </c>
      <c r="DF436" s="4">
        <v>184</v>
      </c>
      <c r="DG436" s="4">
        <v>146</v>
      </c>
      <c r="DH436" s="4">
        <v>120</v>
      </c>
      <c r="DI436" s="4">
        <v>124</v>
      </c>
      <c r="DJ436" s="4">
        <v>257</v>
      </c>
      <c r="DK436" s="4">
        <v>77</v>
      </c>
      <c r="DL436" s="4">
        <v>74</v>
      </c>
      <c r="DM436" s="4">
        <v>47</v>
      </c>
      <c r="DN436" s="4">
        <v>32</v>
      </c>
      <c r="DO436" s="4">
        <v>27</v>
      </c>
      <c r="DP436" s="4">
        <v>39</v>
      </c>
      <c r="DQ436" s="4">
        <v>13</v>
      </c>
      <c r="DR436" s="4">
        <v>12</v>
      </c>
      <c r="DS436" s="4">
        <v>5</v>
      </c>
      <c r="DT436" s="4">
        <v>4</v>
      </c>
      <c r="DU436" s="4">
        <v>5</v>
      </c>
      <c r="DV436" s="4">
        <v>3</v>
      </c>
      <c r="DW436" s="4">
        <v>10524</v>
      </c>
      <c r="DX436" s="4">
        <v>12109</v>
      </c>
      <c r="DY436" s="4">
        <v>18559</v>
      </c>
      <c r="DZ436" s="4">
        <v>16338</v>
      </c>
      <c r="EA436" s="4">
        <v>10627</v>
      </c>
    </row>
    <row r="437" spans="1:131" ht="17.5" customHeight="1" x14ac:dyDescent="0.35">
      <c r="A437" s="2" t="s">
        <v>762</v>
      </c>
      <c r="D437" s="2" t="s">
        <v>763</v>
      </c>
      <c r="E437" s="4">
        <v>79106</v>
      </c>
      <c r="F437" s="4">
        <v>4448</v>
      </c>
      <c r="G437" s="4">
        <v>895</v>
      </c>
      <c r="H437" s="4">
        <v>877</v>
      </c>
      <c r="I437" s="4">
        <v>903</v>
      </c>
      <c r="J437" s="4">
        <v>916</v>
      </c>
      <c r="K437" s="4">
        <v>857</v>
      </c>
      <c r="L437" s="4">
        <v>4236</v>
      </c>
      <c r="M437" s="4">
        <v>919</v>
      </c>
      <c r="N437" s="4">
        <v>817</v>
      </c>
      <c r="O437" s="4">
        <v>854</v>
      </c>
      <c r="P437" s="4">
        <v>820</v>
      </c>
      <c r="Q437" s="4">
        <v>826</v>
      </c>
      <c r="R437" s="4">
        <v>4830</v>
      </c>
      <c r="S437" s="4">
        <v>881</v>
      </c>
      <c r="T437" s="4">
        <v>940</v>
      </c>
      <c r="U437" s="4">
        <v>1008</v>
      </c>
      <c r="V437" s="4">
        <v>1007</v>
      </c>
      <c r="W437" s="4">
        <v>994</v>
      </c>
      <c r="X437" s="4">
        <v>4915</v>
      </c>
      <c r="Y437" s="4">
        <v>1077</v>
      </c>
      <c r="Z437" s="4">
        <v>947</v>
      </c>
      <c r="AA437" s="4">
        <v>1032</v>
      </c>
      <c r="AB437" s="4">
        <v>979</v>
      </c>
      <c r="AC437" s="4">
        <v>880</v>
      </c>
      <c r="AD437" s="4">
        <v>4439</v>
      </c>
      <c r="AE437" s="4">
        <v>851</v>
      </c>
      <c r="AF437" s="4">
        <v>905</v>
      </c>
      <c r="AG437" s="4">
        <v>873</v>
      </c>
      <c r="AH437" s="4">
        <v>968</v>
      </c>
      <c r="AI437" s="4">
        <v>842</v>
      </c>
      <c r="AJ437" s="4">
        <v>4261</v>
      </c>
      <c r="AK437" s="4">
        <v>909</v>
      </c>
      <c r="AL437" s="4">
        <v>858</v>
      </c>
      <c r="AM437" s="4">
        <v>851</v>
      </c>
      <c r="AN437" s="4">
        <v>828</v>
      </c>
      <c r="AO437" s="4">
        <v>815</v>
      </c>
      <c r="AP437" s="4">
        <v>3916</v>
      </c>
      <c r="AQ437" s="4">
        <v>825</v>
      </c>
      <c r="AR437" s="4">
        <v>756</v>
      </c>
      <c r="AS437" s="4">
        <v>821</v>
      </c>
      <c r="AT437" s="4">
        <v>780</v>
      </c>
      <c r="AU437" s="4">
        <v>734</v>
      </c>
      <c r="AV437" s="4">
        <v>4447</v>
      </c>
      <c r="AW437" s="4">
        <v>792</v>
      </c>
      <c r="AX437" s="4">
        <v>814</v>
      </c>
      <c r="AY437" s="4">
        <v>887</v>
      </c>
      <c r="AZ437" s="4">
        <v>942</v>
      </c>
      <c r="BA437" s="4">
        <v>1012</v>
      </c>
      <c r="BB437" s="4">
        <v>5525</v>
      </c>
      <c r="BC437" s="4">
        <v>1096</v>
      </c>
      <c r="BD437" s="4">
        <v>1107</v>
      </c>
      <c r="BE437" s="4">
        <v>1052</v>
      </c>
      <c r="BF437" s="4">
        <v>1160</v>
      </c>
      <c r="BG437" s="4">
        <v>1110</v>
      </c>
      <c r="BH437" s="4">
        <v>5787</v>
      </c>
      <c r="BI437" s="4">
        <v>1197</v>
      </c>
      <c r="BJ437" s="4">
        <v>1116</v>
      </c>
      <c r="BK437" s="4">
        <v>1174</v>
      </c>
      <c r="BL437" s="4">
        <v>1229</v>
      </c>
      <c r="BM437" s="4">
        <v>1071</v>
      </c>
      <c r="BN437" s="4">
        <v>5446</v>
      </c>
      <c r="BO437" s="4">
        <v>1146</v>
      </c>
      <c r="BP437" s="4">
        <v>1125</v>
      </c>
      <c r="BQ437" s="4">
        <v>1067</v>
      </c>
      <c r="BR437" s="4">
        <v>1064</v>
      </c>
      <c r="BS437" s="4">
        <v>1044</v>
      </c>
      <c r="BT437" s="4">
        <v>5219</v>
      </c>
      <c r="BU437" s="4">
        <v>977</v>
      </c>
      <c r="BV437" s="4">
        <v>1056</v>
      </c>
      <c r="BW437" s="4">
        <v>1047</v>
      </c>
      <c r="BX437" s="4">
        <v>1017</v>
      </c>
      <c r="BY437" s="4">
        <v>1122</v>
      </c>
      <c r="BZ437" s="4">
        <v>6019</v>
      </c>
      <c r="CA437" s="4">
        <v>1087</v>
      </c>
      <c r="CB437" s="4">
        <v>1118</v>
      </c>
      <c r="CC437" s="4">
        <v>1167</v>
      </c>
      <c r="CD437" s="4">
        <v>1306</v>
      </c>
      <c r="CE437" s="4">
        <v>1341</v>
      </c>
      <c r="CF437" s="4">
        <v>4890</v>
      </c>
      <c r="CG437" s="4">
        <v>1013</v>
      </c>
      <c r="CH437" s="4">
        <v>1062</v>
      </c>
      <c r="CI437" s="4">
        <v>1014</v>
      </c>
      <c r="CJ437" s="4">
        <v>972</v>
      </c>
      <c r="CK437" s="4">
        <v>829</v>
      </c>
      <c r="CL437" s="4">
        <v>3778</v>
      </c>
      <c r="CM437" s="4">
        <v>743</v>
      </c>
      <c r="CN437" s="4">
        <v>804</v>
      </c>
      <c r="CO437" s="4">
        <v>797</v>
      </c>
      <c r="CP437" s="4">
        <v>734</v>
      </c>
      <c r="CQ437" s="4">
        <v>700</v>
      </c>
      <c r="CR437" s="4">
        <v>3013</v>
      </c>
      <c r="CS437" s="4">
        <v>669</v>
      </c>
      <c r="CT437" s="4">
        <v>631</v>
      </c>
      <c r="CU437" s="4">
        <v>632</v>
      </c>
      <c r="CV437" s="4">
        <v>533</v>
      </c>
      <c r="CW437" s="4">
        <v>548</v>
      </c>
      <c r="CX437" s="4">
        <v>2258</v>
      </c>
      <c r="CY437" s="4">
        <v>540</v>
      </c>
      <c r="CZ437" s="4">
        <v>512</v>
      </c>
      <c r="DA437" s="4">
        <v>469</v>
      </c>
      <c r="DB437" s="4">
        <v>383</v>
      </c>
      <c r="DC437" s="4">
        <v>354</v>
      </c>
      <c r="DD437" s="4">
        <v>1183</v>
      </c>
      <c r="DE437" s="4">
        <v>280</v>
      </c>
      <c r="DF437" s="4">
        <v>300</v>
      </c>
      <c r="DG437" s="4">
        <v>235</v>
      </c>
      <c r="DH437" s="4">
        <v>178</v>
      </c>
      <c r="DI437" s="4">
        <v>190</v>
      </c>
      <c r="DJ437" s="4">
        <v>417</v>
      </c>
      <c r="DK437" s="4">
        <v>148</v>
      </c>
      <c r="DL437" s="4">
        <v>130</v>
      </c>
      <c r="DM437" s="4">
        <v>55</v>
      </c>
      <c r="DN437" s="4">
        <v>42</v>
      </c>
      <c r="DO437" s="4">
        <v>42</v>
      </c>
      <c r="DP437" s="4">
        <v>73</v>
      </c>
      <c r="DQ437" s="4">
        <v>20</v>
      </c>
      <c r="DR437" s="4">
        <v>22</v>
      </c>
      <c r="DS437" s="4">
        <v>16</v>
      </c>
      <c r="DT437" s="4">
        <v>10</v>
      </c>
      <c r="DU437" s="4">
        <v>5</v>
      </c>
      <c r="DV437" s="4">
        <v>6</v>
      </c>
      <c r="DW437" s="4">
        <v>14591</v>
      </c>
      <c r="DX437" s="4">
        <v>16570</v>
      </c>
      <c r="DY437" s="4">
        <v>26426</v>
      </c>
      <c r="DZ437" s="4">
        <v>22471</v>
      </c>
      <c r="EA437" s="4">
        <v>15618</v>
      </c>
    </row>
    <row r="438" spans="1:131" ht="17.5" customHeight="1" x14ac:dyDescent="0.35">
      <c r="A438" s="2" t="s">
        <v>764</v>
      </c>
      <c r="D438" s="2" t="s">
        <v>765</v>
      </c>
      <c r="E438" s="4">
        <v>53280</v>
      </c>
      <c r="F438" s="4">
        <v>3159</v>
      </c>
      <c r="G438" s="4">
        <v>605</v>
      </c>
      <c r="H438" s="4">
        <v>651</v>
      </c>
      <c r="I438" s="4">
        <v>630</v>
      </c>
      <c r="J438" s="4">
        <v>652</v>
      </c>
      <c r="K438" s="4">
        <v>621</v>
      </c>
      <c r="L438" s="4">
        <v>3021</v>
      </c>
      <c r="M438" s="4">
        <v>644</v>
      </c>
      <c r="N438" s="4">
        <v>548</v>
      </c>
      <c r="O438" s="4">
        <v>626</v>
      </c>
      <c r="P438" s="4">
        <v>614</v>
      </c>
      <c r="Q438" s="4">
        <v>589</v>
      </c>
      <c r="R438" s="4">
        <v>3234</v>
      </c>
      <c r="S438" s="4">
        <v>576</v>
      </c>
      <c r="T438" s="4">
        <v>588</v>
      </c>
      <c r="U438" s="4">
        <v>685</v>
      </c>
      <c r="V438" s="4">
        <v>677</v>
      </c>
      <c r="W438" s="4">
        <v>708</v>
      </c>
      <c r="X438" s="4">
        <v>3789</v>
      </c>
      <c r="Y438" s="4">
        <v>827</v>
      </c>
      <c r="Z438" s="4">
        <v>800</v>
      </c>
      <c r="AA438" s="4">
        <v>854</v>
      </c>
      <c r="AB438" s="4">
        <v>728</v>
      </c>
      <c r="AC438" s="4">
        <v>580</v>
      </c>
      <c r="AD438" s="4">
        <v>3120</v>
      </c>
      <c r="AE438" s="4">
        <v>576</v>
      </c>
      <c r="AF438" s="4">
        <v>595</v>
      </c>
      <c r="AG438" s="4">
        <v>604</v>
      </c>
      <c r="AH438" s="4">
        <v>671</v>
      </c>
      <c r="AI438" s="4">
        <v>674</v>
      </c>
      <c r="AJ438" s="4">
        <v>3103</v>
      </c>
      <c r="AK438" s="4">
        <v>595</v>
      </c>
      <c r="AL438" s="4">
        <v>623</v>
      </c>
      <c r="AM438" s="4">
        <v>648</v>
      </c>
      <c r="AN438" s="4">
        <v>621</v>
      </c>
      <c r="AO438" s="4">
        <v>616</v>
      </c>
      <c r="AP438" s="4">
        <v>2833</v>
      </c>
      <c r="AQ438" s="4">
        <v>622</v>
      </c>
      <c r="AR438" s="4">
        <v>580</v>
      </c>
      <c r="AS438" s="4">
        <v>591</v>
      </c>
      <c r="AT438" s="4">
        <v>514</v>
      </c>
      <c r="AU438" s="4">
        <v>526</v>
      </c>
      <c r="AV438" s="4">
        <v>3119</v>
      </c>
      <c r="AW438" s="4">
        <v>557</v>
      </c>
      <c r="AX438" s="4">
        <v>587</v>
      </c>
      <c r="AY438" s="4">
        <v>648</v>
      </c>
      <c r="AZ438" s="4">
        <v>675</v>
      </c>
      <c r="BA438" s="4">
        <v>652</v>
      </c>
      <c r="BB438" s="4">
        <v>3778</v>
      </c>
      <c r="BC438" s="4">
        <v>745</v>
      </c>
      <c r="BD438" s="4">
        <v>730</v>
      </c>
      <c r="BE438" s="4">
        <v>751</v>
      </c>
      <c r="BF438" s="4">
        <v>751</v>
      </c>
      <c r="BG438" s="4">
        <v>801</v>
      </c>
      <c r="BH438" s="4">
        <v>3870</v>
      </c>
      <c r="BI438" s="4">
        <v>782</v>
      </c>
      <c r="BJ438" s="4">
        <v>790</v>
      </c>
      <c r="BK438" s="4">
        <v>768</v>
      </c>
      <c r="BL438" s="4">
        <v>746</v>
      </c>
      <c r="BM438" s="4">
        <v>784</v>
      </c>
      <c r="BN438" s="4">
        <v>3617</v>
      </c>
      <c r="BO438" s="4">
        <v>746</v>
      </c>
      <c r="BP438" s="4">
        <v>739</v>
      </c>
      <c r="BQ438" s="4">
        <v>727</v>
      </c>
      <c r="BR438" s="4">
        <v>699</v>
      </c>
      <c r="BS438" s="4">
        <v>706</v>
      </c>
      <c r="BT438" s="4">
        <v>3328</v>
      </c>
      <c r="BU438" s="4">
        <v>641</v>
      </c>
      <c r="BV438" s="4">
        <v>662</v>
      </c>
      <c r="BW438" s="4">
        <v>645</v>
      </c>
      <c r="BX438" s="4">
        <v>683</v>
      </c>
      <c r="BY438" s="4">
        <v>697</v>
      </c>
      <c r="BZ438" s="4">
        <v>3719</v>
      </c>
      <c r="CA438" s="4">
        <v>715</v>
      </c>
      <c r="CB438" s="4">
        <v>661</v>
      </c>
      <c r="CC438" s="4">
        <v>744</v>
      </c>
      <c r="CD438" s="4">
        <v>798</v>
      </c>
      <c r="CE438" s="4">
        <v>801</v>
      </c>
      <c r="CF438" s="4">
        <v>2894</v>
      </c>
      <c r="CG438" s="4">
        <v>589</v>
      </c>
      <c r="CH438" s="4">
        <v>624</v>
      </c>
      <c r="CI438" s="4">
        <v>589</v>
      </c>
      <c r="CJ438" s="4">
        <v>616</v>
      </c>
      <c r="CK438" s="4">
        <v>476</v>
      </c>
      <c r="CL438" s="4">
        <v>2235</v>
      </c>
      <c r="CM438" s="4">
        <v>442</v>
      </c>
      <c r="CN438" s="4">
        <v>472</v>
      </c>
      <c r="CO438" s="4">
        <v>444</v>
      </c>
      <c r="CP438" s="4">
        <v>439</v>
      </c>
      <c r="CQ438" s="4">
        <v>438</v>
      </c>
      <c r="CR438" s="4">
        <v>1920</v>
      </c>
      <c r="CS438" s="4">
        <v>422</v>
      </c>
      <c r="CT438" s="4">
        <v>387</v>
      </c>
      <c r="CU438" s="4">
        <v>381</v>
      </c>
      <c r="CV438" s="4">
        <v>387</v>
      </c>
      <c r="CW438" s="4">
        <v>343</v>
      </c>
      <c r="CX438" s="4">
        <v>1428</v>
      </c>
      <c r="CY438" s="4">
        <v>302</v>
      </c>
      <c r="CZ438" s="4">
        <v>335</v>
      </c>
      <c r="DA438" s="4">
        <v>291</v>
      </c>
      <c r="DB438" s="4">
        <v>236</v>
      </c>
      <c r="DC438" s="4">
        <v>264</v>
      </c>
      <c r="DD438" s="4">
        <v>779</v>
      </c>
      <c r="DE438" s="4">
        <v>194</v>
      </c>
      <c r="DF438" s="4">
        <v>196</v>
      </c>
      <c r="DG438" s="4">
        <v>162</v>
      </c>
      <c r="DH438" s="4">
        <v>130</v>
      </c>
      <c r="DI438" s="4">
        <v>97</v>
      </c>
      <c r="DJ438" s="4">
        <v>276</v>
      </c>
      <c r="DK438" s="4">
        <v>116</v>
      </c>
      <c r="DL438" s="4">
        <v>75</v>
      </c>
      <c r="DM438" s="4">
        <v>40</v>
      </c>
      <c r="DN438" s="4">
        <v>20</v>
      </c>
      <c r="DO438" s="4">
        <v>25</v>
      </c>
      <c r="DP438" s="4">
        <v>54</v>
      </c>
      <c r="DQ438" s="4">
        <v>15</v>
      </c>
      <c r="DR438" s="4">
        <v>15</v>
      </c>
      <c r="DS438" s="4">
        <v>13</v>
      </c>
      <c r="DT438" s="4">
        <v>10</v>
      </c>
      <c r="DU438" s="4">
        <v>1</v>
      </c>
      <c r="DV438" s="4">
        <v>4</v>
      </c>
      <c r="DW438" s="4">
        <v>10241</v>
      </c>
      <c r="DX438" s="4">
        <v>11895</v>
      </c>
      <c r="DY438" s="4">
        <v>18915</v>
      </c>
      <c r="DZ438" s="4">
        <v>14534</v>
      </c>
      <c r="EA438" s="4">
        <v>9590</v>
      </c>
    </row>
    <row r="439" spans="1:131" ht="17.5" customHeight="1" x14ac:dyDescent="0.35">
      <c r="A439" s="2" t="s">
        <v>766</v>
      </c>
      <c r="D439" s="2" t="s">
        <v>767</v>
      </c>
      <c r="E439" s="4">
        <v>16575</v>
      </c>
      <c r="F439" s="4">
        <v>721</v>
      </c>
      <c r="G439" s="4">
        <v>157</v>
      </c>
      <c r="H439" s="4">
        <v>123</v>
      </c>
      <c r="I439" s="4">
        <v>137</v>
      </c>
      <c r="J439" s="4">
        <v>155</v>
      </c>
      <c r="K439" s="4">
        <v>149</v>
      </c>
      <c r="L439" s="4">
        <v>711</v>
      </c>
      <c r="M439" s="4">
        <v>143</v>
      </c>
      <c r="N439" s="4">
        <v>139</v>
      </c>
      <c r="O439" s="4">
        <v>148</v>
      </c>
      <c r="P439" s="4">
        <v>133</v>
      </c>
      <c r="Q439" s="4">
        <v>148</v>
      </c>
      <c r="R439" s="4">
        <v>853</v>
      </c>
      <c r="S439" s="4">
        <v>145</v>
      </c>
      <c r="T439" s="4">
        <v>151</v>
      </c>
      <c r="U439" s="4">
        <v>191</v>
      </c>
      <c r="V439" s="4">
        <v>179</v>
      </c>
      <c r="W439" s="4">
        <v>187</v>
      </c>
      <c r="X439" s="4">
        <v>920</v>
      </c>
      <c r="Y439" s="4">
        <v>196</v>
      </c>
      <c r="Z439" s="4">
        <v>174</v>
      </c>
      <c r="AA439" s="4">
        <v>200</v>
      </c>
      <c r="AB439" s="4">
        <v>191</v>
      </c>
      <c r="AC439" s="4">
        <v>159</v>
      </c>
      <c r="AD439" s="4">
        <v>877</v>
      </c>
      <c r="AE439" s="4">
        <v>174</v>
      </c>
      <c r="AF439" s="4">
        <v>167</v>
      </c>
      <c r="AG439" s="4">
        <v>190</v>
      </c>
      <c r="AH439" s="4">
        <v>178</v>
      </c>
      <c r="AI439" s="4">
        <v>168</v>
      </c>
      <c r="AJ439" s="4">
        <v>782</v>
      </c>
      <c r="AK439" s="4">
        <v>157</v>
      </c>
      <c r="AL439" s="4">
        <v>162</v>
      </c>
      <c r="AM439" s="4">
        <v>163</v>
      </c>
      <c r="AN439" s="4">
        <v>144</v>
      </c>
      <c r="AO439" s="4">
        <v>156</v>
      </c>
      <c r="AP439" s="4">
        <v>648</v>
      </c>
      <c r="AQ439" s="4">
        <v>131</v>
      </c>
      <c r="AR439" s="4">
        <v>129</v>
      </c>
      <c r="AS439" s="4">
        <v>134</v>
      </c>
      <c r="AT439" s="4">
        <v>127</v>
      </c>
      <c r="AU439" s="4">
        <v>127</v>
      </c>
      <c r="AV439" s="4">
        <v>625</v>
      </c>
      <c r="AW439" s="4">
        <v>104</v>
      </c>
      <c r="AX439" s="4">
        <v>94</v>
      </c>
      <c r="AY439" s="4">
        <v>133</v>
      </c>
      <c r="AZ439" s="4">
        <v>139</v>
      </c>
      <c r="BA439" s="4">
        <v>155</v>
      </c>
      <c r="BB439" s="4">
        <v>935</v>
      </c>
      <c r="BC439" s="4">
        <v>168</v>
      </c>
      <c r="BD439" s="4">
        <v>188</v>
      </c>
      <c r="BE439" s="4">
        <v>192</v>
      </c>
      <c r="BF439" s="4">
        <v>194</v>
      </c>
      <c r="BG439" s="4">
        <v>193</v>
      </c>
      <c r="BH439" s="4">
        <v>1122</v>
      </c>
      <c r="BI439" s="4">
        <v>227</v>
      </c>
      <c r="BJ439" s="4">
        <v>239</v>
      </c>
      <c r="BK439" s="4">
        <v>244</v>
      </c>
      <c r="BL439" s="4">
        <v>201</v>
      </c>
      <c r="BM439" s="4">
        <v>211</v>
      </c>
      <c r="BN439" s="4">
        <v>1163</v>
      </c>
      <c r="BO439" s="4">
        <v>228</v>
      </c>
      <c r="BP439" s="4">
        <v>256</v>
      </c>
      <c r="BQ439" s="4">
        <v>246</v>
      </c>
      <c r="BR439" s="4">
        <v>226</v>
      </c>
      <c r="BS439" s="4">
        <v>207</v>
      </c>
      <c r="BT439" s="4">
        <v>1244</v>
      </c>
      <c r="BU439" s="4">
        <v>216</v>
      </c>
      <c r="BV439" s="4">
        <v>257</v>
      </c>
      <c r="BW439" s="4">
        <v>255</v>
      </c>
      <c r="BX439" s="4">
        <v>264</v>
      </c>
      <c r="BY439" s="4">
        <v>252</v>
      </c>
      <c r="BZ439" s="4">
        <v>1506</v>
      </c>
      <c r="CA439" s="4">
        <v>236</v>
      </c>
      <c r="CB439" s="4">
        <v>298</v>
      </c>
      <c r="CC439" s="4">
        <v>287</v>
      </c>
      <c r="CD439" s="4">
        <v>351</v>
      </c>
      <c r="CE439" s="4">
        <v>334</v>
      </c>
      <c r="CF439" s="4">
        <v>1389</v>
      </c>
      <c r="CG439" s="4">
        <v>284</v>
      </c>
      <c r="CH439" s="4">
        <v>295</v>
      </c>
      <c r="CI439" s="4">
        <v>294</v>
      </c>
      <c r="CJ439" s="4">
        <v>269</v>
      </c>
      <c r="CK439" s="4">
        <v>247</v>
      </c>
      <c r="CL439" s="4">
        <v>1139</v>
      </c>
      <c r="CM439" s="4">
        <v>208</v>
      </c>
      <c r="CN439" s="4">
        <v>229</v>
      </c>
      <c r="CO439" s="4">
        <v>277</v>
      </c>
      <c r="CP439" s="4">
        <v>209</v>
      </c>
      <c r="CQ439" s="4">
        <v>216</v>
      </c>
      <c r="CR439" s="4">
        <v>835</v>
      </c>
      <c r="CS439" s="4">
        <v>181</v>
      </c>
      <c r="CT439" s="4">
        <v>191</v>
      </c>
      <c r="CU439" s="4">
        <v>160</v>
      </c>
      <c r="CV439" s="4">
        <v>161</v>
      </c>
      <c r="CW439" s="4">
        <v>142</v>
      </c>
      <c r="CX439" s="4">
        <v>626</v>
      </c>
      <c r="CY439" s="4">
        <v>157</v>
      </c>
      <c r="CZ439" s="4">
        <v>142</v>
      </c>
      <c r="DA439" s="4">
        <v>124</v>
      </c>
      <c r="DB439" s="4">
        <v>108</v>
      </c>
      <c r="DC439" s="4">
        <v>95</v>
      </c>
      <c r="DD439" s="4">
        <v>359</v>
      </c>
      <c r="DE439" s="4">
        <v>85</v>
      </c>
      <c r="DF439" s="4">
        <v>91</v>
      </c>
      <c r="DG439" s="4">
        <v>64</v>
      </c>
      <c r="DH439" s="4">
        <v>73</v>
      </c>
      <c r="DI439" s="4">
        <v>46</v>
      </c>
      <c r="DJ439" s="4">
        <v>96</v>
      </c>
      <c r="DK439" s="4">
        <v>36</v>
      </c>
      <c r="DL439" s="4">
        <v>22</v>
      </c>
      <c r="DM439" s="4">
        <v>18</v>
      </c>
      <c r="DN439" s="4">
        <v>13</v>
      </c>
      <c r="DO439" s="4">
        <v>7</v>
      </c>
      <c r="DP439" s="4">
        <v>21</v>
      </c>
      <c r="DQ439" s="4">
        <v>7</v>
      </c>
      <c r="DR439" s="4">
        <v>8</v>
      </c>
      <c r="DS439" s="4">
        <v>1</v>
      </c>
      <c r="DT439" s="4">
        <v>2</v>
      </c>
      <c r="DU439" s="4">
        <v>3</v>
      </c>
      <c r="DV439" s="4">
        <v>3</v>
      </c>
      <c r="DW439" s="4">
        <v>2481</v>
      </c>
      <c r="DX439" s="4">
        <v>2855</v>
      </c>
      <c r="DY439" s="4">
        <v>4591</v>
      </c>
      <c r="DZ439" s="4">
        <v>5035</v>
      </c>
      <c r="EA439" s="4">
        <v>4468</v>
      </c>
    </row>
    <row r="440" spans="1:131" ht="17.5" customHeight="1" x14ac:dyDescent="0.35"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W440" s="30"/>
      <c r="DX440" s="30"/>
      <c r="DY440" s="30"/>
      <c r="DZ440" s="30"/>
      <c r="EA440" s="30"/>
    </row>
    <row r="441" spans="1:131" s="3" customFormat="1" ht="17.5" customHeight="1" x14ac:dyDescent="0.35">
      <c r="A441" s="27" t="s">
        <v>768</v>
      </c>
      <c r="B441" s="3" t="s">
        <v>769</v>
      </c>
      <c r="E441" s="26">
        <v>1504228</v>
      </c>
      <c r="F441" s="26">
        <v>91573</v>
      </c>
      <c r="G441" s="26">
        <v>18760</v>
      </c>
      <c r="H441" s="26">
        <v>18160</v>
      </c>
      <c r="I441" s="26">
        <v>18454</v>
      </c>
      <c r="J441" s="26">
        <v>18219</v>
      </c>
      <c r="K441" s="26">
        <v>17980</v>
      </c>
      <c r="L441" s="26">
        <v>83643</v>
      </c>
      <c r="M441" s="26">
        <v>17440</v>
      </c>
      <c r="N441" s="26">
        <v>16778</v>
      </c>
      <c r="O441" s="26">
        <v>16603</v>
      </c>
      <c r="P441" s="26">
        <v>16315</v>
      </c>
      <c r="Q441" s="26">
        <v>16507</v>
      </c>
      <c r="R441" s="26">
        <v>91180</v>
      </c>
      <c r="S441" s="26">
        <v>17332</v>
      </c>
      <c r="T441" s="26">
        <v>17712</v>
      </c>
      <c r="U441" s="26">
        <v>18226</v>
      </c>
      <c r="V441" s="26">
        <v>18538</v>
      </c>
      <c r="W441" s="26">
        <v>19372</v>
      </c>
      <c r="X441" s="26">
        <v>101391</v>
      </c>
      <c r="Y441" s="26">
        <v>19291</v>
      </c>
      <c r="Z441" s="26">
        <v>19520</v>
      </c>
      <c r="AA441" s="26">
        <v>20049</v>
      </c>
      <c r="AB441" s="26">
        <v>20547</v>
      </c>
      <c r="AC441" s="26">
        <v>21984</v>
      </c>
      <c r="AD441" s="26">
        <v>108765</v>
      </c>
      <c r="AE441" s="26">
        <v>24188</v>
      </c>
      <c r="AF441" s="26">
        <v>22261</v>
      </c>
      <c r="AG441" s="26">
        <v>21918</v>
      </c>
      <c r="AH441" s="26">
        <v>20582</v>
      </c>
      <c r="AI441" s="26">
        <v>19816</v>
      </c>
      <c r="AJ441" s="26">
        <v>93762</v>
      </c>
      <c r="AK441" s="26">
        <v>19625</v>
      </c>
      <c r="AL441" s="26">
        <v>19086</v>
      </c>
      <c r="AM441" s="26">
        <v>18539</v>
      </c>
      <c r="AN441" s="26">
        <v>18360</v>
      </c>
      <c r="AO441" s="26">
        <v>18152</v>
      </c>
      <c r="AP441" s="26">
        <v>87553</v>
      </c>
      <c r="AQ441" s="26">
        <v>18845</v>
      </c>
      <c r="AR441" s="26">
        <v>18668</v>
      </c>
      <c r="AS441" s="26">
        <v>17175</v>
      </c>
      <c r="AT441" s="26">
        <v>16103</v>
      </c>
      <c r="AU441" s="26">
        <v>16762</v>
      </c>
      <c r="AV441" s="26">
        <v>90338</v>
      </c>
      <c r="AW441" s="26">
        <v>16352</v>
      </c>
      <c r="AX441" s="26">
        <v>17096</v>
      </c>
      <c r="AY441" s="26">
        <v>17688</v>
      </c>
      <c r="AZ441" s="26">
        <v>18890</v>
      </c>
      <c r="BA441" s="26">
        <v>20312</v>
      </c>
      <c r="BB441" s="26">
        <v>104491</v>
      </c>
      <c r="BC441" s="26">
        <v>20603</v>
      </c>
      <c r="BD441" s="26">
        <v>20269</v>
      </c>
      <c r="BE441" s="26">
        <v>21264</v>
      </c>
      <c r="BF441" s="26">
        <v>20801</v>
      </c>
      <c r="BG441" s="26">
        <v>21554</v>
      </c>
      <c r="BH441" s="26">
        <v>108528</v>
      </c>
      <c r="BI441" s="26">
        <v>21609</v>
      </c>
      <c r="BJ441" s="26">
        <v>22071</v>
      </c>
      <c r="BK441" s="26">
        <v>22017</v>
      </c>
      <c r="BL441" s="26">
        <v>21546</v>
      </c>
      <c r="BM441" s="26">
        <v>21285</v>
      </c>
      <c r="BN441" s="26">
        <v>98961</v>
      </c>
      <c r="BO441" s="26">
        <v>20698</v>
      </c>
      <c r="BP441" s="26">
        <v>19844</v>
      </c>
      <c r="BQ441" s="26">
        <v>19837</v>
      </c>
      <c r="BR441" s="26">
        <v>19467</v>
      </c>
      <c r="BS441" s="26">
        <v>19115</v>
      </c>
      <c r="BT441" s="26">
        <v>91854</v>
      </c>
      <c r="BU441" s="26">
        <v>18005</v>
      </c>
      <c r="BV441" s="26">
        <v>18203</v>
      </c>
      <c r="BW441" s="26">
        <v>18727</v>
      </c>
      <c r="BX441" s="26">
        <v>18463</v>
      </c>
      <c r="BY441" s="26">
        <v>18456</v>
      </c>
      <c r="BZ441" s="26">
        <v>100867</v>
      </c>
      <c r="CA441" s="26">
        <v>18515</v>
      </c>
      <c r="CB441" s="26">
        <v>19664</v>
      </c>
      <c r="CC441" s="26">
        <v>19889</v>
      </c>
      <c r="CD441" s="26">
        <v>21626</v>
      </c>
      <c r="CE441" s="26">
        <v>21173</v>
      </c>
      <c r="CF441" s="26">
        <v>81116</v>
      </c>
      <c r="CG441" s="26">
        <v>16591</v>
      </c>
      <c r="CH441" s="26">
        <v>17546</v>
      </c>
      <c r="CI441" s="26">
        <v>16778</v>
      </c>
      <c r="CJ441" s="26">
        <v>16011</v>
      </c>
      <c r="CK441" s="26">
        <v>14190</v>
      </c>
      <c r="CL441" s="26">
        <v>64504</v>
      </c>
      <c r="CM441" s="26">
        <v>13489</v>
      </c>
      <c r="CN441" s="26">
        <v>13593</v>
      </c>
      <c r="CO441" s="26">
        <v>13055</v>
      </c>
      <c r="CP441" s="26">
        <v>12453</v>
      </c>
      <c r="CQ441" s="26">
        <v>11914</v>
      </c>
      <c r="CR441" s="26">
        <v>48994</v>
      </c>
      <c r="CS441" s="26">
        <v>10978</v>
      </c>
      <c r="CT441" s="26">
        <v>10811</v>
      </c>
      <c r="CU441" s="26">
        <v>9535</v>
      </c>
      <c r="CV441" s="26">
        <v>9191</v>
      </c>
      <c r="CW441" s="26">
        <v>8479</v>
      </c>
      <c r="CX441" s="26">
        <v>32888</v>
      </c>
      <c r="CY441" s="26">
        <v>8110</v>
      </c>
      <c r="CZ441" s="26">
        <v>7150</v>
      </c>
      <c r="DA441" s="26">
        <v>6523</v>
      </c>
      <c r="DB441" s="26">
        <v>5780</v>
      </c>
      <c r="DC441" s="26">
        <v>5325</v>
      </c>
      <c r="DD441" s="26">
        <v>17423</v>
      </c>
      <c r="DE441" s="26">
        <v>4774</v>
      </c>
      <c r="DF441" s="26">
        <v>3948</v>
      </c>
      <c r="DG441" s="26">
        <v>3386</v>
      </c>
      <c r="DH441" s="26">
        <v>2829</v>
      </c>
      <c r="DI441" s="26">
        <v>2486</v>
      </c>
      <c r="DJ441" s="26">
        <v>5347</v>
      </c>
      <c r="DK441" s="26">
        <v>1977</v>
      </c>
      <c r="DL441" s="26">
        <v>1397</v>
      </c>
      <c r="DM441" s="26">
        <v>908</v>
      </c>
      <c r="DN441" s="26">
        <v>573</v>
      </c>
      <c r="DO441" s="26">
        <v>492</v>
      </c>
      <c r="DP441" s="26">
        <v>949</v>
      </c>
      <c r="DQ441" s="26">
        <v>345</v>
      </c>
      <c r="DR441" s="26">
        <v>261</v>
      </c>
      <c r="DS441" s="26">
        <v>166</v>
      </c>
      <c r="DT441" s="26">
        <v>121</v>
      </c>
      <c r="DU441" s="26">
        <v>56</v>
      </c>
      <c r="DV441" s="26">
        <v>101</v>
      </c>
      <c r="DW441" s="26">
        <v>285687</v>
      </c>
      <c r="DX441" s="26">
        <v>325256</v>
      </c>
      <c r="DY441" s="26">
        <v>567009</v>
      </c>
      <c r="DZ441" s="26">
        <v>400210</v>
      </c>
      <c r="EA441" s="26">
        <v>251322</v>
      </c>
    </row>
    <row r="442" spans="1:131" ht="17.5" customHeight="1" x14ac:dyDescent="0.35"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W442" s="30"/>
      <c r="DX442" s="30"/>
      <c r="DY442" s="30"/>
      <c r="DZ442" s="30"/>
      <c r="EA442" s="30"/>
    </row>
    <row r="443" spans="1:131" ht="17.5" customHeight="1" x14ac:dyDescent="0.35">
      <c r="A443" s="2" t="s">
        <v>770</v>
      </c>
      <c r="D443" s="2" t="s">
        <v>771</v>
      </c>
      <c r="E443" s="4">
        <v>34274</v>
      </c>
      <c r="F443" s="4">
        <v>2027</v>
      </c>
      <c r="G443" s="4">
        <v>427</v>
      </c>
      <c r="H443" s="4">
        <v>415</v>
      </c>
      <c r="I443" s="4">
        <v>418</v>
      </c>
      <c r="J443" s="4">
        <v>374</v>
      </c>
      <c r="K443" s="4">
        <v>393</v>
      </c>
      <c r="L443" s="4">
        <v>1772</v>
      </c>
      <c r="M443" s="4">
        <v>373</v>
      </c>
      <c r="N443" s="4">
        <v>358</v>
      </c>
      <c r="O443" s="4">
        <v>349</v>
      </c>
      <c r="P443" s="4">
        <v>361</v>
      </c>
      <c r="Q443" s="4">
        <v>331</v>
      </c>
      <c r="R443" s="4">
        <v>1899</v>
      </c>
      <c r="S443" s="4">
        <v>384</v>
      </c>
      <c r="T443" s="4">
        <v>363</v>
      </c>
      <c r="U443" s="4">
        <v>418</v>
      </c>
      <c r="V443" s="4">
        <v>333</v>
      </c>
      <c r="W443" s="4">
        <v>401</v>
      </c>
      <c r="X443" s="4">
        <v>2016</v>
      </c>
      <c r="Y443" s="4">
        <v>389</v>
      </c>
      <c r="Z443" s="4">
        <v>459</v>
      </c>
      <c r="AA443" s="4">
        <v>457</v>
      </c>
      <c r="AB443" s="4">
        <v>365</v>
      </c>
      <c r="AC443" s="4">
        <v>346</v>
      </c>
      <c r="AD443" s="4">
        <v>2032</v>
      </c>
      <c r="AE443" s="4">
        <v>395</v>
      </c>
      <c r="AF443" s="4">
        <v>400</v>
      </c>
      <c r="AG443" s="4">
        <v>382</v>
      </c>
      <c r="AH443" s="4">
        <v>416</v>
      </c>
      <c r="AI443" s="4">
        <v>439</v>
      </c>
      <c r="AJ443" s="4">
        <v>1822</v>
      </c>
      <c r="AK443" s="4">
        <v>330</v>
      </c>
      <c r="AL443" s="4">
        <v>371</v>
      </c>
      <c r="AM443" s="4">
        <v>391</v>
      </c>
      <c r="AN443" s="4">
        <v>366</v>
      </c>
      <c r="AO443" s="4">
        <v>364</v>
      </c>
      <c r="AP443" s="4">
        <v>1819</v>
      </c>
      <c r="AQ443" s="4">
        <v>381</v>
      </c>
      <c r="AR443" s="4">
        <v>399</v>
      </c>
      <c r="AS443" s="4">
        <v>386</v>
      </c>
      <c r="AT443" s="4">
        <v>307</v>
      </c>
      <c r="AU443" s="4">
        <v>346</v>
      </c>
      <c r="AV443" s="4">
        <v>1942</v>
      </c>
      <c r="AW443" s="4">
        <v>330</v>
      </c>
      <c r="AX443" s="4">
        <v>346</v>
      </c>
      <c r="AY443" s="4">
        <v>376</v>
      </c>
      <c r="AZ443" s="4">
        <v>440</v>
      </c>
      <c r="BA443" s="4">
        <v>450</v>
      </c>
      <c r="BB443" s="4">
        <v>2259</v>
      </c>
      <c r="BC443" s="4">
        <v>479</v>
      </c>
      <c r="BD443" s="4">
        <v>411</v>
      </c>
      <c r="BE443" s="4">
        <v>475</v>
      </c>
      <c r="BF443" s="4">
        <v>410</v>
      </c>
      <c r="BG443" s="4">
        <v>484</v>
      </c>
      <c r="BH443" s="4">
        <v>2300</v>
      </c>
      <c r="BI443" s="4">
        <v>473</v>
      </c>
      <c r="BJ443" s="4">
        <v>451</v>
      </c>
      <c r="BK443" s="4">
        <v>476</v>
      </c>
      <c r="BL443" s="4">
        <v>456</v>
      </c>
      <c r="BM443" s="4">
        <v>444</v>
      </c>
      <c r="BN443" s="4">
        <v>2423</v>
      </c>
      <c r="BO443" s="4">
        <v>490</v>
      </c>
      <c r="BP443" s="4">
        <v>495</v>
      </c>
      <c r="BQ443" s="4">
        <v>488</v>
      </c>
      <c r="BR443" s="4">
        <v>460</v>
      </c>
      <c r="BS443" s="4">
        <v>490</v>
      </c>
      <c r="BT443" s="4">
        <v>2320</v>
      </c>
      <c r="BU443" s="4">
        <v>463</v>
      </c>
      <c r="BV443" s="4">
        <v>435</v>
      </c>
      <c r="BW443" s="4">
        <v>505</v>
      </c>
      <c r="BX443" s="4">
        <v>473</v>
      </c>
      <c r="BY443" s="4">
        <v>444</v>
      </c>
      <c r="BZ443" s="4">
        <v>2629</v>
      </c>
      <c r="CA443" s="4">
        <v>487</v>
      </c>
      <c r="CB443" s="4">
        <v>514</v>
      </c>
      <c r="CC443" s="4">
        <v>533</v>
      </c>
      <c r="CD443" s="4">
        <v>572</v>
      </c>
      <c r="CE443" s="4">
        <v>523</v>
      </c>
      <c r="CF443" s="4">
        <v>2328</v>
      </c>
      <c r="CG443" s="4">
        <v>447</v>
      </c>
      <c r="CH443" s="4">
        <v>551</v>
      </c>
      <c r="CI443" s="4">
        <v>476</v>
      </c>
      <c r="CJ443" s="4">
        <v>465</v>
      </c>
      <c r="CK443" s="4">
        <v>389</v>
      </c>
      <c r="CL443" s="4">
        <v>1891</v>
      </c>
      <c r="CM443" s="4">
        <v>379</v>
      </c>
      <c r="CN443" s="4">
        <v>408</v>
      </c>
      <c r="CO443" s="4">
        <v>373</v>
      </c>
      <c r="CP443" s="4">
        <v>384</v>
      </c>
      <c r="CQ443" s="4">
        <v>347</v>
      </c>
      <c r="CR443" s="4">
        <v>1272</v>
      </c>
      <c r="CS443" s="4">
        <v>313</v>
      </c>
      <c r="CT443" s="4">
        <v>284</v>
      </c>
      <c r="CU443" s="4">
        <v>247</v>
      </c>
      <c r="CV443" s="4">
        <v>230</v>
      </c>
      <c r="CW443" s="4">
        <v>198</v>
      </c>
      <c r="CX443" s="4">
        <v>895</v>
      </c>
      <c r="CY443" s="4">
        <v>220</v>
      </c>
      <c r="CZ443" s="4">
        <v>207</v>
      </c>
      <c r="DA443" s="4">
        <v>172</v>
      </c>
      <c r="DB443" s="4">
        <v>145</v>
      </c>
      <c r="DC443" s="4">
        <v>151</v>
      </c>
      <c r="DD443" s="4">
        <v>430</v>
      </c>
      <c r="DE443" s="4">
        <v>143</v>
      </c>
      <c r="DF443" s="4">
        <v>91</v>
      </c>
      <c r="DG443" s="4">
        <v>83</v>
      </c>
      <c r="DH443" s="4">
        <v>50</v>
      </c>
      <c r="DI443" s="4">
        <v>63</v>
      </c>
      <c r="DJ443" s="4">
        <v>169</v>
      </c>
      <c r="DK443" s="4">
        <v>54</v>
      </c>
      <c r="DL443" s="4">
        <v>58</v>
      </c>
      <c r="DM443" s="4">
        <v>22</v>
      </c>
      <c r="DN443" s="4">
        <v>26</v>
      </c>
      <c r="DO443" s="4">
        <v>9</v>
      </c>
      <c r="DP443" s="4">
        <v>26</v>
      </c>
      <c r="DQ443" s="4">
        <v>14</v>
      </c>
      <c r="DR443" s="4">
        <v>7</v>
      </c>
      <c r="DS443" s="4">
        <v>3</v>
      </c>
      <c r="DT443" s="4">
        <v>2</v>
      </c>
      <c r="DU443" s="4">
        <v>0</v>
      </c>
      <c r="DV443" s="4">
        <v>3</v>
      </c>
      <c r="DW443" s="4">
        <v>6087</v>
      </c>
      <c r="DX443" s="4">
        <v>7003</v>
      </c>
      <c r="DY443" s="4">
        <v>11501</v>
      </c>
      <c r="DZ443" s="4">
        <v>9672</v>
      </c>
      <c r="EA443" s="4">
        <v>7014</v>
      </c>
    </row>
    <row r="444" spans="1:131" ht="17.5" customHeight="1" x14ac:dyDescent="0.35">
      <c r="A444" s="2" t="s">
        <v>772</v>
      </c>
      <c r="D444" s="2" t="s">
        <v>773</v>
      </c>
      <c r="E444" s="4">
        <v>59906</v>
      </c>
      <c r="F444" s="4">
        <v>3472</v>
      </c>
      <c r="G444" s="4">
        <v>699</v>
      </c>
      <c r="H444" s="4">
        <v>734</v>
      </c>
      <c r="I444" s="4">
        <v>676</v>
      </c>
      <c r="J444" s="4">
        <v>635</v>
      </c>
      <c r="K444" s="4">
        <v>728</v>
      </c>
      <c r="L444" s="4">
        <v>3177</v>
      </c>
      <c r="M444" s="4">
        <v>660</v>
      </c>
      <c r="N444" s="4">
        <v>624</v>
      </c>
      <c r="O444" s="4">
        <v>628</v>
      </c>
      <c r="P444" s="4">
        <v>624</v>
      </c>
      <c r="Q444" s="4">
        <v>641</v>
      </c>
      <c r="R444" s="4">
        <v>3374</v>
      </c>
      <c r="S444" s="4">
        <v>688</v>
      </c>
      <c r="T444" s="4">
        <v>658</v>
      </c>
      <c r="U444" s="4">
        <v>672</v>
      </c>
      <c r="V444" s="4">
        <v>661</v>
      </c>
      <c r="W444" s="4">
        <v>695</v>
      </c>
      <c r="X444" s="4">
        <v>4084</v>
      </c>
      <c r="Y444" s="4">
        <v>677</v>
      </c>
      <c r="Z444" s="4">
        <v>697</v>
      </c>
      <c r="AA444" s="4">
        <v>672</v>
      </c>
      <c r="AB444" s="4">
        <v>876</v>
      </c>
      <c r="AC444" s="4">
        <v>1162</v>
      </c>
      <c r="AD444" s="4">
        <v>4936</v>
      </c>
      <c r="AE444" s="4">
        <v>1320</v>
      </c>
      <c r="AF444" s="4">
        <v>1099</v>
      </c>
      <c r="AG444" s="4">
        <v>920</v>
      </c>
      <c r="AH444" s="4">
        <v>862</v>
      </c>
      <c r="AI444" s="4">
        <v>735</v>
      </c>
      <c r="AJ444" s="4">
        <v>3442</v>
      </c>
      <c r="AK444" s="4">
        <v>735</v>
      </c>
      <c r="AL444" s="4">
        <v>706</v>
      </c>
      <c r="AM444" s="4">
        <v>662</v>
      </c>
      <c r="AN444" s="4">
        <v>648</v>
      </c>
      <c r="AO444" s="4">
        <v>691</v>
      </c>
      <c r="AP444" s="4">
        <v>3140</v>
      </c>
      <c r="AQ444" s="4">
        <v>666</v>
      </c>
      <c r="AR444" s="4">
        <v>667</v>
      </c>
      <c r="AS444" s="4">
        <v>615</v>
      </c>
      <c r="AT444" s="4">
        <v>579</v>
      </c>
      <c r="AU444" s="4">
        <v>613</v>
      </c>
      <c r="AV444" s="4">
        <v>3328</v>
      </c>
      <c r="AW444" s="4">
        <v>573</v>
      </c>
      <c r="AX444" s="4">
        <v>609</v>
      </c>
      <c r="AY444" s="4">
        <v>686</v>
      </c>
      <c r="AZ444" s="4">
        <v>726</v>
      </c>
      <c r="BA444" s="4">
        <v>734</v>
      </c>
      <c r="BB444" s="4">
        <v>3890</v>
      </c>
      <c r="BC444" s="4">
        <v>790</v>
      </c>
      <c r="BD444" s="4">
        <v>742</v>
      </c>
      <c r="BE444" s="4">
        <v>739</v>
      </c>
      <c r="BF444" s="4">
        <v>787</v>
      </c>
      <c r="BG444" s="4">
        <v>832</v>
      </c>
      <c r="BH444" s="4">
        <v>4060</v>
      </c>
      <c r="BI444" s="4">
        <v>829</v>
      </c>
      <c r="BJ444" s="4">
        <v>805</v>
      </c>
      <c r="BK444" s="4">
        <v>816</v>
      </c>
      <c r="BL444" s="4">
        <v>856</v>
      </c>
      <c r="BM444" s="4">
        <v>754</v>
      </c>
      <c r="BN444" s="4">
        <v>3872</v>
      </c>
      <c r="BO444" s="4">
        <v>828</v>
      </c>
      <c r="BP444" s="4">
        <v>690</v>
      </c>
      <c r="BQ444" s="4">
        <v>811</v>
      </c>
      <c r="BR444" s="4">
        <v>816</v>
      </c>
      <c r="BS444" s="4">
        <v>727</v>
      </c>
      <c r="BT444" s="4">
        <v>3632</v>
      </c>
      <c r="BU444" s="4">
        <v>723</v>
      </c>
      <c r="BV444" s="4">
        <v>728</v>
      </c>
      <c r="BW444" s="4">
        <v>725</v>
      </c>
      <c r="BX444" s="4">
        <v>762</v>
      </c>
      <c r="BY444" s="4">
        <v>694</v>
      </c>
      <c r="BZ444" s="4">
        <v>4320</v>
      </c>
      <c r="CA444" s="4">
        <v>751</v>
      </c>
      <c r="CB444" s="4">
        <v>822</v>
      </c>
      <c r="CC444" s="4">
        <v>878</v>
      </c>
      <c r="CD444" s="4">
        <v>918</v>
      </c>
      <c r="CE444" s="4">
        <v>951</v>
      </c>
      <c r="CF444" s="4">
        <v>3675</v>
      </c>
      <c r="CG444" s="4">
        <v>789</v>
      </c>
      <c r="CH444" s="4">
        <v>766</v>
      </c>
      <c r="CI444" s="4">
        <v>769</v>
      </c>
      <c r="CJ444" s="4">
        <v>737</v>
      </c>
      <c r="CK444" s="4">
        <v>614</v>
      </c>
      <c r="CL444" s="4">
        <v>2772</v>
      </c>
      <c r="CM444" s="4">
        <v>550</v>
      </c>
      <c r="CN444" s="4">
        <v>589</v>
      </c>
      <c r="CO444" s="4">
        <v>583</v>
      </c>
      <c r="CP444" s="4">
        <v>551</v>
      </c>
      <c r="CQ444" s="4">
        <v>499</v>
      </c>
      <c r="CR444" s="4">
        <v>2152</v>
      </c>
      <c r="CS444" s="4">
        <v>449</v>
      </c>
      <c r="CT444" s="4">
        <v>474</v>
      </c>
      <c r="CU444" s="4">
        <v>437</v>
      </c>
      <c r="CV444" s="4">
        <v>413</v>
      </c>
      <c r="CW444" s="4">
        <v>379</v>
      </c>
      <c r="CX444" s="4">
        <v>1504</v>
      </c>
      <c r="CY444" s="4">
        <v>367</v>
      </c>
      <c r="CZ444" s="4">
        <v>305</v>
      </c>
      <c r="DA444" s="4">
        <v>320</v>
      </c>
      <c r="DB444" s="4">
        <v>264</v>
      </c>
      <c r="DC444" s="4">
        <v>248</v>
      </c>
      <c r="DD444" s="4">
        <v>806</v>
      </c>
      <c r="DE444" s="4">
        <v>232</v>
      </c>
      <c r="DF444" s="4">
        <v>192</v>
      </c>
      <c r="DG444" s="4">
        <v>151</v>
      </c>
      <c r="DH444" s="4">
        <v>127</v>
      </c>
      <c r="DI444" s="4">
        <v>104</v>
      </c>
      <c r="DJ444" s="4">
        <v>226</v>
      </c>
      <c r="DK444" s="4">
        <v>85</v>
      </c>
      <c r="DL444" s="4">
        <v>46</v>
      </c>
      <c r="DM444" s="4">
        <v>39</v>
      </c>
      <c r="DN444" s="4">
        <v>33</v>
      </c>
      <c r="DO444" s="4">
        <v>23</v>
      </c>
      <c r="DP444" s="4">
        <v>40</v>
      </c>
      <c r="DQ444" s="4">
        <v>19</v>
      </c>
      <c r="DR444" s="4">
        <v>8</v>
      </c>
      <c r="DS444" s="4">
        <v>8</v>
      </c>
      <c r="DT444" s="4">
        <v>3</v>
      </c>
      <c r="DU444" s="4">
        <v>2</v>
      </c>
      <c r="DV444" s="4">
        <v>4</v>
      </c>
      <c r="DW444" s="4">
        <v>10700</v>
      </c>
      <c r="DX444" s="4">
        <v>12069</v>
      </c>
      <c r="DY444" s="4">
        <v>22143</v>
      </c>
      <c r="DZ444" s="4">
        <v>15884</v>
      </c>
      <c r="EA444" s="4">
        <v>11179</v>
      </c>
    </row>
    <row r="445" spans="1:131" ht="17.5" customHeight="1" x14ac:dyDescent="0.35">
      <c r="A445" s="2" t="s">
        <v>774</v>
      </c>
      <c r="D445" s="2" t="s">
        <v>775</v>
      </c>
      <c r="E445" s="4">
        <v>55749</v>
      </c>
      <c r="F445" s="4">
        <v>2965</v>
      </c>
      <c r="G445" s="4">
        <v>559</v>
      </c>
      <c r="H445" s="4">
        <v>602</v>
      </c>
      <c r="I445" s="4">
        <v>592</v>
      </c>
      <c r="J445" s="4">
        <v>581</v>
      </c>
      <c r="K445" s="4">
        <v>631</v>
      </c>
      <c r="L445" s="4">
        <v>2884</v>
      </c>
      <c r="M445" s="4">
        <v>621</v>
      </c>
      <c r="N445" s="4">
        <v>578</v>
      </c>
      <c r="O445" s="4">
        <v>590</v>
      </c>
      <c r="P445" s="4">
        <v>525</v>
      </c>
      <c r="Q445" s="4">
        <v>570</v>
      </c>
      <c r="R445" s="4">
        <v>3302</v>
      </c>
      <c r="S445" s="4">
        <v>560</v>
      </c>
      <c r="T445" s="4">
        <v>653</v>
      </c>
      <c r="U445" s="4">
        <v>637</v>
      </c>
      <c r="V445" s="4">
        <v>691</v>
      </c>
      <c r="W445" s="4">
        <v>761</v>
      </c>
      <c r="X445" s="4">
        <v>3417</v>
      </c>
      <c r="Y445" s="4">
        <v>687</v>
      </c>
      <c r="Z445" s="4">
        <v>736</v>
      </c>
      <c r="AA445" s="4">
        <v>735</v>
      </c>
      <c r="AB445" s="4">
        <v>692</v>
      </c>
      <c r="AC445" s="4">
        <v>567</v>
      </c>
      <c r="AD445" s="4">
        <v>3027</v>
      </c>
      <c r="AE445" s="4">
        <v>567</v>
      </c>
      <c r="AF445" s="4">
        <v>577</v>
      </c>
      <c r="AG445" s="4">
        <v>608</v>
      </c>
      <c r="AH445" s="4">
        <v>655</v>
      </c>
      <c r="AI445" s="4">
        <v>620</v>
      </c>
      <c r="AJ445" s="4">
        <v>2706</v>
      </c>
      <c r="AK445" s="4">
        <v>545</v>
      </c>
      <c r="AL445" s="4">
        <v>552</v>
      </c>
      <c r="AM445" s="4">
        <v>557</v>
      </c>
      <c r="AN445" s="4">
        <v>518</v>
      </c>
      <c r="AO445" s="4">
        <v>534</v>
      </c>
      <c r="AP445" s="4">
        <v>2732</v>
      </c>
      <c r="AQ445" s="4">
        <v>599</v>
      </c>
      <c r="AR445" s="4">
        <v>601</v>
      </c>
      <c r="AS445" s="4">
        <v>529</v>
      </c>
      <c r="AT445" s="4">
        <v>473</v>
      </c>
      <c r="AU445" s="4">
        <v>530</v>
      </c>
      <c r="AV445" s="4">
        <v>2986</v>
      </c>
      <c r="AW445" s="4">
        <v>522</v>
      </c>
      <c r="AX445" s="4">
        <v>533</v>
      </c>
      <c r="AY445" s="4">
        <v>543</v>
      </c>
      <c r="AZ445" s="4">
        <v>647</v>
      </c>
      <c r="BA445" s="4">
        <v>741</v>
      </c>
      <c r="BB445" s="4">
        <v>3694</v>
      </c>
      <c r="BC445" s="4">
        <v>765</v>
      </c>
      <c r="BD445" s="4">
        <v>688</v>
      </c>
      <c r="BE445" s="4">
        <v>747</v>
      </c>
      <c r="BF445" s="4">
        <v>710</v>
      </c>
      <c r="BG445" s="4">
        <v>784</v>
      </c>
      <c r="BH445" s="4">
        <v>3970</v>
      </c>
      <c r="BI445" s="4">
        <v>802</v>
      </c>
      <c r="BJ445" s="4">
        <v>780</v>
      </c>
      <c r="BK445" s="4">
        <v>806</v>
      </c>
      <c r="BL445" s="4">
        <v>821</v>
      </c>
      <c r="BM445" s="4">
        <v>761</v>
      </c>
      <c r="BN445" s="4">
        <v>3840</v>
      </c>
      <c r="BO445" s="4">
        <v>827</v>
      </c>
      <c r="BP445" s="4">
        <v>819</v>
      </c>
      <c r="BQ445" s="4">
        <v>715</v>
      </c>
      <c r="BR445" s="4">
        <v>736</v>
      </c>
      <c r="BS445" s="4">
        <v>743</v>
      </c>
      <c r="BT445" s="4">
        <v>3529</v>
      </c>
      <c r="BU445" s="4">
        <v>691</v>
      </c>
      <c r="BV445" s="4">
        <v>689</v>
      </c>
      <c r="BW445" s="4">
        <v>755</v>
      </c>
      <c r="BX445" s="4">
        <v>661</v>
      </c>
      <c r="BY445" s="4">
        <v>733</v>
      </c>
      <c r="BZ445" s="4">
        <v>4319</v>
      </c>
      <c r="CA445" s="4">
        <v>774</v>
      </c>
      <c r="CB445" s="4">
        <v>798</v>
      </c>
      <c r="CC445" s="4">
        <v>882</v>
      </c>
      <c r="CD445" s="4">
        <v>919</v>
      </c>
      <c r="CE445" s="4">
        <v>946</v>
      </c>
      <c r="CF445" s="4">
        <v>3771</v>
      </c>
      <c r="CG445" s="4">
        <v>775</v>
      </c>
      <c r="CH445" s="4">
        <v>781</v>
      </c>
      <c r="CI445" s="4">
        <v>739</v>
      </c>
      <c r="CJ445" s="4">
        <v>798</v>
      </c>
      <c r="CK445" s="4">
        <v>678</v>
      </c>
      <c r="CL445" s="4">
        <v>2974</v>
      </c>
      <c r="CM445" s="4">
        <v>607</v>
      </c>
      <c r="CN445" s="4">
        <v>615</v>
      </c>
      <c r="CO445" s="4">
        <v>600</v>
      </c>
      <c r="CP445" s="4">
        <v>556</v>
      </c>
      <c r="CQ445" s="4">
        <v>596</v>
      </c>
      <c r="CR445" s="4">
        <v>2501</v>
      </c>
      <c r="CS445" s="4">
        <v>558</v>
      </c>
      <c r="CT445" s="4">
        <v>544</v>
      </c>
      <c r="CU445" s="4">
        <v>513</v>
      </c>
      <c r="CV445" s="4">
        <v>486</v>
      </c>
      <c r="CW445" s="4">
        <v>400</v>
      </c>
      <c r="CX445" s="4">
        <v>1763</v>
      </c>
      <c r="CY445" s="4">
        <v>429</v>
      </c>
      <c r="CZ445" s="4">
        <v>382</v>
      </c>
      <c r="DA445" s="4">
        <v>340</v>
      </c>
      <c r="DB445" s="4">
        <v>320</v>
      </c>
      <c r="DC445" s="4">
        <v>292</v>
      </c>
      <c r="DD445" s="4">
        <v>983</v>
      </c>
      <c r="DE445" s="4">
        <v>257</v>
      </c>
      <c r="DF445" s="4">
        <v>212</v>
      </c>
      <c r="DG445" s="4">
        <v>221</v>
      </c>
      <c r="DH445" s="4">
        <v>162</v>
      </c>
      <c r="DI445" s="4">
        <v>131</v>
      </c>
      <c r="DJ445" s="4">
        <v>308</v>
      </c>
      <c r="DK445" s="4">
        <v>110</v>
      </c>
      <c r="DL445" s="4">
        <v>88</v>
      </c>
      <c r="DM445" s="4">
        <v>52</v>
      </c>
      <c r="DN445" s="4">
        <v>37</v>
      </c>
      <c r="DO445" s="4">
        <v>21</v>
      </c>
      <c r="DP445" s="4">
        <v>74</v>
      </c>
      <c r="DQ445" s="4">
        <v>22</v>
      </c>
      <c r="DR445" s="4">
        <v>19</v>
      </c>
      <c r="DS445" s="4">
        <v>19</v>
      </c>
      <c r="DT445" s="4">
        <v>10</v>
      </c>
      <c r="DU445" s="4">
        <v>4</v>
      </c>
      <c r="DV445" s="4">
        <v>4</v>
      </c>
      <c r="DW445" s="4">
        <v>9838</v>
      </c>
      <c r="DX445" s="4">
        <v>11309</v>
      </c>
      <c r="DY445" s="4">
        <v>17875</v>
      </c>
      <c r="DZ445" s="4">
        <v>15658</v>
      </c>
      <c r="EA445" s="4">
        <v>12378</v>
      </c>
    </row>
    <row r="446" spans="1:131" ht="17.5" customHeight="1" x14ac:dyDescent="0.35">
      <c r="A446" s="2" t="s">
        <v>776</v>
      </c>
      <c r="D446" s="2" t="s">
        <v>777</v>
      </c>
      <c r="E446" s="4">
        <v>45987</v>
      </c>
      <c r="F446" s="4">
        <v>2722</v>
      </c>
      <c r="G446" s="4">
        <v>547</v>
      </c>
      <c r="H446" s="4">
        <v>538</v>
      </c>
      <c r="I446" s="4">
        <v>530</v>
      </c>
      <c r="J446" s="4">
        <v>583</v>
      </c>
      <c r="K446" s="4">
        <v>524</v>
      </c>
      <c r="L446" s="4">
        <v>2653</v>
      </c>
      <c r="M446" s="4">
        <v>520</v>
      </c>
      <c r="N446" s="4">
        <v>533</v>
      </c>
      <c r="O446" s="4">
        <v>539</v>
      </c>
      <c r="P446" s="4">
        <v>543</v>
      </c>
      <c r="Q446" s="4">
        <v>518</v>
      </c>
      <c r="R446" s="4">
        <v>2844</v>
      </c>
      <c r="S446" s="4">
        <v>542</v>
      </c>
      <c r="T446" s="4">
        <v>530</v>
      </c>
      <c r="U446" s="4">
        <v>571</v>
      </c>
      <c r="V446" s="4">
        <v>595</v>
      </c>
      <c r="W446" s="4">
        <v>606</v>
      </c>
      <c r="X446" s="4">
        <v>3077</v>
      </c>
      <c r="Y446" s="4">
        <v>591</v>
      </c>
      <c r="Z446" s="4">
        <v>636</v>
      </c>
      <c r="AA446" s="4">
        <v>673</v>
      </c>
      <c r="AB446" s="4">
        <v>639</v>
      </c>
      <c r="AC446" s="4">
        <v>538</v>
      </c>
      <c r="AD446" s="4">
        <v>2683</v>
      </c>
      <c r="AE446" s="4">
        <v>525</v>
      </c>
      <c r="AF446" s="4">
        <v>549</v>
      </c>
      <c r="AG446" s="4">
        <v>536</v>
      </c>
      <c r="AH446" s="4">
        <v>514</v>
      </c>
      <c r="AI446" s="4">
        <v>559</v>
      </c>
      <c r="AJ446" s="4">
        <v>2348</v>
      </c>
      <c r="AK446" s="4">
        <v>494</v>
      </c>
      <c r="AL446" s="4">
        <v>498</v>
      </c>
      <c r="AM446" s="4">
        <v>466</v>
      </c>
      <c r="AN446" s="4">
        <v>441</v>
      </c>
      <c r="AO446" s="4">
        <v>449</v>
      </c>
      <c r="AP446" s="4">
        <v>2107</v>
      </c>
      <c r="AQ446" s="4">
        <v>403</v>
      </c>
      <c r="AR446" s="4">
        <v>457</v>
      </c>
      <c r="AS446" s="4">
        <v>410</v>
      </c>
      <c r="AT446" s="4">
        <v>371</v>
      </c>
      <c r="AU446" s="4">
        <v>466</v>
      </c>
      <c r="AV446" s="4">
        <v>2553</v>
      </c>
      <c r="AW446" s="4">
        <v>425</v>
      </c>
      <c r="AX446" s="4">
        <v>473</v>
      </c>
      <c r="AY446" s="4">
        <v>513</v>
      </c>
      <c r="AZ446" s="4">
        <v>538</v>
      </c>
      <c r="BA446" s="4">
        <v>604</v>
      </c>
      <c r="BB446" s="4">
        <v>3064</v>
      </c>
      <c r="BC446" s="4">
        <v>598</v>
      </c>
      <c r="BD446" s="4">
        <v>573</v>
      </c>
      <c r="BE446" s="4">
        <v>635</v>
      </c>
      <c r="BF446" s="4">
        <v>612</v>
      </c>
      <c r="BG446" s="4">
        <v>646</v>
      </c>
      <c r="BH446" s="4">
        <v>3396</v>
      </c>
      <c r="BI446" s="4">
        <v>641</v>
      </c>
      <c r="BJ446" s="4">
        <v>703</v>
      </c>
      <c r="BK446" s="4">
        <v>697</v>
      </c>
      <c r="BL446" s="4">
        <v>689</v>
      </c>
      <c r="BM446" s="4">
        <v>666</v>
      </c>
      <c r="BN446" s="4">
        <v>3086</v>
      </c>
      <c r="BO446" s="4">
        <v>649</v>
      </c>
      <c r="BP446" s="4">
        <v>674</v>
      </c>
      <c r="BQ446" s="4">
        <v>591</v>
      </c>
      <c r="BR446" s="4">
        <v>586</v>
      </c>
      <c r="BS446" s="4">
        <v>586</v>
      </c>
      <c r="BT446" s="4">
        <v>2938</v>
      </c>
      <c r="BU446" s="4">
        <v>597</v>
      </c>
      <c r="BV446" s="4">
        <v>550</v>
      </c>
      <c r="BW446" s="4">
        <v>589</v>
      </c>
      <c r="BX446" s="4">
        <v>621</v>
      </c>
      <c r="BY446" s="4">
        <v>581</v>
      </c>
      <c r="BZ446" s="4">
        <v>3554</v>
      </c>
      <c r="CA446" s="4">
        <v>615</v>
      </c>
      <c r="CB446" s="4">
        <v>690</v>
      </c>
      <c r="CC446" s="4">
        <v>702</v>
      </c>
      <c r="CD446" s="4">
        <v>797</v>
      </c>
      <c r="CE446" s="4">
        <v>750</v>
      </c>
      <c r="CF446" s="4">
        <v>2800</v>
      </c>
      <c r="CG446" s="4">
        <v>538</v>
      </c>
      <c r="CH446" s="4">
        <v>611</v>
      </c>
      <c r="CI446" s="4">
        <v>580</v>
      </c>
      <c r="CJ446" s="4">
        <v>582</v>
      </c>
      <c r="CK446" s="4">
        <v>489</v>
      </c>
      <c r="CL446" s="4">
        <v>2311</v>
      </c>
      <c r="CM446" s="4">
        <v>510</v>
      </c>
      <c r="CN446" s="4">
        <v>477</v>
      </c>
      <c r="CO446" s="4">
        <v>473</v>
      </c>
      <c r="CP446" s="4">
        <v>455</v>
      </c>
      <c r="CQ446" s="4">
        <v>396</v>
      </c>
      <c r="CR446" s="4">
        <v>1756</v>
      </c>
      <c r="CS446" s="4">
        <v>378</v>
      </c>
      <c r="CT446" s="4">
        <v>408</v>
      </c>
      <c r="CU446" s="4">
        <v>340</v>
      </c>
      <c r="CV446" s="4">
        <v>318</v>
      </c>
      <c r="CW446" s="4">
        <v>312</v>
      </c>
      <c r="CX446" s="4">
        <v>1217</v>
      </c>
      <c r="CY446" s="4">
        <v>323</v>
      </c>
      <c r="CZ446" s="4">
        <v>249</v>
      </c>
      <c r="DA446" s="4">
        <v>225</v>
      </c>
      <c r="DB446" s="4">
        <v>231</v>
      </c>
      <c r="DC446" s="4">
        <v>189</v>
      </c>
      <c r="DD446" s="4">
        <v>592</v>
      </c>
      <c r="DE446" s="4">
        <v>150</v>
      </c>
      <c r="DF446" s="4">
        <v>132</v>
      </c>
      <c r="DG446" s="4">
        <v>116</v>
      </c>
      <c r="DH446" s="4">
        <v>107</v>
      </c>
      <c r="DI446" s="4">
        <v>87</v>
      </c>
      <c r="DJ446" s="4">
        <v>243</v>
      </c>
      <c r="DK446" s="4">
        <v>80</v>
      </c>
      <c r="DL446" s="4">
        <v>82</v>
      </c>
      <c r="DM446" s="4">
        <v>44</v>
      </c>
      <c r="DN446" s="4">
        <v>23</v>
      </c>
      <c r="DO446" s="4">
        <v>14</v>
      </c>
      <c r="DP446" s="4">
        <v>42</v>
      </c>
      <c r="DQ446" s="4">
        <v>12</v>
      </c>
      <c r="DR446" s="4">
        <v>10</v>
      </c>
      <c r="DS446" s="4">
        <v>6</v>
      </c>
      <c r="DT446" s="4">
        <v>13</v>
      </c>
      <c r="DU446" s="4">
        <v>1</v>
      </c>
      <c r="DV446" s="4">
        <v>1</v>
      </c>
      <c r="DW446" s="4">
        <v>8810</v>
      </c>
      <c r="DX446" s="4">
        <v>10119</v>
      </c>
      <c r="DY446" s="4">
        <v>15241</v>
      </c>
      <c r="DZ446" s="4">
        <v>12974</v>
      </c>
      <c r="EA446" s="4">
        <v>8962</v>
      </c>
    </row>
    <row r="447" spans="1:131" ht="17.5" customHeight="1" x14ac:dyDescent="0.35">
      <c r="A447" s="2" t="s">
        <v>778</v>
      </c>
      <c r="D447" s="2" t="s">
        <v>779</v>
      </c>
      <c r="E447" s="4">
        <v>75247</v>
      </c>
      <c r="F447" s="4">
        <v>4754</v>
      </c>
      <c r="G447" s="4">
        <v>973</v>
      </c>
      <c r="H447" s="4">
        <v>941</v>
      </c>
      <c r="I447" s="4">
        <v>918</v>
      </c>
      <c r="J447" s="4">
        <v>1013</v>
      </c>
      <c r="K447" s="4">
        <v>909</v>
      </c>
      <c r="L447" s="4">
        <v>4192</v>
      </c>
      <c r="M447" s="4">
        <v>804</v>
      </c>
      <c r="N447" s="4">
        <v>922</v>
      </c>
      <c r="O447" s="4">
        <v>819</v>
      </c>
      <c r="P447" s="4">
        <v>797</v>
      </c>
      <c r="Q447" s="4">
        <v>850</v>
      </c>
      <c r="R447" s="4">
        <v>4646</v>
      </c>
      <c r="S447" s="4">
        <v>874</v>
      </c>
      <c r="T447" s="4">
        <v>891</v>
      </c>
      <c r="U447" s="4">
        <v>974</v>
      </c>
      <c r="V447" s="4">
        <v>949</v>
      </c>
      <c r="W447" s="4">
        <v>958</v>
      </c>
      <c r="X447" s="4">
        <v>4973</v>
      </c>
      <c r="Y447" s="4">
        <v>986</v>
      </c>
      <c r="Z447" s="4">
        <v>1056</v>
      </c>
      <c r="AA447" s="4">
        <v>1036</v>
      </c>
      <c r="AB447" s="4">
        <v>964</v>
      </c>
      <c r="AC447" s="4">
        <v>931</v>
      </c>
      <c r="AD447" s="4">
        <v>4673</v>
      </c>
      <c r="AE447" s="4">
        <v>888</v>
      </c>
      <c r="AF447" s="4">
        <v>904</v>
      </c>
      <c r="AG447" s="4">
        <v>941</v>
      </c>
      <c r="AH447" s="4">
        <v>990</v>
      </c>
      <c r="AI447" s="4">
        <v>950</v>
      </c>
      <c r="AJ447" s="4">
        <v>4338</v>
      </c>
      <c r="AK447" s="4">
        <v>871</v>
      </c>
      <c r="AL447" s="4">
        <v>883</v>
      </c>
      <c r="AM447" s="4">
        <v>851</v>
      </c>
      <c r="AN447" s="4">
        <v>843</v>
      </c>
      <c r="AO447" s="4">
        <v>890</v>
      </c>
      <c r="AP447" s="4">
        <v>4150</v>
      </c>
      <c r="AQ447" s="4">
        <v>812</v>
      </c>
      <c r="AR447" s="4">
        <v>922</v>
      </c>
      <c r="AS447" s="4">
        <v>781</v>
      </c>
      <c r="AT447" s="4">
        <v>844</v>
      </c>
      <c r="AU447" s="4">
        <v>791</v>
      </c>
      <c r="AV447" s="4">
        <v>4807</v>
      </c>
      <c r="AW447" s="4">
        <v>828</v>
      </c>
      <c r="AX447" s="4">
        <v>883</v>
      </c>
      <c r="AY447" s="4">
        <v>932</v>
      </c>
      <c r="AZ447" s="4">
        <v>1005</v>
      </c>
      <c r="BA447" s="4">
        <v>1159</v>
      </c>
      <c r="BB447" s="4">
        <v>5549</v>
      </c>
      <c r="BC447" s="4">
        <v>1091</v>
      </c>
      <c r="BD447" s="4">
        <v>1070</v>
      </c>
      <c r="BE447" s="4">
        <v>1160</v>
      </c>
      <c r="BF447" s="4">
        <v>1152</v>
      </c>
      <c r="BG447" s="4">
        <v>1076</v>
      </c>
      <c r="BH447" s="4">
        <v>5719</v>
      </c>
      <c r="BI447" s="4">
        <v>1171</v>
      </c>
      <c r="BJ447" s="4">
        <v>1177</v>
      </c>
      <c r="BK447" s="4">
        <v>1141</v>
      </c>
      <c r="BL447" s="4">
        <v>1139</v>
      </c>
      <c r="BM447" s="4">
        <v>1091</v>
      </c>
      <c r="BN447" s="4">
        <v>5041</v>
      </c>
      <c r="BO447" s="4">
        <v>1094</v>
      </c>
      <c r="BP447" s="4">
        <v>1061</v>
      </c>
      <c r="BQ447" s="4">
        <v>1024</v>
      </c>
      <c r="BR447" s="4">
        <v>934</v>
      </c>
      <c r="BS447" s="4">
        <v>928</v>
      </c>
      <c r="BT447" s="4">
        <v>4658</v>
      </c>
      <c r="BU447" s="4">
        <v>909</v>
      </c>
      <c r="BV447" s="4">
        <v>904</v>
      </c>
      <c r="BW447" s="4">
        <v>961</v>
      </c>
      <c r="BX447" s="4">
        <v>911</v>
      </c>
      <c r="BY447" s="4">
        <v>973</v>
      </c>
      <c r="BZ447" s="4">
        <v>5410</v>
      </c>
      <c r="CA447" s="4">
        <v>1007</v>
      </c>
      <c r="CB447" s="4">
        <v>993</v>
      </c>
      <c r="CC447" s="4">
        <v>1070</v>
      </c>
      <c r="CD447" s="4">
        <v>1139</v>
      </c>
      <c r="CE447" s="4">
        <v>1201</v>
      </c>
      <c r="CF447" s="4">
        <v>4146</v>
      </c>
      <c r="CG447" s="4">
        <v>839</v>
      </c>
      <c r="CH447" s="4">
        <v>884</v>
      </c>
      <c r="CI447" s="4">
        <v>895</v>
      </c>
      <c r="CJ447" s="4">
        <v>813</v>
      </c>
      <c r="CK447" s="4">
        <v>715</v>
      </c>
      <c r="CL447" s="4">
        <v>3365</v>
      </c>
      <c r="CM447" s="4">
        <v>749</v>
      </c>
      <c r="CN447" s="4">
        <v>681</v>
      </c>
      <c r="CO447" s="4">
        <v>695</v>
      </c>
      <c r="CP447" s="4">
        <v>638</v>
      </c>
      <c r="CQ447" s="4">
        <v>602</v>
      </c>
      <c r="CR447" s="4">
        <v>2277</v>
      </c>
      <c r="CS447" s="4">
        <v>526</v>
      </c>
      <c r="CT447" s="4">
        <v>520</v>
      </c>
      <c r="CU447" s="4">
        <v>450</v>
      </c>
      <c r="CV447" s="4">
        <v>396</v>
      </c>
      <c r="CW447" s="4">
        <v>385</v>
      </c>
      <c r="CX447" s="4">
        <v>1483</v>
      </c>
      <c r="CY447" s="4">
        <v>368</v>
      </c>
      <c r="CZ447" s="4">
        <v>317</v>
      </c>
      <c r="DA447" s="4">
        <v>315</v>
      </c>
      <c r="DB447" s="4">
        <v>282</v>
      </c>
      <c r="DC447" s="4">
        <v>201</v>
      </c>
      <c r="DD447" s="4">
        <v>777</v>
      </c>
      <c r="DE447" s="4">
        <v>191</v>
      </c>
      <c r="DF447" s="4">
        <v>190</v>
      </c>
      <c r="DG447" s="4">
        <v>132</v>
      </c>
      <c r="DH447" s="4">
        <v>141</v>
      </c>
      <c r="DI447" s="4">
        <v>123</v>
      </c>
      <c r="DJ447" s="4">
        <v>243</v>
      </c>
      <c r="DK447" s="4">
        <v>81</v>
      </c>
      <c r="DL447" s="4">
        <v>72</v>
      </c>
      <c r="DM447" s="4">
        <v>37</v>
      </c>
      <c r="DN447" s="4">
        <v>27</v>
      </c>
      <c r="DO447" s="4">
        <v>26</v>
      </c>
      <c r="DP447" s="4">
        <v>37</v>
      </c>
      <c r="DQ447" s="4">
        <v>14</v>
      </c>
      <c r="DR447" s="4">
        <v>8</v>
      </c>
      <c r="DS447" s="4">
        <v>7</v>
      </c>
      <c r="DT447" s="4">
        <v>4</v>
      </c>
      <c r="DU447" s="4">
        <v>4</v>
      </c>
      <c r="DV447" s="4">
        <v>9</v>
      </c>
      <c r="DW447" s="4">
        <v>14578</v>
      </c>
      <c r="DX447" s="4">
        <v>16670</v>
      </c>
      <c r="DY447" s="4">
        <v>27504</v>
      </c>
      <c r="DZ447" s="4">
        <v>20828</v>
      </c>
      <c r="EA447" s="4">
        <v>12337</v>
      </c>
    </row>
    <row r="448" spans="1:131" ht="17.5" customHeight="1" x14ac:dyDescent="0.35">
      <c r="A448" s="2" t="s">
        <v>780</v>
      </c>
      <c r="D448" s="2" t="s">
        <v>781</v>
      </c>
      <c r="E448" s="4">
        <v>67052</v>
      </c>
      <c r="F448" s="4">
        <v>4547</v>
      </c>
      <c r="G448" s="4">
        <v>937</v>
      </c>
      <c r="H448" s="4">
        <v>955</v>
      </c>
      <c r="I448" s="4">
        <v>911</v>
      </c>
      <c r="J448" s="4">
        <v>878</v>
      </c>
      <c r="K448" s="4">
        <v>866</v>
      </c>
      <c r="L448" s="4">
        <v>3965</v>
      </c>
      <c r="M448" s="4">
        <v>901</v>
      </c>
      <c r="N448" s="4">
        <v>810</v>
      </c>
      <c r="O448" s="4">
        <v>762</v>
      </c>
      <c r="P448" s="4">
        <v>758</v>
      </c>
      <c r="Q448" s="4">
        <v>734</v>
      </c>
      <c r="R448" s="4">
        <v>3996</v>
      </c>
      <c r="S448" s="4">
        <v>803</v>
      </c>
      <c r="T448" s="4">
        <v>799</v>
      </c>
      <c r="U448" s="4">
        <v>836</v>
      </c>
      <c r="V448" s="4">
        <v>777</v>
      </c>
      <c r="W448" s="4">
        <v>781</v>
      </c>
      <c r="X448" s="4">
        <v>4201</v>
      </c>
      <c r="Y448" s="4">
        <v>881</v>
      </c>
      <c r="Z448" s="4">
        <v>849</v>
      </c>
      <c r="AA448" s="4">
        <v>851</v>
      </c>
      <c r="AB448" s="4">
        <v>811</v>
      </c>
      <c r="AC448" s="4">
        <v>809</v>
      </c>
      <c r="AD448" s="4">
        <v>4386</v>
      </c>
      <c r="AE448" s="4">
        <v>891</v>
      </c>
      <c r="AF448" s="4">
        <v>792</v>
      </c>
      <c r="AG448" s="4">
        <v>919</v>
      </c>
      <c r="AH448" s="4">
        <v>880</v>
      </c>
      <c r="AI448" s="4">
        <v>904</v>
      </c>
      <c r="AJ448" s="4">
        <v>4390</v>
      </c>
      <c r="AK448" s="4">
        <v>857</v>
      </c>
      <c r="AL448" s="4">
        <v>874</v>
      </c>
      <c r="AM448" s="4">
        <v>869</v>
      </c>
      <c r="AN448" s="4">
        <v>909</v>
      </c>
      <c r="AO448" s="4">
        <v>881</v>
      </c>
      <c r="AP448" s="4">
        <v>4146</v>
      </c>
      <c r="AQ448" s="4">
        <v>921</v>
      </c>
      <c r="AR448" s="4">
        <v>901</v>
      </c>
      <c r="AS448" s="4">
        <v>822</v>
      </c>
      <c r="AT448" s="4">
        <v>720</v>
      </c>
      <c r="AU448" s="4">
        <v>782</v>
      </c>
      <c r="AV448" s="4">
        <v>4504</v>
      </c>
      <c r="AW448" s="4">
        <v>818</v>
      </c>
      <c r="AX448" s="4">
        <v>852</v>
      </c>
      <c r="AY448" s="4">
        <v>875</v>
      </c>
      <c r="AZ448" s="4">
        <v>923</v>
      </c>
      <c r="BA448" s="4">
        <v>1036</v>
      </c>
      <c r="BB448" s="4">
        <v>4868</v>
      </c>
      <c r="BC448" s="4">
        <v>989</v>
      </c>
      <c r="BD448" s="4">
        <v>986</v>
      </c>
      <c r="BE448" s="4">
        <v>964</v>
      </c>
      <c r="BF448" s="4">
        <v>926</v>
      </c>
      <c r="BG448" s="4">
        <v>1003</v>
      </c>
      <c r="BH448" s="4">
        <v>4882</v>
      </c>
      <c r="BI448" s="4">
        <v>976</v>
      </c>
      <c r="BJ448" s="4">
        <v>998</v>
      </c>
      <c r="BK448" s="4">
        <v>1000</v>
      </c>
      <c r="BL448" s="4">
        <v>978</v>
      </c>
      <c r="BM448" s="4">
        <v>930</v>
      </c>
      <c r="BN448" s="4">
        <v>4292</v>
      </c>
      <c r="BO448" s="4">
        <v>905</v>
      </c>
      <c r="BP448" s="4">
        <v>856</v>
      </c>
      <c r="BQ448" s="4">
        <v>800</v>
      </c>
      <c r="BR448" s="4">
        <v>853</v>
      </c>
      <c r="BS448" s="4">
        <v>878</v>
      </c>
      <c r="BT448" s="4">
        <v>4066</v>
      </c>
      <c r="BU448" s="4">
        <v>825</v>
      </c>
      <c r="BV448" s="4">
        <v>771</v>
      </c>
      <c r="BW448" s="4">
        <v>831</v>
      </c>
      <c r="BX448" s="4">
        <v>867</v>
      </c>
      <c r="BY448" s="4">
        <v>772</v>
      </c>
      <c r="BZ448" s="4">
        <v>4369</v>
      </c>
      <c r="CA448" s="4">
        <v>777</v>
      </c>
      <c r="CB448" s="4">
        <v>867</v>
      </c>
      <c r="CC448" s="4">
        <v>886</v>
      </c>
      <c r="CD448" s="4">
        <v>962</v>
      </c>
      <c r="CE448" s="4">
        <v>877</v>
      </c>
      <c r="CF448" s="4">
        <v>3593</v>
      </c>
      <c r="CG448" s="4">
        <v>769</v>
      </c>
      <c r="CH448" s="4">
        <v>747</v>
      </c>
      <c r="CI448" s="4">
        <v>720</v>
      </c>
      <c r="CJ448" s="4">
        <v>736</v>
      </c>
      <c r="CK448" s="4">
        <v>621</v>
      </c>
      <c r="CL448" s="4">
        <v>2652</v>
      </c>
      <c r="CM448" s="4">
        <v>574</v>
      </c>
      <c r="CN448" s="4">
        <v>547</v>
      </c>
      <c r="CO448" s="4">
        <v>544</v>
      </c>
      <c r="CP448" s="4">
        <v>514</v>
      </c>
      <c r="CQ448" s="4">
        <v>473</v>
      </c>
      <c r="CR448" s="4">
        <v>1952</v>
      </c>
      <c r="CS448" s="4">
        <v>430</v>
      </c>
      <c r="CT448" s="4">
        <v>420</v>
      </c>
      <c r="CU448" s="4">
        <v>374</v>
      </c>
      <c r="CV448" s="4">
        <v>373</v>
      </c>
      <c r="CW448" s="4">
        <v>355</v>
      </c>
      <c r="CX448" s="4">
        <v>1350</v>
      </c>
      <c r="CY448" s="4">
        <v>316</v>
      </c>
      <c r="CZ448" s="4">
        <v>272</v>
      </c>
      <c r="DA448" s="4">
        <v>287</v>
      </c>
      <c r="DB448" s="4">
        <v>257</v>
      </c>
      <c r="DC448" s="4">
        <v>218</v>
      </c>
      <c r="DD448" s="4">
        <v>636</v>
      </c>
      <c r="DE448" s="4">
        <v>185</v>
      </c>
      <c r="DF448" s="4">
        <v>144</v>
      </c>
      <c r="DG448" s="4">
        <v>119</v>
      </c>
      <c r="DH448" s="4">
        <v>91</v>
      </c>
      <c r="DI448" s="4">
        <v>97</v>
      </c>
      <c r="DJ448" s="4">
        <v>211</v>
      </c>
      <c r="DK448" s="4">
        <v>90</v>
      </c>
      <c r="DL448" s="4">
        <v>50</v>
      </c>
      <c r="DM448" s="4">
        <v>40</v>
      </c>
      <c r="DN448" s="4">
        <v>16</v>
      </c>
      <c r="DO448" s="4">
        <v>15</v>
      </c>
      <c r="DP448" s="4">
        <v>44</v>
      </c>
      <c r="DQ448" s="4">
        <v>15</v>
      </c>
      <c r="DR448" s="4">
        <v>11</v>
      </c>
      <c r="DS448" s="4">
        <v>4</v>
      </c>
      <c r="DT448" s="4">
        <v>9</v>
      </c>
      <c r="DU448" s="4">
        <v>5</v>
      </c>
      <c r="DV448" s="4">
        <v>2</v>
      </c>
      <c r="DW448" s="4">
        <v>13389</v>
      </c>
      <c r="DX448" s="4">
        <v>15089</v>
      </c>
      <c r="DY448" s="4">
        <v>25614</v>
      </c>
      <c r="DZ448" s="4">
        <v>17609</v>
      </c>
      <c r="EA448" s="4">
        <v>10440</v>
      </c>
    </row>
    <row r="449" spans="1:131" ht="17.5" customHeight="1" x14ac:dyDescent="0.35">
      <c r="A449" s="2" t="s">
        <v>782</v>
      </c>
      <c r="D449" s="2" t="s">
        <v>783</v>
      </c>
      <c r="E449" s="4">
        <v>65683</v>
      </c>
      <c r="F449" s="4">
        <v>3347</v>
      </c>
      <c r="G449" s="4">
        <v>635</v>
      </c>
      <c r="H449" s="4">
        <v>646</v>
      </c>
      <c r="I449" s="4">
        <v>696</v>
      </c>
      <c r="J449" s="4">
        <v>707</v>
      </c>
      <c r="K449" s="4">
        <v>663</v>
      </c>
      <c r="L449" s="4">
        <v>3396</v>
      </c>
      <c r="M449" s="4">
        <v>670</v>
      </c>
      <c r="N449" s="4">
        <v>679</v>
      </c>
      <c r="O449" s="4">
        <v>672</v>
      </c>
      <c r="P449" s="4">
        <v>668</v>
      </c>
      <c r="Q449" s="4">
        <v>707</v>
      </c>
      <c r="R449" s="4">
        <v>4164</v>
      </c>
      <c r="S449" s="4">
        <v>753</v>
      </c>
      <c r="T449" s="4">
        <v>789</v>
      </c>
      <c r="U449" s="4">
        <v>882</v>
      </c>
      <c r="V449" s="4">
        <v>850</v>
      </c>
      <c r="W449" s="4">
        <v>890</v>
      </c>
      <c r="X449" s="4">
        <v>4100</v>
      </c>
      <c r="Y449" s="4">
        <v>910</v>
      </c>
      <c r="Z449" s="4">
        <v>861</v>
      </c>
      <c r="AA449" s="4">
        <v>906</v>
      </c>
      <c r="AB449" s="4">
        <v>756</v>
      </c>
      <c r="AC449" s="4">
        <v>667</v>
      </c>
      <c r="AD449" s="4">
        <v>3516</v>
      </c>
      <c r="AE449" s="4">
        <v>678</v>
      </c>
      <c r="AF449" s="4">
        <v>638</v>
      </c>
      <c r="AG449" s="4">
        <v>742</v>
      </c>
      <c r="AH449" s="4">
        <v>782</v>
      </c>
      <c r="AI449" s="4">
        <v>676</v>
      </c>
      <c r="AJ449" s="4">
        <v>3032</v>
      </c>
      <c r="AK449" s="4">
        <v>687</v>
      </c>
      <c r="AL449" s="4">
        <v>633</v>
      </c>
      <c r="AM449" s="4">
        <v>575</v>
      </c>
      <c r="AN449" s="4">
        <v>548</v>
      </c>
      <c r="AO449" s="4">
        <v>589</v>
      </c>
      <c r="AP449" s="4">
        <v>2896</v>
      </c>
      <c r="AQ449" s="4">
        <v>620</v>
      </c>
      <c r="AR449" s="4">
        <v>569</v>
      </c>
      <c r="AS449" s="4">
        <v>545</v>
      </c>
      <c r="AT449" s="4">
        <v>574</v>
      </c>
      <c r="AU449" s="4">
        <v>588</v>
      </c>
      <c r="AV449" s="4">
        <v>3397</v>
      </c>
      <c r="AW449" s="4">
        <v>577</v>
      </c>
      <c r="AX449" s="4">
        <v>652</v>
      </c>
      <c r="AY449" s="4">
        <v>660</v>
      </c>
      <c r="AZ449" s="4">
        <v>676</v>
      </c>
      <c r="BA449" s="4">
        <v>832</v>
      </c>
      <c r="BB449" s="4">
        <v>4432</v>
      </c>
      <c r="BC449" s="4">
        <v>820</v>
      </c>
      <c r="BD449" s="4">
        <v>881</v>
      </c>
      <c r="BE449" s="4">
        <v>915</v>
      </c>
      <c r="BF449" s="4">
        <v>861</v>
      </c>
      <c r="BG449" s="4">
        <v>955</v>
      </c>
      <c r="BH449" s="4">
        <v>4991</v>
      </c>
      <c r="BI449" s="4">
        <v>941</v>
      </c>
      <c r="BJ449" s="4">
        <v>1037</v>
      </c>
      <c r="BK449" s="4">
        <v>993</v>
      </c>
      <c r="BL449" s="4">
        <v>1024</v>
      </c>
      <c r="BM449" s="4">
        <v>996</v>
      </c>
      <c r="BN449" s="4">
        <v>4441</v>
      </c>
      <c r="BO449" s="4">
        <v>903</v>
      </c>
      <c r="BP449" s="4">
        <v>890</v>
      </c>
      <c r="BQ449" s="4">
        <v>901</v>
      </c>
      <c r="BR449" s="4">
        <v>852</v>
      </c>
      <c r="BS449" s="4">
        <v>895</v>
      </c>
      <c r="BT449" s="4">
        <v>4563</v>
      </c>
      <c r="BU449" s="4">
        <v>884</v>
      </c>
      <c r="BV449" s="4">
        <v>877</v>
      </c>
      <c r="BW449" s="4">
        <v>898</v>
      </c>
      <c r="BX449" s="4">
        <v>962</v>
      </c>
      <c r="BY449" s="4">
        <v>942</v>
      </c>
      <c r="BZ449" s="4">
        <v>5401</v>
      </c>
      <c r="CA449" s="4">
        <v>952</v>
      </c>
      <c r="CB449" s="4">
        <v>1052</v>
      </c>
      <c r="CC449" s="4">
        <v>1071</v>
      </c>
      <c r="CD449" s="4">
        <v>1203</v>
      </c>
      <c r="CE449" s="4">
        <v>1123</v>
      </c>
      <c r="CF449" s="4">
        <v>4548</v>
      </c>
      <c r="CG449" s="4">
        <v>869</v>
      </c>
      <c r="CH449" s="4">
        <v>988</v>
      </c>
      <c r="CI449" s="4">
        <v>1008</v>
      </c>
      <c r="CJ449" s="4">
        <v>903</v>
      </c>
      <c r="CK449" s="4">
        <v>780</v>
      </c>
      <c r="CL449" s="4">
        <v>3581</v>
      </c>
      <c r="CM449" s="4">
        <v>731</v>
      </c>
      <c r="CN449" s="4">
        <v>747</v>
      </c>
      <c r="CO449" s="4">
        <v>736</v>
      </c>
      <c r="CP449" s="4">
        <v>672</v>
      </c>
      <c r="CQ449" s="4">
        <v>695</v>
      </c>
      <c r="CR449" s="4">
        <v>2653</v>
      </c>
      <c r="CS449" s="4">
        <v>590</v>
      </c>
      <c r="CT449" s="4">
        <v>604</v>
      </c>
      <c r="CU449" s="4">
        <v>504</v>
      </c>
      <c r="CV449" s="4">
        <v>501</v>
      </c>
      <c r="CW449" s="4">
        <v>454</v>
      </c>
      <c r="CX449" s="4">
        <v>1828</v>
      </c>
      <c r="CY449" s="4">
        <v>459</v>
      </c>
      <c r="CZ449" s="4">
        <v>405</v>
      </c>
      <c r="DA449" s="4">
        <v>365</v>
      </c>
      <c r="DB449" s="4">
        <v>308</v>
      </c>
      <c r="DC449" s="4">
        <v>291</v>
      </c>
      <c r="DD449" s="4">
        <v>1022</v>
      </c>
      <c r="DE449" s="4">
        <v>265</v>
      </c>
      <c r="DF449" s="4">
        <v>246</v>
      </c>
      <c r="DG449" s="4">
        <v>207</v>
      </c>
      <c r="DH449" s="4">
        <v>183</v>
      </c>
      <c r="DI449" s="4">
        <v>121</v>
      </c>
      <c r="DJ449" s="4">
        <v>304</v>
      </c>
      <c r="DK449" s="4">
        <v>121</v>
      </c>
      <c r="DL449" s="4">
        <v>83</v>
      </c>
      <c r="DM449" s="4">
        <v>43</v>
      </c>
      <c r="DN449" s="4">
        <v>29</v>
      </c>
      <c r="DO449" s="4">
        <v>28</v>
      </c>
      <c r="DP449" s="4">
        <v>61</v>
      </c>
      <c r="DQ449" s="4">
        <v>21</v>
      </c>
      <c r="DR449" s="4">
        <v>13</v>
      </c>
      <c r="DS449" s="4">
        <v>14</v>
      </c>
      <c r="DT449" s="4">
        <v>8</v>
      </c>
      <c r="DU449" s="4">
        <v>5</v>
      </c>
      <c r="DV449" s="4">
        <v>10</v>
      </c>
      <c r="DW449" s="4">
        <v>11817</v>
      </c>
      <c r="DX449" s="4">
        <v>13584</v>
      </c>
      <c r="DY449" s="4">
        <v>20463</v>
      </c>
      <c r="DZ449" s="4">
        <v>19396</v>
      </c>
      <c r="EA449" s="4">
        <v>14007</v>
      </c>
    </row>
    <row r="450" spans="1:131" ht="17.5" customHeight="1" x14ac:dyDescent="0.35">
      <c r="A450" s="2" t="s">
        <v>784</v>
      </c>
      <c r="D450" s="2" t="s">
        <v>785</v>
      </c>
      <c r="E450" s="4">
        <v>37793</v>
      </c>
      <c r="F450" s="4">
        <v>1750</v>
      </c>
      <c r="G450" s="4">
        <v>398</v>
      </c>
      <c r="H450" s="4">
        <v>311</v>
      </c>
      <c r="I450" s="4">
        <v>337</v>
      </c>
      <c r="J450" s="4">
        <v>335</v>
      </c>
      <c r="K450" s="4">
        <v>369</v>
      </c>
      <c r="L450" s="4">
        <v>1763</v>
      </c>
      <c r="M450" s="4">
        <v>364</v>
      </c>
      <c r="N450" s="4">
        <v>336</v>
      </c>
      <c r="O450" s="4">
        <v>356</v>
      </c>
      <c r="P450" s="4">
        <v>348</v>
      </c>
      <c r="Q450" s="4">
        <v>359</v>
      </c>
      <c r="R450" s="4">
        <v>1902</v>
      </c>
      <c r="S450" s="4">
        <v>349</v>
      </c>
      <c r="T450" s="4">
        <v>386</v>
      </c>
      <c r="U450" s="4">
        <v>390</v>
      </c>
      <c r="V450" s="4">
        <v>375</v>
      </c>
      <c r="W450" s="4">
        <v>402</v>
      </c>
      <c r="X450" s="4">
        <v>3374</v>
      </c>
      <c r="Y450" s="4">
        <v>420</v>
      </c>
      <c r="Z450" s="4">
        <v>421</v>
      </c>
      <c r="AA450" s="4">
        <v>390</v>
      </c>
      <c r="AB450" s="4">
        <v>775</v>
      </c>
      <c r="AC450" s="4">
        <v>1368</v>
      </c>
      <c r="AD450" s="4">
        <v>4378</v>
      </c>
      <c r="AE450" s="4">
        <v>1495</v>
      </c>
      <c r="AF450" s="4">
        <v>1124</v>
      </c>
      <c r="AG450" s="4">
        <v>740</v>
      </c>
      <c r="AH450" s="4">
        <v>574</v>
      </c>
      <c r="AI450" s="4">
        <v>445</v>
      </c>
      <c r="AJ450" s="4">
        <v>1906</v>
      </c>
      <c r="AK450" s="4">
        <v>410</v>
      </c>
      <c r="AL450" s="4">
        <v>384</v>
      </c>
      <c r="AM450" s="4">
        <v>380</v>
      </c>
      <c r="AN450" s="4">
        <v>381</v>
      </c>
      <c r="AO450" s="4">
        <v>351</v>
      </c>
      <c r="AP450" s="4">
        <v>1701</v>
      </c>
      <c r="AQ450" s="4">
        <v>371</v>
      </c>
      <c r="AR450" s="4">
        <v>337</v>
      </c>
      <c r="AS450" s="4">
        <v>328</v>
      </c>
      <c r="AT450" s="4">
        <v>322</v>
      </c>
      <c r="AU450" s="4">
        <v>343</v>
      </c>
      <c r="AV450" s="4">
        <v>1828</v>
      </c>
      <c r="AW450" s="4">
        <v>379</v>
      </c>
      <c r="AX450" s="4">
        <v>332</v>
      </c>
      <c r="AY450" s="4">
        <v>353</v>
      </c>
      <c r="AZ450" s="4">
        <v>345</v>
      </c>
      <c r="BA450" s="4">
        <v>419</v>
      </c>
      <c r="BB450" s="4">
        <v>2160</v>
      </c>
      <c r="BC450" s="4">
        <v>387</v>
      </c>
      <c r="BD450" s="4">
        <v>413</v>
      </c>
      <c r="BE450" s="4">
        <v>451</v>
      </c>
      <c r="BF450" s="4">
        <v>434</v>
      </c>
      <c r="BG450" s="4">
        <v>475</v>
      </c>
      <c r="BH450" s="4">
        <v>2266</v>
      </c>
      <c r="BI450" s="4">
        <v>426</v>
      </c>
      <c r="BJ450" s="4">
        <v>458</v>
      </c>
      <c r="BK450" s="4">
        <v>477</v>
      </c>
      <c r="BL450" s="4">
        <v>490</v>
      </c>
      <c r="BM450" s="4">
        <v>415</v>
      </c>
      <c r="BN450" s="4">
        <v>2385</v>
      </c>
      <c r="BO450" s="4">
        <v>489</v>
      </c>
      <c r="BP450" s="4">
        <v>475</v>
      </c>
      <c r="BQ450" s="4">
        <v>455</v>
      </c>
      <c r="BR450" s="4">
        <v>470</v>
      </c>
      <c r="BS450" s="4">
        <v>496</v>
      </c>
      <c r="BT450" s="4">
        <v>2372</v>
      </c>
      <c r="BU450" s="4">
        <v>476</v>
      </c>
      <c r="BV450" s="4">
        <v>462</v>
      </c>
      <c r="BW450" s="4">
        <v>470</v>
      </c>
      <c r="BX450" s="4">
        <v>500</v>
      </c>
      <c r="BY450" s="4">
        <v>464</v>
      </c>
      <c r="BZ450" s="4">
        <v>2815</v>
      </c>
      <c r="CA450" s="4">
        <v>459</v>
      </c>
      <c r="CB450" s="4">
        <v>538</v>
      </c>
      <c r="CC450" s="4">
        <v>582</v>
      </c>
      <c r="CD450" s="4">
        <v>627</v>
      </c>
      <c r="CE450" s="4">
        <v>609</v>
      </c>
      <c r="CF450" s="4">
        <v>2338</v>
      </c>
      <c r="CG450" s="4">
        <v>461</v>
      </c>
      <c r="CH450" s="4">
        <v>497</v>
      </c>
      <c r="CI450" s="4">
        <v>511</v>
      </c>
      <c r="CJ450" s="4">
        <v>461</v>
      </c>
      <c r="CK450" s="4">
        <v>408</v>
      </c>
      <c r="CL450" s="4">
        <v>1829</v>
      </c>
      <c r="CM450" s="4">
        <v>351</v>
      </c>
      <c r="CN450" s="4">
        <v>405</v>
      </c>
      <c r="CO450" s="4">
        <v>390</v>
      </c>
      <c r="CP450" s="4">
        <v>355</v>
      </c>
      <c r="CQ450" s="4">
        <v>328</v>
      </c>
      <c r="CR450" s="4">
        <v>1390</v>
      </c>
      <c r="CS450" s="4">
        <v>299</v>
      </c>
      <c r="CT450" s="4">
        <v>294</v>
      </c>
      <c r="CU450" s="4">
        <v>255</v>
      </c>
      <c r="CV450" s="4">
        <v>303</v>
      </c>
      <c r="CW450" s="4">
        <v>239</v>
      </c>
      <c r="CX450" s="4">
        <v>936</v>
      </c>
      <c r="CY450" s="4">
        <v>214</v>
      </c>
      <c r="CZ450" s="4">
        <v>206</v>
      </c>
      <c r="DA450" s="4">
        <v>197</v>
      </c>
      <c r="DB450" s="4">
        <v>167</v>
      </c>
      <c r="DC450" s="4">
        <v>152</v>
      </c>
      <c r="DD450" s="4">
        <v>505</v>
      </c>
      <c r="DE450" s="4">
        <v>124</v>
      </c>
      <c r="DF450" s="4">
        <v>120</v>
      </c>
      <c r="DG450" s="4">
        <v>104</v>
      </c>
      <c r="DH450" s="4">
        <v>79</v>
      </c>
      <c r="DI450" s="4">
        <v>78</v>
      </c>
      <c r="DJ450" s="4">
        <v>166</v>
      </c>
      <c r="DK450" s="4">
        <v>52</v>
      </c>
      <c r="DL450" s="4">
        <v>39</v>
      </c>
      <c r="DM450" s="4">
        <v>34</v>
      </c>
      <c r="DN450" s="4">
        <v>21</v>
      </c>
      <c r="DO450" s="4">
        <v>20</v>
      </c>
      <c r="DP450" s="4">
        <v>26</v>
      </c>
      <c r="DQ450" s="4">
        <v>12</v>
      </c>
      <c r="DR450" s="4">
        <v>8</v>
      </c>
      <c r="DS450" s="4">
        <v>5</v>
      </c>
      <c r="DT450" s="4">
        <v>1</v>
      </c>
      <c r="DU450" s="4">
        <v>0</v>
      </c>
      <c r="DV450" s="4">
        <v>3</v>
      </c>
      <c r="DW450" s="4">
        <v>5835</v>
      </c>
      <c r="DX450" s="4">
        <v>6646</v>
      </c>
      <c r="DY450" s="4">
        <v>14927</v>
      </c>
      <c r="DZ450" s="4">
        <v>9838</v>
      </c>
      <c r="EA450" s="4">
        <v>7193</v>
      </c>
    </row>
    <row r="451" spans="1:131" ht="17.5" customHeight="1" x14ac:dyDescent="0.35">
      <c r="A451" s="2" t="s">
        <v>786</v>
      </c>
      <c r="D451" s="2" t="s">
        <v>787</v>
      </c>
      <c r="E451" s="4">
        <v>59823</v>
      </c>
      <c r="F451" s="4">
        <v>3477</v>
      </c>
      <c r="G451" s="4">
        <v>713</v>
      </c>
      <c r="H451" s="4">
        <v>665</v>
      </c>
      <c r="I451" s="4">
        <v>683</v>
      </c>
      <c r="J451" s="4">
        <v>677</v>
      </c>
      <c r="K451" s="4">
        <v>739</v>
      </c>
      <c r="L451" s="4">
        <v>3274</v>
      </c>
      <c r="M451" s="4">
        <v>709</v>
      </c>
      <c r="N451" s="4">
        <v>645</v>
      </c>
      <c r="O451" s="4">
        <v>646</v>
      </c>
      <c r="P451" s="4">
        <v>609</v>
      </c>
      <c r="Q451" s="4">
        <v>665</v>
      </c>
      <c r="R451" s="4">
        <v>3874</v>
      </c>
      <c r="S451" s="4">
        <v>728</v>
      </c>
      <c r="T451" s="4">
        <v>712</v>
      </c>
      <c r="U451" s="4">
        <v>789</v>
      </c>
      <c r="V451" s="4">
        <v>842</v>
      </c>
      <c r="W451" s="4">
        <v>803</v>
      </c>
      <c r="X451" s="4">
        <v>3748</v>
      </c>
      <c r="Y451" s="4">
        <v>815</v>
      </c>
      <c r="Z451" s="4">
        <v>740</v>
      </c>
      <c r="AA451" s="4">
        <v>806</v>
      </c>
      <c r="AB451" s="4">
        <v>735</v>
      </c>
      <c r="AC451" s="4">
        <v>652</v>
      </c>
      <c r="AD451" s="4">
        <v>3518</v>
      </c>
      <c r="AE451" s="4">
        <v>733</v>
      </c>
      <c r="AF451" s="4">
        <v>640</v>
      </c>
      <c r="AG451" s="4">
        <v>710</v>
      </c>
      <c r="AH451" s="4">
        <v>714</v>
      </c>
      <c r="AI451" s="4">
        <v>721</v>
      </c>
      <c r="AJ451" s="4">
        <v>3003</v>
      </c>
      <c r="AK451" s="4">
        <v>648</v>
      </c>
      <c r="AL451" s="4">
        <v>583</v>
      </c>
      <c r="AM451" s="4">
        <v>599</v>
      </c>
      <c r="AN451" s="4">
        <v>545</v>
      </c>
      <c r="AO451" s="4">
        <v>628</v>
      </c>
      <c r="AP451" s="4">
        <v>2789</v>
      </c>
      <c r="AQ451" s="4">
        <v>601</v>
      </c>
      <c r="AR451" s="4">
        <v>599</v>
      </c>
      <c r="AS451" s="4">
        <v>543</v>
      </c>
      <c r="AT451" s="4">
        <v>542</v>
      </c>
      <c r="AU451" s="4">
        <v>504</v>
      </c>
      <c r="AV451" s="4">
        <v>2992</v>
      </c>
      <c r="AW451" s="4">
        <v>519</v>
      </c>
      <c r="AX451" s="4">
        <v>589</v>
      </c>
      <c r="AY451" s="4">
        <v>592</v>
      </c>
      <c r="AZ451" s="4">
        <v>601</v>
      </c>
      <c r="BA451" s="4">
        <v>691</v>
      </c>
      <c r="BB451" s="4">
        <v>3950</v>
      </c>
      <c r="BC451" s="4">
        <v>723</v>
      </c>
      <c r="BD451" s="4">
        <v>773</v>
      </c>
      <c r="BE451" s="4">
        <v>810</v>
      </c>
      <c r="BF451" s="4">
        <v>844</v>
      </c>
      <c r="BG451" s="4">
        <v>800</v>
      </c>
      <c r="BH451" s="4">
        <v>4402</v>
      </c>
      <c r="BI451" s="4">
        <v>874</v>
      </c>
      <c r="BJ451" s="4">
        <v>861</v>
      </c>
      <c r="BK451" s="4">
        <v>881</v>
      </c>
      <c r="BL451" s="4">
        <v>884</v>
      </c>
      <c r="BM451" s="4">
        <v>902</v>
      </c>
      <c r="BN451" s="4">
        <v>4011</v>
      </c>
      <c r="BO451" s="4">
        <v>846</v>
      </c>
      <c r="BP451" s="4">
        <v>792</v>
      </c>
      <c r="BQ451" s="4">
        <v>845</v>
      </c>
      <c r="BR451" s="4">
        <v>754</v>
      </c>
      <c r="BS451" s="4">
        <v>774</v>
      </c>
      <c r="BT451" s="4">
        <v>4002</v>
      </c>
      <c r="BU451" s="4">
        <v>770</v>
      </c>
      <c r="BV451" s="4">
        <v>775</v>
      </c>
      <c r="BW451" s="4">
        <v>831</v>
      </c>
      <c r="BX451" s="4">
        <v>816</v>
      </c>
      <c r="BY451" s="4">
        <v>810</v>
      </c>
      <c r="BZ451" s="4">
        <v>4615</v>
      </c>
      <c r="CA451" s="4">
        <v>856</v>
      </c>
      <c r="CB451" s="4">
        <v>893</v>
      </c>
      <c r="CC451" s="4">
        <v>857</v>
      </c>
      <c r="CD451" s="4">
        <v>1032</v>
      </c>
      <c r="CE451" s="4">
        <v>977</v>
      </c>
      <c r="CF451" s="4">
        <v>3794</v>
      </c>
      <c r="CG451" s="4">
        <v>776</v>
      </c>
      <c r="CH451" s="4">
        <v>897</v>
      </c>
      <c r="CI451" s="4">
        <v>751</v>
      </c>
      <c r="CJ451" s="4">
        <v>711</v>
      </c>
      <c r="CK451" s="4">
        <v>659</v>
      </c>
      <c r="CL451" s="4">
        <v>3264</v>
      </c>
      <c r="CM451" s="4">
        <v>707</v>
      </c>
      <c r="CN451" s="4">
        <v>691</v>
      </c>
      <c r="CO451" s="4">
        <v>642</v>
      </c>
      <c r="CP451" s="4">
        <v>648</v>
      </c>
      <c r="CQ451" s="4">
        <v>576</v>
      </c>
      <c r="CR451" s="4">
        <v>2408</v>
      </c>
      <c r="CS451" s="4">
        <v>575</v>
      </c>
      <c r="CT451" s="4">
        <v>554</v>
      </c>
      <c r="CU451" s="4">
        <v>410</v>
      </c>
      <c r="CV451" s="4">
        <v>482</v>
      </c>
      <c r="CW451" s="4">
        <v>387</v>
      </c>
      <c r="CX451" s="4">
        <v>1576</v>
      </c>
      <c r="CY451" s="4">
        <v>382</v>
      </c>
      <c r="CZ451" s="4">
        <v>337</v>
      </c>
      <c r="DA451" s="4">
        <v>335</v>
      </c>
      <c r="DB451" s="4">
        <v>283</v>
      </c>
      <c r="DC451" s="4">
        <v>239</v>
      </c>
      <c r="DD451" s="4">
        <v>813</v>
      </c>
      <c r="DE451" s="4">
        <v>216</v>
      </c>
      <c r="DF451" s="4">
        <v>180</v>
      </c>
      <c r="DG451" s="4">
        <v>152</v>
      </c>
      <c r="DH451" s="4">
        <v>153</v>
      </c>
      <c r="DI451" s="4">
        <v>112</v>
      </c>
      <c r="DJ451" s="4">
        <v>258</v>
      </c>
      <c r="DK451" s="4">
        <v>94</v>
      </c>
      <c r="DL451" s="4">
        <v>57</v>
      </c>
      <c r="DM451" s="4">
        <v>44</v>
      </c>
      <c r="DN451" s="4">
        <v>31</v>
      </c>
      <c r="DO451" s="4">
        <v>32</v>
      </c>
      <c r="DP451" s="4">
        <v>52</v>
      </c>
      <c r="DQ451" s="4">
        <v>16</v>
      </c>
      <c r="DR451" s="4">
        <v>19</v>
      </c>
      <c r="DS451" s="4">
        <v>8</v>
      </c>
      <c r="DT451" s="4">
        <v>6</v>
      </c>
      <c r="DU451" s="4">
        <v>3</v>
      </c>
      <c r="DV451" s="4">
        <v>3</v>
      </c>
      <c r="DW451" s="4">
        <v>11440</v>
      </c>
      <c r="DX451" s="4">
        <v>12986</v>
      </c>
      <c r="DY451" s="4">
        <v>19185</v>
      </c>
      <c r="DZ451" s="4">
        <v>17030</v>
      </c>
      <c r="EA451" s="4">
        <v>12168</v>
      </c>
    </row>
    <row r="452" spans="1:131" ht="17.5" customHeight="1" x14ac:dyDescent="0.35">
      <c r="A452" s="2" t="s">
        <v>788</v>
      </c>
      <c r="D452" s="2" t="s">
        <v>789</v>
      </c>
      <c r="E452" s="4">
        <v>89837</v>
      </c>
      <c r="F452" s="4">
        <v>5252</v>
      </c>
      <c r="G452" s="4">
        <v>1088</v>
      </c>
      <c r="H452" s="4">
        <v>995</v>
      </c>
      <c r="I452" s="4">
        <v>1013</v>
      </c>
      <c r="J452" s="4">
        <v>1045</v>
      </c>
      <c r="K452" s="4">
        <v>1111</v>
      </c>
      <c r="L452" s="4">
        <v>5067</v>
      </c>
      <c r="M452" s="4">
        <v>1034</v>
      </c>
      <c r="N452" s="4">
        <v>987</v>
      </c>
      <c r="O452" s="4">
        <v>1018</v>
      </c>
      <c r="P452" s="4">
        <v>1004</v>
      </c>
      <c r="Q452" s="4">
        <v>1024</v>
      </c>
      <c r="R452" s="4">
        <v>5561</v>
      </c>
      <c r="S452" s="4">
        <v>1104</v>
      </c>
      <c r="T452" s="4">
        <v>1073</v>
      </c>
      <c r="U452" s="4">
        <v>1053</v>
      </c>
      <c r="V452" s="4">
        <v>1137</v>
      </c>
      <c r="W452" s="4">
        <v>1194</v>
      </c>
      <c r="X452" s="4">
        <v>5782</v>
      </c>
      <c r="Y452" s="4">
        <v>1233</v>
      </c>
      <c r="Z452" s="4">
        <v>1171</v>
      </c>
      <c r="AA452" s="4">
        <v>1211</v>
      </c>
      <c r="AB452" s="4">
        <v>1194</v>
      </c>
      <c r="AC452" s="4">
        <v>973</v>
      </c>
      <c r="AD452" s="4">
        <v>5445</v>
      </c>
      <c r="AE452" s="4">
        <v>1118</v>
      </c>
      <c r="AF452" s="4">
        <v>1059</v>
      </c>
      <c r="AG452" s="4">
        <v>1037</v>
      </c>
      <c r="AH452" s="4">
        <v>1100</v>
      </c>
      <c r="AI452" s="4">
        <v>1131</v>
      </c>
      <c r="AJ452" s="4">
        <v>4743</v>
      </c>
      <c r="AK452" s="4">
        <v>994</v>
      </c>
      <c r="AL452" s="4">
        <v>952</v>
      </c>
      <c r="AM452" s="4">
        <v>941</v>
      </c>
      <c r="AN452" s="4">
        <v>925</v>
      </c>
      <c r="AO452" s="4">
        <v>931</v>
      </c>
      <c r="AP452" s="4">
        <v>4442</v>
      </c>
      <c r="AQ452" s="4">
        <v>914</v>
      </c>
      <c r="AR452" s="4">
        <v>890</v>
      </c>
      <c r="AS452" s="4">
        <v>909</v>
      </c>
      <c r="AT452" s="4">
        <v>876</v>
      </c>
      <c r="AU452" s="4">
        <v>853</v>
      </c>
      <c r="AV452" s="4">
        <v>4975</v>
      </c>
      <c r="AW452" s="4">
        <v>921</v>
      </c>
      <c r="AX452" s="4">
        <v>902</v>
      </c>
      <c r="AY452" s="4">
        <v>944</v>
      </c>
      <c r="AZ452" s="4">
        <v>1038</v>
      </c>
      <c r="BA452" s="4">
        <v>1170</v>
      </c>
      <c r="BB452" s="4">
        <v>5976</v>
      </c>
      <c r="BC452" s="4">
        <v>1190</v>
      </c>
      <c r="BD452" s="4">
        <v>1128</v>
      </c>
      <c r="BE452" s="4">
        <v>1222</v>
      </c>
      <c r="BF452" s="4">
        <v>1157</v>
      </c>
      <c r="BG452" s="4">
        <v>1279</v>
      </c>
      <c r="BH452" s="4">
        <v>6602</v>
      </c>
      <c r="BI452" s="4">
        <v>1314</v>
      </c>
      <c r="BJ452" s="4">
        <v>1365</v>
      </c>
      <c r="BK452" s="4">
        <v>1354</v>
      </c>
      <c r="BL452" s="4">
        <v>1267</v>
      </c>
      <c r="BM452" s="4">
        <v>1302</v>
      </c>
      <c r="BN452" s="4">
        <v>5964</v>
      </c>
      <c r="BO452" s="4">
        <v>1199</v>
      </c>
      <c r="BP452" s="4">
        <v>1221</v>
      </c>
      <c r="BQ452" s="4">
        <v>1156</v>
      </c>
      <c r="BR452" s="4">
        <v>1220</v>
      </c>
      <c r="BS452" s="4">
        <v>1168</v>
      </c>
      <c r="BT452" s="4">
        <v>5973</v>
      </c>
      <c r="BU452" s="4">
        <v>1129</v>
      </c>
      <c r="BV452" s="4">
        <v>1247</v>
      </c>
      <c r="BW452" s="4">
        <v>1213</v>
      </c>
      <c r="BX452" s="4">
        <v>1194</v>
      </c>
      <c r="BY452" s="4">
        <v>1190</v>
      </c>
      <c r="BZ452" s="4">
        <v>6613</v>
      </c>
      <c r="CA452" s="4">
        <v>1208</v>
      </c>
      <c r="CB452" s="4">
        <v>1294</v>
      </c>
      <c r="CC452" s="4">
        <v>1269</v>
      </c>
      <c r="CD452" s="4">
        <v>1456</v>
      </c>
      <c r="CE452" s="4">
        <v>1386</v>
      </c>
      <c r="CF452" s="4">
        <v>5656</v>
      </c>
      <c r="CG452" s="4">
        <v>1183</v>
      </c>
      <c r="CH452" s="4">
        <v>1185</v>
      </c>
      <c r="CI452" s="4">
        <v>1158</v>
      </c>
      <c r="CJ452" s="4">
        <v>1143</v>
      </c>
      <c r="CK452" s="4">
        <v>987</v>
      </c>
      <c r="CL452" s="4">
        <v>4477</v>
      </c>
      <c r="CM452" s="4">
        <v>956</v>
      </c>
      <c r="CN452" s="4">
        <v>915</v>
      </c>
      <c r="CO452" s="4">
        <v>897</v>
      </c>
      <c r="CP452" s="4">
        <v>853</v>
      </c>
      <c r="CQ452" s="4">
        <v>856</v>
      </c>
      <c r="CR452" s="4">
        <v>3416</v>
      </c>
      <c r="CS452" s="4">
        <v>742</v>
      </c>
      <c r="CT452" s="4">
        <v>752</v>
      </c>
      <c r="CU452" s="4">
        <v>663</v>
      </c>
      <c r="CV452" s="4">
        <v>650</v>
      </c>
      <c r="CW452" s="4">
        <v>609</v>
      </c>
      <c r="CX452" s="4">
        <v>2244</v>
      </c>
      <c r="CY452" s="4">
        <v>501</v>
      </c>
      <c r="CZ452" s="4">
        <v>521</v>
      </c>
      <c r="DA452" s="4">
        <v>451</v>
      </c>
      <c r="DB452" s="4">
        <v>386</v>
      </c>
      <c r="DC452" s="4">
        <v>385</v>
      </c>
      <c r="DD452" s="4">
        <v>1249</v>
      </c>
      <c r="DE452" s="4">
        <v>364</v>
      </c>
      <c r="DF452" s="4">
        <v>259</v>
      </c>
      <c r="DG452" s="4">
        <v>247</v>
      </c>
      <c r="DH452" s="4">
        <v>200</v>
      </c>
      <c r="DI452" s="4">
        <v>179</v>
      </c>
      <c r="DJ452" s="4">
        <v>346</v>
      </c>
      <c r="DK452" s="4">
        <v>117</v>
      </c>
      <c r="DL452" s="4">
        <v>95</v>
      </c>
      <c r="DM452" s="4">
        <v>61</v>
      </c>
      <c r="DN452" s="4">
        <v>29</v>
      </c>
      <c r="DO452" s="4">
        <v>44</v>
      </c>
      <c r="DP452" s="4">
        <v>49</v>
      </c>
      <c r="DQ452" s="4">
        <v>16</v>
      </c>
      <c r="DR452" s="4">
        <v>21</v>
      </c>
      <c r="DS452" s="4">
        <v>2</v>
      </c>
      <c r="DT452" s="4">
        <v>7</v>
      </c>
      <c r="DU452" s="4">
        <v>3</v>
      </c>
      <c r="DV452" s="4">
        <v>5</v>
      </c>
      <c r="DW452" s="4">
        <v>17113</v>
      </c>
      <c r="DX452" s="4">
        <v>19495</v>
      </c>
      <c r="DY452" s="4">
        <v>30130</v>
      </c>
      <c r="DZ452" s="4">
        <v>25152</v>
      </c>
      <c r="EA452" s="4">
        <v>17442</v>
      </c>
    </row>
    <row r="453" spans="1:131" ht="17.5" customHeight="1" x14ac:dyDescent="0.35">
      <c r="A453" s="2" t="s">
        <v>790</v>
      </c>
      <c r="D453" s="2" t="s">
        <v>791</v>
      </c>
      <c r="E453" s="4">
        <v>118087</v>
      </c>
      <c r="F453" s="4">
        <v>6857</v>
      </c>
      <c r="G453" s="4">
        <v>1425</v>
      </c>
      <c r="H453" s="4">
        <v>1345</v>
      </c>
      <c r="I453" s="4">
        <v>1352</v>
      </c>
      <c r="J453" s="4">
        <v>1373</v>
      </c>
      <c r="K453" s="4">
        <v>1362</v>
      </c>
      <c r="L453" s="4">
        <v>6392</v>
      </c>
      <c r="M453" s="4">
        <v>1227</v>
      </c>
      <c r="N453" s="4">
        <v>1305</v>
      </c>
      <c r="O453" s="4">
        <v>1299</v>
      </c>
      <c r="P453" s="4">
        <v>1265</v>
      </c>
      <c r="Q453" s="4">
        <v>1296</v>
      </c>
      <c r="R453" s="4">
        <v>6836</v>
      </c>
      <c r="S453" s="4">
        <v>1288</v>
      </c>
      <c r="T453" s="4">
        <v>1358</v>
      </c>
      <c r="U453" s="4">
        <v>1367</v>
      </c>
      <c r="V453" s="4">
        <v>1365</v>
      </c>
      <c r="W453" s="4">
        <v>1458</v>
      </c>
      <c r="X453" s="4">
        <v>8307</v>
      </c>
      <c r="Y453" s="4">
        <v>1346</v>
      </c>
      <c r="Z453" s="4">
        <v>1357</v>
      </c>
      <c r="AA453" s="4">
        <v>1440</v>
      </c>
      <c r="AB453" s="4">
        <v>1744</v>
      </c>
      <c r="AC453" s="4">
        <v>2420</v>
      </c>
      <c r="AD453" s="4">
        <v>10799</v>
      </c>
      <c r="AE453" s="4">
        <v>2798</v>
      </c>
      <c r="AF453" s="4">
        <v>2445</v>
      </c>
      <c r="AG453" s="4">
        <v>2155</v>
      </c>
      <c r="AH453" s="4">
        <v>1793</v>
      </c>
      <c r="AI453" s="4">
        <v>1608</v>
      </c>
      <c r="AJ453" s="4">
        <v>8178</v>
      </c>
      <c r="AK453" s="4">
        <v>1825</v>
      </c>
      <c r="AL453" s="4">
        <v>1647</v>
      </c>
      <c r="AM453" s="4">
        <v>1631</v>
      </c>
      <c r="AN453" s="4">
        <v>1567</v>
      </c>
      <c r="AO453" s="4">
        <v>1508</v>
      </c>
      <c r="AP453" s="4">
        <v>7436</v>
      </c>
      <c r="AQ453" s="4">
        <v>1613</v>
      </c>
      <c r="AR453" s="4">
        <v>1597</v>
      </c>
      <c r="AS453" s="4">
        <v>1445</v>
      </c>
      <c r="AT453" s="4">
        <v>1354</v>
      </c>
      <c r="AU453" s="4">
        <v>1427</v>
      </c>
      <c r="AV453" s="4">
        <v>7314</v>
      </c>
      <c r="AW453" s="4">
        <v>1360</v>
      </c>
      <c r="AX453" s="4">
        <v>1421</v>
      </c>
      <c r="AY453" s="4">
        <v>1448</v>
      </c>
      <c r="AZ453" s="4">
        <v>1477</v>
      </c>
      <c r="BA453" s="4">
        <v>1608</v>
      </c>
      <c r="BB453" s="4">
        <v>7984</v>
      </c>
      <c r="BC453" s="4">
        <v>1514</v>
      </c>
      <c r="BD453" s="4">
        <v>1554</v>
      </c>
      <c r="BE453" s="4">
        <v>1658</v>
      </c>
      <c r="BF453" s="4">
        <v>1596</v>
      </c>
      <c r="BG453" s="4">
        <v>1662</v>
      </c>
      <c r="BH453" s="4">
        <v>8123</v>
      </c>
      <c r="BI453" s="4">
        <v>1648</v>
      </c>
      <c r="BJ453" s="4">
        <v>1662</v>
      </c>
      <c r="BK453" s="4">
        <v>1657</v>
      </c>
      <c r="BL453" s="4">
        <v>1547</v>
      </c>
      <c r="BM453" s="4">
        <v>1609</v>
      </c>
      <c r="BN453" s="4">
        <v>7267</v>
      </c>
      <c r="BO453" s="4">
        <v>1549</v>
      </c>
      <c r="BP453" s="4">
        <v>1405</v>
      </c>
      <c r="BQ453" s="4">
        <v>1453</v>
      </c>
      <c r="BR453" s="4">
        <v>1441</v>
      </c>
      <c r="BS453" s="4">
        <v>1419</v>
      </c>
      <c r="BT453" s="4">
        <v>6758</v>
      </c>
      <c r="BU453" s="4">
        <v>1268</v>
      </c>
      <c r="BV453" s="4">
        <v>1365</v>
      </c>
      <c r="BW453" s="4">
        <v>1385</v>
      </c>
      <c r="BX453" s="4">
        <v>1348</v>
      </c>
      <c r="BY453" s="4">
        <v>1392</v>
      </c>
      <c r="BZ453" s="4">
        <v>7174</v>
      </c>
      <c r="CA453" s="4">
        <v>1275</v>
      </c>
      <c r="CB453" s="4">
        <v>1433</v>
      </c>
      <c r="CC453" s="4">
        <v>1379</v>
      </c>
      <c r="CD453" s="4">
        <v>1568</v>
      </c>
      <c r="CE453" s="4">
        <v>1519</v>
      </c>
      <c r="CF453" s="4">
        <v>5703</v>
      </c>
      <c r="CG453" s="4">
        <v>1104</v>
      </c>
      <c r="CH453" s="4">
        <v>1259</v>
      </c>
      <c r="CI453" s="4">
        <v>1174</v>
      </c>
      <c r="CJ453" s="4">
        <v>1139</v>
      </c>
      <c r="CK453" s="4">
        <v>1027</v>
      </c>
      <c r="CL453" s="4">
        <v>4641</v>
      </c>
      <c r="CM453" s="4">
        <v>929</v>
      </c>
      <c r="CN453" s="4">
        <v>960</v>
      </c>
      <c r="CO453" s="4">
        <v>930</v>
      </c>
      <c r="CP453" s="4">
        <v>937</v>
      </c>
      <c r="CQ453" s="4">
        <v>885</v>
      </c>
      <c r="CR453" s="4">
        <v>3849</v>
      </c>
      <c r="CS453" s="4">
        <v>879</v>
      </c>
      <c r="CT453" s="4">
        <v>805</v>
      </c>
      <c r="CU453" s="4">
        <v>763</v>
      </c>
      <c r="CV453" s="4">
        <v>699</v>
      </c>
      <c r="CW453" s="4">
        <v>703</v>
      </c>
      <c r="CX453" s="4">
        <v>2568</v>
      </c>
      <c r="CY453" s="4">
        <v>630</v>
      </c>
      <c r="CZ453" s="4">
        <v>579</v>
      </c>
      <c r="DA453" s="4">
        <v>488</v>
      </c>
      <c r="DB453" s="4">
        <v>456</v>
      </c>
      <c r="DC453" s="4">
        <v>415</v>
      </c>
      <c r="DD453" s="4">
        <v>1381</v>
      </c>
      <c r="DE453" s="4">
        <v>391</v>
      </c>
      <c r="DF453" s="4">
        <v>297</v>
      </c>
      <c r="DG453" s="4">
        <v>279</v>
      </c>
      <c r="DH453" s="4">
        <v>218</v>
      </c>
      <c r="DI453" s="4">
        <v>196</v>
      </c>
      <c r="DJ453" s="4">
        <v>414</v>
      </c>
      <c r="DK453" s="4">
        <v>130</v>
      </c>
      <c r="DL453" s="4">
        <v>90</v>
      </c>
      <c r="DM453" s="4">
        <v>100</v>
      </c>
      <c r="DN453" s="4">
        <v>48</v>
      </c>
      <c r="DO453" s="4">
        <v>46</v>
      </c>
      <c r="DP453" s="4">
        <v>99</v>
      </c>
      <c r="DQ453" s="4">
        <v>42</v>
      </c>
      <c r="DR453" s="4">
        <v>31</v>
      </c>
      <c r="DS453" s="4">
        <v>9</v>
      </c>
      <c r="DT453" s="4">
        <v>14</v>
      </c>
      <c r="DU453" s="4">
        <v>3</v>
      </c>
      <c r="DV453" s="4">
        <v>7</v>
      </c>
      <c r="DW453" s="4">
        <v>21431</v>
      </c>
      <c r="DX453" s="4">
        <v>24228</v>
      </c>
      <c r="DY453" s="4">
        <v>48672</v>
      </c>
      <c r="DZ453" s="4">
        <v>29322</v>
      </c>
      <c r="EA453" s="4">
        <v>18662</v>
      </c>
    </row>
    <row r="454" spans="1:131" ht="17.5" customHeight="1" x14ac:dyDescent="0.35">
      <c r="A454" s="2" t="s">
        <v>792</v>
      </c>
      <c r="D454" s="2" t="s">
        <v>793</v>
      </c>
      <c r="E454" s="4">
        <v>68450</v>
      </c>
      <c r="F454" s="4">
        <v>3903</v>
      </c>
      <c r="G454" s="4">
        <v>805</v>
      </c>
      <c r="H454" s="4">
        <v>775</v>
      </c>
      <c r="I454" s="4">
        <v>796</v>
      </c>
      <c r="J454" s="4">
        <v>791</v>
      </c>
      <c r="K454" s="4">
        <v>736</v>
      </c>
      <c r="L454" s="4">
        <v>3663</v>
      </c>
      <c r="M454" s="4">
        <v>814</v>
      </c>
      <c r="N454" s="4">
        <v>757</v>
      </c>
      <c r="O454" s="4">
        <v>673</v>
      </c>
      <c r="P454" s="4">
        <v>715</v>
      </c>
      <c r="Q454" s="4">
        <v>704</v>
      </c>
      <c r="R454" s="4">
        <v>4136</v>
      </c>
      <c r="S454" s="4">
        <v>839</v>
      </c>
      <c r="T454" s="4">
        <v>793</v>
      </c>
      <c r="U454" s="4">
        <v>851</v>
      </c>
      <c r="V454" s="4">
        <v>788</v>
      </c>
      <c r="W454" s="4">
        <v>865</v>
      </c>
      <c r="X454" s="4">
        <v>4429</v>
      </c>
      <c r="Y454" s="4">
        <v>880</v>
      </c>
      <c r="Z454" s="4">
        <v>952</v>
      </c>
      <c r="AA454" s="4">
        <v>946</v>
      </c>
      <c r="AB454" s="4">
        <v>882</v>
      </c>
      <c r="AC454" s="4">
        <v>769</v>
      </c>
      <c r="AD454" s="4">
        <v>4135</v>
      </c>
      <c r="AE454" s="4">
        <v>841</v>
      </c>
      <c r="AF454" s="4">
        <v>827</v>
      </c>
      <c r="AG454" s="4">
        <v>816</v>
      </c>
      <c r="AH454" s="4">
        <v>786</v>
      </c>
      <c r="AI454" s="4">
        <v>865</v>
      </c>
      <c r="AJ454" s="4">
        <v>4435</v>
      </c>
      <c r="AK454" s="4">
        <v>931</v>
      </c>
      <c r="AL454" s="4">
        <v>881</v>
      </c>
      <c r="AM454" s="4">
        <v>805</v>
      </c>
      <c r="AN454" s="4">
        <v>934</v>
      </c>
      <c r="AO454" s="4">
        <v>884</v>
      </c>
      <c r="AP454" s="4">
        <v>4288</v>
      </c>
      <c r="AQ454" s="4">
        <v>891</v>
      </c>
      <c r="AR454" s="4">
        <v>909</v>
      </c>
      <c r="AS454" s="4">
        <v>851</v>
      </c>
      <c r="AT454" s="4">
        <v>823</v>
      </c>
      <c r="AU454" s="4">
        <v>814</v>
      </c>
      <c r="AV454" s="4">
        <v>4148</v>
      </c>
      <c r="AW454" s="4">
        <v>743</v>
      </c>
      <c r="AX454" s="4">
        <v>813</v>
      </c>
      <c r="AY454" s="4">
        <v>843</v>
      </c>
      <c r="AZ454" s="4">
        <v>841</v>
      </c>
      <c r="BA454" s="4">
        <v>908</v>
      </c>
      <c r="BB454" s="4">
        <v>4807</v>
      </c>
      <c r="BC454" s="4">
        <v>966</v>
      </c>
      <c r="BD454" s="4">
        <v>921</v>
      </c>
      <c r="BE454" s="4">
        <v>976</v>
      </c>
      <c r="BF454" s="4">
        <v>994</v>
      </c>
      <c r="BG454" s="4">
        <v>950</v>
      </c>
      <c r="BH454" s="4">
        <v>5084</v>
      </c>
      <c r="BI454" s="4">
        <v>996</v>
      </c>
      <c r="BJ454" s="4">
        <v>1025</v>
      </c>
      <c r="BK454" s="4">
        <v>1059</v>
      </c>
      <c r="BL454" s="4">
        <v>1018</v>
      </c>
      <c r="BM454" s="4">
        <v>986</v>
      </c>
      <c r="BN454" s="4">
        <v>4739</v>
      </c>
      <c r="BO454" s="4">
        <v>943</v>
      </c>
      <c r="BP454" s="4">
        <v>952</v>
      </c>
      <c r="BQ454" s="4">
        <v>949</v>
      </c>
      <c r="BR454" s="4">
        <v>1005</v>
      </c>
      <c r="BS454" s="4">
        <v>890</v>
      </c>
      <c r="BT454" s="4">
        <v>4543</v>
      </c>
      <c r="BU454" s="4">
        <v>908</v>
      </c>
      <c r="BV454" s="4">
        <v>869</v>
      </c>
      <c r="BW454" s="4">
        <v>907</v>
      </c>
      <c r="BX454" s="4">
        <v>948</v>
      </c>
      <c r="BY454" s="4">
        <v>911</v>
      </c>
      <c r="BZ454" s="4">
        <v>4670</v>
      </c>
      <c r="CA454" s="4">
        <v>853</v>
      </c>
      <c r="CB454" s="4">
        <v>887</v>
      </c>
      <c r="CC454" s="4">
        <v>923</v>
      </c>
      <c r="CD454" s="4">
        <v>1045</v>
      </c>
      <c r="CE454" s="4">
        <v>962</v>
      </c>
      <c r="CF454" s="4">
        <v>3707</v>
      </c>
      <c r="CG454" s="4">
        <v>722</v>
      </c>
      <c r="CH454" s="4">
        <v>830</v>
      </c>
      <c r="CI454" s="4">
        <v>750</v>
      </c>
      <c r="CJ454" s="4">
        <v>759</v>
      </c>
      <c r="CK454" s="4">
        <v>646</v>
      </c>
      <c r="CL454" s="4">
        <v>2943</v>
      </c>
      <c r="CM454" s="4">
        <v>632</v>
      </c>
      <c r="CN454" s="4">
        <v>620</v>
      </c>
      <c r="CO454" s="4">
        <v>552</v>
      </c>
      <c r="CP454" s="4">
        <v>572</v>
      </c>
      <c r="CQ454" s="4">
        <v>567</v>
      </c>
      <c r="CR454" s="4">
        <v>2211</v>
      </c>
      <c r="CS454" s="4">
        <v>506</v>
      </c>
      <c r="CT454" s="4">
        <v>534</v>
      </c>
      <c r="CU454" s="4">
        <v>435</v>
      </c>
      <c r="CV454" s="4">
        <v>370</v>
      </c>
      <c r="CW454" s="4">
        <v>366</v>
      </c>
      <c r="CX454" s="4">
        <v>1559</v>
      </c>
      <c r="CY454" s="4">
        <v>384</v>
      </c>
      <c r="CZ454" s="4">
        <v>339</v>
      </c>
      <c r="DA454" s="4">
        <v>313</v>
      </c>
      <c r="DB454" s="4">
        <v>286</v>
      </c>
      <c r="DC454" s="4">
        <v>237</v>
      </c>
      <c r="DD454" s="4">
        <v>749</v>
      </c>
      <c r="DE454" s="4">
        <v>198</v>
      </c>
      <c r="DF454" s="4">
        <v>187</v>
      </c>
      <c r="DG454" s="4">
        <v>135</v>
      </c>
      <c r="DH454" s="4">
        <v>117</v>
      </c>
      <c r="DI454" s="4">
        <v>112</v>
      </c>
      <c r="DJ454" s="4">
        <v>257</v>
      </c>
      <c r="DK454" s="4">
        <v>95</v>
      </c>
      <c r="DL454" s="4">
        <v>72</v>
      </c>
      <c r="DM454" s="4">
        <v>51</v>
      </c>
      <c r="DN454" s="4">
        <v>18</v>
      </c>
      <c r="DO454" s="4">
        <v>21</v>
      </c>
      <c r="DP454" s="4">
        <v>38</v>
      </c>
      <c r="DQ454" s="4">
        <v>17</v>
      </c>
      <c r="DR454" s="4">
        <v>9</v>
      </c>
      <c r="DS454" s="4">
        <v>5</v>
      </c>
      <c r="DT454" s="4">
        <v>6</v>
      </c>
      <c r="DU454" s="4">
        <v>1</v>
      </c>
      <c r="DV454" s="4">
        <v>6</v>
      </c>
      <c r="DW454" s="4">
        <v>12582</v>
      </c>
      <c r="DX454" s="4">
        <v>14480</v>
      </c>
      <c r="DY454" s="4">
        <v>25362</v>
      </c>
      <c r="DZ454" s="4">
        <v>19036</v>
      </c>
      <c r="EA454" s="4">
        <v>11470</v>
      </c>
    </row>
    <row r="455" spans="1:131" ht="17.5" customHeight="1" x14ac:dyDescent="0.35">
      <c r="A455" s="2" t="s">
        <v>794</v>
      </c>
      <c r="D455" s="2" t="s">
        <v>795</v>
      </c>
      <c r="E455" s="4">
        <v>68789</v>
      </c>
      <c r="F455" s="4">
        <v>4082</v>
      </c>
      <c r="G455" s="4">
        <v>809</v>
      </c>
      <c r="H455" s="4">
        <v>822</v>
      </c>
      <c r="I455" s="4">
        <v>815</v>
      </c>
      <c r="J455" s="4">
        <v>816</v>
      </c>
      <c r="K455" s="4">
        <v>820</v>
      </c>
      <c r="L455" s="4">
        <v>3853</v>
      </c>
      <c r="M455" s="4">
        <v>851</v>
      </c>
      <c r="N455" s="4">
        <v>768</v>
      </c>
      <c r="O455" s="4">
        <v>741</v>
      </c>
      <c r="P455" s="4">
        <v>767</v>
      </c>
      <c r="Q455" s="4">
        <v>726</v>
      </c>
      <c r="R455" s="4">
        <v>4325</v>
      </c>
      <c r="S455" s="4">
        <v>795</v>
      </c>
      <c r="T455" s="4">
        <v>841</v>
      </c>
      <c r="U455" s="4">
        <v>850</v>
      </c>
      <c r="V455" s="4">
        <v>904</v>
      </c>
      <c r="W455" s="4">
        <v>935</v>
      </c>
      <c r="X455" s="4">
        <v>4426</v>
      </c>
      <c r="Y455" s="4">
        <v>868</v>
      </c>
      <c r="Z455" s="4">
        <v>938</v>
      </c>
      <c r="AA455" s="4">
        <v>925</v>
      </c>
      <c r="AB455" s="4">
        <v>906</v>
      </c>
      <c r="AC455" s="4">
        <v>789</v>
      </c>
      <c r="AD455" s="4">
        <v>4257</v>
      </c>
      <c r="AE455" s="4">
        <v>886</v>
      </c>
      <c r="AF455" s="4">
        <v>729</v>
      </c>
      <c r="AG455" s="4">
        <v>920</v>
      </c>
      <c r="AH455" s="4">
        <v>848</v>
      </c>
      <c r="AI455" s="4">
        <v>874</v>
      </c>
      <c r="AJ455" s="4">
        <v>4404</v>
      </c>
      <c r="AK455" s="4">
        <v>875</v>
      </c>
      <c r="AL455" s="4">
        <v>908</v>
      </c>
      <c r="AM455" s="4">
        <v>923</v>
      </c>
      <c r="AN455" s="4">
        <v>845</v>
      </c>
      <c r="AO455" s="4">
        <v>853</v>
      </c>
      <c r="AP455" s="4">
        <v>4309</v>
      </c>
      <c r="AQ455" s="4">
        <v>955</v>
      </c>
      <c r="AR455" s="4">
        <v>991</v>
      </c>
      <c r="AS455" s="4">
        <v>834</v>
      </c>
      <c r="AT455" s="4">
        <v>729</v>
      </c>
      <c r="AU455" s="4">
        <v>800</v>
      </c>
      <c r="AV455" s="4">
        <v>4496</v>
      </c>
      <c r="AW455" s="4">
        <v>782</v>
      </c>
      <c r="AX455" s="4">
        <v>828</v>
      </c>
      <c r="AY455" s="4">
        <v>898</v>
      </c>
      <c r="AZ455" s="4">
        <v>972</v>
      </c>
      <c r="BA455" s="4">
        <v>1016</v>
      </c>
      <c r="BB455" s="4">
        <v>5153</v>
      </c>
      <c r="BC455" s="4">
        <v>1029</v>
      </c>
      <c r="BD455" s="4">
        <v>963</v>
      </c>
      <c r="BE455" s="4">
        <v>1074</v>
      </c>
      <c r="BF455" s="4">
        <v>1012</v>
      </c>
      <c r="BG455" s="4">
        <v>1075</v>
      </c>
      <c r="BH455" s="4">
        <v>5223</v>
      </c>
      <c r="BI455" s="4">
        <v>1007</v>
      </c>
      <c r="BJ455" s="4">
        <v>1083</v>
      </c>
      <c r="BK455" s="4">
        <v>1093</v>
      </c>
      <c r="BL455" s="4">
        <v>965</v>
      </c>
      <c r="BM455" s="4">
        <v>1075</v>
      </c>
      <c r="BN455" s="4">
        <v>4643</v>
      </c>
      <c r="BO455" s="4">
        <v>953</v>
      </c>
      <c r="BP455" s="4">
        <v>934</v>
      </c>
      <c r="BQ455" s="4">
        <v>949</v>
      </c>
      <c r="BR455" s="4">
        <v>906</v>
      </c>
      <c r="BS455" s="4">
        <v>901</v>
      </c>
      <c r="BT455" s="4">
        <v>4160</v>
      </c>
      <c r="BU455" s="4">
        <v>847</v>
      </c>
      <c r="BV455" s="4">
        <v>781</v>
      </c>
      <c r="BW455" s="4">
        <v>857</v>
      </c>
      <c r="BX455" s="4">
        <v>818</v>
      </c>
      <c r="BY455" s="4">
        <v>857</v>
      </c>
      <c r="BZ455" s="4">
        <v>4464</v>
      </c>
      <c r="CA455" s="4">
        <v>821</v>
      </c>
      <c r="CB455" s="4">
        <v>876</v>
      </c>
      <c r="CC455" s="4">
        <v>906</v>
      </c>
      <c r="CD455" s="4">
        <v>945</v>
      </c>
      <c r="CE455" s="4">
        <v>916</v>
      </c>
      <c r="CF455" s="4">
        <v>3632</v>
      </c>
      <c r="CG455" s="4">
        <v>759</v>
      </c>
      <c r="CH455" s="4">
        <v>729</v>
      </c>
      <c r="CI455" s="4">
        <v>795</v>
      </c>
      <c r="CJ455" s="4">
        <v>683</v>
      </c>
      <c r="CK455" s="4">
        <v>666</v>
      </c>
      <c r="CL455" s="4">
        <v>2902</v>
      </c>
      <c r="CM455" s="4">
        <v>625</v>
      </c>
      <c r="CN455" s="4">
        <v>619</v>
      </c>
      <c r="CO455" s="4">
        <v>586</v>
      </c>
      <c r="CP455" s="4">
        <v>550</v>
      </c>
      <c r="CQ455" s="4">
        <v>522</v>
      </c>
      <c r="CR455" s="4">
        <v>2101</v>
      </c>
      <c r="CS455" s="4">
        <v>485</v>
      </c>
      <c r="CT455" s="4">
        <v>492</v>
      </c>
      <c r="CU455" s="4">
        <v>375</v>
      </c>
      <c r="CV455" s="4">
        <v>396</v>
      </c>
      <c r="CW455" s="4">
        <v>353</v>
      </c>
      <c r="CX455" s="4">
        <v>1370</v>
      </c>
      <c r="CY455" s="4">
        <v>353</v>
      </c>
      <c r="CZ455" s="4">
        <v>301</v>
      </c>
      <c r="DA455" s="4">
        <v>281</v>
      </c>
      <c r="DB455" s="4">
        <v>223</v>
      </c>
      <c r="DC455" s="4">
        <v>212</v>
      </c>
      <c r="DD455" s="4">
        <v>732</v>
      </c>
      <c r="DE455" s="4">
        <v>201</v>
      </c>
      <c r="DF455" s="4">
        <v>151</v>
      </c>
      <c r="DG455" s="4">
        <v>149</v>
      </c>
      <c r="DH455" s="4">
        <v>117</v>
      </c>
      <c r="DI455" s="4">
        <v>114</v>
      </c>
      <c r="DJ455" s="4">
        <v>217</v>
      </c>
      <c r="DK455" s="4">
        <v>85</v>
      </c>
      <c r="DL455" s="4">
        <v>58</v>
      </c>
      <c r="DM455" s="4">
        <v>34</v>
      </c>
      <c r="DN455" s="4">
        <v>24</v>
      </c>
      <c r="DO455" s="4">
        <v>16</v>
      </c>
      <c r="DP455" s="4">
        <v>38</v>
      </c>
      <c r="DQ455" s="4">
        <v>19</v>
      </c>
      <c r="DR455" s="4">
        <v>4</v>
      </c>
      <c r="DS455" s="4">
        <v>10</v>
      </c>
      <c r="DT455" s="4">
        <v>3</v>
      </c>
      <c r="DU455" s="4">
        <v>2</v>
      </c>
      <c r="DV455" s="4">
        <v>2</v>
      </c>
      <c r="DW455" s="4">
        <v>13128</v>
      </c>
      <c r="DX455" s="4">
        <v>14991</v>
      </c>
      <c r="DY455" s="4">
        <v>26177</v>
      </c>
      <c r="DZ455" s="4">
        <v>18490</v>
      </c>
      <c r="EA455" s="4">
        <v>10994</v>
      </c>
    </row>
    <row r="456" spans="1:131" ht="17.5" customHeight="1" x14ac:dyDescent="0.35">
      <c r="A456" s="2" t="s">
        <v>796</v>
      </c>
      <c r="D456" s="2" t="s">
        <v>797</v>
      </c>
      <c r="E456" s="4">
        <v>61522</v>
      </c>
      <c r="F456" s="4">
        <v>3771</v>
      </c>
      <c r="G456" s="4">
        <v>658</v>
      </c>
      <c r="H456" s="4">
        <v>792</v>
      </c>
      <c r="I456" s="4">
        <v>781</v>
      </c>
      <c r="J456" s="4">
        <v>810</v>
      </c>
      <c r="K456" s="4">
        <v>730</v>
      </c>
      <c r="L456" s="4">
        <v>3524</v>
      </c>
      <c r="M456" s="4">
        <v>728</v>
      </c>
      <c r="N456" s="4">
        <v>691</v>
      </c>
      <c r="O456" s="4">
        <v>679</v>
      </c>
      <c r="P456" s="4">
        <v>727</v>
      </c>
      <c r="Q456" s="4">
        <v>699</v>
      </c>
      <c r="R456" s="4">
        <v>4006</v>
      </c>
      <c r="S456" s="4">
        <v>749</v>
      </c>
      <c r="T456" s="4">
        <v>828</v>
      </c>
      <c r="U456" s="4">
        <v>784</v>
      </c>
      <c r="V456" s="4">
        <v>836</v>
      </c>
      <c r="W456" s="4">
        <v>809</v>
      </c>
      <c r="X456" s="4">
        <v>4196</v>
      </c>
      <c r="Y456" s="4">
        <v>864</v>
      </c>
      <c r="Z456" s="4">
        <v>861</v>
      </c>
      <c r="AA456" s="4">
        <v>933</v>
      </c>
      <c r="AB456" s="4">
        <v>836</v>
      </c>
      <c r="AC456" s="4">
        <v>702</v>
      </c>
      <c r="AD456" s="4">
        <v>3644</v>
      </c>
      <c r="AE456" s="4">
        <v>727</v>
      </c>
      <c r="AF456" s="4">
        <v>666</v>
      </c>
      <c r="AG456" s="4">
        <v>739</v>
      </c>
      <c r="AH456" s="4">
        <v>766</v>
      </c>
      <c r="AI456" s="4">
        <v>746</v>
      </c>
      <c r="AJ456" s="4">
        <v>3604</v>
      </c>
      <c r="AK456" s="4">
        <v>798</v>
      </c>
      <c r="AL456" s="4">
        <v>712</v>
      </c>
      <c r="AM456" s="4">
        <v>727</v>
      </c>
      <c r="AN456" s="4">
        <v>649</v>
      </c>
      <c r="AO456" s="4">
        <v>718</v>
      </c>
      <c r="AP456" s="4">
        <v>3661</v>
      </c>
      <c r="AQ456" s="4">
        <v>766</v>
      </c>
      <c r="AR456" s="4">
        <v>780</v>
      </c>
      <c r="AS456" s="4">
        <v>703</v>
      </c>
      <c r="AT456" s="4">
        <v>678</v>
      </c>
      <c r="AU456" s="4">
        <v>734</v>
      </c>
      <c r="AV456" s="4">
        <v>3892</v>
      </c>
      <c r="AW456" s="4">
        <v>691</v>
      </c>
      <c r="AX456" s="4">
        <v>727</v>
      </c>
      <c r="AY456" s="4">
        <v>757</v>
      </c>
      <c r="AZ456" s="4">
        <v>853</v>
      </c>
      <c r="BA456" s="4">
        <v>864</v>
      </c>
      <c r="BB456" s="4">
        <v>4232</v>
      </c>
      <c r="BC456" s="4">
        <v>787</v>
      </c>
      <c r="BD456" s="4">
        <v>838</v>
      </c>
      <c r="BE456" s="4">
        <v>821</v>
      </c>
      <c r="BF456" s="4">
        <v>914</v>
      </c>
      <c r="BG456" s="4">
        <v>872</v>
      </c>
      <c r="BH456" s="4">
        <v>4539</v>
      </c>
      <c r="BI456" s="4">
        <v>868</v>
      </c>
      <c r="BJ456" s="4">
        <v>890</v>
      </c>
      <c r="BK456" s="4">
        <v>921</v>
      </c>
      <c r="BL456" s="4">
        <v>936</v>
      </c>
      <c r="BM456" s="4">
        <v>924</v>
      </c>
      <c r="BN456" s="4">
        <v>4296</v>
      </c>
      <c r="BO456" s="4">
        <v>935</v>
      </c>
      <c r="BP456" s="4">
        <v>860</v>
      </c>
      <c r="BQ456" s="4">
        <v>859</v>
      </c>
      <c r="BR456" s="4">
        <v>811</v>
      </c>
      <c r="BS456" s="4">
        <v>831</v>
      </c>
      <c r="BT456" s="4">
        <v>3964</v>
      </c>
      <c r="BU456" s="4">
        <v>806</v>
      </c>
      <c r="BV456" s="4">
        <v>747</v>
      </c>
      <c r="BW456" s="4">
        <v>820</v>
      </c>
      <c r="BX456" s="4">
        <v>823</v>
      </c>
      <c r="BY456" s="4">
        <v>768</v>
      </c>
      <c r="BZ456" s="4">
        <v>4088</v>
      </c>
      <c r="CA456" s="4">
        <v>752</v>
      </c>
      <c r="CB456" s="4">
        <v>781</v>
      </c>
      <c r="CC456" s="4">
        <v>771</v>
      </c>
      <c r="CD456" s="4">
        <v>871</v>
      </c>
      <c r="CE456" s="4">
        <v>913</v>
      </c>
      <c r="CF456" s="4">
        <v>3244</v>
      </c>
      <c r="CG456" s="4">
        <v>639</v>
      </c>
      <c r="CH456" s="4">
        <v>731</v>
      </c>
      <c r="CI456" s="4">
        <v>667</v>
      </c>
      <c r="CJ456" s="4">
        <v>642</v>
      </c>
      <c r="CK456" s="4">
        <v>565</v>
      </c>
      <c r="CL456" s="4">
        <v>2585</v>
      </c>
      <c r="CM456" s="4">
        <v>532</v>
      </c>
      <c r="CN456" s="4">
        <v>588</v>
      </c>
      <c r="CO456" s="4">
        <v>505</v>
      </c>
      <c r="CP456" s="4">
        <v>484</v>
      </c>
      <c r="CQ456" s="4">
        <v>476</v>
      </c>
      <c r="CR456" s="4">
        <v>1936</v>
      </c>
      <c r="CS456" s="4">
        <v>405</v>
      </c>
      <c r="CT456" s="4">
        <v>402</v>
      </c>
      <c r="CU456" s="4">
        <v>402</v>
      </c>
      <c r="CV456" s="4">
        <v>383</v>
      </c>
      <c r="CW456" s="4">
        <v>344</v>
      </c>
      <c r="CX456" s="4">
        <v>1337</v>
      </c>
      <c r="CY456" s="4">
        <v>356</v>
      </c>
      <c r="CZ456" s="4">
        <v>281</v>
      </c>
      <c r="DA456" s="4">
        <v>255</v>
      </c>
      <c r="DB456" s="4">
        <v>223</v>
      </c>
      <c r="DC456" s="4">
        <v>222</v>
      </c>
      <c r="DD456" s="4">
        <v>764</v>
      </c>
      <c r="DE456" s="4">
        <v>220</v>
      </c>
      <c r="DF456" s="4">
        <v>178</v>
      </c>
      <c r="DG456" s="4">
        <v>126</v>
      </c>
      <c r="DH456" s="4">
        <v>140</v>
      </c>
      <c r="DI456" s="4">
        <v>100</v>
      </c>
      <c r="DJ456" s="4">
        <v>192</v>
      </c>
      <c r="DK456" s="4">
        <v>87</v>
      </c>
      <c r="DL456" s="4">
        <v>36</v>
      </c>
      <c r="DM456" s="4">
        <v>33</v>
      </c>
      <c r="DN456" s="4">
        <v>16</v>
      </c>
      <c r="DO456" s="4">
        <v>20</v>
      </c>
      <c r="DP456" s="4">
        <v>37</v>
      </c>
      <c r="DQ456" s="4">
        <v>9</v>
      </c>
      <c r="DR456" s="4">
        <v>14</v>
      </c>
      <c r="DS456" s="4">
        <v>7</v>
      </c>
      <c r="DT456" s="4">
        <v>4</v>
      </c>
      <c r="DU456" s="4">
        <v>3</v>
      </c>
      <c r="DV456" s="4">
        <v>10</v>
      </c>
      <c r="DW456" s="4">
        <v>12165</v>
      </c>
      <c r="DX456" s="4">
        <v>13959</v>
      </c>
      <c r="DY456" s="4">
        <v>22365</v>
      </c>
      <c r="DZ456" s="4">
        <v>16887</v>
      </c>
      <c r="EA456" s="4">
        <v>10105</v>
      </c>
    </row>
    <row r="457" spans="1:131" ht="17.5" customHeight="1" x14ac:dyDescent="0.35">
      <c r="A457" s="2" t="s">
        <v>798</v>
      </c>
      <c r="D457" s="2" t="s">
        <v>799</v>
      </c>
      <c r="E457" s="4">
        <v>169893</v>
      </c>
      <c r="F457" s="4">
        <v>11490</v>
      </c>
      <c r="G457" s="4">
        <v>2558</v>
      </c>
      <c r="H457" s="4">
        <v>2286</v>
      </c>
      <c r="I457" s="4">
        <v>2267</v>
      </c>
      <c r="J457" s="4">
        <v>2241</v>
      </c>
      <c r="K457" s="4">
        <v>2138</v>
      </c>
      <c r="L457" s="4">
        <v>9175</v>
      </c>
      <c r="M457" s="4">
        <v>1981</v>
      </c>
      <c r="N457" s="4">
        <v>1801</v>
      </c>
      <c r="O457" s="4">
        <v>1804</v>
      </c>
      <c r="P457" s="4">
        <v>1757</v>
      </c>
      <c r="Q457" s="4">
        <v>1832</v>
      </c>
      <c r="R457" s="4">
        <v>9412</v>
      </c>
      <c r="S457" s="4">
        <v>1859</v>
      </c>
      <c r="T457" s="4">
        <v>1791</v>
      </c>
      <c r="U457" s="4">
        <v>1906</v>
      </c>
      <c r="V457" s="4">
        <v>1878</v>
      </c>
      <c r="W457" s="4">
        <v>1978</v>
      </c>
      <c r="X457" s="4">
        <v>12630</v>
      </c>
      <c r="Y457" s="4">
        <v>2037</v>
      </c>
      <c r="Z457" s="4">
        <v>1971</v>
      </c>
      <c r="AA457" s="4">
        <v>2100</v>
      </c>
      <c r="AB457" s="4">
        <v>2726</v>
      </c>
      <c r="AC457" s="4">
        <v>3796</v>
      </c>
      <c r="AD457" s="4">
        <v>19186</v>
      </c>
      <c r="AE457" s="4">
        <v>4419</v>
      </c>
      <c r="AF457" s="4">
        <v>4134</v>
      </c>
      <c r="AG457" s="4">
        <v>3957</v>
      </c>
      <c r="AH457" s="4">
        <v>3494</v>
      </c>
      <c r="AI457" s="4">
        <v>3182</v>
      </c>
      <c r="AJ457" s="4">
        <v>15474</v>
      </c>
      <c r="AK457" s="4">
        <v>3192</v>
      </c>
      <c r="AL457" s="4">
        <v>3156</v>
      </c>
      <c r="AM457" s="4">
        <v>3116</v>
      </c>
      <c r="AN457" s="4">
        <v>3088</v>
      </c>
      <c r="AO457" s="4">
        <v>2922</v>
      </c>
      <c r="AP457" s="4">
        <v>12707</v>
      </c>
      <c r="AQ457" s="4">
        <v>2875</v>
      </c>
      <c r="AR457" s="4">
        <v>2664</v>
      </c>
      <c r="AS457" s="4">
        <v>2547</v>
      </c>
      <c r="AT457" s="4">
        <v>2258</v>
      </c>
      <c r="AU457" s="4">
        <v>2363</v>
      </c>
      <c r="AV457" s="4">
        <v>11461</v>
      </c>
      <c r="AW457" s="4">
        <v>2322</v>
      </c>
      <c r="AX457" s="4">
        <v>2377</v>
      </c>
      <c r="AY457" s="4">
        <v>2229</v>
      </c>
      <c r="AZ457" s="4">
        <v>2284</v>
      </c>
      <c r="BA457" s="4">
        <v>2249</v>
      </c>
      <c r="BB457" s="4">
        <v>11174</v>
      </c>
      <c r="BC457" s="4">
        <v>2296</v>
      </c>
      <c r="BD457" s="4">
        <v>2262</v>
      </c>
      <c r="BE457" s="4">
        <v>2232</v>
      </c>
      <c r="BF457" s="4">
        <v>2144</v>
      </c>
      <c r="BG457" s="4">
        <v>2240</v>
      </c>
      <c r="BH457" s="4">
        <v>10899</v>
      </c>
      <c r="BI457" s="4">
        <v>2114</v>
      </c>
      <c r="BJ457" s="4">
        <v>2260</v>
      </c>
      <c r="BK457" s="4">
        <v>2206</v>
      </c>
      <c r="BL457" s="4">
        <v>2145</v>
      </c>
      <c r="BM457" s="4">
        <v>2174</v>
      </c>
      <c r="BN457" s="4">
        <v>9963</v>
      </c>
      <c r="BO457" s="4">
        <v>2060</v>
      </c>
      <c r="BP457" s="4">
        <v>2058</v>
      </c>
      <c r="BQ457" s="4">
        <v>2018</v>
      </c>
      <c r="BR457" s="4">
        <v>1910</v>
      </c>
      <c r="BS457" s="4">
        <v>1917</v>
      </c>
      <c r="BT457" s="4">
        <v>8699</v>
      </c>
      <c r="BU457" s="4">
        <v>1752</v>
      </c>
      <c r="BV457" s="4">
        <v>1839</v>
      </c>
      <c r="BW457" s="4">
        <v>1752</v>
      </c>
      <c r="BX457" s="4">
        <v>1633</v>
      </c>
      <c r="BY457" s="4">
        <v>1723</v>
      </c>
      <c r="BZ457" s="4">
        <v>8190</v>
      </c>
      <c r="CA457" s="4">
        <v>1582</v>
      </c>
      <c r="CB457" s="4">
        <v>1727</v>
      </c>
      <c r="CC457" s="4">
        <v>1613</v>
      </c>
      <c r="CD457" s="4">
        <v>1646</v>
      </c>
      <c r="CE457" s="4">
        <v>1622</v>
      </c>
      <c r="CF457" s="4">
        <v>5849</v>
      </c>
      <c r="CG457" s="4">
        <v>1245</v>
      </c>
      <c r="CH457" s="4">
        <v>1316</v>
      </c>
      <c r="CI457" s="4">
        <v>1134</v>
      </c>
      <c r="CJ457" s="4">
        <v>1136</v>
      </c>
      <c r="CK457" s="4">
        <v>1018</v>
      </c>
      <c r="CL457" s="4">
        <v>4748</v>
      </c>
      <c r="CM457" s="4">
        <v>980</v>
      </c>
      <c r="CN457" s="4">
        <v>993</v>
      </c>
      <c r="CO457" s="4">
        <v>949</v>
      </c>
      <c r="CP457" s="4">
        <v>922</v>
      </c>
      <c r="CQ457" s="4">
        <v>904</v>
      </c>
      <c r="CR457" s="4">
        <v>3811</v>
      </c>
      <c r="CS457" s="4">
        <v>839</v>
      </c>
      <c r="CT457" s="4">
        <v>851</v>
      </c>
      <c r="CU457" s="4">
        <v>751</v>
      </c>
      <c r="CV457" s="4">
        <v>671</v>
      </c>
      <c r="CW457" s="4">
        <v>699</v>
      </c>
      <c r="CX457" s="4">
        <v>2756</v>
      </c>
      <c r="CY457" s="4">
        <v>675</v>
      </c>
      <c r="CZ457" s="4">
        <v>584</v>
      </c>
      <c r="DA457" s="4">
        <v>563</v>
      </c>
      <c r="DB457" s="4">
        <v>494</v>
      </c>
      <c r="DC457" s="4">
        <v>440</v>
      </c>
      <c r="DD457" s="4">
        <v>1663</v>
      </c>
      <c r="DE457" s="4">
        <v>447</v>
      </c>
      <c r="DF457" s="4">
        <v>378</v>
      </c>
      <c r="DG457" s="4">
        <v>324</v>
      </c>
      <c r="DH457" s="4">
        <v>261</v>
      </c>
      <c r="DI457" s="4">
        <v>253</v>
      </c>
      <c r="DJ457" s="4">
        <v>507</v>
      </c>
      <c r="DK457" s="4">
        <v>198</v>
      </c>
      <c r="DL457" s="4">
        <v>135</v>
      </c>
      <c r="DM457" s="4">
        <v>78</v>
      </c>
      <c r="DN457" s="4">
        <v>53</v>
      </c>
      <c r="DO457" s="4">
        <v>43</v>
      </c>
      <c r="DP457" s="4">
        <v>88</v>
      </c>
      <c r="DQ457" s="4">
        <v>29</v>
      </c>
      <c r="DR457" s="4">
        <v>24</v>
      </c>
      <c r="DS457" s="4">
        <v>22</v>
      </c>
      <c r="DT457" s="4">
        <v>8</v>
      </c>
      <c r="DU457" s="4">
        <v>5</v>
      </c>
      <c r="DV457" s="4">
        <v>11</v>
      </c>
      <c r="DW457" s="4">
        <v>32114</v>
      </c>
      <c r="DX457" s="4">
        <v>36185</v>
      </c>
      <c r="DY457" s="4">
        <v>80595</v>
      </c>
      <c r="DZ457" s="4">
        <v>37751</v>
      </c>
      <c r="EA457" s="4">
        <v>19433</v>
      </c>
    </row>
    <row r="458" spans="1:131" ht="17.5" customHeight="1" x14ac:dyDescent="0.35">
      <c r="A458" s="2" t="s">
        <v>800</v>
      </c>
      <c r="D458" s="2" t="s">
        <v>801</v>
      </c>
      <c r="E458" s="4">
        <v>114635</v>
      </c>
      <c r="F458" s="4">
        <v>7420</v>
      </c>
      <c r="G458" s="4">
        <v>1555</v>
      </c>
      <c r="H458" s="4">
        <v>1427</v>
      </c>
      <c r="I458" s="4">
        <v>1545</v>
      </c>
      <c r="J458" s="4">
        <v>1414</v>
      </c>
      <c r="K458" s="4">
        <v>1479</v>
      </c>
      <c r="L458" s="4">
        <v>6667</v>
      </c>
      <c r="M458" s="4">
        <v>1495</v>
      </c>
      <c r="N458" s="4">
        <v>1278</v>
      </c>
      <c r="O458" s="4">
        <v>1350</v>
      </c>
      <c r="P458" s="4">
        <v>1262</v>
      </c>
      <c r="Q458" s="4">
        <v>1282</v>
      </c>
      <c r="R458" s="4">
        <v>6969</v>
      </c>
      <c r="S458" s="4">
        <v>1274</v>
      </c>
      <c r="T458" s="4">
        <v>1333</v>
      </c>
      <c r="U458" s="4">
        <v>1401</v>
      </c>
      <c r="V458" s="4">
        <v>1483</v>
      </c>
      <c r="W458" s="4">
        <v>1478</v>
      </c>
      <c r="X458" s="4">
        <v>7584</v>
      </c>
      <c r="Y458" s="4">
        <v>1436</v>
      </c>
      <c r="Z458" s="4">
        <v>1485</v>
      </c>
      <c r="AA458" s="4">
        <v>1501</v>
      </c>
      <c r="AB458" s="4">
        <v>1570</v>
      </c>
      <c r="AC458" s="4">
        <v>1592</v>
      </c>
      <c r="AD458" s="4">
        <v>8229</v>
      </c>
      <c r="AE458" s="4">
        <v>1753</v>
      </c>
      <c r="AF458" s="4">
        <v>1693</v>
      </c>
      <c r="AG458" s="4">
        <v>1698</v>
      </c>
      <c r="AH458" s="4">
        <v>1522</v>
      </c>
      <c r="AI458" s="4">
        <v>1563</v>
      </c>
      <c r="AJ458" s="4">
        <v>7176</v>
      </c>
      <c r="AK458" s="4">
        <v>1507</v>
      </c>
      <c r="AL458" s="4">
        <v>1501</v>
      </c>
      <c r="AM458" s="4">
        <v>1359</v>
      </c>
      <c r="AN458" s="4">
        <v>1432</v>
      </c>
      <c r="AO458" s="4">
        <v>1377</v>
      </c>
      <c r="AP458" s="4">
        <v>7060</v>
      </c>
      <c r="AQ458" s="4">
        <v>1583</v>
      </c>
      <c r="AR458" s="4">
        <v>1557</v>
      </c>
      <c r="AS458" s="4">
        <v>1324</v>
      </c>
      <c r="AT458" s="4">
        <v>1328</v>
      </c>
      <c r="AU458" s="4">
        <v>1268</v>
      </c>
      <c r="AV458" s="4">
        <v>7092</v>
      </c>
      <c r="AW458" s="4">
        <v>1250</v>
      </c>
      <c r="AX458" s="4">
        <v>1290</v>
      </c>
      <c r="AY458" s="4">
        <v>1432</v>
      </c>
      <c r="AZ458" s="4">
        <v>1498</v>
      </c>
      <c r="BA458" s="4">
        <v>1622</v>
      </c>
      <c r="BB458" s="4">
        <v>8297</v>
      </c>
      <c r="BC458" s="4">
        <v>1674</v>
      </c>
      <c r="BD458" s="4">
        <v>1632</v>
      </c>
      <c r="BE458" s="4">
        <v>1667</v>
      </c>
      <c r="BF458" s="4">
        <v>1653</v>
      </c>
      <c r="BG458" s="4">
        <v>1671</v>
      </c>
      <c r="BH458" s="4">
        <v>8345</v>
      </c>
      <c r="BI458" s="4">
        <v>1728</v>
      </c>
      <c r="BJ458" s="4">
        <v>1724</v>
      </c>
      <c r="BK458" s="4">
        <v>1665</v>
      </c>
      <c r="BL458" s="4">
        <v>1558</v>
      </c>
      <c r="BM458" s="4">
        <v>1670</v>
      </c>
      <c r="BN458" s="4">
        <v>7491</v>
      </c>
      <c r="BO458" s="4">
        <v>1580</v>
      </c>
      <c r="BP458" s="4">
        <v>1421</v>
      </c>
      <c r="BQ458" s="4">
        <v>1513</v>
      </c>
      <c r="BR458" s="4">
        <v>1517</v>
      </c>
      <c r="BS458" s="4">
        <v>1460</v>
      </c>
      <c r="BT458" s="4">
        <v>6853</v>
      </c>
      <c r="BU458" s="4">
        <v>1312</v>
      </c>
      <c r="BV458" s="4">
        <v>1363</v>
      </c>
      <c r="BW458" s="4">
        <v>1400</v>
      </c>
      <c r="BX458" s="4">
        <v>1329</v>
      </c>
      <c r="BY458" s="4">
        <v>1449</v>
      </c>
      <c r="BZ458" s="4">
        <v>7648</v>
      </c>
      <c r="CA458" s="4">
        <v>1365</v>
      </c>
      <c r="CB458" s="4">
        <v>1497</v>
      </c>
      <c r="CC458" s="4">
        <v>1553</v>
      </c>
      <c r="CD458" s="4">
        <v>1597</v>
      </c>
      <c r="CE458" s="4">
        <v>1636</v>
      </c>
      <c r="CF458" s="4">
        <v>5991</v>
      </c>
      <c r="CG458" s="4">
        <v>1328</v>
      </c>
      <c r="CH458" s="4">
        <v>1265</v>
      </c>
      <c r="CI458" s="4">
        <v>1231</v>
      </c>
      <c r="CJ458" s="4">
        <v>1125</v>
      </c>
      <c r="CK458" s="4">
        <v>1042</v>
      </c>
      <c r="CL458" s="4">
        <v>4681</v>
      </c>
      <c r="CM458" s="4">
        <v>1001</v>
      </c>
      <c r="CN458" s="4">
        <v>1011</v>
      </c>
      <c r="CO458" s="4">
        <v>933</v>
      </c>
      <c r="CP458" s="4">
        <v>895</v>
      </c>
      <c r="CQ458" s="4">
        <v>841</v>
      </c>
      <c r="CR458" s="4">
        <v>3476</v>
      </c>
      <c r="CS458" s="4">
        <v>791</v>
      </c>
      <c r="CT458" s="4">
        <v>734</v>
      </c>
      <c r="CU458" s="4">
        <v>715</v>
      </c>
      <c r="CV458" s="4">
        <v>650</v>
      </c>
      <c r="CW458" s="4">
        <v>586</v>
      </c>
      <c r="CX458" s="4">
        <v>2152</v>
      </c>
      <c r="CY458" s="4">
        <v>547</v>
      </c>
      <c r="CZ458" s="4">
        <v>451</v>
      </c>
      <c r="DA458" s="4">
        <v>424</v>
      </c>
      <c r="DB458" s="4">
        <v>382</v>
      </c>
      <c r="DC458" s="4">
        <v>348</v>
      </c>
      <c r="DD458" s="4">
        <v>1125</v>
      </c>
      <c r="DE458" s="4">
        <v>322</v>
      </c>
      <c r="DF458" s="4">
        <v>252</v>
      </c>
      <c r="DG458" s="4">
        <v>205</v>
      </c>
      <c r="DH458" s="4">
        <v>196</v>
      </c>
      <c r="DI458" s="4">
        <v>150</v>
      </c>
      <c r="DJ458" s="4">
        <v>317</v>
      </c>
      <c r="DK458" s="4">
        <v>130</v>
      </c>
      <c r="DL458" s="4">
        <v>80</v>
      </c>
      <c r="DM458" s="4">
        <v>45</v>
      </c>
      <c r="DN458" s="4">
        <v>36</v>
      </c>
      <c r="DO458" s="4">
        <v>26</v>
      </c>
      <c r="DP458" s="4">
        <v>57</v>
      </c>
      <c r="DQ458" s="4">
        <v>24</v>
      </c>
      <c r="DR458" s="4">
        <v>15</v>
      </c>
      <c r="DS458" s="4">
        <v>9</v>
      </c>
      <c r="DT458" s="4">
        <v>5</v>
      </c>
      <c r="DU458" s="4">
        <v>4</v>
      </c>
      <c r="DV458" s="4">
        <v>5</v>
      </c>
      <c r="DW458" s="4">
        <v>22492</v>
      </c>
      <c r="DX458" s="4">
        <v>25478</v>
      </c>
      <c r="DY458" s="4">
        <v>44002</v>
      </c>
      <c r="DZ458" s="4">
        <v>30337</v>
      </c>
      <c r="EA458" s="4">
        <v>17804</v>
      </c>
    </row>
    <row r="459" spans="1:131" ht="17.5" customHeight="1" x14ac:dyDescent="0.35">
      <c r="A459" s="2" t="s">
        <v>802</v>
      </c>
      <c r="D459" s="2" t="s">
        <v>803</v>
      </c>
      <c r="E459" s="4">
        <v>28791</v>
      </c>
      <c r="F459" s="4">
        <v>1920</v>
      </c>
      <c r="G459" s="4">
        <v>401</v>
      </c>
      <c r="H459" s="4">
        <v>352</v>
      </c>
      <c r="I459" s="4">
        <v>383</v>
      </c>
      <c r="J459" s="4">
        <v>391</v>
      </c>
      <c r="K459" s="4">
        <v>393</v>
      </c>
      <c r="L459" s="4">
        <v>1625</v>
      </c>
      <c r="M459" s="4">
        <v>323</v>
      </c>
      <c r="N459" s="4">
        <v>320</v>
      </c>
      <c r="O459" s="4">
        <v>340</v>
      </c>
      <c r="P459" s="4">
        <v>322</v>
      </c>
      <c r="Q459" s="4">
        <v>320</v>
      </c>
      <c r="R459" s="4">
        <v>1719</v>
      </c>
      <c r="S459" s="4">
        <v>329</v>
      </c>
      <c r="T459" s="4">
        <v>358</v>
      </c>
      <c r="U459" s="4">
        <v>357</v>
      </c>
      <c r="V459" s="4">
        <v>312</v>
      </c>
      <c r="W459" s="4">
        <v>363</v>
      </c>
      <c r="X459" s="4">
        <v>1928</v>
      </c>
      <c r="Y459" s="4">
        <v>381</v>
      </c>
      <c r="Z459" s="4">
        <v>399</v>
      </c>
      <c r="AA459" s="4">
        <v>444</v>
      </c>
      <c r="AB459" s="4">
        <v>356</v>
      </c>
      <c r="AC459" s="4">
        <v>348</v>
      </c>
      <c r="AD459" s="4">
        <v>1997</v>
      </c>
      <c r="AE459" s="4">
        <v>389</v>
      </c>
      <c r="AF459" s="4">
        <v>414</v>
      </c>
      <c r="AG459" s="4">
        <v>408</v>
      </c>
      <c r="AH459" s="4">
        <v>401</v>
      </c>
      <c r="AI459" s="4">
        <v>385</v>
      </c>
      <c r="AJ459" s="4">
        <v>1994</v>
      </c>
      <c r="AK459" s="4">
        <v>420</v>
      </c>
      <c r="AL459" s="4">
        <v>430</v>
      </c>
      <c r="AM459" s="4">
        <v>410</v>
      </c>
      <c r="AN459" s="4">
        <v>346</v>
      </c>
      <c r="AO459" s="4">
        <v>388</v>
      </c>
      <c r="AP459" s="4">
        <v>1746</v>
      </c>
      <c r="AQ459" s="4">
        <v>392</v>
      </c>
      <c r="AR459" s="4">
        <v>367</v>
      </c>
      <c r="AS459" s="4">
        <v>355</v>
      </c>
      <c r="AT459" s="4">
        <v>299</v>
      </c>
      <c r="AU459" s="4">
        <v>333</v>
      </c>
      <c r="AV459" s="4">
        <v>1640</v>
      </c>
      <c r="AW459" s="4">
        <v>301</v>
      </c>
      <c r="AX459" s="4">
        <v>297</v>
      </c>
      <c r="AY459" s="4">
        <v>311</v>
      </c>
      <c r="AZ459" s="4">
        <v>323</v>
      </c>
      <c r="BA459" s="4">
        <v>408</v>
      </c>
      <c r="BB459" s="4">
        <v>2064</v>
      </c>
      <c r="BC459" s="4">
        <v>433</v>
      </c>
      <c r="BD459" s="4">
        <v>374</v>
      </c>
      <c r="BE459" s="4">
        <v>391</v>
      </c>
      <c r="BF459" s="4">
        <v>416</v>
      </c>
      <c r="BG459" s="4">
        <v>450</v>
      </c>
      <c r="BH459" s="4">
        <v>2127</v>
      </c>
      <c r="BI459" s="4">
        <v>452</v>
      </c>
      <c r="BJ459" s="4">
        <v>420</v>
      </c>
      <c r="BK459" s="4">
        <v>433</v>
      </c>
      <c r="BL459" s="4">
        <v>405</v>
      </c>
      <c r="BM459" s="4">
        <v>417</v>
      </c>
      <c r="BN459" s="4">
        <v>2036</v>
      </c>
      <c r="BO459" s="4">
        <v>432</v>
      </c>
      <c r="BP459" s="4">
        <v>416</v>
      </c>
      <c r="BQ459" s="4">
        <v>419</v>
      </c>
      <c r="BR459" s="4">
        <v>414</v>
      </c>
      <c r="BS459" s="4">
        <v>355</v>
      </c>
      <c r="BT459" s="4">
        <v>1753</v>
      </c>
      <c r="BU459" s="4">
        <v>328</v>
      </c>
      <c r="BV459" s="4">
        <v>352</v>
      </c>
      <c r="BW459" s="4">
        <v>377</v>
      </c>
      <c r="BX459" s="4">
        <v>346</v>
      </c>
      <c r="BY459" s="4">
        <v>350</v>
      </c>
      <c r="BZ459" s="4">
        <v>1839</v>
      </c>
      <c r="CA459" s="4">
        <v>370</v>
      </c>
      <c r="CB459" s="4">
        <v>376</v>
      </c>
      <c r="CC459" s="4">
        <v>379</v>
      </c>
      <c r="CD459" s="4">
        <v>394</v>
      </c>
      <c r="CE459" s="4">
        <v>320</v>
      </c>
      <c r="CF459" s="4">
        <v>1464</v>
      </c>
      <c r="CG459" s="4">
        <v>283</v>
      </c>
      <c r="CH459" s="4">
        <v>316</v>
      </c>
      <c r="CI459" s="4">
        <v>312</v>
      </c>
      <c r="CJ459" s="4">
        <v>287</v>
      </c>
      <c r="CK459" s="4">
        <v>266</v>
      </c>
      <c r="CL459" s="4">
        <v>1165</v>
      </c>
      <c r="CM459" s="4">
        <v>229</v>
      </c>
      <c r="CN459" s="4">
        <v>253</v>
      </c>
      <c r="CO459" s="4">
        <v>254</v>
      </c>
      <c r="CP459" s="4">
        <v>228</v>
      </c>
      <c r="CQ459" s="4">
        <v>201</v>
      </c>
      <c r="CR459" s="4">
        <v>868</v>
      </c>
      <c r="CS459" s="4">
        <v>207</v>
      </c>
      <c r="CT459" s="4">
        <v>195</v>
      </c>
      <c r="CU459" s="4">
        <v>164</v>
      </c>
      <c r="CV459" s="4">
        <v>160</v>
      </c>
      <c r="CW459" s="4">
        <v>142</v>
      </c>
      <c r="CX459" s="4">
        <v>554</v>
      </c>
      <c r="CY459" s="4">
        <v>162</v>
      </c>
      <c r="CZ459" s="4">
        <v>117</v>
      </c>
      <c r="DA459" s="4">
        <v>111</v>
      </c>
      <c r="DB459" s="4">
        <v>85</v>
      </c>
      <c r="DC459" s="4">
        <v>79</v>
      </c>
      <c r="DD459" s="4">
        <v>259</v>
      </c>
      <c r="DE459" s="4">
        <v>68</v>
      </c>
      <c r="DF459" s="4">
        <v>60</v>
      </c>
      <c r="DG459" s="4">
        <v>51</v>
      </c>
      <c r="DH459" s="4">
        <v>40</v>
      </c>
      <c r="DI459" s="4">
        <v>40</v>
      </c>
      <c r="DJ459" s="4">
        <v>83</v>
      </c>
      <c r="DK459" s="4">
        <v>38</v>
      </c>
      <c r="DL459" s="4">
        <v>27</v>
      </c>
      <c r="DM459" s="4">
        <v>10</v>
      </c>
      <c r="DN459" s="4">
        <v>6</v>
      </c>
      <c r="DO459" s="4">
        <v>2</v>
      </c>
      <c r="DP459" s="4">
        <v>9</v>
      </c>
      <c r="DQ459" s="4">
        <v>3</v>
      </c>
      <c r="DR459" s="4">
        <v>4</v>
      </c>
      <c r="DS459" s="4">
        <v>2</v>
      </c>
      <c r="DT459" s="4">
        <v>0</v>
      </c>
      <c r="DU459" s="4">
        <v>0</v>
      </c>
      <c r="DV459" s="4">
        <v>1</v>
      </c>
      <c r="DW459" s="4">
        <v>5645</v>
      </c>
      <c r="DX459" s="4">
        <v>6488</v>
      </c>
      <c r="DY459" s="4">
        <v>10988</v>
      </c>
      <c r="DZ459" s="4">
        <v>7755</v>
      </c>
      <c r="EA459" s="4">
        <v>4403</v>
      </c>
    </row>
    <row r="460" spans="1:131" ht="17.5" customHeight="1" x14ac:dyDescent="0.35">
      <c r="A460" s="2" t="s">
        <v>804</v>
      </c>
      <c r="D460" s="2" t="s">
        <v>805</v>
      </c>
      <c r="E460" s="4">
        <v>87701</v>
      </c>
      <c r="F460" s="4">
        <v>5785</v>
      </c>
      <c r="G460" s="4">
        <v>1137</v>
      </c>
      <c r="H460" s="4">
        <v>1200</v>
      </c>
      <c r="I460" s="4">
        <v>1177</v>
      </c>
      <c r="J460" s="4">
        <v>1140</v>
      </c>
      <c r="K460" s="4">
        <v>1131</v>
      </c>
      <c r="L460" s="4">
        <v>5422</v>
      </c>
      <c r="M460" s="4">
        <v>1098</v>
      </c>
      <c r="N460" s="4">
        <v>1060</v>
      </c>
      <c r="O460" s="4">
        <v>1092</v>
      </c>
      <c r="P460" s="4">
        <v>1120</v>
      </c>
      <c r="Q460" s="4">
        <v>1052</v>
      </c>
      <c r="R460" s="4">
        <v>5638</v>
      </c>
      <c r="S460" s="4">
        <v>1095</v>
      </c>
      <c r="T460" s="4">
        <v>1116</v>
      </c>
      <c r="U460" s="4">
        <v>1048</v>
      </c>
      <c r="V460" s="4">
        <v>1135</v>
      </c>
      <c r="W460" s="4">
        <v>1244</v>
      </c>
      <c r="X460" s="4">
        <v>5672</v>
      </c>
      <c r="Y460" s="4">
        <v>1164</v>
      </c>
      <c r="Z460" s="4">
        <v>1181</v>
      </c>
      <c r="AA460" s="4">
        <v>1148</v>
      </c>
      <c r="AB460" s="4">
        <v>1135</v>
      </c>
      <c r="AC460" s="4">
        <v>1044</v>
      </c>
      <c r="AD460" s="4">
        <v>5503</v>
      </c>
      <c r="AE460" s="4">
        <v>1157</v>
      </c>
      <c r="AF460" s="4">
        <v>1043</v>
      </c>
      <c r="AG460" s="4">
        <v>1120</v>
      </c>
      <c r="AH460" s="4">
        <v>1133</v>
      </c>
      <c r="AI460" s="4">
        <v>1050</v>
      </c>
      <c r="AJ460" s="4">
        <v>5440</v>
      </c>
      <c r="AK460" s="4">
        <v>1117</v>
      </c>
      <c r="AL460" s="4">
        <v>1095</v>
      </c>
      <c r="AM460" s="4">
        <v>1034</v>
      </c>
      <c r="AN460" s="4">
        <v>1120</v>
      </c>
      <c r="AO460" s="4">
        <v>1074</v>
      </c>
      <c r="AP460" s="4">
        <v>5381</v>
      </c>
      <c r="AQ460" s="4">
        <v>1192</v>
      </c>
      <c r="AR460" s="4">
        <v>1096</v>
      </c>
      <c r="AS460" s="4">
        <v>1040</v>
      </c>
      <c r="AT460" s="4">
        <v>967</v>
      </c>
      <c r="AU460" s="4">
        <v>1086</v>
      </c>
      <c r="AV460" s="4">
        <v>5559</v>
      </c>
      <c r="AW460" s="4">
        <v>1046</v>
      </c>
      <c r="AX460" s="4">
        <v>992</v>
      </c>
      <c r="AY460" s="4">
        <v>1100</v>
      </c>
      <c r="AZ460" s="4">
        <v>1213</v>
      </c>
      <c r="BA460" s="4">
        <v>1208</v>
      </c>
      <c r="BB460" s="4">
        <v>6552</v>
      </c>
      <c r="BC460" s="4">
        <v>1306</v>
      </c>
      <c r="BD460" s="4">
        <v>1244</v>
      </c>
      <c r="BE460" s="4">
        <v>1364</v>
      </c>
      <c r="BF460" s="4">
        <v>1312</v>
      </c>
      <c r="BG460" s="4">
        <v>1326</v>
      </c>
      <c r="BH460" s="4">
        <v>6522</v>
      </c>
      <c r="BI460" s="4">
        <v>1341</v>
      </c>
      <c r="BJ460" s="4">
        <v>1291</v>
      </c>
      <c r="BK460" s="4">
        <v>1317</v>
      </c>
      <c r="BL460" s="4">
        <v>1305</v>
      </c>
      <c r="BM460" s="4">
        <v>1268</v>
      </c>
      <c r="BN460" s="4">
        <v>5876</v>
      </c>
      <c r="BO460" s="4">
        <v>1213</v>
      </c>
      <c r="BP460" s="4">
        <v>1189</v>
      </c>
      <c r="BQ460" s="4">
        <v>1128</v>
      </c>
      <c r="BR460" s="4">
        <v>1166</v>
      </c>
      <c r="BS460" s="4">
        <v>1180</v>
      </c>
      <c r="BT460" s="4">
        <v>5303</v>
      </c>
      <c r="BU460" s="4">
        <v>1014</v>
      </c>
      <c r="BV460" s="4">
        <v>1082</v>
      </c>
      <c r="BW460" s="4">
        <v>1075</v>
      </c>
      <c r="BX460" s="4">
        <v>1051</v>
      </c>
      <c r="BY460" s="4">
        <v>1081</v>
      </c>
      <c r="BZ460" s="4">
        <v>5807</v>
      </c>
      <c r="CA460" s="4">
        <v>1090</v>
      </c>
      <c r="CB460" s="4">
        <v>1157</v>
      </c>
      <c r="CC460" s="4">
        <v>1105</v>
      </c>
      <c r="CD460" s="4">
        <v>1243</v>
      </c>
      <c r="CE460" s="4">
        <v>1212</v>
      </c>
      <c r="CF460" s="4">
        <v>4545</v>
      </c>
      <c r="CG460" s="4">
        <v>951</v>
      </c>
      <c r="CH460" s="4">
        <v>955</v>
      </c>
      <c r="CI460" s="4">
        <v>935</v>
      </c>
      <c r="CJ460" s="4">
        <v>859</v>
      </c>
      <c r="CK460" s="4">
        <v>845</v>
      </c>
      <c r="CL460" s="4">
        <v>3534</v>
      </c>
      <c r="CM460" s="4">
        <v>705</v>
      </c>
      <c r="CN460" s="4">
        <v>757</v>
      </c>
      <c r="CO460" s="4">
        <v>758</v>
      </c>
      <c r="CP460" s="4">
        <v>680</v>
      </c>
      <c r="CQ460" s="4">
        <v>634</v>
      </c>
      <c r="CR460" s="4">
        <v>2538</v>
      </c>
      <c r="CS460" s="4">
        <v>566</v>
      </c>
      <c r="CT460" s="4">
        <v>540</v>
      </c>
      <c r="CU460" s="4">
        <v>509</v>
      </c>
      <c r="CV460" s="4">
        <v>491</v>
      </c>
      <c r="CW460" s="4">
        <v>432</v>
      </c>
      <c r="CX460" s="4">
        <v>1610</v>
      </c>
      <c r="CY460" s="4">
        <v>423</v>
      </c>
      <c r="CZ460" s="4">
        <v>378</v>
      </c>
      <c r="DA460" s="4">
        <v>301</v>
      </c>
      <c r="DB460" s="4">
        <v>236</v>
      </c>
      <c r="DC460" s="4">
        <v>272</v>
      </c>
      <c r="DD460" s="4">
        <v>776</v>
      </c>
      <c r="DE460" s="4">
        <v>223</v>
      </c>
      <c r="DF460" s="4">
        <v>178</v>
      </c>
      <c r="DG460" s="4">
        <v>163</v>
      </c>
      <c r="DH460" s="4">
        <v>109</v>
      </c>
      <c r="DI460" s="4">
        <v>103</v>
      </c>
      <c r="DJ460" s="4">
        <v>204</v>
      </c>
      <c r="DK460" s="4">
        <v>70</v>
      </c>
      <c r="DL460" s="4">
        <v>56</v>
      </c>
      <c r="DM460" s="4">
        <v>37</v>
      </c>
      <c r="DN460" s="4">
        <v>28</v>
      </c>
      <c r="DO460" s="4">
        <v>13</v>
      </c>
      <c r="DP460" s="4">
        <v>32</v>
      </c>
      <c r="DQ460" s="4">
        <v>8</v>
      </c>
      <c r="DR460" s="4">
        <v>11</v>
      </c>
      <c r="DS460" s="4">
        <v>7</v>
      </c>
      <c r="DT460" s="4">
        <v>3</v>
      </c>
      <c r="DU460" s="4">
        <v>3</v>
      </c>
      <c r="DV460" s="4">
        <v>2</v>
      </c>
      <c r="DW460" s="4">
        <v>18009</v>
      </c>
      <c r="DX460" s="4">
        <v>20338</v>
      </c>
      <c r="DY460" s="4">
        <v>32943</v>
      </c>
      <c r="DZ460" s="4">
        <v>23508</v>
      </c>
      <c r="EA460" s="4">
        <v>13241</v>
      </c>
    </row>
    <row r="461" spans="1:131" ht="17.5" customHeight="1" x14ac:dyDescent="0.35">
      <c r="A461" s="2" t="s">
        <v>806</v>
      </c>
      <c r="D461" s="2" t="s">
        <v>807</v>
      </c>
      <c r="E461" s="4">
        <v>34325</v>
      </c>
      <c r="F461" s="4">
        <v>2105</v>
      </c>
      <c r="G461" s="4">
        <v>466</v>
      </c>
      <c r="H461" s="4">
        <v>443</v>
      </c>
      <c r="I461" s="4">
        <v>433</v>
      </c>
      <c r="J461" s="4">
        <v>406</v>
      </c>
      <c r="K461" s="4">
        <v>357</v>
      </c>
      <c r="L461" s="4">
        <v>1766</v>
      </c>
      <c r="M461" s="4">
        <v>379</v>
      </c>
      <c r="N461" s="4">
        <v>357</v>
      </c>
      <c r="O461" s="4">
        <v>371</v>
      </c>
      <c r="P461" s="4">
        <v>328</v>
      </c>
      <c r="Q461" s="4">
        <v>331</v>
      </c>
      <c r="R461" s="4">
        <v>2024</v>
      </c>
      <c r="S461" s="4">
        <v>366</v>
      </c>
      <c r="T461" s="4">
        <v>414</v>
      </c>
      <c r="U461" s="4">
        <v>407</v>
      </c>
      <c r="V461" s="4">
        <v>423</v>
      </c>
      <c r="W461" s="4">
        <v>414</v>
      </c>
      <c r="X461" s="4">
        <v>2312</v>
      </c>
      <c r="Y461" s="4">
        <v>435</v>
      </c>
      <c r="Z461" s="4">
        <v>457</v>
      </c>
      <c r="AA461" s="4">
        <v>506</v>
      </c>
      <c r="AB461" s="4">
        <v>461</v>
      </c>
      <c r="AC461" s="4">
        <v>453</v>
      </c>
      <c r="AD461" s="4">
        <v>2292</v>
      </c>
      <c r="AE461" s="4">
        <v>476</v>
      </c>
      <c r="AF461" s="4">
        <v>466</v>
      </c>
      <c r="AG461" s="4">
        <v>481</v>
      </c>
      <c r="AH461" s="4">
        <v>423</v>
      </c>
      <c r="AI461" s="4">
        <v>446</v>
      </c>
      <c r="AJ461" s="4">
        <v>2098</v>
      </c>
      <c r="AK461" s="4">
        <v>453</v>
      </c>
      <c r="AL461" s="4">
        <v>446</v>
      </c>
      <c r="AM461" s="4">
        <v>398</v>
      </c>
      <c r="AN461" s="4">
        <v>436</v>
      </c>
      <c r="AO461" s="4">
        <v>365</v>
      </c>
      <c r="AP461" s="4">
        <v>1996</v>
      </c>
      <c r="AQ461" s="4">
        <v>420</v>
      </c>
      <c r="AR461" s="4">
        <v>429</v>
      </c>
      <c r="AS461" s="4">
        <v>377</v>
      </c>
      <c r="AT461" s="4">
        <v>400</v>
      </c>
      <c r="AU461" s="4">
        <v>370</v>
      </c>
      <c r="AV461" s="4">
        <v>2117</v>
      </c>
      <c r="AW461" s="4">
        <v>354</v>
      </c>
      <c r="AX461" s="4">
        <v>387</v>
      </c>
      <c r="AY461" s="4">
        <v>418</v>
      </c>
      <c r="AZ461" s="4">
        <v>479</v>
      </c>
      <c r="BA461" s="4">
        <v>479</v>
      </c>
      <c r="BB461" s="4">
        <v>2624</v>
      </c>
      <c r="BC461" s="4">
        <v>506</v>
      </c>
      <c r="BD461" s="4">
        <v>522</v>
      </c>
      <c r="BE461" s="4">
        <v>572</v>
      </c>
      <c r="BF461" s="4">
        <v>507</v>
      </c>
      <c r="BG461" s="4">
        <v>517</v>
      </c>
      <c r="BH461" s="4">
        <v>2645</v>
      </c>
      <c r="BI461" s="4">
        <v>510</v>
      </c>
      <c r="BJ461" s="4">
        <v>553</v>
      </c>
      <c r="BK461" s="4">
        <v>547</v>
      </c>
      <c r="BL461" s="4">
        <v>541</v>
      </c>
      <c r="BM461" s="4">
        <v>494</v>
      </c>
      <c r="BN461" s="4">
        <v>2293</v>
      </c>
      <c r="BO461" s="4">
        <v>465</v>
      </c>
      <c r="BP461" s="4">
        <v>446</v>
      </c>
      <c r="BQ461" s="4">
        <v>483</v>
      </c>
      <c r="BR461" s="4">
        <v>440</v>
      </c>
      <c r="BS461" s="4">
        <v>459</v>
      </c>
      <c r="BT461" s="4">
        <v>2055</v>
      </c>
      <c r="BU461" s="4">
        <v>404</v>
      </c>
      <c r="BV461" s="4">
        <v>384</v>
      </c>
      <c r="BW461" s="4">
        <v>411</v>
      </c>
      <c r="BX461" s="4">
        <v>413</v>
      </c>
      <c r="BY461" s="4">
        <v>443</v>
      </c>
      <c r="BZ461" s="4">
        <v>2332</v>
      </c>
      <c r="CA461" s="4">
        <v>411</v>
      </c>
      <c r="CB461" s="4">
        <v>451</v>
      </c>
      <c r="CC461" s="4">
        <v>501</v>
      </c>
      <c r="CD461" s="4">
        <v>464</v>
      </c>
      <c r="CE461" s="4">
        <v>505</v>
      </c>
      <c r="CF461" s="4">
        <v>1932</v>
      </c>
      <c r="CG461" s="4">
        <v>410</v>
      </c>
      <c r="CH461" s="4">
        <v>396</v>
      </c>
      <c r="CI461" s="4">
        <v>382</v>
      </c>
      <c r="CJ461" s="4">
        <v>381</v>
      </c>
      <c r="CK461" s="4">
        <v>363</v>
      </c>
      <c r="CL461" s="4">
        <v>1512</v>
      </c>
      <c r="CM461" s="4">
        <v>332</v>
      </c>
      <c r="CN461" s="4">
        <v>309</v>
      </c>
      <c r="CO461" s="4">
        <v>330</v>
      </c>
      <c r="CP461" s="4">
        <v>270</v>
      </c>
      <c r="CQ461" s="4">
        <v>271</v>
      </c>
      <c r="CR461" s="4">
        <v>1135</v>
      </c>
      <c r="CS461" s="4">
        <v>255</v>
      </c>
      <c r="CT461" s="4">
        <v>273</v>
      </c>
      <c r="CU461" s="4">
        <v>188</v>
      </c>
      <c r="CV461" s="4">
        <v>209</v>
      </c>
      <c r="CW461" s="4">
        <v>210</v>
      </c>
      <c r="CX461" s="4">
        <v>658</v>
      </c>
      <c r="CY461" s="4">
        <v>155</v>
      </c>
      <c r="CZ461" s="4">
        <v>159</v>
      </c>
      <c r="DA461" s="4">
        <v>123</v>
      </c>
      <c r="DB461" s="4">
        <v>105</v>
      </c>
      <c r="DC461" s="4">
        <v>116</v>
      </c>
      <c r="DD461" s="4">
        <v>320</v>
      </c>
      <c r="DE461" s="4">
        <v>87</v>
      </c>
      <c r="DF461" s="4">
        <v>79</v>
      </c>
      <c r="DG461" s="4">
        <v>60</v>
      </c>
      <c r="DH461" s="4">
        <v>52</v>
      </c>
      <c r="DI461" s="4">
        <v>42</v>
      </c>
      <c r="DJ461" s="4">
        <v>98</v>
      </c>
      <c r="DK461" s="4">
        <v>40</v>
      </c>
      <c r="DL461" s="4">
        <v>29</v>
      </c>
      <c r="DM461" s="4">
        <v>16</v>
      </c>
      <c r="DN461" s="4">
        <v>8</v>
      </c>
      <c r="DO461" s="4">
        <v>5</v>
      </c>
      <c r="DP461" s="4">
        <v>11</v>
      </c>
      <c r="DQ461" s="4">
        <v>1</v>
      </c>
      <c r="DR461" s="4">
        <v>4</v>
      </c>
      <c r="DS461" s="4">
        <v>3</v>
      </c>
      <c r="DT461" s="4">
        <v>2</v>
      </c>
      <c r="DU461" s="4">
        <v>1</v>
      </c>
      <c r="DV461" s="4">
        <v>0</v>
      </c>
      <c r="DW461" s="4">
        <v>6330</v>
      </c>
      <c r="DX461" s="4">
        <v>7293</v>
      </c>
      <c r="DY461" s="4">
        <v>13004</v>
      </c>
      <c r="DZ461" s="4">
        <v>9325</v>
      </c>
      <c r="EA461" s="4">
        <v>5666</v>
      </c>
    </row>
    <row r="462" spans="1:131" ht="17.5" customHeight="1" x14ac:dyDescent="0.35">
      <c r="A462" s="2" t="s">
        <v>808</v>
      </c>
      <c r="D462" s="2" t="s">
        <v>809</v>
      </c>
      <c r="E462" s="4">
        <v>44382</v>
      </c>
      <c r="F462" s="4">
        <v>2718</v>
      </c>
      <c r="G462" s="4">
        <v>553</v>
      </c>
      <c r="H462" s="4">
        <v>527</v>
      </c>
      <c r="I462" s="4">
        <v>540</v>
      </c>
      <c r="J462" s="4">
        <v>565</v>
      </c>
      <c r="K462" s="4">
        <v>533</v>
      </c>
      <c r="L462" s="4">
        <v>2579</v>
      </c>
      <c r="M462" s="4">
        <v>555</v>
      </c>
      <c r="N462" s="4">
        <v>570</v>
      </c>
      <c r="O462" s="4">
        <v>463</v>
      </c>
      <c r="P462" s="4">
        <v>498</v>
      </c>
      <c r="Q462" s="4">
        <v>493</v>
      </c>
      <c r="R462" s="4">
        <v>2871</v>
      </c>
      <c r="S462" s="4">
        <v>542</v>
      </c>
      <c r="T462" s="4">
        <v>528</v>
      </c>
      <c r="U462" s="4">
        <v>557</v>
      </c>
      <c r="V462" s="4">
        <v>595</v>
      </c>
      <c r="W462" s="4">
        <v>649</v>
      </c>
      <c r="X462" s="4">
        <v>3078</v>
      </c>
      <c r="Y462" s="4">
        <v>657</v>
      </c>
      <c r="Z462" s="4">
        <v>623</v>
      </c>
      <c r="AA462" s="4">
        <v>669</v>
      </c>
      <c r="AB462" s="4">
        <v>546</v>
      </c>
      <c r="AC462" s="4">
        <v>583</v>
      </c>
      <c r="AD462" s="4">
        <v>2809</v>
      </c>
      <c r="AE462" s="4">
        <v>596</v>
      </c>
      <c r="AF462" s="4">
        <v>586</v>
      </c>
      <c r="AG462" s="4">
        <v>611</v>
      </c>
      <c r="AH462" s="4">
        <v>518</v>
      </c>
      <c r="AI462" s="4">
        <v>498</v>
      </c>
      <c r="AJ462" s="4">
        <v>2728</v>
      </c>
      <c r="AK462" s="4">
        <v>572</v>
      </c>
      <c r="AL462" s="4">
        <v>553</v>
      </c>
      <c r="AM462" s="4">
        <v>530</v>
      </c>
      <c r="AN462" s="4">
        <v>544</v>
      </c>
      <c r="AO462" s="4">
        <v>529</v>
      </c>
      <c r="AP462" s="4">
        <v>2457</v>
      </c>
      <c r="AQ462" s="4">
        <v>486</v>
      </c>
      <c r="AR462" s="4">
        <v>558</v>
      </c>
      <c r="AS462" s="4">
        <v>479</v>
      </c>
      <c r="AT462" s="4">
        <v>436</v>
      </c>
      <c r="AU462" s="4">
        <v>498</v>
      </c>
      <c r="AV462" s="4">
        <v>2512</v>
      </c>
      <c r="AW462" s="4">
        <v>416</v>
      </c>
      <c r="AX462" s="4">
        <v>486</v>
      </c>
      <c r="AY462" s="4">
        <v>464</v>
      </c>
      <c r="AZ462" s="4">
        <v>579</v>
      </c>
      <c r="BA462" s="4">
        <v>567</v>
      </c>
      <c r="BB462" s="4">
        <v>3154</v>
      </c>
      <c r="BC462" s="4">
        <v>654</v>
      </c>
      <c r="BD462" s="4">
        <v>609</v>
      </c>
      <c r="BE462" s="4">
        <v>627</v>
      </c>
      <c r="BF462" s="4">
        <v>633</v>
      </c>
      <c r="BG462" s="4">
        <v>631</v>
      </c>
      <c r="BH462" s="4">
        <v>3410</v>
      </c>
      <c r="BI462" s="4">
        <v>667</v>
      </c>
      <c r="BJ462" s="4">
        <v>722</v>
      </c>
      <c r="BK462" s="4">
        <v>673</v>
      </c>
      <c r="BL462" s="4">
        <v>652</v>
      </c>
      <c r="BM462" s="4">
        <v>696</v>
      </c>
      <c r="BN462" s="4">
        <v>3105</v>
      </c>
      <c r="BO462" s="4">
        <v>654</v>
      </c>
      <c r="BP462" s="4">
        <v>616</v>
      </c>
      <c r="BQ462" s="4">
        <v>637</v>
      </c>
      <c r="BR462" s="4">
        <v>631</v>
      </c>
      <c r="BS462" s="4">
        <v>567</v>
      </c>
      <c r="BT462" s="4">
        <v>2736</v>
      </c>
      <c r="BU462" s="4">
        <v>540</v>
      </c>
      <c r="BV462" s="4">
        <v>545</v>
      </c>
      <c r="BW462" s="4">
        <v>575</v>
      </c>
      <c r="BX462" s="4">
        <v>556</v>
      </c>
      <c r="BY462" s="4">
        <v>520</v>
      </c>
      <c r="BZ462" s="4">
        <v>3001</v>
      </c>
      <c r="CA462" s="4">
        <v>600</v>
      </c>
      <c r="CB462" s="4">
        <v>576</v>
      </c>
      <c r="CC462" s="4">
        <v>549</v>
      </c>
      <c r="CD462" s="4">
        <v>634</v>
      </c>
      <c r="CE462" s="4">
        <v>642</v>
      </c>
      <c r="CF462" s="4">
        <v>2352</v>
      </c>
      <c r="CG462" s="4">
        <v>476</v>
      </c>
      <c r="CH462" s="4">
        <v>563</v>
      </c>
      <c r="CI462" s="4">
        <v>471</v>
      </c>
      <c r="CJ462" s="4">
        <v>445</v>
      </c>
      <c r="CK462" s="4">
        <v>397</v>
      </c>
      <c r="CL462" s="4">
        <v>1800</v>
      </c>
      <c r="CM462" s="4">
        <v>403</v>
      </c>
      <c r="CN462" s="4">
        <v>380</v>
      </c>
      <c r="CO462" s="4">
        <v>369</v>
      </c>
      <c r="CP462" s="4">
        <v>338</v>
      </c>
      <c r="CQ462" s="4">
        <v>310</v>
      </c>
      <c r="CR462" s="4">
        <v>1415</v>
      </c>
      <c r="CS462" s="4">
        <v>314</v>
      </c>
      <c r="CT462" s="4">
        <v>307</v>
      </c>
      <c r="CU462" s="4">
        <v>291</v>
      </c>
      <c r="CV462" s="4">
        <v>275</v>
      </c>
      <c r="CW462" s="4">
        <v>228</v>
      </c>
      <c r="CX462" s="4">
        <v>975</v>
      </c>
      <c r="CY462" s="4">
        <v>237</v>
      </c>
      <c r="CZ462" s="4">
        <v>218</v>
      </c>
      <c r="DA462" s="4">
        <v>170</v>
      </c>
      <c r="DB462" s="4">
        <v>180</v>
      </c>
      <c r="DC462" s="4">
        <v>170</v>
      </c>
      <c r="DD462" s="4">
        <v>493</v>
      </c>
      <c r="DE462" s="4">
        <v>118</v>
      </c>
      <c r="DF462" s="4">
        <v>110</v>
      </c>
      <c r="DG462" s="4">
        <v>94</v>
      </c>
      <c r="DH462" s="4">
        <v>97</v>
      </c>
      <c r="DI462" s="4">
        <v>74</v>
      </c>
      <c r="DJ462" s="4">
        <v>170</v>
      </c>
      <c r="DK462" s="4">
        <v>70</v>
      </c>
      <c r="DL462" s="4">
        <v>37</v>
      </c>
      <c r="DM462" s="4">
        <v>22</v>
      </c>
      <c r="DN462" s="4">
        <v>20</v>
      </c>
      <c r="DO462" s="4">
        <v>21</v>
      </c>
      <c r="DP462" s="4">
        <v>16</v>
      </c>
      <c r="DQ462" s="4">
        <v>4</v>
      </c>
      <c r="DR462" s="4">
        <v>6</v>
      </c>
      <c r="DS462" s="4">
        <v>1</v>
      </c>
      <c r="DT462" s="4">
        <v>5</v>
      </c>
      <c r="DU462" s="4">
        <v>0</v>
      </c>
      <c r="DV462" s="4">
        <v>3</v>
      </c>
      <c r="DW462" s="4">
        <v>8825</v>
      </c>
      <c r="DX462" s="4">
        <v>10117</v>
      </c>
      <c r="DY462" s="4">
        <v>16081</v>
      </c>
      <c r="DZ462" s="4">
        <v>12252</v>
      </c>
      <c r="EA462" s="4">
        <v>7224</v>
      </c>
    </row>
    <row r="463" spans="1:131" ht="17.5" customHeight="1" x14ac:dyDescent="0.35">
      <c r="A463" s="2" t="s">
        <v>810</v>
      </c>
      <c r="D463" s="2" t="s">
        <v>811</v>
      </c>
      <c r="E463" s="4">
        <v>44922</v>
      </c>
      <c r="F463" s="4">
        <v>2323</v>
      </c>
      <c r="G463" s="4">
        <v>439</v>
      </c>
      <c r="H463" s="4">
        <v>416</v>
      </c>
      <c r="I463" s="4">
        <v>509</v>
      </c>
      <c r="J463" s="4">
        <v>474</v>
      </c>
      <c r="K463" s="4">
        <v>485</v>
      </c>
      <c r="L463" s="4">
        <v>2524</v>
      </c>
      <c r="M463" s="4">
        <v>464</v>
      </c>
      <c r="N463" s="4">
        <v>523</v>
      </c>
      <c r="O463" s="4">
        <v>543</v>
      </c>
      <c r="P463" s="4">
        <v>481</v>
      </c>
      <c r="Q463" s="4">
        <v>513</v>
      </c>
      <c r="R463" s="4">
        <v>2863</v>
      </c>
      <c r="S463" s="4">
        <v>514</v>
      </c>
      <c r="T463" s="4">
        <v>552</v>
      </c>
      <c r="U463" s="4">
        <v>527</v>
      </c>
      <c r="V463" s="4">
        <v>604</v>
      </c>
      <c r="W463" s="4">
        <v>666</v>
      </c>
      <c r="X463" s="4">
        <v>3058</v>
      </c>
      <c r="Y463" s="4">
        <v>630</v>
      </c>
      <c r="Z463" s="4">
        <v>716</v>
      </c>
      <c r="AA463" s="4">
        <v>682</v>
      </c>
      <c r="AB463" s="4">
        <v>571</v>
      </c>
      <c r="AC463" s="4">
        <v>459</v>
      </c>
      <c r="AD463" s="4">
        <v>2334</v>
      </c>
      <c r="AE463" s="4">
        <v>492</v>
      </c>
      <c r="AF463" s="4">
        <v>426</v>
      </c>
      <c r="AG463" s="4">
        <v>490</v>
      </c>
      <c r="AH463" s="4">
        <v>474</v>
      </c>
      <c r="AI463" s="4">
        <v>452</v>
      </c>
      <c r="AJ463" s="4">
        <v>2005</v>
      </c>
      <c r="AK463" s="4">
        <v>430</v>
      </c>
      <c r="AL463" s="4">
        <v>389</v>
      </c>
      <c r="AM463" s="4">
        <v>380</v>
      </c>
      <c r="AN463" s="4">
        <v>408</v>
      </c>
      <c r="AO463" s="4">
        <v>398</v>
      </c>
      <c r="AP463" s="4">
        <v>1940</v>
      </c>
      <c r="AQ463" s="4">
        <v>395</v>
      </c>
      <c r="AR463" s="4">
        <v>406</v>
      </c>
      <c r="AS463" s="4">
        <v>375</v>
      </c>
      <c r="AT463" s="4">
        <v>368</v>
      </c>
      <c r="AU463" s="4">
        <v>396</v>
      </c>
      <c r="AV463" s="4">
        <v>2433</v>
      </c>
      <c r="AW463" s="4">
        <v>397</v>
      </c>
      <c r="AX463" s="4">
        <v>443</v>
      </c>
      <c r="AY463" s="4">
        <v>464</v>
      </c>
      <c r="AZ463" s="4">
        <v>544</v>
      </c>
      <c r="BA463" s="4">
        <v>585</v>
      </c>
      <c r="BB463" s="4">
        <v>3346</v>
      </c>
      <c r="BC463" s="4">
        <v>592</v>
      </c>
      <c r="BD463" s="4">
        <v>678</v>
      </c>
      <c r="BE463" s="4">
        <v>674</v>
      </c>
      <c r="BF463" s="4">
        <v>656</v>
      </c>
      <c r="BG463" s="4">
        <v>746</v>
      </c>
      <c r="BH463" s="4">
        <v>3747</v>
      </c>
      <c r="BI463" s="4">
        <v>758</v>
      </c>
      <c r="BJ463" s="4">
        <v>743</v>
      </c>
      <c r="BK463" s="4">
        <v>738</v>
      </c>
      <c r="BL463" s="4">
        <v>761</v>
      </c>
      <c r="BM463" s="4">
        <v>747</v>
      </c>
      <c r="BN463" s="4">
        <v>3225</v>
      </c>
      <c r="BO463" s="4">
        <v>677</v>
      </c>
      <c r="BP463" s="4">
        <v>644</v>
      </c>
      <c r="BQ463" s="4">
        <v>647</v>
      </c>
      <c r="BR463" s="4">
        <v>623</v>
      </c>
      <c r="BS463" s="4">
        <v>634</v>
      </c>
      <c r="BT463" s="4">
        <v>3068</v>
      </c>
      <c r="BU463" s="4">
        <v>570</v>
      </c>
      <c r="BV463" s="4">
        <v>635</v>
      </c>
      <c r="BW463" s="4">
        <v>600</v>
      </c>
      <c r="BX463" s="4">
        <v>643</v>
      </c>
      <c r="BY463" s="4">
        <v>620</v>
      </c>
      <c r="BZ463" s="4">
        <v>3410</v>
      </c>
      <c r="CA463" s="4">
        <v>674</v>
      </c>
      <c r="CB463" s="4">
        <v>642</v>
      </c>
      <c r="CC463" s="4">
        <v>653</v>
      </c>
      <c r="CD463" s="4">
        <v>710</v>
      </c>
      <c r="CE463" s="4">
        <v>731</v>
      </c>
      <c r="CF463" s="4">
        <v>2796</v>
      </c>
      <c r="CG463" s="4">
        <v>584</v>
      </c>
      <c r="CH463" s="4">
        <v>598</v>
      </c>
      <c r="CI463" s="4">
        <v>616</v>
      </c>
      <c r="CJ463" s="4">
        <v>540</v>
      </c>
      <c r="CK463" s="4">
        <v>458</v>
      </c>
      <c r="CL463" s="4">
        <v>2139</v>
      </c>
      <c r="CM463" s="4">
        <v>461</v>
      </c>
      <c r="CN463" s="4">
        <v>447</v>
      </c>
      <c r="CO463" s="4">
        <v>428</v>
      </c>
      <c r="CP463" s="4">
        <v>387</v>
      </c>
      <c r="CQ463" s="4">
        <v>416</v>
      </c>
      <c r="CR463" s="4">
        <v>1762</v>
      </c>
      <c r="CS463" s="4">
        <v>365</v>
      </c>
      <c r="CT463" s="4">
        <v>374</v>
      </c>
      <c r="CU463" s="4">
        <v>338</v>
      </c>
      <c r="CV463" s="4">
        <v>353</v>
      </c>
      <c r="CW463" s="4">
        <v>332</v>
      </c>
      <c r="CX463" s="4">
        <v>1110</v>
      </c>
      <c r="CY463" s="4">
        <v>270</v>
      </c>
      <c r="CZ463" s="4">
        <v>241</v>
      </c>
      <c r="DA463" s="4">
        <v>211</v>
      </c>
      <c r="DB463" s="4">
        <v>206</v>
      </c>
      <c r="DC463" s="4">
        <v>182</v>
      </c>
      <c r="DD463" s="4">
        <v>609</v>
      </c>
      <c r="DE463" s="4">
        <v>175</v>
      </c>
      <c r="DF463" s="4">
        <v>139</v>
      </c>
      <c r="DG463" s="4">
        <v>123</v>
      </c>
      <c r="DH463" s="4">
        <v>76</v>
      </c>
      <c r="DI463" s="4">
        <v>96</v>
      </c>
      <c r="DJ463" s="4">
        <v>188</v>
      </c>
      <c r="DK463" s="4">
        <v>66</v>
      </c>
      <c r="DL463" s="4">
        <v>44</v>
      </c>
      <c r="DM463" s="4">
        <v>32</v>
      </c>
      <c r="DN463" s="4">
        <v>23</v>
      </c>
      <c r="DO463" s="4">
        <v>23</v>
      </c>
      <c r="DP463" s="4">
        <v>37</v>
      </c>
      <c r="DQ463" s="4">
        <v>16</v>
      </c>
      <c r="DR463" s="4">
        <v>8</v>
      </c>
      <c r="DS463" s="4">
        <v>7</v>
      </c>
      <c r="DT463" s="4">
        <v>3</v>
      </c>
      <c r="DU463" s="4">
        <v>3</v>
      </c>
      <c r="DV463" s="4">
        <v>5</v>
      </c>
      <c r="DW463" s="4">
        <v>8340</v>
      </c>
      <c r="DX463" s="4">
        <v>9738</v>
      </c>
      <c r="DY463" s="4">
        <v>14486</v>
      </c>
      <c r="DZ463" s="4">
        <v>13450</v>
      </c>
      <c r="EA463" s="4">
        <v>8646</v>
      </c>
    </row>
    <row r="464" spans="1:131" ht="17.5" customHeight="1" x14ac:dyDescent="0.35">
      <c r="A464" s="21" t="s">
        <v>812</v>
      </c>
      <c r="B464" s="21"/>
      <c r="C464" s="21"/>
      <c r="D464" s="21" t="s">
        <v>813</v>
      </c>
      <c r="E464" s="4">
        <v>71380</v>
      </c>
      <c r="F464" s="4">
        <v>4886</v>
      </c>
      <c r="G464" s="4">
        <v>978</v>
      </c>
      <c r="H464" s="4">
        <v>973</v>
      </c>
      <c r="I464" s="4">
        <v>1082</v>
      </c>
      <c r="J464" s="4">
        <v>970</v>
      </c>
      <c r="K464" s="4">
        <v>883</v>
      </c>
      <c r="L464" s="4">
        <v>4310</v>
      </c>
      <c r="M464" s="4">
        <v>869</v>
      </c>
      <c r="N464" s="4">
        <v>876</v>
      </c>
      <c r="O464" s="4">
        <v>869</v>
      </c>
      <c r="P464" s="4">
        <v>836</v>
      </c>
      <c r="Q464" s="4">
        <v>860</v>
      </c>
      <c r="R464" s="4">
        <v>4819</v>
      </c>
      <c r="S464" s="4">
        <v>897</v>
      </c>
      <c r="T464" s="4">
        <v>946</v>
      </c>
      <c r="U464" s="4">
        <v>949</v>
      </c>
      <c r="V464" s="4">
        <v>1005</v>
      </c>
      <c r="W464" s="4">
        <v>1022</v>
      </c>
      <c r="X464" s="4">
        <v>4999</v>
      </c>
      <c r="Y464" s="4">
        <v>1004</v>
      </c>
      <c r="Z464" s="4">
        <v>954</v>
      </c>
      <c r="AA464" s="4">
        <v>1018</v>
      </c>
      <c r="AB464" s="4">
        <v>1007</v>
      </c>
      <c r="AC464" s="4">
        <v>1016</v>
      </c>
      <c r="AD464" s="4">
        <v>4986</v>
      </c>
      <c r="AE464" s="4">
        <v>1044</v>
      </c>
      <c r="AF464" s="4">
        <v>1050</v>
      </c>
      <c r="AG464" s="4">
        <v>988</v>
      </c>
      <c r="AH464" s="4">
        <v>937</v>
      </c>
      <c r="AI464" s="4">
        <v>967</v>
      </c>
      <c r="AJ464" s="4">
        <v>4496</v>
      </c>
      <c r="AK464" s="4">
        <v>934</v>
      </c>
      <c r="AL464" s="4">
        <v>932</v>
      </c>
      <c r="AM464" s="4">
        <v>935</v>
      </c>
      <c r="AN464" s="4">
        <v>867</v>
      </c>
      <c r="AO464" s="4">
        <v>828</v>
      </c>
      <c r="AP464" s="4">
        <v>4650</v>
      </c>
      <c r="AQ464" s="4">
        <v>989</v>
      </c>
      <c r="AR464" s="4">
        <v>972</v>
      </c>
      <c r="AS464" s="4">
        <v>977</v>
      </c>
      <c r="AT464" s="4">
        <v>855</v>
      </c>
      <c r="AU464" s="4">
        <v>857</v>
      </c>
      <c r="AV464" s="4">
        <v>4362</v>
      </c>
      <c r="AW464" s="4">
        <v>798</v>
      </c>
      <c r="AX464" s="4">
        <v>864</v>
      </c>
      <c r="AY464" s="4">
        <v>850</v>
      </c>
      <c r="AZ464" s="4">
        <v>888</v>
      </c>
      <c r="BA464" s="4">
        <v>962</v>
      </c>
      <c r="BB464" s="4">
        <v>5262</v>
      </c>
      <c r="BC464" s="4">
        <v>1014</v>
      </c>
      <c r="BD464" s="4">
        <v>1007</v>
      </c>
      <c r="BE464" s="4">
        <v>1090</v>
      </c>
      <c r="BF464" s="4">
        <v>1071</v>
      </c>
      <c r="BG464" s="4">
        <v>1080</v>
      </c>
      <c r="BH464" s="4">
        <v>5276</v>
      </c>
      <c r="BI464" s="4">
        <v>1073</v>
      </c>
      <c r="BJ464" s="4">
        <v>1063</v>
      </c>
      <c r="BK464" s="4">
        <v>1067</v>
      </c>
      <c r="BL464" s="4">
        <v>1109</v>
      </c>
      <c r="BM464" s="4">
        <v>964</v>
      </c>
      <c r="BN464" s="4">
        <v>4672</v>
      </c>
      <c r="BO464" s="4">
        <v>1007</v>
      </c>
      <c r="BP464" s="4">
        <v>930</v>
      </c>
      <c r="BQ464" s="4">
        <v>996</v>
      </c>
      <c r="BR464" s="4">
        <v>922</v>
      </c>
      <c r="BS464" s="4">
        <v>817</v>
      </c>
      <c r="BT464" s="4">
        <v>3909</v>
      </c>
      <c r="BU464" s="4">
        <v>789</v>
      </c>
      <c r="BV464" s="4">
        <v>803</v>
      </c>
      <c r="BW464" s="4">
        <v>790</v>
      </c>
      <c r="BX464" s="4">
        <v>788</v>
      </c>
      <c r="BY464" s="4">
        <v>739</v>
      </c>
      <c r="BZ464" s="4">
        <v>4199</v>
      </c>
      <c r="CA464" s="4">
        <v>836</v>
      </c>
      <c r="CB464" s="4">
        <v>800</v>
      </c>
      <c r="CC464" s="4">
        <v>827</v>
      </c>
      <c r="CD464" s="4">
        <v>884</v>
      </c>
      <c r="CE464" s="4">
        <v>852</v>
      </c>
      <c r="CF464" s="4">
        <v>3252</v>
      </c>
      <c r="CG464" s="4">
        <v>644</v>
      </c>
      <c r="CH464" s="4">
        <v>681</v>
      </c>
      <c r="CI464" s="4">
        <v>704</v>
      </c>
      <c r="CJ464" s="4">
        <v>666</v>
      </c>
      <c r="CK464" s="4">
        <v>557</v>
      </c>
      <c r="CL464" s="4">
        <v>2738</v>
      </c>
      <c r="CM464" s="4">
        <v>546</v>
      </c>
      <c r="CN464" s="4">
        <v>581</v>
      </c>
      <c r="CO464" s="4">
        <v>528</v>
      </c>
      <c r="CP464" s="4">
        <v>564</v>
      </c>
      <c r="CQ464" s="4">
        <v>519</v>
      </c>
      <c r="CR464" s="4">
        <v>2115</v>
      </c>
      <c r="CS464" s="4">
        <v>506</v>
      </c>
      <c r="CT464" s="4">
        <v>450</v>
      </c>
      <c r="CU464" s="4">
        <v>411</v>
      </c>
      <c r="CV464" s="4">
        <v>382</v>
      </c>
      <c r="CW464" s="4">
        <v>366</v>
      </c>
      <c r="CX464" s="4">
        <v>1443</v>
      </c>
      <c r="CY464" s="4">
        <v>339</v>
      </c>
      <c r="CZ464" s="4">
        <v>301</v>
      </c>
      <c r="DA464" s="4">
        <v>276</v>
      </c>
      <c r="DB464" s="4">
        <v>261</v>
      </c>
      <c r="DC464" s="4">
        <v>266</v>
      </c>
      <c r="DD464" s="4">
        <v>739</v>
      </c>
      <c r="DE464" s="4">
        <v>197</v>
      </c>
      <c r="DF464" s="4">
        <v>173</v>
      </c>
      <c r="DG464" s="4">
        <v>145</v>
      </c>
      <c r="DH464" s="4">
        <v>113</v>
      </c>
      <c r="DI464" s="4">
        <v>111</v>
      </c>
      <c r="DJ464" s="4">
        <v>226</v>
      </c>
      <c r="DK464" s="4">
        <v>84</v>
      </c>
      <c r="DL464" s="4">
        <v>63</v>
      </c>
      <c r="DM464" s="4">
        <v>34</v>
      </c>
      <c r="DN464" s="4">
        <v>21</v>
      </c>
      <c r="DO464" s="4">
        <v>24</v>
      </c>
      <c r="DP464" s="4">
        <v>36</v>
      </c>
      <c r="DQ464" s="4">
        <v>12</v>
      </c>
      <c r="DR464" s="4">
        <v>7</v>
      </c>
      <c r="DS464" s="4">
        <v>8</v>
      </c>
      <c r="DT464" s="4">
        <v>5</v>
      </c>
      <c r="DU464" s="4">
        <v>4</v>
      </c>
      <c r="DV464" s="32">
        <v>5</v>
      </c>
      <c r="DW464" s="4">
        <v>15019</v>
      </c>
      <c r="DX464" s="4">
        <v>16991</v>
      </c>
      <c r="DY464" s="4">
        <v>27751</v>
      </c>
      <c r="DZ464" s="4">
        <v>18056</v>
      </c>
      <c r="EA464" s="4">
        <v>10554</v>
      </c>
    </row>
    <row r="465" spans="1:131" ht="15.75" customHeight="1" x14ac:dyDescent="0.35">
      <c r="E465" s="33"/>
      <c r="F465" s="33"/>
      <c r="G465" s="34"/>
      <c r="H465" s="34"/>
      <c r="I465" s="34"/>
      <c r="J465" s="34"/>
      <c r="K465" s="34"/>
      <c r="L465" s="33"/>
      <c r="M465" s="34"/>
      <c r="N465" s="34"/>
      <c r="O465" s="34"/>
      <c r="P465" s="34"/>
      <c r="Q465" s="34"/>
      <c r="R465" s="33"/>
      <c r="S465" s="34"/>
      <c r="T465" s="34"/>
      <c r="U465" s="34"/>
      <c r="V465" s="34"/>
      <c r="W465" s="34"/>
      <c r="X465" s="33"/>
      <c r="Y465" s="34"/>
      <c r="Z465" s="34"/>
      <c r="AA465" s="34"/>
      <c r="AB465" s="34"/>
      <c r="AC465" s="34"/>
      <c r="AD465" s="33"/>
      <c r="AE465" s="34"/>
      <c r="AF465" s="34"/>
      <c r="AG465" s="34"/>
      <c r="AH465" s="34"/>
      <c r="AI465" s="34"/>
      <c r="AJ465" s="33"/>
      <c r="AK465" s="34"/>
      <c r="AL465" s="34"/>
      <c r="AM465" s="34"/>
      <c r="AN465" s="34"/>
      <c r="AO465" s="34"/>
      <c r="AP465" s="33"/>
      <c r="AQ465" s="34"/>
      <c r="AR465" s="34"/>
      <c r="AS465" s="34"/>
      <c r="AT465" s="34"/>
      <c r="AU465" s="34"/>
      <c r="AV465" s="33"/>
      <c r="AW465" s="34"/>
      <c r="AX465" s="34"/>
      <c r="AY465" s="34"/>
      <c r="AZ465" s="34"/>
      <c r="BA465" s="34"/>
      <c r="BB465" s="33"/>
      <c r="BC465" s="34"/>
      <c r="BD465" s="34"/>
      <c r="BE465" s="34"/>
      <c r="BF465" s="34"/>
      <c r="BG465" s="34"/>
      <c r="BH465" s="33"/>
      <c r="BI465" s="34"/>
      <c r="BJ465" s="34"/>
      <c r="BK465" s="34"/>
      <c r="BL465" s="34"/>
      <c r="BM465" s="34"/>
      <c r="BN465" s="33"/>
      <c r="BO465" s="34"/>
      <c r="BP465" s="34"/>
      <c r="BQ465" s="34"/>
      <c r="BR465" s="34"/>
      <c r="BS465" s="34"/>
      <c r="BT465" s="33"/>
      <c r="BU465" s="34"/>
      <c r="BV465" s="34"/>
      <c r="BW465" s="34"/>
      <c r="BX465" s="34"/>
      <c r="BY465" s="34"/>
      <c r="BZ465" s="33"/>
      <c r="CA465" s="34"/>
      <c r="CB465" s="34"/>
      <c r="CC465" s="34"/>
      <c r="CD465" s="34"/>
      <c r="CE465" s="34"/>
      <c r="CF465" s="33"/>
      <c r="CG465" s="34"/>
      <c r="CH465" s="34"/>
      <c r="CI465" s="34"/>
      <c r="CJ465" s="34"/>
      <c r="CK465" s="34"/>
      <c r="CL465" s="33"/>
      <c r="CM465" s="34"/>
      <c r="CN465" s="34"/>
      <c r="CO465" s="34"/>
      <c r="CP465" s="34"/>
      <c r="CQ465" s="34"/>
      <c r="CR465" s="33"/>
      <c r="CS465" s="34"/>
      <c r="CT465" s="34"/>
      <c r="CU465" s="34"/>
      <c r="CV465" s="34"/>
      <c r="CW465" s="34"/>
      <c r="CX465" s="33"/>
      <c r="CY465" s="34"/>
      <c r="CZ465" s="34"/>
      <c r="DA465" s="34"/>
      <c r="DB465" s="34"/>
      <c r="DC465" s="34"/>
      <c r="DD465" s="35"/>
      <c r="DE465" s="34"/>
      <c r="DF465" s="34"/>
      <c r="DG465" s="34"/>
      <c r="DH465" s="34"/>
      <c r="DI465" s="34"/>
      <c r="DJ465" s="35"/>
      <c r="DK465" s="34"/>
      <c r="DL465" s="34"/>
      <c r="DM465" s="34"/>
      <c r="DN465" s="34"/>
      <c r="DO465" s="34"/>
      <c r="DP465" s="35"/>
      <c r="DQ465" s="34"/>
      <c r="DR465" s="34"/>
      <c r="DS465" s="34"/>
      <c r="DT465" s="34"/>
      <c r="DU465" s="34"/>
      <c r="DW465" s="34"/>
      <c r="DX465" s="34"/>
      <c r="DY465" s="34"/>
      <c r="DZ465" s="34"/>
      <c r="EA465" s="34"/>
    </row>
    <row r="466" spans="1:131" ht="15.75" customHeight="1" x14ac:dyDescent="0.35">
      <c r="A466" s="36" t="s">
        <v>814</v>
      </c>
    </row>
    <row r="467" spans="1:131" ht="15.75" customHeight="1" x14ac:dyDescent="0.35">
      <c r="A467" s="36" t="s">
        <v>815</v>
      </c>
    </row>
    <row r="468" spans="1:131" ht="15.75" customHeight="1" x14ac:dyDescent="0.35">
      <c r="A468" s="36" t="s">
        <v>816</v>
      </c>
    </row>
    <row r="469" spans="1:131" ht="15.75" customHeight="1" x14ac:dyDescent="0.35">
      <c r="A469" s="37" t="s">
        <v>817</v>
      </c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S469" s="7"/>
      <c r="T469" s="7"/>
      <c r="U469" s="7"/>
      <c r="V469" s="7"/>
      <c r="W469" s="7"/>
      <c r="Y469" s="7"/>
      <c r="Z469" s="7"/>
      <c r="AA469" s="7"/>
      <c r="AB469" s="7"/>
      <c r="AC469" s="7"/>
      <c r="AE469" s="7"/>
      <c r="AF469" s="7"/>
      <c r="AG469" s="7"/>
      <c r="AH469" s="7"/>
      <c r="AI469" s="7"/>
      <c r="AK469" s="7"/>
      <c r="AL469" s="7"/>
      <c r="AM469" s="7"/>
      <c r="AN469" s="7"/>
      <c r="AO469" s="7"/>
      <c r="AQ469" s="7"/>
      <c r="AR469" s="7"/>
      <c r="AS469" s="7"/>
      <c r="AT469" s="7"/>
      <c r="AU469" s="7"/>
      <c r="AW469" s="7"/>
      <c r="AX469" s="7"/>
      <c r="AY469" s="7"/>
      <c r="AZ469" s="7"/>
      <c r="BA469" s="7"/>
      <c r="BC469" s="7"/>
      <c r="BD469" s="7"/>
      <c r="BE469" s="7"/>
      <c r="BF469" s="7"/>
      <c r="BG469" s="7"/>
      <c r="BI469" s="7"/>
      <c r="BJ469" s="7"/>
      <c r="BK469" s="7"/>
      <c r="BL469" s="7"/>
      <c r="BM469" s="7"/>
      <c r="BO469" s="7"/>
      <c r="BP469" s="7"/>
      <c r="BQ469" s="7"/>
      <c r="BR469" s="7"/>
      <c r="BS469" s="7"/>
      <c r="BU469" s="7"/>
      <c r="BV469" s="7"/>
      <c r="BW469" s="7"/>
      <c r="BX469" s="7"/>
      <c r="BY469" s="7"/>
      <c r="CA469" s="7"/>
      <c r="CB469" s="7"/>
      <c r="CC469" s="7"/>
      <c r="CD469" s="7"/>
      <c r="CE469" s="7"/>
      <c r="CG469" s="7"/>
      <c r="CH469" s="7"/>
      <c r="CI469" s="7"/>
      <c r="CJ469" s="7"/>
      <c r="CK469" s="7"/>
      <c r="CM469" s="7"/>
      <c r="CN469" s="7"/>
      <c r="CO469" s="7"/>
      <c r="CP469" s="7"/>
      <c r="CQ469" s="7"/>
      <c r="CS469" s="7"/>
      <c r="CT469" s="7"/>
      <c r="CU469" s="7"/>
      <c r="CV469" s="7"/>
      <c r="CW469" s="7"/>
      <c r="CY469" s="7"/>
      <c r="CZ469" s="7"/>
      <c r="DA469" s="7"/>
      <c r="DB469" s="7"/>
      <c r="DC469" s="7"/>
      <c r="DD469" s="4"/>
      <c r="DE469" s="7"/>
      <c r="DF469" s="7"/>
      <c r="DG469" s="7"/>
      <c r="DH469" s="7"/>
      <c r="DI469" s="7"/>
      <c r="DJ469" s="4"/>
      <c r="DK469" s="7"/>
      <c r="DL469" s="7"/>
      <c r="DM469" s="7"/>
      <c r="DN469" s="7"/>
      <c r="DO469" s="7"/>
      <c r="DP469" s="4"/>
      <c r="DQ469" s="7"/>
      <c r="DR469" s="7"/>
      <c r="DS469" s="7"/>
      <c r="DT469" s="7"/>
      <c r="DU469" s="7"/>
      <c r="DW469" s="7"/>
      <c r="DX469" s="7"/>
      <c r="DY469" s="7"/>
      <c r="DZ469" s="7"/>
      <c r="EA469" s="7"/>
    </row>
    <row r="470" spans="1:131" ht="15.75" customHeight="1" x14ac:dyDescent="0.35">
      <c r="A470" s="36" t="s">
        <v>818</v>
      </c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S470" s="7"/>
      <c r="T470" s="7"/>
      <c r="U470" s="7"/>
      <c r="V470" s="7"/>
      <c r="W470" s="7"/>
      <c r="Y470" s="7"/>
      <c r="Z470" s="7"/>
      <c r="AA470" s="7"/>
      <c r="AB470" s="7"/>
      <c r="AC470" s="7"/>
      <c r="AE470" s="7"/>
      <c r="AF470" s="7"/>
      <c r="AG470" s="7"/>
      <c r="AH470" s="7"/>
      <c r="AI470" s="7"/>
      <c r="AK470" s="7"/>
      <c r="AL470" s="7"/>
      <c r="AM470" s="7"/>
      <c r="AN470" s="7"/>
      <c r="AO470" s="7"/>
      <c r="AQ470" s="7"/>
      <c r="AR470" s="7"/>
      <c r="AS470" s="7"/>
      <c r="AT470" s="7"/>
      <c r="AU470" s="7"/>
      <c r="AW470" s="7"/>
      <c r="AX470" s="7"/>
      <c r="AY470" s="7"/>
      <c r="AZ470" s="7"/>
      <c r="BA470" s="7"/>
      <c r="BC470" s="7"/>
      <c r="BD470" s="7"/>
      <c r="BE470" s="7"/>
      <c r="BF470" s="7"/>
      <c r="BG470" s="7"/>
      <c r="BI470" s="7"/>
      <c r="BJ470" s="7"/>
      <c r="BK470" s="7"/>
      <c r="BL470" s="7"/>
      <c r="BM470" s="7"/>
      <c r="BO470" s="7"/>
      <c r="BP470" s="7"/>
      <c r="BQ470" s="7"/>
      <c r="BR470" s="7"/>
      <c r="BS470" s="7"/>
      <c r="BU470" s="7"/>
      <c r="BV470" s="7"/>
      <c r="BW470" s="7"/>
      <c r="BX470" s="7"/>
      <c r="BY470" s="7"/>
      <c r="CA470" s="7"/>
      <c r="CB470" s="7"/>
      <c r="CC470" s="7"/>
      <c r="CD470" s="7"/>
      <c r="CE470" s="7"/>
      <c r="CG470" s="7"/>
      <c r="CH470" s="7"/>
      <c r="CI470" s="7"/>
      <c r="CJ470" s="7"/>
      <c r="CK470" s="7"/>
      <c r="CM470" s="7"/>
      <c r="CN470" s="7"/>
      <c r="CO470" s="7"/>
      <c r="CP470" s="7"/>
      <c r="CQ470" s="7"/>
      <c r="CS470" s="7"/>
      <c r="CT470" s="7"/>
      <c r="CU470" s="7"/>
      <c r="CV470" s="7"/>
      <c r="CW470" s="7"/>
      <c r="CY470" s="7"/>
      <c r="CZ470" s="7"/>
      <c r="DA470" s="7"/>
      <c r="DB470" s="7"/>
      <c r="DC470" s="7"/>
      <c r="DD470" s="4"/>
      <c r="DE470" s="7"/>
      <c r="DF470" s="7"/>
      <c r="DG470" s="7"/>
      <c r="DH470" s="7"/>
      <c r="DI470" s="7"/>
      <c r="DJ470" s="4"/>
      <c r="DK470" s="7"/>
      <c r="DL470" s="7"/>
      <c r="DM470" s="7"/>
      <c r="DN470" s="7"/>
      <c r="DO470" s="7"/>
      <c r="DP470" s="4"/>
      <c r="DQ470" s="7"/>
      <c r="DR470" s="7"/>
      <c r="DS470" s="7"/>
      <c r="DT470" s="7"/>
      <c r="DU470" s="7"/>
      <c r="DW470" s="7"/>
      <c r="DX470" s="7"/>
      <c r="DY470" s="7"/>
      <c r="DZ470" s="7"/>
      <c r="EA470" s="7"/>
    </row>
    <row r="471" spans="1:131" ht="15.75" customHeight="1" x14ac:dyDescent="0.35">
      <c r="A471" s="36" t="s">
        <v>819</v>
      </c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S471" s="7"/>
      <c r="T471" s="7"/>
      <c r="U471" s="7"/>
      <c r="V471" s="7"/>
      <c r="W471" s="7"/>
      <c r="Y471" s="7"/>
      <c r="Z471" s="7"/>
      <c r="AA471" s="7"/>
      <c r="AB471" s="7"/>
      <c r="AC471" s="7"/>
      <c r="AE471" s="7"/>
      <c r="AF471" s="7"/>
      <c r="AG471" s="7"/>
      <c r="AH471" s="7"/>
      <c r="AI471" s="7"/>
      <c r="AK471" s="7"/>
      <c r="AL471" s="7"/>
      <c r="AM471" s="7"/>
      <c r="AN471" s="7"/>
      <c r="AO471" s="7"/>
      <c r="AQ471" s="7"/>
      <c r="AR471" s="7"/>
      <c r="AS471" s="7"/>
      <c r="AT471" s="7"/>
      <c r="AU471" s="7"/>
      <c r="AW471" s="7"/>
      <c r="AX471" s="7"/>
      <c r="AY471" s="7"/>
      <c r="AZ471" s="7"/>
      <c r="BA471" s="7"/>
      <c r="BC471" s="7"/>
      <c r="BD471" s="7"/>
      <c r="BE471" s="7"/>
      <c r="BF471" s="7"/>
      <c r="BG471" s="7"/>
      <c r="BI471" s="7"/>
      <c r="BJ471" s="7"/>
      <c r="BK471" s="7"/>
      <c r="BL471" s="7"/>
      <c r="BM471" s="7"/>
      <c r="BO471" s="7"/>
      <c r="BP471" s="7"/>
      <c r="BQ471" s="7"/>
      <c r="BR471" s="7"/>
      <c r="BS471" s="7"/>
      <c r="BU471" s="7"/>
      <c r="BV471" s="7"/>
      <c r="BW471" s="7"/>
      <c r="BX471" s="7"/>
      <c r="BY471" s="7"/>
      <c r="CA471" s="7"/>
      <c r="CB471" s="7"/>
      <c r="CC471" s="7"/>
      <c r="CD471" s="7"/>
      <c r="CE471" s="7"/>
      <c r="CG471" s="7"/>
      <c r="CH471" s="7"/>
      <c r="CI471" s="7"/>
      <c r="CJ471" s="7"/>
      <c r="CK471" s="7"/>
      <c r="CM471" s="7"/>
      <c r="CN471" s="7"/>
      <c r="CO471" s="7"/>
      <c r="CP471" s="7"/>
      <c r="CQ471" s="7"/>
      <c r="CS471" s="7"/>
      <c r="CT471" s="7"/>
      <c r="CU471" s="7"/>
      <c r="CV471" s="7"/>
      <c r="CW471" s="7"/>
      <c r="CY471" s="7"/>
      <c r="CZ471" s="7"/>
      <c r="DA471" s="7"/>
      <c r="DB471" s="7"/>
      <c r="DC471" s="7"/>
      <c r="DD471" s="4"/>
      <c r="DE471" s="7"/>
      <c r="DF471" s="7"/>
      <c r="DG471" s="7"/>
      <c r="DH471" s="7"/>
      <c r="DI471" s="7"/>
      <c r="DJ471" s="4"/>
      <c r="DK471" s="7"/>
      <c r="DL471" s="7"/>
      <c r="DM471" s="7"/>
      <c r="DN471" s="7"/>
      <c r="DO471" s="7"/>
      <c r="DP471" s="4"/>
      <c r="DQ471" s="7"/>
      <c r="DR471" s="7"/>
      <c r="DS471" s="7"/>
      <c r="DT471" s="7"/>
      <c r="DU471" s="7"/>
      <c r="DW471" s="7"/>
      <c r="DX471" s="7"/>
      <c r="DY471" s="7"/>
      <c r="DZ471" s="7"/>
      <c r="EA471" s="7"/>
    </row>
    <row r="472" spans="1:131" ht="15.75" customHeight="1" x14ac:dyDescent="0.35">
      <c r="A472" s="38" t="s">
        <v>842</v>
      </c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S472" s="7"/>
      <c r="T472" s="7"/>
      <c r="U472" s="7"/>
      <c r="V472" s="7"/>
      <c r="W472" s="7"/>
      <c r="Y472" s="7"/>
      <c r="Z472" s="7"/>
      <c r="AA472" s="7"/>
      <c r="AB472" s="7"/>
      <c r="AC472" s="7"/>
      <c r="AE472" s="7"/>
      <c r="AF472" s="7"/>
      <c r="AG472" s="7"/>
      <c r="AH472" s="7"/>
      <c r="AI472" s="7"/>
      <c r="AK472" s="7"/>
      <c r="AL472" s="7"/>
      <c r="AM472" s="7"/>
      <c r="AN472" s="7"/>
      <c r="AO472" s="7"/>
      <c r="AQ472" s="7"/>
      <c r="AR472" s="7"/>
      <c r="AS472" s="7"/>
      <c r="AT472" s="7"/>
      <c r="AU472" s="7"/>
      <c r="AW472" s="7"/>
      <c r="AX472" s="7"/>
      <c r="AY472" s="7"/>
      <c r="AZ472" s="7"/>
      <c r="BA472" s="7"/>
      <c r="BC472" s="7"/>
      <c r="BD472" s="7"/>
      <c r="BE472" s="7"/>
      <c r="BF472" s="7"/>
      <c r="BG472" s="7"/>
      <c r="BI472" s="7"/>
      <c r="BJ472" s="7"/>
      <c r="BK472" s="7"/>
      <c r="BL472" s="7"/>
      <c r="BM472" s="7"/>
      <c r="BO472" s="7"/>
      <c r="BP472" s="7"/>
      <c r="BQ472" s="7"/>
      <c r="BR472" s="7"/>
      <c r="BS472" s="7"/>
      <c r="BU472" s="7"/>
      <c r="BV472" s="7"/>
      <c r="BW472" s="7"/>
      <c r="BX472" s="7"/>
      <c r="BY472" s="7"/>
      <c r="CA472" s="7"/>
      <c r="CB472" s="7"/>
      <c r="CC472" s="7"/>
      <c r="CD472" s="7"/>
      <c r="CE472" s="7"/>
      <c r="CG472" s="7"/>
      <c r="CH472" s="7"/>
      <c r="CI472" s="7"/>
      <c r="CJ472" s="7"/>
      <c r="CK472" s="7"/>
      <c r="CM472" s="7"/>
      <c r="CN472" s="7"/>
      <c r="CO472" s="7"/>
      <c r="CP472" s="7"/>
      <c r="CQ472" s="7"/>
      <c r="CS472" s="7"/>
      <c r="CT472" s="7"/>
      <c r="CU472" s="7"/>
      <c r="CV472" s="7"/>
      <c r="CW472" s="7"/>
      <c r="CY472" s="7"/>
      <c r="CZ472" s="7"/>
      <c r="DA472" s="7"/>
      <c r="DB472" s="7"/>
      <c r="DC472" s="7"/>
      <c r="DD472" s="4"/>
      <c r="DE472" s="7"/>
      <c r="DF472" s="7"/>
      <c r="DG472" s="7"/>
      <c r="DH472" s="7"/>
      <c r="DI472" s="7"/>
      <c r="DJ472" s="4"/>
      <c r="DK472" s="7"/>
      <c r="DL472" s="7"/>
      <c r="DM472" s="7"/>
      <c r="DN472" s="7"/>
      <c r="DO472" s="7"/>
      <c r="DP472" s="4"/>
      <c r="DQ472" s="7"/>
      <c r="DR472" s="7"/>
      <c r="DS472" s="7"/>
      <c r="DT472" s="7"/>
      <c r="DU472" s="7"/>
      <c r="DW472" s="7"/>
      <c r="DX472" s="7"/>
      <c r="DY472" s="7"/>
      <c r="DZ472" s="7"/>
      <c r="EA472" s="7"/>
    </row>
    <row r="473" spans="1:131" ht="15.75" customHeight="1" x14ac:dyDescent="0.35">
      <c r="A473" s="38" t="s">
        <v>843</v>
      </c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S473" s="7"/>
      <c r="T473" s="7"/>
      <c r="U473" s="7"/>
      <c r="V473" s="7"/>
      <c r="W473" s="7"/>
      <c r="Y473" s="7"/>
      <c r="Z473" s="7"/>
      <c r="AA473" s="7"/>
      <c r="AB473" s="7"/>
      <c r="AC473" s="7"/>
      <c r="AE473" s="7"/>
      <c r="AF473" s="7"/>
      <c r="AG473" s="7"/>
      <c r="AH473" s="7"/>
      <c r="AI473" s="7"/>
      <c r="AK473" s="7"/>
      <c r="AL473" s="7"/>
      <c r="AM473" s="7"/>
      <c r="AN473" s="7"/>
      <c r="AO473" s="7"/>
      <c r="AQ473" s="7"/>
      <c r="AR473" s="7"/>
      <c r="AS473" s="7"/>
      <c r="AT473" s="7"/>
      <c r="AU473" s="7"/>
      <c r="AW473" s="7"/>
      <c r="AX473" s="7"/>
      <c r="AY473" s="7"/>
      <c r="AZ473" s="7"/>
      <c r="BA473" s="7"/>
      <c r="BC473" s="7"/>
      <c r="BD473" s="7"/>
      <c r="BE473" s="7"/>
      <c r="BF473" s="7"/>
      <c r="BG473" s="7"/>
      <c r="BI473" s="7"/>
      <c r="BJ473" s="7"/>
      <c r="BK473" s="7"/>
      <c r="BL473" s="7"/>
      <c r="BM473" s="7"/>
      <c r="BO473" s="7"/>
      <c r="BP473" s="7"/>
      <c r="BQ473" s="7"/>
      <c r="BR473" s="7"/>
      <c r="BS473" s="7"/>
      <c r="BU473" s="7"/>
      <c r="BV473" s="7"/>
      <c r="BW473" s="7"/>
      <c r="BX473" s="7"/>
      <c r="BY473" s="7"/>
      <c r="CA473" s="7"/>
      <c r="CB473" s="7"/>
      <c r="CC473" s="7"/>
      <c r="CD473" s="7"/>
      <c r="CE473" s="7"/>
      <c r="CG473" s="7"/>
      <c r="CH473" s="7"/>
      <c r="CI473" s="7"/>
      <c r="CJ473" s="7"/>
      <c r="CK473" s="7"/>
      <c r="CM473" s="7"/>
      <c r="CN473" s="7"/>
      <c r="CO473" s="7"/>
      <c r="CP473" s="7"/>
      <c r="CQ473" s="7"/>
      <c r="CS473" s="7"/>
      <c r="CT473" s="7"/>
      <c r="CU473" s="7"/>
      <c r="CV473" s="7"/>
      <c r="CW473" s="7"/>
      <c r="CY473" s="7"/>
      <c r="CZ473" s="7"/>
      <c r="DA473" s="7"/>
      <c r="DB473" s="7"/>
      <c r="DC473" s="7"/>
      <c r="DD473" s="4"/>
      <c r="DE473" s="7"/>
      <c r="DF473" s="7"/>
      <c r="DG473" s="7"/>
      <c r="DH473" s="7"/>
      <c r="DI473" s="7"/>
      <c r="DJ473" s="4"/>
      <c r="DK473" s="7"/>
      <c r="DL473" s="7"/>
      <c r="DM473" s="7"/>
      <c r="DN473" s="7"/>
      <c r="DO473" s="7"/>
      <c r="DP473" s="4"/>
      <c r="DQ473" s="7"/>
      <c r="DR473" s="7"/>
      <c r="DS473" s="7"/>
      <c r="DT473" s="7"/>
      <c r="DU473" s="7"/>
      <c r="DW473" s="7"/>
      <c r="DX473" s="7"/>
      <c r="DY473" s="7"/>
      <c r="DZ473" s="7"/>
      <c r="EA473" s="7"/>
    </row>
    <row r="474" spans="1:131" ht="15.75" customHeight="1" x14ac:dyDescent="0.35">
      <c r="A474" s="38" t="s">
        <v>844</v>
      </c>
    </row>
    <row r="475" spans="1:131" ht="15.75" customHeight="1" x14ac:dyDescent="0.35">
      <c r="A475" s="38" t="s">
        <v>845</v>
      </c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S475" s="7"/>
      <c r="T475" s="7"/>
      <c r="U475" s="7"/>
      <c r="V475" s="7"/>
      <c r="W475" s="7"/>
      <c r="Y475" s="7"/>
      <c r="Z475" s="7"/>
      <c r="AA475" s="7"/>
      <c r="AB475" s="7"/>
      <c r="AC475" s="7"/>
      <c r="AE475" s="7"/>
      <c r="AF475" s="7"/>
      <c r="AG475" s="7"/>
      <c r="AH475" s="7"/>
      <c r="AI475" s="7"/>
      <c r="AK475" s="7"/>
      <c r="AL475" s="7"/>
      <c r="AM475" s="7"/>
      <c r="AN475" s="7"/>
      <c r="AO475" s="7"/>
      <c r="AQ475" s="7"/>
      <c r="AR475" s="7"/>
      <c r="AS475" s="7"/>
      <c r="AT475" s="7"/>
      <c r="AU475" s="7"/>
      <c r="AW475" s="7"/>
      <c r="AX475" s="7"/>
      <c r="AY475" s="7"/>
      <c r="AZ475" s="7"/>
      <c r="BA475" s="7"/>
      <c r="BC475" s="7"/>
      <c r="BD475" s="7"/>
      <c r="BE475" s="7"/>
      <c r="BF475" s="7"/>
      <c r="BG475" s="7"/>
      <c r="BI475" s="7"/>
      <c r="BJ475" s="7"/>
      <c r="BK475" s="7"/>
      <c r="BL475" s="7"/>
      <c r="BM475" s="7"/>
      <c r="BO475" s="7"/>
      <c r="BP475" s="7"/>
      <c r="BQ475" s="7"/>
      <c r="BR475" s="7"/>
      <c r="BS475" s="7"/>
      <c r="BU475" s="7"/>
      <c r="BV475" s="7"/>
      <c r="BW475" s="7"/>
      <c r="BX475" s="7"/>
      <c r="BY475" s="7"/>
      <c r="CA475" s="7"/>
      <c r="CB475" s="7"/>
      <c r="CC475" s="7"/>
      <c r="CD475" s="7"/>
      <c r="CE475" s="7"/>
      <c r="CG475" s="7"/>
      <c r="CH475" s="7"/>
      <c r="CI475" s="7"/>
      <c r="CJ475" s="7"/>
      <c r="CK475" s="7"/>
      <c r="CM475" s="7"/>
      <c r="CN475" s="7"/>
      <c r="CO475" s="7"/>
      <c r="CP475" s="7"/>
      <c r="CQ475" s="7"/>
      <c r="CS475" s="7"/>
      <c r="CT475" s="7"/>
      <c r="CU475" s="7"/>
      <c r="CV475" s="7"/>
      <c r="CW475" s="7"/>
      <c r="CY475" s="7"/>
      <c r="CZ475" s="7"/>
      <c r="DA475" s="7"/>
      <c r="DB475" s="7"/>
      <c r="DC475" s="7"/>
      <c r="DD475" s="4"/>
      <c r="DE475" s="7"/>
      <c r="DF475" s="7"/>
      <c r="DG475" s="7"/>
      <c r="DH475" s="7"/>
      <c r="DI475" s="7"/>
      <c r="DJ475" s="4"/>
      <c r="DK475" s="7"/>
      <c r="DL475" s="7"/>
      <c r="DM475" s="7"/>
      <c r="DN475" s="7"/>
      <c r="DO475" s="7"/>
      <c r="DP475" s="4"/>
      <c r="DQ475" s="7"/>
      <c r="DR475" s="7"/>
      <c r="DS475" s="7"/>
      <c r="DT475" s="7"/>
      <c r="DU475" s="7"/>
      <c r="DW475" s="7"/>
      <c r="DX475" s="7"/>
      <c r="DY475" s="7"/>
      <c r="DZ475" s="7"/>
      <c r="EA475" s="7"/>
    </row>
    <row r="476" spans="1:131" ht="15.75" customHeight="1" x14ac:dyDescent="0.35">
      <c r="A476" s="38" t="s">
        <v>846</v>
      </c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S476" s="7"/>
      <c r="T476" s="7"/>
      <c r="U476" s="7"/>
      <c r="V476" s="7"/>
      <c r="W476" s="7"/>
      <c r="Y476" s="7"/>
      <c r="Z476" s="7"/>
      <c r="AA476" s="7"/>
      <c r="AB476" s="7"/>
      <c r="AC476" s="7"/>
      <c r="AE476" s="7"/>
      <c r="AF476" s="7"/>
      <c r="AG476" s="7"/>
      <c r="AH476" s="7"/>
      <c r="AI476" s="7"/>
      <c r="AK476" s="7"/>
      <c r="AL476" s="7"/>
      <c r="AM476" s="7"/>
      <c r="AN476" s="7"/>
      <c r="AO476" s="7"/>
      <c r="AQ476" s="7"/>
      <c r="AR476" s="7"/>
      <c r="AS476" s="7"/>
      <c r="AT476" s="7"/>
      <c r="AU476" s="7"/>
      <c r="AW476" s="7"/>
      <c r="AX476" s="7"/>
      <c r="AY476" s="7"/>
      <c r="AZ476" s="7"/>
      <c r="BA476" s="7"/>
      <c r="BC476" s="7"/>
      <c r="BD476" s="7"/>
      <c r="BE476" s="7"/>
      <c r="BF476" s="7"/>
      <c r="BG476" s="7"/>
      <c r="BI476" s="7"/>
      <c r="BJ476" s="7"/>
      <c r="BK476" s="7"/>
      <c r="BL476" s="7"/>
      <c r="BM476" s="7"/>
      <c r="BO476" s="7"/>
      <c r="BP476" s="7"/>
      <c r="BQ476" s="7"/>
      <c r="BR476" s="7"/>
      <c r="BS476" s="7"/>
      <c r="BU476" s="7"/>
      <c r="BV476" s="7"/>
      <c r="BW476" s="7"/>
      <c r="BX476" s="7"/>
      <c r="BY476" s="7"/>
      <c r="CA476" s="7"/>
      <c r="CB476" s="7"/>
      <c r="CC476" s="7"/>
      <c r="CD476" s="7"/>
      <c r="CE476" s="7"/>
      <c r="CG476" s="7"/>
      <c r="CH476" s="7"/>
      <c r="CI476" s="7"/>
      <c r="CJ476" s="7"/>
      <c r="CK476" s="7"/>
      <c r="CM476" s="7"/>
      <c r="CN476" s="7"/>
      <c r="CO476" s="7"/>
      <c r="CP476" s="7"/>
      <c r="CQ476" s="7"/>
      <c r="CS476" s="7"/>
      <c r="CT476" s="7"/>
      <c r="CU476" s="7"/>
      <c r="CV476" s="7"/>
      <c r="CW476" s="7"/>
      <c r="CY476" s="7"/>
      <c r="CZ476" s="7"/>
      <c r="DA476" s="7"/>
      <c r="DB476" s="7"/>
      <c r="DC476" s="7"/>
      <c r="DD476" s="4"/>
      <c r="DE476" s="7"/>
      <c r="DF476" s="7"/>
      <c r="DG476" s="7"/>
      <c r="DH476" s="7"/>
      <c r="DI476" s="7"/>
      <c r="DJ476" s="4"/>
      <c r="DK476" s="7"/>
      <c r="DL476" s="7"/>
      <c r="DM476" s="7"/>
      <c r="DN476" s="7"/>
      <c r="DO476" s="7"/>
      <c r="DP476" s="4"/>
      <c r="DQ476" s="7"/>
      <c r="DR476" s="7"/>
      <c r="DS476" s="7"/>
      <c r="DT476" s="7"/>
      <c r="DU476" s="7"/>
      <c r="DW476" s="7"/>
      <c r="DX476" s="7"/>
      <c r="DY476" s="7"/>
      <c r="DZ476" s="7"/>
      <c r="EA476" s="7"/>
    </row>
    <row r="477" spans="1:131" ht="15.75" customHeight="1" x14ac:dyDescent="0.35">
      <c r="A477" s="38" t="s">
        <v>847</v>
      </c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S477" s="7"/>
      <c r="T477" s="7"/>
      <c r="U477" s="7"/>
      <c r="V477" s="7"/>
      <c r="W477" s="7"/>
      <c r="Y477" s="7"/>
      <c r="Z477" s="7"/>
      <c r="AA477" s="7"/>
      <c r="AB477" s="7"/>
      <c r="AC477" s="7"/>
      <c r="AE477" s="7"/>
      <c r="AF477" s="7"/>
      <c r="AG477" s="7"/>
      <c r="AH477" s="7"/>
      <c r="AI477" s="7"/>
      <c r="AK477" s="7"/>
      <c r="AL477" s="7"/>
      <c r="AM477" s="7"/>
      <c r="AN477" s="7"/>
      <c r="AO477" s="7"/>
      <c r="AQ477" s="7"/>
      <c r="AR477" s="7"/>
      <c r="AS477" s="7"/>
      <c r="AT477" s="7"/>
      <c r="AU477" s="7"/>
      <c r="AW477" s="7"/>
      <c r="AX477" s="7"/>
      <c r="AY477" s="7"/>
      <c r="AZ477" s="7"/>
      <c r="BA477" s="7"/>
      <c r="BC477" s="7"/>
      <c r="BD477" s="7"/>
      <c r="BE477" s="7"/>
      <c r="BF477" s="7"/>
      <c r="BG477" s="7"/>
      <c r="BI477" s="7"/>
      <c r="BJ477" s="7"/>
      <c r="BK477" s="7"/>
      <c r="BL477" s="7"/>
      <c r="BM477" s="7"/>
      <c r="BO477" s="7"/>
      <c r="BP477" s="7"/>
      <c r="BQ477" s="7"/>
      <c r="BR477" s="7"/>
      <c r="BS477" s="7"/>
      <c r="BU477" s="7"/>
      <c r="BV477" s="7"/>
      <c r="BW477" s="7"/>
      <c r="BX477" s="7"/>
      <c r="BY477" s="7"/>
      <c r="CA477" s="7"/>
      <c r="CB477" s="7"/>
      <c r="CC477" s="7"/>
      <c r="CD477" s="7"/>
      <c r="CE477" s="7"/>
      <c r="CG477" s="7"/>
      <c r="CH477" s="7"/>
      <c r="CI477" s="7"/>
      <c r="CJ477" s="7"/>
      <c r="CK477" s="7"/>
      <c r="CM477" s="7"/>
      <c r="CN477" s="7"/>
      <c r="CO477" s="7"/>
      <c r="CP477" s="7"/>
      <c r="CQ477" s="7"/>
      <c r="CS477" s="7"/>
      <c r="CT477" s="7"/>
      <c r="CU477" s="7"/>
      <c r="CV477" s="7"/>
      <c r="CW477" s="7"/>
      <c r="CY477" s="7"/>
      <c r="CZ477" s="7"/>
      <c r="DA477" s="7"/>
      <c r="DB477" s="7"/>
      <c r="DC477" s="7"/>
      <c r="DD477" s="4"/>
      <c r="DE477" s="7"/>
      <c r="DF477" s="7"/>
      <c r="DG477" s="7"/>
      <c r="DH477" s="7"/>
      <c r="DI477" s="7"/>
      <c r="DJ477" s="4"/>
      <c r="DK477" s="7"/>
      <c r="DL477" s="7"/>
      <c r="DM477" s="7"/>
      <c r="DN477" s="7"/>
      <c r="DO477" s="7"/>
      <c r="DP477" s="4"/>
      <c r="DQ477" s="7"/>
      <c r="DR477" s="7"/>
      <c r="DS477" s="7"/>
      <c r="DT477" s="7"/>
      <c r="DU477" s="7"/>
      <c r="DW477" s="7"/>
      <c r="DX477" s="7"/>
      <c r="DY477" s="7"/>
      <c r="DZ477" s="7"/>
      <c r="EA477" s="7"/>
    </row>
    <row r="478" spans="1:131" ht="15.75" customHeight="1" x14ac:dyDescent="0.35">
      <c r="A478" s="38" t="s">
        <v>848</v>
      </c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S478" s="7"/>
      <c r="T478" s="7"/>
      <c r="U478" s="7"/>
      <c r="V478" s="7"/>
      <c r="W478" s="7"/>
      <c r="Y478" s="7"/>
      <c r="Z478" s="7"/>
      <c r="AA478" s="7"/>
      <c r="AB478" s="7"/>
      <c r="AC478" s="7"/>
      <c r="AE478" s="7"/>
      <c r="AF478" s="7"/>
      <c r="AG478" s="7"/>
      <c r="AH478" s="7"/>
      <c r="AI478" s="7"/>
      <c r="AK478" s="7"/>
      <c r="AL478" s="7"/>
      <c r="AM478" s="7"/>
      <c r="AN478" s="7"/>
      <c r="AO478" s="7"/>
      <c r="AQ478" s="7"/>
      <c r="AR478" s="7"/>
      <c r="AS478" s="7"/>
      <c r="AT478" s="7"/>
      <c r="AU478" s="7"/>
      <c r="AW478" s="7"/>
      <c r="AX478" s="7"/>
      <c r="AY478" s="7"/>
      <c r="AZ478" s="7"/>
      <c r="BA478" s="7"/>
      <c r="BC478" s="7"/>
      <c r="BD478" s="7"/>
      <c r="BE478" s="7"/>
      <c r="BF478" s="7"/>
      <c r="BG478" s="7"/>
      <c r="BI478" s="7"/>
      <c r="BJ478" s="7"/>
      <c r="BK478" s="7"/>
      <c r="BL478" s="7"/>
      <c r="BM478" s="7"/>
      <c r="BO478" s="7"/>
      <c r="BP478" s="7"/>
      <c r="BQ478" s="7"/>
      <c r="BR478" s="7"/>
      <c r="BS478" s="7"/>
      <c r="BU478" s="7"/>
      <c r="BV478" s="7"/>
      <c r="BW478" s="7"/>
      <c r="BX478" s="7"/>
      <c r="BY478" s="7"/>
      <c r="CA478" s="7"/>
      <c r="CB478" s="7"/>
      <c r="CC478" s="7"/>
      <c r="CD478" s="7"/>
      <c r="CE478" s="7"/>
      <c r="CG478" s="7"/>
      <c r="CH478" s="7"/>
      <c r="CI478" s="7"/>
      <c r="CJ478" s="7"/>
      <c r="CK478" s="7"/>
      <c r="CM478" s="7"/>
      <c r="CN478" s="7"/>
      <c r="CO478" s="7"/>
      <c r="CP478" s="7"/>
      <c r="CQ478" s="7"/>
      <c r="CS478" s="7"/>
      <c r="CT478" s="7"/>
      <c r="CU478" s="7"/>
      <c r="CV478" s="7"/>
      <c r="CW478" s="7"/>
      <c r="CY478" s="7"/>
      <c r="CZ478" s="7"/>
      <c r="DA478" s="7"/>
      <c r="DB478" s="7"/>
      <c r="DC478" s="7"/>
      <c r="DD478" s="4"/>
      <c r="DE478" s="7"/>
      <c r="DF478" s="7"/>
      <c r="DG478" s="7"/>
      <c r="DH478" s="7"/>
      <c r="DI478" s="7"/>
      <c r="DJ478" s="4"/>
      <c r="DK478" s="7"/>
      <c r="DL478" s="7"/>
      <c r="DM478" s="7"/>
      <c r="DN478" s="7"/>
      <c r="DO478" s="7"/>
      <c r="DP478" s="4"/>
      <c r="DQ478" s="7"/>
      <c r="DR478" s="7"/>
      <c r="DS478" s="7"/>
      <c r="DT478" s="7"/>
      <c r="DU478" s="7"/>
      <c r="DW478" s="7"/>
      <c r="DX478" s="7"/>
      <c r="DY478" s="7"/>
      <c r="DZ478" s="7"/>
      <c r="EA478" s="7"/>
    </row>
    <row r="479" spans="1:131" ht="15.75" customHeight="1" x14ac:dyDescent="0.35">
      <c r="A479" s="38" t="s">
        <v>849</v>
      </c>
      <c r="E479" s="5"/>
      <c r="DD479" s="4"/>
      <c r="DJ479" s="4"/>
      <c r="DP479" s="4"/>
    </row>
    <row r="480" spans="1:131" ht="15.75" customHeight="1" x14ac:dyDescent="0.35">
      <c r="A480" s="38" t="s">
        <v>850</v>
      </c>
      <c r="E480" s="5"/>
      <c r="DD480" s="4"/>
      <c r="DJ480" s="4"/>
      <c r="DP480" s="4"/>
    </row>
    <row r="481" spans="1:120" ht="15.75" customHeight="1" x14ac:dyDescent="0.35">
      <c r="A481" s="38" t="s">
        <v>851</v>
      </c>
      <c r="E481" s="5"/>
      <c r="DD481" s="4"/>
      <c r="DJ481" s="4"/>
      <c r="DP481" s="4"/>
    </row>
    <row r="482" spans="1:120" ht="15.75" customHeight="1" x14ac:dyDescent="0.35">
      <c r="A482" s="38" t="s">
        <v>852</v>
      </c>
      <c r="E482" s="5"/>
      <c r="F482" s="10"/>
      <c r="DD482" s="4"/>
      <c r="DJ482" s="4"/>
      <c r="DP482" s="4"/>
    </row>
    <row r="483" spans="1:120" ht="15.75" customHeight="1" x14ac:dyDescent="0.35">
      <c r="A483" s="39" t="s">
        <v>820</v>
      </c>
      <c r="E483" s="5"/>
      <c r="F483" s="10"/>
      <c r="DD483" s="4"/>
      <c r="DJ483" s="4"/>
      <c r="DP483" s="4"/>
    </row>
    <row r="484" spans="1:120" ht="15.75" customHeight="1" x14ac:dyDescent="0.35">
      <c r="A484" s="2" t="s">
        <v>821</v>
      </c>
      <c r="E484" s="5"/>
      <c r="F484" s="10"/>
      <c r="DD484" s="4"/>
      <c r="DJ484" s="4"/>
      <c r="DP484" s="4"/>
    </row>
    <row r="485" spans="1:120" ht="15.75" customHeight="1" x14ac:dyDescent="0.35">
      <c r="A485" s="2" t="s">
        <v>853</v>
      </c>
      <c r="E485" s="5"/>
      <c r="F485" s="10"/>
      <c r="DD485" s="4"/>
      <c r="DJ485" s="4"/>
      <c r="DP485" s="4"/>
    </row>
    <row r="486" spans="1:120" x14ac:dyDescent="0.35">
      <c r="E486" s="5"/>
      <c r="F486" s="10"/>
      <c r="DD486" s="4"/>
      <c r="DJ486" s="4"/>
      <c r="DP486" s="4"/>
    </row>
    <row r="487" spans="1:120" x14ac:dyDescent="0.35">
      <c r="A487" s="39" t="s">
        <v>822</v>
      </c>
      <c r="E487" s="5"/>
      <c r="F487" s="10"/>
      <c r="DD487" s="4"/>
      <c r="DJ487" s="4"/>
      <c r="DP487" s="4"/>
    </row>
    <row r="488" spans="1:120" x14ac:dyDescent="0.35">
      <c r="E488" s="5"/>
      <c r="F488" s="10"/>
      <c r="DD488" s="4"/>
      <c r="DJ488" s="4"/>
      <c r="DP488" s="4"/>
    </row>
    <row r="489" spans="1:120" x14ac:dyDescent="0.35">
      <c r="E489" s="5"/>
      <c r="F489" s="10"/>
      <c r="DD489" s="4"/>
      <c r="DJ489" s="4"/>
      <c r="DP489" s="4"/>
    </row>
  </sheetData>
  <hyperlinks>
    <hyperlink ref="A467" r:id="rId1" display=" or more, or had a permanent UK address and was outside the UK and intended to be outside  the UK for less than 12 months. For more information see http://www.ons.gov.uk/census" xr:uid="{0941D55F-1B27-4B09-9C0F-812931E8112F}"/>
    <hyperlink ref="A1" location="Index" display="Back to Index" xr:uid="{56C27139-2202-4099-A31A-9FF24D3C1E8D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FA190-B7F9-4B86-836E-DF97F25538AE}">
  <sheetPr codeName="Sheet5"/>
  <dimension ref="A1:EA490"/>
  <sheetViews>
    <sheetView workbookViewId="0"/>
  </sheetViews>
  <sheetFormatPr defaultColWidth="12" defaultRowHeight="15.5" x14ac:dyDescent="0.35"/>
  <cols>
    <col min="1" max="1" width="15.453125" style="2" customWidth="1"/>
    <col min="2" max="3" width="2.54296875" style="2" customWidth="1"/>
    <col min="4" max="4" width="36" style="2" customWidth="1"/>
    <col min="5" max="5" width="12.26953125" style="4" customWidth="1"/>
    <col min="6" max="6" width="12.1796875" style="4" customWidth="1"/>
    <col min="7" max="11" width="12" style="5"/>
    <col min="12" max="12" width="12.26953125" style="4" customWidth="1"/>
    <col min="13" max="14" width="12" style="5"/>
    <col min="15" max="15" width="12.1796875" style="5" customWidth="1"/>
    <col min="16" max="17" width="12" style="5"/>
    <col min="18" max="18" width="12.26953125" style="4" customWidth="1"/>
    <col min="19" max="23" width="12" style="5"/>
    <col min="24" max="24" width="12.26953125" style="4" customWidth="1"/>
    <col min="25" max="29" width="12" style="5"/>
    <col min="30" max="30" width="12.26953125" style="4" customWidth="1"/>
    <col min="31" max="35" width="12" style="5"/>
    <col min="36" max="36" width="12.26953125" style="4" customWidth="1"/>
    <col min="37" max="41" width="12" style="5"/>
    <col min="42" max="42" width="12.26953125" style="4" customWidth="1"/>
    <col min="43" max="47" width="12" style="5"/>
    <col min="48" max="48" width="12.26953125" style="4" customWidth="1"/>
    <col min="49" max="53" width="12" style="5"/>
    <col min="54" max="54" width="12.26953125" style="4" customWidth="1"/>
    <col min="55" max="59" width="12" style="5"/>
    <col min="60" max="60" width="12.26953125" style="4" customWidth="1"/>
    <col min="61" max="65" width="12" style="5"/>
    <col min="66" max="66" width="12.26953125" style="4" customWidth="1"/>
    <col min="67" max="71" width="12" style="5"/>
    <col min="72" max="72" width="12.26953125" style="4" customWidth="1"/>
    <col min="73" max="77" width="12" style="5"/>
    <col min="78" max="78" width="12.26953125" style="4" customWidth="1"/>
    <col min="79" max="79" width="12.1796875" style="5" customWidth="1"/>
    <col min="80" max="83" width="12" style="5"/>
    <col min="84" max="84" width="12.26953125" style="4" customWidth="1"/>
    <col min="85" max="89" width="12" style="5"/>
    <col min="90" max="90" width="12.26953125" style="4" customWidth="1"/>
    <col min="91" max="95" width="12" style="5"/>
    <col min="96" max="96" width="12.26953125" style="4" customWidth="1"/>
    <col min="97" max="101" width="12" style="5"/>
    <col min="102" max="102" width="12.26953125" style="4" customWidth="1"/>
    <col min="103" max="107" width="12" style="5"/>
    <col min="108" max="108" width="12.26953125" style="7" customWidth="1"/>
    <col min="109" max="113" width="12" style="5"/>
    <col min="114" max="114" width="12.26953125" style="7" customWidth="1"/>
    <col min="115" max="119" width="12" style="5"/>
    <col min="120" max="120" width="12.26953125" style="7" customWidth="1"/>
    <col min="121" max="125" width="12" style="5"/>
    <col min="126" max="126" width="15.81640625" style="2" customWidth="1"/>
    <col min="127" max="128" width="12" style="5"/>
    <col min="129" max="129" width="13.453125" style="5" customWidth="1"/>
    <col min="130" max="130" width="12" style="5"/>
    <col min="131" max="131" width="16.26953125" style="5" customWidth="1"/>
    <col min="132" max="229" width="12" style="2"/>
    <col min="230" max="230" width="15.453125" style="2" customWidth="1"/>
    <col min="231" max="232" width="2.54296875" style="2" customWidth="1"/>
    <col min="233" max="233" width="36" style="2" customWidth="1"/>
    <col min="234" max="234" width="2.1796875" style="2" customWidth="1"/>
    <col min="235" max="235" width="12.26953125" style="2" customWidth="1"/>
    <col min="236" max="236" width="2.26953125" style="2" customWidth="1"/>
    <col min="237" max="237" width="12.1796875" style="2" customWidth="1"/>
    <col min="238" max="242" width="12" style="2"/>
    <col min="243" max="243" width="2.26953125" style="2" customWidth="1"/>
    <col min="244" max="244" width="12.26953125" style="2" customWidth="1"/>
    <col min="245" max="246" width="12" style="2"/>
    <col min="247" max="247" width="12.1796875" style="2" customWidth="1"/>
    <col min="248" max="249" width="12" style="2"/>
    <col min="250" max="250" width="2.26953125" style="2" customWidth="1"/>
    <col min="251" max="251" width="12.26953125" style="2" customWidth="1"/>
    <col min="252" max="256" width="12" style="2"/>
    <col min="257" max="257" width="2.26953125" style="2" customWidth="1"/>
    <col min="258" max="258" width="12.26953125" style="2" customWidth="1"/>
    <col min="259" max="263" width="12" style="2"/>
    <col min="264" max="264" width="2.26953125" style="2" customWidth="1"/>
    <col min="265" max="265" width="12.26953125" style="2" customWidth="1"/>
    <col min="266" max="270" width="12" style="2"/>
    <col min="271" max="271" width="2.26953125" style="2" customWidth="1"/>
    <col min="272" max="272" width="12.26953125" style="2" customWidth="1"/>
    <col min="273" max="277" width="12" style="2"/>
    <col min="278" max="278" width="2.26953125" style="2" customWidth="1"/>
    <col min="279" max="279" width="12.26953125" style="2" customWidth="1"/>
    <col min="280" max="284" width="12" style="2"/>
    <col min="285" max="285" width="2.26953125" style="2" customWidth="1"/>
    <col min="286" max="286" width="12.26953125" style="2" customWidth="1"/>
    <col min="287" max="291" width="12" style="2"/>
    <col min="292" max="292" width="2.26953125" style="2" customWidth="1"/>
    <col min="293" max="293" width="12.26953125" style="2" customWidth="1"/>
    <col min="294" max="298" width="12" style="2"/>
    <col min="299" max="299" width="2.26953125" style="2" customWidth="1"/>
    <col min="300" max="300" width="12.26953125" style="2" customWidth="1"/>
    <col min="301" max="305" width="12" style="2"/>
    <col min="306" max="306" width="2.26953125" style="2" customWidth="1"/>
    <col min="307" max="307" width="12.26953125" style="2" customWidth="1"/>
    <col min="308" max="312" width="12" style="2"/>
    <col min="313" max="313" width="2.26953125" style="2" customWidth="1"/>
    <col min="314" max="314" width="12.26953125" style="2" customWidth="1"/>
    <col min="315" max="319" width="12" style="2"/>
    <col min="320" max="320" width="2.26953125" style="2" customWidth="1"/>
    <col min="321" max="321" width="12.26953125" style="2" customWidth="1"/>
    <col min="322" max="322" width="12.1796875" style="2" customWidth="1"/>
    <col min="323" max="326" width="12" style="2"/>
    <col min="327" max="327" width="2.26953125" style="2" customWidth="1"/>
    <col min="328" max="328" width="12.26953125" style="2" customWidth="1"/>
    <col min="329" max="333" width="12" style="2"/>
    <col min="334" max="334" width="2.26953125" style="2" customWidth="1"/>
    <col min="335" max="335" width="12.26953125" style="2" customWidth="1"/>
    <col min="336" max="340" width="12" style="2"/>
    <col min="341" max="341" width="2.26953125" style="2" customWidth="1"/>
    <col min="342" max="342" width="12.26953125" style="2" customWidth="1"/>
    <col min="343" max="347" width="12" style="2"/>
    <col min="348" max="348" width="2.26953125" style="2" customWidth="1"/>
    <col min="349" max="349" width="12.26953125" style="2" customWidth="1"/>
    <col min="350" max="354" width="12" style="2"/>
    <col min="355" max="355" width="2.26953125" style="2" customWidth="1"/>
    <col min="356" max="356" width="12.26953125" style="2" customWidth="1"/>
    <col min="357" max="361" width="12" style="2"/>
    <col min="362" max="362" width="2.26953125" style="2" customWidth="1"/>
    <col min="363" max="363" width="12.26953125" style="2" customWidth="1"/>
    <col min="364" max="368" width="12" style="2"/>
    <col min="369" max="369" width="2.26953125" style="2" customWidth="1"/>
    <col min="370" max="370" width="12.26953125" style="2" customWidth="1"/>
    <col min="371" max="375" width="12" style="2"/>
    <col min="376" max="376" width="2.26953125" style="2" customWidth="1"/>
    <col min="377" max="377" width="15.81640625" style="2" customWidth="1"/>
    <col min="378" max="378" width="2.26953125" style="2" customWidth="1"/>
    <col min="379" max="379" width="12" style="2"/>
    <col min="380" max="380" width="2.26953125" style="2" customWidth="1"/>
    <col min="381" max="381" width="12" style="2"/>
    <col min="382" max="382" width="2.26953125" style="2" customWidth="1"/>
    <col min="383" max="383" width="13.453125" style="2" customWidth="1"/>
    <col min="384" max="384" width="2.26953125" style="2" customWidth="1"/>
    <col min="385" max="385" width="12" style="2"/>
    <col min="386" max="386" width="2.26953125" style="2" customWidth="1"/>
    <col min="387" max="387" width="16.26953125" style="2" customWidth="1"/>
    <col min="388" max="485" width="12" style="2"/>
    <col min="486" max="486" width="15.453125" style="2" customWidth="1"/>
    <col min="487" max="488" width="2.54296875" style="2" customWidth="1"/>
    <col min="489" max="489" width="36" style="2" customWidth="1"/>
    <col min="490" max="490" width="2.1796875" style="2" customWidth="1"/>
    <col min="491" max="491" width="12.26953125" style="2" customWidth="1"/>
    <col min="492" max="492" width="2.26953125" style="2" customWidth="1"/>
    <col min="493" max="493" width="12.1796875" style="2" customWidth="1"/>
    <col min="494" max="498" width="12" style="2"/>
    <col min="499" max="499" width="2.26953125" style="2" customWidth="1"/>
    <col min="500" max="500" width="12.26953125" style="2" customWidth="1"/>
    <col min="501" max="502" width="12" style="2"/>
    <col min="503" max="503" width="12.1796875" style="2" customWidth="1"/>
    <col min="504" max="505" width="12" style="2"/>
    <col min="506" max="506" width="2.26953125" style="2" customWidth="1"/>
    <col min="507" max="507" width="12.26953125" style="2" customWidth="1"/>
    <col min="508" max="512" width="12" style="2"/>
    <col min="513" max="513" width="2.26953125" style="2" customWidth="1"/>
    <col min="514" max="514" width="12.26953125" style="2" customWidth="1"/>
    <col min="515" max="519" width="12" style="2"/>
    <col min="520" max="520" width="2.26953125" style="2" customWidth="1"/>
    <col min="521" max="521" width="12.26953125" style="2" customWidth="1"/>
    <col min="522" max="526" width="12" style="2"/>
    <col min="527" max="527" width="2.26953125" style="2" customWidth="1"/>
    <col min="528" max="528" width="12.26953125" style="2" customWidth="1"/>
    <col min="529" max="533" width="12" style="2"/>
    <col min="534" max="534" width="2.26953125" style="2" customWidth="1"/>
    <col min="535" max="535" width="12.26953125" style="2" customWidth="1"/>
    <col min="536" max="540" width="12" style="2"/>
    <col min="541" max="541" width="2.26953125" style="2" customWidth="1"/>
    <col min="542" max="542" width="12.26953125" style="2" customWidth="1"/>
    <col min="543" max="547" width="12" style="2"/>
    <col min="548" max="548" width="2.26953125" style="2" customWidth="1"/>
    <col min="549" max="549" width="12.26953125" style="2" customWidth="1"/>
    <col min="550" max="554" width="12" style="2"/>
    <col min="555" max="555" width="2.26953125" style="2" customWidth="1"/>
    <col min="556" max="556" width="12.26953125" style="2" customWidth="1"/>
    <col min="557" max="561" width="12" style="2"/>
    <col min="562" max="562" width="2.26953125" style="2" customWidth="1"/>
    <col min="563" max="563" width="12.26953125" style="2" customWidth="1"/>
    <col min="564" max="568" width="12" style="2"/>
    <col min="569" max="569" width="2.26953125" style="2" customWidth="1"/>
    <col min="570" max="570" width="12.26953125" style="2" customWidth="1"/>
    <col min="571" max="575" width="12" style="2"/>
    <col min="576" max="576" width="2.26953125" style="2" customWidth="1"/>
    <col min="577" max="577" width="12.26953125" style="2" customWidth="1"/>
    <col min="578" max="578" width="12.1796875" style="2" customWidth="1"/>
    <col min="579" max="582" width="12" style="2"/>
    <col min="583" max="583" width="2.26953125" style="2" customWidth="1"/>
    <col min="584" max="584" width="12.26953125" style="2" customWidth="1"/>
    <col min="585" max="589" width="12" style="2"/>
    <col min="590" max="590" width="2.26953125" style="2" customWidth="1"/>
    <col min="591" max="591" width="12.26953125" style="2" customWidth="1"/>
    <col min="592" max="596" width="12" style="2"/>
    <col min="597" max="597" width="2.26953125" style="2" customWidth="1"/>
    <col min="598" max="598" width="12.26953125" style="2" customWidth="1"/>
    <col min="599" max="603" width="12" style="2"/>
    <col min="604" max="604" width="2.26953125" style="2" customWidth="1"/>
    <col min="605" max="605" width="12.26953125" style="2" customWidth="1"/>
    <col min="606" max="610" width="12" style="2"/>
    <col min="611" max="611" width="2.26953125" style="2" customWidth="1"/>
    <col min="612" max="612" width="12.26953125" style="2" customWidth="1"/>
    <col min="613" max="617" width="12" style="2"/>
    <col min="618" max="618" width="2.26953125" style="2" customWidth="1"/>
    <col min="619" max="619" width="12.26953125" style="2" customWidth="1"/>
    <col min="620" max="624" width="12" style="2"/>
    <col min="625" max="625" width="2.26953125" style="2" customWidth="1"/>
    <col min="626" max="626" width="12.26953125" style="2" customWidth="1"/>
    <col min="627" max="631" width="12" style="2"/>
    <col min="632" max="632" width="2.26953125" style="2" customWidth="1"/>
    <col min="633" max="633" width="15.81640625" style="2" customWidth="1"/>
    <col min="634" max="634" width="2.26953125" style="2" customWidth="1"/>
    <col min="635" max="635" width="12" style="2"/>
    <col min="636" max="636" width="2.26953125" style="2" customWidth="1"/>
    <col min="637" max="637" width="12" style="2"/>
    <col min="638" max="638" width="2.26953125" style="2" customWidth="1"/>
    <col min="639" max="639" width="13.453125" style="2" customWidth="1"/>
    <col min="640" max="640" width="2.26953125" style="2" customWidth="1"/>
    <col min="641" max="641" width="12" style="2"/>
    <col min="642" max="642" width="2.26953125" style="2" customWidth="1"/>
    <col min="643" max="643" width="16.26953125" style="2" customWidth="1"/>
    <col min="644" max="741" width="12" style="2"/>
    <col min="742" max="742" width="15.453125" style="2" customWidth="1"/>
    <col min="743" max="744" width="2.54296875" style="2" customWidth="1"/>
    <col min="745" max="745" width="36" style="2" customWidth="1"/>
    <col min="746" max="746" width="2.1796875" style="2" customWidth="1"/>
    <col min="747" max="747" width="12.26953125" style="2" customWidth="1"/>
    <col min="748" max="748" width="2.26953125" style="2" customWidth="1"/>
    <col min="749" max="749" width="12.1796875" style="2" customWidth="1"/>
    <col min="750" max="754" width="12" style="2"/>
    <col min="755" max="755" width="2.26953125" style="2" customWidth="1"/>
    <col min="756" max="756" width="12.26953125" style="2" customWidth="1"/>
    <col min="757" max="758" width="12" style="2"/>
    <col min="759" max="759" width="12.1796875" style="2" customWidth="1"/>
    <col min="760" max="761" width="12" style="2"/>
    <col min="762" max="762" width="2.26953125" style="2" customWidth="1"/>
    <col min="763" max="763" width="12.26953125" style="2" customWidth="1"/>
    <col min="764" max="768" width="12" style="2"/>
    <col min="769" max="769" width="2.26953125" style="2" customWidth="1"/>
    <col min="770" max="770" width="12.26953125" style="2" customWidth="1"/>
    <col min="771" max="775" width="12" style="2"/>
    <col min="776" max="776" width="2.26953125" style="2" customWidth="1"/>
    <col min="777" max="777" width="12.26953125" style="2" customWidth="1"/>
    <col min="778" max="782" width="12" style="2"/>
    <col min="783" max="783" width="2.26953125" style="2" customWidth="1"/>
    <col min="784" max="784" width="12.26953125" style="2" customWidth="1"/>
    <col min="785" max="789" width="12" style="2"/>
    <col min="790" max="790" width="2.26953125" style="2" customWidth="1"/>
    <col min="791" max="791" width="12.26953125" style="2" customWidth="1"/>
    <col min="792" max="796" width="12" style="2"/>
    <col min="797" max="797" width="2.26953125" style="2" customWidth="1"/>
    <col min="798" max="798" width="12.26953125" style="2" customWidth="1"/>
    <col min="799" max="803" width="12" style="2"/>
    <col min="804" max="804" width="2.26953125" style="2" customWidth="1"/>
    <col min="805" max="805" width="12.26953125" style="2" customWidth="1"/>
    <col min="806" max="810" width="12" style="2"/>
    <col min="811" max="811" width="2.26953125" style="2" customWidth="1"/>
    <col min="812" max="812" width="12.26953125" style="2" customWidth="1"/>
    <col min="813" max="817" width="12" style="2"/>
    <col min="818" max="818" width="2.26953125" style="2" customWidth="1"/>
    <col min="819" max="819" width="12.26953125" style="2" customWidth="1"/>
    <col min="820" max="824" width="12" style="2"/>
    <col min="825" max="825" width="2.26953125" style="2" customWidth="1"/>
    <col min="826" max="826" width="12.26953125" style="2" customWidth="1"/>
    <col min="827" max="831" width="12" style="2"/>
    <col min="832" max="832" width="2.26953125" style="2" customWidth="1"/>
    <col min="833" max="833" width="12.26953125" style="2" customWidth="1"/>
    <col min="834" max="834" width="12.1796875" style="2" customWidth="1"/>
    <col min="835" max="838" width="12" style="2"/>
    <col min="839" max="839" width="2.26953125" style="2" customWidth="1"/>
    <col min="840" max="840" width="12.26953125" style="2" customWidth="1"/>
    <col min="841" max="845" width="12" style="2"/>
    <col min="846" max="846" width="2.26953125" style="2" customWidth="1"/>
    <col min="847" max="847" width="12.26953125" style="2" customWidth="1"/>
    <col min="848" max="852" width="12" style="2"/>
    <col min="853" max="853" width="2.26953125" style="2" customWidth="1"/>
    <col min="854" max="854" width="12.26953125" style="2" customWidth="1"/>
    <col min="855" max="859" width="12" style="2"/>
    <col min="860" max="860" width="2.26953125" style="2" customWidth="1"/>
    <col min="861" max="861" width="12.26953125" style="2" customWidth="1"/>
    <col min="862" max="866" width="12" style="2"/>
    <col min="867" max="867" width="2.26953125" style="2" customWidth="1"/>
    <col min="868" max="868" width="12.26953125" style="2" customWidth="1"/>
    <col min="869" max="873" width="12" style="2"/>
    <col min="874" max="874" width="2.26953125" style="2" customWidth="1"/>
    <col min="875" max="875" width="12.26953125" style="2" customWidth="1"/>
    <col min="876" max="880" width="12" style="2"/>
    <col min="881" max="881" width="2.26953125" style="2" customWidth="1"/>
    <col min="882" max="882" width="12.26953125" style="2" customWidth="1"/>
    <col min="883" max="887" width="12" style="2"/>
    <col min="888" max="888" width="2.26953125" style="2" customWidth="1"/>
    <col min="889" max="889" width="15.81640625" style="2" customWidth="1"/>
    <col min="890" max="890" width="2.26953125" style="2" customWidth="1"/>
    <col min="891" max="891" width="12" style="2"/>
    <col min="892" max="892" width="2.26953125" style="2" customWidth="1"/>
    <col min="893" max="893" width="12" style="2"/>
    <col min="894" max="894" width="2.26953125" style="2" customWidth="1"/>
    <col min="895" max="895" width="13.453125" style="2" customWidth="1"/>
    <col min="896" max="896" width="2.26953125" style="2" customWidth="1"/>
    <col min="897" max="897" width="12" style="2"/>
    <col min="898" max="898" width="2.26953125" style="2" customWidth="1"/>
    <col min="899" max="899" width="16.26953125" style="2" customWidth="1"/>
    <col min="900" max="997" width="12" style="2"/>
    <col min="998" max="998" width="15.453125" style="2" customWidth="1"/>
    <col min="999" max="1000" width="2.54296875" style="2" customWidth="1"/>
    <col min="1001" max="1001" width="36" style="2" customWidth="1"/>
    <col min="1002" max="1002" width="2.1796875" style="2" customWidth="1"/>
    <col min="1003" max="1003" width="12.26953125" style="2" customWidth="1"/>
    <col min="1004" max="1004" width="2.26953125" style="2" customWidth="1"/>
    <col min="1005" max="1005" width="12.1796875" style="2" customWidth="1"/>
    <col min="1006" max="1010" width="12" style="2"/>
    <col min="1011" max="1011" width="2.26953125" style="2" customWidth="1"/>
    <col min="1012" max="1012" width="12.26953125" style="2" customWidth="1"/>
    <col min="1013" max="1014" width="12" style="2"/>
    <col min="1015" max="1015" width="12.1796875" style="2" customWidth="1"/>
    <col min="1016" max="1017" width="12" style="2"/>
    <col min="1018" max="1018" width="2.26953125" style="2" customWidth="1"/>
    <col min="1019" max="1019" width="12.26953125" style="2" customWidth="1"/>
    <col min="1020" max="1024" width="12" style="2"/>
    <col min="1025" max="1025" width="2.26953125" style="2" customWidth="1"/>
    <col min="1026" max="1026" width="12.26953125" style="2" customWidth="1"/>
    <col min="1027" max="1031" width="12" style="2"/>
    <col min="1032" max="1032" width="2.26953125" style="2" customWidth="1"/>
    <col min="1033" max="1033" width="12.26953125" style="2" customWidth="1"/>
    <col min="1034" max="1038" width="12" style="2"/>
    <col min="1039" max="1039" width="2.26953125" style="2" customWidth="1"/>
    <col min="1040" max="1040" width="12.26953125" style="2" customWidth="1"/>
    <col min="1041" max="1045" width="12" style="2"/>
    <col min="1046" max="1046" width="2.26953125" style="2" customWidth="1"/>
    <col min="1047" max="1047" width="12.26953125" style="2" customWidth="1"/>
    <col min="1048" max="1052" width="12" style="2"/>
    <col min="1053" max="1053" width="2.26953125" style="2" customWidth="1"/>
    <col min="1054" max="1054" width="12.26953125" style="2" customWidth="1"/>
    <col min="1055" max="1059" width="12" style="2"/>
    <col min="1060" max="1060" width="2.26953125" style="2" customWidth="1"/>
    <col min="1061" max="1061" width="12.26953125" style="2" customWidth="1"/>
    <col min="1062" max="1066" width="12" style="2"/>
    <col min="1067" max="1067" width="2.26953125" style="2" customWidth="1"/>
    <col min="1068" max="1068" width="12.26953125" style="2" customWidth="1"/>
    <col min="1069" max="1073" width="12" style="2"/>
    <col min="1074" max="1074" width="2.26953125" style="2" customWidth="1"/>
    <col min="1075" max="1075" width="12.26953125" style="2" customWidth="1"/>
    <col min="1076" max="1080" width="12" style="2"/>
    <col min="1081" max="1081" width="2.26953125" style="2" customWidth="1"/>
    <col min="1082" max="1082" width="12.26953125" style="2" customWidth="1"/>
    <col min="1083" max="1087" width="12" style="2"/>
    <col min="1088" max="1088" width="2.26953125" style="2" customWidth="1"/>
    <col min="1089" max="1089" width="12.26953125" style="2" customWidth="1"/>
    <col min="1090" max="1090" width="12.1796875" style="2" customWidth="1"/>
    <col min="1091" max="1094" width="12" style="2"/>
    <col min="1095" max="1095" width="2.26953125" style="2" customWidth="1"/>
    <col min="1096" max="1096" width="12.26953125" style="2" customWidth="1"/>
    <col min="1097" max="1101" width="12" style="2"/>
    <col min="1102" max="1102" width="2.26953125" style="2" customWidth="1"/>
    <col min="1103" max="1103" width="12.26953125" style="2" customWidth="1"/>
    <col min="1104" max="1108" width="12" style="2"/>
    <col min="1109" max="1109" width="2.26953125" style="2" customWidth="1"/>
    <col min="1110" max="1110" width="12.26953125" style="2" customWidth="1"/>
    <col min="1111" max="1115" width="12" style="2"/>
    <col min="1116" max="1116" width="2.26953125" style="2" customWidth="1"/>
    <col min="1117" max="1117" width="12.26953125" style="2" customWidth="1"/>
    <col min="1118" max="1122" width="12" style="2"/>
    <col min="1123" max="1123" width="2.26953125" style="2" customWidth="1"/>
    <col min="1124" max="1124" width="12.26953125" style="2" customWidth="1"/>
    <col min="1125" max="1129" width="12" style="2"/>
    <col min="1130" max="1130" width="2.26953125" style="2" customWidth="1"/>
    <col min="1131" max="1131" width="12.26953125" style="2" customWidth="1"/>
    <col min="1132" max="1136" width="12" style="2"/>
    <col min="1137" max="1137" width="2.26953125" style="2" customWidth="1"/>
    <col min="1138" max="1138" width="12.26953125" style="2" customWidth="1"/>
    <col min="1139" max="1143" width="12" style="2"/>
    <col min="1144" max="1144" width="2.26953125" style="2" customWidth="1"/>
    <col min="1145" max="1145" width="15.81640625" style="2" customWidth="1"/>
    <col min="1146" max="1146" width="2.26953125" style="2" customWidth="1"/>
    <col min="1147" max="1147" width="12" style="2"/>
    <col min="1148" max="1148" width="2.26953125" style="2" customWidth="1"/>
    <col min="1149" max="1149" width="12" style="2"/>
    <col min="1150" max="1150" width="2.26953125" style="2" customWidth="1"/>
    <col min="1151" max="1151" width="13.453125" style="2" customWidth="1"/>
    <col min="1152" max="1152" width="2.26953125" style="2" customWidth="1"/>
    <col min="1153" max="1153" width="12" style="2"/>
    <col min="1154" max="1154" width="2.26953125" style="2" customWidth="1"/>
    <col min="1155" max="1155" width="16.26953125" style="2" customWidth="1"/>
    <col min="1156" max="1253" width="12" style="2"/>
    <col min="1254" max="1254" width="15.453125" style="2" customWidth="1"/>
    <col min="1255" max="1256" width="2.54296875" style="2" customWidth="1"/>
    <col min="1257" max="1257" width="36" style="2" customWidth="1"/>
    <col min="1258" max="1258" width="2.1796875" style="2" customWidth="1"/>
    <col min="1259" max="1259" width="12.26953125" style="2" customWidth="1"/>
    <col min="1260" max="1260" width="2.26953125" style="2" customWidth="1"/>
    <col min="1261" max="1261" width="12.1796875" style="2" customWidth="1"/>
    <col min="1262" max="1266" width="12" style="2"/>
    <col min="1267" max="1267" width="2.26953125" style="2" customWidth="1"/>
    <col min="1268" max="1268" width="12.26953125" style="2" customWidth="1"/>
    <col min="1269" max="1270" width="12" style="2"/>
    <col min="1271" max="1271" width="12.1796875" style="2" customWidth="1"/>
    <col min="1272" max="1273" width="12" style="2"/>
    <col min="1274" max="1274" width="2.26953125" style="2" customWidth="1"/>
    <col min="1275" max="1275" width="12.26953125" style="2" customWidth="1"/>
    <col min="1276" max="1280" width="12" style="2"/>
    <col min="1281" max="1281" width="2.26953125" style="2" customWidth="1"/>
    <col min="1282" max="1282" width="12.26953125" style="2" customWidth="1"/>
    <col min="1283" max="1287" width="12" style="2"/>
    <col min="1288" max="1288" width="2.26953125" style="2" customWidth="1"/>
    <col min="1289" max="1289" width="12.26953125" style="2" customWidth="1"/>
    <col min="1290" max="1294" width="12" style="2"/>
    <col min="1295" max="1295" width="2.26953125" style="2" customWidth="1"/>
    <col min="1296" max="1296" width="12.26953125" style="2" customWidth="1"/>
    <col min="1297" max="1301" width="12" style="2"/>
    <col min="1302" max="1302" width="2.26953125" style="2" customWidth="1"/>
    <col min="1303" max="1303" width="12.26953125" style="2" customWidth="1"/>
    <col min="1304" max="1308" width="12" style="2"/>
    <col min="1309" max="1309" width="2.26953125" style="2" customWidth="1"/>
    <col min="1310" max="1310" width="12.26953125" style="2" customWidth="1"/>
    <col min="1311" max="1315" width="12" style="2"/>
    <col min="1316" max="1316" width="2.26953125" style="2" customWidth="1"/>
    <col min="1317" max="1317" width="12.26953125" style="2" customWidth="1"/>
    <col min="1318" max="1322" width="12" style="2"/>
    <col min="1323" max="1323" width="2.26953125" style="2" customWidth="1"/>
    <col min="1324" max="1324" width="12.26953125" style="2" customWidth="1"/>
    <col min="1325" max="1329" width="12" style="2"/>
    <col min="1330" max="1330" width="2.26953125" style="2" customWidth="1"/>
    <col min="1331" max="1331" width="12.26953125" style="2" customWidth="1"/>
    <col min="1332" max="1336" width="12" style="2"/>
    <col min="1337" max="1337" width="2.26953125" style="2" customWidth="1"/>
    <col min="1338" max="1338" width="12.26953125" style="2" customWidth="1"/>
    <col min="1339" max="1343" width="12" style="2"/>
    <col min="1344" max="1344" width="2.26953125" style="2" customWidth="1"/>
    <col min="1345" max="1345" width="12.26953125" style="2" customWidth="1"/>
    <col min="1346" max="1346" width="12.1796875" style="2" customWidth="1"/>
    <col min="1347" max="1350" width="12" style="2"/>
    <col min="1351" max="1351" width="2.26953125" style="2" customWidth="1"/>
    <col min="1352" max="1352" width="12.26953125" style="2" customWidth="1"/>
    <col min="1353" max="1357" width="12" style="2"/>
    <col min="1358" max="1358" width="2.26953125" style="2" customWidth="1"/>
    <col min="1359" max="1359" width="12.26953125" style="2" customWidth="1"/>
    <col min="1360" max="1364" width="12" style="2"/>
    <col min="1365" max="1365" width="2.26953125" style="2" customWidth="1"/>
    <col min="1366" max="1366" width="12.26953125" style="2" customWidth="1"/>
    <col min="1367" max="1371" width="12" style="2"/>
    <col min="1372" max="1372" width="2.26953125" style="2" customWidth="1"/>
    <col min="1373" max="1373" width="12.26953125" style="2" customWidth="1"/>
    <col min="1374" max="1378" width="12" style="2"/>
    <col min="1379" max="1379" width="2.26953125" style="2" customWidth="1"/>
    <col min="1380" max="1380" width="12.26953125" style="2" customWidth="1"/>
    <col min="1381" max="1385" width="12" style="2"/>
    <col min="1386" max="1386" width="2.26953125" style="2" customWidth="1"/>
    <col min="1387" max="1387" width="12.26953125" style="2" customWidth="1"/>
    <col min="1388" max="1392" width="12" style="2"/>
    <col min="1393" max="1393" width="2.26953125" style="2" customWidth="1"/>
    <col min="1394" max="1394" width="12.26953125" style="2" customWidth="1"/>
    <col min="1395" max="1399" width="12" style="2"/>
    <col min="1400" max="1400" width="2.26953125" style="2" customWidth="1"/>
    <col min="1401" max="1401" width="15.81640625" style="2" customWidth="1"/>
    <col min="1402" max="1402" width="2.26953125" style="2" customWidth="1"/>
    <col min="1403" max="1403" width="12" style="2"/>
    <col min="1404" max="1404" width="2.26953125" style="2" customWidth="1"/>
    <col min="1405" max="1405" width="12" style="2"/>
    <col min="1406" max="1406" width="2.26953125" style="2" customWidth="1"/>
    <col min="1407" max="1407" width="13.453125" style="2" customWidth="1"/>
    <col min="1408" max="1408" width="2.26953125" style="2" customWidth="1"/>
    <col min="1409" max="1409" width="12" style="2"/>
    <col min="1410" max="1410" width="2.26953125" style="2" customWidth="1"/>
    <col min="1411" max="1411" width="16.26953125" style="2" customWidth="1"/>
    <col min="1412" max="1509" width="12" style="2"/>
    <col min="1510" max="1510" width="15.453125" style="2" customWidth="1"/>
    <col min="1511" max="1512" width="2.54296875" style="2" customWidth="1"/>
    <col min="1513" max="1513" width="36" style="2" customWidth="1"/>
    <col min="1514" max="1514" width="2.1796875" style="2" customWidth="1"/>
    <col min="1515" max="1515" width="12.26953125" style="2" customWidth="1"/>
    <col min="1516" max="1516" width="2.26953125" style="2" customWidth="1"/>
    <col min="1517" max="1517" width="12.1796875" style="2" customWidth="1"/>
    <col min="1518" max="1522" width="12" style="2"/>
    <col min="1523" max="1523" width="2.26953125" style="2" customWidth="1"/>
    <col min="1524" max="1524" width="12.26953125" style="2" customWidth="1"/>
    <col min="1525" max="1526" width="12" style="2"/>
    <col min="1527" max="1527" width="12.1796875" style="2" customWidth="1"/>
    <col min="1528" max="1529" width="12" style="2"/>
    <col min="1530" max="1530" width="2.26953125" style="2" customWidth="1"/>
    <col min="1531" max="1531" width="12.26953125" style="2" customWidth="1"/>
    <col min="1532" max="1536" width="12" style="2"/>
    <col min="1537" max="1537" width="2.26953125" style="2" customWidth="1"/>
    <col min="1538" max="1538" width="12.26953125" style="2" customWidth="1"/>
    <col min="1539" max="1543" width="12" style="2"/>
    <col min="1544" max="1544" width="2.26953125" style="2" customWidth="1"/>
    <col min="1545" max="1545" width="12.26953125" style="2" customWidth="1"/>
    <col min="1546" max="1550" width="12" style="2"/>
    <col min="1551" max="1551" width="2.26953125" style="2" customWidth="1"/>
    <col min="1552" max="1552" width="12.26953125" style="2" customWidth="1"/>
    <col min="1553" max="1557" width="12" style="2"/>
    <col min="1558" max="1558" width="2.26953125" style="2" customWidth="1"/>
    <col min="1559" max="1559" width="12.26953125" style="2" customWidth="1"/>
    <col min="1560" max="1564" width="12" style="2"/>
    <col min="1565" max="1565" width="2.26953125" style="2" customWidth="1"/>
    <col min="1566" max="1566" width="12.26953125" style="2" customWidth="1"/>
    <col min="1567" max="1571" width="12" style="2"/>
    <col min="1572" max="1572" width="2.26953125" style="2" customWidth="1"/>
    <col min="1573" max="1573" width="12.26953125" style="2" customWidth="1"/>
    <col min="1574" max="1578" width="12" style="2"/>
    <col min="1579" max="1579" width="2.26953125" style="2" customWidth="1"/>
    <col min="1580" max="1580" width="12.26953125" style="2" customWidth="1"/>
    <col min="1581" max="1585" width="12" style="2"/>
    <col min="1586" max="1586" width="2.26953125" style="2" customWidth="1"/>
    <col min="1587" max="1587" width="12.26953125" style="2" customWidth="1"/>
    <col min="1588" max="1592" width="12" style="2"/>
    <col min="1593" max="1593" width="2.26953125" style="2" customWidth="1"/>
    <col min="1594" max="1594" width="12.26953125" style="2" customWidth="1"/>
    <col min="1595" max="1599" width="12" style="2"/>
    <col min="1600" max="1600" width="2.26953125" style="2" customWidth="1"/>
    <col min="1601" max="1601" width="12.26953125" style="2" customWidth="1"/>
    <col min="1602" max="1602" width="12.1796875" style="2" customWidth="1"/>
    <col min="1603" max="1606" width="12" style="2"/>
    <col min="1607" max="1607" width="2.26953125" style="2" customWidth="1"/>
    <col min="1608" max="1608" width="12.26953125" style="2" customWidth="1"/>
    <col min="1609" max="1613" width="12" style="2"/>
    <col min="1614" max="1614" width="2.26953125" style="2" customWidth="1"/>
    <col min="1615" max="1615" width="12.26953125" style="2" customWidth="1"/>
    <col min="1616" max="1620" width="12" style="2"/>
    <col min="1621" max="1621" width="2.26953125" style="2" customWidth="1"/>
    <col min="1622" max="1622" width="12.26953125" style="2" customWidth="1"/>
    <col min="1623" max="1627" width="12" style="2"/>
    <col min="1628" max="1628" width="2.26953125" style="2" customWidth="1"/>
    <col min="1629" max="1629" width="12.26953125" style="2" customWidth="1"/>
    <col min="1630" max="1634" width="12" style="2"/>
    <col min="1635" max="1635" width="2.26953125" style="2" customWidth="1"/>
    <col min="1636" max="1636" width="12.26953125" style="2" customWidth="1"/>
    <col min="1637" max="1641" width="12" style="2"/>
    <col min="1642" max="1642" width="2.26953125" style="2" customWidth="1"/>
    <col min="1643" max="1643" width="12.26953125" style="2" customWidth="1"/>
    <col min="1644" max="1648" width="12" style="2"/>
    <col min="1649" max="1649" width="2.26953125" style="2" customWidth="1"/>
    <col min="1650" max="1650" width="12.26953125" style="2" customWidth="1"/>
    <col min="1651" max="1655" width="12" style="2"/>
    <col min="1656" max="1656" width="2.26953125" style="2" customWidth="1"/>
    <col min="1657" max="1657" width="15.81640625" style="2" customWidth="1"/>
    <col min="1658" max="1658" width="2.26953125" style="2" customWidth="1"/>
    <col min="1659" max="1659" width="12" style="2"/>
    <col min="1660" max="1660" width="2.26953125" style="2" customWidth="1"/>
    <col min="1661" max="1661" width="12" style="2"/>
    <col min="1662" max="1662" width="2.26953125" style="2" customWidth="1"/>
    <col min="1663" max="1663" width="13.453125" style="2" customWidth="1"/>
    <col min="1664" max="1664" width="2.26953125" style="2" customWidth="1"/>
    <col min="1665" max="1665" width="12" style="2"/>
    <col min="1666" max="1666" width="2.26953125" style="2" customWidth="1"/>
    <col min="1667" max="1667" width="16.26953125" style="2" customWidth="1"/>
    <col min="1668" max="1765" width="12" style="2"/>
    <col min="1766" max="1766" width="15.453125" style="2" customWidth="1"/>
    <col min="1767" max="1768" width="2.54296875" style="2" customWidth="1"/>
    <col min="1769" max="1769" width="36" style="2" customWidth="1"/>
    <col min="1770" max="1770" width="2.1796875" style="2" customWidth="1"/>
    <col min="1771" max="1771" width="12.26953125" style="2" customWidth="1"/>
    <col min="1772" max="1772" width="2.26953125" style="2" customWidth="1"/>
    <col min="1773" max="1773" width="12.1796875" style="2" customWidth="1"/>
    <col min="1774" max="1778" width="12" style="2"/>
    <col min="1779" max="1779" width="2.26953125" style="2" customWidth="1"/>
    <col min="1780" max="1780" width="12.26953125" style="2" customWidth="1"/>
    <col min="1781" max="1782" width="12" style="2"/>
    <col min="1783" max="1783" width="12.1796875" style="2" customWidth="1"/>
    <col min="1784" max="1785" width="12" style="2"/>
    <col min="1786" max="1786" width="2.26953125" style="2" customWidth="1"/>
    <col min="1787" max="1787" width="12.26953125" style="2" customWidth="1"/>
    <col min="1788" max="1792" width="12" style="2"/>
    <col min="1793" max="1793" width="2.26953125" style="2" customWidth="1"/>
    <col min="1794" max="1794" width="12.26953125" style="2" customWidth="1"/>
    <col min="1795" max="1799" width="12" style="2"/>
    <col min="1800" max="1800" width="2.26953125" style="2" customWidth="1"/>
    <col min="1801" max="1801" width="12.26953125" style="2" customWidth="1"/>
    <col min="1802" max="1806" width="12" style="2"/>
    <col min="1807" max="1807" width="2.26953125" style="2" customWidth="1"/>
    <col min="1808" max="1808" width="12.26953125" style="2" customWidth="1"/>
    <col min="1809" max="1813" width="12" style="2"/>
    <col min="1814" max="1814" width="2.26953125" style="2" customWidth="1"/>
    <col min="1815" max="1815" width="12.26953125" style="2" customWidth="1"/>
    <col min="1816" max="1820" width="12" style="2"/>
    <col min="1821" max="1821" width="2.26953125" style="2" customWidth="1"/>
    <col min="1822" max="1822" width="12.26953125" style="2" customWidth="1"/>
    <col min="1823" max="1827" width="12" style="2"/>
    <col min="1828" max="1828" width="2.26953125" style="2" customWidth="1"/>
    <col min="1829" max="1829" width="12.26953125" style="2" customWidth="1"/>
    <col min="1830" max="1834" width="12" style="2"/>
    <col min="1835" max="1835" width="2.26953125" style="2" customWidth="1"/>
    <col min="1836" max="1836" width="12.26953125" style="2" customWidth="1"/>
    <col min="1837" max="1841" width="12" style="2"/>
    <col min="1842" max="1842" width="2.26953125" style="2" customWidth="1"/>
    <col min="1843" max="1843" width="12.26953125" style="2" customWidth="1"/>
    <col min="1844" max="1848" width="12" style="2"/>
    <col min="1849" max="1849" width="2.26953125" style="2" customWidth="1"/>
    <col min="1850" max="1850" width="12.26953125" style="2" customWidth="1"/>
    <col min="1851" max="1855" width="12" style="2"/>
    <col min="1856" max="1856" width="2.26953125" style="2" customWidth="1"/>
    <col min="1857" max="1857" width="12.26953125" style="2" customWidth="1"/>
    <col min="1858" max="1858" width="12.1796875" style="2" customWidth="1"/>
    <col min="1859" max="1862" width="12" style="2"/>
    <col min="1863" max="1863" width="2.26953125" style="2" customWidth="1"/>
    <col min="1864" max="1864" width="12.26953125" style="2" customWidth="1"/>
    <col min="1865" max="1869" width="12" style="2"/>
    <col min="1870" max="1870" width="2.26953125" style="2" customWidth="1"/>
    <col min="1871" max="1871" width="12.26953125" style="2" customWidth="1"/>
    <col min="1872" max="1876" width="12" style="2"/>
    <col min="1877" max="1877" width="2.26953125" style="2" customWidth="1"/>
    <col min="1878" max="1878" width="12.26953125" style="2" customWidth="1"/>
    <col min="1879" max="1883" width="12" style="2"/>
    <col min="1884" max="1884" width="2.26953125" style="2" customWidth="1"/>
    <col min="1885" max="1885" width="12.26953125" style="2" customWidth="1"/>
    <col min="1886" max="1890" width="12" style="2"/>
    <col min="1891" max="1891" width="2.26953125" style="2" customWidth="1"/>
    <col min="1892" max="1892" width="12.26953125" style="2" customWidth="1"/>
    <col min="1893" max="1897" width="12" style="2"/>
    <col min="1898" max="1898" width="2.26953125" style="2" customWidth="1"/>
    <col min="1899" max="1899" width="12.26953125" style="2" customWidth="1"/>
    <col min="1900" max="1904" width="12" style="2"/>
    <col min="1905" max="1905" width="2.26953125" style="2" customWidth="1"/>
    <col min="1906" max="1906" width="12.26953125" style="2" customWidth="1"/>
    <col min="1907" max="1911" width="12" style="2"/>
    <col min="1912" max="1912" width="2.26953125" style="2" customWidth="1"/>
    <col min="1913" max="1913" width="15.81640625" style="2" customWidth="1"/>
    <col min="1914" max="1914" width="2.26953125" style="2" customWidth="1"/>
    <col min="1915" max="1915" width="12" style="2"/>
    <col min="1916" max="1916" width="2.26953125" style="2" customWidth="1"/>
    <col min="1917" max="1917" width="12" style="2"/>
    <col min="1918" max="1918" width="2.26953125" style="2" customWidth="1"/>
    <col min="1919" max="1919" width="13.453125" style="2" customWidth="1"/>
    <col min="1920" max="1920" width="2.26953125" style="2" customWidth="1"/>
    <col min="1921" max="1921" width="12" style="2"/>
    <col min="1922" max="1922" width="2.26953125" style="2" customWidth="1"/>
    <col min="1923" max="1923" width="16.26953125" style="2" customWidth="1"/>
    <col min="1924" max="2021" width="12" style="2"/>
    <col min="2022" max="2022" width="15.453125" style="2" customWidth="1"/>
    <col min="2023" max="2024" width="2.54296875" style="2" customWidth="1"/>
    <col min="2025" max="2025" width="36" style="2" customWidth="1"/>
    <col min="2026" max="2026" width="2.1796875" style="2" customWidth="1"/>
    <col min="2027" max="2027" width="12.26953125" style="2" customWidth="1"/>
    <col min="2028" max="2028" width="2.26953125" style="2" customWidth="1"/>
    <col min="2029" max="2029" width="12.1796875" style="2" customWidth="1"/>
    <col min="2030" max="2034" width="12" style="2"/>
    <col min="2035" max="2035" width="2.26953125" style="2" customWidth="1"/>
    <col min="2036" max="2036" width="12.26953125" style="2" customWidth="1"/>
    <col min="2037" max="2038" width="12" style="2"/>
    <col min="2039" max="2039" width="12.1796875" style="2" customWidth="1"/>
    <col min="2040" max="2041" width="12" style="2"/>
    <col min="2042" max="2042" width="2.26953125" style="2" customWidth="1"/>
    <col min="2043" max="2043" width="12.26953125" style="2" customWidth="1"/>
    <col min="2044" max="2048" width="12" style="2"/>
    <col min="2049" max="2049" width="2.26953125" style="2" customWidth="1"/>
    <col min="2050" max="2050" width="12.26953125" style="2" customWidth="1"/>
    <col min="2051" max="2055" width="12" style="2"/>
    <col min="2056" max="2056" width="2.26953125" style="2" customWidth="1"/>
    <col min="2057" max="2057" width="12.26953125" style="2" customWidth="1"/>
    <col min="2058" max="2062" width="12" style="2"/>
    <col min="2063" max="2063" width="2.26953125" style="2" customWidth="1"/>
    <col min="2064" max="2064" width="12.26953125" style="2" customWidth="1"/>
    <col min="2065" max="2069" width="12" style="2"/>
    <col min="2070" max="2070" width="2.26953125" style="2" customWidth="1"/>
    <col min="2071" max="2071" width="12.26953125" style="2" customWidth="1"/>
    <col min="2072" max="2076" width="12" style="2"/>
    <col min="2077" max="2077" width="2.26953125" style="2" customWidth="1"/>
    <col min="2078" max="2078" width="12.26953125" style="2" customWidth="1"/>
    <col min="2079" max="2083" width="12" style="2"/>
    <col min="2084" max="2084" width="2.26953125" style="2" customWidth="1"/>
    <col min="2085" max="2085" width="12.26953125" style="2" customWidth="1"/>
    <col min="2086" max="2090" width="12" style="2"/>
    <col min="2091" max="2091" width="2.26953125" style="2" customWidth="1"/>
    <col min="2092" max="2092" width="12.26953125" style="2" customWidth="1"/>
    <col min="2093" max="2097" width="12" style="2"/>
    <col min="2098" max="2098" width="2.26953125" style="2" customWidth="1"/>
    <col min="2099" max="2099" width="12.26953125" style="2" customWidth="1"/>
    <col min="2100" max="2104" width="12" style="2"/>
    <col min="2105" max="2105" width="2.26953125" style="2" customWidth="1"/>
    <col min="2106" max="2106" width="12.26953125" style="2" customWidth="1"/>
    <col min="2107" max="2111" width="12" style="2"/>
    <col min="2112" max="2112" width="2.26953125" style="2" customWidth="1"/>
    <col min="2113" max="2113" width="12.26953125" style="2" customWidth="1"/>
    <col min="2114" max="2114" width="12.1796875" style="2" customWidth="1"/>
    <col min="2115" max="2118" width="12" style="2"/>
    <col min="2119" max="2119" width="2.26953125" style="2" customWidth="1"/>
    <col min="2120" max="2120" width="12.26953125" style="2" customWidth="1"/>
    <col min="2121" max="2125" width="12" style="2"/>
    <col min="2126" max="2126" width="2.26953125" style="2" customWidth="1"/>
    <col min="2127" max="2127" width="12.26953125" style="2" customWidth="1"/>
    <col min="2128" max="2132" width="12" style="2"/>
    <col min="2133" max="2133" width="2.26953125" style="2" customWidth="1"/>
    <col min="2134" max="2134" width="12.26953125" style="2" customWidth="1"/>
    <col min="2135" max="2139" width="12" style="2"/>
    <col min="2140" max="2140" width="2.26953125" style="2" customWidth="1"/>
    <col min="2141" max="2141" width="12.26953125" style="2" customWidth="1"/>
    <col min="2142" max="2146" width="12" style="2"/>
    <col min="2147" max="2147" width="2.26953125" style="2" customWidth="1"/>
    <col min="2148" max="2148" width="12.26953125" style="2" customWidth="1"/>
    <col min="2149" max="2153" width="12" style="2"/>
    <col min="2154" max="2154" width="2.26953125" style="2" customWidth="1"/>
    <col min="2155" max="2155" width="12.26953125" style="2" customWidth="1"/>
    <col min="2156" max="2160" width="12" style="2"/>
    <col min="2161" max="2161" width="2.26953125" style="2" customWidth="1"/>
    <col min="2162" max="2162" width="12.26953125" style="2" customWidth="1"/>
    <col min="2163" max="2167" width="12" style="2"/>
    <col min="2168" max="2168" width="2.26953125" style="2" customWidth="1"/>
    <col min="2169" max="2169" width="15.81640625" style="2" customWidth="1"/>
    <col min="2170" max="2170" width="2.26953125" style="2" customWidth="1"/>
    <col min="2171" max="2171" width="12" style="2"/>
    <col min="2172" max="2172" width="2.26953125" style="2" customWidth="1"/>
    <col min="2173" max="2173" width="12" style="2"/>
    <col min="2174" max="2174" width="2.26953125" style="2" customWidth="1"/>
    <col min="2175" max="2175" width="13.453125" style="2" customWidth="1"/>
    <col min="2176" max="2176" width="2.26953125" style="2" customWidth="1"/>
    <col min="2177" max="2177" width="12" style="2"/>
    <col min="2178" max="2178" width="2.26953125" style="2" customWidth="1"/>
    <col min="2179" max="2179" width="16.26953125" style="2" customWidth="1"/>
    <col min="2180" max="2277" width="12" style="2"/>
    <col min="2278" max="2278" width="15.453125" style="2" customWidth="1"/>
    <col min="2279" max="2280" width="2.54296875" style="2" customWidth="1"/>
    <col min="2281" max="2281" width="36" style="2" customWidth="1"/>
    <col min="2282" max="2282" width="2.1796875" style="2" customWidth="1"/>
    <col min="2283" max="2283" width="12.26953125" style="2" customWidth="1"/>
    <col min="2284" max="2284" width="2.26953125" style="2" customWidth="1"/>
    <col min="2285" max="2285" width="12.1796875" style="2" customWidth="1"/>
    <col min="2286" max="2290" width="12" style="2"/>
    <col min="2291" max="2291" width="2.26953125" style="2" customWidth="1"/>
    <col min="2292" max="2292" width="12.26953125" style="2" customWidth="1"/>
    <col min="2293" max="2294" width="12" style="2"/>
    <col min="2295" max="2295" width="12.1796875" style="2" customWidth="1"/>
    <col min="2296" max="2297" width="12" style="2"/>
    <col min="2298" max="2298" width="2.26953125" style="2" customWidth="1"/>
    <col min="2299" max="2299" width="12.26953125" style="2" customWidth="1"/>
    <col min="2300" max="2304" width="12" style="2"/>
    <col min="2305" max="2305" width="2.26953125" style="2" customWidth="1"/>
    <col min="2306" max="2306" width="12.26953125" style="2" customWidth="1"/>
    <col min="2307" max="2311" width="12" style="2"/>
    <col min="2312" max="2312" width="2.26953125" style="2" customWidth="1"/>
    <col min="2313" max="2313" width="12.26953125" style="2" customWidth="1"/>
    <col min="2314" max="2318" width="12" style="2"/>
    <col min="2319" max="2319" width="2.26953125" style="2" customWidth="1"/>
    <col min="2320" max="2320" width="12.26953125" style="2" customWidth="1"/>
    <col min="2321" max="2325" width="12" style="2"/>
    <col min="2326" max="2326" width="2.26953125" style="2" customWidth="1"/>
    <col min="2327" max="2327" width="12.26953125" style="2" customWidth="1"/>
    <col min="2328" max="2332" width="12" style="2"/>
    <col min="2333" max="2333" width="2.26953125" style="2" customWidth="1"/>
    <col min="2334" max="2334" width="12.26953125" style="2" customWidth="1"/>
    <col min="2335" max="2339" width="12" style="2"/>
    <col min="2340" max="2340" width="2.26953125" style="2" customWidth="1"/>
    <col min="2341" max="2341" width="12.26953125" style="2" customWidth="1"/>
    <col min="2342" max="2346" width="12" style="2"/>
    <col min="2347" max="2347" width="2.26953125" style="2" customWidth="1"/>
    <col min="2348" max="2348" width="12.26953125" style="2" customWidth="1"/>
    <col min="2349" max="2353" width="12" style="2"/>
    <col min="2354" max="2354" width="2.26953125" style="2" customWidth="1"/>
    <col min="2355" max="2355" width="12.26953125" style="2" customWidth="1"/>
    <col min="2356" max="2360" width="12" style="2"/>
    <col min="2361" max="2361" width="2.26953125" style="2" customWidth="1"/>
    <col min="2362" max="2362" width="12.26953125" style="2" customWidth="1"/>
    <col min="2363" max="2367" width="12" style="2"/>
    <col min="2368" max="2368" width="2.26953125" style="2" customWidth="1"/>
    <col min="2369" max="2369" width="12.26953125" style="2" customWidth="1"/>
    <col min="2370" max="2370" width="12.1796875" style="2" customWidth="1"/>
    <col min="2371" max="2374" width="12" style="2"/>
    <col min="2375" max="2375" width="2.26953125" style="2" customWidth="1"/>
    <col min="2376" max="2376" width="12.26953125" style="2" customWidth="1"/>
    <col min="2377" max="2381" width="12" style="2"/>
    <col min="2382" max="2382" width="2.26953125" style="2" customWidth="1"/>
    <col min="2383" max="2383" width="12.26953125" style="2" customWidth="1"/>
    <col min="2384" max="2388" width="12" style="2"/>
    <col min="2389" max="2389" width="2.26953125" style="2" customWidth="1"/>
    <col min="2390" max="2390" width="12.26953125" style="2" customWidth="1"/>
    <col min="2391" max="2395" width="12" style="2"/>
    <col min="2396" max="2396" width="2.26953125" style="2" customWidth="1"/>
    <col min="2397" max="2397" width="12.26953125" style="2" customWidth="1"/>
    <col min="2398" max="2402" width="12" style="2"/>
    <col min="2403" max="2403" width="2.26953125" style="2" customWidth="1"/>
    <col min="2404" max="2404" width="12.26953125" style="2" customWidth="1"/>
    <col min="2405" max="2409" width="12" style="2"/>
    <col min="2410" max="2410" width="2.26953125" style="2" customWidth="1"/>
    <col min="2411" max="2411" width="12.26953125" style="2" customWidth="1"/>
    <col min="2412" max="2416" width="12" style="2"/>
    <col min="2417" max="2417" width="2.26953125" style="2" customWidth="1"/>
    <col min="2418" max="2418" width="12.26953125" style="2" customWidth="1"/>
    <col min="2419" max="2423" width="12" style="2"/>
    <col min="2424" max="2424" width="2.26953125" style="2" customWidth="1"/>
    <col min="2425" max="2425" width="15.81640625" style="2" customWidth="1"/>
    <col min="2426" max="2426" width="2.26953125" style="2" customWidth="1"/>
    <col min="2427" max="2427" width="12" style="2"/>
    <col min="2428" max="2428" width="2.26953125" style="2" customWidth="1"/>
    <col min="2429" max="2429" width="12" style="2"/>
    <col min="2430" max="2430" width="2.26953125" style="2" customWidth="1"/>
    <col min="2431" max="2431" width="13.453125" style="2" customWidth="1"/>
    <col min="2432" max="2432" width="2.26953125" style="2" customWidth="1"/>
    <col min="2433" max="2433" width="12" style="2"/>
    <col min="2434" max="2434" width="2.26953125" style="2" customWidth="1"/>
    <col min="2435" max="2435" width="16.26953125" style="2" customWidth="1"/>
    <col min="2436" max="2533" width="12" style="2"/>
    <col min="2534" max="2534" width="15.453125" style="2" customWidth="1"/>
    <col min="2535" max="2536" width="2.54296875" style="2" customWidth="1"/>
    <col min="2537" max="2537" width="36" style="2" customWidth="1"/>
    <col min="2538" max="2538" width="2.1796875" style="2" customWidth="1"/>
    <col min="2539" max="2539" width="12.26953125" style="2" customWidth="1"/>
    <col min="2540" max="2540" width="2.26953125" style="2" customWidth="1"/>
    <col min="2541" max="2541" width="12.1796875" style="2" customWidth="1"/>
    <col min="2542" max="2546" width="12" style="2"/>
    <col min="2547" max="2547" width="2.26953125" style="2" customWidth="1"/>
    <col min="2548" max="2548" width="12.26953125" style="2" customWidth="1"/>
    <col min="2549" max="2550" width="12" style="2"/>
    <col min="2551" max="2551" width="12.1796875" style="2" customWidth="1"/>
    <col min="2552" max="2553" width="12" style="2"/>
    <col min="2554" max="2554" width="2.26953125" style="2" customWidth="1"/>
    <col min="2555" max="2555" width="12.26953125" style="2" customWidth="1"/>
    <col min="2556" max="2560" width="12" style="2"/>
    <col min="2561" max="2561" width="2.26953125" style="2" customWidth="1"/>
    <col min="2562" max="2562" width="12.26953125" style="2" customWidth="1"/>
    <col min="2563" max="2567" width="12" style="2"/>
    <col min="2568" max="2568" width="2.26953125" style="2" customWidth="1"/>
    <col min="2569" max="2569" width="12.26953125" style="2" customWidth="1"/>
    <col min="2570" max="2574" width="12" style="2"/>
    <col min="2575" max="2575" width="2.26953125" style="2" customWidth="1"/>
    <col min="2576" max="2576" width="12.26953125" style="2" customWidth="1"/>
    <col min="2577" max="2581" width="12" style="2"/>
    <col min="2582" max="2582" width="2.26953125" style="2" customWidth="1"/>
    <col min="2583" max="2583" width="12.26953125" style="2" customWidth="1"/>
    <col min="2584" max="2588" width="12" style="2"/>
    <col min="2589" max="2589" width="2.26953125" style="2" customWidth="1"/>
    <col min="2590" max="2590" width="12.26953125" style="2" customWidth="1"/>
    <col min="2591" max="2595" width="12" style="2"/>
    <col min="2596" max="2596" width="2.26953125" style="2" customWidth="1"/>
    <col min="2597" max="2597" width="12.26953125" style="2" customWidth="1"/>
    <col min="2598" max="2602" width="12" style="2"/>
    <col min="2603" max="2603" width="2.26953125" style="2" customWidth="1"/>
    <col min="2604" max="2604" width="12.26953125" style="2" customWidth="1"/>
    <col min="2605" max="2609" width="12" style="2"/>
    <col min="2610" max="2610" width="2.26953125" style="2" customWidth="1"/>
    <col min="2611" max="2611" width="12.26953125" style="2" customWidth="1"/>
    <col min="2612" max="2616" width="12" style="2"/>
    <col min="2617" max="2617" width="2.26953125" style="2" customWidth="1"/>
    <col min="2618" max="2618" width="12.26953125" style="2" customWidth="1"/>
    <col min="2619" max="2623" width="12" style="2"/>
    <col min="2624" max="2624" width="2.26953125" style="2" customWidth="1"/>
    <col min="2625" max="2625" width="12.26953125" style="2" customWidth="1"/>
    <col min="2626" max="2626" width="12.1796875" style="2" customWidth="1"/>
    <col min="2627" max="2630" width="12" style="2"/>
    <col min="2631" max="2631" width="2.26953125" style="2" customWidth="1"/>
    <col min="2632" max="2632" width="12.26953125" style="2" customWidth="1"/>
    <col min="2633" max="2637" width="12" style="2"/>
    <col min="2638" max="2638" width="2.26953125" style="2" customWidth="1"/>
    <col min="2639" max="2639" width="12.26953125" style="2" customWidth="1"/>
    <col min="2640" max="2644" width="12" style="2"/>
    <col min="2645" max="2645" width="2.26953125" style="2" customWidth="1"/>
    <col min="2646" max="2646" width="12.26953125" style="2" customWidth="1"/>
    <col min="2647" max="2651" width="12" style="2"/>
    <col min="2652" max="2652" width="2.26953125" style="2" customWidth="1"/>
    <col min="2653" max="2653" width="12.26953125" style="2" customWidth="1"/>
    <col min="2654" max="2658" width="12" style="2"/>
    <col min="2659" max="2659" width="2.26953125" style="2" customWidth="1"/>
    <col min="2660" max="2660" width="12.26953125" style="2" customWidth="1"/>
    <col min="2661" max="2665" width="12" style="2"/>
    <col min="2666" max="2666" width="2.26953125" style="2" customWidth="1"/>
    <col min="2667" max="2667" width="12.26953125" style="2" customWidth="1"/>
    <col min="2668" max="2672" width="12" style="2"/>
    <col min="2673" max="2673" width="2.26953125" style="2" customWidth="1"/>
    <col min="2674" max="2674" width="12.26953125" style="2" customWidth="1"/>
    <col min="2675" max="2679" width="12" style="2"/>
    <col min="2680" max="2680" width="2.26953125" style="2" customWidth="1"/>
    <col min="2681" max="2681" width="15.81640625" style="2" customWidth="1"/>
    <col min="2682" max="2682" width="2.26953125" style="2" customWidth="1"/>
    <col min="2683" max="2683" width="12" style="2"/>
    <col min="2684" max="2684" width="2.26953125" style="2" customWidth="1"/>
    <col min="2685" max="2685" width="12" style="2"/>
    <col min="2686" max="2686" width="2.26953125" style="2" customWidth="1"/>
    <col min="2687" max="2687" width="13.453125" style="2" customWidth="1"/>
    <col min="2688" max="2688" width="2.26953125" style="2" customWidth="1"/>
    <col min="2689" max="2689" width="12" style="2"/>
    <col min="2690" max="2690" width="2.26953125" style="2" customWidth="1"/>
    <col min="2691" max="2691" width="16.26953125" style="2" customWidth="1"/>
    <col min="2692" max="2789" width="12" style="2"/>
    <col min="2790" max="2790" width="15.453125" style="2" customWidth="1"/>
    <col min="2791" max="2792" width="2.54296875" style="2" customWidth="1"/>
    <col min="2793" max="2793" width="36" style="2" customWidth="1"/>
    <col min="2794" max="2794" width="2.1796875" style="2" customWidth="1"/>
    <col min="2795" max="2795" width="12.26953125" style="2" customWidth="1"/>
    <col min="2796" max="2796" width="2.26953125" style="2" customWidth="1"/>
    <col min="2797" max="2797" width="12.1796875" style="2" customWidth="1"/>
    <col min="2798" max="2802" width="12" style="2"/>
    <col min="2803" max="2803" width="2.26953125" style="2" customWidth="1"/>
    <col min="2804" max="2804" width="12.26953125" style="2" customWidth="1"/>
    <col min="2805" max="2806" width="12" style="2"/>
    <col min="2807" max="2807" width="12.1796875" style="2" customWidth="1"/>
    <col min="2808" max="2809" width="12" style="2"/>
    <col min="2810" max="2810" width="2.26953125" style="2" customWidth="1"/>
    <col min="2811" max="2811" width="12.26953125" style="2" customWidth="1"/>
    <col min="2812" max="2816" width="12" style="2"/>
    <col min="2817" max="2817" width="2.26953125" style="2" customWidth="1"/>
    <col min="2818" max="2818" width="12.26953125" style="2" customWidth="1"/>
    <col min="2819" max="2823" width="12" style="2"/>
    <col min="2824" max="2824" width="2.26953125" style="2" customWidth="1"/>
    <col min="2825" max="2825" width="12.26953125" style="2" customWidth="1"/>
    <col min="2826" max="2830" width="12" style="2"/>
    <col min="2831" max="2831" width="2.26953125" style="2" customWidth="1"/>
    <col min="2832" max="2832" width="12.26953125" style="2" customWidth="1"/>
    <col min="2833" max="2837" width="12" style="2"/>
    <col min="2838" max="2838" width="2.26953125" style="2" customWidth="1"/>
    <col min="2839" max="2839" width="12.26953125" style="2" customWidth="1"/>
    <col min="2840" max="2844" width="12" style="2"/>
    <col min="2845" max="2845" width="2.26953125" style="2" customWidth="1"/>
    <col min="2846" max="2846" width="12.26953125" style="2" customWidth="1"/>
    <col min="2847" max="2851" width="12" style="2"/>
    <col min="2852" max="2852" width="2.26953125" style="2" customWidth="1"/>
    <col min="2853" max="2853" width="12.26953125" style="2" customWidth="1"/>
    <col min="2854" max="2858" width="12" style="2"/>
    <col min="2859" max="2859" width="2.26953125" style="2" customWidth="1"/>
    <col min="2860" max="2860" width="12.26953125" style="2" customWidth="1"/>
    <col min="2861" max="2865" width="12" style="2"/>
    <col min="2866" max="2866" width="2.26953125" style="2" customWidth="1"/>
    <col min="2867" max="2867" width="12.26953125" style="2" customWidth="1"/>
    <col min="2868" max="2872" width="12" style="2"/>
    <col min="2873" max="2873" width="2.26953125" style="2" customWidth="1"/>
    <col min="2874" max="2874" width="12.26953125" style="2" customWidth="1"/>
    <col min="2875" max="2879" width="12" style="2"/>
    <col min="2880" max="2880" width="2.26953125" style="2" customWidth="1"/>
    <col min="2881" max="2881" width="12.26953125" style="2" customWidth="1"/>
    <col min="2882" max="2882" width="12.1796875" style="2" customWidth="1"/>
    <col min="2883" max="2886" width="12" style="2"/>
    <col min="2887" max="2887" width="2.26953125" style="2" customWidth="1"/>
    <col min="2888" max="2888" width="12.26953125" style="2" customWidth="1"/>
    <col min="2889" max="2893" width="12" style="2"/>
    <col min="2894" max="2894" width="2.26953125" style="2" customWidth="1"/>
    <col min="2895" max="2895" width="12.26953125" style="2" customWidth="1"/>
    <col min="2896" max="2900" width="12" style="2"/>
    <col min="2901" max="2901" width="2.26953125" style="2" customWidth="1"/>
    <col min="2902" max="2902" width="12.26953125" style="2" customWidth="1"/>
    <col min="2903" max="2907" width="12" style="2"/>
    <col min="2908" max="2908" width="2.26953125" style="2" customWidth="1"/>
    <col min="2909" max="2909" width="12.26953125" style="2" customWidth="1"/>
    <col min="2910" max="2914" width="12" style="2"/>
    <col min="2915" max="2915" width="2.26953125" style="2" customWidth="1"/>
    <col min="2916" max="2916" width="12.26953125" style="2" customWidth="1"/>
    <col min="2917" max="2921" width="12" style="2"/>
    <col min="2922" max="2922" width="2.26953125" style="2" customWidth="1"/>
    <col min="2923" max="2923" width="12.26953125" style="2" customWidth="1"/>
    <col min="2924" max="2928" width="12" style="2"/>
    <col min="2929" max="2929" width="2.26953125" style="2" customWidth="1"/>
    <col min="2930" max="2930" width="12.26953125" style="2" customWidth="1"/>
    <col min="2931" max="2935" width="12" style="2"/>
    <col min="2936" max="2936" width="2.26953125" style="2" customWidth="1"/>
    <col min="2937" max="2937" width="15.81640625" style="2" customWidth="1"/>
    <col min="2938" max="2938" width="2.26953125" style="2" customWidth="1"/>
    <col min="2939" max="2939" width="12" style="2"/>
    <col min="2940" max="2940" width="2.26953125" style="2" customWidth="1"/>
    <col min="2941" max="2941" width="12" style="2"/>
    <col min="2942" max="2942" width="2.26953125" style="2" customWidth="1"/>
    <col min="2943" max="2943" width="13.453125" style="2" customWidth="1"/>
    <col min="2944" max="2944" width="2.26953125" style="2" customWidth="1"/>
    <col min="2945" max="2945" width="12" style="2"/>
    <col min="2946" max="2946" width="2.26953125" style="2" customWidth="1"/>
    <col min="2947" max="2947" width="16.26953125" style="2" customWidth="1"/>
    <col min="2948" max="3045" width="12" style="2"/>
    <col min="3046" max="3046" width="15.453125" style="2" customWidth="1"/>
    <col min="3047" max="3048" width="2.54296875" style="2" customWidth="1"/>
    <col min="3049" max="3049" width="36" style="2" customWidth="1"/>
    <col min="3050" max="3050" width="2.1796875" style="2" customWidth="1"/>
    <col min="3051" max="3051" width="12.26953125" style="2" customWidth="1"/>
    <col min="3052" max="3052" width="2.26953125" style="2" customWidth="1"/>
    <col min="3053" max="3053" width="12.1796875" style="2" customWidth="1"/>
    <col min="3054" max="3058" width="12" style="2"/>
    <col min="3059" max="3059" width="2.26953125" style="2" customWidth="1"/>
    <col min="3060" max="3060" width="12.26953125" style="2" customWidth="1"/>
    <col min="3061" max="3062" width="12" style="2"/>
    <col min="3063" max="3063" width="12.1796875" style="2" customWidth="1"/>
    <col min="3064" max="3065" width="12" style="2"/>
    <col min="3066" max="3066" width="2.26953125" style="2" customWidth="1"/>
    <col min="3067" max="3067" width="12.26953125" style="2" customWidth="1"/>
    <col min="3068" max="3072" width="12" style="2"/>
    <col min="3073" max="3073" width="2.26953125" style="2" customWidth="1"/>
    <col min="3074" max="3074" width="12.26953125" style="2" customWidth="1"/>
    <col min="3075" max="3079" width="12" style="2"/>
    <col min="3080" max="3080" width="2.26953125" style="2" customWidth="1"/>
    <col min="3081" max="3081" width="12.26953125" style="2" customWidth="1"/>
    <col min="3082" max="3086" width="12" style="2"/>
    <col min="3087" max="3087" width="2.26953125" style="2" customWidth="1"/>
    <col min="3088" max="3088" width="12.26953125" style="2" customWidth="1"/>
    <col min="3089" max="3093" width="12" style="2"/>
    <col min="3094" max="3094" width="2.26953125" style="2" customWidth="1"/>
    <col min="3095" max="3095" width="12.26953125" style="2" customWidth="1"/>
    <col min="3096" max="3100" width="12" style="2"/>
    <col min="3101" max="3101" width="2.26953125" style="2" customWidth="1"/>
    <col min="3102" max="3102" width="12.26953125" style="2" customWidth="1"/>
    <col min="3103" max="3107" width="12" style="2"/>
    <col min="3108" max="3108" width="2.26953125" style="2" customWidth="1"/>
    <col min="3109" max="3109" width="12.26953125" style="2" customWidth="1"/>
    <col min="3110" max="3114" width="12" style="2"/>
    <col min="3115" max="3115" width="2.26953125" style="2" customWidth="1"/>
    <col min="3116" max="3116" width="12.26953125" style="2" customWidth="1"/>
    <col min="3117" max="3121" width="12" style="2"/>
    <col min="3122" max="3122" width="2.26953125" style="2" customWidth="1"/>
    <col min="3123" max="3123" width="12.26953125" style="2" customWidth="1"/>
    <col min="3124" max="3128" width="12" style="2"/>
    <col min="3129" max="3129" width="2.26953125" style="2" customWidth="1"/>
    <col min="3130" max="3130" width="12.26953125" style="2" customWidth="1"/>
    <col min="3131" max="3135" width="12" style="2"/>
    <col min="3136" max="3136" width="2.26953125" style="2" customWidth="1"/>
    <col min="3137" max="3137" width="12.26953125" style="2" customWidth="1"/>
    <col min="3138" max="3138" width="12.1796875" style="2" customWidth="1"/>
    <col min="3139" max="3142" width="12" style="2"/>
    <col min="3143" max="3143" width="2.26953125" style="2" customWidth="1"/>
    <col min="3144" max="3144" width="12.26953125" style="2" customWidth="1"/>
    <col min="3145" max="3149" width="12" style="2"/>
    <col min="3150" max="3150" width="2.26953125" style="2" customWidth="1"/>
    <col min="3151" max="3151" width="12.26953125" style="2" customWidth="1"/>
    <col min="3152" max="3156" width="12" style="2"/>
    <col min="3157" max="3157" width="2.26953125" style="2" customWidth="1"/>
    <col min="3158" max="3158" width="12.26953125" style="2" customWidth="1"/>
    <col min="3159" max="3163" width="12" style="2"/>
    <col min="3164" max="3164" width="2.26953125" style="2" customWidth="1"/>
    <col min="3165" max="3165" width="12.26953125" style="2" customWidth="1"/>
    <col min="3166" max="3170" width="12" style="2"/>
    <col min="3171" max="3171" width="2.26953125" style="2" customWidth="1"/>
    <col min="3172" max="3172" width="12.26953125" style="2" customWidth="1"/>
    <col min="3173" max="3177" width="12" style="2"/>
    <col min="3178" max="3178" width="2.26953125" style="2" customWidth="1"/>
    <col min="3179" max="3179" width="12.26953125" style="2" customWidth="1"/>
    <col min="3180" max="3184" width="12" style="2"/>
    <col min="3185" max="3185" width="2.26953125" style="2" customWidth="1"/>
    <col min="3186" max="3186" width="12.26953125" style="2" customWidth="1"/>
    <col min="3187" max="3191" width="12" style="2"/>
    <col min="3192" max="3192" width="2.26953125" style="2" customWidth="1"/>
    <col min="3193" max="3193" width="15.81640625" style="2" customWidth="1"/>
    <col min="3194" max="3194" width="2.26953125" style="2" customWidth="1"/>
    <col min="3195" max="3195" width="12" style="2"/>
    <col min="3196" max="3196" width="2.26953125" style="2" customWidth="1"/>
    <col min="3197" max="3197" width="12" style="2"/>
    <col min="3198" max="3198" width="2.26953125" style="2" customWidth="1"/>
    <col min="3199" max="3199" width="13.453125" style="2" customWidth="1"/>
    <col min="3200" max="3200" width="2.26953125" style="2" customWidth="1"/>
    <col min="3201" max="3201" width="12" style="2"/>
    <col min="3202" max="3202" width="2.26953125" style="2" customWidth="1"/>
    <col min="3203" max="3203" width="16.26953125" style="2" customWidth="1"/>
    <col min="3204" max="3301" width="12" style="2"/>
    <col min="3302" max="3302" width="15.453125" style="2" customWidth="1"/>
    <col min="3303" max="3304" width="2.54296875" style="2" customWidth="1"/>
    <col min="3305" max="3305" width="36" style="2" customWidth="1"/>
    <col min="3306" max="3306" width="2.1796875" style="2" customWidth="1"/>
    <col min="3307" max="3307" width="12.26953125" style="2" customWidth="1"/>
    <col min="3308" max="3308" width="2.26953125" style="2" customWidth="1"/>
    <col min="3309" max="3309" width="12.1796875" style="2" customWidth="1"/>
    <col min="3310" max="3314" width="12" style="2"/>
    <col min="3315" max="3315" width="2.26953125" style="2" customWidth="1"/>
    <col min="3316" max="3316" width="12.26953125" style="2" customWidth="1"/>
    <col min="3317" max="3318" width="12" style="2"/>
    <col min="3319" max="3319" width="12.1796875" style="2" customWidth="1"/>
    <col min="3320" max="3321" width="12" style="2"/>
    <col min="3322" max="3322" width="2.26953125" style="2" customWidth="1"/>
    <col min="3323" max="3323" width="12.26953125" style="2" customWidth="1"/>
    <col min="3324" max="3328" width="12" style="2"/>
    <col min="3329" max="3329" width="2.26953125" style="2" customWidth="1"/>
    <col min="3330" max="3330" width="12.26953125" style="2" customWidth="1"/>
    <col min="3331" max="3335" width="12" style="2"/>
    <col min="3336" max="3336" width="2.26953125" style="2" customWidth="1"/>
    <col min="3337" max="3337" width="12.26953125" style="2" customWidth="1"/>
    <col min="3338" max="3342" width="12" style="2"/>
    <col min="3343" max="3343" width="2.26953125" style="2" customWidth="1"/>
    <col min="3344" max="3344" width="12.26953125" style="2" customWidth="1"/>
    <col min="3345" max="3349" width="12" style="2"/>
    <col min="3350" max="3350" width="2.26953125" style="2" customWidth="1"/>
    <col min="3351" max="3351" width="12.26953125" style="2" customWidth="1"/>
    <col min="3352" max="3356" width="12" style="2"/>
    <col min="3357" max="3357" width="2.26953125" style="2" customWidth="1"/>
    <col min="3358" max="3358" width="12.26953125" style="2" customWidth="1"/>
    <col min="3359" max="3363" width="12" style="2"/>
    <col min="3364" max="3364" width="2.26953125" style="2" customWidth="1"/>
    <col min="3365" max="3365" width="12.26953125" style="2" customWidth="1"/>
    <col min="3366" max="3370" width="12" style="2"/>
    <col min="3371" max="3371" width="2.26953125" style="2" customWidth="1"/>
    <col min="3372" max="3372" width="12.26953125" style="2" customWidth="1"/>
    <col min="3373" max="3377" width="12" style="2"/>
    <col min="3378" max="3378" width="2.26953125" style="2" customWidth="1"/>
    <col min="3379" max="3379" width="12.26953125" style="2" customWidth="1"/>
    <col min="3380" max="3384" width="12" style="2"/>
    <col min="3385" max="3385" width="2.26953125" style="2" customWidth="1"/>
    <col min="3386" max="3386" width="12.26953125" style="2" customWidth="1"/>
    <col min="3387" max="3391" width="12" style="2"/>
    <col min="3392" max="3392" width="2.26953125" style="2" customWidth="1"/>
    <col min="3393" max="3393" width="12.26953125" style="2" customWidth="1"/>
    <col min="3394" max="3394" width="12.1796875" style="2" customWidth="1"/>
    <col min="3395" max="3398" width="12" style="2"/>
    <col min="3399" max="3399" width="2.26953125" style="2" customWidth="1"/>
    <col min="3400" max="3400" width="12.26953125" style="2" customWidth="1"/>
    <col min="3401" max="3405" width="12" style="2"/>
    <col min="3406" max="3406" width="2.26953125" style="2" customWidth="1"/>
    <col min="3407" max="3407" width="12.26953125" style="2" customWidth="1"/>
    <col min="3408" max="3412" width="12" style="2"/>
    <col min="3413" max="3413" width="2.26953125" style="2" customWidth="1"/>
    <col min="3414" max="3414" width="12.26953125" style="2" customWidth="1"/>
    <col min="3415" max="3419" width="12" style="2"/>
    <col min="3420" max="3420" width="2.26953125" style="2" customWidth="1"/>
    <col min="3421" max="3421" width="12.26953125" style="2" customWidth="1"/>
    <col min="3422" max="3426" width="12" style="2"/>
    <col min="3427" max="3427" width="2.26953125" style="2" customWidth="1"/>
    <col min="3428" max="3428" width="12.26953125" style="2" customWidth="1"/>
    <col min="3429" max="3433" width="12" style="2"/>
    <col min="3434" max="3434" width="2.26953125" style="2" customWidth="1"/>
    <col min="3435" max="3435" width="12.26953125" style="2" customWidth="1"/>
    <col min="3436" max="3440" width="12" style="2"/>
    <col min="3441" max="3441" width="2.26953125" style="2" customWidth="1"/>
    <col min="3442" max="3442" width="12.26953125" style="2" customWidth="1"/>
    <col min="3443" max="3447" width="12" style="2"/>
    <col min="3448" max="3448" width="2.26953125" style="2" customWidth="1"/>
    <col min="3449" max="3449" width="15.81640625" style="2" customWidth="1"/>
    <col min="3450" max="3450" width="2.26953125" style="2" customWidth="1"/>
    <col min="3451" max="3451" width="12" style="2"/>
    <col min="3452" max="3452" width="2.26953125" style="2" customWidth="1"/>
    <col min="3453" max="3453" width="12" style="2"/>
    <col min="3454" max="3454" width="2.26953125" style="2" customWidth="1"/>
    <col min="3455" max="3455" width="13.453125" style="2" customWidth="1"/>
    <col min="3456" max="3456" width="2.26953125" style="2" customWidth="1"/>
    <col min="3457" max="3457" width="12" style="2"/>
    <col min="3458" max="3458" width="2.26953125" style="2" customWidth="1"/>
    <col min="3459" max="3459" width="16.26953125" style="2" customWidth="1"/>
    <col min="3460" max="3557" width="12" style="2"/>
    <col min="3558" max="3558" width="15.453125" style="2" customWidth="1"/>
    <col min="3559" max="3560" width="2.54296875" style="2" customWidth="1"/>
    <col min="3561" max="3561" width="36" style="2" customWidth="1"/>
    <col min="3562" max="3562" width="2.1796875" style="2" customWidth="1"/>
    <col min="3563" max="3563" width="12.26953125" style="2" customWidth="1"/>
    <col min="3564" max="3564" width="2.26953125" style="2" customWidth="1"/>
    <col min="3565" max="3565" width="12.1796875" style="2" customWidth="1"/>
    <col min="3566" max="3570" width="12" style="2"/>
    <col min="3571" max="3571" width="2.26953125" style="2" customWidth="1"/>
    <col min="3572" max="3572" width="12.26953125" style="2" customWidth="1"/>
    <col min="3573" max="3574" width="12" style="2"/>
    <col min="3575" max="3575" width="12.1796875" style="2" customWidth="1"/>
    <col min="3576" max="3577" width="12" style="2"/>
    <col min="3578" max="3578" width="2.26953125" style="2" customWidth="1"/>
    <col min="3579" max="3579" width="12.26953125" style="2" customWidth="1"/>
    <col min="3580" max="3584" width="12" style="2"/>
    <col min="3585" max="3585" width="2.26953125" style="2" customWidth="1"/>
    <col min="3586" max="3586" width="12.26953125" style="2" customWidth="1"/>
    <col min="3587" max="3591" width="12" style="2"/>
    <col min="3592" max="3592" width="2.26953125" style="2" customWidth="1"/>
    <col min="3593" max="3593" width="12.26953125" style="2" customWidth="1"/>
    <col min="3594" max="3598" width="12" style="2"/>
    <col min="3599" max="3599" width="2.26953125" style="2" customWidth="1"/>
    <col min="3600" max="3600" width="12.26953125" style="2" customWidth="1"/>
    <col min="3601" max="3605" width="12" style="2"/>
    <col min="3606" max="3606" width="2.26953125" style="2" customWidth="1"/>
    <col min="3607" max="3607" width="12.26953125" style="2" customWidth="1"/>
    <col min="3608" max="3612" width="12" style="2"/>
    <col min="3613" max="3613" width="2.26953125" style="2" customWidth="1"/>
    <col min="3614" max="3614" width="12.26953125" style="2" customWidth="1"/>
    <col min="3615" max="3619" width="12" style="2"/>
    <col min="3620" max="3620" width="2.26953125" style="2" customWidth="1"/>
    <col min="3621" max="3621" width="12.26953125" style="2" customWidth="1"/>
    <col min="3622" max="3626" width="12" style="2"/>
    <col min="3627" max="3627" width="2.26953125" style="2" customWidth="1"/>
    <col min="3628" max="3628" width="12.26953125" style="2" customWidth="1"/>
    <col min="3629" max="3633" width="12" style="2"/>
    <col min="3634" max="3634" width="2.26953125" style="2" customWidth="1"/>
    <col min="3635" max="3635" width="12.26953125" style="2" customWidth="1"/>
    <col min="3636" max="3640" width="12" style="2"/>
    <col min="3641" max="3641" width="2.26953125" style="2" customWidth="1"/>
    <col min="3642" max="3642" width="12.26953125" style="2" customWidth="1"/>
    <col min="3643" max="3647" width="12" style="2"/>
    <col min="3648" max="3648" width="2.26953125" style="2" customWidth="1"/>
    <col min="3649" max="3649" width="12.26953125" style="2" customWidth="1"/>
    <col min="3650" max="3650" width="12.1796875" style="2" customWidth="1"/>
    <col min="3651" max="3654" width="12" style="2"/>
    <col min="3655" max="3655" width="2.26953125" style="2" customWidth="1"/>
    <col min="3656" max="3656" width="12.26953125" style="2" customWidth="1"/>
    <col min="3657" max="3661" width="12" style="2"/>
    <col min="3662" max="3662" width="2.26953125" style="2" customWidth="1"/>
    <col min="3663" max="3663" width="12.26953125" style="2" customWidth="1"/>
    <col min="3664" max="3668" width="12" style="2"/>
    <col min="3669" max="3669" width="2.26953125" style="2" customWidth="1"/>
    <col min="3670" max="3670" width="12.26953125" style="2" customWidth="1"/>
    <col min="3671" max="3675" width="12" style="2"/>
    <col min="3676" max="3676" width="2.26953125" style="2" customWidth="1"/>
    <col min="3677" max="3677" width="12.26953125" style="2" customWidth="1"/>
    <col min="3678" max="3682" width="12" style="2"/>
    <col min="3683" max="3683" width="2.26953125" style="2" customWidth="1"/>
    <col min="3684" max="3684" width="12.26953125" style="2" customWidth="1"/>
    <col min="3685" max="3689" width="12" style="2"/>
    <col min="3690" max="3690" width="2.26953125" style="2" customWidth="1"/>
    <col min="3691" max="3691" width="12.26953125" style="2" customWidth="1"/>
    <col min="3692" max="3696" width="12" style="2"/>
    <col min="3697" max="3697" width="2.26953125" style="2" customWidth="1"/>
    <col min="3698" max="3698" width="12.26953125" style="2" customWidth="1"/>
    <col min="3699" max="3703" width="12" style="2"/>
    <col min="3704" max="3704" width="2.26953125" style="2" customWidth="1"/>
    <col min="3705" max="3705" width="15.81640625" style="2" customWidth="1"/>
    <col min="3706" max="3706" width="2.26953125" style="2" customWidth="1"/>
    <col min="3707" max="3707" width="12" style="2"/>
    <col min="3708" max="3708" width="2.26953125" style="2" customWidth="1"/>
    <col min="3709" max="3709" width="12" style="2"/>
    <col min="3710" max="3710" width="2.26953125" style="2" customWidth="1"/>
    <col min="3711" max="3711" width="13.453125" style="2" customWidth="1"/>
    <col min="3712" max="3712" width="2.26953125" style="2" customWidth="1"/>
    <col min="3713" max="3713" width="12" style="2"/>
    <col min="3714" max="3714" width="2.26953125" style="2" customWidth="1"/>
    <col min="3715" max="3715" width="16.26953125" style="2" customWidth="1"/>
    <col min="3716" max="3813" width="12" style="2"/>
    <col min="3814" max="3814" width="15.453125" style="2" customWidth="1"/>
    <col min="3815" max="3816" width="2.54296875" style="2" customWidth="1"/>
    <col min="3817" max="3817" width="36" style="2" customWidth="1"/>
    <col min="3818" max="3818" width="2.1796875" style="2" customWidth="1"/>
    <col min="3819" max="3819" width="12.26953125" style="2" customWidth="1"/>
    <col min="3820" max="3820" width="2.26953125" style="2" customWidth="1"/>
    <col min="3821" max="3821" width="12.1796875" style="2" customWidth="1"/>
    <col min="3822" max="3826" width="12" style="2"/>
    <col min="3827" max="3827" width="2.26953125" style="2" customWidth="1"/>
    <col min="3828" max="3828" width="12.26953125" style="2" customWidth="1"/>
    <col min="3829" max="3830" width="12" style="2"/>
    <col min="3831" max="3831" width="12.1796875" style="2" customWidth="1"/>
    <col min="3832" max="3833" width="12" style="2"/>
    <col min="3834" max="3834" width="2.26953125" style="2" customWidth="1"/>
    <col min="3835" max="3835" width="12.26953125" style="2" customWidth="1"/>
    <col min="3836" max="3840" width="12" style="2"/>
    <col min="3841" max="3841" width="2.26953125" style="2" customWidth="1"/>
    <col min="3842" max="3842" width="12.26953125" style="2" customWidth="1"/>
    <col min="3843" max="3847" width="12" style="2"/>
    <col min="3848" max="3848" width="2.26953125" style="2" customWidth="1"/>
    <col min="3849" max="3849" width="12.26953125" style="2" customWidth="1"/>
    <col min="3850" max="3854" width="12" style="2"/>
    <col min="3855" max="3855" width="2.26953125" style="2" customWidth="1"/>
    <col min="3856" max="3856" width="12.26953125" style="2" customWidth="1"/>
    <col min="3857" max="3861" width="12" style="2"/>
    <col min="3862" max="3862" width="2.26953125" style="2" customWidth="1"/>
    <col min="3863" max="3863" width="12.26953125" style="2" customWidth="1"/>
    <col min="3864" max="3868" width="12" style="2"/>
    <col min="3869" max="3869" width="2.26953125" style="2" customWidth="1"/>
    <col min="3870" max="3870" width="12.26953125" style="2" customWidth="1"/>
    <col min="3871" max="3875" width="12" style="2"/>
    <col min="3876" max="3876" width="2.26953125" style="2" customWidth="1"/>
    <col min="3877" max="3877" width="12.26953125" style="2" customWidth="1"/>
    <col min="3878" max="3882" width="12" style="2"/>
    <col min="3883" max="3883" width="2.26953125" style="2" customWidth="1"/>
    <col min="3884" max="3884" width="12.26953125" style="2" customWidth="1"/>
    <col min="3885" max="3889" width="12" style="2"/>
    <col min="3890" max="3890" width="2.26953125" style="2" customWidth="1"/>
    <col min="3891" max="3891" width="12.26953125" style="2" customWidth="1"/>
    <col min="3892" max="3896" width="12" style="2"/>
    <col min="3897" max="3897" width="2.26953125" style="2" customWidth="1"/>
    <col min="3898" max="3898" width="12.26953125" style="2" customWidth="1"/>
    <col min="3899" max="3903" width="12" style="2"/>
    <col min="3904" max="3904" width="2.26953125" style="2" customWidth="1"/>
    <col min="3905" max="3905" width="12.26953125" style="2" customWidth="1"/>
    <col min="3906" max="3906" width="12.1796875" style="2" customWidth="1"/>
    <col min="3907" max="3910" width="12" style="2"/>
    <col min="3911" max="3911" width="2.26953125" style="2" customWidth="1"/>
    <col min="3912" max="3912" width="12.26953125" style="2" customWidth="1"/>
    <col min="3913" max="3917" width="12" style="2"/>
    <col min="3918" max="3918" width="2.26953125" style="2" customWidth="1"/>
    <col min="3919" max="3919" width="12.26953125" style="2" customWidth="1"/>
    <col min="3920" max="3924" width="12" style="2"/>
    <col min="3925" max="3925" width="2.26953125" style="2" customWidth="1"/>
    <col min="3926" max="3926" width="12.26953125" style="2" customWidth="1"/>
    <col min="3927" max="3931" width="12" style="2"/>
    <col min="3932" max="3932" width="2.26953125" style="2" customWidth="1"/>
    <col min="3933" max="3933" width="12.26953125" style="2" customWidth="1"/>
    <col min="3934" max="3938" width="12" style="2"/>
    <col min="3939" max="3939" width="2.26953125" style="2" customWidth="1"/>
    <col min="3940" max="3940" width="12.26953125" style="2" customWidth="1"/>
    <col min="3941" max="3945" width="12" style="2"/>
    <col min="3946" max="3946" width="2.26953125" style="2" customWidth="1"/>
    <col min="3947" max="3947" width="12.26953125" style="2" customWidth="1"/>
    <col min="3948" max="3952" width="12" style="2"/>
    <col min="3953" max="3953" width="2.26953125" style="2" customWidth="1"/>
    <col min="3954" max="3954" width="12.26953125" style="2" customWidth="1"/>
    <col min="3955" max="3959" width="12" style="2"/>
    <col min="3960" max="3960" width="2.26953125" style="2" customWidth="1"/>
    <col min="3961" max="3961" width="15.81640625" style="2" customWidth="1"/>
    <col min="3962" max="3962" width="2.26953125" style="2" customWidth="1"/>
    <col min="3963" max="3963" width="12" style="2"/>
    <col min="3964" max="3964" width="2.26953125" style="2" customWidth="1"/>
    <col min="3965" max="3965" width="12" style="2"/>
    <col min="3966" max="3966" width="2.26953125" style="2" customWidth="1"/>
    <col min="3967" max="3967" width="13.453125" style="2" customWidth="1"/>
    <col min="3968" max="3968" width="2.26953125" style="2" customWidth="1"/>
    <col min="3969" max="3969" width="12" style="2"/>
    <col min="3970" max="3970" width="2.26953125" style="2" customWidth="1"/>
    <col min="3971" max="3971" width="16.26953125" style="2" customWidth="1"/>
    <col min="3972" max="4069" width="12" style="2"/>
    <col min="4070" max="4070" width="15.453125" style="2" customWidth="1"/>
    <col min="4071" max="4072" width="2.54296875" style="2" customWidth="1"/>
    <col min="4073" max="4073" width="36" style="2" customWidth="1"/>
    <col min="4074" max="4074" width="2.1796875" style="2" customWidth="1"/>
    <col min="4075" max="4075" width="12.26953125" style="2" customWidth="1"/>
    <col min="4076" max="4076" width="2.26953125" style="2" customWidth="1"/>
    <col min="4077" max="4077" width="12.1796875" style="2" customWidth="1"/>
    <col min="4078" max="4082" width="12" style="2"/>
    <col min="4083" max="4083" width="2.26953125" style="2" customWidth="1"/>
    <col min="4084" max="4084" width="12.26953125" style="2" customWidth="1"/>
    <col min="4085" max="4086" width="12" style="2"/>
    <col min="4087" max="4087" width="12.1796875" style="2" customWidth="1"/>
    <col min="4088" max="4089" width="12" style="2"/>
    <col min="4090" max="4090" width="2.26953125" style="2" customWidth="1"/>
    <col min="4091" max="4091" width="12.26953125" style="2" customWidth="1"/>
    <col min="4092" max="4096" width="12" style="2"/>
    <col min="4097" max="4097" width="2.26953125" style="2" customWidth="1"/>
    <col min="4098" max="4098" width="12.26953125" style="2" customWidth="1"/>
    <col min="4099" max="4103" width="12" style="2"/>
    <col min="4104" max="4104" width="2.26953125" style="2" customWidth="1"/>
    <col min="4105" max="4105" width="12.26953125" style="2" customWidth="1"/>
    <col min="4106" max="4110" width="12" style="2"/>
    <col min="4111" max="4111" width="2.26953125" style="2" customWidth="1"/>
    <col min="4112" max="4112" width="12.26953125" style="2" customWidth="1"/>
    <col min="4113" max="4117" width="12" style="2"/>
    <col min="4118" max="4118" width="2.26953125" style="2" customWidth="1"/>
    <col min="4119" max="4119" width="12.26953125" style="2" customWidth="1"/>
    <col min="4120" max="4124" width="12" style="2"/>
    <col min="4125" max="4125" width="2.26953125" style="2" customWidth="1"/>
    <col min="4126" max="4126" width="12.26953125" style="2" customWidth="1"/>
    <col min="4127" max="4131" width="12" style="2"/>
    <col min="4132" max="4132" width="2.26953125" style="2" customWidth="1"/>
    <col min="4133" max="4133" width="12.26953125" style="2" customWidth="1"/>
    <col min="4134" max="4138" width="12" style="2"/>
    <col min="4139" max="4139" width="2.26953125" style="2" customWidth="1"/>
    <col min="4140" max="4140" width="12.26953125" style="2" customWidth="1"/>
    <col min="4141" max="4145" width="12" style="2"/>
    <col min="4146" max="4146" width="2.26953125" style="2" customWidth="1"/>
    <col min="4147" max="4147" width="12.26953125" style="2" customWidth="1"/>
    <col min="4148" max="4152" width="12" style="2"/>
    <col min="4153" max="4153" width="2.26953125" style="2" customWidth="1"/>
    <col min="4154" max="4154" width="12.26953125" style="2" customWidth="1"/>
    <col min="4155" max="4159" width="12" style="2"/>
    <col min="4160" max="4160" width="2.26953125" style="2" customWidth="1"/>
    <col min="4161" max="4161" width="12.26953125" style="2" customWidth="1"/>
    <col min="4162" max="4162" width="12.1796875" style="2" customWidth="1"/>
    <col min="4163" max="4166" width="12" style="2"/>
    <col min="4167" max="4167" width="2.26953125" style="2" customWidth="1"/>
    <col min="4168" max="4168" width="12.26953125" style="2" customWidth="1"/>
    <col min="4169" max="4173" width="12" style="2"/>
    <col min="4174" max="4174" width="2.26953125" style="2" customWidth="1"/>
    <col min="4175" max="4175" width="12.26953125" style="2" customWidth="1"/>
    <col min="4176" max="4180" width="12" style="2"/>
    <col min="4181" max="4181" width="2.26953125" style="2" customWidth="1"/>
    <col min="4182" max="4182" width="12.26953125" style="2" customWidth="1"/>
    <col min="4183" max="4187" width="12" style="2"/>
    <col min="4188" max="4188" width="2.26953125" style="2" customWidth="1"/>
    <col min="4189" max="4189" width="12.26953125" style="2" customWidth="1"/>
    <col min="4190" max="4194" width="12" style="2"/>
    <col min="4195" max="4195" width="2.26953125" style="2" customWidth="1"/>
    <col min="4196" max="4196" width="12.26953125" style="2" customWidth="1"/>
    <col min="4197" max="4201" width="12" style="2"/>
    <col min="4202" max="4202" width="2.26953125" style="2" customWidth="1"/>
    <col min="4203" max="4203" width="12.26953125" style="2" customWidth="1"/>
    <col min="4204" max="4208" width="12" style="2"/>
    <col min="4209" max="4209" width="2.26953125" style="2" customWidth="1"/>
    <col min="4210" max="4210" width="12.26953125" style="2" customWidth="1"/>
    <col min="4211" max="4215" width="12" style="2"/>
    <col min="4216" max="4216" width="2.26953125" style="2" customWidth="1"/>
    <col min="4217" max="4217" width="15.81640625" style="2" customWidth="1"/>
    <col min="4218" max="4218" width="2.26953125" style="2" customWidth="1"/>
    <col min="4219" max="4219" width="12" style="2"/>
    <col min="4220" max="4220" width="2.26953125" style="2" customWidth="1"/>
    <col min="4221" max="4221" width="12" style="2"/>
    <col min="4222" max="4222" width="2.26953125" style="2" customWidth="1"/>
    <col min="4223" max="4223" width="13.453125" style="2" customWidth="1"/>
    <col min="4224" max="4224" width="2.26953125" style="2" customWidth="1"/>
    <col min="4225" max="4225" width="12" style="2"/>
    <col min="4226" max="4226" width="2.26953125" style="2" customWidth="1"/>
    <col min="4227" max="4227" width="16.26953125" style="2" customWidth="1"/>
    <col min="4228" max="4325" width="12" style="2"/>
    <col min="4326" max="4326" width="15.453125" style="2" customWidth="1"/>
    <col min="4327" max="4328" width="2.54296875" style="2" customWidth="1"/>
    <col min="4329" max="4329" width="36" style="2" customWidth="1"/>
    <col min="4330" max="4330" width="2.1796875" style="2" customWidth="1"/>
    <col min="4331" max="4331" width="12.26953125" style="2" customWidth="1"/>
    <col min="4332" max="4332" width="2.26953125" style="2" customWidth="1"/>
    <col min="4333" max="4333" width="12.1796875" style="2" customWidth="1"/>
    <col min="4334" max="4338" width="12" style="2"/>
    <col min="4339" max="4339" width="2.26953125" style="2" customWidth="1"/>
    <col min="4340" max="4340" width="12.26953125" style="2" customWidth="1"/>
    <col min="4341" max="4342" width="12" style="2"/>
    <col min="4343" max="4343" width="12.1796875" style="2" customWidth="1"/>
    <col min="4344" max="4345" width="12" style="2"/>
    <col min="4346" max="4346" width="2.26953125" style="2" customWidth="1"/>
    <col min="4347" max="4347" width="12.26953125" style="2" customWidth="1"/>
    <col min="4348" max="4352" width="12" style="2"/>
    <col min="4353" max="4353" width="2.26953125" style="2" customWidth="1"/>
    <col min="4354" max="4354" width="12.26953125" style="2" customWidth="1"/>
    <col min="4355" max="4359" width="12" style="2"/>
    <col min="4360" max="4360" width="2.26953125" style="2" customWidth="1"/>
    <col min="4361" max="4361" width="12.26953125" style="2" customWidth="1"/>
    <col min="4362" max="4366" width="12" style="2"/>
    <col min="4367" max="4367" width="2.26953125" style="2" customWidth="1"/>
    <col min="4368" max="4368" width="12.26953125" style="2" customWidth="1"/>
    <col min="4369" max="4373" width="12" style="2"/>
    <col min="4374" max="4374" width="2.26953125" style="2" customWidth="1"/>
    <col min="4375" max="4375" width="12.26953125" style="2" customWidth="1"/>
    <col min="4376" max="4380" width="12" style="2"/>
    <col min="4381" max="4381" width="2.26953125" style="2" customWidth="1"/>
    <col min="4382" max="4382" width="12.26953125" style="2" customWidth="1"/>
    <col min="4383" max="4387" width="12" style="2"/>
    <col min="4388" max="4388" width="2.26953125" style="2" customWidth="1"/>
    <col min="4389" max="4389" width="12.26953125" style="2" customWidth="1"/>
    <col min="4390" max="4394" width="12" style="2"/>
    <col min="4395" max="4395" width="2.26953125" style="2" customWidth="1"/>
    <col min="4396" max="4396" width="12.26953125" style="2" customWidth="1"/>
    <col min="4397" max="4401" width="12" style="2"/>
    <col min="4402" max="4402" width="2.26953125" style="2" customWidth="1"/>
    <col min="4403" max="4403" width="12.26953125" style="2" customWidth="1"/>
    <col min="4404" max="4408" width="12" style="2"/>
    <col min="4409" max="4409" width="2.26953125" style="2" customWidth="1"/>
    <col min="4410" max="4410" width="12.26953125" style="2" customWidth="1"/>
    <col min="4411" max="4415" width="12" style="2"/>
    <col min="4416" max="4416" width="2.26953125" style="2" customWidth="1"/>
    <col min="4417" max="4417" width="12.26953125" style="2" customWidth="1"/>
    <col min="4418" max="4418" width="12.1796875" style="2" customWidth="1"/>
    <col min="4419" max="4422" width="12" style="2"/>
    <col min="4423" max="4423" width="2.26953125" style="2" customWidth="1"/>
    <col min="4424" max="4424" width="12.26953125" style="2" customWidth="1"/>
    <col min="4425" max="4429" width="12" style="2"/>
    <col min="4430" max="4430" width="2.26953125" style="2" customWidth="1"/>
    <col min="4431" max="4431" width="12.26953125" style="2" customWidth="1"/>
    <col min="4432" max="4436" width="12" style="2"/>
    <col min="4437" max="4437" width="2.26953125" style="2" customWidth="1"/>
    <col min="4438" max="4438" width="12.26953125" style="2" customWidth="1"/>
    <col min="4439" max="4443" width="12" style="2"/>
    <col min="4444" max="4444" width="2.26953125" style="2" customWidth="1"/>
    <col min="4445" max="4445" width="12.26953125" style="2" customWidth="1"/>
    <col min="4446" max="4450" width="12" style="2"/>
    <col min="4451" max="4451" width="2.26953125" style="2" customWidth="1"/>
    <col min="4452" max="4452" width="12.26953125" style="2" customWidth="1"/>
    <col min="4453" max="4457" width="12" style="2"/>
    <col min="4458" max="4458" width="2.26953125" style="2" customWidth="1"/>
    <col min="4459" max="4459" width="12.26953125" style="2" customWidth="1"/>
    <col min="4460" max="4464" width="12" style="2"/>
    <col min="4465" max="4465" width="2.26953125" style="2" customWidth="1"/>
    <col min="4466" max="4466" width="12.26953125" style="2" customWidth="1"/>
    <col min="4467" max="4471" width="12" style="2"/>
    <col min="4472" max="4472" width="2.26953125" style="2" customWidth="1"/>
    <col min="4473" max="4473" width="15.81640625" style="2" customWidth="1"/>
    <col min="4474" max="4474" width="2.26953125" style="2" customWidth="1"/>
    <col min="4475" max="4475" width="12" style="2"/>
    <col min="4476" max="4476" width="2.26953125" style="2" customWidth="1"/>
    <col min="4477" max="4477" width="12" style="2"/>
    <col min="4478" max="4478" width="2.26953125" style="2" customWidth="1"/>
    <col min="4479" max="4479" width="13.453125" style="2" customWidth="1"/>
    <col min="4480" max="4480" width="2.26953125" style="2" customWidth="1"/>
    <col min="4481" max="4481" width="12" style="2"/>
    <col min="4482" max="4482" width="2.26953125" style="2" customWidth="1"/>
    <col min="4483" max="4483" width="16.26953125" style="2" customWidth="1"/>
    <col min="4484" max="4581" width="12" style="2"/>
    <col min="4582" max="4582" width="15.453125" style="2" customWidth="1"/>
    <col min="4583" max="4584" width="2.54296875" style="2" customWidth="1"/>
    <col min="4585" max="4585" width="36" style="2" customWidth="1"/>
    <col min="4586" max="4586" width="2.1796875" style="2" customWidth="1"/>
    <col min="4587" max="4587" width="12.26953125" style="2" customWidth="1"/>
    <col min="4588" max="4588" width="2.26953125" style="2" customWidth="1"/>
    <col min="4589" max="4589" width="12.1796875" style="2" customWidth="1"/>
    <col min="4590" max="4594" width="12" style="2"/>
    <col min="4595" max="4595" width="2.26953125" style="2" customWidth="1"/>
    <col min="4596" max="4596" width="12.26953125" style="2" customWidth="1"/>
    <col min="4597" max="4598" width="12" style="2"/>
    <col min="4599" max="4599" width="12.1796875" style="2" customWidth="1"/>
    <col min="4600" max="4601" width="12" style="2"/>
    <col min="4602" max="4602" width="2.26953125" style="2" customWidth="1"/>
    <col min="4603" max="4603" width="12.26953125" style="2" customWidth="1"/>
    <col min="4604" max="4608" width="12" style="2"/>
    <col min="4609" max="4609" width="2.26953125" style="2" customWidth="1"/>
    <col min="4610" max="4610" width="12.26953125" style="2" customWidth="1"/>
    <col min="4611" max="4615" width="12" style="2"/>
    <col min="4616" max="4616" width="2.26953125" style="2" customWidth="1"/>
    <col min="4617" max="4617" width="12.26953125" style="2" customWidth="1"/>
    <col min="4618" max="4622" width="12" style="2"/>
    <col min="4623" max="4623" width="2.26953125" style="2" customWidth="1"/>
    <col min="4624" max="4624" width="12.26953125" style="2" customWidth="1"/>
    <col min="4625" max="4629" width="12" style="2"/>
    <col min="4630" max="4630" width="2.26953125" style="2" customWidth="1"/>
    <col min="4631" max="4631" width="12.26953125" style="2" customWidth="1"/>
    <col min="4632" max="4636" width="12" style="2"/>
    <col min="4637" max="4637" width="2.26953125" style="2" customWidth="1"/>
    <col min="4638" max="4638" width="12.26953125" style="2" customWidth="1"/>
    <col min="4639" max="4643" width="12" style="2"/>
    <col min="4644" max="4644" width="2.26953125" style="2" customWidth="1"/>
    <col min="4645" max="4645" width="12.26953125" style="2" customWidth="1"/>
    <col min="4646" max="4650" width="12" style="2"/>
    <col min="4651" max="4651" width="2.26953125" style="2" customWidth="1"/>
    <col min="4652" max="4652" width="12.26953125" style="2" customWidth="1"/>
    <col min="4653" max="4657" width="12" style="2"/>
    <col min="4658" max="4658" width="2.26953125" style="2" customWidth="1"/>
    <col min="4659" max="4659" width="12.26953125" style="2" customWidth="1"/>
    <col min="4660" max="4664" width="12" style="2"/>
    <col min="4665" max="4665" width="2.26953125" style="2" customWidth="1"/>
    <col min="4666" max="4666" width="12.26953125" style="2" customWidth="1"/>
    <col min="4667" max="4671" width="12" style="2"/>
    <col min="4672" max="4672" width="2.26953125" style="2" customWidth="1"/>
    <col min="4673" max="4673" width="12.26953125" style="2" customWidth="1"/>
    <col min="4674" max="4674" width="12.1796875" style="2" customWidth="1"/>
    <col min="4675" max="4678" width="12" style="2"/>
    <col min="4679" max="4679" width="2.26953125" style="2" customWidth="1"/>
    <col min="4680" max="4680" width="12.26953125" style="2" customWidth="1"/>
    <col min="4681" max="4685" width="12" style="2"/>
    <col min="4686" max="4686" width="2.26953125" style="2" customWidth="1"/>
    <col min="4687" max="4687" width="12.26953125" style="2" customWidth="1"/>
    <col min="4688" max="4692" width="12" style="2"/>
    <col min="4693" max="4693" width="2.26953125" style="2" customWidth="1"/>
    <col min="4694" max="4694" width="12.26953125" style="2" customWidth="1"/>
    <col min="4695" max="4699" width="12" style="2"/>
    <col min="4700" max="4700" width="2.26953125" style="2" customWidth="1"/>
    <col min="4701" max="4701" width="12.26953125" style="2" customWidth="1"/>
    <col min="4702" max="4706" width="12" style="2"/>
    <col min="4707" max="4707" width="2.26953125" style="2" customWidth="1"/>
    <col min="4708" max="4708" width="12.26953125" style="2" customWidth="1"/>
    <col min="4709" max="4713" width="12" style="2"/>
    <col min="4714" max="4714" width="2.26953125" style="2" customWidth="1"/>
    <col min="4715" max="4715" width="12.26953125" style="2" customWidth="1"/>
    <col min="4716" max="4720" width="12" style="2"/>
    <col min="4721" max="4721" width="2.26953125" style="2" customWidth="1"/>
    <col min="4722" max="4722" width="12.26953125" style="2" customWidth="1"/>
    <col min="4723" max="4727" width="12" style="2"/>
    <col min="4728" max="4728" width="2.26953125" style="2" customWidth="1"/>
    <col min="4729" max="4729" width="15.81640625" style="2" customWidth="1"/>
    <col min="4730" max="4730" width="2.26953125" style="2" customWidth="1"/>
    <col min="4731" max="4731" width="12" style="2"/>
    <col min="4732" max="4732" width="2.26953125" style="2" customWidth="1"/>
    <col min="4733" max="4733" width="12" style="2"/>
    <col min="4734" max="4734" width="2.26953125" style="2" customWidth="1"/>
    <col min="4735" max="4735" width="13.453125" style="2" customWidth="1"/>
    <col min="4736" max="4736" width="2.26953125" style="2" customWidth="1"/>
    <col min="4737" max="4737" width="12" style="2"/>
    <col min="4738" max="4738" width="2.26953125" style="2" customWidth="1"/>
    <col min="4739" max="4739" width="16.26953125" style="2" customWidth="1"/>
    <col min="4740" max="4837" width="12" style="2"/>
    <col min="4838" max="4838" width="15.453125" style="2" customWidth="1"/>
    <col min="4839" max="4840" width="2.54296875" style="2" customWidth="1"/>
    <col min="4841" max="4841" width="36" style="2" customWidth="1"/>
    <col min="4842" max="4842" width="2.1796875" style="2" customWidth="1"/>
    <col min="4843" max="4843" width="12.26953125" style="2" customWidth="1"/>
    <col min="4844" max="4844" width="2.26953125" style="2" customWidth="1"/>
    <col min="4845" max="4845" width="12.1796875" style="2" customWidth="1"/>
    <col min="4846" max="4850" width="12" style="2"/>
    <col min="4851" max="4851" width="2.26953125" style="2" customWidth="1"/>
    <col min="4852" max="4852" width="12.26953125" style="2" customWidth="1"/>
    <col min="4853" max="4854" width="12" style="2"/>
    <col min="4855" max="4855" width="12.1796875" style="2" customWidth="1"/>
    <col min="4856" max="4857" width="12" style="2"/>
    <col min="4858" max="4858" width="2.26953125" style="2" customWidth="1"/>
    <col min="4859" max="4859" width="12.26953125" style="2" customWidth="1"/>
    <col min="4860" max="4864" width="12" style="2"/>
    <col min="4865" max="4865" width="2.26953125" style="2" customWidth="1"/>
    <col min="4866" max="4866" width="12.26953125" style="2" customWidth="1"/>
    <col min="4867" max="4871" width="12" style="2"/>
    <col min="4872" max="4872" width="2.26953125" style="2" customWidth="1"/>
    <col min="4873" max="4873" width="12.26953125" style="2" customWidth="1"/>
    <col min="4874" max="4878" width="12" style="2"/>
    <col min="4879" max="4879" width="2.26953125" style="2" customWidth="1"/>
    <col min="4880" max="4880" width="12.26953125" style="2" customWidth="1"/>
    <col min="4881" max="4885" width="12" style="2"/>
    <col min="4886" max="4886" width="2.26953125" style="2" customWidth="1"/>
    <col min="4887" max="4887" width="12.26953125" style="2" customWidth="1"/>
    <col min="4888" max="4892" width="12" style="2"/>
    <col min="4893" max="4893" width="2.26953125" style="2" customWidth="1"/>
    <col min="4894" max="4894" width="12.26953125" style="2" customWidth="1"/>
    <col min="4895" max="4899" width="12" style="2"/>
    <col min="4900" max="4900" width="2.26953125" style="2" customWidth="1"/>
    <col min="4901" max="4901" width="12.26953125" style="2" customWidth="1"/>
    <col min="4902" max="4906" width="12" style="2"/>
    <col min="4907" max="4907" width="2.26953125" style="2" customWidth="1"/>
    <col min="4908" max="4908" width="12.26953125" style="2" customWidth="1"/>
    <col min="4909" max="4913" width="12" style="2"/>
    <col min="4914" max="4914" width="2.26953125" style="2" customWidth="1"/>
    <col min="4915" max="4915" width="12.26953125" style="2" customWidth="1"/>
    <col min="4916" max="4920" width="12" style="2"/>
    <col min="4921" max="4921" width="2.26953125" style="2" customWidth="1"/>
    <col min="4922" max="4922" width="12.26953125" style="2" customWidth="1"/>
    <col min="4923" max="4927" width="12" style="2"/>
    <col min="4928" max="4928" width="2.26953125" style="2" customWidth="1"/>
    <col min="4929" max="4929" width="12.26953125" style="2" customWidth="1"/>
    <col min="4930" max="4930" width="12.1796875" style="2" customWidth="1"/>
    <col min="4931" max="4934" width="12" style="2"/>
    <col min="4935" max="4935" width="2.26953125" style="2" customWidth="1"/>
    <col min="4936" max="4936" width="12.26953125" style="2" customWidth="1"/>
    <col min="4937" max="4941" width="12" style="2"/>
    <col min="4942" max="4942" width="2.26953125" style="2" customWidth="1"/>
    <col min="4943" max="4943" width="12.26953125" style="2" customWidth="1"/>
    <col min="4944" max="4948" width="12" style="2"/>
    <col min="4949" max="4949" width="2.26953125" style="2" customWidth="1"/>
    <col min="4950" max="4950" width="12.26953125" style="2" customWidth="1"/>
    <col min="4951" max="4955" width="12" style="2"/>
    <col min="4956" max="4956" width="2.26953125" style="2" customWidth="1"/>
    <col min="4957" max="4957" width="12.26953125" style="2" customWidth="1"/>
    <col min="4958" max="4962" width="12" style="2"/>
    <col min="4963" max="4963" width="2.26953125" style="2" customWidth="1"/>
    <col min="4964" max="4964" width="12.26953125" style="2" customWidth="1"/>
    <col min="4965" max="4969" width="12" style="2"/>
    <col min="4970" max="4970" width="2.26953125" style="2" customWidth="1"/>
    <col min="4971" max="4971" width="12.26953125" style="2" customWidth="1"/>
    <col min="4972" max="4976" width="12" style="2"/>
    <col min="4977" max="4977" width="2.26953125" style="2" customWidth="1"/>
    <col min="4978" max="4978" width="12.26953125" style="2" customWidth="1"/>
    <col min="4979" max="4983" width="12" style="2"/>
    <col min="4984" max="4984" width="2.26953125" style="2" customWidth="1"/>
    <col min="4985" max="4985" width="15.81640625" style="2" customWidth="1"/>
    <col min="4986" max="4986" width="2.26953125" style="2" customWidth="1"/>
    <col min="4987" max="4987" width="12" style="2"/>
    <col min="4988" max="4988" width="2.26953125" style="2" customWidth="1"/>
    <col min="4989" max="4989" width="12" style="2"/>
    <col min="4990" max="4990" width="2.26953125" style="2" customWidth="1"/>
    <col min="4991" max="4991" width="13.453125" style="2" customWidth="1"/>
    <col min="4992" max="4992" width="2.26953125" style="2" customWidth="1"/>
    <col min="4993" max="4993" width="12" style="2"/>
    <col min="4994" max="4994" width="2.26953125" style="2" customWidth="1"/>
    <col min="4995" max="4995" width="16.26953125" style="2" customWidth="1"/>
    <col min="4996" max="5093" width="12" style="2"/>
    <col min="5094" max="5094" width="15.453125" style="2" customWidth="1"/>
    <col min="5095" max="5096" width="2.54296875" style="2" customWidth="1"/>
    <col min="5097" max="5097" width="36" style="2" customWidth="1"/>
    <col min="5098" max="5098" width="2.1796875" style="2" customWidth="1"/>
    <col min="5099" max="5099" width="12.26953125" style="2" customWidth="1"/>
    <col min="5100" max="5100" width="2.26953125" style="2" customWidth="1"/>
    <col min="5101" max="5101" width="12.1796875" style="2" customWidth="1"/>
    <col min="5102" max="5106" width="12" style="2"/>
    <col min="5107" max="5107" width="2.26953125" style="2" customWidth="1"/>
    <col min="5108" max="5108" width="12.26953125" style="2" customWidth="1"/>
    <col min="5109" max="5110" width="12" style="2"/>
    <col min="5111" max="5111" width="12.1796875" style="2" customWidth="1"/>
    <col min="5112" max="5113" width="12" style="2"/>
    <col min="5114" max="5114" width="2.26953125" style="2" customWidth="1"/>
    <col min="5115" max="5115" width="12.26953125" style="2" customWidth="1"/>
    <col min="5116" max="5120" width="12" style="2"/>
    <col min="5121" max="5121" width="2.26953125" style="2" customWidth="1"/>
    <col min="5122" max="5122" width="12.26953125" style="2" customWidth="1"/>
    <col min="5123" max="5127" width="12" style="2"/>
    <col min="5128" max="5128" width="2.26953125" style="2" customWidth="1"/>
    <col min="5129" max="5129" width="12.26953125" style="2" customWidth="1"/>
    <col min="5130" max="5134" width="12" style="2"/>
    <col min="5135" max="5135" width="2.26953125" style="2" customWidth="1"/>
    <col min="5136" max="5136" width="12.26953125" style="2" customWidth="1"/>
    <col min="5137" max="5141" width="12" style="2"/>
    <col min="5142" max="5142" width="2.26953125" style="2" customWidth="1"/>
    <col min="5143" max="5143" width="12.26953125" style="2" customWidth="1"/>
    <col min="5144" max="5148" width="12" style="2"/>
    <col min="5149" max="5149" width="2.26953125" style="2" customWidth="1"/>
    <col min="5150" max="5150" width="12.26953125" style="2" customWidth="1"/>
    <col min="5151" max="5155" width="12" style="2"/>
    <col min="5156" max="5156" width="2.26953125" style="2" customWidth="1"/>
    <col min="5157" max="5157" width="12.26953125" style="2" customWidth="1"/>
    <col min="5158" max="5162" width="12" style="2"/>
    <col min="5163" max="5163" width="2.26953125" style="2" customWidth="1"/>
    <col min="5164" max="5164" width="12.26953125" style="2" customWidth="1"/>
    <col min="5165" max="5169" width="12" style="2"/>
    <col min="5170" max="5170" width="2.26953125" style="2" customWidth="1"/>
    <col min="5171" max="5171" width="12.26953125" style="2" customWidth="1"/>
    <col min="5172" max="5176" width="12" style="2"/>
    <col min="5177" max="5177" width="2.26953125" style="2" customWidth="1"/>
    <col min="5178" max="5178" width="12.26953125" style="2" customWidth="1"/>
    <col min="5179" max="5183" width="12" style="2"/>
    <col min="5184" max="5184" width="2.26953125" style="2" customWidth="1"/>
    <col min="5185" max="5185" width="12.26953125" style="2" customWidth="1"/>
    <col min="5186" max="5186" width="12.1796875" style="2" customWidth="1"/>
    <col min="5187" max="5190" width="12" style="2"/>
    <col min="5191" max="5191" width="2.26953125" style="2" customWidth="1"/>
    <col min="5192" max="5192" width="12.26953125" style="2" customWidth="1"/>
    <col min="5193" max="5197" width="12" style="2"/>
    <col min="5198" max="5198" width="2.26953125" style="2" customWidth="1"/>
    <col min="5199" max="5199" width="12.26953125" style="2" customWidth="1"/>
    <col min="5200" max="5204" width="12" style="2"/>
    <col min="5205" max="5205" width="2.26953125" style="2" customWidth="1"/>
    <col min="5206" max="5206" width="12.26953125" style="2" customWidth="1"/>
    <col min="5207" max="5211" width="12" style="2"/>
    <col min="5212" max="5212" width="2.26953125" style="2" customWidth="1"/>
    <col min="5213" max="5213" width="12.26953125" style="2" customWidth="1"/>
    <col min="5214" max="5218" width="12" style="2"/>
    <col min="5219" max="5219" width="2.26953125" style="2" customWidth="1"/>
    <col min="5220" max="5220" width="12.26953125" style="2" customWidth="1"/>
    <col min="5221" max="5225" width="12" style="2"/>
    <col min="5226" max="5226" width="2.26953125" style="2" customWidth="1"/>
    <col min="5227" max="5227" width="12.26953125" style="2" customWidth="1"/>
    <col min="5228" max="5232" width="12" style="2"/>
    <col min="5233" max="5233" width="2.26953125" style="2" customWidth="1"/>
    <col min="5234" max="5234" width="12.26953125" style="2" customWidth="1"/>
    <col min="5235" max="5239" width="12" style="2"/>
    <col min="5240" max="5240" width="2.26953125" style="2" customWidth="1"/>
    <col min="5241" max="5241" width="15.81640625" style="2" customWidth="1"/>
    <col min="5242" max="5242" width="2.26953125" style="2" customWidth="1"/>
    <col min="5243" max="5243" width="12" style="2"/>
    <col min="5244" max="5244" width="2.26953125" style="2" customWidth="1"/>
    <col min="5245" max="5245" width="12" style="2"/>
    <col min="5246" max="5246" width="2.26953125" style="2" customWidth="1"/>
    <col min="5247" max="5247" width="13.453125" style="2" customWidth="1"/>
    <col min="5248" max="5248" width="2.26953125" style="2" customWidth="1"/>
    <col min="5249" max="5249" width="12" style="2"/>
    <col min="5250" max="5250" width="2.26953125" style="2" customWidth="1"/>
    <col min="5251" max="5251" width="16.26953125" style="2" customWidth="1"/>
    <col min="5252" max="5349" width="12" style="2"/>
    <col min="5350" max="5350" width="15.453125" style="2" customWidth="1"/>
    <col min="5351" max="5352" width="2.54296875" style="2" customWidth="1"/>
    <col min="5353" max="5353" width="36" style="2" customWidth="1"/>
    <col min="5354" max="5354" width="2.1796875" style="2" customWidth="1"/>
    <col min="5355" max="5355" width="12.26953125" style="2" customWidth="1"/>
    <col min="5356" max="5356" width="2.26953125" style="2" customWidth="1"/>
    <col min="5357" max="5357" width="12.1796875" style="2" customWidth="1"/>
    <col min="5358" max="5362" width="12" style="2"/>
    <col min="5363" max="5363" width="2.26953125" style="2" customWidth="1"/>
    <col min="5364" max="5364" width="12.26953125" style="2" customWidth="1"/>
    <col min="5365" max="5366" width="12" style="2"/>
    <col min="5367" max="5367" width="12.1796875" style="2" customWidth="1"/>
    <col min="5368" max="5369" width="12" style="2"/>
    <col min="5370" max="5370" width="2.26953125" style="2" customWidth="1"/>
    <col min="5371" max="5371" width="12.26953125" style="2" customWidth="1"/>
    <col min="5372" max="5376" width="12" style="2"/>
    <col min="5377" max="5377" width="2.26953125" style="2" customWidth="1"/>
    <col min="5378" max="5378" width="12.26953125" style="2" customWidth="1"/>
    <col min="5379" max="5383" width="12" style="2"/>
    <col min="5384" max="5384" width="2.26953125" style="2" customWidth="1"/>
    <col min="5385" max="5385" width="12.26953125" style="2" customWidth="1"/>
    <col min="5386" max="5390" width="12" style="2"/>
    <col min="5391" max="5391" width="2.26953125" style="2" customWidth="1"/>
    <col min="5392" max="5392" width="12.26953125" style="2" customWidth="1"/>
    <col min="5393" max="5397" width="12" style="2"/>
    <col min="5398" max="5398" width="2.26953125" style="2" customWidth="1"/>
    <col min="5399" max="5399" width="12.26953125" style="2" customWidth="1"/>
    <col min="5400" max="5404" width="12" style="2"/>
    <col min="5405" max="5405" width="2.26953125" style="2" customWidth="1"/>
    <col min="5406" max="5406" width="12.26953125" style="2" customWidth="1"/>
    <col min="5407" max="5411" width="12" style="2"/>
    <col min="5412" max="5412" width="2.26953125" style="2" customWidth="1"/>
    <col min="5413" max="5413" width="12.26953125" style="2" customWidth="1"/>
    <col min="5414" max="5418" width="12" style="2"/>
    <col min="5419" max="5419" width="2.26953125" style="2" customWidth="1"/>
    <col min="5420" max="5420" width="12.26953125" style="2" customWidth="1"/>
    <col min="5421" max="5425" width="12" style="2"/>
    <col min="5426" max="5426" width="2.26953125" style="2" customWidth="1"/>
    <col min="5427" max="5427" width="12.26953125" style="2" customWidth="1"/>
    <col min="5428" max="5432" width="12" style="2"/>
    <col min="5433" max="5433" width="2.26953125" style="2" customWidth="1"/>
    <col min="5434" max="5434" width="12.26953125" style="2" customWidth="1"/>
    <col min="5435" max="5439" width="12" style="2"/>
    <col min="5440" max="5440" width="2.26953125" style="2" customWidth="1"/>
    <col min="5441" max="5441" width="12.26953125" style="2" customWidth="1"/>
    <col min="5442" max="5442" width="12.1796875" style="2" customWidth="1"/>
    <col min="5443" max="5446" width="12" style="2"/>
    <col min="5447" max="5447" width="2.26953125" style="2" customWidth="1"/>
    <col min="5448" max="5448" width="12.26953125" style="2" customWidth="1"/>
    <col min="5449" max="5453" width="12" style="2"/>
    <col min="5454" max="5454" width="2.26953125" style="2" customWidth="1"/>
    <col min="5455" max="5455" width="12.26953125" style="2" customWidth="1"/>
    <col min="5456" max="5460" width="12" style="2"/>
    <col min="5461" max="5461" width="2.26953125" style="2" customWidth="1"/>
    <col min="5462" max="5462" width="12.26953125" style="2" customWidth="1"/>
    <col min="5463" max="5467" width="12" style="2"/>
    <col min="5468" max="5468" width="2.26953125" style="2" customWidth="1"/>
    <col min="5469" max="5469" width="12.26953125" style="2" customWidth="1"/>
    <col min="5470" max="5474" width="12" style="2"/>
    <col min="5475" max="5475" width="2.26953125" style="2" customWidth="1"/>
    <col min="5476" max="5476" width="12.26953125" style="2" customWidth="1"/>
    <col min="5477" max="5481" width="12" style="2"/>
    <col min="5482" max="5482" width="2.26953125" style="2" customWidth="1"/>
    <col min="5483" max="5483" width="12.26953125" style="2" customWidth="1"/>
    <col min="5484" max="5488" width="12" style="2"/>
    <col min="5489" max="5489" width="2.26953125" style="2" customWidth="1"/>
    <col min="5490" max="5490" width="12.26953125" style="2" customWidth="1"/>
    <col min="5491" max="5495" width="12" style="2"/>
    <col min="5496" max="5496" width="2.26953125" style="2" customWidth="1"/>
    <col min="5497" max="5497" width="15.81640625" style="2" customWidth="1"/>
    <col min="5498" max="5498" width="2.26953125" style="2" customWidth="1"/>
    <col min="5499" max="5499" width="12" style="2"/>
    <col min="5500" max="5500" width="2.26953125" style="2" customWidth="1"/>
    <col min="5501" max="5501" width="12" style="2"/>
    <col min="5502" max="5502" width="2.26953125" style="2" customWidth="1"/>
    <col min="5503" max="5503" width="13.453125" style="2" customWidth="1"/>
    <col min="5504" max="5504" width="2.26953125" style="2" customWidth="1"/>
    <col min="5505" max="5505" width="12" style="2"/>
    <col min="5506" max="5506" width="2.26953125" style="2" customWidth="1"/>
    <col min="5507" max="5507" width="16.26953125" style="2" customWidth="1"/>
    <col min="5508" max="5605" width="12" style="2"/>
    <col min="5606" max="5606" width="15.453125" style="2" customWidth="1"/>
    <col min="5607" max="5608" width="2.54296875" style="2" customWidth="1"/>
    <col min="5609" max="5609" width="36" style="2" customWidth="1"/>
    <col min="5610" max="5610" width="2.1796875" style="2" customWidth="1"/>
    <col min="5611" max="5611" width="12.26953125" style="2" customWidth="1"/>
    <col min="5612" max="5612" width="2.26953125" style="2" customWidth="1"/>
    <col min="5613" max="5613" width="12.1796875" style="2" customWidth="1"/>
    <col min="5614" max="5618" width="12" style="2"/>
    <col min="5619" max="5619" width="2.26953125" style="2" customWidth="1"/>
    <col min="5620" max="5620" width="12.26953125" style="2" customWidth="1"/>
    <col min="5621" max="5622" width="12" style="2"/>
    <col min="5623" max="5623" width="12.1796875" style="2" customWidth="1"/>
    <col min="5624" max="5625" width="12" style="2"/>
    <col min="5626" max="5626" width="2.26953125" style="2" customWidth="1"/>
    <col min="5627" max="5627" width="12.26953125" style="2" customWidth="1"/>
    <col min="5628" max="5632" width="12" style="2"/>
    <col min="5633" max="5633" width="2.26953125" style="2" customWidth="1"/>
    <col min="5634" max="5634" width="12.26953125" style="2" customWidth="1"/>
    <col min="5635" max="5639" width="12" style="2"/>
    <col min="5640" max="5640" width="2.26953125" style="2" customWidth="1"/>
    <col min="5641" max="5641" width="12.26953125" style="2" customWidth="1"/>
    <col min="5642" max="5646" width="12" style="2"/>
    <col min="5647" max="5647" width="2.26953125" style="2" customWidth="1"/>
    <col min="5648" max="5648" width="12.26953125" style="2" customWidth="1"/>
    <col min="5649" max="5653" width="12" style="2"/>
    <col min="5654" max="5654" width="2.26953125" style="2" customWidth="1"/>
    <col min="5655" max="5655" width="12.26953125" style="2" customWidth="1"/>
    <col min="5656" max="5660" width="12" style="2"/>
    <col min="5661" max="5661" width="2.26953125" style="2" customWidth="1"/>
    <col min="5662" max="5662" width="12.26953125" style="2" customWidth="1"/>
    <col min="5663" max="5667" width="12" style="2"/>
    <col min="5668" max="5668" width="2.26953125" style="2" customWidth="1"/>
    <col min="5669" max="5669" width="12.26953125" style="2" customWidth="1"/>
    <col min="5670" max="5674" width="12" style="2"/>
    <col min="5675" max="5675" width="2.26953125" style="2" customWidth="1"/>
    <col min="5676" max="5676" width="12.26953125" style="2" customWidth="1"/>
    <col min="5677" max="5681" width="12" style="2"/>
    <col min="5682" max="5682" width="2.26953125" style="2" customWidth="1"/>
    <col min="5683" max="5683" width="12.26953125" style="2" customWidth="1"/>
    <col min="5684" max="5688" width="12" style="2"/>
    <col min="5689" max="5689" width="2.26953125" style="2" customWidth="1"/>
    <col min="5690" max="5690" width="12.26953125" style="2" customWidth="1"/>
    <col min="5691" max="5695" width="12" style="2"/>
    <col min="5696" max="5696" width="2.26953125" style="2" customWidth="1"/>
    <col min="5697" max="5697" width="12.26953125" style="2" customWidth="1"/>
    <col min="5698" max="5698" width="12.1796875" style="2" customWidth="1"/>
    <col min="5699" max="5702" width="12" style="2"/>
    <col min="5703" max="5703" width="2.26953125" style="2" customWidth="1"/>
    <col min="5704" max="5704" width="12.26953125" style="2" customWidth="1"/>
    <col min="5705" max="5709" width="12" style="2"/>
    <col min="5710" max="5710" width="2.26953125" style="2" customWidth="1"/>
    <col min="5711" max="5711" width="12.26953125" style="2" customWidth="1"/>
    <col min="5712" max="5716" width="12" style="2"/>
    <col min="5717" max="5717" width="2.26953125" style="2" customWidth="1"/>
    <col min="5718" max="5718" width="12.26953125" style="2" customWidth="1"/>
    <col min="5719" max="5723" width="12" style="2"/>
    <col min="5724" max="5724" width="2.26953125" style="2" customWidth="1"/>
    <col min="5725" max="5725" width="12.26953125" style="2" customWidth="1"/>
    <col min="5726" max="5730" width="12" style="2"/>
    <col min="5731" max="5731" width="2.26953125" style="2" customWidth="1"/>
    <col min="5732" max="5732" width="12.26953125" style="2" customWidth="1"/>
    <col min="5733" max="5737" width="12" style="2"/>
    <col min="5738" max="5738" width="2.26953125" style="2" customWidth="1"/>
    <col min="5739" max="5739" width="12.26953125" style="2" customWidth="1"/>
    <col min="5740" max="5744" width="12" style="2"/>
    <col min="5745" max="5745" width="2.26953125" style="2" customWidth="1"/>
    <col min="5746" max="5746" width="12.26953125" style="2" customWidth="1"/>
    <col min="5747" max="5751" width="12" style="2"/>
    <col min="5752" max="5752" width="2.26953125" style="2" customWidth="1"/>
    <col min="5753" max="5753" width="15.81640625" style="2" customWidth="1"/>
    <col min="5754" max="5754" width="2.26953125" style="2" customWidth="1"/>
    <col min="5755" max="5755" width="12" style="2"/>
    <col min="5756" max="5756" width="2.26953125" style="2" customWidth="1"/>
    <col min="5757" max="5757" width="12" style="2"/>
    <col min="5758" max="5758" width="2.26953125" style="2" customWidth="1"/>
    <col min="5759" max="5759" width="13.453125" style="2" customWidth="1"/>
    <col min="5760" max="5760" width="2.26953125" style="2" customWidth="1"/>
    <col min="5761" max="5761" width="12" style="2"/>
    <col min="5762" max="5762" width="2.26953125" style="2" customWidth="1"/>
    <col min="5763" max="5763" width="16.26953125" style="2" customWidth="1"/>
    <col min="5764" max="5861" width="12" style="2"/>
    <col min="5862" max="5862" width="15.453125" style="2" customWidth="1"/>
    <col min="5863" max="5864" width="2.54296875" style="2" customWidth="1"/>
    <col min="5865" max="5865" width="36" style="2" customWidth="1"/>
    <col min="5866" max="5866" width="2.1796875" style="2" customWidth="1"/>
    <col min="5867" max="5867" width="12.26953125" style="2" customWidth="1"/>
    <col min="5868" max="5868" width="2.26953125" style="2" customWidth="1"/>
    <col min="5869" max="5869" width="12.1796875" style="2" customWidth="1"/>
    <col min="5870" max="5874" width="12" style="2"/>
    <col min="5875" max="5875" width="2.26953125" style="2" customWidth="1"/>
    <col min="5876" max="5876" width="12.26953125" style="2" customWidth="1"/>
    <col min="5877" max="5878" width="12" style="2"/>
    <col min="5879" max="5879" width="12.1796875" style="2" customWidth="1"/>
    <col min="5880" max="5881" width="12" style="2"/>
    <col min="5882" max="5882" width="2.26953125" style="2" customWidth="1"/>
    <col min="5883" max="5883" width="12.26953125" style="2" customWidth="1"/>
    <col min="5884" max="5888" width="12" style="2"/>
    <col min="5889" max="5889" width="2.26953125" style="2" customWidth="1"/>
    <col min="5890" max="5890" width="12.26953125" style="2" customWidth="1"/>
    <col min="5891" max="5895" width="12" style="2"/>
    <col min="5896" max="5896" width="2.26953125" style="2" customWidth="1"/>
    <col min="5897" max="5897" width="12.26953125" style="2" customWidth="1"/>
    <col min="5898" max="5902" width="12" style="2"/>
    <col min="5903" max="5903" width="2.26953125" style="2" customWidth="1"/>
    <col min="5904" max="5904" width="12.26953125" style="2" customWidth="1"/>
    <col min="5905" max="5909" width="12" style="2"/>
    <col min="5910" max="5910" width="2.26953125" style="2" customWidth="1"/>
    <col min="5911" max="5911" width="12.26953125" style="2" customWidth="1"/>
    <col min="5912" max="5916" width="12" style="2"/>
    <col min="5917" max="5917" width="2.26953125" style="2" customWidth="1"/>
    <col min="5918" max="5918" width="12.26953125" style="2" customWidth="1"/>
    <col min="5919" max="5923" width="12" style="2"/>
    <col min="5924" max="5924" width="2.26953125" style="2" customWidth="1"/>
    <col min="5925" max="5925" width="12.26953125" style="2" customWidth="1"/>
    <col min="5926" max="5930" width="12" style="2"/>
    <col min="5931" max="5931" width="2.26953125" style="2" customWidth="1"/>
    <col min="5932" max="5932" width="12.26953125" style="2" customWidth="1"/>
    <col min="5933" max="5937" width="12" style="2"/>
    <col min="5938" max="5938" width="2.26953125" style="2" customWidth="1"/>
    <col min="5939" max="5939" width="12.26953125" style="2" customWidth="1"/>
    <col min="5940" max="5944" width="12" style="2"/>
    <col min="5945" max="5945" width="2.26953125" style="2" customWidth="1"/>
    <col min="5946" max="5946" width="12.26953125" style="2" customWidth="1"/>
    <col min="5947" max="5951" width="12" style="2"/>
    <col min="5952" max="5952" width="2.26953125" style="2" customWidth="1"/>
    <col min="5953" max="5953" width="12.26953125" style="2" customWidth="1"/>
    <col min="5954" max="5954" width="12.1796875" style="2" customWidth="1"/>
    <col min="5955" max="5958" width="12" style="2"/>
    <col min="5959" max="5959" width="2.26953125" style="2" customWidth="1"/>
    <col min="5960" max="5960" width="12.26953125" style="2" customWidth="1"/>
    <col min="5961" max="5965" width="12" style="2"/>
    <col min="5966" max="5966" width="2.26953125" style="2" customWidth="1"/>
    <col min="5967" max="5967" width="12.26953125" style="2" customWidth="1"/>
    <col min="5968" max="5972" width="12" style="2"/>
    <col min="5973" max="5973" width="2.26953125" style="2" customWidth="1"/>
    <col min="5974" max="5974" width="12.26953125" style="2" customWidth="1"/>
    <col min="5975" max="5979" width="12" style="2"/>
    <col min="5980" max="5980" width="2.26953125" style="2" customWidth="1"/>
    <col min="5981" max="5981" width="12.26953125" style="2" customWidth="1"/>
    <col min="5982" max="5986" width="12" style="2"/>
    <col min="5987" max="5987" width="2.26953125" style="2" customWidth="1"/>
    <col min="5988" max="5988" width="12.26953125" style="2" customWidth="1"/>
    <col min="5989" max="5993" width="12" style="2"/>
    <col min="5994" max="5994" width="2.26953125" style="2" customWidth="1"/>
    <col min="5995" max="5995" width="12.26953125" style="2" customWidth="1"/>
    <col min="5996" max="6000" width="12" style="2"/>
    <col min="6001" max="6001" width="2.26953125" style="2" customWidth="1"/>
    <col min="6002" max="6002" width="12.26953125" style="2" customWidth="1"/>
    <col min="6003" max="6007" width="12" style="2"/>
    <col min="6008" max="6008" width="2.26953125" style="2" customWidth="1"/>
    <col min="6009" max="6009" width="15.81640625" style="2" customWidth="1"/>
    <col min="6010" max="6010" width="2.26953125" style="2" customWidth="1"/>
    <col min="6011" max="6011" width="12" style="2"/>
    <col min="6012" max="6012" width="2.26953125" style="2" customWidth="1"/>
    <col min="6013" max="6013" width="12" style="2"/>
    <col min="6014" max="6014" width="2.26953125" style="2" customWidth="1"/>
    <col min="6015" max="6015" width="13.453125" style="2" customWidth="1"/>
    <col min="6016" max="6016" width="2.26953125" style="2" customWidth="1"/>
    <col min="6017" max="6017" width="12" style="2"/>
    <col min="6018" max="6018" width="2.26953125" style="2" customWidth="1"/>
    <col min="6019" max="6019" width="16.26953125" style="2" customWidth="1"/>
    <col min="6020" max="6117" width="12" style="2"/>
    <col min="6118" max="6118" width="15.453125" style="2" customWidth="1"/>
    <col min="6119" max="6120" width="2.54296875" style="2" customWidth="1"/>
    <col min="6121" max="6121" width="36" style="2" customWidth="1"/>
    <col min="6122" max="6122" width="2.1796875" style="2" customWidth="1"/>
    <col min="6123" max="6123" width="12.26953125" style="2" customWidth="1"/>
    <col min="6124" max="6124" width="2.26953125" style="2" customWidth="1"/>
    <col min="6125" max="6125" width="12.1796875" style="2" customWidth="1"/>
    <col min="6126" max="6130" width="12" style="2"/>
    <col min="6131" max="6131" width="2.26953125" style="2" customWidth="1"/>
    <col min="6132" max="6132" width="12.26953125" style="2" customWidth="1"/>
    <col min="6133" max="6134" width="12" style="2"/>
    <col min="6135" max="6135" width="12.1796875" style="2" customWidth="1"/>
    <col min="6136" max="6137" width="12" style="2"/>
    <col min="6138" max="6138" width="2.26953125" style="2" customWidth="1"/>
    <col min="6139" max="6139" width="12.26953125" style="2" customWidth="1"/>
    <col min="6140" max="6144" width="12" style="2"/>
    <col min="6145" max="6145" width="2.26953125" style="2" customWidth="1"/>
    <col min="6146" max="6146" width="12.26953125" style="2" customWidth="1"/>
    <col min="6147" max="6151" width="12" style="2"/>
    <col min="6152" max="6152" width="2.26953125" style="2" customWidth="1"/>
    <col min="6153" max="6153" width="12.26953125" style="2" customWidth="1"/>
    <col min="6154" max="6158" width="12" style="2"/>
    <col min="6159" max="6159" width="2.26953125" style="2" customWidth="1"/>
    <col min="6160" max="6160" width="12.26953125" style="2" customWidth="1"/>
    <col min="6161" max="6165" width="12" style="2"/>
    <col min="6166" max="6166" width="2.26953125" style="2" customWidth="1"/>
    <col min="6167" max="6167" width="12.26953125" style="2" customWidth="1"/>
    <col min="6168" max="6172" width="12" style="2"/>
    <col min="6173" max="6173" width="2.26953125" style="2" customWidth="1"/>
    <col min="6174" max="6174" width="12.26953125" style="2" customWidth="1"/>
    <col min="6175" max="6179" width="12" style="2"/>
    <col min="6180" max="6180" width="2.26953125" style="2" customWidth="1"/>
    <col min="6181" max="6181" width="12.26953125" style="2" customWidth="1"/>
    <col min="6182" max="6186" width="12" style="2"/>
    <col min="6187" max="6187" width="2.26953125" style="2" customWidth="1"/>
    <col min="6188" max="6188" width="12.26953125" style="2" customWidth="1"/>
    <col min="6189" max="6193" width="12" style="2"/>
    <col min="6194" max="6194" width="2.26953125" style="2" customWidth="1"/>
    <col min="6195" max="6195" width="12.26953125" style="2" customWidth="1"/>
    <col min="6196" max="6200" width="12" style="2"/>
    <col min="6201" max="6201" width="2.26953125" style="2" customWidth="1"/>
    <col min="6202" max="6202" width="12.26953125" style="2" customWidth="1"/>
    <col min="6203" max="6207" width="12" style="2"/>
    <col min="6208" max="6208" width="2.26953125" style="2" customWidth="1"/>
    <col min="6209" max="6209" width="12.26953125" style="2" customWidth="1"/>
    <col min="6210" max="6210" width="12.1796875" style="2" customWidth="1"/>
    <col min="6211" max="6214" width="12" style="2"/>
    <col min="6215" max="6215" width="2.26953125" style="2" customWidth="1"/>
    <col min="6216" max="6216" width="12.26953125" style="2" customWidth="1"/>
    <col min="6217" max="6221" width="12" style="2"/>
    <col min="6222" max="6222" width="2.26953125" style="2" customWidth="1"/>
    <col min="6223" max="6223" width="12.26953125" style="2" customWidth="1"/>
    <col min="6224" max="6228" width="12" style="2"/>
    <col min="6229" max="6229" width="2.26953125" style="2" customWidth="1"/>
    <col min="6230" max="6230" width="12.26953125" style="2" customWidth="1"/>
    <col min="6231" max="6235" width="12" style="2"/>
    <col min="6236" max="6236" width="2.26953125" style="2" customWidth="1"/>
    <col min="6237" max="6237" width="12.26953125" style="2" customWidth="1"/>
    <col min="6238" max="6242" width="12" style="2"/>
    <col min="6243" max="6243" width="2.26953125" style="2" customWidth="1"/>
    <col min="6244" max="6244" width="12.26953125" style="2" customWidth="1"/>
    <col min="6245" max="6249" width="12" style="2"/>
    <col min="6250" max="6250" width="2.26953125" style="2" customWidth="1"/>
    <col min="6251" max="6251" width="12.26953125" style="2" customWidth="1"/>
    <col min="6252" max="6256" width="12" style="2"/>
    <col min="6257" max="6257" width="2.26953125" style="2" customWidth="1"/>
    <col min="6258" max="6258" width="12.26953125" style="2" customWidth="1"/>
    <col min="6259" max="6263" width="12" style="2"/>
    <col min="6264" max="6264" width="2.26953125" style="2" customWidth="1"/>
    <col min="6265" max="6265" width="15.81640625" style="2" customWidth="1"/>
    <col min="6266" max="6266" width="2.26953125" style="2" customWidth="1"/>
    <col min="6267" max="6267" width="12" style="2"/>
    <col min="6268" max="6268" width="2.26953125" style="2" customWidth="1"/>
    <col min="6269" max="6269" width="12" style="2"/>
    <col min="6270" max="6270" width="2.26953125" style="2" customWidth="1"/>
    <col min="6271" max="6271" width="13.453125" style="2" customWidth="1"/>
    <col min="6272" max="6272" width="2.26953125" style="2" customWidth="1"/>
    <col min="6273" max="6273" width="12" style="2"/>
    <col min="6274" max="6274" width="2.26953125" style="2" customWidth="1"/>
    <col min="6275" max="6275" width="16.26953125" style="2" customWidth="1"/>
    <col min="6276" max="6373" width="12" style="2"/>
    <col min="6374" max="6374" width="15.453125" style="2" customWidth="1"/>
    <col min="6375" max="6376" width="2.54296875" style="2" customWidth="1"/>
    <col min="6377" max="6377" width="36" style="2" customWidth="1"/>
    <col min="6378" max="6378" width="2.1796875" style="2" customWidth="1"/>
    <col min="6379" max="6379" width="12.26953125" style="2" customWidth="1"/>
    <col min="6380" max="6380" width="2.26953125" style="2" customWidth="1"/>
    <col min="6381" max="6381" width="12.1796875" style="2" customWidth="1"/>
    <col min="6382" max="6386" width="12" style="2"/>
    <col min="6387" max="6387" width="2.26953125" style="2" customWidth="1"/>
    <col min="6388" max="6388" width="12.26953125" style="2" customWidth="1"/>
    <col min="6389" max="6390" width="12" style="2"/>
    <col min="6391" max="6391" width="12.1796875" style="2" customWidth="1"/>
    <col min="6392" max="6393" width="12" style="2"/>
    <col min="6394" max="6394" width="2.26953125" style="2" customWidth="1"/>
    <col min="6395" max="6395" width="12.26953125" style="2" customWidth="1"/>
    <col min="6396" max="6400" width="12" style="2"/>
    <col min="6401" max="6401" width="2.26953125" style="2" customWidth="1"/>
    <col min="6402" max="6402" width="12.26953125" style="2" customWidth="1"/>
    <col min="6403" max="6407" width="12" style="2"/>
    <col min="6408" max="6408" width="2.26953125" style="2" customWidth="1"/>
    <col min="6409" max="6409" width="12.26953125" style="2" customWidth="1"/>
    <col min="6410" max="6414" width="12" style="2"/>
    <col min="6415" max="6415" width="2.26953125" style="2" customWidth="1"/>
    <col min="6416" max="6416" width="12.26953125" style="2" customWidth="1"/>
    <col min="6417" max="6421" width="12" style="2"/>
    <col min="6422" max="6422" width="2.26953125" style="2" customWidth="1"/>
    <col min="6423" max="6423" width="12.26953125" style="2" customWidth="1"/>
    <col min="6424" max="6428" width="12" style="2"/>
    <col min="6429" max="6429" width="2.26953125" style="2" customWidth="1"/>
    <col min="6430" max="6430" width="12.26953125" style="2" customWidth="1"/>
    <col min="6431" max="6435" width="12" style="2"/>
    <col min="6436" max="6436" width="2.26953125" style="2" customWidth="1"/>
    <col min="6437" max="6437" width="12.26953125" style="2" customWidth="1"/>
    <col min="6438" max="6442" width="12" style="2"/>
    <col min="6443" max="6443" width="2.26953125" style="2" customWidth="1"/>
    <col min="6444" max="6444" width="12.26953125" style="2" customWidth="1"/>
    <col min="6445" max="6449" width="12" style="2"/>
    <col min="6450" max="6450" width="2.26953125" style="2" customWidth="1"/>
    <col min="6451" max="6451" width="12.26953125" style="2" customWidth="1"/>
    <col min="6452" max="6456" width="12" style="2"/>
    <col min="6457" max="6457" width="2.26953125" style="2" customWidth="1"/>
    <col min="6458" max="6458" width="12.26953125" style="2" customWidth="1"/>
    <col min="6459" max="6463" width="12" style="2"/>
    <col min="6464" max="6464" width="2.26953125" style="2" customWidth="1"/>
    <col min="6465" max="6465" width="12.26953125" style="2" customWidth="1"/>
    <col min="6466" max="6466" width="12.1796875" style="2" customWidth="1"/>
    <col min="6467" max="6470" width="12" style="2"/>
    <col min="6471" max="6471" width="2.26953125" style="2" customWidth="1"/>
    <col min="6472" max="6472" width="12.26953125" style="2" customWidth="1"/>
    <col min="6473" max="6477" width="12" style="2"/>
    <col min="6478" max="6478" width="2.26953125" style="2" customWidth="1"/>
    <col min="6479" max="6479" width="12.26953125" style="2" customWidth="1"/>
    <col min="6480" max="6484" width="12" style="2"/>
    <col min="6485" max="6485" width="2.26953125" style="2" customWidth="1"/>
    <col min="6486" max="6486" width="12.26953125" style="2" customWidth="1"/>
    <col min="6487" max="6491" width="12" style="2"/>
    <col min="6492" max="6492" width="2.26953125" style="2" customWidth="1"/>
    <col min="6493" max="6493" width="12.26953125" style="2" customWidth="1"/>
    <col min="6494" max="6498" width="12" style="2"/>
    <col min="6499" max="6499" width="2.26953125" style="2" customWidth="1"/>
    <col min="6500" max="6500" width="12.26953125" style="2" customWidth="1"/>
    <col min="6501" max="6505" width="12" style="2"/>
    <col min="6506" max="6506" width="2.26953125" style="2" customWidth="1"/>
    <col min="6507" max="6507" width="12.26953125" style="2" customWidth="1"/>
    <col min="6508" max="6512" width="12" style="2"/>
    <col min="6513" max="6513" width="2.26953125" style="2" customWidth="1"/>
    <col min="6514" max="6514" width="12.26953125" style="2" customWidth="1"/>
    <col min="6515" max="6519" width="12" style="2"/>
    <col min="6520" max="6520" width="2.26953125" style="2" customWidth="1"/>
    <col min="6521" max="6521" width="15.81640625" style="2" customWidth="1"/>
    <col min="6522" max="6522" width="2.26953125" style="2" customWidth="1"/>
    <col min="6523" max="6523" width="12" style="2"/>
    <col min="6524" max="6524" width="2.26953125" style="2" customWidth="1"/>
    <col min="6525" max="6525" width="12" style="2"/>
    <col min="6526" max="6526" width="2.26953125" style="2" customWidth="1"/>
    <col min="6527" max="6527" width="13.453125" style="2" customWidth="1"/>
    <col min="6528" max="6528" width="2.26953125" style="2" customWidth="1"/>
    <col min="6529" max="6529" width="12" style="2"/>
    <col min="6530" max="6530" width="2.26953125" style="2" customWidth="1"/>
    <col min="6531" max="6531" width="16.26953125" style="2" customWidth="1"/>
    <col min="6532" max="6629" width="12" style="2"/>
    <col min="6630" max="6630" width="15.453125" style="2" customWidth="1"/>
    <col min="6631" max="6632" width="2.54296875" style="2" customWidth="1"/>
    <col min="6633" max="6633" width="36" style="2" customWidth="1"/>
    <col min="6634" max="6634" width="2.1796875" style="2" customWidth="1"/>
    <col min="6635" max="6635" width="12.26953125" style="2" customWidth="1"/>
    <col min="6636" max="6636" width="2.26953125" style="2" customWidth="1"/>
    <col min="6637" max="6637" width="12.1796875" style="2" customWidth="1"/>
    <col min="6638" max="6642" width="12" style="2"/>
    <col min="6643" max="6643" width="2.26953125" style="2" customWidth="1"/>
    <col min="6644" max="6644" width="12.26953125" style="2" customWidth="1"/>
    <col min="6645" max="6646" width="12" style="2"/>
    <col min="6647" max="6647" width="12.1796875" style="2" customWidth="1"/>
    <col min="6648" max="6649" width="12" style="2"/>
    <col min="6650" max="6650" width="2.26953125" style="2" customWidth="1"/>
    <col min="6651" max="6651" width="12.26953125" style="2" customWidth="1"/>
    <col min="6652" max="6656" width="12" style="2"/>
    <col min="6657" max="6657" width="2.26953125" style="2" customWidth="1"/>
    <col min="6658" max="6658" width="12.26953125" style="2" customWidth="1"/>
    <col min="6659" max="6663" width="12" style="2"/>
    <col min="6664" max="6664" width="2.26953125" style="2" customWidth="1"/>
    <col min="6665" max="6665" width="12.26953125" style="2" customWidth="1"/>
    <col min="6666" max="6670" width="12" style="2"/>
    <col min="6671" max="6671" width="2.26953125" style="2" customWidth="1"/>
    <col min="6672" max="6672" width="12.26953125" style="2" customWidth="1"/>
    <col min="6673" max="6677" width="12" style="2"/>
    <col min="6678" max="6678" width="2.26953125" style="2" customWidth="1"/>
    <col min="6679" max="6679" width="12.26953125" style="2" customWidth="1"/>
    <col min="6680" max="6684" width="12" style="2"/>
    <col min="6685" max="6685" width="2.26953125" style="2" customWidth="1"/>
    <col min="6686" max="6686" width="12.26953125" style="2" customWidth="1"/>
    <col min="6687" max="6691" width="12" style="2"/>
    <col min="6692" max="6692" width="2.26953125" style="2" customWidth="1"/>
    <col min="6693" max="6693" width="12.26953125" style="2" customWidth="1"/>
    <col min="6694" max="6698" width="12" style="2"/>
    <col min="6699" max="6699" width="2.26953125" style="2" customWidth="1"/>
    <col min="6700" max="6700" width="12.26953125" style="2" customWidth="1"/>
    <col min="6701" max="6705" width="12" style="2"/>
    <col min="6706" max="6706" width="2.26953125" style="2" customWidth="1"/>
    <col min="6707" max="6707" width="12.26953125" style="2" customWidth="1"/>
    <col min="6708" max="6712" width="12" style="2"/>
    <col min="6713" max="6713" width="2.26953125" style="2" customWidth="1"/>
    <col min="6714" max="6714" width="12.26953125" style="2" customWidth="1"/>
    <col min="6715" max="6719" width="12" style="2"/>
    <col min="6720" max="6720" width="2.26953125" style="2" customWidth="1"/>
    <col min="6721" max="6721" width="12.26953125" style="2" customWidth="1"/>
    <col min="6722" max="6722" width="12.1796875" style="2" customWidth="1"/>
    <col min="6723" max="6726" width="12" style="2"/>
    <col min="6727" max="6727" width="2.26953125" style="2" customWidth="1"/>
    <col min="6728" max="6728" width="12.26953125" style="2" customWidth="1"/>
    <col min="6729" max="6733" width="12" style="2"/>
    <col min="6734" max="6734" width="2.26953125" style="2" customWidth="1"/>
    <col min="6735" max="6735" width="12.26953125" style="2" customWidth="1"/>
    <col min="6736" max="6740" width="12" style="2"/>
    <col min="6741" max="6741" width="2.26953125" style="2" customWidth="1"/>
    <col min="6742" max="6742" width="12.26953125" style="2" customWidth="1"/>
    <col min="6743" max="6747" width="12" style="2"/>
    <col min="6748" max="6748" width="2.26953125" style="2" customWidth="1"/>
    <col min="6749" max="6749" width="12.26953125" style="2" customWidth="1"/>
    <col min="6750" max="6754" width="12" style="2"/>
    <col min="6755" max="6755" width="2.26953125" style="2" customWidth="1"/>
    <col min="6756" max="6756" width="12.26953125" style="2" customWidth="1"/>
    <col min="6757" max="6761" width="12" style="2"/>
    <col min="6762" max="6762" width="2.26953125" style="2" customWidth="1"/>
    <col min="6763" max="6763" width="12.26953125" style="2" customWidth="1"/>
    <col min="6764" max="6768" width="12" style="2"/>
    <col min="6769" max="6769" width="2.26953125" style="2" customWidth="1"/>
    <col min="6770" max="6770" width="12.26953125" style="2" customWidth="1"/>
    <col min="6771" max="6775" width="12" style="2"/>
    <col min="6776" max="6776" width="2.26953125" style="2" customWidth="1"/>
    <col min="6777" max="6777" width="15.81640625" style="2" customWidth="1"/>
    <col min="6778" max="6778" width="2.26953125" style="2" customWidth="1"/>
    <col min="6779" max="6779" width="12" style="2"/>
    <col min="6780" max="6780" width="2.26953125" style="2" customWidth="1"/>
    <col min="6781" max="6781" width="12" style="2"/>
    <col min="6782" max="6782" width="2.26953125" style="2" customWidth="1"/>
    <col min="6783" max="6783" width="13.453125" style="2" customWidth="1"/>
    <col min="6784" max="6784" width="2.26953125" style="2" customWidth="1"/>
    <col min="6785" max="6785" width="12" style="2"/>
    <col min="6786" max="6786" width="2.26953125" style="2" customWidth="1"/>
    <col min="6787" max="6787" width="16.26953125" style="2" customWidth="1"/>
    <col min="6788" max="6885" width="12" style="2"/>
    <col min="6886" max="6886" width="15.453125" style="2" customWidth="1"/>
    <col min="6887" max="6888" width="2.54296875" style="2" customWidth="1"/>
    <col min="6889" max="6889" width="36" style="2" customWidth="1"/>
    <col min="6890" max="6890" width="2.1796875" style="2" customWidth="1"/>
    <col min="6891" max="6891" width="12.26953125" style="2" customWidth="1"/>
    <col min="6892" max="6892" width="2.26953125" style="2" customWidth="1"/>
    <col min="6893" max="6893" width="12.1796875" style="2" customWidth="1"/>
    <col min="6894" max="6898" width="12" style="2"/>
    <col min="6899" max="6899" width="2.26953125" style="2" customWidth="1"/>
    <col min="6900" max="6900" width="12.26953125" style="2" customWidth="1"/>
    <col min="6901" max="6902" width="12" style="2"/>
    <col min="6903" max="6903" width="12.1796875" style="2" customWidth="1"/>
    <col min="6904" max="6905" width="12" style="2"/>
    <col min="6906" max="6906" width="2.26953125" style="2" customWidth="1"/>
    <col min="6907" max="6907" width="12.26953125" style="2" customWidth="1"/>
    <col min="6908" max="6912" width="12" style="2"/>
    <col min="6913" max="6913" width="2.26953125" style="2" customWidth="1"/>
    <col min="6914" max="6914" width="12.26953125" style="2" customWidth="1"/>
    <col min="6915" max="6919" width="12" style="2"/>
    <col min="6920" max="6920" width="2.26953125" style="2" customWidth="1"/>
    <col min="6921" max="6921" width="12.26953125" style="2" customWidth="1"/>
    <col min="6922" max="6926" width="12" style="2"/>
    <col min="6927" max="6927" width="2.26953125" style="2" customWidth="1"/>
    <col min="6928" max="6928" width="12.26953125" style="2" customWidth="1"/>
    <col min="6929" max="6933" width="12" style="2"/>
    <col min="6934" max="6934" width="2.26953125" style="2" customWidth="1"/>
    <col min="6935" max="6935" width="12.26953125" style="2" customWidth="1"/>
    <col min="6936" max="6940" width="12" style="2"/>
    <col min="6941" max="6941" width="2.26953125" style="2" customWidth="1"/>
    <col min="6942" max="6942" width="12.26953125" style="2" customWidth="1"/>
    <col min="6943" max="6947" width="12" style="2"/>
    <col min="6948" max="6948" width="2.26953125" style="2" customWidth="1"/>
    <col min="6949" max="6949" width="12.26953125" style="2" customWidth="1"/>
    <col min="6950" max="6954" width="12" style="2"/>
    <col min="6955" max="6955" width="2.26953125" style="2" customWidth="1"/>
    <col min="6956" max="6956" width="12.26953125" style="2" customWidth="1"/>
    <col min="6957" max="6961" width="12" style="2"/>
    <col min="6962" max="6962" width="2.26953125" style="2" customWidth="1"/>
    <col min="6963" max="6963" width="12.26953125" style="2" customWidth="1"/>
    <col min="6964" max="6968" width="12" style="2"/>
    <col min="6969" max="6969" width="2.26953125" style="2" customWidth="1"/>
    <col min="6970" max="6970" width="12.26953125" style="2" customWidth="1"/>
    <col min="6971" max="6975" width="12" style="2"/>
    <col min="6976" max="6976" width="2.26953125" style="2" customWidth="1"/>
    <col min="6977" max="6977" width="12.26953125" style="2" customWidth="1"/>
    <col min="6978" max="6978" width="12.1796875" style="2" customWidth="1"/>
    <col min="6979" max="6982" width="12" style="2"/>
    <col min="6983" max="6983" width="2.26953125" style="2" customWidth="1"/>
    <col min="6984" max="6984" width="12.26953125" style="2" customWidth="1"/>
    <col min="6985" max="6989" width="12" style="2"/>
    <col min="6990" max="6990" width="2.26953125" style="2" customWidth="1"/>
    <col min="6991" max="6991" width="12.26953125" style="2" customWidth="1"/>
    <col min="6992" max="6996" width="12" style="2"/>
    <col min="6997" max="6997" width="2.26953125" style="2" customWidth="1"/>
    <col min="6998" max="6998" width="12.26953125" style="2" customWidth="1"/>
    <col min="6999" max="7003" width="12" style="2"/>
    <col min="7004" max="7004" width="2.26953125" style="2" customWidth="1"/>
    <col min="7005" max="7005" width="12.26953125" style="2" customWidth="1"/>
    <col min="7006" max="7010" width="12" style="2"/>
    <col min="7011" max="7011" width="2.26953125" style="2" customWidth="1"/>
    <col min="7012" max="7012" width="12.26953125" style="2" customWidth="1"/>
    <col min="7013" max="7017" width="12" style="2"/>
    <col min="7018" max="7018" width="2.26953125" style="2" customWidth="1"/>
    <col min="7019" max="7019" width="12.26953125" style="2" customWidth="1"/>
    <col min="7020" max="7024" width="12" style="2"/>
    <col min="7025" max="7025" width="2.26953125" style="2" customWidth="1"/>
    <col min="7026" max="7026" width="12.26953125" style="2" customWidth="1"/>
    <col min="7027" max="7031" width="12" style="2"/>
    <col min="7032" max="7032" width="2.26953125" style="2" customWidth="1"/>
    <col min="7033" max="7033" width="15.81640625" style="2" customWidth="1"/>
    <col min="7034" max="7034" width="2.26953125" style="2" customWidth="1"/>
    <col min="7035" max="7035" width="12" style="2"/>
    <col min="7036" max="7036" width="2.26953125" style="2" customWidth="1"/>
    <col min="7037" max="7037" width="12" style="2"/>
    <col min="7038" max="7038" width="2.26953125" style="2" customWidth="1"/>
    <col min="7039" max="7039" width="13.453125" style="2" customWidth="1"/>
    <col min="7040" max="7040" width="2.26953125" style="2" customWidth="1"/>
    <col min="7041" max="7041" width="12" style="2"/>
    <col min="7042" max="7042" width="2.26953125" style="2" customWidth="1"/>
    <col min="7043" max="7043" width="16.26953125" style="2" customWidth="1"/>
    <col min="7044" max="7141" width="12" style="2"/>
    <col min="7142" max="7142" width="15.453125" style="2" customWidth="1"/>
    <col min="7143" max="7144" width="2.54296875" style="2" customWidth="1"/>
    <col min="7145" max="7145" width="36" style="2" customWidth="1"/>
    <col min="7146" max="7146" width="2.1796875" style="2" customWidth="1"/>
    <col min="7147" max="7147" width="12.26953125" style="2" customWidth="1"/>
    <col min="7148" max="7148" width="2.26953125" style="2" customWidth="1"/>
    <col min="7149" max="7149" width="12.1796875" style="2" customWidth="1"/>
    <col min="7150" max="7154" width="12" style="2"/>
    <col min="7155" max="7155" width="2.26953125" style="2" customWidth="1"/>
    <col min="7156" max="7156" width="12.26953125" style="2" customWidth="1"/>
    <col min="7157" max="7158" width="12" style="2"/>
    <col min="7159" max="7159" width="12.1796875" style="2" customWidth="1"/>
    <col min="7160" max="7161" width="12" style="2"/>
    <col min="7162" max="7162" width="2.26953125" style="2" customWidth="1"/>
    <col min="7163" max="7163" width="12.26953125" style="2" customWidth="1"/>
    <col min="7164" max="7168" width="12" style="2"/>
    <col min="7169" max="7169" width="2.26953125" style="2" customWidth="1"/>
    <col min="7170" max="7170" width="12.26953125" style="2" customWidth="1"/>
    <col min="7171" max="7175" width="12" style="2"/>
    <col min="7176" max="7176" width="2.26953125" style="2" customWidth="1"/>
    <col min="7177" max="7177" width="12.26953125" style="2" customWidth="1"/>
    <col min="7178" max="7182" width="12" style="2"/>
    <col min="7183" max="7183" width="2.26953125" style="2" customWidth="1"/>
    <col min="7184" max="7184" width="12.26953125" style="2" customWidth="1"/>
    <col min="7185" max="7189" width="12" style="2"/>
    <col min="7190" max="7190" width="2.26953125" style="2" customWidth="1"/>
    <col min="7191" max="7191" width="12.26953125" style="2" customWidth="1"/>
    <col min="7192" max="7196" width="12" style="2"/>
    <col min="7197" max="7197" width="2.26953125" style="2" customWidth="1"/>
    <col min="7198" max="7198" width="12.26953125" style="2" customWidth="1"/>
    <col min="7199" max="7203" width="12" style="2"/>
    <col min="7204" max="7204" width="2.26953125" style="2" customWidth="1"/>
    <col min="7205" max="7205" width="12.26953125" style="2" customWidth="1"/>
    <col min="7206" max="7210" width="12" style="2"/>
    <col min="7211" max="7211" width="2.26953125" style="2" customWidth="1"/>
    <col min="7212" max="7212" width="12.26953125" style="2" customWidth="1"/>
    <col min="7213" max="7217" width="12" style="2"/>
    <col min="7218" max="7218" width="2.26953125" style="2" customWidth="1"/>
    <col min="7219" max="7219" width="12.26953125" style="2" customWidth="1"/>
    <col min="7220" max="7224" width="12" style="2"/>
    <col min="7225" max="7225" width="2.26953125" style="2" customWidth="1"/>
    <col min="7226" max="7226" width="12.26953125" style="2" customWidth="1"/>
    <col min="7227" max="7231" width="12" style="2"/>
    <col min="7232" max="7232" width="2.26953125" style="2" customWidth="1"/>
    <col min="7233" max="7233" width="12.26953125" style="2" customWidth="1"/>
    <col min="7234" max="7234" width="12.1796875" style="2" customWidth="1"/>
    <col min="7235" max="7238" width="12" style="2"/>
    <col min="7239" max="7239" width="2.26953125" style="2" customWidth="1"/>
    <col min="7240" max="7240" width="12.26953125" style="2" customWidth="1"/>
    <col min="7241" max="7245" width="12" style="2"/>
    <col min="7246" max="7246" width="2.26953125" style="2" customWidth="1"/>
    <col min="7247" max="7247" width="12.26953125" style="2" customWidth="1"/>
    <col min="7248" max="7252" width="12" style="2"/>
    <col min="7253" max="7253" width="2.26953125" style="2" customWidth="1"/>
    <col min="7254" max="7254" width="12.26953125" style="2" customWidth="1"/>
    <col min="7255" max="7259" width="12" style="2"/>
    <col min="7260" max="7260" width="2.26953125" style="2" customWidth="1"/>
    <col min="7261" max="7261" width="12.26953125" style="2" customWidth="1"/>
    <col min="7262" max="7266" width="12" style="2"/>
    <col min="7267" max="7267" width="2.26953125" style="2" customWidth="1"/>
    <col min="7268" max="7268" width="12.26953125" style="2" customWidth="1"/>
    <col min="7269" max="7273" width="12" style="2"/>
    <col min="7274" max="7274" width="2.26953125" style="2" customWidth="1"/>
    <col min="7275" max="7275" width="12.26953125" style="2" customWidth="1"/>
    <col min="7276" max="7280" width="12" style="2"/>
    <col min="7281" max="7281" width="2.26953125" style="2" customWidth="1"/>
    <col min="7282" max="7282" width="12.26953125" style="2" customWidth="1"/>
    <col min="7283" max="7287" width="12" style="2"/>
    <col min="7288" max="7288" width="2.26953125" style="2" customWidth="1"/>
    <col min="7289" max="7289" width="15.81640625" style="2" customWidth="1"/>
    <col min="7290" max="7290" width="2.26953125" style="2" customWidth="1"/>
    <col min="7291" max="7291" width="12" style="2"/>
    <col min="7292" max="7292" width="2.26953125" style="2" customWidth="1"/>
    <col min="7293" max="7293" width="12" style="2"/>
    <col min="7294" max="7294" width="2.26953125" style="2" customWidth="1"/>
    <col min="7295" max="7295" width="13.453125" style="2" customWidth="1"/>
    <col min="7296" max="7296" width="2.26953125" style="2" customWidth="1"/>
    <col min="7297" max="7297" width="12" style="2"/>
    <col min="7298" max="7298" width="2.26953125" style="2" customWidth="1"/>
    <col min="7299" max="7299" width="16.26953125" style="2" customWidth="1"/>
    <col min="7300" max="7397" width="12" style="2"/>
    <col min="7398" max="7398" width="15.453125" style="2" customWidth="1"/>
    <col min="7399" max="7400" width="2.54296875" style="2" customWidth="1"/>
    <col min="7401" max="7401" width="36" style="2" customWidth="1"/>
    <col min="7402" max="7402" width="2.1796875" style="2" customWidth="1"/>
    <col min="7403" max="7403" width="12.26953125" style="2" customWidth="1"/>
    <col min="7404" max="7404" width="2.26953125" style="2" customWidth="1"/>
    <col min="7405" max="7405" width="12.1796875" style="2" customWidth="1"/>
    <col min="7406" max="7410" width="12" style="2"/>
    <col min="7411" max="7411" width="2.26953125" style="2" customWidth="1"/>
    <col min="7412" max="7412" width="12.26953125" style="2" customWidth="1"/>
    <col min="7413" max="7414" width="12" style="2"/>
    <col min="7415" max="7415" width="12.1796875" style="2" customWidth="1"/>
    <col min="7416" max="7417" width="12" style="2"/>
    <col min="7418" max="7418" width="2.26953125" style="2" customWidth="1"/>
    <col min="7419" max="7419" width="12.26953125" style="2" customWidth="1"/>
    <col min="7420" max="7424" width="12" style="2"/>
    <col min="7425" max="7425" width="2.26953125" style="2" customWidth="1"/>
    <col min="7426" max="7426" width="12.26953125" style="2" customWidth="1"/>
    <col min="7427" max="7431" width="12" style="2"/>
    <col min="7432" max="7432" width="2.26953125" style="2" customWidth="1"/>
    <col min="7433" max="7433" width="12.26953125" style="2" customWidth="1"/>
    <col min="7434" max="7438" width="12" style="2"/>
    <col min="7439" max="7439" width="2.26953125" style="2" customWidth="1"/>
    <col min="7440" max="7440" width="12.26953125" style="2" customWidth="1"/>
    <col min="7441" max="7445" width="12" style="2"/>
    <col min="7446" max="7446" width="2.26953125" style="2" customWidth="1"/>
    <col min="7447" max="7447" width="12.26953125" style="2" customWidth="1"/>
    <col min="7448" max="7452" width="12" style="2"/>
    <col min="7453" max="7453" width="2.26953125" style="2" customWidth="1"/>
    <col min="7454" max="7454" width="12.26953125" style="2" customWidth="1"/>
    <col min="7455" max="7459" width="12" style="2"/>
    <col min="7460" max="7460" width="2.26953125" style="2" customWidth="1"/>
    <col min="7461" max="7461" width="12.26953125" style="2" customWidth="1"/>
    <col min="7462" max="7466" width="12" style="2"/>
    <col min="7467" max="7467" width="2.26953125" style="2" customWidth="1"/>
    <col min="7468" max="7468" width="12.26953125" style="2" customWidth="1"/>
    <col min="7469" max="7473" width="12" style="2"/>
    <col min="7474" max="7474" width="2.26953125" style="2" customWidth="1"/>
    <col min="7475" max="7475" width="12.26953125" style="2" customWidth="1"/>
    <col min="7476" max="7480" width="12" style="2"/>
    <col min="7481" max="7481" width="2.26953125" style="2" customWidth="1"/>
    <col min="7482" max="7482" width="12.26953125" style="2" customWidth="1"/>
    <col min="7483" max="7487" width="12" style="2"/>
    <col min="7488" max="7488" width="2.26953125" style="2" customWidth="1"/>
    <col min="7489" max="7489" width="12.26953125" style="2" customWidth="1"/>
    <col min="7490" max="7490" width="12.1796875" style="2" customWidth="1"/>
    <col min="7491" max="7494" width="12" style="2"/>
    <col min="7495" max="7495" width="2.26953125" style="2" customWidth="1"/>
    <col min="7496" max="7496" width="12.26953125" style="2" customWidth="1"/>
    <col min="7497" max="7501" width="12" style="2"/>
    <col min="7502" max="7502" width="2.26953125" style="2" customWidth="1"/>
    <col min="7503" max="7503" width="12.26953125" style="2" customWidth="1"/>
    <col min="7504" max="7508" width="12" style="2"/>
    <col min="7509" max="7509" width="2.26953125" style="2" customWidth="1"/>
    <col min="7510" max="7510" width="12.26953125" style="2" customWidth="1"/>
    <col min="7511" max="7515" width="12" style="2"/>
    <col min="7516" max="7516" width="2.26953125" style="2" customWidth="1"/>
    <col min="7517" max="7517" width="12.26953125" style="2" customWidth="1"/>
    <col min="7518" max="7522" width="12" style="2"/>
    <col min="7523" max="7523" width="2.26953125" style="2" customWidth="1"/>
    <col min="7524" max="7524" width="12.26953125" style="2" customWidth="1"/>
    <col min="7525" max="7529" width="12" style="2"/>
    <col min="7530" max="7530" width="2.26953125" style="2" customWidth="1"/>
    <col min="7531" max="7531" width="12.26953125" style="2" customWidth="1"/>
    <col min="7532" max="7536" width="12" style="2"/>
    <col min="7537" max="7537" width="2.26953125" style="2" customWidth="1"/>
    <col min="7538" max="7538" width="12.26953125" style="2" customWidth="1"/>
    <col min="7539" max="7543" width="12" style="2"/>
    <col min="7544" max="7544" width="2.26953125" style="2" customWidth="1"/>
    <col min="7545" max="7545" width="15.81640625" style="2" customWidth="1"/>
    <col min="7546" max="7546" width="2.26953125" style="2" customWidth="1"/>
    <col min="7547" max="7547" width="12" style="2"/>
    <col min="7548" max="7548" width="2.26953125" style="2" customWidth="1"/>
    <col min="7549" max="7549" width="12" style="2"/>
    <col min="7550" max="7550" width="2.26953125" style="2" customWidth="1"/>
    <col min="7551" max="7551" width="13.453125" style="2" customWidth="1"/>
    <col min="7552" max="7552" width="2.26953125" style="2" customWidth="1"/>
    <col min="7553" max="7553" width="12" style="2"/>
    <col min="7554" max="7554" width="2.26953125" style="2" customWidth="1"/>
    <col min="7555" max="7555" width="16.26953125" style="2" customWidth="1"/>
    <col min="7556" max="7653" width="12" style="2"/>
    <col min="7654" max="7654" width="15.453125" style="2" customWidth="1"/>
    <col min="7655" max="7656" width="2.54296875" style="2" customWidth="1"/>
    <col min="7657" max="7657" width="36" style="2" customWidth="1"/>
    <col min="7658" max="7658" width="2.1796875" style="2" customWidth="1"/>
    <col min="7659" max="7659" width="12.26953125" style="2" customWidth="1"/>
    <col min="7660" max="7660" width="2.26953125" style="2" customWidth="1"/>
    <col min="7661" max="7661" width="12.1796875" style="2" customWidth="1"/>
    <col min="7662" max="7666" width="12" style="2"/>
    <col min="7667" max="7667" width="2.26953125" style="2" customWidth="1"/>
    <col min="7668" max="7668" width="12.26953125" style="2" customWidth="1"/>
    <col min="7669" max="7670" width="12" style="2"/>
    <col min="7671" max="7671" width="12.1796875" style="2" customWidth="1"/>
    <col min="7672" max="7673" width="12" style="2"/>
    <col min="7674" max="7674" width="2.26953125" style="2" customWidth="1"/>
    <col min="7675" max="7675" width="12.26953125" style="2" customWidth="1"/>
    <col min="7676" max="7680" width="12" style="2"/>
    <col min="7681" max="7681" width="2.26953125" style="2" customWidth="1"/>
    <col min="7682" max="7682" width="12.26953125" style="2" customWidth="1"/>
    <col min="7683" max="7687" width="12" style="2"/>
    <col min="7688" max="7688" width="2.26953125" style="2" customWidth="1"/>
    <col min="7689" max="7689" width="12.26953125" style="2" customWidth="1"/>
    <col min="7690" max="7694" width="12" style="2"/>
    <col min="7695" max="7695" width="2.26953125" style="2" customWidth="1"/>
    <col min="7696" max="7696" width="12.26953125" style="2" customWidth="1"/>
    <col min="7697" max="7701" width="12" style="2"/>
    <col min="7702" max="7702" width="2.26953125" style="2" customWidth="1"/>
    <col min="7703" max="7703" width="12.26953125" style="2" customWidth="1"/>
    <col min="7704" max="7708" width="12" style="2"/>
    <col min="7709" max="7709" width="2.26953125" style="2" customWidth="1"/>
    <col min="7710" max="7710" width="12.26953125" style="2" customWidth="1"/>
    <col min="7711" max="7715" width="12" style="2"/>
    <col min="7716" max="7716" width="2.26953125" style="2" customWidth="1"/>
    <col min="7717" max="7717" width="12.26953125" style="2" customWidth="1"/>
    <col min="7718" max="7722" width="12" style="2"/>
    <col min="7723" max="7723" width="2.26953125" style="2" customWidth="1"/>
    <col min="7724" max="7724" width="12.26953125" style="2" customWidth="1"/>
    <col min="7725" max="7729" width="12" style="2"/>
    <col min="7730" max="7730" width="2.26953125" style="2" customWidth="1"/>
    <col min="7731" max="7731" width="12.26953125" style="2" customWidth="1"/>
    <col min="7732" max="7736" width="12" style="2"/>
    <col min="7737" max="7737" width="2.26953125" style="2" customWidth="1"/>
    <col min="7738" max="7738" width="12.26953125" style="2" customWidth="1"/>
    <col min="7739" max="7743" width="12" style="2"/>
    <col min="7744" max="7744" width="2.26953125" style="2" customWidth="1"/>
    <col min="7745" max="7745" width="12.26953125" style="2" customWidth="1"/>
    <col min="7746" max="7746" width="12.1796875" style="2" customWidth="1"/>
    <col min="7747" max="7750" width="12" style="2"/>
    <col min="7751" max="7751" width="2.26953125" style="2" customWidth="1"/>
    <col min="7752" max="7752" width="12.26953125" style="2" customWidth="1"/>
    <col min="7753" max="7757" width="12" style="2"/>
    <col min="7758" max="7758" width="2.26953125" style="2" customWidth="1"/>
    <col min="7759" max="7759" width="12.26953125" style="2" customWidth="1"/>
    <col min="7760" max="7764" width="12" style="2"/>
    <col min="7765" max="7765" width="2.26953125" style="2" customWidth="1"/>
    <col min="7766" max="7766" width="12.26953125" style="2" customWidth="1"/>
    <col min="7767" max="7771" width="12" style="2"/>
    <col min="7772" max="7772" width="2.26953125" style="2" customWidth="1"/>
    <col min="7773" max="7773" width="12.26953125" style="2" customWidth="1"/>
    <col min="7774" max="7778" width="12" style="2"/>
    <col min="7779" max="7779" width="2.26953125" style="2" customWidth="1"/>
    <col min="7780" max="7780" width="12.26953125" style="2" customWidth="1"/>
    <col min="7781" max="7785" width="12" style="2"/>
    <col min="7786" max="7786" width="2.26953125" style="2" customWidth="1"/>
    <col min="7787" max="7787" width="12.26953125" style="2" customWidth="1"/>
    <col min="7788" max="7792" width="12" style="2"/>
    <col min="7793" max="7793" width="2.26953125" style="2" customWidth="1"/>
    <col min="7794" max="7794" width="12.26953125" style="2" customWidth="1"/>
    <col min="7795" max="7799" width="12" style="2"/>
    <col min="7800" max="7800" width="2.26953125" style="2" customWidth="1"/>
    <col min="7801" max="7801" width="15.81640625" style="2" customWidth="1"/>
    <col min="7802" max="7802" width="2.26953125" style="2" customWidth="1"/>
    <col min="7803" max="7803" width="12" style="2"/>
    <col min="7804" max="7804" width="2.26953125" style="2" customWidth="1"/>
    <col min="7805" max="7805" width="12" style="2"/>
    <col min="7806" max="7806" width="2.26953125" style="2" customWidth="1"/>
    <col min="7807" max="7807" width="13.453125" style="2" customWidth="1"/>
    <col min="7808" max="7808" width="2.26953125" style="2" customWidth="1"/>
    <col min="7809" max="7809" width="12" style="2"/>
    <col min="7810" max="7810" width="2.26953125" style="2" customWidth="1"/>
    <col min="7811" max="7811" width="16.26953125" style="2" customWidth="1"/>
    <col min="7812" max="7909" width="12" style="2"/>
    <col min="7910" max="7910" width="15.453125" style="2" customWidth="1"/>
    <col min="7911" max="7912" width="2.54296875" style="2" customWidth="1"/>
    <col min="7913" max="7913" width="36" style="2" customWidth="1"/>
    <col min="7914" max="7914" width="2.1796875" style="2" customWidth="1"/>
    <col min="7915" max="7915" width="12.26953125" style="2" customWidth="1"/>
    <col min="7916" max="7916" width="2.26953125" style="2" customWidth="1"/>
    <col min="7917" max="7917" width="12.1796875" style="2" customWidth="1"/>
    <col min="7918" max="7922" width="12" style="2"/>
    <col min="7923" max="7923" width="2.26953125" style="2" customWidth="1"/>
    <col min="7924" max="7924" width="12.26953125" style="2" customWidth="1"/>
    <col min="7925" max="7926" width="12" style="2"/>
    <col min="7927" max="7927" width="12.1796875" style="2" customWidth="1"/>
    <col min="7928" max="7929" width="12" style="2"/>
    <col min="7930" max="7930" width="2.26953125" style="2" customWidth="1"/>
    <col min="7931" max="7931" width="12.26953125" style="2" customWidth="1"/>
    <col min="7932" max="7936" width="12" style="2"/>
    <col min="7937" max="7937" width="2.26953125" style="2" customWidth="1"/>
    <col min="7938" max="7938" width="12.26953125" style="2" customWidth="1"/>
    <col min="7939" max="7943" width="12" style="2"/>
    <col min="7944" max="7944" width="2.26953125" style="2" customWidth="1"/>
    <col min="7945" max="7945" width="12.26953125" style="2" customWidth="1"/>
    <col min="7946" max="7950" width="12" style="2"/>
    <col min="7951" max="7951" width="2.26953125" style="2" customWidth="1"/>
    <col min="7952" max="7952" width="12.26953125" style="2" customWidth="1"/>
    <col min="7953" max="7957" width="12" style="2"/>
    <col min="7958" max="7958" width="2.26953125" style="2" customWidth="1"/>
    <col min="7959" max="7959" width="12.26953125" style="2" customWidth="1"/>
    <col min="7960" max="7964" width="12" style="2"/>
    <col min="7965" max="7965" width="2.26953125" style="2" customWidth="1"/>
    <col min="7966" max="7966" width="12.26953125" style="2" customWidth="1"/>
    <col min="7967" max="7971" width="12" style="2"/>
    <col min="7972" max="7972" width="2.26953125" style="2" customWidth="1"/>
    <col min="7973" max="7973" width="12.26953125" style="2" customWidth="1"/>
    <col min="7974" max="7978" width="12" style="2"/>
    <col min="7979" max="7979" width="2.26953125" style="2" customWidth="1"/>
    <col min="7980" max="7980" width="12.26953125" style="2" customWidth="1"/>
    <col min="7981" max="7985" width="12" style="2"/>
    <col min="7986" max="7986" width="2.26953125" style="2" customWidth="1"/>
    <col min="7987" max="7987" width="12.26953125" style="2" customWidth="1"/>
    <col min="7988" max="7992" width="12" style="2"/>
    <col min="7993" max="7993" width="2.26953125" style="2" customWidth="1"/>
    <col min="7994" max="7994" width="12.26953125" style="2" customWidth="1"/>
    <col min="7995" max="7999" width="12" style="2"/>
    <col min="8000" max="8000" width="2.26953125" style="2" customWidth="1"/>
    <col min="8001" max="8001" width="12.26953125" style="2" customWidth="1"/>
    <col min="8002" max="8002" width="12.1796875" style="2" customWidth="1"/>
    <col min="8003" max="8006" width="12" style="2"/>
    <col min="8007" max="8007" width="2.26953125" style="2" customWidth="1"/>
    <col min="8008" max="8008" width="12.26953125" style="2" customWidth="1"/>
    <col min="8009" max="8013" width="12" style="2"/>
    <col min="8014" max="8014" width="2.26953125" style="2" customWidth="1"/>
    <col min="8015" max="8015" width="12.26953125" style="2" customWidth="1"/>
    <col min="8016" max="8020" width="12" style="2"/>
    <col min="8021" max="8021" width="2.26953125" style="2" customWidth="1"/>
    <col min="8022" max="8022" width="12.26953125" style="2" customWidth="1"/>
    <col min="8023" max="8027" width="12" style="2"/>
    <col min="8028" max="8028" width="2.26953125" style="2" customWidth="1"/>
    <col min="8029" max="8029" width="12.26953125" style="2" customWidth="1"/>
    <col min="8030" max="8034" width="12" style="2"/>
    <col min="8035" max="8035" width="2.26953125" style="2" customWidth="1"/>
    <col min="8036" max="8036" width="12.26953125" style="2" customWidth="1"/>
    <col min="8037" max="8041" width="12" style="2"/>
    <col min="8042" max="8042" width="2.26953125" style="2" customWidth="1"/>
    <col min="8043" max="8043" width="12.26953125" style="2" customWidth="1"/>
    <col min="8044" max="8048" width="12" style="2"/>
    <col min="8049" max="8049" width="2.26953125" style="2" customWidth="1"/>
    <col min="8050" max="8050" width="12.26953125" style="2" customWidth="1"/>
    <col min="8051" max="8055" width="12" style="2"/>
    <col min="8056" max="8056" width="2.26953125" style="2" customWidth="1"/>
    <col min="8057" max="8057" width="15.81640625" style="2" customWidth="1"/>
    <col min="8058" max="8058" width="2.26953125" style="2" customWidth="1"/>
    <col min="8059" max="8059" width="12" style="2"/>
    <col min="8060" max="8060" width="2.26953125" style="2" customWidth="1"/>
    <col min="8061" max="8061" width="12" style="2"/>
    <col min="8062" max="8062" width="2.26953125" style="2" customWidth="1"/>
    <col min="8063" max="8063" width="13.453125" style="2" customWidth="1"/>
    <col min="8064" max="8064" width="2.26953125" style="2" customWidth="1"/>
    <col min="8065" max="8065" width="12" style="2"/>
    <col min="8066" max="8066" width="2.26953125" style="2" customWidth="1"/>
    <col min="8067" max="8067" width="16.26953125" style="2" customWidth="1"/>
    <col min="8068" max="8165" width="12" style="2"/>
    <col min="8166" max="8166" width="15.453125" style="2" customWidth="1"/>
    <col min="8167" max="8168" width="2.54296875" style="2" customWidth="1"/>
    <col min="8169" max="8169" width="36" style="2" customWidth="1"/>
    <col min="8170" max="8170" width="2.1796875" style="2" customWidth="1"/>
    <col min="8171" max="8171" width="12.26953125" style="2" customWidth="1"/>
    <col min="8172" max="8172" width="2.26953125" style="2" customWidth="1"/>
    <col min="8173" max="8173" width="12.1796875" style="2" customWidth="1"/>
    <col min="8174" max="8178" width="12" style="2"/>
    <col min="8179" max="8179" width="2.26953125" style="2" customWidth="1"/>
    <col min="8180" max="8180" width="12.26953125" style="2" customWidth="1"/>
    <col min="8181" max="8182" width="12" style="2"/>
    <col min="8183" max="8183" width="12.1796875" style="2" customWidth="1"/>
    <col min="8184" max="8185" width="12" style="2"/>
    <col min="8186" max="8186" width="2.26953125" style="2" customWidth="1"/>
    <col min="8187" max="8187" width="12.26953125" style="2" customWidth="1"/>
    <col min="8188" max="8192" width="12" style="2"/>
    <col min="8193" max="8193" width="2.26953125" style="2" customWidth="1"/>
    <col min="8194" max="8194" width="12.26953125" style="2" customWidth="1"/>
    <col min="8195" max="8199" width="12" style="2"/>
    <col min="8200" max="8200" width="2.26953125" style="2" customWidth="1"/>
    <col min="8201" max="8201" width="12.26953125" style="2" customWidth="1"/>
    <col min="8202" max="8206" width="12" style="2"/>
    <col min="8207" max="8207" width="2.26953125" style="2" customWidth="1"/>
    <col min="8208" max="8208" width="12.26953125" style="2" customWidth="1"/>
    <col min="8209" max="8213" width="12" style="2"/>
    <col min="8214" max="8214" width="2.26953125" style="2" customWidth="1"/>
    <col min="8215" max="8215" width="12.26953125" style="2" customWidth="1"/>
    <col min="8216" max="8220" width="12" style="2"/>
    <col min="8221" max="8221" width="2.26953125" style="2" customWidth="1"/>
    <col min="8222" max="8222" width="12.26953125" style="2" customWidth="1"/>
    <col min="8223" max="8227" width="12" style="2"/>
    <col min="8228" max="8228" width="2.26953125" style="2" customWidth="1"/>
    <col min="8229" max="8229" width="12.26953125" style="2" customWidth="1"/>
    <col min="8230" max="8234" width="12" style="2"/>
    <col min="8235" max="8235" width="2.26953125" style="2" customWidth="1"/>
    <col min="8236" max="8236" width="12.26953125" style="2" customWidth="1"/>
    <col min="8237" max="8241" width="12" style="2"/>
    <col min="8242" max="8242" width="2.26953125" style="2" customWidth="1"/>
    <col min="8243" max="8243" width="12.26953125" style="2" customWidth="1"/>
    <col min="8244" max="8248" width="12" style="2"/>
    <col min="8249" max="8249" width="2.26953125" style="2" customWidth="1"/>
    <col min="8250" max="8250" width="12.26953125" style="2" customWidth="1"/>
    <col min="8251" max="8255" width="12" style="2"/>
    <col min="8256" max="8256" width="2.26953125" style="2" customWidth="1"/>
    <col min="8257" max="8257" width="12.26953125" style="2" customWidth="1"/>
    <col min="8258" max="8258" width="12.1796875" style="2" customWidth="1"/>
    <col min="8259" max="8262" width="12" style="2"/>
    <col min="8263" max="8263" width="2.26953125" style="2" customWidth="1"/>
    <col min="8264" max="8264" width="12.26953125" style="2" customWidth="1"/>
    <col min="8265" max="8269" width="12" style="2"/>
    <col min="8270" max="8270" width="2.26953125" style="2" customWidth="1"/>
    <col min="8271" max="8271" width="12.26953125" style="2" customWidth="1"/>
    <col min="8272" max="8276" width="12" style="2"/>
    <col min="8277" max="8277" width="2.26953125" style="2" customWidth="1"/>
    <col min="8278" max="8278" width="12.26953125" style="2" customWidth="1"/>
    <col min="8279" max="8283" width="12" style="2"/>
    <col min="8284" max="8284" width="2.26953125" style="2" customWidth="1"/>
    <col min="8285" max="8285" width="12.26953125" style="2" customWidth="1"/>
    <col min="8286" max="8290" width="12" style="2"/>
    <col min="8291" max="8291" width="2.26953125" style="2" customWidth="1"/>
    <col min="8292" max="8292" width="12.26953125" style="2" customWidth="1"/>
    <col min="8293" max="8297" width="12" style="2"/>
    <col min="8298" max="8298" width="2.26953125" style="2" customWidth="1"/>
    <col min="8299" max="8299" width="12.26953125" style="2" customWidth="1"/>
    <col min="8300" max="8304" width="12" style="2"/>
    <col min="8305" max="8305" width="2.26953125" style="2" customWidth="1"/>
    <col min="8306" max="8306" width="12.26953125" style="2" customWidth="1"/>
    <col min="8307" max="8311" width="12" style="2"/>
    <col min="8312" max="8312" width="2.26953125" style="2" customWidth="1"/>
    <col min="8313" max="8313" width="15.81640625" style="2" customWidth="1"/>
    <col min="8314" max="8314" width="2.26953125" style="2" customWidth="1"/>
    <col min="8315" max="8315" width="12" style="2"/>
    <col min="8316" max="8316" width="2.26953125" style="2" customWidth="1"/>
    <col min="8317" max="8317" width="12" style="2"/>
    <col min="8318" max="8318" width="2.26953125" style="2" customWidth="1"/>
    <col min="8319" max="8319" width="13.453125" style="2" customWidth="1"/>
    <col min="8320" max="8320" width="2.26953125" style="2" customWidth="1"/>
    <col min="8321" max="8321" width="12" style="2"/>
    <col min="8322" max="8322" width="2.26953125" style="2" customWidth="1"/>
    <col min="8323" max="8323" width="16.26953125" style="2" customWidth="1"/>
    <col min="8324" max="8421" width="12" style="2"/>
    <col min="8422" max="8422" width="15.453125" style="2" customWidth="1"/>
    <col min="8423" max="8424" width="2.54296875" style="2" customWidth="1"/>
    <col min="8425" max="8425" width="36" style="2" customWidth="1"/>
    <col min="8426" max="8426" width="2.1796875" style="2" customWidth="1"/>
    <col min="8427" max="8427" width="12.26953125" style="2" customWidth="1"/>
    <col min="8428" max="8428" width="2.26953125" style="2" customWidth="1"/>
    <col min="8429" max="8429" width="12.1796875" style="2" customWidth="1"/>
    <col min="8430" max="8434" width="12" style="2"/>
    <col min="8435" max="8435" width="2.26953125" style="2" customWidth="1"/>
    <col min="8436" max="8436" width="12.26953125" style="2" customWidth="1"/>
    <col min="8437" max="8438" width="12" style="2"/>
    <col min="8439" max="8439" width="12.1796875" style="2" customWidth="1"/>
    <col min="8440" max="8441" width="12" style="2"/>
    <col min="8442" max="8442" width="2.26953125" style="2" customWidth="1"/>
    <col min="8443" max="8443" width="12.26953125" style="2" customWidth="1"/>
    <col min="8444" max="8448" width="12" style="2"/>
    <col min="8449" max="8449" width="2.26953125" style="2" customWidth="1"/>
    <col min="8450" max="8450" width="12.26953125" style="2" customWidth="1"/>
    <col min="8451" max="8455" width="12" style="2"/>
    <col min="8456" max="8456" width="2.26953125" style="2" customWidth="1"/>
    <col min="8457" max="8457" width="12.26953125" style="2" customWidth="1"/>
    <col min="8458" max="8462" width="12" style="2"/>
    <col min="8463" max="8463" width="2.26953125" style="2" customWidth="1"/>
    <col min="8464" max="8464" width="12.26953125" style="2" customWidth="1"/>
    <col min="8465" max="8469" width="12" style="2"/>
    <col min="8470" max="8470" width="2.26953125" style="2" customWidth="1"/>
    <col min="8471" max="8471" width="12.26953125" style="2" customWidth="1"/>
    <col min="8472" max="8476" width="12" style="2"/>
    <col min="8477" max="8477" width="2.26953125" style="2" customWidth="1"/>
    <col min="8478" max="8478" width="12.26953125" style="2" customWidth="1"/>
    <col min="8479" max="8483" width="12" style="2"/>
    <col min="8484" max="8484" width="2.26953125" style="2" customWidth="1"/>
    <col min="8485" max="8485" width="12.26953125" style="2" customWidth="1"/>
    <col min="8486" max="8490" width="12" style="2"/>
    <col min="8491" max="8491" width="2.26953125" style="2" customWidth="1"/>
    <col min="8492" max="8492" width="12.26953125" style="2" customWidth="1"/>
    <col min="8493" max="8497" width="12" style="2"/>
    <col min="8498" max="8498" width="2.26953125" style="2" customWidth="1"/>
    <col min="8499" max="8499" width="12.26953125" style="2" customWidth="1"/>
    <col min="8500" max="8504" width="12" style="2"/>
    <col min="8505" max="8505" width="2.26953125" style="2" customWidth="1"/>
    <col min="8506" max="8506" width="12.26953125" style="2" customWidth="1"/>
    <col min="8507" max="8511" width="12" style="2"/>
    <col min="8512" max="8512" width="2.26953125" style="2" customWidth="1"/>
    <col min="8513" max="8513" width="12.26953125" style="2" customWidth="1"/>
    <col min="8514" max="8514" width="12.1796875" style="2" customWidth="1"/>
    <col min="8515" max="8518" width="12" style="2"/>
    <col min="8519" max="8519" width="2.26953125" style="2" customWidth="1"/>
    <col min="8520" max="8520" width="12.26953125" style="2" customWidth="1"/>
    <col min="8521" max="8525" width="12" style="2"/>
    <col min="8526" max="8526" width="2.26953125" style="2" customWidth="1"/>
    <col min="8527" max="8527" width="12.26953125" style="2" customWidth="1"/>
    <col min="8528" max="8532" width="12" style="2"/>
    <col min="8533" max="8533" width="2.26953125" style="2" customWidth="1"/>
    <col min="8534" max="8534" width="12.26953125" style="2" customWidth="1"/>
    <col min="8535" max="8539" width="12" style="2"/>
    <col min="8540" max="8540" width="2.26953125" style="2" customWidth="1"/>
    <col min="8541" max="8541" width="12.26953125" style="2" customWidth="1"/>
    <col min="8542" max="8546" width="12" style="2"/>
    <col min="8547" max="8547" width="2.26953125" style="2" customWidth="1"/>
    <col min="8548" max="8548" width="12.26953125" style="2" customWidth="1"/>
    <col min="8549" max="8553" width="12" style="2"/>
    <col min="8554" max="8554" width="2.26953125" style="2" customWidth="1"/>
    <col min="8555" max="8555" width="12.26953125" style="2" customWidth="1"/>
    <col min="8556" max="8560" width="12" style="2"/>
    <col min="8561" max="8561" width="2.26953125" style="2" customWidth="1"/>
    <col min="8562" max="8562" width="12.26953125" style="2" customWidth="1"/>
    <col min="8563" max="8567" width="12" style="2"/>
    <col min="8568" max="8568" width="2.26953125" style="2" customWidth="1"/>
    <col min="8569" max="8569" width="15.81640625" style="2" customWidth="1"/>
    <col min="8570" max="8570" width="2.26953125" style="2" customWidth="1"/>
    <col min="8571" max="8571" width="12" style="2"/>
    <col min="8572" max="8572" width="2.26953125" style="2" customWidth="1"/>
    <col min="8573" max="8573" width="12" style="2"/>
    <col min="8574" max="8574" width="2.26953125" style="2" customWidth="1"/>
    <col min="8575" max="8575" width="13.453125" style="2" customWidth="1"/>
    <col min="8576" max="8576" width="2.26953125" style="2" customWidth="1"/>
    <col min="8577" max="8577" width="12" style="2"/>
    <col min="8578" max="8578" width="2.26953125" style="2" customWidth="1"/>
    <col min="8579" max="8579" width="16.26953125" style="2" customWidth="1"/>
    <col min="8580" max="8677" width="12" style="2"/>
    <col min="8678" max="8678" width="15.453125" style="2" customWidth="1"/>
    <col min="8679" max="8680" width="2.54296875" style="2" customWidth="1"/>
    <col min="8681" max="8681" width="36" style="2" customWidth="1"/>
    <col min="8682" max="8682" width="2.1796875" style="2" customWidth="1"/>
    <col min="8683" max="8683" width="12.26953125" style="2" customWidth="1"/>
    <col min="8684" max="8684" width="2.26953125" style="2" customWidth="1"/>
    <col min="8685" max="8685" width="12.1796875" style="2" customWidth="1"/>
    <col min="8686" max="8690" width="12" style="2"/>
    <col min="8691" max="8691" width="2.26953125" style="2" customWidth="1"/>
    <col min="8692" max="8692" width="12.26953125" style="2" customWidth="1"/>
    <col min="8693" max="8694" width="12" style="2"/>
    <col min="8695" max="8695" width="12.1796875" style="2" customWidth="1"/>
    <col min="8696" max="8697" width="12" style="2"/>
    <col min="8698" max="8698" width="2.26953125" style="2" customWidth="1"/>
    <col min="8699" max="8699" width="12.26953125" style="2" customWidth="1"/>
    <col min="8700" max="8704" width="12" style="2"/>
    <col min="8705" max="8705" width="2.26953125" style="2" customWidth="1"/>
    <col min="8706" max="8706" width="12.26953125" style="2" customWidth="1"/>
    <col min="8707" max="8711" width="12" style="2"/>
    <col min="8712" max="8712" width="2.26953125" style="2" customWidth="1"/>
    <col min="8713" max="8713" width="12.26953125" style="2" customWidth="1"/>
    <col min="8714" max="8718" width="12" style="2"/>
    <col min="8719" max="8719" width="2.26953125" style="2" customWidth="1"/>
    <col min="8720" max="8720" width="12.26953125" style="2" customWidth="1"/>
    <col min="8721" max="8725" width="12" style="2"/>
    <col min="8726" max="8726" width="2.26953125" style="2" customWidth="1"/>
    <col min="8727" max="8727" width="12.26953125" style="2" customWidth="1"/>
    <col min="8728" max="8732" width="12" style="2"/>
    <col min="8733" max="8733" width="2.26953125" style="2" customWidth="1"/>
    <col min="8734" max="8734" width="12.26953125" style="2" customWidth="1"/>
    <col min="8735" max="8739" width="12" style="2"/>
    <col min="8740" max="8740" width="2.26953125" style="2" customWidth="1"/>
    <col min="8741" max="8741" width="12.26953125" style="2" customWidth="1"/>
    <col min="8742" max="8746" width="12" style="2"/>
    <col min="8747" max="8747" width="2.26953125" style="2" customWidth="1"/>
    <col min="8748" max="8748" width="12.26953125" style="2" customWidth="1"/>
    <col min="8749" max="8753" width="12" style="2"/>
    <col min="8754" max="8754" width="2.26953125" style="2" customWidth="1"/>
    <col min="8755" max="8755" width="12.26953125" style="2" customWidth="1"/>
    <col min="8756" max="8760" width="12" style="2"/>
    <col min="8761" max="8761" width="2.26953125" style="2" customWidth="1"/>
    <col min="8762" max="8762" width="12.26953125" style="2" customWidth="1"/>
    <col min="8763" max="8767" width="12" style="2"/>
    <col min="8768" max="8768" width="2.26953125" style="2" customWidth="1"/>
    <col min="8769" max="8769" width="12.26953125" style="2" customWidth="1"/>
    <col min="8770" max="8770" width="12.1796875" style="2" customWidth="1"/>
    <col min="8771" max="8774" width="12" style="2"/>
    <col min="8775" max="8775" width="2.26953125" style="2" customWidth="1"/>
    <col min="8776" max="8776" width="12.26953125" style="2" customWidth="1"/>
    <col min="8777" max="8781" width="12" style="2"/>
    <col min="8782" max="8782" width="2.26953125" style="2" customWidth="1"/>
    <col min="8783" max="8783" width="12.26953125" style="2" customWidth="1"/>
    <col min="8784" max="8788" width="12" style="2"/>
    <col min="8789" max="8789" width="2.26953125" style="2" customWidth="1"/>
    <col min="8790" max="8790" width="12.26953125" style="2" customWidth="1"/>
    <col min="8791" max="8795" width="12" style="2"/>
    <col min="8796" max="8796" width="2.26953125" style="2" customWidth="1"/>
    <col min="8797" max="8797" width="12.26953125" style="2" customWidth="1"/>
    <col min="8798" max="8802" width="12" style="2"/>
    <col min="8803" max="8803" width="2.26953125" style="2" customWidth="1"/>
    <col min="8804" max="8804" width="12.26953125" style="2" customWidth="1"/>
    <col min="8805" max="8809" width="12" style="2"/>
    <col min="8810" max="8810" width="2.26953125" style="2" customWidth="1"/>
    <col min="8811" max="8811" width="12.26953125" style="2" customWidth="1"/>
    <col min="8812" max="8816" width="12" style="2"/>
    <col min="8817" max="8817" width="2.26953125" style="2" customWidth="1"/>
    <col min="8818" max="8818" width="12.26953125" style="2" customWidth="1"/>
    <col min="8819" max="8823" width="12" style="2"/>
    <col min="8824" max="8824" width="2.26953125" style="2" customWidth="1"/>
    <col min="8825" max="8825" width="15.81640625" style="2" customWidth="1"/>
    <col min="8826" max="8826" width="2.26953125" style="2" customWidth="1"/>
    <col min="8827" max="8827" width="12" style="2"/>
    <col min="8828" max="8828" width="2.26953125" style="2" customWidth="1"/>
    <col min="8829" max="8829" width="12" style="2"/>
    <col min="8830" max="8830" width="2.26953125" style="2" customWidth="1"/>
    <col min="8831" max="8831" width="13.453125" style="2" customWidth="1"/>
    <col min="8832" max="8832" width="2.26953125" style="2" customWidth="1"/>
    <col min="8833" max="8833" width="12" style="2"/>
    <col min="8834" max="8834" width="2.26953125" style="2" customWidth="1"/>
    <col min="8835" max="8835" width="16.26953125" style="2" customWidth="1"/>
    <col min="8836" max="8933" width="12" style="2"/>
    <col min="8934" max="8934" width="15.453125" style="2" customWidth="1"/>
    <col min="8935" max="8936" width="2.54296875" style="2" customWidth="1"/>
    <col min="8937" max="8937" width="36" style="2" customWidth="1"/>
    <col min="8938" max="8938" width="2.1796875" style="2" customWidth="1"/>
    <col min="8939" max="8939" width="12.26953125" style="2" customWidth="1"/>
    <col min="8940" max="8940" width="2.26953125" style="2" customWidth="1"/>
    <col min="8941" max="8941" width="12.1796875" style="2" customWidth="1"/>
    <col min="8942" max="8946" width="12" style="2"/>
    <col min="8947" max="8947" width="2.26953125" style="2" customWidth="1"/>
    <col min="8948" max="8948" width="12.26953125" style="2" customWidth="1"/>
    <col min="8949" max="8950" width="12" style="2"/>
    <col min="8951" max="8951" width="12.1796875" style="2" customWidth="1"/>
    <col min="8952" max="8953" width="12" style="2"/>
    <col min="8954" max="8954" width="2.26953125" style="2" customWidth="1"/>
    <col min="8955" max="8955" width="12.26953125" style="2" customWidth="1"/>
    <col min="8956" max="8960" width="12" style="2"/>
    <col min="8961" max="8961" width="2.26953125" style="2" customWidth="1"/>
    <col min="8962" max="8962" width="12.26953125" style="2" customWidth="1"/>
    <col min="8963" max="8967" width="12" style="2"/>
    <col min="8968" max="8968" width="2.26953125" style="2" customWidth="1"/>
    <col min="8969" max="8969" width="12.26953125" style="2" customWidth="1"/>
    <col min="8970" max="8974" width="12" style="2"/>
    <col min="8975" max="8975" width="2.26953125" style="2" customWidth="1"/>
    <col min="8976" max="8976" width="12.26953125" style="2" customWidth="1"/>
    <col min="8977" max="8981" width="12" style="2"/>
    <col min="8982" max="8982" width="2.26953125" style="2" customWidth="1"/>
    <col min="8983" max="8983" width="12.26953125" style="2" customWidth="1"/>
    <col min="8984" max="8988" width="12" style="2"/>
    <col min="8989" max="8989" width="2.26953125" style="2" customWidth="1"/>
    <col min="8990" max="8990" width="12.26953125" style="2" customWidth="1"/>
    <col min="8991" max="8995" width="12" style="2"/>
    <col min="8996" max="8996" width="2.26953125" style="2" customWidth="1"/>
    <col min="8997" max="8997" width="12.26953125" style="2" customWidth="1"/>
    <col min="8998" max="9002" width="12" style="2"/>
    <col min="9003" max="9003" width="2.26953125" style="2" customWidth="1"/>
    <col min="9004" max="9004" width="12.26953125" style="2" customWidth="1"/>
    <col min="9005" max="9009" width="12" style="2"/>
    <col min="9010" max="9010" width="2.26953125" style="2" customWidth="1"/>
    <col min="9011" max="9011" width="12.26953125" style="2" customWidth="1"/>
    <col min="9012" max="9016" width="12" style="2"/>
    <col min="9017" max="9017" width="2.26953125" style="2" customWidth="1"/>
    <col min="9018" max="9018" width="12.26953125" style="2" customWidth="1"/>
    <col min="9019" max="9023" width="12" style="2"/>
    <col min="9024" max="9024" width="2.26953125" style="2" customWidth="1"/>
    <col min="9025" max="9025" width="12.26953125" style="2" customWidth="1"/>
    <col min="9026" max="9026" width="12.1796875" style="2" customWidth="1"/>
    <col min="9027" max="9030" width="12" style="2"/>
    <col min="9031" max="9031" width="2.26953125" style="2" customWidth="1"/>
    <col min="9032" max="9032" width="12.26953125" style="2" customWidth="1"/>
    <col min="9033" max="9037" width="12" style="2"/>
    <col min="9038" max="9038" width="2.26953125" style="2" customWidth="1"/>
    <col min="9039" max="9039" width="12.26953125" style="2" customWidth="1"/>
    <col min="9040" max="9044" width="12" style="2"/>
    <col min="9045" max="9045" width="2.26953125" style="2" customWidth="1"/>
    <col min="9046" max="9046" width="12.26953125" style="2" customWidth="1"/>
    <col min="9047" max="9051" width="12" style="2"/>
    <col min="9052" max="9052" width="2.26953125" style="2" customWidth="1"/>
    <col min="9053" max="9053" width="12.26953125" style="2" customWidth="1"/>
    <col min="9054" max="9058" width="12" style="2"/>
    <col min="9059" max="9059" width="2.26953125" style="2" customWidth="1"/>
    <col min="9060" max="9060" width="12.26953125" style="2" customWidth="1"/>
    <col min="9061" max="9065" width="12" style="2"/>
    <col min="9066" max="9066" width="2.26953125" style="2" customWidth="1"/>
    <col min="9067" max="9067" width="12.26953125" style="2" customWidth="1"/>
    <col min="9068" max="9072" width="12" style="2"/>
    <col min="9073" max="9073" width="2.26953125" style="2" customWidth="1"/>
    <col min="9074" max="9074" width="12.26953125" style="2" customWidth="1"/>
    <col min="9075" max="9079" width="12" style="2"/>
    <col min="9080" max="9080" width="2.26953125" style="2" customWidth="1"/>
    <col min="9081" max="9081" width="15.81640625" style="2" customWidth="1"/>
    <col min="9082" max="9082" width="2.26953125" style="2" customWidth="1"/>
    <col min="9083" max="9083" width="12" style="2"/>
    <col min="9084" max="9084" width="2.26953125" style="2" customWidth="1"/>
    <col min="9085" max="9085" width="12" style="2"/>
    <col min="9086" max="9086" width="2.26953125" style="2" customWidth="1"/>
    <col min="9087" max="9087" width="13.453125" style="2" customWidth="1"/>
    <col min="9088" max="9088" width="2.26953125" style="2" customWidth="1"/>
    <col min="9089" max="9089" width="12" style="2"/>
    <col min="9090" max="9090" width="2.26953125" style="2" customWidth="1"/>
    <col min="9091" max="9091" width="16.26953125" style="2" customWidth="1"/>
    <col min="9092" max="9189" width="12" style="2"/>
    <col min="9190" max="9190" width="15.453125" style="2" customWidth="1"/>
    <col min="9191" max="9192" width="2.54296875" style="2" customWidth="1"/>
    <col min="9193" max="9193" width="36" style="2" customWidth="1"/>
    <col min="9194" max="9194" width="2.1796875" style="2" customWidth="1"/>
    <col min="9195" max="9195" width="12.26953125" style="2" customWidth="1"/>
    <col min="9196" max="9196" width="2.26953125" style="2" customWidth="1"/>
    <col min="9197" max="9197" width="12.1796875" style="2" customWidth="1"/>
    <col min="9198" max="9202" width="12" style="2"/>
    <col min="9203" max="9203" width="2.26953125" style="2" customWidth="1"/>
    <col min="9204" max="9204" width="12.26953125" style="2" customWidth="1"/>
    <col min="9205" max="9206" width="12" style="2"/>
    <col min="9207" max="9207" width="12.1796875" style="2" customWidth="1"/>
    <col min="9208" max="9209" width="12" style="2"/>
    <col min="9210" max="9210" width="2.26953125" style="2" customWidth="1"/>
    <col min="9211" max="9211" width="12.26953125" style="2" customWidth="1"/>
    <col min="9212" max="9216" width="12" style="2"/>
    <col min="9217" max="9217" width="2.26953125" style="2" customWidth="1"/>
    <col min="9218" max="9218" width="12.26953125" style="2" customWidth="1"/>
    <col min="9219" max="9223" width="12" style="2"/>
    <col min="9224" max="9224" width="2.26953125" style="2" customWidth="1"/>
    <col min="9225" max="9225" width="12.26953125" style="2" customWidth="1"/>
    <col min="9226" max="9230" width="12" style="2"/>
    <col min="9231" max="9231" width="2.26953125" style="2" customWidth="1"/>
    <col min="9232" max="9232" width="12.26953125" style="2" customWidth="1"/>
    <col min="9233" max="9237" width="12" style="2"/>
    <col min="9238" max="9238" width="2.26953125" style="2" customWidth="1"/>
    <col min="9239" max="9239" width="12.26953125" style="2" customWidth="1"/>
    <col min="9240" max="9244" width="12" style="2"/>
    <col min="9245" max="9245" width="2.26953125" style="2" customWidth="1"/>
    <col min="9246" max="9246" width="12.26953125" style="2" customWidth="1"/>
    <col min="9247" max="9251" width="12" style="2"/>
    <col min="9252" max="9252" width="2.26953125" style="2" customWidth="1"/>
    <col min="9253" max="9253" width="12.26953125" style="2" customWidth="1"/>
    <col min="9254" max="9258" width="12" style="2"/>
    <col min="9259" max="9259" width="2.26953125" style="2" customWidth="1"/>
    <col min="9260" max="9260" width="12.26953125" style="2" customWidth="1"/>
    <col min="9261" max="9265" width="12" style="2"/>
    <col min="9266" max="9266" width="2.26953125" style="2" customWidth="1"/>
    <col min="9267" max="9267" width="12.26953125" style="2" customWidth="1"/>
    <col min="9268" max="9272" width="12" style="2"/>
    <col min="9273" max="9273" width="2.26953125" style="2" customWidth="1"/>
    <col min="9274" max="9274" width="12.26953125" style="2" customWidth="1"/>
    <col min="9275" max="9279" width="12" style="2"/>
    <col min="9280" max="9280" width="2.26953125" style="2" customWidth="1"/>
    <col min="9281" max="9281" width="12.26953125" style="2" customWidth="1"/>
    <col min="9282" max="9282" width="12.1796875" style="2" customWidth="1"/>
    <col min="9283" max="9286" width="12" style="2"/>
    <col min="9287" max="9287" width="2.26953125" style="2" customWidth="1"/>
    <col min="9288" max="9288" width="12.26953125" style="2" customWidth="1"/>
    <col min="9289" max="9293" width="12" style="2"/>
    <col min="9294" max="9294" width="2.26953125" style="2" customWidth="1"/>
    <col min="9295" max="9295" width="12.26953125" style="2" customWidth="1"/>
    <col min="9296" max="9300" width="12" style="2"/>
    <col min="9301" max="9301" width="2.26953125" style="2" customWidth="1"/>
    <col min="9302" max="9302" width="12.26953125" style="2" customWidth="1"/>
    <col min="9303" max="9307" width="12" style="2"/>
    <col min="9308" max="9308" width="2.26953125" style="2" customWidth="1"/>
    <col min="9309" max="9309" width="12.26953125" style="2" customWidth="1"/>
    <col min="9310" max="9314" width="12" style="2"/>
    <col min="9315" max="9315" width="2.26953125" style="2" customWidth="1"/>
    <col min="9316" max="9316" width="12.26953125" style="2" customWidth="1"/>
    <col min="9317" max="9321" width="12" style="2"/>
    <col min="9322" max="9322" width="2.26953125" style="2" customWidth="1"/>
    <col min="9323" max="9323" width="12.26953125" style="2" customWidth="1"/>
    <col min="9324" max="9328" width="12" style="2"/>
    <col min="9329" max="9329" width="2.26953125" style="2" customWidth="1"/>
    <col min="9330" max="9330" width="12.26953125" style="2" customWidth="1"/>
    <col min="9331" max="9335" width="12" style="2"/>
    <col min="9336" max="9336" width="2.26953125" style="2" customWidth="1"/>
    <col min="9337" max="9337" width="15.81640625" style="2" customWidth="1"/>
    <col min="9338" max="9338" width="2.26953125" style="2" customWidth="1"/>
    <col min="9339" max="9339" width="12" style="2"/>
    <col min="9340" max="9340" width="2.26953125" style="2" customWidth="1"/>
    <col min="9341" max="9341" width="12" style="2"/>
    <col min="9342" max="9342" width="2.26953125" style="2" customWidth="1"/>
    <col min="9343" max="9343" width="13.453125" style="2" customWidth="1"/>
    <col min="9344" max="9344" width="2.26953125" style="2" customWidth="1"/>
    <col min="9345" max="9345" width="12" style="2"/>
    <col min="9346" max="9346" width="2.26953125" style="2" customWidth="1"/>
    <col min="9347" max="9347" width="16.26953125" style="2" customWidth="1"/>
    <col min="9348" max="9445" width="12" style="2"/>
    <col min="9446" max="9446" width="15.453125" style="2" customWidth="1"/>
    <col min="9447" max="9448" width="2.54296875" style="2" customWidth="1"/>
    <col min="9449" max="9449" width="36" style="2" customWidth="1"/>
    <col min="9450" max="9450" width="2.1796875" style="2" customWidth="1"/>
    <col min="9451" max="9451" width="12.26953125" style="2" customWidth="1"/>
    <col min="9452" max="9452" width="2.26953125" style="2" customWidth="1"/>
    <col min="9453" max="9453" width="12.1796875" style="2" customWidth="1"/>
    <col min="9454" max="9458" width="12" style="2"/>
    <col min="9459" max="9459" width="2.26953125" style="2" customWidth="1"/>
    <col min="9460" max="9460" width="12.26953125" style="2" customWidth="1"/>
    <col min="9461" max="9462" width="12" style="2"/>
    <col min="9463" max="9463" width="12.1796875" style="2" customWidth="1"/>
    <col min="9464" max="9465" width="12" style="2"/>
    <col min="9466" max="9466" width="2.26953125" style="2" customWidth="1"/>
    <col min="9467" max="9467" width="12.26953125" style="2" customWidth="1"/>
    <col min="9468" max="9472" width="12" style="2"/>
    <col min="9473" max="9473" width="2.26953125" style="2" customWidth="1"/>
    <col min="9474" max="9474" width="12.26953125" style="2" customWidth="1"/>
    <col min="9475" max="9479" width="12" style="2"/>
    <col min="9480" max="9480" width="2.26953125" style="2" customWidth="1"/>
    <col min="9481" max="9481" width="12.26953125" style="2" customWidth="1"/>
    <col min="9482" max="9486" width="12" style="2"/>
    <col min="9487" max="9487" width="2.26953125" style="2" customWidth="1"/>
    <col min="9488" max="9488" width="12.26953125" style="2" customWidth="1"/>
    <col min="9489" max="9493" width="12" style="2"/>
    <col min="9494" max="9494" width="2.26953125" style="2" customWidth="1"/>
    <col min="9495" max="9495" width="12.26953125" style="2" customWidth="1"/>
    <col min="9496" max="9500" width="12" style="2"/>
    <col min="9501" max="9501" width="2.26953125" style="2" customWidth="1"/>
    <col min="9502" max="9502" width="12.26953125" style="2" customWidth="1"/>
    <col min="9503" max="9507" width="12" style="2"/>
    <col min="9508" max="9508" width="2.26953125" style="2" customWidth="1"/>
    <col min="9509" max="9509" width="12.26953125" style="2" customWidth="1"/>
    <col min="9510" max="9514" width="12" style="2"/>
    <col min="9515" max="9515" width="2.26953125" style="2" customWidth="1"/>
    <col min="9516" max="9516" width="12.26953125" style="2" customWidth="1"/>
    <col min="9517" max="9521" width="12" style="2"/>
    <col min="9522" max="9522" width="2.26953125" style="2" customWidth="1"/>
    <col min="9523" max="9523" width="12.26953125" style="2" customWidth="1"/>
    <col min="9524" max="9528" width="12" style="2"/>
    <col min="9529" max="9529" width="2.26953125" style="2" customWidth="1"/>
    <col min="9530" max="9530" width="12.26953125" style="2" customWidth="1"/>
    <col min="9531" max="9535" width="12" style="2"/>
    <col min="9536" max="9536" width="2.26953125" style="2" customWidth="1"/>
    <col min="9537" max="9537" width="12.26953125" style="2" customWidth="1"/>
    <col min="9538" max="9538" width="12.1796875" style="2" customWidth="1"/>
    <col min="9539" max="9542" width="12" style="2"/>
    <col min="9543" max="9543" width="2.26953125" style="2" customWidth="1"/>
    <col min="9544" max="9544" width="12.26953125" style="2" customWidth="1"/>
    <col min="9545" max="9549" width="12" style="2"/>
    <col min="9550" max="9550" width="2.26953125" style="2" customWidth="1"/>
    <col min="9551" max="9551" width="12.26953125" style="2" customWidth="1"/>
    <col min="9552" max="9556" width="12" style="2"/>
    <col min="9557" max="9557" width="2.26953125" style="2" customWidth="1"/>
    <col min="9558" max="9558" width="12.26953125" style="2" customWidth="1"/>
    <col min="9559" max="9563" width="12" style="2"/>
    <col min="9564" max="9564" width="2.26953125" style="2" customWidth="1"/>
    <col min="9565" max="9565" width="12.26953125" style="2" customWidth="1"/>
    <col min="9566" max="9570" width="12" style="2"/>
    <col min="9571" max="9571" width="2.26953125" style="2" customWidth="1"/>
    <col min="9572" max="9572" width="12.26953125" style="2" customWidth="1"/>
    <col min="9573" max="9577" width="12" style="2"/>
    <col min="9578" max="9578" width="2.26953125" style="2" customWidth="1"/>
    <col min="9579" max="9579" width="12.26953125" style="2" customWidth="1"/>
    <col min="9580" max="9584" width="12" style="2"/>
    <col min="9585" max="9585" width="2.26953125" style="2" customWidth="1"/>
    <col min="9586" max="9586" width="12.26953125" style="2" customWidth="1"/>
    <col min="9587" max="9591" width="12" style="2"/>
    <col min="9592" max="9592" width="2.26953125" style="2" customWidth="1"/>
    <col min="9593" max="9593" width="15.81640625" style="2" customWidth="1"/>
    <col min="9594" max="9594" width="2.26953125" style="2" customWidth="1"/>
    <col min="9595" max="9595" width="12" style="2"/>
    <col min="9596" max="9596" width="2.26953125" style="2" customWidth="1"/>
    <col min="9597" max="9597" width="12" style="2"/>
    <col min="9598" max="9598" width="2.26953125" style="2" customWidth="1"/>
    <col min="9599" max="9599" width="13.453125" style="2" customWidth="1"/>
    <col min="9600" max="9600" width="2.26953125" style="2" customWidth="1"/>
    <col min="9601" max="9601" width="12" style="2"/>
    <col min="9602" max="9602" width="2.26953125" style="2" customWidth="1"/>
    <col min="9603" max="9603" width="16.26953125" style="2" customWidth="1"/>
    <col min="9604" max="9701" width="12" style="2"/>
    <col min="9702" max="9702" width="15.453125" style="2" customWidth="1"/>
    <col min="9703" max="9704" width="2.54296875" style="2" customWidth="1"/>
    <col min="9705" max="9705" width="36" style="2" customWidth="1"/>
    <col min="9706" max="9706" width="2.1796875" style="2" customWidth="1"/>
    <col min="9707" max="9707" width="12.26953125" style="2" customWidth="1"/>
    <col min="9708" max="9708" width="2.26953125" style="2" customWidth="1"/>
    <col min="9709" max="9709" width="12.1796875" style="2" customWidth="1"/>
    <col min="9710" max="9714" width="12" style="2"/>
    <col min="9715" max="9715" width="2.26953125" style="2" customWidth="1"/>
    <col min="9716" max="9716" width="12.26953125" style="2" customWidth="1"/>
    <col min="9717" max="9718" width="12" style="2"/>
    <col min="9719" max="9719" width="12.1796875" style="2" customWidth="1"/>
    <col min="9720" max="9721" width="12" style="2"/>
    <col min="9722" max="9722" width="2.26953125" style="2" customWidth="1"/>
    <col min="9723" max="9723" width="12.26953125" style="2" customWidth="1"/>
    <col min="9724" max="9728" width="12" style="2"/>
    <col min="9729" max="9729" width="2.26953125" style="2" customWidth="1"/>
    <col min="9730" max="9730" width="12.26953125" style="2" customWidth="1"/>
    <col min="9731" max="9735" width="12" style="2"/>
    <col min="9736" max="9736" width="2.26953125" style="2" customWidth="1"/>
    <col min="9737" max="9737" width="12.26953125" style="2" customWidth="1"/>
    <col min="9738" max="9742" width="12" style="2"/>
    <col min="9743" max="9743" width="2.26953125" style="2" customWidth="1"/>
    <col min="9744" max="9744" width="12.26953125" style="2" customWidth="1"/>
    <col min="9745" max="9749" width="12" style="2"/>
    <col min="9750" max="9750" width="2.26953125" style="2" customWidth="1"/>
    <col min="9751" max="9751" width="12.26953125" style="2" customWidth="1"/>
    <col min="9752" max="9756" width="12" style="2"/>
    <col min="9757" max="9757" width="2.26953125" style="2" customWidth="1"/>
    <col min="9758" max="9758" width="12.26953125" style="2" customWidth="1"/>
    <col min="9759" max="9763" width="12" style="2"/>
    <col min="9764" max="9764" width="2.26953125" style="2" customWidth="1"/>
    <col min="9765" max="9765" width="12.26953125" style="2" customWidth="1"/>
    <col min="9766" max="9770" width="12" style="2"/>
    <col min="9771" max="9771" width="2.26953125" style="2" customWidth="1"/>
    <col min="9772" max="9772" width="12.26953125" style="2" customWidth="1"/>
    <col min="9773" max="9777" width="12" style="2"/>
    <col min="9778" max="9778" width="2.26953125" style="2" customWidth="1"/>
    <col min="9779" max="9779" width="12.26953125" style="2" customWidth="1"/>
    <col min="9780" max="9784" width="12" style="2"/>
    <col min="9785" max="9785" width="2.26953125" style="2" customWidth="1"/>
    <col min="9786" max="9786" width="12.26953125" style="2" customWidth="1"/>
    <col min="9787" max="9791" width="12" style="2"/>
    <col min="9792" max="9792" width="2.26953125" style="2" customWidth="1"/>
    <col min="9793" max="9793" width="12.26953125" style="2" customWidth="1"/>
    <col min="9794" max="9794" width="12.1796875" style="2" customWidth="1"/>
    <col min="9795" max="9798" width="12" style="2"/>
    <col min="9799" max="9799" width="2.26953125" style="2" customWidth="1"/>
    <col min="9800" max="9800" width="12.26953125" style="2" customWidth="1"/>
    <col min="9801" max="9805" width="12" style="2"/>
    <col min="9806" max="9806" width="2.26953125" style="2" customWidth="1"/>
    <col min="9807" max="9807" width="12.26953125" style="2" customWidth="1"/>
    <col min="9808" max="9812" width="12" style="2"/>
    <col min="9813" max="9813" width="2.26953125" style="2" customWidth="1"/>
    <col min="9814" max="9814" width="12.26953125" style="2" customWidth="1"/>
    <col min="9815" max="9819" width="12" style="2"/>
    <col min="9820" max="9820" width="2.26953125" style="2" customWidth="1"/>
    <col min="9821" max="9821" width="12.26953125" style="2" customWidth="1"/>
    <col min="9822" max="9826" width="12" style="2"/>
    <col min="9827" max="9827" width="2.26953125" style="2" customWidth="1"/>
    <col min="9828" max="9828" width="12.26953125" style="2" customWidth="1"/>
    <col min="9829" max="9833" width="12" style="2"/>
    <col min="9834" max="9834" width="2.26953125" style="2" customWidth="1"/>
    <col min="9835" max="9835" width="12.26953125" style="2" customWidth="1"/>
    <col min="9836" max="9840" width="12" style="2"/>
    <col min="9841" max="9841" width="2.26953125" style="2" customWidth="1"/>
    <col min="9842" max="9842" width="12.26953125" style="2" customWidth="1"/>
    <col min="9843" max="9847" width="12" style="2"/>
    <col min="9848" max="9848" width="2.26953125" style="2" customWidth="1"/>
    <col min="9849" max="9849" width="15.81640625" style="2" customWidth="1"/>
    <col min="9850" max="9850" width="2.26953125" style="2" customWidth="1"/>
    <col min="9851" max="9851" width="12" style="2"/>
    <col min="9852" max="9852" width="2.26953125" style="2" customWidth="1"/>
    <col min="9853" max="9853" width="12" style="2"/>
    <col min="9854" max="9854" width="2.26953125" style="2" customWidth="1"/>
    <col min="9855" max="9855" width="13.453125" style="2" customWidth="1"/>
    <col min="9856" max="9856" width="2.26953125" style="2" customWidth="1"/>
    <col min="9857" max="9857" width="12" style="2"/>
    <col min="9858" max="9858" width="2.26953125" style="2" customWidth="1"/>
    <col min="9859" max="9859" width="16.26953125" style="2" customWidth="1"/>
    <col min="9860" max="9957" width="12" style="2"/>
    <col min="9958" max="9958" width="15.453125" style="2" customWidth="1"/>
    <col min="9959" max="9960" width="2.54296875" style="2" customWidth="1"/>
    <col min="9961" max="9961" width="36" style="2" customWidth="1"/>
    <col min="9962" max="9962" width="2.1796875" style="2" customWidth="1"/>
    <col min="9963" max="9963" width="12.26953125" style="2" customWidth="1"/>
    <col min="9964" max="9964" width="2.26953125" style="2" customWidth="1"/>
    <col min="9965" max="9965" width="12.1796875" style="2" customWidth="1"/>
    <col min="9966" max="9970" width="12" style="2"/>
    <col min="9971" max="9971" width="2.26953125" style="2" customWidth="1"/>
    <col min="9972" max="9972" width="12.26953125" style="2" customWidth="1"/>
    <col min="9973" max="9974" width="12" style="2"/>
    <col min="9975" max="9975" width="12.1796875" style="2" customWidth="1"/>
    <col min="9976" max="9977" width="12" style="2"/>
    <col min="9978" max="9978" width="2.26953125" style="2" customWidth="1"/>
    <col min="9979" max="9979" width="12.26953125" style="2" customWidth="1"/>
    <col min="9980" max="9984" width="12" style="2"/>
    <col min="9985" max="9985" width="2.26953125" style="2" customWidth="1"/>
    <col min="9986" max="9986" width="12.26953125" style="2" customWidth="1"/>
    <col min="9987" max="9991" width="12" style="2"/>
    <col min="9992" max="9992" width="2.26953125" style="2" customWidth="1"/>
    <col min="9993" max="9993" width="12.26953125" style="2" customWidth="1"/>
    <col min="9994" max="9998" width="12" style="2"/>
    <col min="9999" max="9999" width="2.26953125" style="2" customWidth="1"/>
    <col min="10000" max="10000" width="12.26953125" style="2" customWidth="1"/>
    <col min="10001" max="10005" width="12" style="2"/>
    <col min="10006" max="10006" width="2.26953125" style="2" customWidth="1"/>
    <col min="10007" max="10007" width="12.26953125" style="2" customWidth="1"/>
    <col min="10008" max="10012" width="12" style="2"/>
    <col min="10013" max="10013" width="2.26953125" style="2" customWidth="1"/>
    <col min="10014" max="10014" width="12.26953125" style="2" customWidth="1"/>
    <col min="10015" max="10019" width="12" style="2"/>
    <col min="10020" max="10020" width="2.26953125" style="2" customWidth="1"/>
    <col min="10021" max="10021" width="12.26953125" style="2" customWidth="1"/>
    <col min="10022" max="10026" width="12" style="2"/>
    <col min="10027" max="10027" width="2.26953125" style="2" customWidth="1"/>
    <col min="10028" max="10028" width="12.26953125" style="2" customWidth="1"/>
    <col min="10029" max="10033" width="12" style="2"/>
    <col min="10034" max="10034" width="2.26953125" style="2" customWidth="1"/>
    <col min="10035" max="10035" width="12.26953125" style="2" customWidth="1"/>
    <col min="10036" max="10040" width="12" style="2"/>
    <col min="10041" max="10041" width="2.26953125" style="2" customWidth="1"/>
    <col min="10042" max="10042" width="12.26953125" style="2" customWidth="1"/>
    <col min="10043" max="10047" width="12" style="2"/>
    <col min="10048" max="10048" width="2.26953125" style="2" customWidth="1"/>
    <col min="10049" max="10049" width="12.26953125" style="2" customWidth="1"/>
    <col min="10050" max="10050" width="12.1796875" style="2" customWidth="1"/>
    <col min="10051" max="10054" width="12" style="2"/>
    <col min="10055" max="10055" width="2.26953125" style="2" customWidth="1"/>
    <col min="10056" max="10056" width="12.26953125" style="2" customWidth="1"/>
    <col min="10057" max="10061" width="12" style="2"/>
    <col min="10062" max="10062" width="2.26953125" style="2" customWidth="1"/>
    <col min="10063" max="10063" width="12.26953125" style="2" customWidth="1"/>
    <col min="10064" max="10068" width="12" style="2"/>
    <col min="10069" max="10069" width="2.26953125" style="2" customWidth="1"/>
    <col min="10070" max="10070" width="12.26953125" style="2" customWidth="1"/>
    <col min="10071" max="10075" width="12" style="2"/>
    <col min="10076" max="10076" width="2.26953125" style="2" customWidth="1"/>
    <col min="10077" max="10077" width="12.26953125" style="2" customWidth="1"/>
    <col min="10078" max="10082" width="12" style="2"/>
    <col min="10083" max="10083" width="2.26953125" style="2" customWidth="1"/>
    <col min="10084" max="10084" width="12.26953125" style="2" customWidth="1"/>
    <col min="10085" max="10089" width="12" style="2"/>
    <col min="10090" max="10090" width="2.26953125" style="2" customWidth="1"/>
    <col min="10091" max="10091" width="12.26953125" style="2" customWidth="1"/>
    <col min="10092" max="10096" width="12" style="2"/>
    <col min="10097" max="10097" width="2.26953125" style="2" customWidth="1"/>
    <col min="10098" max="10098" width="12.26953125" style="2" customWidth="1"/>
    <col min="10099" max="10103" width="12" style="2"/>
    <col min="10104" max="10104" width="2.26953125" style="2" customWidth="1"/>
    <col min="10105" max="10105" width="15.81640625" style="2" customWidth="1"/>
    <col min="10106" max="10106" width="2.26953125" style="2" customWidth="1"/>
    <col min="10107" max="10107" width="12" style="2"/>
    <col min="10108" max="10108" width="2.26953125" style="2" customWidth="1"/>
    <col min="10109" max="10109" width="12" style="2"/>
    <col min="10110" max="10110" width="2.26953125" style="2" customWidth="1"/>
    <col min="10111" max="10111" width="13.453125" style="2" customWidth="1"/>
    <col min="10112" max="10112" width="2.26953125" style="2" customWidth="1"/>
    <col min="10113" max="10113" width="12" style="2"/>
    <col min="10114" max="10114" width="2.26953125" style="2" customWidth="1"/>
    <col min="10115" max="10115" width="16.26953125" style="2" customWidth="1"/>
    <col min="10116" max="10213" width="12" style="2"/>
    <col min="10214" max="10214" width="15.453125" style="2" customWidth="1"/>
    <col min="10215" max="10216" width="2.54296875" style="2" customWidth="1"/>
    <col min="10217" max="10217" width="36" style="2" customWidth="1"/>
    <col min="10218" max="10218" width="2.1796875" style="2" customWidth="1"/>
    <col min="10219" max="10219" width="12.26953125" style="2" customWidth="1"/>
    <col min="10220" max="10220" width="2.26953125" style="2" customWidth="1"/>
    <col min="10221" max="10221" width="12.1796875" style="2" customWidth="1"/>
    <col min="10222" max="10226" width="12" style="2"/>
    <col min="10227" max="10227" width="2.26953125" style="2" customWidth="1"/>
    <col min="10228" max="10228" width="12.26953125" style="2" customWidth="1"/>
    <col min="10229" max="10230" width="12" style="2"/>
    <col min="10231" max="10231" width="12.1796875" style="2" customWidth="1"/>
    <col min="10232" max="10233" width="12" style="2"/>
    <col min="10234" max="10234" width="2.26953125" style="2" customWidth="1"/>
    <col min="10235" max="10235" width="12.26953125" style="2" customWidth="1"/>
    <col min="10236" max="10240" width="12" style="2"/>
    <col min="10241" max="10241" width="2.26953125" style="2" customWidth="1"/>
    <col min="10242" max="10242" width="12.26953125" style="2" customWidth="1"/>
    <col min="10243" max="10247" width="12" style="2"/>
    <col min="10248" max="10248" width="2.26953125" style="2" customWidth="1"/>
    <col min="10249" max="10249" width="12.26953125" style="2" customWidth="1"/>
    <col min="10250" max="10254" width="12" style="2"/>
    <col min="10255" max="10255" width="2.26953125" style="2" customWidth="1"/>
    <col min="10256" max="10256" width="12.26953125" style="2" customWidth="1"/>
    <col min="10257" max="10261" width="12" style="2"/>
    <col min="10262" max="10262" width="2.26953125" style="2" customWidth="1"/>
    <col min="10263" max="10263" width="12.26953125" style="2" customWidth="1"/>
    <col min="10264" max="10268" width="12" style="2"/>
    <col min="10269" max="10269" width="2.26953125" style="2" customWidth="1"/>
    <col min="10270" max="10270" width="12.26953125" style="2" customWidth="1"/>
    <col min="10271" max="10275" width="12" style="2"/>
    <col min="10276" max="10276" width="2.26953125" style="2" customWidth="1"/>
    <col min="10277" max="10277" width="12.26953125" style="2" customWidth="1"/>
    <col min="10278" max="10282" width="12" style="2"/>
    <col min="10283" max="10283" width="2.26953125" style="2" customWidth="1"/>
    <col min="10284" max="10284" width="12.26953125" style="2" customWidth="1"/>
    <col min="10285" max="10289" width="12" style="2"/>
    <col min="10290" max="10290" width="2.26953125" style="2" customWidth="1"/>
    <col min="10291" max="10291" width="12.26953125" style="2" customWidth="1"/>
    <col min="10292" max="10296" width="12" style="2"/>
    <col min="10297" max="10297" width="2.26953125" style="2" customWidth="1"/>
    <col min="10298" max="10298" width="12.26953125" style="2" customWidth="1"/>
    <col min="10299" max="10303" width="12" style="2"/>
    <col min="10304" max="10304" width="2.26953125" style="2" customWidth="1"/>
    <col min="10305" max="10305" width="12.26953125" style="2" customWidth="1"/>
    <col min="10306" max="10306" width="12.1796875" style="2" customWidth="1"/>
    <col min="10307" max="10310" width="12" style="2"/>
    <col min="10311" max="10311" width="2.26953125" style="2" customWidth="1"/>
    <col min="10312" max="10312" width="12.26953125" style="2" customWidth="1"/>
    <col min="10313" max="10317" width="12" style="2"/>
    <col min="10318" max="10318" width="2.26953125" style="2" customWidth="1"/>
    <col min="10319" max="10319" width="12.26953125" style="2" customWidth="1"/>
    <col min="10320" max="10324" width="12" style="2"/>
    <col min="10325" max="10325" width="2.26953125" style="2" customWidth="1"/>
    <col min="10326" max="10326" width="12.26953125" style="2" customWidth="1"/>
    <col min="10327" max="10331" width="12" style="2"/>
    <col min="10332" max="10332" width="2.26953125" style="2" customWidth="1"/>
    <col min="10333" max="10333" width="12.26953125" style="2" customWidth="1"/>
    <col min="10334" max="10338" width="12" style="2"/>
    <col min="10339" max="10339" width="2.26953125" style="2" customWidth="1"/>
    <col min="10340" max="10340" width="12.26953125" style="2" customWidth="1"/>
    <col min="10341" max="10345" width="12" style="2"/>
    <col min="10346" max="10346" width="2.26953125" style="2" customWidth="1"/>
    <col min="10347" max="10347" width="12.26953125" style="2" customWidth="1"/>
    <col min="10348" max="10352" width="12" style="2"/>
    <col min="10353" max="10353" width="2.26953125" style="2" customWidth="1"/>
    <col min="10354" max="10354" width="12.26953125" style="2" customWidth="1"/>
    <col min="10355" max="10359" width="12" style="2"/>
    <col min="10360" max="10360" width="2.26953125" style="2" customWidth="1"/>
    <col min="10361" max="10361" width="15.81640625" style="2" customWidth="1"/>
    <col min="10362" max="10362" width="2.26953125" style="2" customWidth="1"/>
    <col min="10363" max="10363" width="12" style="2"/>
    <col min="10364" max="10364" width="2.26953125" style="2" customWidth="1"/>
    <col min="10365" max="10365" width="12" style="2"/>
    <col min="10366" max="10366" width="2.26953125" style="2" customWidth="1"/>
    <col min="10367" max="10367" width="13.453125" style="2" customWidth="1"/>
    <col min="10368" max="10368" width="2.26953125" style="2" customWidth="1"/>
    <col min="10369" max="10369" width="12" style="2"/>
    <col min="10370" max="10370" width="2.26953125" style="2" customWidth="1"/>
    <col min="10371" max="10371" width="16.26953125" style="2" customWidth="1"/>
    <col min="10372" max="10469" width="12" style="2"/>
    <col min="10470" max="10470" width="15.453125" style="2" customWidth="1"/>
    <col min="10471" max="10472" width="2.54296875" style="2" customWidth="1"/>
    <col min="10473" max="10473" width="36" style="2" customWidth="1"/>
    <col min="10474" max="10474" width="2.1796875" style="2" customWidth="1"/>
    <col min="10475" max="10475" width="12.26953125" style="2" customWidth="1"/>
    <col min="10476" max="10476" width="2.26953125" style="2" customWidth="1"/>
    <col min="10477" max="10477" width="12.1796875" style="2" customWidth="1"/>
    <col min="10478" max="10482" width="12" style="2"/>
    <col min="10483" max="10483" width="2.26953125" style="2" customWidth="1"/>
    <col min="10484" max="10484" width="12.26953125" style="2" customWidth="1"/>
    <col min="10485" max="10486" width="12" style="2"/>
    <col min="10487" max="10487" width="12.1796875" style="2" customWidth="1"/>
    <col min="10488" max="10489" width="12" style="2"/>
    <col min="10490" max="10490" width="2.26953125" style="2" customWidth="1"/>
    <col min="10491" max="10491" width="12.26953125" style="2" customWidth="1"/>
    <col min="10492" max="10496" width="12" style="2"/>
    <col min="10497" max="10497" width="2.26953125" style="2" customWidth="1"/>
    <col min="10498" max="10498" width="12.26953125" style="2" customWidth="1"/>
    <col min="10499" max="10503" width="12" style="2"/>
    <col min="10504" max="10504" width="2.26953125" style="2" customWidth="1"/>
    <col min="10505" max="10505" width="12.26953125" style="2" customWidth="1"/>
    <col min="10506" max="10510" width="12" style="2"/>
    <col min="10511" max="10511" width="2.26953125" style="2" customWidth="1"/>
    <col min="10512" max="10512" width="12.26953125" style="2" customWidth="1"/>
    <col min="10513" max="10517" width="12" style="2"/>
    <col min="10518" max="10518" width="2.26953125" style="2" customWidth="1"/>
    <col min="10519" max="10519" width="12.26953125" style="2" customWidth="1"/>
    <col min="10520" max="10524" width="12" style="2"/>
    <col min="10525" max="10525" width="2.26953125" style="2" customWidth="1"/>
    <col min="10526" max="10526" width="12.26953125" style="2" customWidth="1"/>
    <col min="10527" max="10531" width="12" style="2"/>
    <col min="10532" max="10532" width="2.26953125" style="2" customWidth="1"/>
    <col min="10533" max="10533" width="12.26953125" style="2" customWidth="1"/>
    <col min="10534" max="10538" width="12" style="2"/>
    <col min="10539" max="10539" width="2.26953125" style="2" customWidth="1"/>
    <col min="10540" max="10540" width="12.26953125" style="2" customWidth="1"/>
    <col min="10541" max="10545" width="12" style="2"/>
    <col min="10546" max="10546" width="2.26953125" style="2" customWidth="1"/>
    <col min="10547" max="10547" width="12.26953125" style="2" customWidth="1"/>
    <col min="10548" max="10552" width="12" style="2"/>
    <col min="10553" max="10553" width="2.26953125" style="2" customWidth="1"/>
    <col min="10554" max="10554" width="12.26953125" style="2" customWidth="1"/>
    <col min="10555" max="10559" width="12" style="2"/>
    <col min="10560" max="10560" width="2.26953125" style="2" customWidth="1"/>
    <col min="10561" max="10561" width="12.26953125" style="2" customWidth="1"/>
    <col min="10562" max="10562" width="12.1796875" style="2" customWidth="1"/>
    <col min="10563" max="10566" width="12" style="2"/>
    <col min="10567" max="10567" width="2.26953125" style="2" customWidth="1"/>
    <col min="10568" max="10568" width="12.26953125" style="2" customWidth="1"/>
    <col min="10569" max="10573" width="12" style="2"/>
    <col min="10574" max="10574" width="2.26953125" style="2" customWidth="1"/>
    <col min="10575" max="10575" width="12.26953125" style="2" customWidth="1"/>
    <col min="10576" max="10580" width="12" style="2"/>
    <col min="10581" max="10581" width="2.26953125" style="2" customWidth="1"/>
    <col min="10582" max="10582" width="12.26953125" style="2" customWidth="1"/>
    <col min="10583" max="10587" width="12" style="2"/>
    <col min="10588" max="10588" width="2.26953125" style="2" customWidth="1"/>
    <col min="10589" max="10589" width="12.26953125" style="2" customWidth="1"/>
    <col min="10590" max="10594" width="12" style="2"/>
    <col min="10595" max="10595" width="2.26953125" style="2" customWidth="1"/>
    <col min="10596" max="10596" width="12.26953125" style="2" customWidth="1"/>
    <col min="10597" max="10601" width="12" style="2"/>
    <col min="10602" max="10602" width="2.26953125" style="2" customWidth="1"/>
    <col min="10603" max="10603" width="12.26953125" style="2" customWidth="1"/>
    <col min="10604" max="10608" width="12" style="2"/>
    <col min="10609" max="10609" width="2.26953125" style="2" customWidth="1"/>
    <col min="10610" max="10610" width="12.26953125" style="2" customWidth="1"/>
    <col min="10611" max="10615" width="12" style="2"/>
    <col min="10616" max="10616" width="2.26953125" style="2" customWidth="1"/>
    <col min="10617" max="10617" width="15.81640625" style="2" customWidth="1"/>
    <col min="10618" max="10618" width="2.26953125" style="2" customWidth="1"/>
    <col min="10619" max="10619" width="12" style="2"/>
    <col min="10620" max="10620" width="2.26953125" style="2" customWidth="1"/>
    <col min="10621" max="10621" width="12" style="2"/>
    <col min="10622" max="10622" width="2.26953125" style="2" customWidth="1"/>
    <col min="10623" max="10623" width="13.453125" style="2" customWidth="1"/>
    <col min="10624" max="10624" width="2.26953125" style="2" customWidth="1"/>
    <col min="10625" max="10625" width="12" style="2"/>
    <col min="10626" max="10626" width="2.26953125" style="2" customWidth="1"/>
    <col min="10627" max="10627" width="16.26953125" style="2" customWidth="1"/>
    <col min="10628" max="10725" width="12" style="2"/>
    <col min="10726" max="10726" width="15.453125" style="2" customWidth="1"/>
    <col min="10727" max="10728" width="2.54296875" style="2" customWidth="1"/>
    <col min="10729" max="10729" width="36" style="2" customWidth="1"/>
    <col min="10730" max="10730" width="2.1796875" style="2" customWidth="1"/>
    <col min="10731" max="10731" width="12.26953125" style="2" customWidth="1"/>
    <col min="10732" max="10732" width="2.26953125" style="2" customWidth="1"/>
    <col min="10733" max="10733" width="12.1796875" style="2" customWidth="1"/>
    <col min="10734" max="10738" width="12" style="2"/>
    <col min="10739" max="10739" width="2.26953125" style="2" customWidth="1"/>
    <col min="10740" max="10740" width="12.26953125" style="2" customWidth="1"/>
    <col min="10741" max="10742" width="12" style="2"/>
    <col min="10743" max="10743" width="12.1796875" style="2" customWidth="1"/>
    <col min="10744" max="10745" width="12" style="2"/>
    <col min="10746" max="10746" width="2.26953125" style="2" customWidth="1"/>
    <col min="10747" max="10747" width="12.26953125" style="2" customWidth="1"/>
    <col min="10748" max="10752" width="12" style="2"/>
    <col min="10753" max="10753" width="2.26953125" style="2" customWidth="1"/>
    <col min="10754" max="10754" width="12.26953125" style="2" customWidth="1"/>
    <col min="10755" max="10759" width="12" style="2"/>
    <col min="10760" max="10760" width="2.26953125" style="2" customWidth="1"/>
    <col min="10761" max="10761" width="12.26953125" style="2" customWidth="1"/>
    <col min="10762" max="10766" width="12" style="2"/>
    <col min="10767" max="10767" width="2.26953125" style="2" customWidth="1"/>
    <col min="10768" max="10768" width="12.26953125" style="2" customWidth="1"/>
    <col min="10769" max="10773" width="12" style="2"/>
    <col min="10774" max="10774" width="2.26953125" style="2" customWidth="1"/>
    <col min="10775" max="10775" width="12.26953125" style="2" customWidth="1"/>
    <col min="10776" max="10780" width="12" style="2"/>
    <col min="10781" max="10781" width="2.26953125" style="2" customWidth="1"/>
    <col min="10782" max="10782" width="12.26953125" style="2" customWidth="1"/>
    <col min="10783" max="10787" width="12" style="2"/>
    <col min="10788" max="10788" width="2.26953125" style="2" customWidth="1"/>
    <col min="10789" max="10789" width="12.26953125" style="2" customWidth="1"/>
    <col min="10790" max="10794" width="12" style="2"/>
    <col min="10795" max="10795" width="2.26953125" style="2" customWidth="1"/>
    <col min="10796" max="10796" width="12.26953125" style="2" customWidth="1"/>
    <col min="10797" max="10801" width="12" style="2"/>
    <col min="10802" max="10802" width="2.26953125" style="2" customWidth="1"/>
    <col min="10803" max="10803" width="12.26953125" style="2" customWidth="1"/>
    <col min="10804" max="10808" width="12" style="2"/>
    <col min="10809" max="10809" width="2.26953125" style="2" customWidth="1"/>
    <col min="10810" max="10810" width="12.26953125" style="2" customWidth="1"/>
    <col min="10811" max="10815" width="12" style="2"/>
    <col min="10816" max="10816" width="2.26953125" style="2" customWidth="1"/>
    <col min="10817" max="10817" width="12.26953125" style="2" customWidth="1"/>
    <col min="10818" max="10818" width="12.1796875" style="2" customWidth="1"/>
    <col min="10819" max="10822" width="12" style="2"/>
    <col min="10823" max="10823" width="2.26953125" style="2" customWidth="1"/>
    <col min="10824" max="10824" width="12.26953125" style="2" customWidth="1"/>
    <col min="10825" max="10829" width="12" style="2"/>
    <col min="10830" max="10830" width="2.26953125" style="2" customWidth="1"/>
    <col min="10831" max="10831" width="12.26953125" style="2" customWidth="1"/>
    <col min="10832" max="10836" width="12" style="2"/>
    <col min="10837" max="10837" width="2.26953125" style="2" customWidth="1"/>
    <col min="10838" max="10838" width="12.26953125" style="2" customWidth="1"/>
    <col min="10839" max="10843" width="12" style="2"/>
    <col min="10844" max="10844" width="2.26953125" style="2" customWidth="1"/>
    <col min="10845" max="10845" width="12.26953125" style="2" customWidth="1"/>
    <col min="10846" max="10850" width="12" style="2"/>
    <col min="10851" max="10851" width="2.26953125" style="2" customWidth="1"/>
    <col min="10852" max="10852" width="12.26953125" style="2" customWidth="1"/>
    <col min="10853" max="10857" width="12" style="2"/>
    <col min="10858" max="10858" width="2.26953125" style="2" customWidth="1"/>
    <col min="10859" max="10859" width="12.26953125" style="2" customWidth="1"/>
    <col min="10860" max="10864" width="12" style="2"/>
    <col min="10865" max="10865" width="2.26953125" style="2" customWidth="1"/>
    <col min="10866" max="10866" width="12.26953125" style="2" customWidth="1"/>
    <col min="10867" max="10871" width="12" style="2"/>
    <col min="10872" max="10872" width="2.26953125" style="2" customWidth="1"/>
    <col min="10873" max="10873" width="15.81640625" style="2" customWidth="1"/>
    <col min="10874" max="10874" width="2.26953125" style="2" customWidth="1"/>
    <col min="10875" max="10875" width="12" style="2"/>
    <col min="10876" max="10876" width="2.26953125" style="2" customWidth="1"/>
    <col min="10877" max="10877" width="12" style="2"/>
    <col min="10878" max="10878" width="2.26953125" style="2" customWidth="1"/>
    <col min="10879" max="10879" width="13.453125" style="2" customWidth="1"/>
    <col min="10880" max="10880" width="2.26953125" style="2" customWidth="1"/>
    <col min="10881" max="10881" width="12" style="2"/>
    <col min="10882" max="10882" width="2.26953125" style="2" customWidth="1"/>
    <col min="10883" max="10883" width="16.26953125" style="2" customWidth="1"/>
    <col min="10884" max="10981" width="12" style="2"/>
    <col min="10982" max="10982" width="15.453125" style="2" customWidth="1"/>
    <col min="10983" max="10984" width="2.54296875" style="2" customWidth="1"/>
    <col min="10985" max="10985" width="36" style="2" customWidth="1"/>
    <col min="10986" max="10986" width="2.1796875" style="2" customWidth="1"/>
    <col min="10987" max="10987" width="12.26953125" style="2" customWidth="1"/>
    <col min="10988" max="10988" width="2.26953125" style="2" customWidth="1"/>
    <col min="10989" max="10989" width="12.1796875" style="2" customWidth="1"/>
    <col min="10990" max="10994" width="12" style="2"/>
    <col min="10995" max="10995" width="2.26953125" style="2" customWidth="1"/>
    <col min="10996" max="10996" width="12.26953125" style="2" customWidth="1"/>
    <col min="10997" max="10998" width="12" style="2"/>
    <col min="10999" max="10999" width="12.1796875" style="2" customWidth="1"/>
    <col min="11000" max="11001" width="12" style="2"/>
    <col min="11002" max="11002" width="2.26953125" style="2" customWidth="1"/>
    <col min="11003" max="11003" width="12.26953125" style="2" customWidth="1"/>
    <col min="11004" max="11008" width="12" style="2"/>
    <col min="11009" max="11009" width="2.26953125" style="2" customWidth="1"/>
    <col min="11010" max="11010" width="12.26953125" style="2" customWidth="1"/>
    <col min="11011" max="11015" width="12" style="2"/>
    <col min="11016" max="11016" width="2.26953125" style="2" customWidth="1"/>
    <col min="11017" max="11017" width="12.26953125" style="2" customWidth="1"/>
    <col min="11018" max="11022" width="12" style="2"/>
    <col min="11023" max="11023" width="2.26953125" style="2" customWidth="1"/>
    <col min="11024" max="11024" width="12.26953125" style="2" customWidth="1"/>
    <col min="11025" max="11029" width="12" style="2"/>
    <col min="11030" max="11030" width="2.26953125" style="2" customWidth="1"/>
    <col min="11031" max="11031" width="12.26953125" style="2" customWidth="1"/>
    <col min="11032" max="11036" width="12" style="2"/>
    <col min="11037" max="11037" width="2.26953125" style="2" customWidth="1"/>
    <col min="11038" max="11038" width="12.26953125" style="2" customWidth="1"/>
    <col min="11039" max="11043" width="12" style="2"/>
    <col min="11044" max="11044" width="2.26953125" style="2" customWidth="1"/>
    <col min="11045" max="11045" width="12.26953125" style="2" customWidth="1"/>
    <col min="11046" max="11050" width="12" style="2"/>
    <col min="11051" max="11051" width="2.26953125" style="2" customWidth="1"/>
    <col min="11052" max="11052" width="12.26953125" style="2" customWidth="1"/>
    <col min="11053" max="11057" width="12" style="2"/>
    <col min="11058" max="11058" width="2.26953125" style="2" customWidth="1"/>
    <col min="11059" max="11059" width="12.26953125" style="2" customWidth="1"/>
    <col min="11060" max="11064" width="12" style="2"/>
    <col min="11065" max="11065" width="2.26953125" style="2" customWidth="1"/>
    <col min="11066" max="11066" width="12.26953125" style="2" customWidth="1"/>
    <col min="11067" max="11071" width="12" style="2"/>
    <col min="11072" max="11072" width="2.26953125" style="2" customWidth="1"/>
    <col min="11073" max="11073" width="12.26953125" style="2" customWidth="1"/>
    <col min="11074" max="11074" width="12.1796875" style="2" customWidth="1"/>
    <col min="11075" max="11078" width="12" style="2"/>
    <col min="11079" max="11079" width="2.26953125" style="2" customWidth="1"/>
    <col min="11080" max="11080" width="12.26953125" style="2" customWidth="1"/>
    <col min="11081" max="11085" width="12" style="2"/>
    <col min="11086" max="11086" width="2.26953125" style="2" customWidth="1"/>
    <col min="11087" max="11087" width="12.26953125" style="2" customWidth="1"/>
    <col min="11088" max="11092" width="12" style="2"/>
    <col min="11093" max="11093" width="2.26953125" style="2" customWidth="1"/>
    <col min="11094" max="11094" width="12.26953125" style="2" customWidth="1"/>
    <col min="11095" max="11099" width="12" style="2"/>
    <col min="11100" max="11100" width="2.26953125" style="2" customWidth="1"/>
    <col min="11101" max="11101" width="12.26953125" style="2" customWidth="1"/>
    <col min="11102" max="11106" width="12" style="2"/>
    <col min="11107" max="11107" width="2.26953125" style="2" customWidth="1"/>
    <col min="11108" max="11108" width="12.26953125" style="2" customWidth="1"/>
    <col min="11109" max="11113" width="12" style="2"/>
    <col min="11114" max="11114" width="2.26953125" style="2" customWidth="1"/>
    <col min="11115" max="11115" width="12.26953125" style="2" customWidth="1"/>
    <col min="11116" max="11120" width="12" style="2"/>
    <col min="11121" max="11121" width="2.26953125" style="2" customWidth="1"/>
    <col min="11122" max="11122" width="12.26953125" style="2" customWidth="1"/>
    <col min="11123" max="11127" width="12" style="2"/>
    <col min="11128" max="11128" width="2.26953125" style="2" customWidth="1"/>
    <col min="11129" max="11129" width="15.81640625" style="2" customWidth="1"/>
    <col min="11130" max="11130" width="2.26953125" style="2" customWidth="1"/>
    <col min="11131" max="11131" width="12" style="2"/>
    <col min="11132" max="11132" width="2.26953125" style="2" customWidth="1"/>
    <col min="11133" max="11133" width="12" style="2"/>
    <col min="11134" max="11134" width="2.26953125" style="2" customWidth="1"/>
    <col min="11135" max="11135" width="13.453125" style="2" customWidth="1"/>
    <col min="11136" max="11136" width="2.26953125" style="2" customWidth="1"/>
    <col min="11137" max="11137" width="12" style="2"/>
    <col min="11138" max="11138" width="2.26953125" style="2" customWidth="1"/>
    <col min="11139" max="11139" width="16.26953125" style="2" customWidth="1"/>
    <col min="11140" max="11237" width="12" style="2"/>
    <col min="11238" max="11238" width="15.453125" style="2" customWidth="1"/>
    <col min="11239" max="11240" width="2.54296875" style="2" customWidth="1"/>
    <col min="11241" max="11241" width="36" style="2" customWidth="1"/>
    <col min="11242" max="11242" width="2.1796875" style="2" customWidth="1"/>
    <col min="11243" max="11243" width="12.26953125" style="2" customWidth="1"/>
    <col min="11244" max="11244" width="2.26953125" style="2" customWidth="1"/>
    <col min="11245" max="11245" width="12.1796875" style="2" customWidth="1"/>
    <col min="11246" max="11250" width="12" style="2"/>
    <col min="11251" max="11251" width="2.26953125" style="2" customWidth="1"/>
    <col min="11252" max="11252" width="12.26953125" style="2" customWidth="1"/>
    <col min="11253" max="11254" width="12" style="2"/>
    <col min="11255" max="11255" width="12.1796875" style="2" customWidth="1"/>
    <col min="11256" max="11257" width="12" style="2"/>
    <col min="11258" max="11258" width="2.26953125" style="2" customWidth="1"/>
    <col min="11259" max="11259" width="12.26953125" style="2" customWidth="1"/>
    <col min="11260" max="11264" width="12" style="2"/>
    <col min="11265" max="11265" width="2.26953125" style="2" customWidth="1"/>
    <col min="11266" max="11266" width="12.26953125" style="2" customWidth="1"/>
    <col min="11267" max="11271" width="12" style="2"/>
    <col min="11272" max="11272" width="2.26953125" style="2" customWidth="1"/>
    <col min="11273" max="11273" width="12.26953125" style="2" customWidth="1"/>
    <col min="11274" max="11278" width="12" style="2"/>
    <col min="11279" max="11279" width="2.26953125" style="2" customWidth="1"/>
    <col min="11280" max="11280" width="12.26953125" style="2" customWidth="1"/>
    <col min="11281" max="11285" width="12" style="2"/>
    <col min="11286" max="11286" width="2.26953125" style="2" customWidth="1"/>
    <col min="11287" max="11287" width="12.26953125" style="2" customWidth="1"/>
    <col min="11288" max="11292" width="12" style="2"/>
    <col min="11293" max="11293" width="2.26953125" style="2" customWidth="1"/>
    <col min="11294" max="11294" width="12.26953125" style="2" customWidth="1"/>
    <col min="11295" max="11299" width="12" style="2"/>
    <col min="11300" max="11300" width="2.26953125" style="2" customWidth="1"/>
    <col min="11301" max="11301" width="12.26953125" style="2" customWidth="1"/>
    <col min="11302" max="11306" width="12" style="2"/>
    <col min="11307" max="11307" width="2.26953125" style="2" customWidth="1"/>
    <col min="11308" max="11308" width="12.26953125" style="2" customWidth="1"/>
    <col min="11309" max="11313" width="12" style="2"/>
    <col min="11314" max="11314" width="2.26953125" style="2" customWidth="1"/>
    <col min="11315" max="11315" width="12.26953125" style="2" customWidth="1"/>
    <col min="11316" max="11320" width="12" style="2"/>
    <col min="11321" max="11321" width="2.26953125" style="2" customWidth="1"/>
    <col min="11322" max="11322" width="12.26953125" style="2" customWidth="1"/>
    <col min="11323" max="11327" width="12" style="2"/>
    <col min="11328" max="11328" width="2.26953125" style="2" customWidth="1"/>
    <col min="11329" max="11329" width="12.26953125" style="2" customWidth="1"/>
    <col min="11330" max="11330" width="12.1796875" style="2" customWidth="1"/>
    <col min="11331" max="11334" width="12" style="2"/>
    <col min="11335" max="11335" width="2.26953125" style="2" customWidth="1"/>
    <col min="11336" max="11336" width="12.26953125" style="2" customWidth="1"/>
    <col min="11337" max="11341" width="12" style="2"/>
    <col min="11342" max="11342" width="2.26953125" style="2" customWidth="1"/>
    <col min="11343" max="11343" width="12.26953125" style="2" customWidth="1"/>
    <col min="11344" max="11348" width="12" style="2"/>
    <col min="11349" max="11349" width="2.26953125" style="2" customWidth="1"/>
    <col min="11350" max="11350" width="12.26953125" style="2" customWidth="1"/>
    <col min="11351" max="11355" width="12" style="2"/>
    <col min="11356" max="11356" width="2.26953125" style="2" customWidth="1"/>
    <col min="11357" max="11357" width="12.26953125" style="2" customWidth="1"/>
    <col min="11358" max="11362" width="12" style="2"/>
    <col min="11363" max="11363" width="2.26953125" style="2" customWidth="1"/>
    <col min="11364" max="11364" width="12.26953125" style="2" customWidth="1"/>
    <col min="11365" max="11369" width="12" style="2"/>
    <col min="11370" max="11370" width="2.26953125" style="2" customWidth="1"/>
    <col min="11371" max="11371" width="12.26953125" style="2" customWidth="1"/>
    <col min="11372" max="11376" width="12" style="2"/>
    <col min="11377" max="11377" width="2.26953125" style="2" customWidth="1"/>
    <col min="11378" max="11378" width="12.26953125" style="2" customWidth="1"/>
    <col min="11379" max="11383" width="12" style="2"/>
    <col min="11384" max="11384" width="2.26953125" style="2" customWidth="1"/>
    <col min="11385" max="11385" width="15.81640625" style="2" customWidth="1"/>
    <col min="11386" max="11386" width="2.26953125" style="2" customWidth="1"/>
    <col min="11387" max="11387" width="12" style="2"/>
    <col min="11388" max="11388" width="2.26953125" style="2" customWidth="1"/>
    <col min="11389" max="11389" width="12" style="2"/>
    <col min="11390" max="11390" width="2.26953125" style="2" customWidth="1"/>
    <col min="11391" max="11391" width="13.453125" style="2" customWidth="1"/>
    <col min="11392" max="11392" width="2.26953125" style="2" customWidth="1"/>
    <col min="11393" max="11393" width="12" style="2"/>
    <col min="11394" max="11394" width="2.26953125" style="2" customWidth="1"/>
    <col min="11395" max="11395" width="16.26953125" style="2" customWidth="1"/>
    <col min="11396" max="11493" width="12" style="2"/>
    <col min="11494" max="11494" width="15.453125" style="2" customWidth="1"/>
    <col min="11495" max="11496" width="2.54296875" style="2" customWidth="1"/>
    <col min="11497" max="11497" width="36" style="2" customWidth="1"/>
    <col min="11498" max="11498" width="2.1796875" style="2" customWidth="1"/>
    <col min="11499" max="11499" width="12.26953125" style="2" customWidth="1"/>
    <col min="11500" max="11500" width="2.26953125" style="2" customWidth="1"/>
    <col min="11501" max="11501" width="12.1796875" style="2" customWidth="1"/>
    <col min="11502" max="11506" width="12" style="2"/>
    <col min="11507" max="11507" width="2.26953125" style="2" customWidth="1"/>
    <col min="11508" max="11508" width="12.26953125" style="2" customWidth="1"/>
    <col min="11509" max="11510" width="12" style="2"/>
    <col min="11511" max="11511" width="12.1796875" style="2" customWidth="1"/>
    <col min="11512" max="11513" width="12" style="2"/>
    <col min="11514" max="11514" width="2.26953125" style="2" customWidth="1"/>
    <col min="11515" max="11515" width="12.26953125" style="2" customWidth="1"/>
    <col min="11516" max="11520" width="12" style="2"/>
    <col min="11521" max="11521" width="2.26953125" style="2" customWidth="1"/>
    <col min="11522" max="11522" width="12.26953125" style="2" customWidth="1"/>
    <col min="11523" max="11527" width="12" style="2"/>
    <col min="11528" max="11528" width="2.26953125" style="2" customWidth="1"/>
    <col min="11529" max="11529" width="12.26953125" style="2" customWidth="1"/>
    <col min="11530" max="11534" width="12" style="2"/>
    <col min="11535" max="11535" width="2.26953125" style="2" customWidth="1"/>
    <col min="11536" max="11536" width="12.26953125" style="2" customWidth="1"/>
    <col min="11537" max="11541" width="12" style="2"/>
    <col min="11542" max="11542" width="2.26953125" style="2" customWidth="1"/>
    <col min="11543" max="11543" width="12.26953125" style="2" customWidth="1"/>
    <col min="11544" max="11548" width="12" style="2"/>
    <col min="11549" max="11549" width="2.26953125" style="2" customWidth="1"/>
    <col min="11550" max="11550" width="12.26953125" style="2" customWidth="1"/>
    <col min="11551" max="11555" width="12" style="2"/>
    <col min="11556" max="11556" width="2.26953125" style="2" customWidth="1"/>
    <col min="11557" max="11557" width="12.26953125" style="2" customWidth="1"/>
    <col min="11558" max="11562" width="12" style="2"/>
    <col min="11563" max="11563" width="2.26953125" style="2" customWidth="1"/>
    <col min="11564" max="11564" width="12.26953125" style="2" customWidth="1"/>
    <col min="11565" max="11569" width="12" style="2"/>
    <col min="11570" max="11570" width="2.26953125" style="2" customWidth="1"/>
    <col min="11571" max="11571" width="12.26953125" style="2" customWidth="1"/>
    <col min="11572" max="11576" width="12" style="2"/>
    <col min="11577" max="11577" width="2.26953125" style="2" customWidth="1"/>
    <col min="11578" max="11578" width="12.26953125" style="2" customWidth="1"/>
    <col min="11579" max="11583" width="12" style="2"/>
    <col min="11584" max="11584" width="2.26953125" style="2" customWidth="1"/>
    <col min="11585" max="11585" width="12.26953125" style="2" customWidth="1"/>
    <col min="11586" max="11586" width="12.1796875" style="2" customWidth="1"/>
    <col min="11587" max="11590" width="12" style="2"/>
    <col min="11591" max="11591" width="2.26953125" style="2" customWidth="1"/>
    <col min="11592" max="11592" width="12.26953125" style="2" customWidth="1"/>
    <col min="11593" max="11597" width="12" style="2"/>
    <col min="11598" max="11598" width="2.26953125" style="2" customWidth="1"/>
    <col min="11599" max="11599" width="12.26953125" style="2" customWidth="1"/>
    <col min="11600" max="11604" width="12" style="2"/>
    <col min="11605" max="11605" width="2.26953125" style="2" customWidth="1"/>
    <col min="11606" max="11606" width="12.26953125" style="2" customWidth="1"/>
    <col min="11607" max="11611" width="12" style="2"/>
    <col min="11612" max="11612" width="2.26953125" style="2" customWidth="1"/>
    <col min="11613" max="11613" width="12.26953125" style="2" customWidth="1"/>
    <col min="11614" max="11618" width="12" style="2"/>
    <col min="11619" max="11619" width="2.26953125" style="2" customWidth="1"/>
    <col min="11620" max="11620" width="12.26953125" style="2" customWidth="1"/>
    <col min="11621" max="11625" width="12" style="2"/>
    <col min="11626" max="11626" width="2.26953125" style="2" customWidth="1"/>
    <col min="11627" max="11627" width="12.26953125" style="2" customWidth="1"/>
    <col min="11628" max="11632" width="12" style="2"/>
    <col min="11633" max="11633" width="2.26953125" style="2" customWidth="1"/>
    <col min="11634" max="11634" width="12.26953125" style="2" customWidth="1"/>
    <col min="11635" max="11639" width="12" style="2"/>
    <col min="11640" max="11640" width="2.26953125" style="2" customWidth="1"/>
    <col min="11641" max="11641" width="15.81640625" style="2" customWidth="1"/>
    <col min="11642" max="11642" width="2.26953125" style="2" customWidth="1"/>
    <col min="11643" max="11643" width="12" style="2"/>
    <col min="11644" max="11644" width="2.26953125" style="2" customWidth="1"/>
    <col min="11645" max="11645" width="12" style="2"/>
    <col min="11646" max="11646" width="2.26953125" style="2" customWidth="1"/>
    <col min="11647" max="11647" width="13.453125" style="2" customWidth="1"/>
    <col min="11648" max="11648" width="2.26953125" style="2" customWidth="1"/>
    <col min="11649" max="11649" width="12" style="2"/>
    <col min="11650" max="11650" width="2.26953125" style="2" customWidth="1"/>
    <col min="11651" max="11651" width="16.26953125" style="2" customWidth="1"/>
    <col min="11652" max="11749" width="12" style="2"/>
    <col min="11750" max="11750" width="15.453125" style="2" customWidth="1"/>
    <col min="11751" max="11752" width="2.54296875" style="2" customWidth="1"/>
    <col min="11753" max="11753" width="36" style="2" customWidth="1"/>
    <col min="11754" max="11754" width="2.1796875" style="2" customWidth="1"/>
    <col min="11755" max="11755" width="12.26953125" style="2" customWidth="1"/>
    <col min="11756" max="11756" width="2.26953125" style="2" customWidth="1"/>
    <col min="11757" max="11757" width="12.1796875" style="2" customWidth="1"/>
    <col min="11758" max="11762" width="12" style="2"/>
    <col min="11763" max="11763" width="2.26953125" style="2" customWidth="1"/>
    <col min="11764" max="11764" width="12.26953125" style="2" customWidth="1"/>
    <col min="11765" max="11766" width="12" style="2"/>
    <col min="11767" max="11767" width="12.1796875" style="2" customWidth="1"/>
    <col min="11768" max="11769" width="12" style="2"/>
    <col min="11770" max="11770" width="2.26953125" style="2" customWidth="1"/>
    <col min="11771" max="11771" width="12.26953125" style="2" customWidth="1"/>
    <col min="11772" max="11776" width="12" style="2"/>
    <col min="11777" max="11777" width="2.26953125" style="2" customWidth="1"/>
    <col min="11778" max="11778" width="12.26953125" style="2" customWidth="1"/>
    <col min="11779" max="11783" width="12" style="2"/>
    <col min="11784" max="11784" width="2.26953125" style="2" customWidth="1"/>
    <col min="11785" max="11785" width="12.26953125" style="2" customWidth="1"/>
    <col min="11786" max="11790" width="12" style="2"/>
    <col min="11791" max="11791" width="2.26953125" style="2" customWidth="1"/>
    <col min="11792" max="11792" width="12.26953125" style="2" customWidth="1"/>
    <col min="11793" max="11797" width="12" style="2"/>
    <col min="11798" max="11798" width="2.26953125" style="2" customWidth="1"/>
    <col min="11799" max="11799" width="12.26953125" style="2" customWidth="1"/>
    <col min="11800" max="11804" width="12" style="2"/>
    <col min="11805" max="11805" width="2.26953125" style="2" customWidth="1"/>
    <col min="11806" max="11806" width="12.26953125" style="2" customWidth="1"/>
    <col min="11807" max="11811" width="12" style="2"/>
    <col min="11812" max="11812" width="2.26953125" style="2" customWidth="1"/>
    <col min="11813" max="11813" width="12.26953125" style="2" customWidth="1"/>
    <col min="11814" max="11818" width="12" style="2"/>
    <col min="11819" max="11819" width="2.26953125" style="2" customWidth="1"/>
    <col min="11820" max="11820" width="12.26953125" style="2" customWidth="1"/>
    <col min="11821" max="11825" width="12" style="2"/>
    <col min="11826" max="11826" width="2.26953125" style="2" customWidth="1"/>
    <col min="11827" max="11827" width="12.26953125" style="2" customWidth="1"/>
    <col min="11828" max="11832" width="12" style="2"/>
    <col min="11833" max="11833" width="2.26953125" style="2" customWidth="1"/>
    <col min="11834" max="11834" width="12.26953125" style="2" customWidth="1"/>
    <col min="11835" max="11839" width="12" style="2"/>
    <col min="11840" max="11840" width="2.26953125" style="2" customWidth="1"/>
    <col min="11841" max="11841" width="12.26953125" style="2" customWidth="1"/>
    <col min="11842" max="11842" width="12.1796875" style="2" customWidth="1"/>
    <col min="11843" max="11846" width="12" style="2"/>
    <col min="11847" max="11847" width="2.26953125" style="2" customWidth="1"/>
    <col min="11848" max="11848" width="12.26953125" style="2" customWidth="1"/>
    <col min="11849" max="11853" width="12" style="2"/>
    <col min="11854" max="11854" width="2.26953125" style="2" customWidth="1"/>
    <col min="11855" max="11855" width="12.26953125" style="2" customWidth="1"/>
    <col min="11856" max="11860" width="12" style="2"/>
    <col min="11861" max="11861" width="2.26953125" style="2" customWidth="1"/>
    <col min="11862" max="11862" width="12.26953125" style="2" customWidth="1"/>
    <col min="11863" max="11867" width="12" style="2"/>
    <col min="11868" max="11868" width="2.26953125" style="2" customWidth="1"/>
    <col min="11869" max="11869" width="12.26953125" style="2" customWidth="1"/>
    <col min="11870" max="11874" width="12" style="2"/>
    <col min="11875" max="11875" width="2.26953125" style="2" customWidth="1"/>
    <col min="11876" max="11876" width="12.26953125" style="2" customWidth="1"/>
    <col min="11877" max="11881" width="12" style="2"/>
    <col min="11882" max="11882" width="2.26953125" style="2" customWidth="1"/>
    <col min="11883" max="11883" width="12.26953125" style="2" customWidth="1"/>
    <col min="11884" max="11888" width="12" style="2"/>
    <col min="11889" max="11889" width="2.26953125" style="2" customWidth="1"/>
    <col min="11890" max="11890" width="12.26953125" style="2" customWidth="1"/>
    <col min="11891" max="11895" width="12" style="2"/>
    <col min="11896" max="11896" width="2.26953125" style="2" customWidth="1"/>
    <col min="11897" max="11897" width="15.81640625" style="2" customWidth="1"/>
    <col min="11898" max="11898" width="2.26953125" style="2" customWidth="1"/>
    <col min="11899" max="11899" width="12" style="2"/>
    <col min="11900" max="11900" width="2.26953125" style="2" customWidth="1"/>
    <col min="11901" max="11901" width="12" style="2"/>
    <col min="11902" max="11902" width="2.26953125" style="2" customWidth="1"/>
    <col min="11903" max="11903" width="13.453125" style="2" customWidth="1"/>
    <col min="11904" max="11904" width="2.26953125" style="2" customWidth="1"/>
    <col min="11905" max="11905" width="12" style="2"/>
    <col min="11906" max="11906" width="2.26953125" style="2" customWidth="1"/>
    <col min="11907" max="11907" width="16.26953125" style="2" customWidth="1"/>
    <col min="11908" max="12005" width="12" style="2"/>
    <col min="12006" max="12006" width="15.453125" style="2" customWidth="1"/>
    <col min="12007" max="12008" width="2.54296875" style="2" customWidth="1"/>
    <col min="12009" max="12009" width="36" style="2" customWidth="1"/>
    <col min="12010" max="12010" width="2.1796875" style="2" customWidth="1"/>
    <col min="12011" max="12011" width="12.26953125" style="2" customWidth="1"/>
    <col min="12012" max="12012" width="2.26953125" style="2" customWidth="1"/>
    <col min="12013" max="12013" width="12.1796875" style="2" customWidth="1"/>
    <col min="12014" max="12018" width="12" style="2"/>
    <col min="12019" max="12019" width="2.26953125" style="2" customWidth="1"/>
    <col min="12020" max="12020" width="12.26953125" style="2" customWidth="1"/>
    <col min="12021" max="12022" width="12" style="2"/>
    <col min="12023" max="12023" width="12.1796875" style="2" customWidth="1"/>
    <col min="12024" max="12025" width="12" style="2"/>
    <col min="12026" max="12026" width="2.26953125" style="2" customWidth="1"/>
    <col min="12027" max="12027" width="12.26953125" style="2" customWidth="1"/>
    <col min="12028" max="12032" width="12" style="2"/>
    <col min="12033" max="12033" width="2.26953125" style="2" customWidth="1"/>
    <col min="12034" max="12034" width="12.26953125" style="2" customWidth="1"/>
    <col min="12035" max="12039" width="12" style="2"/>
    <col min="12040" max="12040" width="2.26953125" style="2" customWidth="1"/>
    <col min="12041" max="12041" width="12.26953125" style="2" customWidth="1"/>
    <col min="12042" max="12046" width="12" style="2"/>
    <col min="12047" max="12047" width="2.26953125" style="2" customWidth="1"/>
    <col min="12048" max="12048" width="12.26953125" style="2" customWidth="1"/>
    <col min="12049" max="12053" width="12" style="2"/>
    <col min="12054" max="12054" width="2.26953125" style="2" customWidth="1"/>
    <col min="12055" max="12055" width="12.26953125" style="2" customWidth="1"/>
    <col min="12056" max="12060" width="12" style="2"/>
    <col min="12061" max="12061" width="2.26953125" style="2" customWidth="1"/>
    <col min="12062" max="12062" width="12.26953125" style="2" customWidth="1"/>
    <col min="12063" max="12067" width="12" style="2"/>
    <col min="12068" max="12068" width="2.26953125" style="2" customWidth="1"/>
    <col min="12069" max="12069" width="12.26953125" style="2" customWidth="1"/>
    <col min="12070" max="12074" width="12" style="2"/>
    <col min="12075" max="12075" width="2.26953125" style="2" customWidth="1"/>
    <col min="12076" max="12076" width="12.26953125" style="2" customWidth="1"/>
    <col min="12077" max="12081" width="12" style="2"/>
    <col min="12082" max="12082" width="2.26953125" style="2" customWidth="1"/>
    <col min="12083" max="12083" width="12.26953125" style="2" customWidth="1"/>
    <col min="12084" max="12088" width="12" style="2"/>
    <col min="12089" max="12089" width="2.26953125" style="2" customWidth="1"/>
    <col min="12090" max="12090" width="12.26953125" style="2" customWidth="1"/>
    <col min="12091" max="12095" width="12" style="2"/>
    <col min="12096" max="12096" width="2.26953125" style="2" customWidth="1"/>
    <col min="12097" max="12097" width="12.26953125" style="2" customWidth="1"/>
    <col min="12098" max="12098" width="12.1796875" style="2" customWidth="1"/>
    <col min="12099" max="12102" width="12" style="2"/>
    <col min="12103" max="12103" width="2.26953125" style="2" customWidth="1"/>
    <col min="12104" max="12104" width="12.26953125" style="2" customWidth="1"/>
    <col min="12105" max="12109" width="12" style="2"/>
    <col min="12110" max="12110" width="2.26953125" style="2" customWidth="1"/>
    <col min="12111" max="12111" width="12.26953125" style="2" customWidth="1"/>
    <col min="12112" max="12116" width="12" style="2"/>
    <col min="12117" max="12117" width="2.26953125" style="2" customWidth="1"/>
    <col min="12118" max="12118" width="12.26953125" style="2" customWidth="1"/>
    <col min="12119" max="12123" width="12" style="2"/>
    <col min="12124" max="12124" width="2.26953125" style="2" customWidth="1"/>
    <col min="12125" max="12125" width="12.26953125" style="2" customWidth="1"/>
    <col min="12126" max="12130" width="12" style="2"/>
    <col min="12131" max="12131" width="2.26953125" style="2" customWidth="1"/>
    <col min="12132" max="12132" width="12.26953125" style="2" customWidth="1"/>
    <col min="12133" max="12137" width="12" style="2"/>
    <col min="12138" max="12138" width="2.26953125" style="2" customWidth="1"/>
    <col min="12139" max="12139" width="12.26953125" style="2" customWidth="1"/>
    <col min="12140" max="12144" width="12" style="2"/>
    <col min="12145" max="12145" width="2.26953125" style="2" customWidth="1"/>
    <col min="12146" max="12146" width="12.26953125" style="2" customWidth="1"/>
    <col min="12147" max="12151" width="12" style="2"/>
    <col min="12152" max="12152" width="2.26953125" style="2" customWidth="1"/>
    <col min="12153" max="12153" width="15.81640625" style="2" customWidth="1"/>
    <col min="12154" max="12154" width="2.26953125" style="2" customWidth="1"/>
    <col min="12155" max="12155" width="12" style="2"/>
    <col min="12156" max="12156" width="2.26953125" style="2" customWidth="1"/>
    <col min="12157" max="12157" width="12" style="2"/>
    <col min="12158" max="12158" width="2.26953125" style="2" customWidth="1"/>
    <col min="12159" max="12159" width="13.453125" style="2" customWidth="1"/>
    <col min="12160" max="12160" width="2.26953125" style="2" customWidth="1"/>
    <col min="12161" max="12161" width="12" style="2"/>
    <col min="12162" max="12162" width="2.26953125" style="2" customWidth="1"/>
    <col min="12163" max="12163" width="16.26953125" style="2" customWidth="1"/>
    <col min="12164" max="12261" width="12" style="2"/>
    <col min="12262" max="12262" width="15.453125" style="2" customWidth="1"/>
    <col min="12263" max="12264" width="2.54296875" style="2" customWidth="1"/>
    <col min="12265" max="12265" width="36" style="2" customWidth="1"/>
    <col min="12266" max="12266" width="2.1796875" style="2" customWidth="1"/>
    <col min="12267" max="12267" width="12.26953125" style="2" customWidth="1"/>
    <col min="12268" max="12268" width="2.26953125" style="2" customWidth="1"/>
    <col min="12269" max="12269" width="12.1796875" style="2" customWidth="1"/>
    <col min="12270" max="12274" width="12" style="2"/>
    <col min="12275" max="12275" width="2.26953125" style="2" customWidth="1"/>
    <col min="12276" max="12276" width="12.26953125" style="2" customWidth="1"/>
    <col min="12277" max="12278" width="12" style="2"/>
    <col min="12279" max="12279" width="12.1796875" style="2" customWidth="1"/>
    <col min="12280" max="12281" width="12" style="2"/>
    <col min="12282" max="12282" width="2.26953125" style="2" customWidth="1"/>
    <col min="12283" max="12283" width="12.26953125" style="2" customWidth="1"/>
    <col min="12284" max="12288" width="12" style="2"/>
    <col min="12289" max="12289" width="2.26953125" style="2" customWidth="1"/>
    <col min="12290" max="12290" width="12.26953125" style="2" customWidth="1"/>
    <col min="12291" max="12295" width="12" style="2"/>
    <col min="12296" max="12296" width="2.26953125" style="2" customWidth="1"/>
    <col min="12297" max="12297" width="12.26953125" style="2" customWidth="1"/>
    <col min="12298" max="12302" width="12" style="2"/>
    <col min="12303" max="12303" width="2.26953125" style="2" customWidth="1"/>
    <col min="12304" max="12304" width="12.26953125" style="2" customWidth="1"/>
    <col min="12305" max="12309" width="12" style="2"/>
    <col min="12310" max="12310" width="2.26953125" style="2" customWidth="1"/>
    <col min="12311" max="12311" width="12.26953125" style="2" customWidth="1"/>
    <col min="12312" max="12316" width="12" style="2"/>
    <col min="12317" max="12317" width="2.26953125" style="2" customWidth="1"/>
    <col min="12318" max="12318" width="12.26953125" style="2" customWidth="1"/>
    <col min="12319" max="12323" width="12" style="2"/>
    <col min="12324" max="12324" width="2.26953125" style="2" customWidth="1"/>
    <col min="12325" max="12325" width="12.26953125" style="2" customWidth="1"/>
    <col min="12326" max="12330" width="12" style="2"/>
    <col min="12331" max="12331" width="2.26953125" style="2" customWidth="1"/>
    <col min="12332" max="12332" width="12.26953125" style="2" customWidth="1"/>
    <col min="12333" max="12337" width="12" style="2"/>
    <col min="12338" max="12338" width="2.26953125" style="2" customWidth="1"/>
    <col min="12339" max="12339" width="12.26953125" style="2" customWidth="1"/>
    <col min="12340" max="12344" width="12" style="2"/>
    <col min="12345" max="12345" width="2.26953125" style="2" customWidth="1"/>
    <col min="12346" max="12346" width="12.26953125" style="2" customWidth="1"/>
    <col min="12347" max="12351" width="12" style="2"/>
    <col min="12352" max="12352" width="2.26953125" style="2" customWidth="1"/>
    <col min="12353" max="12353" width="12.26953125" style="2" customWidth="1"/>
    <col min="12354" max="12354" width="12.1796875" style="2" customWidth="1"/>
    <col min="12355" max="12358" width="12" style="2"/>
    <col min="12359" max="12359" width="2.26953125" style="2" customWidth="1"/>
    <col min="12360" max="12360" width="12.26953125" style="2" customWidth="1"/>
    <col min="12361" max="12365" width="12" style="2"/>
    <col min="12366" max="12366" width="2.26953125" style="2" customWidth="1"/>
    <col min="12367" max="12367" width="12.26953125" style="2" customWidth="1"/>
    <col min="12368" max="12372" width="12" style="2"/>
    <col min="12373" max="12373" width="2.26953125" style="2" customWidth="1"/>
    <col min="12374" max="12374" width="12.26953125" style="2" customWidth="1"/>
    <col min="12375" max="12379" width="12" style="2"/>
    <col min="12380" max="12380" width="2.26953125" style="2" customWidth="1"/>
    <col min="12381" max="12381" width="12.26953125" style="2" customWidth="1"/>
    <col min="12382" max="12386" width="12" style="2"/>
    <col min="12387" max="12387" width="2.26953125" style="2" customWidth="1"/>
    <col min="12388" max="12388" width="12.26953125" style="2" customWidth="1"/>
    <col min="12389" max="12393" width="12" style="2"/>
    <col min="12394" max="12394" width="2.26953125" style="2" customWidth="1"/>
    <col min="12395" max="12395" width="12.26953125" style="2" customWidth="1"/>
    <col min="12396" max="12400" width="12" style="2"/>
    <col min="12401" max="12401" width="2.26953125" style="2" customWidth="1"/>
    <col min="12402" max="12402" width="12.26953125" style="2" customWidth="1"/>
    <col min="12403" max="12407" width="12" style="2"/>
    <col min="12408" max="12408" width="2.26953125" style="2" customWidth="1"/>
    <col min="12409" max="12409" width="15.81640625" style="2" customWidth="1"/>
    <col min="12410" max="12410" width="2.26953125" style="2" customWidth="1"/>
    <col min="12411" max="12411" width="12" style="2"/>
    <col min="12412" max="12412" width="2.26953125" style="2" customWidth="1"/>
    <col min="12413" max="12413" width="12" style="2"/>
    <col min="12414" max="12414" width="2.26953125" style="2" customWidth="1"/>
    <col min="12415" max="12415" width="13.453125" style="2" customWidth="1"/>
    <col min="12416" max="12416" width="2.26953125" style="2" customWidth="1"/>
    <col min="12417" max="12417" width="12" style="2"/>
    <col min="12418" max="12418" width="2.26953125" style="2" customWidth="1"/>
    <col min="12419" max="12419" width="16.26953125" style="2" customWidth="1"/>
    <col min="12420" max="12517" width="12" style="2"/>
    <col min="12518" max="12518" width="15.453125" style="2" customWidth="1"/>
    <col min="12519" max="12520" width="2.54296875" style="2" customWidth="1"/>
    <col min="12521" max="12521" width="36" style="2" customWidth="1"/>
    <col min="12522" max="12522" width="2.1796875" style="2" customWidth="1"/>
    <col min="12523" max="12523" width="12.26953125" style="2" customWidth="1"/>
    <col min="12524" max="12524" width="2.26953125" style="2" customWidth="1"/>
    <col min="12525" max="12525" width="12.1796875" style="2" customWidth="1"/>
    <col min="12526" max="12530" width="12" style="2"/>
    <col min="12531" max="12531" width="2.26953125" style="2" customWidth="1"/>
    <col min="12532" max="12532" width="12.26953125" style="2" customWidth="1"/>
    <col min="12533" max="12534" width="12" style="2"/>
    <col min="12535" max="12535" width="12.1796875" style="2" customWidth="1"/>
    <col min="12536" max="12537" width="12" style="2"/>
    <col min="12538" max="12538" width="2.26953125" style="2" customWidth="1"/>
    <col min="12539" max="12539" width="12.26953125" style="2" customWidth="1"/>
    <col min="12540" max="12544" width="12" style="2"/>
    <col min="12545" max="12545" width="2.26953125" style="2" customWidth="1"/>
    <col min="12546" max="12546" width="12.26953125" style="2" customWidth="1"/>
    <col min="12547" max="12551" width="12" style="2"/>
    <col min="12552" max="12552" width="2.26953125" style="2" customWidth="1"/>
    <col min="12553" max="12553" width="12.26953125" style="2" customWidth="1"/>
    <col min="12554" max="12558" width="12" style="2"/>
    <col min="12559" max="12559" width="2.26953125" style="2" customWidth="1"/>
    <col min="12560" max="12560" width="12.26953125" style="2" customWidth="1"/>
    <col min="12561" max="12565" width="12" style="2"/>
    <col min="12566" max="12566" width="2.26953125" style="2" customWidth="1"/>
    <col min="12567" max="12567" width="12.26953125" style="2" customWidth="1"/>
    <col min="12568" max="12572" width="12" style="2"/>
    <col min="12573" max="12573" width="2.26953125" style="2" customWidth="1"/>
    <col min="12574" max="12574" width="12.26953125" style="2" customWidth="1"/>
    <col min="12575" max="12579" width="12" style="2"/>
    <col min="12580" max="12580" width="2.26953125" style="2" customWidth="1"/>
    <col min="12581" max="12581" width="12.26953125" style="2" customWidth="1"/>
    <col min="12582" max="12586" width="12" style="2"/>
    <col min="12587" max="12587" width="2.26953125" style="2" customWidth="1"/>
    <col min="12588" max="12588" width="12.26953125" style="2" customWidth="1"/>
    <col min="12589" max="12593" width="12" style="2"/>
    <col min="12594" max="12594" width="2.26953125" style="2" customWidth="1"/>
    <col min="12595" max="12595" width="12.26953125" style="2" customWidth="1"/>
    <col min="12596" max="12600" width="12" style="2"/>
    <col min="12601" max="12601" width="2.26953125" style="2" customWidth="1"/>
    <col min="12602" max="12602" width="12.26953125" style="2" customWidth="1"/>
    <col min="12603" max="12607" width="12" style="2"/>
    <col min="12608" max="12608" width="2.26953125" style="2" customWidth="1"/>
    <col min="12609" max="12609" width="12.26953125" style="2" customWidth="1"/>
    <col min="12610" max="12610" width="12.1796875" style="2" customWidth="1"/>
    <col min="12611" max="12614" width="12" style="2"/>
    <col min="12615" max="12615" width="2.26953125" style="2" customWidth="1"/>
    <col min="12616" max="12616" width="12.26953125" style="2" customWidth="1"/>
    <col min="12617" max="12621" width="12" style="2"/>
    <col min="12622" max="12622" width="2.26953125" style="2" customWidth="1"/>
    <col min="12623" max="12623" width="12.26953125" style="2" customWidth="1"/>
    <col min="12624" max="12628" width="12" style="2"/>
    <col min="12629" max="12629" width="2.26953125" style="2" customWidth="1"/>
    <col min="12630" max="12630" width="12.26953125" style="2" customWidth="1"/>
    <col min="12631" max="12635" width="12" style="2"/>
    <col min="12636" max="12636" width="2.26953125" style="2" customWidth="1"/>
    <col min="12637" max="12637" width="12.26953125" style="2" customWidth="1"/>
    <col min="12638" max="12642" width="12" style="2"/>
    <col min="12643" max="12643" width="2.26953125" style="2" customWidth="1"/>
    <col min="12644" max="12644" width="12.26953125" style="2" customWidth="1"/>
    <col min="12645" max="12649" width="12" style="2"/>
    <col min="12650" max="12650" width="2.26953125" style="2" customWidth="1"/>
    <col min="12651" max="12651" width="12.26953125" style="2" customWidth="1"/>
    <col min="12652" max="12656" width="12" style="2"/>
    <col min="12657" max="12657" width="2.26953125" style="2" customWidth="1"/>
    <col min="12658" max="12658" width="12.26953125" style="2" customWidth="1"/>
    <col min="12659" max="12663" width="12" style="2"/>
    <col min="12664" max="12664" width="2.26953125" style="2" customWidth="1"/>
    <col min="12665" max="12665" width="15.81640625" style="2" customWidth="1"/>
    <col min="12666" max="12666" width="2.26953125" style="2" customWidth="1"/>
    <col min="12667" max="12667" width="12" style="2"/>
    <col min="12668" max="12668" width="2.26953125" style="2" customWidth="1"/>
    <col min="12669" max="12669" width="12" style="2"/>
    <col min="12670" max="12670" width="2.26953125" style="2" customWidth="1"/>
    <col min="12671" max="12671" width="13.453125" style="2" customWidth="1"/>
    <col min="12672" max="12672" width="2.26953125" style="2" customWidth="1"/>
    <col min="12673" max="12673" width="12" style="2"/>
    <col min="12674" max="12674" width="2.26953125" style="2" customWidth="1"/>
    <col min="12675" max="12675" width="16.26953125" style="2" customWidth="1"/>
    <col min="12676" max="12773" width="12" style="2"/>
    <col min="12774" max="12774" width="15.453125" style="2" customWidth="1"/>
    <col min="12775" max="12776" width="2.54296875" style="2" customWidth="1"/>
    <col min="12777" max="12777" width="36" style="2" customWidth="1"/>
    <col min="12778" max="12778" width="2.1796875" style="2" customWidth="1"/>
    <col min="12779" max="12779" width="12.26953125" style="2" customWidth="1"/>
    <col min="12780" max="12780" width="2.26953125" style="2" customWidth="1"/>
    <col min="12781" max="12781" width="12.1796875" style="2" customWidth="1"/>
    <col min="12782" max="12786" width="12" style="2"/>
    <col min="12787" max="12787" width="2.26953125" style="2" customWidth="1"/>
    <col min="12788" max="12788" width="12.26953125" style="2" customWidth="1"/>
    <col min="12789" max="12790" width="12" style="2"/>
    <col min="12791" max="12791" width="12.1796875" style="2" customWidth="1"/>
    <col min="12792" max="12793" width="12" style="2"/>
    <col min="12794" max="12794" width="2.26953125" style="2" customWidth="1"/>
    <col min="12795" max="12795" width="12.26953125" style="2" customWidth="1"/>
    <col min="12796" max="12800" width="12" style="2"/>
    <col min="12801" max="12801" width="2.26953125" style="2" customWidth="1"/>
    <col min="12802" max="12802" width="12.26953125" style="2" customWidth="1"/>
    <col min="12803" max="12807" width="12" style="2"/>
    <col min="12808" max="12808" width="2.26953125" style="2" customWidth="1"/>
    <col min="12809" max="12809" width="12.26953125" style="2" customWidth="1"/>
    <col min="12810" max="12814" width="12" style="2"/>
    <col min="12815" max="12815" width="2.26953125" style="2" customWidth="1"/>
    <col min="12816" max="12816" width="12.26953125" style="2" customWidth="1"/>
    <col min="12817" max="12821" width="12" style="2"/>
    <col min="12822" max="12822" width="2.26953125" style="2" customWidth="1"/>
    <col min="12823" max="12823" width="12.26953125" style="2" customWidth="1"/>
    <col min="12824" max="12828" width="12" style="2"/>
    <col min="12829" max="12829" width="2.26953125" style="2" customWidth="1"/>
    <col min="12830" max="12830" width="12.26953125" style="2" customWidth="1"/>
    <col min="12831" max="12835" width="12" style="2"/>
    <col min="12836" max="12836" width="2.26953125" style="2" customWidth="1"/>
    <col min="12837" max="12837" width="12.26953125" style="2" customWidth="1"/>
    <col min="12838" max="12842" width="12" style="2"/>
    <col min="12843" max="12843" width="2.26953125" style="2" customWidth="1"/>
    <col min="12844" max="12844" width="12.26953125" style="2" customWidth="1"/>
    <col min="12845" max="12849" width="12" style="2"/>
    <col min="12850" max="12850" width="2.26953125" style="2" customWidth="1"/>
    <col min="12851" max="12851" width="12.26953125" style="2" customWidth="1"/>
    <col min="12852" max="12856" width="12" style="2"/>
    <col min="12857" max="12857" width="2.26953125" style="2" customWidth="1"/>
    <col min="12858" max="12858" width="12.26953125" style="2" customWidth="1"/>
    <col min="12859" max="12863" width="12" style="2"/>
    <col min="12864" max="12864" width="2.26953125" style="2" customWidth="1"/>
    <col min="12865" max="12865" width="12.26953125" style="2" customWidth="1"/>
    <col min="12866" max="12866" width="12.1796875" style="2" customWidth="1"/>
    <col min="12867" max="12870" width="12" style="2"/>
    <col min="12871" max="12871" width="2.26953125" style="2" customWidth="1"/>
    <col min="12872" max="12872" width="12.26953125" style="2" customWidth="1"/>
    <col min="12873" max="12877" width="12" style="2"/>
    <col min="12878" max="12878" width="2.26953125" style="2" customWidth="1"/>
    <col min="12879" max="12879" width="12.26953125" style="2" customWidth="1"/>
    <col min="12880" max="12884" width="12" style="2"/>
    <col min="12885" max="12885" width="2.26953125" style="2" customWidth="1"/>
    <col min="12886" max="12886" width="12.26953125" style="2" customWidth="1"/>
    <col min="12887" max="12891" width="12" style="2"/>
    <col min="12892" max="12892" width="2.26953125" style="2" customWidth="1"/>
    <col min="12893" max="12893" width="12.26953125" style="2" customWidth="1"/>
    <col min="12894" max="12898" width="12" style="2"/>
    <col min="12899" max="12899" width="2.26953125" style="2" customWidth="1"/>
    <col min="12900" max="12900" width="12.26953125" style="2" customWidth="1"/>
    <col min="12901" max="12905" width="12" style="2"/>
    <col min="12906" max="12906" width="2.26953125" style="2" customWidth="1"/>
    <col min="12907" max="12907" width="12.26953125" style="2" customWidth="1"/>
    <col min="12908" max="12912" width="12" style="2"/>
    <col min="12913" max="12913" width="2.26953125" style="2" customWidth="1"/>
    <col min="12914" max="12914" width="12.26953125" style="2" customWidth="1"/>
    <col min="12915" max="12919" width="12" style="2"/>
    <col min="12920" max="12920" width="2.26953125" style="2" customWidth="1"/>
    <col min="12921" max="12921" width="15.81640625" style="2" customWidth="1"/>
    <col min="12922" max="12922" width="2.26953125" style="2" customWidth="1"/>
    <col min="12923" max="12923" width="12" style="2"/>
    <col min="12924" max="12924" width="2.26953125" style="2" customWidth="1"/>
    <col min="12925" max="12925" width="12" style="2"/>
    <col min="12926" max="12926" width="2.26953125" style="2" customWidth="1"/>
    <col min="12927" max="12927" width="13.453125" style="2" customWidth="1"/>
    <col min="12928" max="12928" width="2.26953125" style="2" customWidth="1"/>
    <col min="12929" max="12929" width="12" style="2"/>
    <col min="12930" max="12930" width="2.26953125" style="2" customWidth="1"/>
    <col min="12931" max="12931" width="16.26953125" style="2" customWidth="1"/>
    <col min="12932" max="13029" width="12" style="2"/>
    <col min="13030" max="13030" width="15.453125" style="2" customWidth="1"/>
    <col min="13031" max="13032" width="2.54296875" style="2" customWidth="1"/>
    <col min="13033" max="13033" width="36" style="2" customWidth="1"/>
    <col min="13034" max="13034" width="2.1796875" style="2" customWidth="1"/>
    <col min="13035" max="13035" width="12.26953125" style="2" customWidth="1"/>
    <col min="13036" max="13036" width="2.26953125" style="2" customWidth="1"/>
    <col min="13037" max="13037" width="12.1796875" style="2" customWidth="1"/>
    <col min="13038" max="13042" width="12" style="2"/>
    <col min="13043" max="13043" width="2.26953125" style="2" customWidth="1"/>
    <col min="13044" max="13044" width="12.26953125" style="2" customWidth="1"/>
    <col min="13045" max="13046" width="12" style="2"/>
    <col min="13047" max="13047" width="12.1796875" style="2" customWidth="1"/>
    <col min="13048" max="13049" width="12" style="2"/>
    <col min="13050" max="13050" width="2.26953125" style="2" customWidth="1"/>
    <col min="13051" max="13051" width="12.26953125" style="2" customWidth="1"/>
    <col min="13052" max="13056" width="12" style="2"/>
    <col min="13057" max="13057" width="2.26953125" style="2" customWidth="1"/>
    <col min="13058" max="13058" width="12.26953125" style="2" customWidth="1"/>
    <col min="13059" max="13063" width="12" style="2"/>
    <col min="13064" max="13064" width="2.26953125" style="2" customWidth="1"/>
    <col min="13065" max="13065" width="12.26953125" style="2" customWidth="1"/>
    <col min="13066" max="13070" width="12" style="2"/>
    <col min="13071" max="13071" width="2.26953125" style="2" customWidth="1"/>
    <col min="13072" max="13072" width="12.26953125" style="2" customWidth="1"/>
    <col min="13073" max="13077" width="12" style="2"/>
    <col min="13078" max="13078" width="2.26953125" style="2" customWidth="1"/>
    <col min="13079" max="13079" width="12.26953125" style="2" customWidth="1"/>
    <col min="13080" max="13084" width="12" style="2"/>
    <col min="13085" max="13085" width="2.26953125" style="2" customWidth="1"/>
    <col min="13086" max="13086" width="12.26953125" style="2" customWidth="1"/>
    <col min="13087" max="13091" width="12" style="2"/>
    <col min="13092" max="13092" width="2.26953125" style="2" customWidth="1"/>
    <col min="13093" max="13093" width="12.26953125" style="2" customWidth="1"/>
    <col min="13094" max="13098" width="12" style="2"/>
    <col min="13099" max="13099" width="2.26953125" style="2" customWidth="1"/>
    <col min="13100" max="13100" width="12.26953125" style="2" customWidth="1"/>
    <col min="13101" max="13105" width="12" style="2"/>
    <col min="13106" max="13106" width="2.26953125" style="2" customWidth="1"/>
    <col min="13107" max="13107" width="12.26953125" style="2" customWidth="1"/>
    <col min="13108" max="13112" width="12" style="2"/>
    <col min="13113" max="13113" width="2.26953125" style="2" customWidth="1"/>
    <col min="13114" max="13114" width="12.26953125" style="2" customWidth="1"/>
    <col min="13115" max="13119" width="12" style="2"/>
    <col min="13120" max="13120" width="2.26953125" style="2" customWidth="1"/>
    <col min="13121" max="13121" width="12.26953125" style="2" customWidth="1"/>
    <col min="13122" max="13122" width="12.1796875" style="2" customWidth="1"/>
    <col min="13123" max="13126" width="12" style="2"/>
    <col min="13127" max="13127" width="2.26953125" style="2" customWidth="1"/>
    <col min="13128" max="13128" width="12.26953125" style="2" customWidth="1"/>
    <col min="13129" max="13133" width="12" style="2"/>
    <col min="13134" max="13134" width="2.26953125" style="2" customWidth="1"/>
    <col min="13135" max="13135" width="12.26953125" style="2" customWidth="1"/>
    <col min="13136" max="13140" width="12" style="2"/>
    <col min="13141" max="13141" width="2.26953125" style="2" customWidth="1"/>
    <col min="13142" max="13142" width="12.26953125" style="2" customWidth="1"/>
    <col min="13143" max="13147" width="12" style="2"/>
    <col min="13148" max="13148" width="2.26953125" style="2" customWidth="1"/>
    <col min="13149" max="13149" width="12.26953125" style="2" customWidth="1"/>
    <col min="13150" max="13154" width="12" style="2"/>
    <col min="13155" max="13155" width="2.26953125" style="2" customWidth="1"/>
    <col min="13156" max="13156" width="12.26953125" style="2" customWidth="1"/>
    <col min="13157" max="13161" width="12" style="2"/>
    <col min="13162" max="13162" width="2.26953125" style="2" customWidth="1"/>
    <col min="13163" max="13163" width="12.26953125" style="2" customWidth="1"/>
    <col min="13164" max="13168" width="12" style="2"/>
    <col min="13169" max="13169" width="2.26953125" style="2" customWidth="1"/>
    <col min="13170" max="13170" width="12.26953125" style="2" customWidth="1"/>
    <col min="13171" max="13175" width="12" style="2"/>
    <col min="13176" max="13176" width="2.26953125" style="2" customWidth="1"/>
    <col min="13177" max="13177" width="15.81640625" style="2" customWidth="1"/>
    <col min="13178" max="13178" width="2.26953125" style="2" customWidth="1"/>
    <col min="13179" max="13179" width="12" style="2"/>
    <col min="13180" max="13180" width="2.26953125" style="2" customWidth="1"/>
    <col min="13181" max="13181" width="12" style="2"/>
    <col min="13182" max="13182" width="2.26953125" style="2" customWidth="1"/>
    <col min="13183" max="13183" width="13.453125" style="2" customWidth="1"/>
    <col min="13184" max="13184" width="2.26953125" style="2" customWidth="1"/>
    <col min="13185" max="13185" width="12" style="2"/>
    <col min="13186" max="13186" width="2.26953125" style="2" customWidth="1"/>
    <col min="13187" max="13187" width="16.26953125" style="2" customWidth="1"/>
    <col min="13188" max="13285" width="12" style="2"/>
    <col min="13286" max="13286" width="15.453125" style="2" customWidth="1"/>
    <col min="13287" max="13288" width="2.54296875" style="2" customWidth="1"/>
    <col min="13289" max="13289" width="36" style="2" customWidth="1"/>
    <col min="13290" max="13290" width="2.1796875" style="2" customWidth="1"/>
    <col min="13291" max="13291" width="12.26953125" style="2" customWidth="1"/>
    <col min="13292" max="13292" width="2.26953125" style="2" customWidth="1"/>
    <col min="13293" max="13293" width="12.1796875" style="2" customWidth="1"/>
    <col min="13294" max="13298" width="12" style="2"/>
    <col min="13299" max="13299" width="2.26953125" style="2" customWidth="1"/>
    <col min="13300" max="13300" width="12.26953125" style="2" customWidth="1"/>
    <col min="13301" max="13302" width="12" style="2"/>
    <col min="13303" max="13303" width="12.1796875" style="2" customWidth="1"/>
    <col min="13304" max="13305" width="12" style="2"/>
    <col min="13306" max="13306" width="2.26953125" style="2" customWidth="1"/>
    <col min="13307" max="13307" width="12.26953125" style="2" customWidth="1"/>
    <col min="13308" max="13312" width="12" style="2"/>
    <col min="13313" max="13313" width="2.26953125" style="2" customWidth="1"/>
    <col min="13314" max="13314" width="12.26953125" style="2" customWidth="1"/>
    <col min="13315" max="13319" width="12" style="2"/>
    <col min="13320" max="13320" width="2.26953125" style="2" customWidth="1"/>
    <col min="13321" max="13321" width="12.26953125" style="2" customWidth="1"/>
    <col min="13322" max="13326" width="12" style="2"/>
    <col min="13327" max="13327" width="2.26953125" style="2" customWidth="1"/>
    <col min="13328" max="13328" width="12.26953125" style="2" customWidth="1"/>
    <col min="13329" max="13333" width="12" style="2"/>
    <col min="13334" max="13334" width="2.26953125" style="2" customWidth="1"/>
    <col min="13335" max="13335" width="12.26953125" style="2" customWidth="1"/>
    <col min="13336" max="13340" width="12" style="2"/>
    <col min="13341" max="13341" width="2.26953125" style="2" customWidth="1"/>
    <col min="13342" max="13342" width="12.26953125" style="2" customWidth="1"/>
    <col min="13343" max="13347" width="12" style="2"/>
    <col min="13348" max="13348" width="2.26953125" style="2" customWidth="1"/>
    <col min="13349" max="13349" width="12.26953125" style="2" customWidth="1"/>
    <col min="13350" max="13354" width="12" style="2"/>
    <col min="13355" max="13355" width="2.26953125" style="2" customWidth="1"/>
    <col min="13356" max="13356" width="12.26953125" style="2" customWidth="1"/>
    <col min="13357" max="13361" width="12" style="2"/>
    <col min="13362" max="13362" width="2.26953125" style="2" customWidth="1"/>
    <col min="13363" max="13363" width="12.26953125" style="2" customWidth="1"/>
    <col min="13364" max="13368" width="12" style="2"/>
    <col min="13369" max="13369" width="2.26953125" style="2" customWidth="1"/>
    <col min="13370" max="13370" width="12.26953125" style="2" customWidth="1"/>
    <col min="13371" max="13375" width="12" style="2"/>
    <col min="13376" max="13376" width="2.26953125" style="2" customWidth="1"/>
    <col min="13377" max="13377" width="12.26953125" style="2" customWidth="1"/>
    <col min="13378" max="13378" width="12.1796875" style="2" customWidth="1"/>
    <col min="13379" max="13382" width="12" style="2"/>
    <col min="13383" max="13383" width="2.26953125" style="2" customWidth="1"/>
    <col min="13384" max="13384" width="12.26953125" style="2" customWidth="1"/>
    <col min="13385" max="13389" width="12" style="2"/>
    <col min="13390" max="13390" width="2.26953125" style="2" customWidth="1"/>
    <col min="13391" max="13391" width="12.26953125" style="2" customWidth="1"/>
    <col min="13392" max="13396" width="12" style="2"/>
    <col min="13397" max="13397" width="2.26953125" style="2" customWidth="1"/>
    <col min="13398" max="13398" width="12.26953125" style="2" customWidth="1"/>
    <col min="13399" max="13403" width="12" style="2"/>
    <col min="13404" max="13404" width="2.26953125" style="2" customWidth="1"/>
    <col min="13405" max="13405" width="12.26953125" style="2" customWidth="1"/>
    <col min="13406" max="13410" width="12" style="2"/>
    <col min="13411" max="13411" width="2.26953125" style="2" customWidth="1"/>
    <col min="13412" max="13412" width="12.26953125" style="2" customWidth="1"/>
    <col min="13413" max="13417" width="12" style="2"/>
    <col min="13418" max="13418" width="2.26953125" style="2" customWidth="1"/>
    <col min="13419" max="13419" width="12.26953125" style="2" customWidth="1"/>
    <col min="13420" max="13424" width="12" style="2"/>
    <col min="13425" max="13425" width="2.26953125" style="2" customWidth="1"/>
    <col min="13426" max="13426" width="12.26953125" style="2" customWidth="1"/>
    <col min="13427" max="13431" width="12" style="2"/>
    <col min="13432" max="13432" width="2.26953125" style="2" customWidth="1"/>
    <col min="13433" max="13433" width="15.81640625" style="2" customWidth="1"/>
    <col min="13434" max="13434" width="2.26953125" style="2" customWidth="1"/>
    <col min="13435" max="13435" width="12" style="2"/>
    <col min="13436" max="13436" width="2.26953125" style="2" customWidth="1"/>
    <col min="13437" max="13437" width="12" style="2"/>
    <col min="13438" max="13438" width="2.26953125" style="2" customWidth="1"/>
    <col min="13439" max="13439" width="13.453125" style="2" customWidth="1"/>
    <col min="13440" max="13440" width="2.26953125" style="2" customWidth="1"/>
    <col min="13441" max="13441" width="12" style="2"/>
    <col min="13442" max="13442" width="2.26953125" style="2" customWidth="1"/>
    <col min="13443" max="13443" width="16.26953125" style="2" customWidth="1"/>
    <col min="13444" max="13541" width="12" style="2"/>
    <col min="13542" max="13542" width="15.453125" style="2" customWidth="1"/>
    <col min="13543" max="13544" width="2.54296875" style="2" customWidth="1"/>
    <col min="13545" max="13545" width="36" style="2" customWidth="1"/>
    <col min="13546" max="13546" width="2.1796875" style="2" customWidth="1"/>
    <col min="13547" max="13547" width="12.26953125" style="2" customWidth="1"/>
    <col min="13548" max="13548" width="2.26953125" style="2" customWidth="1"/>
    <col min="13549" max="13549" width="12.1796875" style="2" customWidth="1"/>
    <col min="13550" max="13554" width="12" style="2"/>
    <col min="13555" max="13555" width="2.26953125" style="2" customWidth="1"/>
    <col min="13556" max="13556" width="12.26953125" style="2" customWidth="1"/>
    <col min="13557" max="13558" width="12" style="2"/>
    <col min="13559" max="13559" width="12.1796875" style="2" customWidth="1"/>
    <col min="13560" max="13561" width="12" style="2"/>
    <col min="13562" max="13562" width="2.26953125" style="2" customWidth="1"/>
    <col min="13563" max="13563" width="12.26953125" style="2" customWidth="1"/>
    <col min="13564" max="13568" width="12" style="2"/>
    <col min="13569" max="13569" width="2.26953125" style="2" customWidth="1"/>
    <col min="13570" max="13570" width="12.26953125" style="2" customWidth="1"/>
    <col min="13571" max="13575" width="12" style="2"/>
    <col min="13576" max="13576" width="2.26953125" style="2" customWidth="1"/>
    <col min="13577" max="13577" width="12.26953125" style="2" customWidth="1"/>
    <col min="13578" max="13582" width="12" style="2"/>
    <col min="13583" max="13583" width="2.26953125" style="2" customWidth="1"/>
    <col min="13584" max="13584" width="12.26953125" style="2" customWidth="1"/>
    <col min="13585" max="13589" width="12" style="2"/>
    <col min="13590" max="13590" width="2.26953125" style="2" customWidth="1"/>
    <col min="13591" max="13591" width="12.26953125" style="2" customWidth="1"/>
    <col min="13592" max="13596" width="12" style="2"/>
    <col min="13597" max="13597" width="2.26953125" style="2" customWidth="1"/>
    <col min="13598" max="13598" width="12.26953125" style="2" customWidth="1"/>
    <col min="13599" max="13603" width="12" style="2"/>
    <col min="13604" max="13604" width="2.26953125" style="2" customWidth="1"/>
    <col min="13605" max="13605" width="12.26953125" style="2" customWidth="1"/>
    <col min="13606" max="13610" width="12" style="2"/>
    <col min="13611" max="13611" width="2.26953125" style="2" customWidth="1"/>
    <col min="13612" max="13612" width="12.26953125" style="2" customWidth="1"/>
    <col min="13613" max="13617" width="12" style="2"/>
    <col min="13618" max="13618" width="2.26953125" style="2" customWidth="1"/>
    <col min="13619" max="13619" width="12.26953125" style="2" customWidth="1"/>
    <col min="13620" max="13624" width="12" style="2"/>
    <col min="13625" max="13625" width="2.26953125" style="2" customWidth="1"/>
    <col min="13626" max="13626" width="12.26953125" style="2" customWidth="1"/>
    <col min="13627" max="13631" width="12" style="2"/>
    <col min="13632" max="13632" width="2.26953125" style="2" customWidth="1"/>
    <col min="13633" max="13633" width="12.26953125" style="2" customWidth="1"/>
    <col min="13634" max="13634" width="12.1796875" style="2" customWidth="1"/>
    <col min="13635" max="13638" width="12" style="2"/>
    <col min="13639" max="13639" width="2.26953125" style="2" customWidth="1"/>
    <col min="13640" max="13640" width="12.26953125" style="2" customWidth="1"/>
    <col min="13641" max="13645" width="12" style="2"/>
    <col min="13646" max="13646" width="2.26953125" style="2" customWidth="1"/>
    <col min="13647" max="13647" width="12.26953125" style="2" customWidth="1"/>
    <col min="13648" max="13652" width="12" style="2"/>
    <col min="13653" max="13653" width="2.26953125" style="2" customWidth="1"/>
    <col min="13654" max="13654" width="12.26953125" style="2" customWidth="1"/>
    <col min="13655" max="13659" width="12" style="2"/>
    <col min="13660" max="13660" width="2.26953125" style="2" customWidth="1"/>
    <col min="13661" max="13661" width="12.26953125" style="2" customWidth="1"/>
    <col min="13662" max="13666" width="12" style="2"/>
    <col min="13667" max="13667" width="2.26953125" style="2" customWidth="1"/>
    <col min="13668" max="13668" width="12.26953125" style="2" customWidth="1"/>
    <col min="13669" max="13673" width="12" style="2"/>
    <col min="13674" max="13674" width="2.26953125" style="2" customWidth="1"/>
    <col min="13675" max="13675" width="12.26953125" style="2" customWidth="1"/>
    <col min="13676" max="13680" width="12" style="2"/>
    <col min="13681" max="13681" width="2.26953125" style="2" customWidth="1"/>
    <col min="13682" max="13682" width="12.26953125" style="2" customWidth="1"/>
    <col min="13683" max="13687" width="12" style="2"/>
    <col min="13688" max="13688" width="2.26953125" style="2" customWidth="1"/>
    <col min="13689" max="13689" width="15.81640625" style="2" customWidth="1"/>
    <col min="13690" max="13690" width="2.26953125" style="2" customWidth="1"/>
    <col min="13691" max="13691" width="12" style="2"/>
    <col min="13692" max="13692" width="2.26953125" style="2" customWidth="1"/>
    <col min="13693" max="13693" width="12" style="2"/>
    <col min="13694" max="13694" width="2.26953125" style="2" customWidth="1"/>
    <col min="13695" max="13695" width="13.453125" style="2" customWidth="1"/>
    <col min="13696" max="13696" width="2.26953125" style="2" customWidth="1"/>
    <col min="13697" max="13697" width="12" style="2"/>
    <col min="13698" max="13698" width="2.26953125" style="2" customWidth="1"/>
    <col min="13699" max="13699" width="16.26953125" style="2" customWidth="1"/>
    <col min="13700" max="13797" width="12" style="2"/>
    <col min="13798" max="13798" width="15.453125" style="2" customWidth="1"/>
    <col min="13799" max="13800" width="2.54296875" style="2" customWidth="1"/>
    <col min="13801" max="13801" width="36" style="2" customWidth="1"/>
    <col min="13802" max="13802" width="2.1796875" style="2" customWidth="1"/>
    <col min="13803" max="13803" width="12.26953125" style="2" customWidth="1"/>
    <col min="13804" max="13804" width="2.26953125" style="2" customWidth="1"/>
    <col min="13805" max="13805" width="12.1796875" style="2" customWidth="1"/>
    <col min="13806" max="13810" width="12" style="2"/>
    <col min="13811" max="13811" width="2.26953125" style="2" customWidth="1"/>
    <col min="13812" max="13812" width="12.26953125" style="2" customWidth="1"/>
    <col min="13813" max="13814" width="12" style="2"/>
    <col min="13815" max="13815" width="12.1796875" style="2" customWidth="1"/>
    <col min="13816" max="13817" width="12" style="2"/>
    <col min="13818" max="13818" width="2.26953125" style="2" customWidth="1"/>
    <col min="13819" max="13819" width="12.26953125" style="2" customWidth="1"/>
    <col min="13820" max="13824" width="12" style="2"/>
    <col min="13825" max="13825" width="2.26953125" style="2" customWidth="1"/>
    <col min="13826" max="13826" width="12.26953125" style="2" customWidth="1"/>
    <col min="13827" max="13831" width="12" style="2"/>
    <col min="13832" max="13832" width="2.26953125" style="2" customWidth="1"/>
    <col min="13833" max="13833" width="12.26953125" style="2" customWidth="1"/>
    <col min="13834" max="13838" width="12" style="2"/>
    <col min="13839" max="13839" width="2.26953125" style="2" customWidth="1"/>
    <col min="13840" max="13840" width="12.26953125" style="2" customWidth="1"/>
    <col min="13841" max="13845" width="12" style="2"/>
    <col min="13846" max="13846" width="2.26953125" style="2" customWidth="1"/>
    <col min="13847" max="13847" width="12.26953125" style="2" customWidth="1"/>
    <col min="13848" max="13852" width="12" style="2"/>
    <col min="13853" max="13853" width="2.26953125" style="2" customWidth="1"/>
    <col min="13854" max="13854" width="12.26953125" style="2" customWidth="1"/>
    <col min="13855" max="13859" width="12" style="2"/>
    <col min="13860" max="13860" width="2.26953125" style="2" customWidth="1"/>
    <col min="13861" max="13861" width="12.26953125" style="2" customWidth="1"/>
    <col min="13862" max="13866" width="12" style="2"/>
    <col min="13867" max="13867" width="2.26953125" style="2" customWidth="1"/>
    <col min="13868" max="13868" width="12.26953125" style="2" customWidth="1"/>
    <col min="13869" max="13873" width="12" style="2"/>
    <col min="13874" max="13874" width="2.26953125" style="2" customWidth="1"/>
    <col min="13875" max="13875" width="12.26953125" style="2" customWidth="1"/>
    <col min="13876" max="13880" width="12" style="2"/>
    <col min="13881" max="13881" width="2.26953125" style="2" customWidth="1"/>
    <col min="13882" max="13882" width="12.26953125" style="2" customWidth="1"/>
    <col min="13883" max="13887" width="12" style="2"/>
    <col min="13888" max="13888" width="2.26953125" style="2" customWidth="1"/>
    <col min="13889" max="13889" width="12.26953125" style="2" customWidth="1"/>
    <col min="13890" max="13890" width="12.1796875" style="2" customWidth="1"/>
    <col min="13891" max="13894" width="12" style="2"/>
    <col min="13895" max="13895" width="2.26953125" style="2" customWidth="1"/>
    <col min="13896" max="13896" width="12.26953125" style="2" customWidth="1"/>
    <col min="13897" max="13901" width="12" style="2"/>
    <col min="13902" max="13902" width="2.26953125" style="2" customWidth="1"/>
    <col min="13903" max="13903" width="12.26953125" style="2" customWidth="1"/>
    <col min="13904" max="13908" width="12" style="2"/>
    <col min="13909" max="13909" width="2.26953125" style="2" customWidth="1"/>
    <col min="13910" max="13910" width="12.26953125" style="2" customWidth="1"/>
    <col min="13911" max="13915" width="12" style="2"/>
    <col min="13916" max="13916" width="2.26953125" style="2" customWidth="1"/>
    <col min="13917" max="13917" width="12.26953125" style="2" customWidth="1"/>
    <col min="13918" max="13922" width="12" style="2"/>
    <col min="13923" max="13923" width="2.26953125" style="2" customWidth="1"/>
    <col min="13924" max="13924" width="12.26953125" style="2" customWidth="1"/>
    <col min="13925" max="13929" width="12" style="2"/>
    <col min="13930" max="13930" width="2.26953125" style="2" customWidth="1"/>
    <col min="13931" max="13931" width="12.26953125" style="2" customWidth="1"/>
    <col min="13932" max="13936" width="12" style="2"/>
    <col min="13937" max="13937" width="2.26953125" style="2" customWidth="1"/>
    <col min="13938" max="13938" width="12.26953125" style="2" customWidth="1"/>
    <col min="13939" max="13943" width="12" style="2"/>
    <col min="13944" max="13944" width="2.26953125" style="2" customWidth="1"/>
    <col min="13945" max="13945" width="15.81640625" style="2" customWidth="1"/>
    <col min="13946" max="13946" width="2.26953125" style="2" customWidth="1"/>
    <col min="13947" max="13947" width="12" style="2"/>
    <col min="13948" max="13948" width="2.26953125" style="2" customWidth="1"/>
    <col min="13949" max="13949" width="12" style="2"/>
    <col min="13950" max="13950" width="2.26953125" style="2" customWidth="1"/>
    <col min="13951" max="13951" width="13.453125" style="2" customWidth="1"/>
    <col min="13952" max="13952" width="2.26953125" style="2" customWidth="1"/>
    <col min="13953" max="13953" width="12" style="2"/>
    <col min="13954" max="13954" width="2.26953125" style="2" customWidth="1"/>
    <col min="13955" max="13955" width="16.26953125" style="2" customWidth="1"/>
    <col min="13956" max="14053" width="12" style="2"/>
    <col min="14054" max="14054" width="15.453125" style="2" customWidth="1"/>
    <col min="14055" max="14056" width="2.54296875" style="2" customWidth="1"/>
    <col min="14057" max="14057" width="36" style="2" customWidth="1"/>
    <col min="14058" max="14058" width="2.1796875" style="2" customWidth="1"/>
    <col min="14059" max="14059" width="12.26953125" style="2" customWidth="1"/>
    <col min="14060" max="14060" width="2.26953125" style="2" customWidth="1"/>
    <col min="14061" max="14061" width="12.1796875" style="2" customWidth="1"/>
    <col min="14062" max="14066" width="12" style="2"/>
    <col min="14067" max="14067" width="2.26953125" style="2" customWidth="1"/>
    <col min="14068" max="14068" width="12.26953125" style="2" customWidth="1"/>
    <col min="14069" max="14070" width="12" style="2"/>
    <col min="14071" max="14071" width="12.1796875" style="2" customWidth="1"/>
    <col min="14072" max="14073" width="12" style="2"/>
    <col min="14074" max="14074" width="2.26953125" style="2" customWidth="1"/>
    <col min="14075" max="14075" width="12.26953125" style="2" customWidth="1"/>
    <col min="14076" max="14080" width="12" style="2"/>
    <col min="14081" max="14081" width="2.26953125" style="2" customWidth="1"/>
    <col min="14082" max="14082" width="12.26953125" style="2" customWidth="1"/>
    <col min="14083" max="14087" width="12" style="2"/>
    <col min="14088" max="14088" width="2.26953125" style="2" customWidth="1"/>
    <col min="14089" max="14089" width="12.26953125" style="2" customWidth="1"/>
    <col min="14090" max="14094" width="12" style="2"/>
    <col min="14095" max="14095" width="2.26953125" style="2" customWidth="1"/>
    <col min="14096" max="14096" width="12.26953125" style="2" customWidth="1"/>
    <col min="14097" max="14101" width="12" style="2"/>
    <col min="14102" max="14102" width="2.26953125" style="2" customWidth="1"/>
    <col min="14103" max="14103" width="12.26953125" style="2" customWidth="1"/>
    <col min="14104" max="14108" width="12" style="2"/>
    <col min="14109" max="14109" width="2.26953125" style="2" customWidth="1"/>
    <col min="14110" max="14110" width="12.26953125" style="2" customWidth="1"/>
    <col min="14111" max="14115" width="12" style="2"/>
    <col min="14116" max="14116" width="2.26953125" style="2" customWidth="1"/>
    <col min="14117" max="14117" width="12.26953125" style="2" customWidth="1"/>
    <col min="14118" max="14122" width="12" style="2"/>
    <col min="14123" max="14123" width="2.26953125" style="2" customWidth="1"/>
    <col min="14124" max="14124" width="12.26953125" style="2" customWidth="1"/>
    <col min="14125" max="14129" width="12" style="2"/>
    <col min="14130" max="14130" width="2.26953125" style="2" customWidth="1"/>
    <col min="14131" max="14131" width="12.26953125" style="2" customWidth="1"/>
    <col min="14132" max="14136" width="12" style="2"/>
    <col min="14137" max="14137" width="2.26953125" style="2" customWidth="1"/>
    <col min="14138" max="14138" width="12.26953125" style="2" customWidth="1"/>
    <col min="14139" max="14143" width="12" style="2"/>
    <col min="14144" max="14144" width="2.26953125" style="2" customWidth="1"/>
    <col min="14145" max="14145" width="12.26953125" style="2" customWidth="1"/>
    <col min="14146" max="14146" width="12.1796875" style="2" customWidth="1"/>
    <col min="14147" max="14150" width="12" style="2"/>
    <col min="14151" max="14151" width="2.26953125" style="2" customWidth="1"/>
    <col min="14152" max="14152" width="12.26953125" style="2" customWidth="1"/>
    <col min="14153" max="14157" width="12" style="2"/>
    <col min="14158" max="14158" width="2.26953125" style="2" customWidth="1"/>
    <col min="14159" max="14159" width="12.26953125" style="2" customWidth="1"/>
    <col min="14160" max="14164" width="12" style="2"/>
    <col min="14165" max="14165" width="2.26953125" style="2" customWidth="1"/>
    <col min="14166" max="14166" width="12.26953125" style="2" customWidth="1"/>
    <col min="14167" max="14171" width="12" style="2"/>
    <col min="14172" max="14172" width="2.26953125" style="2" customWidth="1"/>
    <col min="14173" max="14173" width="12.26953125" style="2" customWidth="1"/>
    <col min="14174" max="14178" width="12" style="2"/>
    <col min="14179" max="14179" width="2.26953125" style="2" customWidth="1"/>
    <col min="14180" max="14180" width="12.26953125" style="2" customWidth="1"/>
    <col min="14181" max="14185" width="12" style="2"/>
    <col min="14186" max="14186" width="2.26953125" style="2" customWidth="1"/>
    <col min="14187" max="14187" width="12.26953125" style="2" customWidth="1"/>
    <col min="14188" max="14192" width="12" style="2"/>
    <col min="14193" max="14193" width="2.26953125" style="2" customWidth="1"/>
    <col min="14194" max="14194" width="12.26953125" style="2" customWidth="1"/>
    <col min="14195" max="14199" width="12" style="2"/>
    <col min="14200" max="14200" width="2.26953125" style="2" customWidth="1"/>
    <col min="14201" max="14201" width="15.81640625" style="2" customWidth="1"/>
    <col min="14202" max="14202" width="2.26953125" style="2" customWidth="1"/>
    <col min="14203" max="14203" width="12" style="2"/>
    <col min="14204" max="14204" width="2.26953125" style="2" customWidth="1"/>
    <col min="14205" max="14205" width="12" style="2"/>
    <col min="14206" max="14206" width="2.26953125" style="2" customWidth="1"/>
    <col min="14207" max="14207" width="13.453125" style="2" customWidth="1"/>
    <col min="14208" max="14208" width="2.26953125" style="2" customWidth="1"/>
    <col min="14209" max="14209" width="12" style="2"/>
    <col min="14210" max="14210" width="2.26953125" style="2" customWidth="1"/>
    <col min="14211" max="14211" width="16.26953125" style="2" customWidth="1"/>
    <col min="14212" max="14309" width="12" style="2"/>
    <col min="14310" max="14310" width="15.453125" style="2" customWidth="1"/>
    <col min="14311" max="14312" width="2.54296875" style="2" customWidth="1"/>
    <col min="14313" max="14313" width="36" style="2" customWidth="1"/>
    <col min="14314" max="14314" width="2.1796875" style="2" customWidth="1"/>
    <col min="14315" max="14315" width="12.26953125" style="2" customWidth="1"/>
    <col min="14316" max="14316" width="2.26953125" style="2" customWidth="1"/>
    <col min="14317" max="14317" width="12.1796875" style="2" customWidth="1"/>
    <col min="14318" max="14322" width="12" style="2"/>
    <col min="14323" max="14323" width="2.26953125" style="2" customWidth="1"/>
    <col min="14324" max="14324" width="12.26953125" style="2" customWidth="1"/>
    <col min="14325" max="14326" width="12" style="2"/>
    <col min="14327" max="14327" width="12.1796875" style="2" customWidth="1"/>
    <col min="14328" max="14329" width="12" style="2"/>
    <col min="14330" max="14330" width="2.26953125" style="2" customWidth="1"/>
    <col min="14331" max="14331" width="12.26953125" style="2" customWidth="1"/>
    <col min="14332" max="14336" width="12" style="2"/>
    <col min="14337" max="14337" width="2.26953125" style="2" customWidth="1"/>
    <col min="14338" max="14338" width="12.26953125" style="2" customWidth="1"/>
    <col min="14339" max="14343" width="12" style="2"/>
    <col min="14344" max="14344" width="2.26953125" style="2" customWidth="1"/>
    <col min="14345" max="14345" width="12.26953125" style="2" customWidth="1"/>
    <col min="14346" max="14350" width="12" style="2"/>
    <col min="14351" max="14351" width="2.26953125" style="2" customWidth="1"/>
    <col min="14352" max="14352" width="12.26953125" style="2" customWidth="1"/>
    <col min="14353" max="14357" width="12" style="2"/>
    <col min="14358" max="14358" width="2.26953125" style="2" customWidth="1"/>
    <col min="14359" max="14359" width="12.26953125" style="2" customWidth="1"/>
    <col min="14360" max="14364" width="12" style="2"/>
    <col min="14365" max="14365" width="2.26953125" style="2" customWidth="1"/>
    <col min="14366" max="14366" width="12.26953125" style="2" customWidth="1"/>
    <col min="14367" max="14371" width="12" style="2"/>
    <col min="14372" max="14372" width="2.26953125" style="2" customWidth="1"/>
    <col min="14373" max="14373" width="12.26953125" style="2" customWidth="1"/>
    <col min="14374" max="14378" width="12" style="2"/>
    <col min="14379" max="14379" width="2.26953125" style="2" customWidth="1"/>
    <col min="14380" max="14380" width="12.26953125" style="2" customWidth="1"/>
    <col min="14381" max="14385" width="12" style="2"/>
    <col min="14386" max="14386" width="2.26953125" style="2" customWidth="1"/>
    <col min="14387" max="14387" width="12.26953125" style="2" customWidth="1"/>
    <col min="14388" max="14392" width="12" style="2"/>
    <col min="14393" max="14393" width="2.26953125" style="2" customWidth="1"/>
    <col min="14394" max="14394" width="12.26953125" style="2" customWidth="1"/>
    <col min="14395" max="14399" width="12" style="2"/>
    <col min="14400" max="14400" width="2.26953125" style="2" customWidth="1"/>
    <col min="14401" max="14401" width="12.26953125" style="2" customWidth="1"/>
    <col min="14402" max="14402" width="12.1796875" style="2" customWidth="1"/>
    <col min="14403" max="14406" width="12" style="2"/>
    <col min="14407" max="14407" width="2.26953125" style="2" customWidth="1"/>
    <col min="14408" max="14408" width="12.26953125" style="2" customWidth="1"/>
    <col min="14409" max="14413" width="12" style="2"/>
    <col min="14414" max="14414" width="2.26953125" style="2" customWidth="1"/>
    <col min="14415" max="14415" width="12.26953125" style="2" customWidth="1"/>
    <col min="14416" max="14420" width="12" style="2"/>
    <col min="14421" max="14421" width="2.26953125" style="2" customWidth="1"/>
    <col min="14422" max="14422" width="12.26953125" style="2" customWidth="1"/>
    <col min="14423" max="14427" width="12" style="2"/>
    <col min="14428" max="14428" width="2.26953125" style="2" customWidth="1"/>
    <col min="14429" max="14429" width="12.26953125" style="2" customWidth="1"/>
    <col min="14430" max="14434" width="12" style="2"/>
    <col min="14435" max="14435" width="2.26953125" style="2" customWidth="1"/>
    <col min="14436" max="14436" width="12.26953125" style="2" customWidth="1"/>
    <col min="14437" max="14441" width="12" style="2"/>
    <col min="14442" max="14442" width="2.26953125" style="2" customWidth="1"/>
    <col min="14443" max="14443" width="12.26953125" style="2" customWidth="1"/>
    <col min="14444" max="14448" width="12" style="2"/>
    <col min="14449" max="14449" width="2.26953125" style="2" customWidth="1"/>
    <col min="14450" max="14450" width="12.26953125" style="2" customWidth="1"/>
    <col min="14451" max="14455" width="12" style="2"/>
    <col min="14456" max="14456" width="2.26953125" style="2" customWidth="1"/>
    <col min="14457" max="14457" width="15.81640625" style="2" customWidth="1"/>
    <col min="14458" max="14458" width="2.26953125" style="2" customWidth="1"/>
    <col min="14459" max="14459" width="12" style="2"/>
    <col min="14460" max="14460" width="2.26953125" style="2" customWidth="1"/>
    <col min="14461" max="14461" width="12" style="2"/>
    <col min="14462" max="14462" width="2.26953125" style="2" customWidth="1"/>
    <col min="14463" max="14463" width="13.453125" style="2" customWidth="1"/>
    <col min="14464" max="14464" width="2.26953125" style="2" customWidth="1"/>
    <col min="14465" max="14465" width="12" style="2"/>
    <col min="14466" max="14466" width="2.26953125" style="2" customWidth="1"/>
    <col min="14467" max="14467" width="16.26953125" style="2" customWidth="1"/>
    <col min="14468" max="14565" width="12" style="2"/>
    <col min="14566" max="14566" width="15.453125" style="2" customWidth="1"/>
    <col min="14567" max="14568" width="2.54296875" style="2" customWidth="1"/>
    <col min="14569" max="14569" width="36" style="2" customWidth="1"/>
    <col min="14570" max="14570" width="2.1796875" style="2" customWidth="1"/>
    <col min="14571" max="14571" width="12.26953125" style="2" customWidth="1"/>
    <col min="14572" max="14572" width="2.26953125" style="2" customWidth="1"/>
    <col min="14573" max="14573" width="12.1796875" style="2" customWidth="1"/>
    <col min="14574" max="14578" width="12" style="2"/>
    <col min="14579" max="14579" width="2.26953125" style="2" customWidth="1"/>
    <col min="14580" max="14580" width="12.26953125" style="2" customWidth="1"/>
    <col min="14581" max="14582" width="12" style="2"/>
    <col min="14583" max="14583" width="12.1796875" style="2" customWidth="1"/>
    <col min="14584" max="14585" width="12" style="2"/>
    <col min="14586" max="14586" width="2.26953125" style="2" customWidth="1"/>
    <col min="14587" max="14587" width="12.26953125" style="2" customWidth="1"/>
    <col min="14588" max="14592" width="12" style="2"/>
    <col min="14593" max="14593" width="2.26953125" style="2" customWidth="1"/>
    <col min="14594" max="14594" width="12.26953125" style="2" customWidth="1"/>
    <col min="14595" max="14599" width="12" style="2"/>
    <col min="14600" max="14600" width="2.26953125" style="2" customWidth="1"/>
    <col min="14601" max="14601" width="12.26953125" style="2" customWidth="1"/>
    <col min="14602" max="14606" width="12" style="2"/>
    <col min="14607" max="14607" width="2.26953125" style="2" customWidth="1"/>
    <col min="14608" max="14608" width="12.26953125" style="2" customWidth="1"/>
    <col min="14609" max="14613" width="12" style="2"/>
    <col min="14614" max="14614" width="2.26953125" style="2" customWidth="1"/>
    <col min="14615" max="14615" width="12.26953125" style="2" customWidth="1"/>
    <col min="14616" max="14620" width="12" style="2"/>
    <col min="14621" max="14621" width="2.26953125" style="2" customWidth="1"/>
    <col min="14622" max="14622" width="12.26953125" style="2" customWidth="1"/>
    <col min="14623" max="14627" width="12" style="2"/>
    <col min="14628" max="14628" width="2.26953125" style="2" customWidth="1"/>
    <col min="14629" max="14629" width="12.26953125" style="2" customWidth="1"/>
    <col min="14630" max="14634" width="12" style="2"/>
    <col min="14635" max="14635" width="2.26953125" style="2" customWidth="1"/>
    <col min="14636" max="14636" width="12.26953125" style="2" customWidth="1"/>
    <col min="14637" max="14641" width="12" style="2"/>
    <col min="14642" max="14642" width="2.26953125" style="2" customWidth="1"/>
    <col min="14643" max="14643" width="12.26953125" style="2" customWidth="1"/>
    <col min="14644" max="14648" width="12" style="2"/>
    <col min="14649" max="14649" width="2.26953125" style="2" customWidth="1"/>
    <col min="14650" max="14650" width="12.26953125" style="2" customWidth="1"/>
    <col min="14651" max="14655" width="12" style="2"/>
    <col min="14656" max="14656" width="2.26953125" style="2" customWidth="1"/>
    <col min="14657" max="14657" width="12.26953125" style="2" customWidth="1"/>
    <col min="14658" max="14658" width="12.1796875" style="2" customWidth="1"/>
    <col min="14659" max="14662" width="12" style="2"/>
    <col min="14663" max="14663" width="2.26953125" style="2" customWidth="1"/>
    <col min="14664" max="14664" width="12.26953125" style="2" customWidth="1"/>
    <col min="14665" max="14669" width="12" style="2"/>
    <col min="14670" max="14670" width="2.26953125" style="2" customWidth="1"/>
    <col min="14671" max="14671" width="12.26953125" style="2" customWidth="1"/>
    <col min="14672" max="14676" width="12" style="2"/>
    <col min="14677" max="14677" width="2.26953125" style="2" customWidth="1"/>
    <col min="14678" max="14678" width="12.26953125" style="2" customWidth="1"/>
    <col min="14679" max="14683" width="12" style="2"/>
    <col min="14684" max="14684" width="2.26953125" style="2" customWidth="1"/>
    <col min="14685" max="14685" width="12.26953125" style="2" customWidth="1"/>
    <col min="14686" max="14690" width="12" style="2"/>
    <col min="14691" max="14691" width="2.26953125" style="2" customWidth="1"/>
    <col min="14692" max="14692" width="12.26953125" style="2" customWidth="1"/>
    <col min="14693" max="14697" width="12" style="2"/>
    <col min="14698" max="14698" width="2.26953125" style="2" customWidth="1"/>
    <col min="14699" max="14699" width="12.26953125" style="2" customWidth="1"/>
    <col min="14700" max="14704" width="12" style="2"/>
    <col min="14705" max="14705" width="2.26953125" style="2" customWidth="1"/>
    <col min="14706" max="14706" width="12.26953125" style="2" customWidth="1"/>
    <col min="14707" max="14711" width="12" style="2"/>
    <col min="14712" max="14712" width="2.26953125" style="2" customWidth="1"/>
    <col min="14713" max="14713" width="15.81640625" style="2" customWidth="1"/>
    <col min="14714" max="14714" width="2.26953125" style="2" customWidth="1"/>
    <col min="14715" max="14715" width="12" style="2"/>
    <col min="14716" max="14716" width="2.26953125" style="2" customWidth="1"/>
    <col min="14717" max="14717" width="12" style="2"/>
    <col min="14718" max="14718" width="2.26953125" style="2" customWidth="1"/>
    <col min="14719" max="14719" width="13.453125" style="2" customWidth="1"/>
    <col min="14720" max="14720" width="2.26953125" style="2" customWidth="1"/>
    <col min="14721" max="14721" width="12" style="2"/>
    <col min="14722" max="14722" width="2.26953125" style="2" customWidth="1"/>
    <col min="14723" max="14723" width="16.26953125" style="2" customWidth="1"/>
    <col min="14724" max="14821" width="12" style="2"/>
    <col min="14822" max="14822" width="15.453125" style="2" customWidth="1"/>
    <col min="14823" max="14824" width="2.54296875" style="2" customWidth="1"/>
    <col min="14825" max="14825" width="36" style="2" customWidth="1"/>
    <col min="14826" max="14826" width="2.1796875" style="2" customWidth="1"/>
    <col min="14827" max="14827" width="12.26953125" style="2" customWidth="1"/>
    <col min="14828" max="14828" width="2.26953125" style="2" customWidth="1"/>
    <col min="14829" max="14829" width="12.1796875" style="2" customWidth="1"/>
    <col min="14830" max="14834" width="12" style="2"/>
    <col min="14835" max="14835" width="2.26953125" style="2" customWidth="1"/>
    <col min="14836" max="14836" width="12.26953125" style="2" customWidth="1"/>
    <col min="14837" max="14838" width="12" style="2"/>
    <col min="14839" max="14839" width="12.1796875" style="2" customWidth="1"/>
    <col min="14840" max="14841" width="12" style="2"/>
    <col min="14842" max="14842" width="2.26953125" style="2" customWidth="1"/>
    <col min="14843" max="14843" width="12.26953125" style="2" customWidth="1"/>
    <col min="14844" max="14848" width="12" style="2"/>
    <col min="14849" max="14849" width="2.26953125" style="2" customWidth="1"/>
    <col min="14850" max="14850" width="12.26953125" style="2" customWidth="1"/>
    <col min="14851" max="14855" width="12" style="2"/>
    <col min="14856" max="14856" width="2.26953125" style="2" customWidth="1"/>
    <col min="14857" max="14857" width="12.26953125" style="2" customWidth="1"/>
    <col min="14858" max="14862" width="12" style="2"/>
    <col min="14863" max="14863" width="2.26953125" style="2" customWidth="1"/>
    <col min="14864" max="14864" width="12.26953125" style="2" customWidth="1"/>
    <col min="14865" max="14869" width="12" style="2"/>
    <col min="14870" max="14870" width="2.26953125" style="2" customWidth="1"/>
    <col min="14871" max="14871" width="12.26953125" style="2" customWidth="1"/>
    <col min="14872" max="14876" width="12" style="2"/>
    <col min="14877" max="14877" width="2.26953125" style="2" customWidth="1"/>
    <col min="14878" max="14878" width="12.26953125" style="2" customWidth="1"/>
    <col min="14879" max="14883" width="12" style="2"/>
    <col min="14884" max="14884" width="2.26953125" style="2" customWidth="1"/>
    <col min="14885" max="14885" width="12.26953125" style="2" customWidth="1"/>
    <col min="14886" max="14890" width="12" style="2"/>
    <col min="14891" max="14891" width="2.26953125" style="2" customWidth="1"/>
    <col min="14892" max="14892" width="12.26953125" style="2" customWidth="1"/>
    <col min="14893" max="14897" width="12" style="2"/>
    <col min="14898" max="14898" width="2.26953125" style="2" customWidth="1"/>
    <col min="14899" max="14899" width="12.26953125" style="2" customWidth="1"/>
    <col min="14900" max="14904" width="12" style="2"/>
    <col min="14905" max="14905" width="2.26953125" style="2" customWidth="1"/>
    <col min="14906" max="14906" width="12.26953125" style="2" customWidth="1"/>
    <col min="14907" max="14911" width="12" style="2"/>
    <col min="14912" max="14912" width="2.26953125" style="2" customWidth="1"/>
    <col min="14913" max="14913" width="12.26953125" style="2" customWidth="1"/>
    <col min="14914" max="14914" width="12.1796875" style="2" customWidth="1"/>
    <col min="14915" max="14918" width="12" style="2"/>
    <col min="14919" max="14919" width="2.26953125" style="2" customWidth="1"/>
    <col min="14920" max="14920" width="12.26953125" style="2" customWidth="1"/>
    <col min="14921" max="14925" width="12" style="2"/>
    <col min="14926" max="14926" width="2.26953125" style="2" customWidth="1"/>
    <col min="14927" max="14927" width="12.26953125" style="2" customWidth="1"/>
    <col min="14928" max="14932" width="12" style="2"/>
    <col min="14933" max="14933" width="2.26953125" style="2" customWidth="1"/>
    <col min="14934" max="14934" width="12.26953125" style="2" customWidth="1"/>
    <col min="14935" max="14939" width="12" style="2"/>
    <col min="14940" max="14940" width="2.26953125" style="2" customWidth="1"/>
    <col min="14941" max="14941" width="12.26953125" style="2" customWidth="1"/>
    <col min="14942" max="14946" width="12" style="2"/>
    <col min="14947" max="14947" width="2.26953125" style="2" customWidth="1"/>
    <col min="14948" max="14948" width="12.26953125" style="2" customWidth="1"/>
    <col min="14949" max="14953" width="12" style="2"/>
    <col min="14954" max="14954" width="2.26953125" style="2" customWidth="1"/>
    <col min="14955" max="14955" width="12.26953125" style="2" customWidth="1"/>
    <col min="14956" max="14960" width="12" style="2"/>
    <col min="14961" max="14961" width="2.26953125" style="2" customWidth="1"/>
    <col min="14962" max="14962" width="12.26953125" style="2" customWidth="1"/>
    <col min="14963" max="14967" width="12" style="2"/>
    <col min="14968" max="14968" width="2.26953125" style="2" customWidth="1"/>
    <col min="14969" max="14969" width="15.81640625" style="2" customWidth="1"/>
    <col min="14970" max="14970" width="2.26953125" style="2" customWidth="1"/>
    <col min="14971" max="14971" width="12" style="2"/>
    <col min="14972" max="14972" width="2.26953125" style="2" customWidth="1"/>
    <col min="14973" max="14973" width="12" style="2"/>
    <col min="14974" max="14974" width="2.26953125" style="2" customWidth="1"/>
    <col min="14975" max="14975" width="13.453125" style="2" customWidth="1"/>
    <col min="14976" max="14976" width="2.26953125" style="2" customWidth="1"/>
    <col min="14977" max="14977" width="12" style="2"/>
    <col min="14978" max="14978" width="2.26953125" style="2" customWidth="1"/>
    <col min="14979" max="14979" width="16.26953125" style="2" customWidth="1"/>
    <col min="14980" max="15077" width="12" style="2"/>
    <col min="15078" max="15078" width="15.453125" style="2" customWidth="1"/>
    <col min="15079" max="15080" width="2.54296875" style="2" customWidth="1"/>
    <col min="15081" max="15081" width="36" style="2" customWidth="1"/>
    <col min="15082" max="15082" width="2.1796875" style="2" customWidth="1"/>
    <col min="15083" max="15083" width="12.26953125" style="2" customWidth="1"/>
    <col min="15084" max="15084" width="2.26953125" style="2" customWidth="1"/>
    <col min="15085" max="15085" width="12.1796875" style="2" customWidth="1"/>
    <col min="15086" max="15090" width="12" style="2"/>
    <col min="15091" max="15091" width="2.26953125" style="2" customWidth="1"/>
    <col min="15092" max="15092" width="12.26953125" style="2" customWidth="1"/>
    <col min="15093" max="15094" width="12" style="2"/>
    <col min="15095" max="15095" width="12.1796875" style="2" customWidth="1"/>
    <col min="15096" max="15097" width="12" style="2"/>
    <col min="15098" max="15098" width="2.26953125" style="2" customWidth="1"/>
    <col min="15099" max="15099" width="12.26953125" style="2" customWidth="1"/>
    <col min="15100" max="15104" width="12" style="2"/>
    <col min="15105" max="15105" width="2.26953125" style="2" customWidth="1"/>
    <col min="15106" max="15106" width="12.26953125" style="2" customWidth="1"/>
    <col min="15107" max="15111" width="12" style="2"/>
    <col min="15112" max="15112" width="2.26953125" style="2" customWidth="1"/>
    <col min="15113" max="15113" width="12.26953125" style="2" customWidth="1"/>
    <col min="15114" max="15118" width="12" style="2"/>
    <col min="15119" max="15119" width="2.26953125" style="2" customWidth="1"/>
    <col min="15120" max="15120" width="12.26953125" style="2" customWidth="1"/>
    <col min="15121" max="15125" width="12" style="2"/>
    <col min="15126" max="15126" width="2.26953125" style="2" customWidth="1"/>
    <col min="15127" max="15127" width="12.26953125" style="2" customWidth="1"/>
    <col min="15128" max="15132" width="12" style="2"/>
    <col min="15133" max="15133" width="2.26953125" style="2" customWidth="1"/>
    <col min="15134" max="15134" width="12.26953125" style="2" customWidth="1"/>
    <col min="15135" max="15139" width="12" style="2"/>
    <col min="15140" max="15140" width="2.26953125" style="2" customWidth="1"/>
    <col min="15141" max="15141" width="12.26953125" style="2" customWidth="1"/>
    <col min="15142" max="15146" width="12" style="2"/>
    <col min="15147" max="15147" width="2.26953125" style="2" customWidth="1"/>
    <col min="15148" max="15148" width="12.26953125" style="2" customWidth="1"/>
    <col min="15149" max="15153" width="12" style="2"/>
    <col min="15154" max="15154" width="2.26953125" style="2" customWidth="1"/>
    <col min="15155" max="15155" width="12.26953125" style="2" customWidth="1"/>
    <col min="15156" max="15160" width="12" style="2"/>
    <col min="15161" max="15161" width="2.26953125" style="2" customWidth="1"/>
    <col min="15162" max="15162" width="12.26953125" style="2" customWidth="1"/>
    <col min="15163" max="15167" width="12" style="2"/>
    <col min="15168" max="15168" width="2.26953125" style="2" customWidth="1"/>
    <col min="15169" max="15169" width="12.26953125" style="2" customWidth="1"/>
    <col min="15170" max="15170" width="12.1796875" style="2" customWidth="1"/>
    <col min="15171" max="15174" width="12" style="2"/>
    <col min="15175" max="15175" width="2.26953125" style="2" customWidth="1"/>
    <col min="15176" max="15176" width="12.26953125" style="2" customWidth="1"/>
    <col min="15177" max="15181" width="12" style="2"/>
    <col min="15182" max="15182" width="2.26953125" style="2" customWidth="1"/>
    <col min="15183" max="15183" width="12.26953125" style="2" customWidth="1"/>
    <col min="15184" max="15188" width="12" style="2"/>
    <col min="15189" max="15189" width="2.26953125" style="2" customWidth="1"/>
    <col min="15190" max="15190" width="12.26953125" style="2" customWidth="1"/>
    <col min="15191" max="15195" width="12" style="2"/>
    <col min="15196" max="15196" width="2.26953125" style="2" customWidth="1"/>
    <col min="15197" max="15197" width="12.26953125" style="2" customWidth="1"/>
    <col min="15198" max="15202" width="12" style="2"/>
    <col min="15203" max="15203" width="2.26953125" style="2" customWidth="1"/>
    <col min="15204" max="15204" width="12.26953125" style="2" customWidth="1"/>
    <col min="15205" max="15209" width="12" style="2"/>
    <col min="15210" max="15210" width="2.26953125" style="2" customWidth="1"/>
    <col min="15211" max="15211" width="12.26953125" style="2" customWidth="1"/>
    <col min="15212" max="15216" width="12" style="2"/>
    <col min="15217" max="15217" width="2.26953125" style="2" customWidth="1"/>
    <col min="15218" max="15218" width="12.26953125" style="2" customWidth="1"/>
    <col min="15219" max="15223" width="12" style="2"/>
    <col min="15224" max="15224" width="2.26953125" style="2" customWidth="1"/>
    <col min="15225" max="15225" width="15.81640625" style="2" customWidth="1"/>
    <col min="15226" max="15226" width="2.26953125" style="2" customWidth="1"/>
    <col min="15227" max="15227" width="12" style="2"/>
    <col min="15228" max="15228" width="2.26953125" style="2" customWidth="1"/>
    <col min="15229" max="15229" width="12" style="2"/>
    <col min="15230" max="15230" width="2.26953125" style="2" customWidth="1"/>
    <col min="15231" max="15231" width="13.453125" style="2" customWidth="1"/>
    <col min="15232" max="15232" width="2.26953125" style="2" customWidth="1"/>
    <col min="15233" max="15233" width="12" style="2"/>
    <col min="15234" max="15234" width="2.26953125" style="2" customWidth="1"/>
    <col min="15235" max="15235" width="16.26953125" style="2" customWidth="1"/>
    <col min="15236" max="15333" width="12" style="2"/>
    <col min="15334" max="15334" width="15.453125" style="2" customWidth="1"/>
    <col min="15335" max="15336" width="2.54296875" style="2" customWidth="1"/>
    <col min="15337" max="15337" width="36" style="2" customWidth="1"/>
    <col min="15338" max="15338" width="2.1796875" style="2" customWidth="1"/>
    <col min="15339" max="15339" width="12.26953125" style="2" customWidth="1"/>
    <col min="15340" max="15340" width="2.26953125" style="2" customWidth="1"/>
    <col min="15341" max="15341" width="12.1796875" style="2" customWidth="1"/>
    <col min="15342" max="15346" width="12" style="2"/>
    <col min="15347" max="15347" width="2.26953125" style="2" customWidth="1"/>
    <col min="15348" max="15348" width="12.26953125" style="2" customWidth="1"/>
    <col min="15349" max="15350" width="12" style="2"/>
    <col min="15351" max="15351" width="12.1796875" style="2" customWidth="1"/>
    <col min="15352" max="15353" width="12" style="2"/>
    <col min="15354" max="15354" width="2.26953125" style="2" customWidth="1"/>
    <col min="15355" max="15355" width="12.26953125" style="2" customWidth="1"/>
    <col min="15356" max="15360" width="12" style="2"/>
    <col min="15361" max="15361" width="2.26953125" style="2" customWidth="1"/>
    <col min="15362" max="15362" width="12.26953125" style="2" customWidth="1"/>
    <col min="15363" max="15367" width="12" style="2"/>
    <col min="15368" max="15368" width="2.26953125" style="2" customWidth="1"/>
    <col min="15369" max="15369" width="12.26953125" style="2" customWidth="1"/>
    <col min="15370" max="15374" width="12" style="2"/>
    <col min="15375" max="15375" width="2.26953125" style="2" customWidth="1"/>
    <col min="15376" max="15376" width="12.26953125" style="2" customWidth="1"/>
    <col min="15377" max="15381" width="12" style="2"/>
    <col min="15382" max="15382" width="2.26953125" style="2" customWidth="1"/>
    <col min="15383" max="15383" width="12.26953125" style="2" customWidth="1"/>
    <col min="15384" max="15388" width="12" style="2"/>
    <col min="15389" max="15389" width="2.26953125" style="2" customWidth="1"/>
    <col min="15390" max="15390" width="12.26953125" style="2" customWidth="1"/>
    <col min="15391" max="15395" width="12" style="2"/>
    <col min="15396" max="15396" width="2.26953125" style="2" customWidth="1"/>
    <col min="15397" max="15397" width="12.26953125" style="2" customWidth="1"/>
    <col min="15398" max="15402" width="12" style="2"/>
    <col min="15403" max="15403" width="2.26953125" style="2" customWidth="1"/>
    <col min="15404" max="15404" width="12.26953125" style="2" customWidth="1"/>
    <col min="15405" max="15409" width="12" style="2"/>
    <col min="15410" max="15410" width="2.26953125" style="2" customWidth="1"/>
    <col min="15411" max="15411" width="12.26953125" style="2" customWidth="1"/>
    <col min="15412" max="15416" width="12" style="2"/>
    <col min="15417" max="15417" width="2.26953125" style="2" customWidth="1"/>
    <col min="15418" max="15418" width="12.26953125" style="2" customWidth="1"/>
    <col min="15419" max="15423" width="12" style="2"/>
    <col min="15424" max="15424" width="2.26953125" style="2" customWidth="1"/>
    <col min="15425" max="15425" width="12.26953125" style="2" customWidth="1"/>
    <col min="15426" max="15426" width="12.1796875" style="2" customWidth="1"/>
    <col min="15427" max="15430" width="12" style="2"/>
    <col min="15431" max="15431" width="2.26953125" style="2" customWidth="1"/>
    <col min="15432" max="15432" width="12.26953125" style="2" customWidth="1"/>
    <col min="15433" max="15437" width="12" style="2"/>
    <col min="15438" max="15438" width="2.26953125" style="2" customWidth="1"/>
    <col min="15439" max="15439" width="12.26953125" style="2" customWidth="1"/>
    <col min="15440" max="15444" width="12" style="2"/>
    <col min="15445" max="15445" width="2.26953125" style="2" customWidth="1"/>
    <col min="15446" max="15446" width="12.26953125" style="2" customWidth="1"/>
    <col min="15447" max="15451" width="12" style="2"/>
    <col min="15452" max="15452" width="2.26953125" style="2" customWidth="1"/>
    <col min="15453" max="15453" width="12.26953125" style="2" customWidth="1"/>
    <col min="15454" max="15458" width="12" style="2"/>
    <col min="15459" max="15459" width="2.26953125" style="2" customWidth="1"/>
    <col min="15460" max="15460" width="12.26953125" style="2" customWidth="1"/>
    <col min="15461" max="15465" width="12" style="2"/>
    <col min="15466" max="15466" width="2.26953125" style="2" customWidth="1"/>
    <col min="15467" max="15467" width="12.26953125" style="2" customWidth="1"/>
    <col min="15468" max="15472" width="12" style="2"/>
    <col min="15473" max="15473" width="2.26953125" style="2" customWidth="1"/>
    <col min="15474" max="15474" width="12.26953125" style="2" customWidth="1"/>
    <col min="15475" max="15479" width="12" style="2"/>
    <col min="15480" max="15480" width="2.26953125" style="2" customWidth="1"/>
    <col min="15481" max="15481" width="15.81640625" style="2" customWidth="1"/>
    <col min="15482" max="15482" width="2.26953125" style="2" customWidth="1"/>
    <col min="15483" max="15483" width="12" style="2"/>
    <col min="15484" max="15484" width="2.26953125" style="2" customWidth="1"/>
    <col min="15485" max="15485" width="12" style="2"/>
    <col min="15486" max="15486" width="2.26953125" style="2" customWidth="1"/>
    <col min="15487" max="15487" width="13.453125" style="2" customWidth="1"/>
    <col min="15488" max="15488" width="2.26953125" style="2" customWidth="1"/>
    <col min="15489" max="15489" width="12" style="2"/>
    <col min="15490" max="15490" width="2.26953125" style="2" customWidth="1"/>
    <col min="15491" max="15491" width="16.26953125" style="2" customWidth="1"/>
    <col min="15492" max="15589" width="12" style="2"/>
    <col min="15590" max="15590" width="15.453125" style="2" customWidth="1"/>
    <col min="15591" max="15592" width="2.54296875" style="2" customWidth="1"/>
    <col min="15593" max="15593" width="36" style="2" customWidth="1"/>
    <col min="15594" max="15594" width="2.1796875" style="2" customWidth="1"/>
    <col min="15595" max="15595" width="12.26953125" style="2" customWidth="1"/>
    <col min="15596" max="15596" width="2.26953125" style="2" customWidth="1"/>
    <col min="15597" max="15597" width="12.1796875" style="2" customWidth="1"/>
    <col min="15598" max="15602" width="12" style="2"/>
    <col min="15603" max="15603" width="2.26953125" style="2" customWidth="1"/>
    <col min="15604" max="15604" width="12.26953125" style="2" customWidth="1"/>
    <col min="15605" max="15606" width="12" style="2"/>
    <col min="15607" max="15607" width="12.1796875" style="2" customWidth="1"/>
    <col min="15608" max="15609" width="12" style="2"/>
    <col min="15610" max="15610" width="2.26953125" style="2" customWidth="1"/>
    <col min="15611" max="15611" width="12.26953125" style="2" customWidth="1"/>
    <col min="15612" max="15616" width="12" style="2"/>
    <col min="15617" max="15617" width="2.26953125" style="2" customWidth="1"/>
    <col min="15618" max="15618" width="12.26953125" style="2" customWidth="1"/>
    <col min="15619" max="15623" width="12" style="2"/>
    <col min="15624" max="15624" width="2.26953125" style="2" customWidth="1"/>
    <col min="15625" max="15625" width="12.26953125" style="2" customWidth="1"/>
    <col min="15626" max="15630" width="12" style="2"/>
    <col min="15631" max="15631" width="2.26953125" style="2" customWidth="1"/>
    <col min="15632" max="15632" width="12.26953125" style="2" customWidth="1"/>
    <col min="15633" max="15637" width="12" style="2"/>
    <col min="15638" max="15638" width="2.26953125" style="2" customWidth="1"/>
    <col min="15639" max="15639" width="12.26953125" style="2" customWidth="1"/>
    <col min="15640" max="15644" width="12" style="2"/>
    <col min="15645" max="15645" width="2.26953125" style="2" customWidth="1"/>
    <col min="15646" max="15646" width="12.26953125" style="2" customWidth="1"/>
    <col min="15647" max="15651" width="12" style="2"/>
    <col min="15652" max="15652" width="2.26953125" style="2" customWidth="1"/>
    <col min="15653" max="15653" width="12.26953125" style="2" customWidth="1"/>
    <col min="15654" max="15658" width="12" style="2"/>
    <col min="15659" max="15659" width="2.26953125" style="2" customWidth="1"/>
    <col min="15660" max="15660" width="12.26953125" style="2" customWidth="1"/>
    <col min="15661" max="15665" width="12" style="2"/>
    <col min="15666" max="15666" width="2.26953125" style="2" customWidth="1"/>
    <col min="15667" max="15667" width="12.26953125" style="2" customWidth="1"/>
    <col min="15668" max="15672" width="12" style="2"/>
    <col min="15673" max="15673" width="2.26953125" style="2" customWidth="1"/>
    <col min="15674" max="15674" width="12.26953125" style="2" customWidth="1"/>
    <col min="15675" max="15679" width="12" style="2"/>
    <col min="15680" max="15680" width="2.26953125" style="2" customWidth="1"/>
    <col min="15681" max="15681" width="12.26953125" style="2" customWidth="1"/>
    <col min="15682" max="15682" width="12.1796875" style="2" customWidth="1"/>
    <col min="15683" max="15686" width="12" style="2"/>
    <col min="15687" max="15687" width="2.26953125" style="2" customWidth="1"/>
    <col min="15688" max="15688" width="12.26953125" style="2" customWidth="1"/>
    <col min="15689" max="15693" width="12" style="2"/>
    <col min="15694" max="15694" width="2.26953125" style="2" customWidth="1"/>
    <col min="15695" max="15695" width="12.26953125" style="2" customWidth="1"/>
    <col min="15696" max="15700" width="12" style="2"/>
    <col min="15701" max="15701" width="2.26953125" style="2" customWidth="1"/>
    <col min="15702" max="15702" width="12.26953125" style="2" customWidth="1"/>
    <col min="15703" max="15707" width="12" style="2"/>
    <col min="15708" max="15708" width="2.26953125" style="2" customWidth="1"/>
    <col min="15709" max="15709" width="12.26953125" style="2" customWidth="1"/>
    <col min="15710" max="15714" width="12" style="2"/>
    <col min="15715" max="15715" width="2.26953125" style="2" customWidth="1"/>
    <col min="15716" max="15716" width="12.26953125" style="2" customWidth="1"/>
    <col min="15717" max="15721" width="12" style="2"/>
    <col min="15722" max="15722" width="2.26953125" style="2" customWidth="1"/>
    <col min="15723" max="15723" width="12.26953125" style="2" customWidth="1"/>
    <col min="15724" max="15728" width="12" style="2"/>
    <col min="15729" max="15729" width="2.26953125" style="2" customWidth="1"/>
    <col min="15730" max="15730" width="12.26953125" style="2" customWidth="1"/>
    <col min="15731" max="15735" width="12" style="2"/>
    <col min="15736" max="15736" width="2.26953125" style="2" customWidth="1"/>
    <col min="15737" max="15737" width="15.81640625" style="2" customWidth="1"/>
    <col min="15738" max="15738" width="2.26953125" style="2" customWidth="1"/>
    <col min="15739" max="15739" width="12" style="2"/>
    <col min="15740" max="15740" width="2.26953125" style="2" customWidth="1"/>
    <col min="15741" max="15741" width="12" style="2"/>
    <col min="15742" max="15742" width="2.26953125" style="2" customWidth="1"/>
    <col min="15743" max="15743" width="13.453125" style="2" customWidth="1"/>
    <col min="15744" max="15744" width="2.26953125" style="2" customWidth="1"/>
    <col min="15745" max="15745" width="12" style="2"/>
    <col min="15746" max="15746" width="2.26953125" style="2" customWidth="1"/>
    <col min="15747" max="15747" width="16.26953125" style="2" customWidth="1"/>
    <col min="15748" max="15845" width="12" style="2"/>
    <col min="15846" max="15846" width="15.453125" style="2" customWidth="1"/>
    <col min="15847" max="15848" width="2.54296875" style="2" customWidth="1"/>
    <col min="15849" max="15849" width="36" style="2" customWidth="1"/>
    <col min="15850" max="15850" width="2.1796875" style="2" customWidth="1"/>
    <col min="15851" max="15851" width="12.26953125" style="2" customWidth="1"/>
    <col min="15852" max="15852" width="2.26953125" style="2" customWidth="1"/>
    <col min="15853" max="15853" width="12.1796875" style="2" customWidth="1"/>
    <col min="15854" max="15858" width="12" style="2"/>
    <col min="15859" max="15859" width="2.26953125" style="2" customWidth="1"/>
    <col min="15860" max="15860" width="12.26953125" style="2" customWidth="1"/>
    <col min="15861" max="15862" width="12" style="2"/>
    <col min="15863" max="15863" width="12.1796875" style="2" customWidth="1"/>
    <col min="15864" max="15865" width="12" style="2"/>
    <col min="15866" max="15866" width="2.26953125" style="2" customWidth="1"/>
    <col min="15867" max="15867" width="12.26953125" style="2" customWidth="1"/>
    <col min="15868" max="15872" width="12" style="2"/>
    <col min="15873" max="15873" width="2.26953125" style="2" customWidth="1"/>
    <col min="15874" max="15874" width="12.26953125" style="2" customWidth="1"/>
    <col min="15875" max="15879" width="12" style="2"/>
    <col min="15880" max="15880" width="2.26953125" style="2" customWidth="1"/>
    <col min="15881" max="15881" width="12.26953125" style="2" customWidth="1"/>
    <col min="15882" max="15886" width="12" style="2"/>
    <col min="15887" max="15887" width="2.26953125" style="2" customWidth="1"/>
    <col min="15888" max="15888" width="12.26953125" style="2" customWidth="1"/>
    <col min="15889" max="15893" width="12" style="2"/>
    <col min="15894" max="15894" width="2.26953125" style="2" customWidth="1"/>
    <col min="15895" max="15895" width="12.26953125" style="2" customWidth="1"/>
    <col min="15896" max="15900" width="12" style="2"/>
    <col min="15901" max="15901" width="2.26953125" style="2" customWidth="1"/>
    <col min="15902" max="15902" width="12.26953125" style="2" customWidth="1"/>
    <col min="15903" max="15907" width="12" style="2"/>
    <col min="15908" max="15908" width="2.26953125" style="2" customWidth="1"/>
    <col min="15909" max="15909" width="12.26953125" style="2" customWidth="1"/>
    <col min="15910" max="15914" width="12" style="2"/>
    <col min="15915" max="15915" width="2.26953125" style="2" customWidth="1"/>
    <col min="15916" max="15916" width="12.26953125" style="2" customWidth="1"/>
    <col min="15917" max="15921" width="12" style="2"/>
    <col min="15922" max="15922" width="2.26953125" style="2" customWidth="1"/>
    <col min="15923" max="15923" width="12.26953125" style="2" customWidth="1"/>
    <col min="15924" max="15928" width="12" style="2"/>
    <col min="15929" max="15929" width="2.26953125" style="2" customWidth="1"/>
    <col min="15930" max="15930" width="12.26953125" style="2" customWidth="1"/>
    <col min="15931" max="15935" width="12" style="2"/>
    <col min="15936" max="15936" width="2.26953125" style="2" customWidth="1"/>
    <col min="15937" max="15937" width="12.26953125" style="2" customWidth="1"/>
    <col min="15938" max="15938" width="12.1796875" style="2" customWidth="1"/>
    <col min="15939" max="15942" width="12" style="2"/>
    <col min="15943" max="15943" width="2.26953125" style="2" customWidth="1"/>
    <col min="15944" max="15944" width="12.26953125" style="2" customWidth="1"/>
    <col min="15945" max="15949" width="12" style="2"/>
    <col min="15950" max="15950" width="2.26953125" style="2" customWidth="1"/>
    <col min="15951" max="15951" width="12.26953125" style="2" customWidth="1"/>
    <col min="15952" max="15956" width="12" style="2"/>
    <col min="15957" max="15957" width="2.26953125" style="2" customWidth="1"/>
    <col min="15958" max="15958" width="12.26953125" style="2" customWidth="1"/>
    <col min="15959" max="15963" width="12" style="2"/>
    <col min="15964" max="15964" width="2.26953125" style="2" customWidth="1"/>
    <col min="15965" max="15965" width="12.26953125" style="2" customWidth="1"/>
    <col min="15966" max="15970" width="12" style="2"/>
    <col min="15971" max="15971" width="2.26953125" style="2" customWidth="1"/>
    <col min="15972" max="15972" width="12.26953125" style="2" customWidth="1"/>
    <col min="15973" max="15977" width="12" style="2"/>
    <col min="15978" max="15978" width="2.26953125" style="2" customWidth="1"/>
    <col min="15979" max="15979" width="12.26953125" style="2" customWidth="1"/>
    <col min="15980" max="15984" width="12" style="2"/>
    <col min="15985" max="15985" width="2.26953125" style="2" customWidth="1"/>
    <col min="15986" max="15986" width="12.26953125" style="2" customWidth="1"/>
    <col min="15987" max="15991" width="12" style="2"/>
    <col min="15992" max="15992" width="2.26953125" style="2" customWidth="1"/>
    <col min="15993" max="15993" width="15.81640625" style="2" customWidth="1"/>
    <col min="15994" max="15994" width="2.26953125" style="2" customWidth="1"/>
    <col min="15995" max="15995" width="12" style="2"/>
    <col min="15996" max="15996" width="2.26953125" style="2" customWidth="1"/>
    <col min="15997" max="15997" width="12" style="2"/>
    <col min="15998" max="15998" width="2.26953125" style="2" customWidth="1"/>
    <col min="15999" max="15999" width="13.453125" style="2" customWidth="1"/>
    <col min="16000" max="16000" width="2.26953125" style="2" customWidth="1"/>
    <col min="16001" max="16001" width="12" style="2"/>
    <col min="16002" max="16002" width="2.26953125" style="2" customWidth="1"/>
    <col min="16003" max="16003" width="16.26953125" style="2" customWidth="1"/>
    <col min="16004" max="16101" width="12" style="2"/>
    <col min="16102" max="16102" width="15.453125" style="2" customWidth="1"/>
    <col min="16103" max="16104" width="2.54296875" style="2" customWidth="1"/>
    <col min="16105" max="16105" width="36" style="2" customWidth="1"/>
    <col min="16106" max="16106" width="2.1796875" style="2" customWidth="1"/>
    <col min="16107" max="16107" width="12.26953125" style="2" customWidth="1"/>
    <col min="16108" max="16108" width="2.26953125" style="2" customWidth="1"/>
    <col min="16109" max="16109" width="12.1796875" style="2" customWidth="1"/>
    <col min="16110" max="16114" width="12" style="2"/>
    <col min="16115" max="16115" width="2.26953125" style="2" customWidth="1"/>
    <col min="16116" max="16116" width="12.26953125" style="2" customWidth="1"/>
    <col min="16117" max="16118" width="12" style="2"/>
    <col min="16119" max="16119" width="12.1796875" style="2" customWidth="1"/>
    <col min="16120" max="16121" width="12" style="2"/>
    <col min="16122" max="16122" width="2.26953125" style="2" customWidth="1"/>
    <col min="16123" max="16123" width="12.26953125" style="2" customWidth="1"/>
    <col min="16124" max="16128" width="12" style="2"/>
    <col min="16129" max="16129" width="2.26953125" style="2" customWidth="1"/>
    <col min="16130" max="16130" width="12.26953125" style="2" customWidth="1"/>
    <col min="16131" max="16135" width="12" style="2"/>
    <col min="16136" max="16136" width="2.26953125" style="2" customWidth="1"/>
    <col min="16137" max="16137" width="12.26953125" style="2" customWidth="1"/>
    <col min="16138" max="16142" width="12" style="2"/>
    <col min="16143" max="16143" width="2.26953125" style="2" customWidth="1"/>
    <col min="16144" max="16144" width="12.26953125" style="2" customWidth="1"/>
    <col min="16145" max="16149" width="12" style="2"/>
    <col min="16150" max="16150" width="2.26953125" style="2" customWidth="1"/>
    <col min="16151" max="16151" width="12.26953125" style="2" customWidth="1"/>
    <col min="16152" max="16156" width="12" style="2"/>
    <col min="16157" max="16157" width="2.26953125" style="2" customWidth="1"/>
    <col min="16158" max="16158" width="12.26953125" style="2" customWidth="1"/>
    <col min="16159" max="16163" width="12" style="2"/>
    <col min="16164" max="16164" width="2.26953125" style="2" customWidth="1"/>
    <col min="16165" max="16165" width="12.26953125" style="2" customWidth="1"/>
    <col min="16166" max="16170" width="12" style="2"/>
    <col min="16171" max="16171" width="2.26953125" style="2" customWidth="1"/>
    <col min="16172" max="16172" width="12.26953125" style="2" customWidth="1"/>
    <col min="16173" max="16177" width="12" style="2"/>
    <col min="16178" max="16178" width="2.26953125" style="2" customWidth="1"/>
    <col min="16179" max="16179" width="12.26953125" style="2" customWidth="1"/>
    <col min="16180" max="16184" width="12" style="2"/>
    <col min="16185" max="16185" width="2.26953125" style="2" customWidth="1"/>
    <col min="16186" max="16186" width="12.26953125" style="2" customWidth="1"/>
    <col min="16187" max="16191" width="12" style="2"/>
    <col min="16192" max="16192" width="2.26953125" style="2" customWidth="1"/>
    <col min="16193" max="16193" width="12.26953125" style="2" customWidth="1"/>
    <col min="16194" max="16194" width="12.1796875" style="2" customWidth="1"/>
    <col min="16195" max="16198" width="12" style="2"/>
    <col min="16199" max="16199" width="2.26953125" style="2" customWidth="1"/>
    <col min="16200" max="16200" width="12.26953125" style="2" customWidth="1"/>
    <col min="16201" max="16205" width="12" style="2"/>
    <col min="16206" max="16206" width="2.26953125" style="2" customWidth="1"/>
    <col min="16207" max="16207" width="12.26953125" style="2" customWidth="1"/>
    <col min="16208" max="16212" width="12" style="2"/>
    <col min="16213" max="16213" width="2.26953125" style="2" customWidth="1"/>
    <col min="16214" max="16214" width="12.26953125" style="2" customWidth="1"/>
    <col min="16215" max="16219" width="12" style="2"/>
    <col min="16220" max="16220" width="2.26953125" style="2" customWidth="1"/>
    <col min="16221" max="16221" width="12.26953125" style="2" customWidth="1"/>
    <col min="16222" max="16226" width="12" style="2"/>
    <col min="16227" max="16227" width="2.26953125" style="2" customWidth="1"/>
    <col min="16228" max="16228" width="12.26953125" style="2" customWidth="1"/>
    <col min="16229" max="16233" width="12" style="2"/>
    <col min="16234" max="16234" width="2.26953125" style="2" customWidth="1"/>
    <col min="16235" max="16235" width="12.26953125" style="2" customWidth="1"/>
    <col min="16236" max="16240" width="12" style="2"/>
    <col min="16241" max="16241" width="2.26953125" style="2" customWidth="1"/>
    <col min="16242" max="16242" width="12.26953125" style="2" customWidth="1"/>
    <col min="16243" max="16247" width="12" style="2"/>
    <col min="16248" max="16248" width="2.26953125" style="2" customWidth="1"/>
    <col min="16249" max="16249" width="15.81640625" style="2" customWidth="1"/>
    <col min="16250" max="16250" width="2.26953125" style="2" customWidth="1"/>
    <col min="16251" max="16251" width="12" style="2"/>
    <col min="16252" max="16252" width="2.26953125" style="2" customWidth="1"/>
    <col min="16253" max="16253" width="12" style="2"/>
    <col min="16254" max="16254" width="2.26953125" style="2" customWidth="1"/>
    <col min="16255" max="16255" width="13.453125" style="2" customWidth="1"/>
    <col min="16256" max="16256" width="2.26953125" style="2" customWidth="1"/>
    <col min="16257" max="16257" width="12" style="2"/>
    <col min="16258" max="16258" width="2.26953125" style="2" customWidth="1"/>
    <col min="16259" max="16259" width="16.26953125" style="2" customWidth="1"/>
    <col min="16260" max="16384" width="12" style="2"/>
  </cols>
  <sheetData>
    <row r="1" spans="1:131" x14ac:dyDescent="0.35">
      <c r="A1" s="268" t="s">
        <v>1138</v>
      </c>
    </row>
    <row r="2" spans="1:131" s="3" customFormat="1" ht="20" x14ac:dyDescent="0.4">
      <c r="A2" s="1" t="s">
        <v>856</v>
      </c>
      <c r="B2" s="2"/>
      <c r="E2" s="4"/>
      <c r="F2" s="4"/>
      <c r="G2" s="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7"/>
    </row>
    <row r="3" spans="1:131" s="3" customFormat="1" ht="16.5" customHeight="1" x14ac:dyDescent="0.4">
      <c r="A3" s="9" t="s">
        <v>857</v>
      </c>
      <c r="B3" s="2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7"/>
    </row>
    <row r="4" spans="1:131" s="3" customFormat="1" ht="16.5" customHeight="1" x14ac:dyDescent="0.35">
      <c r="B4" s="2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7"/>
    </row>
    <row r="5" spans="1:131" s="3" customFormat="1" ht="17.5" customHeight="1" x14ac:dyDescent="0.35">
      <c r="A5" s="3" t="s">
        <v>0</v>
      </c>
      <c r="B5" s="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7"/>
    </row>
    <row r="6" spans="1:131" s="3" customFormat="1" ht="17.5" customHeight="1" x14ac:dyDescent="0.35">
      <c r="A6" s="3" t="s">
        <v>1</v>
      </c>
      <c r="B6" s="2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8"/>
    </row>
    <row r="7" spans="1:131" s="3" customFormat="1" ht="15" customHeight="1" x14ac:dyDescent="0.35">
      <c r="B7" s="2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7"/>
    </row>
    <row r="8" spans="1:131" s="3" customFormat="1" ht="17.5" customHeight="1" x14ac:dyDescent="0.35">
      <c r="A8" s="3" t="s">
        <v>829</v>
      </c>
      <c r="B8" s="2"/>
      <c r="E8" s="10"/>
      <c r="F8" s="4"/>
      <c r="G8" s="11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12"/>
    </row>
    <row r="9" spans="1:131" s="3" customFormat="1" ht="8.25" customHeight="1" x14ac:dyDescent="0.35">
      <c r="B9" s="2"/>
      <c r="E9" s="13"/>
      <c r="F9" s="13"/>
      <c r="G9" s="14"/>
      <c r="H9" s="14"/>
      <c r="I9" s="14"/>
      <c r="J9" s="14"/>
      <c r="K9" s="14"/>
      <c r="L9" s="15"/>
      <c r="M9" s="14"/>
      <c r="N9" s="14"/>
      <c r="O9" s="14"/>
      <c r="P9" s="14"/>
      <c r="Q9" s="14"/>
      <c r="R9" s="15"/>
      <c r="S9" s="14"/>
      <c r="T9" s="14"/>
      <c r="U9" s="14"/>
      <c r="V9" s="14"/>
      <c r="W9" s="14"/>
      <c r="X9" s="15"/>
      <c r="Y9" s="14"/>
      <c r="Z9" s="14"/>
      <c r="AA9" s="14"/>
      <c r="AB9" s="14"/>
      <c r="AC9" s="14"/>
      <c r="AD9" s="15"/>
      <c r="AE9" s="14"/>
      <c r="AF9" s="14"/>
      <c r="AG9" s="14"/>
      <c r="AH9" s="14"/>
      <c r="AI9" s="14"/>
      <c r="AJ9" s="15"/>
      <c r="AK9" s="14"/>
      <c r="AL9" s="14"/>
      <c r="AM9" s="14"/>
      <c r="AN9" s="14"/>
      <c r="AO9" s="14"/>
      <c r="AP9" s="15"/>
      <c r="AQ9" s="14"/>
      <c r="AR9" s="14"/>
      <c r="AS9" s="14"/>
      <c r="AT9" s="14"/>
      <c r="AU9" s="14"/>
      <c r="AV9" s="15"/>
      <c r="AW9" s="14"/>
      <c r="AX9" s="14"/>
      <c r="AY9" s="14"/>
      <c r="AZ9" s="14"/>
      <c r="BA9" s="14"/>
      <c r="BB9" s="15"/>
      <c r="BC9" s="14"/>
      <c r="BD9" s="14"/>
      <c r="BE9" s="14"/>
      <c r="BF9" s="14"/>
      <c r="BG9" s="14"/>
      <c r="BH9" s="15"/>
      <c r="BI9" s="14"/>
      <c r="BJ9" s="14"/>
      <c r="BK9" s="14"/>
      <c r="BL9" s="14"/>
      <c r="BM9" s="14"/>
      <c r="BN9" s="15"/>
      <c r="BO9" s="14"/>
      <c r="BP9" s="14"/>
      <c r="BQ9" s="14"/>
      <c r="BR9" s="14"/>
      <c r="BS9" s="14"/>
      <c r="BT9" s="15"/>
      <c r="BU9" s="14"/>
      <c r="BV9" s="14"/>
      <c r="BW9" s="14"/>
      <c r="BX9" s="14"/>
      <c r="BY9" s="14"/>
      <c r="BZ9" s="15"/>
      <c r="CA9" s="14"/>
      <c r="CB9" s="14"/>
      <c r="CC9" s="14"/>
      <c r="CD9" s="14"/>
      <c r="CE9" s="14"/>
      <c r="CF9" s="15"/>
      <c r="CG9" s="14"/>
      <c r="CH9" s="14"/>
      <c r="CI9" s="14"/>
      <c r="CJ9" s="14"/>
      <c r="CK9" s="14"/>
      <c r="CL9" s="15"/>
      <c r="CM9" s="14"/>
      <c r="CN9" s="14"/>
      <c r="CO9" s="14"/>
      <c r="CP9" s="14"/>
      <c r="CQ9" s="14"/>
      <c r="CR9" s="15"/>
      <c r="CS9" s="14"/>
      <c r="CT9" s="14"/>
      <c r="CU9" s="14"/>
      <c r="CV9" s="14"/>
      <c r="CW9" s="14"/>
      <c r="CX9" s="15"/>
      <c r="CY9" s="14"/>
      <c r="CZ9" s="14"/>
      <c r="DA9" s="14"/>
      <c r="DB9" s="14"/>
      <c r="DC9" s="14"/>
      <c r="DD9" s="16"/>
      <c r="DE9" s="14"/>
      <c r="DF9" s="14"/>
      <c r="DG9" s="14"/>
      <c r="DH9" s="14"/>
      <c r="DI9" s="14"/>
      <c r="DJ9" s="16"/>
      <c r="DK9" s="14"/>
      <c r="DL9" s="14"/>
      <c r="DM9" s="14"/>
      <c r="DN9" s="14"/>
      <c r="DO9" s="14"/>
      <c r="DP9" s="16"/>
      <c r="DQ9" s="14"/>
      <c r="DR9" s="14"/>
      <c r="DS9" s="14"/>
      <c r="DT9" s="14"/>
      <c r="DU9" s="14"/>
      <c r="DW9" s="14"/>
      <c r="DX9" s="14"/>
      <c r="DY9" s="14"/>
      <c r="DZ9" s="14"/>
      <c r="EA9" s="14"/>
    </row>
    <row r="10" spans="1:131" ht="14.15" customHeight="1" x14ac:dyDescent="0.35">
      <c r="A10" s="17"/>
      <c r="B10" s="17"/>
      <c r="C10" s="17"/>
      <c r="D10" s="17"/>
      <c r="G10" s="4"/>
      <c r="H10" s="4"/>
      <c r="I10" s="4"/>
      <c r="J10" s="4"/>
      <c r="K10" s="4"/>
      <c r="M10" s="4"/>
      <c r="N10" s="4"/>
      <c r="O10" s="4"/>
      <c r="P10" s="4"/>
      <c r="Q10" s="4"/>
      <c r="S10" s="4"/>
      <c r="T10" s="4"/>
      <c r="U10" s="4"/>
      <c r="V10" s="4"/>
      <c r="W10" s="4"/>
      <c r="Y10" s="4"/>
      <c r="Z10" s="4"/>
      <c r="AA10" s="4"/>
      <c r="AB10" s="4"/>
      <c r="AC10" s="4"/>
      <c r="AE10" s="4"/>
      <c r="AF10" s="4"/>
      <c r="AG10" s="4"/>
      <c r="AH10" s="4"/>
      <c r="AI10" s="4"/>
      <c r="AK10" s="4"/>
      <c r="AL10" s="4"/>
      <c r="AM10" s="4"/>
      <c r="AN10" s="4"/>
      <c r="AO10" s="4"/>
      <c r="AQ10" s="4"/>
      <c r="AR10" s="4"/>
      <c r="AS10" s="4"/>
      <c r="AT10" s="4"/>
      <c r="AU10" s="4"/>
      <c r="AW10" s="4"/>
      <c r="AX10" s="4"/>
      <c r="AY10" s="4"/>
      <c r="AZ10" s="4"/>
      <c r="BA10" s="4"/>
      <c r="BC10" s="4"/>
      <c r="BD10" s="4"/>
      <c r="BE10" s="4"/>
      <c r="BF10" s="4"/>
      <c r="BG10" s="4"/>
      <c r="BI10" s="4"/>
      <c r="BJ10" s="4"/>
      <c r="BK10" s="4"/>
      <c r="BL10" s="4"/>
      <c r="BM10" s="4"/>
      <c r="BO10" s="4"/>
      <c r="BP10" s="4"/>
      <c r="BQ10" s="4"/>
      <c r="BR10" s="4"/>
      <c r="BS10" s="4"/>
      <c r="BU10" s="4"/>
      <c r="BV10" s="4"/>
      <c r="BW10" s="4"/>
      <c r="BX10" s="4"/>
      <c r="BY10" s="4"/>
      <c r="CA10" s="4"/>
      <c r="CB10" s="4"/>
      <c r="CC10" s="4"/>
      <c r="CD10" s="4"/>
      <c r="CE10" s="4"/>
      <c r="CG10" s="4"/>
      <c r="CH10" s="4"/>
      <c r="CI10" s="4"/>
      <c r="CJ10" s="4"/>
      <c r="CK10" s="4"/>
      <c r="CM10" s="4"/>
      <c r="CN10" s="4"/>
      <c r="CO10" s="4"/>
      <c r="CP10" s="4"/>
      <c r="CQ10" s="4"/>
      <c r="CS10" s="4"/>
      <c r="CT10" s="4"/>
      <c r="CU10" s="4"/>
      <c r="CV10" s="4"/>
      <c r="CW10" s="4"/>
      <c r="CY10" s="4"/>
      <c r="CZ10" s="4"/>
      <c r="DA10" s="4"/>
      <c r="DB10" s="4"/>
      <c r="DC10" s="4"/>
      <c r="DE10" s="4"/>
      <c r="DF10" s="4"/>
      <c r="DG10" s="4"/>
      <c r="DH10" s="4"/>
      <c r="DI10" s="4"/>
      <c r="DK10" s="4"/>
      <c r="DL10" s="4"/>
      <c r="DM10" s="4"/>
      <c r="DN10" s="4"/>
      <c r="DO10" s="4"/>
      <c r="DQ10" s="4"/>
      <c r="DR10" s="4"/>
      <c r="DS10" s="4"/>
      <c r="DT10" s="4"/>
      <c r="DU10" s="4"/>
      <c r="DV10" s="18"/>
      <c r="DW10" s="4"/>
      <c r="DX10" s="4"/>
      <c r="DY10" s="4"/>
      <c r="DZ10" s="4"/>
      <c r="EA10" s="4"/>
    </row>
    <row r="11" spans="1:131" s="3" customFormat="1" ht="20.149999999999999" customHeight="1" x14ac:dyDescent="0.35">
      <c r="A11" s="19" t="s">
        <v>3</v>
      </c>
      <c r="B11" s="3" t="s">
        <v>4</v>
      </c>
      <c r="E11" s="20" t="s">
        <v>830</v>
      </c>
      <c r="F11" s="20" t="s">
        <v>830</v>
      </c>
      <c r="G11" s="20" t="s">
        <v>830</v>
      </c>
      <c r="H11" s="20" t="s">
        <v>830</v>
      </c>
      <c r="I11" s="20" t="s">
        <v>830</v>
      </c>
      <c r="J11" s="20" t="s">
        <v>830</v>
      </c>
      <c r="K11" s="20" t="s">
        <v>830</v>
      </c>
      <c r="L11" s="20" t="s">
        <v>830</v>
      </c>
      <c r="M11" s="20" t="s">
        <v>830</v>
      </c>
      <c r="N11" s="20" t="s">
        <v>830</v>
      </c>
      <c r="O11" s="20" t="s">
        <v>830</v>
      </c>
      <c r="P11" s="20" t="s">
        <v>830</v>
      </c>
      <c r="Q11" s="20" t="s">
        <v>830</v>
      </c>
      <c r="R11" s="20" t="s">
        <v>830</v>
      </c>
      <c r="S11" s="20" t="s">
        <v>830</v>
      </c>
      <c r="T11" s="20" t="s">
        <v>830</v>
      </c>
      <c r="U11" s="20" t="s">
        <v>830</v>
      </c>
      <c r="V11" s="20" t="s">
        <v>830</v>
      </c>
      <c r="W11" s="20" t="s">
        <v>830</v>
      </c>
      <c r="X11" s="20" t="s">
        <v>830</v>
      </c>
      <c r="Y11" s="20" t="s">
        <v>830</v>
      </c>
      <c r="Z11" s="20" t="s">
        <v>830</v>
      </c>
      <c r="AA11" s="20" t="s">
        <v>830</v>
      </c>
      <c r="AB11" s="20" t="s">
        <v>830</v>
      </c>
      <c r="AC11" s="20" t="s">
        <v>830</v>
      </c>
      <c r="AD11" s="20" t="s">
        <v>830</v>
      </c>
      <c r="AE11" s="20" t="s">
        <v>830</v>
      </c>
      <c r="AF11" s="20" t="s">
        <v>830</v>
      </c>
      <c r="AG11" s="20" t="s">
        <v>830</v>
      </c>
      <c r="AH11" s="20" t="s">
        <v>830</v>
      </c>
      <c r="AI11" s="20" t="s">
        <v>830</v>
      </c>
      <c r="AJ11" s="20" t="s">
        <v>830</v>
      </c>
      <c r="AK11" s="20" t="s">
        <v>830</v>
      </c>
      <c r="AL11" s="20" t="s">
        <v>830</v>
      </c>
      <c r="AM11" s="20" t="s">
        <v>830</v>
      </c>
      <c r="AN11" s="20" t="s">
        <v>830</v>
      </c>
      <c r="AO11" s="20" t="s">
        <v>830</v>
      </c>
      <c r="AP11" s="20" t="s">
        <v>830</v>
      </c>
      <c r="AQ11" s="20" t="s">
        <v>830</v>
      </c>
      <c r="AR11" s="20" t="s">
        <v>830</v>
      </c>
      <c r="AS11" s="20" t="s">
        <v>830</v>
      </c>
      <c r="AT11" s="20" t="s">
        <v>830</v>
      </c>
      <c r="AU11" s="20" t="s">
        <v>830</v>
      </c>
      <c r="AV11" s="20" t="s">
        <v>830</v>
      </c>
      <c r="AW11" s="20" t="s">
        <v>830</v>
      </c>
      <c r="AX11" s="20" t="s">
        <v>830</v>
      </c>
      <c r="AY11" s="20" t="s">
        <v>830</v>
      </c>
      <c r="AZ11" s="20" t="s">
        <v>830</v>
      </c>
      <c r="BA11" s="20" t="s">
        <v>830</v>
      </c>
      <c r="BB11" s="20" t="s">
        <v>830</v>
      </c>
      <c r="BC11" s="20" t="s">
        <v>830</v>
      </c>
      <c r="BD11" s="20" t="s">
        <v>830</v>
      </c>
      <c r="BE11" s="20" t="s">
        <v>830</v>
      </c>
      <c r="BF11" s="20" t="s">
        <v>830</v>
      </c>
      <c r="BG11" s="20" t="s">
        <v>830</v>
      </c>
      <c r="BH11" s="20" t="s">
        <v>830</v>
      </c>
      <c r="BI11" s="20" t="s">
        <v>830</v>
      </c>
      <c r="BJ11" s="20" t="s">
        <v>830</v>
      </c>
      <c r="BK11" s="20" t="s">
        <v>830</v>
      </c>
      <c r="BL11" s="20" t="s">
        <v>830</v>
      </c>
      <c r="BM11" s="20" t="s">
        <v>830</v>
      </c>
      <c r="BN11" s="20" t="s">
        <v>830</v>
      </c>
      <c r="BO11" s="20" t="s">
        <v>830</v>
      </c>
      <c r="BP11" s="20" t="s">
        <v>830</v>
      </c>
      <c r="BQ11" s="20" t="s">
        <v>830</v>
      </c>
      <c r="BR11" s="20" t="s">
        <v>830</v>
      </c>
      <c r="BS11" s="20" t="s">
        <v>830</v>
      </c>
      <c r="BT11" s="20" t="s">
        <v>830</v>
      </c>
      <c r="BU11" s="20" t="s">
        <v>830</v>
      </c>
      <c r="BV11" s="20" t="s">
        <v>830</v>
      </c>
      <c r="BW11" s="20" t="s">
        <v>830</v>
      </c>
      <c r="BX11" s="20" t="s">
        <v>830</v>
      </c>
      <c r="BY11" s="20" t="s">
        <v>830</v>
      </c>
      <c r="BZ11" s="20" t="s">
        <v>830</v>
      </c>
      <c r="CA11" s="20" t="s">
        <v>830</v>
      </c>
      <c r="CB11" s="20" t="s">
        <v>830</v>
      </c>
      <c r="CC11" s="20" t="s">
        <v>830</v>
      </c>
      <c r="CD11" s="20" t="s">
        <v>830</v>
      </c>
      <c r="CE11" s="20" t="s">
        <v>830</v>
      </c>
      <c r="CF11" s="20" t="s">
        <v>830</v>
      </c>
      <c r="CG11" s="20" t="s">
        <v>830</v>
      </c>
      <c r="CH11" s="20" t="s">
        <v>830</v>
      </c>
      <c r="CI11" s="20" t="s">
        <v>830</v>
      </c>
      <c r="CJ11" s="20" t="s">
        <v>830</v>
      </c>
      <c r="CK11" s="20" t="s">
        <v>830</v>
      </c>
      <c r="CL11" s="20" t="s">
        <v>830</v>
      </c>
      <c r="CM11" s="20" t="s">
        <v>830</v>
      </c>
      <c r="CN11" s="20" t="s">
        <v>830</v>
      </c>
      <c r="CO11" s="20" t="s">
        <v>830</v>
      </c>
      <c r="CP11" s="20" t="s">
        <v>830</v>
      </c>
      <c r="CQ11" s="20" t="s">
        <v>830</v>
      </c>
      <c r="CR11" s="20" t="s">
        <v>830</v>
      </c>
      <c r="CS11" s="20" t="s">
        <v>830</v>
      </c>
      <c r="CT11" s="20" t="s">
        <v>830</v>
      </c>
      <c r="CU11" s="20" t="s">
        <v>830</v>
      </c>
      <c r="CV11" s="20" t="s">
        <v>830</v>
      </c>
      <c r="CW11" s="20" t="s">
        <v>830</v>
      </c>
      <c r="CX11" s="20" t="s">
        <v>830</v>
      </c>
      <c r="CY11" s="20" t="s">
        <v>830</v>
      </c>
      <c r="CZ11" s="20" t="s">
        <v>830</v>
      </c>
      <c r="DA11" s="20" t="s">
        <v>830</v>
      </c>
      <c r="DB11" s="20" t="s">
        <v>830</v>
      </c>
      <c r="DC11" s="20" t="s">
        <v>830</v>
      </c>
      <c r="DD11" s="12" t="s">
        <v>830</v>
      </c>
      <c r="DE11" s="20" t="s">
        <v>830</v>
      </c>
      <c r="DF11" s="20" t="s">
        <v>830</v>
      </c>
      <c r="DG11" s="20" t="s">
        <v>830</v>
      </c>
      <c r="DH11" s="20" t="s">
        <v>830</v>
      </c>
      <c r="DI11" s="20" t="s">
        <v>830</v>
      </c>
      <c r="DJ11" s="12" t="s">
        <v>830</v>
      </c>
      <c r="DK11" s="20" t="s">
        <v>830</v>
      </c>
      <c r="DL11" s="20" t="s">
        <v>830</v>
      </c>
      <c r="DM11" s="20" t="s">
        <v>830</v>
      </c>
      <c r="DN11" s="20" t="s">
        <v>830</v>
      </c>
      <c r="DO11" s="20" t="s">
        <v>830</v>
      </c>
      <c r="DP11" s="12" t="s">
        <v>830</v>
      </c>
      <c r="DQ11" s="20" t="s">
        <v>830</v>
      </c>
      <c r="DR11" s="20" t="s">
        <v>830</v>
      </c>
      <c r="DS11" s="20" t="s">
        <v>830</v>
      </c>
      <c r="DT11" s="20" t="s">
        <v>830</v>
      </c>
      <c r="DU11" s="20" t="s">
        <v>830</v>
      </c>
      <c r="DV11" s="12" t="s">
        <v>830</v>
      </c>
      <c r="DW11" s="20" t="s">
        <v>830</v>
      </c>
      <c r="DX11" s="20" t="s">
        <v>830</v>
      </c>
      <c r="DY11" s="20" t="s">
        <v>830</v>
      </c>
      <c r="DZ11" s="20" t="s">
        <v>830</v>
      </c>
      <c r="EA11" s="20" t="s">
        <v>830</v>
      </c>
    </row>
    <row r="12" spans="1:131" s="3" customFormat="1" ht="20.149999999999999" customHeight="1" x14ac:dyDescent="0.35">
      <c r="E12" s="20" t="s">
        <v>833</v>
      </c>
      <c r="F12" s="20" t="s">
        <v>6</v>
      </c>
      <c r="G12" s="20">
        <v>0</v>
      </c>
      <c r="H12" s="20">
        <v>1</v>
      </c>
      <c r="I12" s="20">
        <v>2</v>
      </c>
      <c r="J12" s="20">
        <v>3</v>
      </c>
      <c r="K12" s="20">
        <v>4</v>
      </c>
      <c r="L12" s="20" t="s">
        <v>7</v>
      </c>
      <c r="M12" s="20">
        <v>5</v>
      </c>
      <c r="N12" s="20">
        <v>6</v>
      </c>
      <c r="O12" s="20">
        <v>7</v>
      </c>
      <c r="P12" s="20">
        <v>8</v>
      </c>
      <c r="Q12" s="20">
        <v>9</v>
      </c>
      <c r="R12" s="20" t="s">
        <v>8</v>
      </c>
      <c r="S12" s="20">
        <v>10</v>
      </c>
      <c r="T12" s="20">
        <v>11</v>
      </c>
      <c r="U12" s="20">
        <v>12</v>
      </c>
      <c r="V12" s="20">
        <v>13</v>
      </c>
      <c r="W12" s="20">
        <v>14</v>
      </c>
      <c r="X12" s="20" t="s">
        <v>9</v>
      </c>
      <c r="Y12" s="20">
        <v>15</v>
      </c>
      <c r="Z12" s="20">
        <v>16</v>
      </c>
      <c r="AA12" s="20">
        <v>17</v>
      </c>
      <c r="AB12" s="20">
        <v>18</v>
      </c>
      <c r="AC12" s="20">
        <v>19</v>
      </c>
      <c r="AD12" s="20" t="s">
        <v>10</v>
      </c>
      <c r="AE12" s="20">
        <v>20</v>
      </c>
      <c r="AF12" s="20">
        <v>21</v>
      </c>
      <c r="AG12" s="20">
        <v>22</v>
      </c>
      <c r="AH12" s="20">
        <v>23</v>
      </c>
      <c r="AI12" s="20">
        <v>24</v>
      </c>
      <c r="AJ12" s="20" t="s">
        <v>11</v>
      </c>
      <c r="AK12" s="20">
        <v>25</v>
      </c>
      <c r="AL12" s="20">
        <v>26</v>
      </c>
      <c r="AM12" s="20">
        <v>27</v>
      </c>
      <c r="AN12" s="20">
        <v>28</v>
      </c>
      <c r="AO12" s="20">
        <v>29</v>
      </c>
      <c r="AP12" s="20" t="s">
        <v>12</v>
      </c>
      <c r="AQ12" s="20">
        <v>30</v>
      </c>
      <c r="AR12" s="20">
        <v>31</v>
      </c>
      <c r="AS12" s="20">
        <v>32</v>
      </c>
      <c r="AT12" s="20">
        <v>33</v>
      </c>
      <c r="AU12" s="20">
        <v>34</v>
      </c>
      <c r="AV12" s="20" t="s">
        <v>13</v>
      </c>
      <c r="AW12" s="20">
        <v>35</v>
      </c>
      <c r="AX12" s="20">
        <v>36</v>
      </c>
      <c r="AY12" s="20">
        <v>37</v>
      </c>
      <c r="AZ12" s="20">
        <v>38</v>
      </c>
      <c r="BA12" s="20">
        <v>39</v>
      </c>
      <c r="BB12" s="20" t="s">
        <v>14</v>
      </c>
      <c r="BC12" s="20">
        <v>40</v>
      </c>
      <c r="BD12" s="20">
        <v>41</v>
      </c>
      <c r="BE12" s="20">
        <v>42</v>
      </c>
      <c r="BF12" s="20">
        <v>43</v>
      </c>
      <c r="BG12" s="20">
        <v>44</v>
      </c>
      <c r="BH12" s="20" t="s">
        <v>15</v>
      </c>
      <c r="BI12" s="20">
        <v>45</v>
      </c>
      <c r="BJ12" s="20">
        <v>46</v>
      </c>
      <c r="BK12" s="20">
        <v>47</v>
      </c>
      <c r="BL12" s="20">
        <v>48</v>
      </c>
      <c r="BM12" s="20">
        <v>49</v>
      </c>
      <c r="BN12" s="20" t="s">
        <v>16</v>
      </c>
      <c r="BO12" s="20">
        <v>50</v>
      </c>
      <c r="BP12" s="20">
        <v>51</v>
      </c>
      <c r="BQ12" s="20">
        <v>52</v>
      </c>
      <c r="BR12" s="20">
        <v>53</v>
      </c>
      <c r="BS12" s="20">
        <v>54</v>
      </c>
      <c r="BT12" s="20" t="s">
        <v>17</v>
      </c>
      <c r="BU12" s="20">
        <v>55</v>
      </c>
      <c r="BV12" s="20">
        <v>56</v>
      </c>
      <c r="BW12" s="20">
        <v>57</v>
      </c>
      <c r="BX12" s="20">
        <v>58</v>
      </c>
      <c r="BY12" s="20">
        <v>59</v>
      </c>
      <c r="BZ12" s="20" t="s">
        <v>18</v>
      </c>
      <c r="CA12" s="20">
        <v>60</v>
      </c>
      <c r="CB12" s="20">
        <v>61</v>
      </c>
      <c r="CC12" s="20">
        <v>62</v>
      </c>
      <c r="CD12" s="20">
        <v>63</v>
      </c>
      <c r="CE12" s="20">
        <v>64</v>
      </c>
      <c r="CF12" s="20" t="s">
        <v>19</v>
      </c>
      <c r="CG12" s="20">
        <v>65</v>
      </c>
      <c r="CH12" s="20">
        <v>66</v>
      </c>
      <c r="CI12" s="20">
        <v>67</v>
      </c>
      <c r="CJ12" s="20">
        <v>68</v>
      </c>
      <c r="CK12" s="20">
        <v>69</v>
      </c>
      <c r="CL12" s="20" t="s">
        <v>20</v>
      </c>
      <c r="CM12" s="20">
        <v>70</v>
      </c>
      <c r="CN12" s="20">
        <v>71</v>
      </c>
      <c r="CO12" s="20">
        <v>72</v>
      </c>
      <c r="CP12" s="20">
        <v>73</v>
      </c>
      <c r="CQ12" s="20">
        <v>74</v>
      </c>
      <c r="CR12" s="20" t="s">
        <v>21</v>
      </c>
      <c r="CS12" s="20">
        <v>75</v>
      </c>
      <c r="CT12" s="20">
        <v>76</v>
      </c>
      <c r="CU12" s="20">
        <v>77</v>
      </c>
      <c r="CV12" s="20">
        <v>78</v>
      </c>
      <c r="CW12" s="20">
        <v>79</v>
      </c>
      <c r="CX12" s="20" t="s">
        <v>22</v>
      </c>
      <c r="CY12" s="20">
        <v>80</v>
      </c>
      <c r="CZ12" s="20">
        <v>81</v>
      </c>
      <c r="DA12" s="20">
        <v>82</v>
      </c>
      <c r="DB12" s="20">
        <v>83</v>
      </c>
      <c r="DC12" s="20">
        <v>84</v>
      </c>
      <c r="DD12" s="20" t="s">
        <v>23</v>
      </c>
      <c r="DE12" s="20">
        <v>85</v>
      </c>
      <c r="DF12" s="20">
        <v>86</v>
      </c>
      <c r="DG12" s="20">
        <v>87</v>
      </c>
      <c r="DH12" s="20">
        <v>88</v>
      </c>
      <c r="DI12" s="20">
        <v>89</v>
      </c>
      <c r="DJ12" s="20" t="s">
        <v>834</v>
      </c>
      <c r="DK12" s="20">
        <v>90</v>
      </c>
      <c r="DL12" s="20">
        <v>91</v>
      </c>
      <c r="DM12" s="20">
        <v>92</v>
      </c>
      <c r="DN12" s="20">
        <v>93</v>
      </c>
      <c r="DO12" s="20">
        <v>94</v>
      </c>
      <c r="DP12" s="20" t="s">
        <v>835</v>
      </c>
      <c r="DQ12" s="20">
        <v>95</v>
      </c>
      <c r="DR12" s="20">
        <v>96</v>
      </c>
      <c r="DS12" s="20">
        <v>97</v>
      </c>
      <c r="DT12" s="20">
        <v>98</v>
      </c>
      <c r="DU12" s="20">
        <v>99</v>
      </c>
      <c r="DV12" s="20" t="s">
        <v>836</v>
      </c>
      <c r="DW12" s="20" t="s">
        <v>837</v>
      </c>
      <c r="DX12" s="20" t="s">
        <v>838</v>
      </c>
      <c r="DY12" s="20" t="s">
        <v>839</v>
      </c>
      <c r="DZ12" s="20" t="s">
        <v>840</v>
      </c>
      <c r="EA12" s="20" t="s">
        <v>841</v>
      </c>
    </row>
    <row r="13" spans="1:131" ht="14.15" customHeight="1" x14ac:dyDescent="0.35">
      <c r="A13" s="21"/>
      <c r="B13" s="21"/>
      <c r="C13" s="21"/>
      <c r="D13" s="21"/>
      <c r="E13" s="22"/>
      <c r="F13" s="23"/>
      <c r="G13" s="24"/>
      <c r="H13" s="24"/>
      <c r="I13" s="24"/>
      <c r="J13" s="24"/>
      <c r="K13" s="24"/>
      <c r="L13" s="22"/>
      <c r="M13" s="24"/>
      <c r="N13" s="24"/>
      <c r="O13" s="24"/>
      <c r="P13" s="24"/>
      <c r="Q13" s="24"/>
      <c r="R13" s="22"/>
      <c r="S13" s="24"/>
      <c r="T13" s="24"/>
      <c r="U13" s="24"/>
      <c r="V13" s="24"/>
      <c r="W13" s="24"/>
      <c r="X13" s="22"/>
      <c r="Y13" s="24"/>
      <c r="Z13" s="24"/>
      <c r="AA13" s="24"/>
      <c r="AB13" s="24"/>
      <c r="AC13" s="24"/>
      <c r="AD13" s="22"/>
      <c r="AE13" s="24"/>
      <c r="AF13" s="24"/>
      <c r="AG13" s="24"/>
      <c r="AH13" s="24"/>
      <c r="AI13" s="24"/>
      <c r="AJ13" s="23"/>
      <c r="AK13" s="24"/>
      <c r="AL13" s="24"/>
      <c r="AM13" s="24"/>
      <c r="AN13" s="24"/>
      <c r="AO13" s="24"/>
      <c r="AP13" s="22"/>
      <c r="AQ13" s="24"/>
      <c r="AR13" s="24"/>
      <c r="AS13" s="24"/>
      <c r="AT13" s="24"/>
      <c r="AU13" s="24"/>
      <c r="AV13" s="22"/>
      <c r="AW13" s="24"/>
      <c r="AX13" s="24"/>
      <c r="AY13" s="24"/>
      <c r="AZ13" s="24"/>
      <c r="BA13" s="24"/>
      <c r="BB13" s="22"/>
      <c r="BC13" s="24"/>
      <c r="BD13" s="24"/>
      <c r="BE13" s="24"/>
      <c r="BF13" s="24"/>
      <c r="BG13" s="24"/>
      <c r="BH13" s="22"/>
      <c r="BI13" s="24"/>
      <c r="BJ13" s="24"/>
      <c r="BK13" s="24"/>
      <c r="BL13" s="24"/>
      <c r="BM13" s="24"/>
      <c r="BN13" s="22"/>
      <c r="BO13" s="24"/>
      <c r="BP13" s="24"/>
      <c r="BQ13" s="24"/>
      <c r="BR13" s="24"/>
      <c r="BS13" s="24"/>
      <c r="BT13" s="22"/>
      <c r="BU13" s="24"/>
      <c r="BV13" s="24"/>
      <c r="BW13" s="24"/>
      <c r="BX13" s="24"/>
      <c r="BY13" s="24"/>
      <c r="BZ13" s="22"/>
      <c r="CA13" s="24"/>
      <c r="CB13" s="24"/>
      <c r="CC13" s="24"/>
      <c r="CD13" s="24"/>
      <c r="CE13" s="24"/>
      <c r="CF13" s="22"/>
      <c r="CG13" s="24"/>
      <c r="CH13" s="24"/>
      <c r="CI13" s="24"/>
      <c r="CJ13" s="24"/>
      <c r="CK13" s="24"/>
      <c r="CL13" s="22"/>
      <c r="CM13" s="24"/>
      <c r="CN13" s="24"/>
      <c r="CO13" s="24"/>
      <c r="CP13" s="24"/>
      <c r="CQ13" s="24"/>
      <c r="CR13" s="22"/>
      <c r="CS13" s="24"/>
      <c r="CT13" s="24"/>
      <c r="CU13" s="24"/>
      <c r="CV13" s="24"/>
      <c r="CW13" s="24"/>
      <c r="CX13" s="22"/>
      <c r="CY13" s="24"/>
      <c r="CZ13" s="24"/>
      <c r="DA13" s="24"/>
      <c r="DB13" s="24"/>
      <c r="DC13" s="24"/>
      <c r="DD13" s="16"/>
      <c r="DE13" s="24"/>
      <c r="DF13" s="24"/>
      <c r="DG13" s="24"/>
      <c r="DH13" s="24"/>
      <c r="DI13" s="24"/>
      <c r="DJ13" s="16"/>
      <c r="DK13" s="24"/>
      <c r="DL13" s="24"/>
      <c r="DM13" s="24"/>
      <c r="DN13" s="24"/>
      <c r="DO13" s="24"/>
      <c r="DP13" s="16"/>
      <c r="DQ13" s="24"/>
      <c r="DR13" s="24"/>
      <c r="DS13" s="24"/>
      <c r="DT13" s="24"/>
      <c r="DU13" s="24"/>
      <c r="DV13" s="25"/>
      <c r="DW13" s="24"/>
      <c r="DX13" s="24"/>
      <c r="DY13" s="24"/>
      <c r="DZ13" s="24"/>
      <c r="EA13" s="24"/>
    </row>
    <row r="14" spans="1:131" ht="14.15" customHeight="1" x14ac:dyDescent="0.35">
      <c r="E14" s="2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E14" s="26"/>
      <c r="DF14" s="26"/>
      <c r="DG14" s="26"/>
      <c r="DH14" s="26"/>
      <c r="DI14" s="26"/>
      <c r="DK14" s="26"/>
      <c r="DL14" s="26"/>
      <c r="DM14" s="26"/>
      <c r="DN14" s="26"/>
      <c r="DO14" s="26"/>
      <c r="DQ14" s="26"/>
      <c r="DR14" s="26"/>
      <c r="DS14" s="26"/>
      <c r="DT14" s="26"/>
      <c r="DU14" s="26"/>
      <c r="DW14" s="26"/>
      <c r="DX14" s="26"/>
      <c r="DY14" s="26"/>
      <c r="DZ14" s="26"/>
      <c r="EA14" s="26"/>
    </row>
    <row r="15" spans="1:131" s="3" customFormat="1" ht="17.5" customHeight="1" x14ac:dyDescent="0.35">
      <c r="A15" s="27" t="s">
        <v>24</v>
      </c>
      <c r="D15" s="3" t="s">
        <v>25</v>
      </c>
      <c r="E15" s="26">
        <v>28502536</v>
      </c>
      <c r="F15" s="26">
        <v>1707006</v>
      </c>
      <c r="G15" s="26">
        <v>346966</v>
      </c>
      <c r="H15" s="26">
        <v>344017</v>
      </c>
      <c r="I15" s="26">
        <v>341917</v>
      </c>
      <c r="J15" s="26">
        <v>340616</v>
      </c>
      <c r="K15" s="26">
        <v>333490</v>
      </c>
      <c r="L15" s="26">
        <v>1530797</v>
      </c>
      <c r="M15" s="26">
        <v>325924</v>
      </c>
      <c r="N15" s="26">
        <v>309589</v>
      </c>
      <c r="O15" s="26">
        <v>306187</v>
      </c>
      <c r="P15" s="26">
        <v>294251</v>
      </c>
      <c r="Q15" s="26">
        <v>294846</v>
      </c>
      <c r="R15" s="26">
        <v>1590486</v>
      </c>
      <c r="S15" s="26">
        <v>303349</v>
      </c>
      <c r="T15" s="26">
        <v>311883</v>
      </c>
      <c r="U15" s="26">
        <v>319527</v>
      </c>
      <c r="V15" s="26">
        <v>324707</v>
      </c>
      <c r="W15" s="26">
        <v>331020</v>
      </c>
      <c r="X15" s="26">
        <v>1731376</v>
      </c>
      <c r="Y15" s="26">
        <v>333481</v>
      </c>
      <c r="Z15" s="26">
        <v>334360</v>
      </c>
      <c r="AA15" s="26">
        <v>342655</v>
      </c>
      <c r="AB15" s="26">
        <v>351196</v>
      </c>
      <c r="AC15" s="26">
        <v>369684</v>
      </c>
      <c r="AD15" s="26">
        <v>1888076</v>
      </c>
      <c r="AE15" s="26">
        <v>376657</v>
      </c>
      <c r="AF15" s="26">
        <v>369796</v>
      </c>
      <c r="AG15" s="26">
        <v>376483</v>
      </c>
      <c r="AH15" s="26">
        <v>384632</v>
      </c>
      <c r="AI15" s="26">
        <v>380508</v>
      </c>
      <c r="AJ15" s="26">
        <v>1922311</v>
      </c>
      <c r="AK15" s="26">
        <v>382049</v>
      </c>
      <c r="AL15" s="26">
        <v>384425</v>
      </c>
      <c r="AM15" s="26">
        <v>382134</v>
      </c>
      <c r="AN15" s="26">
        <v>385018</v>
      </c>
      <c r="AO15" s="26">
        <v>388685</v>
      </c>
      <c r="AP15" s="26">
        <v>1841459</v>
      </c>
      <c r="AQ15" s="26">
        <v>394014</v>
      </c>
      <c r="AR15" s="26">
        <v>388387</v>
      </c>
      <c r="AS15" s="26">
        <v>366414</v>
      </c>
      <c r="AT15" s="26">
        <v>346131</v>
      </c>
      <c r="AU15" s="26">
        <v>346513</v>
      </c>
      <c r="AV15" s="26">
        <v>1876241</v>
      </c>
      <c r="AW15" s="26">
        <v>352692</v>
      </c>
      <c r="AX15" s="26">
        <v>361657</v>
      </c>
      <c r="AY15" s="26">
        <v>369692</v>
      </c>
      <c r="AZ15" s="26">
        <v>387192</v>
      </c>
      <c r="BA15" s="26">
        <v>405008</v>
      </c>
      <c r="BB15" s="26">
        <v>2071157</v>
      </c>
      <c r="BC15" s="26">
        <v>413543</v>
      </c>
      <c r="BD15" s="26">
        <v>405726</v>
      </c>
      <c r="BE15" s="26">
        <v>416966</v>
      </c>
      <c r="BF15" s="26">
        <v>414504</v>
      </c>
      <c r="BG15" s="26">
        <v>420418</v>
      </c>
      <c r="BH15" s="26">
        <v>2072240</v>
      </c>
      <c r="BI15" s="26">
        <v>422792</v>
      </c>
      <c r="BJ15" s="26">
        <v>425032</v>
      </c>
      <c r="BK15" s="26">
        <v>417820</v>
      </c>
      <c r="BL15" s="26">
        <v>409522</v>
      </c>
      <c r="BM15" s="26">
        <v>397074</v>
      </c>
      <c r="BN15" s="26">
        <v>1815004</v>
      </c>
      <c r="BO15" s="26">
        <v>385951</v>
      </c>
      <c r="BP15" s="26">
        <v>368440</v>
      </c>
      <c r="BQ15" s="26">
        <v>363330</v>
      </c>
      <c r="BR15" s="26">
        <v>355176</v>
      </c>
      <c r="BS15" s="26">
        <v>342107</v>
      </c>
      <c r="BT15" s="26">
        <v>1610316</v>
      </c>
      <c r="BU15" s="26">
        <v>328283</v>
      </c>
      <c r="BV15" s="26">
        <v>323464</v>
      </c>
      <c r="BW15" s="26">
        <v>325505</v>
      </c>
      <c r="BX15" s="26">
        <v>318535</v>
      </c>
      <c r="BY15" s="26">
        <v>314529</v>
      </c>
      <c r="BZ15" s="26">
        <v>1719155</v>
      </c>
      <c r="CA15" s="26">
        <v>317659</v>
      </c>
      <c r="CB15" s="26">
        <v>328532</v>
      </c>
      <c r="CC15" s="26">
        <v>336288</v>
      </c>
      <c r="CD15" s="26">
        <v>366643</v>
      </c>
      <c r="CE15" s="26">
        <v>370033</v>
      </c>
      <c r="CF15" s="26">
        <v>1375080</v>
      </c>
      <c r="CG15" s="26">
        <v>285382</v>
      </c>
      <c r="CH15" s="26">
        <v>301721</v>
      </c>
      <c r="CI15" s="26">
        <v>282561</v>
      </c>
      <c r="CJ15" s="26">
        <v>269186</v>
      </c>
      <c r="CK15" s="26">
        <v>236230</v>
      </c>
      <c r="CL15" s="26">
        <v>1146215</v>
      </c>
      <c r="CM15" s="26">
        <v>228278</v>
      </c>
      <c r="CN15" s="26">
        <v>237886</v>
      </c>
      <c r="CO15" s="26">
        <v>234077</v>
      </c>
      <c r="CP15" s="26">
        <v>226822</v>
      </c>
      <c r="CQ15" s="26">
        <v>219152</v>
      </c>
      <c r="CR15" s="26">
        <v>972850</v>
      </c>
      <c r="CS15" s="26">
        <v>210211</v>
      </c>
      <c r="CT15" s="26">
        <v>201669</v>
      </c>
      <c r="CU15" s="26">
        <v>190307</v>
      </c>
      <c r="CV15" s="26">
        <v>187600</v>
      </c>
      <c r="CW15" s="26">
        <v>183063</v>
      </c>
      <c r="CX15" s="26">
        <v>785467</v>
      </c>
      <c r="CY15" s="26">
        <v>180365</v>
      </c>
      <c r="CZ15" s="26">
        <v>168388</v>
      </c>
      <c r="DA15" s="26">
        <v>156468</v>
      </c>
      <c r="DB15" s="26">
        <v>143694</v>
      </c>
      <c r="DC15" s="26">
        <v>136552</v>
      </c>
      <c r="DD15" s="26">
        <v>532789</v>
      </c>
      <c r="DE15" s="26">
        <v>126067</v>
      </c>
      <c r="DF15" s="26">
        <v>115499</v>
      </c>
      <c r="DG15" s="26">
        <v>106022</v>
      </c>
      <c r="DH15" s="26">
        <v>95972</v>
      </c>
      <c r="DI15" s="26">
        <v>89229</v>
      </c>
      <c r="DJ15" s="26">
        <v>238870</v>
      </c>
      <c r="DK15" s="26">
        <v>81020</v>
      </c>
      <c r="DL15" s="26">
        <v>62124</v>
      </c>
      <c r="DM15" s="26">
        <v>38569</v>
      </c>
      <c r="DN15" s="26">
        <v>29719</v>
      </c>
      <c r="DO15" s="26">
        <v>27438</v>
      </c>
      <c r="DP15" s="26">
        <v>66358</v>
      </c>
      <c r="DQ15" s="26">
        <v>21498</v>
      </c>
      <c r="DR15" s="26">
        <v>17429</v>
      </c>
      <c r="DS15" s="26">
        <v>12762</v>
      </c>
      <c r="DT15" s="26">
        <v>8798</v>
      </c>
      <c r="DU15" s="26">
        <v>5871</v>
      </c>
      <c r="DV15" s="26">
        <v>9283</v>
      </c>
      <c r="DW15" s="26">
        <v>5161770</v>
      </c>
      <c r="DX15" s="26">
        <v>5838785</v>
      </c>
      <c r="DY15" s="26">
        <v>10997139</v>
      </c>
      <c r="DZ15" s="26">
        <v>7216715</v>
      </c>
      <c r="EA15" s="26">
        <v>5126912</v>
      </c>
    </row>
    <row r="16" spans="1:131" ht="17.5" customHeight="1" x14ac:dyDescent="0.35">
      <c r="C16" s="3"/>
      <c r="D16" s="3"/>
      <c r="E16" s="26"/>
      <c r="F16" s="26"/>
      <c r="G16" s="29"/>
      <c r="H16" s="29"/>
      <c r="I16" s="29"/>
      <c r="J16" s="29"/>
      <c r="K16" s="29"/>
      <c r="L16" s="26"/>
      <c r="M16" s="29"/>
      <c r="N16" s="29"/>
      <c r="O16" s="29"/>
      <c r="P16" s="29"/>
      <c r="Q16" s="29"/>
      <c r="R16" s="26"/>
      <c r="S16" s="29"/>
      <c r="T16" s="29"/>
      <c r="U16" s="29"/>
      <c r="V16" s="29"/>
      <c r="W16" s="29"/>
      <c r="X16" s="26"/>
      <c r="Y16" s="29"/>
      <c r="Z16" s="29"/>
      <c r="AA16" s="29"/>
      <c r="AB16" s="29"/>
      <c r="AC16" s="29"/>
      <c r="AD16" s="26"/>
      <c r="AE16" s="29"/>
      <c r="AF16" s="29"/>
      <c r="AG16" s="29"/>
      <c r="AH16" s="29"/>
      <c r="AI16" s="29"/>
      <c r="AJ16" s="26"/>
      <c r="AK16" s="29"/>
      <c r="AL16" s="29"/>
      <c r="AM16" s="29"/>
      <c r="AN16" s="29"/>
      <c r="AO16" s="29"/>
      <c r="AP16" s="26"/>
      <c r="AQ16" s="29"/>
      <c r="AR16" s="29"/>
      <c r="AS16" s="29"/>
      <c r="AT16" s="29"/>
      <c r="AU16" s="29"/>
      <c r="AV16" s="26"/>
      <c r="AW16" s="29"/>
      <c r="AX16" s="29"/>
      <c r="AY16" s="29"/>
      <c r="AZ16" s="29"/>
      <c r="BA16" s="29"/>
      <c r="BB16" s="26"/>
      <c r="BC16" s="29"/>
      <c r="BD16" s="29"/>
      <c r="BE16" s="29"/>
      <c r="BF16" s="29"/>
      <c r="BG16" s="29"/>
      <c r="BH16" s="26"/>
      <c r="BI16" s="29"/>
      <c r="BJ16" s="29"/>
      <c r="BK16" s="29"/>
      <c r="BL16" s="29"/>
      <c r="BM16" s="29"/>
      <c r="BN16" s="26"/>
      <c r="BO16" s="29"/>
      <c r="BP16" s="29"/>
      <c r="BQ16" s="29"/>
      <c r="BR16" s="29"/>
      <c r="BS16" s="29"/>
      <c r="BT16" s="26"/>
      <c r="BU16" s="29"/>
      <c r="BV16" s="29"/>
      <c r="BW16" s="29"/>
      <c r="BX16" s="29"/>
      <c r="BY16" s="29"/>
      <c r="BZ16" s="26"/>
      <c r="CA16" s="29"/>
      <c r="CB16" s="29"/>
      <c r="CC16" s="29"/>
      <c r="CD16" s="29"/>
      <c r="CE16" s="29"/>
      <c r="CF16" s="26"/>
      <c r="CG16" s="29"/>
      <c r="CH16" s="29"/>
      <c r="CI16" s="29"/>
      <c r="CJ16" s="29"/>
      <c r="CK16" s="29"/>
      <c r="CL16" s="26"/>
      <c r="CM16" s="29"/>
      <c r="CN16" s="29"/>
      <c r="CO16" s="29"/>
      <c r="CP16" s="29"/>
      <c r="CQ16" s="29"/>
      <c r="CR16" s="26"/>
      <c r="CS16" s="29"/>
      <c r="CT16" s="29"/>
      <c r="CU16" s="29"/>
      <c r="CV16" s="29"/>
      <c r="CW16" s="29"/>
      <c r="CX16" s="26"/>
      <c r="CY16" s="29"/>
      <c r="CZ16" s="29"/>
      <c r="DA16" s="29"/>
      <c r="DB16" s="29"/>
      <c r="DC16" s="29"/>
      <c r="DD16" s="26"/>
      <c r="DE16" s="29"/>
      <c r="DF16" s="29"/>
      <c r="DG16" s="29"/>
      <c r="DH16" s="29"/>
      <c r="DI16" s="29"/>
      <c r="DJ16" s="26"/>
      <c r="DK16" s="29"/>
      <c r="DL16" s="29"/>
      <c r="DM16" s="29"/>
      <c r="DN16" s="29"/>
      <c r="DO16" s="29"/>
      <c r="DP16" s="26"/>
      <c r="DQ16" s="29"/>
      <c r="DR16" s="29"/>
      <c r="DS16" s="29"/>
      <c r="DT16" s="29"/>
      <c r="DU16" s="29"/>
      <c r="DW16" s="29"/>
      <c r="DX16" s="29"/>
      <c r="DY16" s="29"/>
      <c r="DZ16" s="29"/>
      <c r="EA16" s="29"/>
    </row>
    <row r="17" spans="1:131" s="3" customFormat="1" ht="17.5" customHeight="1" x14ac:dyDescent="0.35">
      <c r="A17" s="27" t="s">
        <v>26</v>
      </c>
      <c r="D17" s="3" t="s">
        <v>27</v>
      </c>
      <c r="E17" s="26">
        <v>26943308</v>
      </c>
      <c r="F17" s="26">
        <v>1620278</v>
      </c>
      <c r="G17" s="26">
        <v>329262</v>
      </c>
      <c r="H17" s="26">
        <v>326684</v>
      </c>
      <c r="I17" s="26">
        <v>324713</v>
      </c>
      <c r="J17" s="26">
        <v>323010</v>
      </c>
      <c r="K17" s="26">
        <v>316609</v>
      </c>
      <c r="L17" s="26">
        <v>1451361</v>
      </c>
      <c r="M17" s="26">
        <v>309134</v>
      </c>
      <c r="N17" s="26">
        <v>293599</v>
      </c>
      <c r="O17" s="26">
        <v>290359</v>
      </c>
      <c r="P17" s="26">
        <v>279048</v>
      </c>
      <c r="Q17" s="26">
        <v>279221</v>
      </c>
      <c r="R17" s="26">
        <v>1503918</v>
      </c>
      <c r="S17" s="26">
        <v>287289</v>
      </c>
      <c r="T17" s="26">
        <v>295005</v>
      </c>
      <c r="U17" s="26">
        <v>302086</v>
      </c>
      <c r="V17" s="26">
        <v>306879</v>
      </c>
      <c r="W17" s="26">
        <v>312659</v>
      </c>
      <c r="X17" s="26">
        <v>1633647</v>
      </c>
      <c r="Y17" s="26">
        <v>315604</v>
      </c>
      <c r="Z17" s="26">
        <v>315836</v>
      </c>
      <c r="AA17" s="26">
        <v>323637</v>
      </c>
      <c r="AB17" s="26">
        <v>331063</v>
      </c>
      <c r="AC17" s="26">
        <v>347507</v>
      </c>
      <c r="AD17" s="26">
        <v>1784917</v>
      </c>
      <c r="AE17" s="26">
        <v>354525</v>
      </c>
      <c r="AF17" s="26">
        <v>348589</v>
      </c>
      <c r="AG17" s="26">
        <v>355856</v>
      </c>
      <c r="AH17" s="26">
        <v>364620</v>
      </c>
      <c r="AI17" s="26">
        <v>361327</v>
      </c>
      <c r="AJ17" s="26">
        <v>1830345</v>
      </c>
      <c r="AK17" s="26">
        <v>363472</v>
      </c>
      <c r="AL17" s="26">
        <v>365680</v>
      </c>
      <c r="AM17" s="26">
        <v>363881</v>
      </c>
      <c r="AN17" s="26">
        <v>366804</v>
      </c>
      <c r="AO17" s="26">
        <v>370508</v>
      </c>
      <c r="AP17" s="26">
        <v>1754318</v>
      </c>
      <c r="AQ17" s="26">
        <v>375199</v>
      </c>
      <c r="AR17" s="26">
        <v>369965</v>
      </c>
      <c r="AS17" s="26">
        <v>349302</v>
      </c>
      <c r="AT17" s="26">
        <v>329811</v>
      </c>
      <c r="AU17" s="26">
        <v>330041</v>
      </c>
      <c r="AV17" s="26">
        <v>1783534</v>
      </c>
      <c r="AW17" s="26">
        <v>336091</v>
      </c>
      <c r="AX17" s="26">
        <v>344110</v>
      </c>
      <c r="AY17" s="26">
        <v>351480</v>
      </c>
      <c r="AZ17" s="26">
        <v>367674</v>
      </c>
      <c r="BA17" s="26">
        <v>384179</v>
      </c>
      <c r="BB17" s="26">
        <v>1962493</v>
      </c>
      <c r="BC17" s="26">
        <v>392207</v>
      </c>
      <c r="BD17" s="26">
        <v>384493</v>
      </c>
      <c r="BE17" s="26">
        <v>394967</v>
      </c>
      <c r="BF17" s="26">
        <v>392710</v>
      </c>
      <c r="BG17" s="26">
        <v>398116</v>
      </c>
      <c r="BH17" s="26">
        <v>1960057</v>
      </c>
      <c r="BI17" s="26">
        <v>400497</v>
      </c>
      <c r="BJ17" s="26">
        <v>402068</v>
      </c>
      <c r="BK17" s="26">
        <v>394920</v>
      </c>
      <c r="BL17" s="26">
        <v>387251</v>
      </c>
      <c r="BM17" s="26">
        <v>375321</v>
      </c>
      <c r="BN17" s="26">
        <v>1712366</v>
      </c>
      <c r="BO17" s="26">
        <v>364350</v>
      </c>
      <c r="BP17" s="26">
        <v>347795</v>
      </c>
      <c r="BQ17" s="26">
        <v>342943</v>
      </c>
      <c r="BR17" s="26">
        <v>334903</v>
      </c>
      <c r="BS17" s="26">
        <v>322375</v>
      </c>
      <c r="BT17" s="26">
        <v>1515247</v>
      </c>
      <c r="BU17" s="26">
        <v>309541</v>
      </c>
      <c r="BV17" s="26">
        <v>304638</v>
      </c>
      <c r="BW17" s="26">
        <v>306040</v>
      </c>
      <c r="BX17" s="26">
        <v>299333</v>
      </c>
      <c r="BY17" s="26">
        <v>295695</v>
      </c>
      <c r="BZ17" s="26">
        <v>1615137</v>
      </c>
      <c r="CA17" s="26">
        <v>298163</v>
      </c>
      <c r="CB17" s="26">
        <v>308787</v>
      </c>
      <c r="CC17" s="26">
        <v>315777</v>
      </c>
      <c r="CD17" s="26">
        <v>344552</v>
      </c>
      <c r="CE17" s="26">
        <v>347858</v>
      </c>
      <c r="CF17" s="26">
        <v>1290189</v>
      </c>
      <c r="CG17" s="26">
        <v>268077</v>
      </c>
      <c r="CH17" s="26">
        <v>283242</v>
      </c>
      <c r="CI17" s="26">
        <v>265369</v>
      </c>
      <c r="CJ17" s="26">
        <v>252401</v>
      </c>
      <c r="CK17" s="26">
        <v>221100</v>
      </c>
      <c r="CL17" s="26">
        <v>1076176</v>
      </c>
      <c r="CM17" s="26">
        <v>213631</v>
      </c>
      <c r="CN17" s="26">
        <v>223609</v>
      </c>
      <c r="CO17" s="26">
        <v>219846</v>
      </c>
      <c r="CP17" s="26">
        <v>213090</v>
      </c>
      <c r="CQ17" s="26">
        <v>206000</v>
      </c>
      <c r="CR17" s="26">
        <v>913642</v>
      </c>
      <c r="CS17" s="26">
        <v>197392</v>
      </c>
      <c r="CT17" s="26">
        <v>189332</v>
      </c>
      <c r="CU17" s="26">
        <v>178673</v>
      </c>
      <c r="CV17" s="26">
        <v>176132</v>
      </c>
      <c r="CW17" s="26">
        <v>172113</v>
      </c>
      <c r="CX17" s="26">
        <v>739123</v>
      </c>
      <c r="CY17" s="26">
        <v>169870</v>
      </c>
      <c r="CZ17" s="26">
        <v>158522</v>
      </c>
      <c r="DA17" s="26">
        <v>147364</v>
      </c>
      <c r="DB17" s="26">
        <v>135161</v>
      </c>
      <c r="DC17" s="26">
        <v>128206</v>
      </c>
      <c r="DD17" s="26">
        <v>500852</v>
      </c>
      <c r="DE17" s="26">
        <v>118392</v>
      </c>
      <c r="DF17" s="26">
        <v>108510</v>
      </c>
      <c r="DG17" s="26">
        <v>99821</v>
      </c>
      <c r="DH17" s="26">
        <v>90406</v>
      </c>
      <c r="DI17" s="26">
        <v>83723</v>
      </c>
      <c r="DJ17" s="26">
        <v>224484</v>
      </c>
      <c r="DK17" s="26">
        <v>76305</v>
      </c>
      <c r="DL17" s="26">
        <v>58342</v>
      </c>
      <c r="DM17" s="26">
        <v>36122</v>
      </c>
      <c r="DN17" s="26">
        <v>27909</v>
      </c>
      <c r="DO17" s="26">
        <v>25806</v>
      </c>
      <c r="DP17" s="26">
        <v>62450</v>
      </c>
      <c r="DQ17" s="26">
        <v>20241</v>
      </c>
      <c r="DR17" s="26">
        <v>16406</v>
      </c>
      <c r="DS17" s="26">
        <v>12013</v>
      </c>
      <c r="DT17" s="26">
        <v>8270</v>
      </c>
      <c r="DU17" s="26">
        <v>5520</v>
      </c>
      <c r="DV17" s="26">
        <v>8774</v>
      </c>
      <c r="DW17" s="26">
        <v>4891161</v>
      </c>
      <c r="DX17" s="26">
        <v>5530634</v>
      </c>
      <c r="DY17" s="26">
        <v>10433650</v>
      </c>
      <c r="DZ17" s="26">
        <v>6802807</v>
      </c>
      <c r="EA17" s="26">
        <v>4815690</v>
      </c>
    </row>
    <row r="18" spans="1:131" ht="17.5" customHeight="1" x14ac:dyDescent="0.35">
      <c r="A18" s="27"/>
      <c r="B18" s="3"/>
      <c r="C18" s="3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W18" s="29"/>
      <c r="DX18" s="29"/>
      <c r="DY18" s="29"/>
      <c r="DZ18" s="29"/>
      <c r="EA18" s="29"/>
    </row>
    <row r="19" spans="1:131" s="3" customFormat="1" ht="17.5" customHeight="1" x14ac:dyDescent="0.35">
      <c r="A19" s="3" t="s">
        <v>28</v>
      </c>
      <c r="B19" s="3" t="s">
        <v>29</v>
      </c>
      <c r="E19" s="26">
        <v>1327183</v>
      </c>
      <c r="F19" s="26">
        <v>73006</v>
      </c>
      <c r="G19" s="26">
        <v>14934</v>
      </c>
      <c r="H19" s="26">
        <v>14614</v>
      </c>
      <c r="I19" s="26">
        <v>14557</v>
      </c>
      <c r="J19" s="26">
        <v>14581</v>
      </c>
      <c r="K19" s="26">
        <v>14320</v>
      </c>
      <c r="L19" s="26">
        <v>66321</v>
      </c>
      <c r="M19" s="26">
        <v>14263</v>
      </c>
      <c r="N19" s="26">
        <v>13520</v>
      </c>
      <c r="O19" s="26">
        <v>13186</v>
      </c>
      <c r="P19" s="26">
        <v>12642</v>
      </c>
      <c r="Q19" s="26">
        <v>12710</v>
      </c>
      <c r="R19" s="26">
        <v>70989</v>
      </c>
      <c r="S19" s="26">
        <v>13228</v>
      </c>
      <c r="T19" s="26">
        <v>13908</v>
      </c>
      <c r="U19" s="26">
        <v>14153</v>
      </c>
      <c r="V19" s="26">
        <v>14602</v>
      </c>
      <c r="W19" s="26">
        <v>15098</v>
      </c>
      <c r="X19" s="26">
        <v>82896</v>
      </c>
      <c r="Y19" s="26">
        <v>14885</v>
      </c>
      <c r="Z19" s="26">
        <v>15195</v>
      </c>
      <c r="AA19" s="26">
        <v>15839</v>
      </c>
      <c r="AB19" s="26">
        <v>17272</v>
      </c>
      <c r="AC19" s="26">
        <v>19705</v>
      </c>
      <c r="AD19" s="26">
        <v>90595</v>
      </c>
      <c r="AE19" s="26">
        <v>19475</v>
      </c>
      <c r="AF19" s="26">
        <v>18203</v>
      </c>
      <c r="AG19" s="26">
        <v>17901</v>
      </c>
      <c r="AH19" s="26">
        <v>17851</v>
      </c>
      <c r="AI19" s="26">
        <v>17165</v>
      </c>
      <c r="AJ19" s="26">
        <v>82849</v>
      </c>
      <c r="AK19" s="26">
        <v>17147</v>
      </c>
      <c r="AL19" s="26">
        <v>16659</v>
      </c>
      <c r="AM19" s="26">
        <v>16385</v>
      </c>
      <c r="AN19" s="26">
        <v>16187</v>
      </c>
      <c r="AO19" s="26">
        <v>16471</v>
      </c>
      <c r="AP19" s="26">
        <v>76240</v>
      </c>
      <c r="AQ19" s="26">
        <v>16606</v>
      </c>
      <c r="AR19" s="26">
        <v>16495</v>
      </c>
      <c r="AS19" s="26">
        <v>15309</v>
      </c>
      <c r="AT19" s="26">
        <v>13703</v>
      </c>
      <c r="AU19" s="26">
        <v>14127</v>
      </c>
      <c r="AV19" s="26">
        <v>80039</v>
      </c>
      <c r="AW19" s="26">
        <v>14936</v>
      </c>
      <c r="AX19" s="26">
        <v>14915</v>
      </c>
      <c r="AY19" s="26">
        <v>15609</v>
      </c>
      <c r="AZ19" s="26">
        <v>16419</v>
      </c>
      <c r="BA19" s="26">
        <v>18160</v>
      </c>
      <c r="BB19" s="26">
        <v>93641</v>
      </c>
      <c r="BC19" s="26">
        <v>18636</v>
      </c>
      <c r="BD19" s="26">
        <v>18179</v>
      </c>
      <c r="BE19" s="26">
        <v>18755</v>
      </c>
      <c r="BF19" s="26">
        <v>18734</v>
      </c>
      <c r="BG19" s="26">
        <v>19337</v>
      </c>
      <c r="BH19" s="26">
        <v>99829</v>
      </c>
      <c r="BI19" s="26">
        <v>19862</v>
      </c>
      <c r="BJ19" s="26">
        <v>20069</v>
      </c>
      <c r="BK19" s="26">
        <v>20282</v>
      </c>
      <c r="BL19" s="26">
        <v>19871</v>
      </c>
      <c r="BM19" s="26">
        <v>19745</v>
      </c>
      <c r="BN19" s="26">
        <v>92097</v>
      </c>
      <c r="BO19" s="26">
        <v>18921</v>
      </c>
      <c r="BP19" s="26">
        <v>18437</v>
      </c>
      <c r="BQ19" s="26">
        <v>18785</v>
      </c>
      <c r="BR19" s="26">
        <v>18417</v>
      </c>
      <c r="BS19" s="26">
        <v>17537</v>
      </c>
      <c r="BT19" s="26">
        <v>81560</v>
      </c>
      <c r="BU19" s="26">
        <v>16834</v>
      </c>
      <c r="BV19" s="26">
        <v>16355</v>
      </c>
      <c r="BW19" s="26">
        <v>16439</v>
      </c>
      <c r="BX19" s="26">
        <v>16109</v>
      </c>
      <c r="BY19" s="26">
        <v>15823</v>
      </c>
      <c r="BZ19" s="26">
        <v>85932</v>
      </c>
      <c r="CA19" s="26">
        <v>16094</v>
      </c>
      <c r="CB19" s="26">
        <v>16627</v>
      </c>
      <c r="CC19" s="26">
        <v>16767</v>
      </c>
      <c r="CD19" s="26">
        <v>18161</v>
      </c>
      <c r="CE19" s="26">
        <v>18283</v>
      </c>
      <c r="CF19" s="26">
        <v>65864</v>
      </c>
      <c r="CG19" s="26">
        <v>13970</v>
      </c>
      <c r="CH19" s="26">
        <v>14673</v>
      </c>
      <c r="CI19" s="26">
        <v>13216</v>
      </c>
      <c r="CJ19" s="26">
        <v>12444</v>
      </c>
      <c r="CK19" s="26">
        <v>11561</v>
      </c>
      <c r="CL19" s="26">
        <v>59160</v>
      </c>
      <c r="CM19" s="26">
        <v>11614</v>
      </c>
      <c r="CN19" s="26">
        <v>12093</v>
      </c>
      <c r="CO19" s="26">
        <v>12030</v>
      </c>
      <c r="CP19" s="26">
        <v>12091</v>
      </c>
      <c r="CQ19" s="26">
        <v>11332</v>
      </c>
      <c r="CR19" s="26">
        <v>49760</v>
      </c>
      <c r="CS19" s="26">
        <v>10798</v>
      </c>
      <c r="CT19" s="26">
        <v>10264</v>
      </c>
      <c r="CU19" s="26">
        <v>9735</v>
      </c>
      <c r="CV19" s="26">
        <v>9722</v>
      </c>
      <c r="CW19" s="26">
        <v>9241</v>
      </c>
      <c r="CX19" s="26">
        <v>38691</v>
      </c>
      <c r="CY19" s="26">
        <v>9288</v>
      </c>
      <c r="CZ19" s="26">
        <v>8184</v>
      </c>
      <c r="DA19" s="26">
        <v>7764</v>
      </c>
      <c r="DB19" s="26">
        <v>6795</v>
      </c>
      <c r="DC19" s="26">
        <v>6660</v>
      </c>
      <c r="DD19" s="26">
        <v>24475</v>
      </c>
      <c r="DE19" s="26">
        <v>5943</v>
      </c>
      <c r="DF19" s="26">
        <v>5491</v>
      </c>
      <c r="DG19" s="26">
        <v>4758</v>
      </c>
      <c r="DH19" s="26">
        <v>4283</v>
      </c>
      <c r="DI19" s="26">
        <v>4000</v>
      </c>
      <c r="DJ19" s="26">
        <v>10240</v>
      </c>
      <c r="DK19" s="26">
        <v>3413</v>
      </c>
      <c r="DL19" s="26">
        <v>2655</v>
      </c>
      <c r="DM19" s="26">
        <v>1760</v>
      </c>
      <c r="DN19" s="26">
        <v>1309</v>
      </c>
      <c r="DO19" s="26">
        <v>1103</v>
      </c>
      <c r="DP19" s="26">
        <v>2612</v>
      </c>
      <c r="DQ19" s="26">
        <v>863</v>
      </c>
      <c r="DR19" s="26">
        <v>662</v>
      </c>
      <c r="DS19" s="26">
        <v>479</v>
      </c>
      <c r="DT19" s="26">
        <v>348</v>
      </c>
      <c r="DU19" s="26">
        <v>260</v>
      </c>
      <c r="DV19" s="26">
        <v>387</v>
      </c>
      <c r="DW19" s="26">
        <v>225201</v>
      </c>
      <c r="DX19" s="26">
        <v>256235</v>
      </c>
      <c r="DY19" s="26">
        <v>491375</v>
      </c>
      <c r="DZ19" s="26">
        <v>359418</v>
      </c>
      <c r="EA19" s="26">
        <v>251189</v>
      </c>
    </row>
    <row r="20" spans="1:131" ht="17.5" customHeight="1" x14ac:dyDescent="0.35">
      <c r="A20" s="3"/>
      <c r="B20" s="3" t="s">
        <v>30</v>
      </c>
      <c r="C20" s="3"/>
      <c r="E20" s="29"/>
      <c r="F20" s="29"/>
      <c r="G20" s="30"/>
      <c r="H20" s="30"/>
      <c r="I20" s="30"/>
      <c r="J20" s="30"/>
      <c r="K20" s="30"/>
      <c r="L20" s="29"/>
      <c r="M20" s="30"/>
      <c r="N20" s="30"/>
      <c r="O20" s="30"/>
      <c r="P20" s="30"/>
      <c r="Q20" s="30"/>
      <c r="R20" s="29"/>
      <c r="S20" s="30"/>
      <c r="T20" s="30"/>
      <c r="U20" s="30"/>
      <c r="V20" s="30"/>
      <c r="W20" s="30"/>
      <c r="X20" s="29"/>
      <c r="Y20" s="30"/>
      <c r="Z20" s="30"/>
      <c r="AA20" s="30"/>
      <c r="AB20" s="30"/>
      <c r="AC20" s="30"/>
      <c r="AD20" s="29"/>
      <c r="AE20" s="30"/>
      <c r="AF20" s="30"/>
      <c r="AG20" s="30"/>
      <c r="AH20" s="30"/>
      <c r="AI20" s="30"/>
      <c r="AJ20" s="29"/>
      <c r="AK20" s="30"/>
      <c r="AL20" s="30"/>
      <c r="AM20" s="30"/>
      <c r="AN20" s="30"/>
      <c r="AO20" s="30"/>
      <c r="AP20" s="29"/>
      <c r="AQ20" s="30"/>
      <c r="AR20" s="30"/>
      <c r="AS20" s="30"/>
      <c r="AT20" s="30"/>
      <c r="AU20" s="30"/>
      <c r="AV20" s="29"/>
      <c r="AW20" s="30"/>
      <c r="AX20" s="30"/>
      <c r="AY20" s="30"/>
      <c r="AZ20" s="30"/>
      <c r="BA20" s="30"/>
      <c r="BB20" s="29"/>
      <c r="BC20" s="30"/>
      <c r="BD20" s="30"/>
      <c r="BE20" s="30"/>
      <c r="BF20" s="30"/>
      <c r="BG20" s="30"/>
      <c r="BH20" s="29"/>
      <c r="BI20" s="30"/>
      <c r="BJ20" s="30"/>
      <c r="BK20" s="30"/>
      <c r="BL20" s="30"/>
      <c r="BM20" s="30"/>
      <c r="BN20" s="29"/>
      <c r="BO20" s="30"/>
      <c r="BP20" s="30"/>
      <c r="BQ20" s="30"/>
      <c r="BR20" s="30"/>
      <c r="BS20" s="30"/>
      <c r="BT20" s="29"/>
      <c r="BU20" s="30"/>
      <c r="BV20" s="30"/>
      <c r="BW20" s="30"/>
      <c r="BX20" s="30"/>
      <c r="BY20" s="30"/>
      <c r="BZ20" s="29"/>
      <c r="CA20" s="30"/>
      <c r="CB20" s="30"/>
      <c r="CC20" s="30"/>
      <c r="CD20" s="30"/>
      <c r="CE20" s="30"/>
      <c r="CF20" s="29"/>
      <c r="CG20" s="30"/>
      <c r="CH20" s="30"/>
      <c r="CI20" s="30"/>
      <c r="CJ20" s="30"/>
      <c r="CK20" s="30"/>
      <c r="CL20" s="29"/>
      <c r="CM20" s="30"/>
      <c r="CN20" s="30"/>
      <c r="CO20" s="30"/>
      <c r="CP20" s="30"/>
      <c r="CQ20" s="30"/>
      <c r="CR20" s="29"/>
      <c r="CS20" s="30"/>
      <c r="CT20" s="30"/>
      <c r="CU20" s="30"/>
      <c r="CV20" s="30"/>
      <c r="CW20" s="30"/>
      <c r="CX20" s="29"/>
      <c r="CY20" s="30"/>
      <c r="CZ20" s="30"/>
      <c r="DA20" s="30"/>
      <c r="DB20" s="30"/>
      <c r="DC20" s="30"/>
      <c r="DD20" s="29"/>
      <c r="DE20" s="30"/>
      <c r="DF20" s="30"/>
      <c r="DG20" s="30"/>
      <c r="DH20" s="30"/>
      <c r="DI20" s="30"/>
      <c r="DJ20" s="29"/>
      <c r="DK20" s="30"/>
      <c r="DL20" s="30"/>
      <c r="DM20" s="30"/>
      <c r="DN20" s="30"/>
      <c r="DO20" s="30"/>
      <c r="DP20" s="29"/>
      <c r="DQ20" s="30"/>
      <c r="DR20" s="30"/>
      <c r="DS20" s="30"/>
      <c r="DT20" s="30"/>
      <c r="DU20" s="30"/>
      <c r="DW20" s="30"/>
      <c r="DX20" s="30"/>
      <c r="DY20" s="30"/>
      <c r="DZ20" s="30"/>
      <c r="EA20" s="30"/>
    </row>
    <row r="21" spans="1:131" s="3" customFormat="1" ht="17.5" customHeight="1" x14ac:dyDescent="0.35">
      <c r="A21" s="3" t="s">
        <v>31</v>
      </c>
      <c r="C21" s="3" t="s">
        <v>32</v>
      </c>
      <c r="E21" s="26">
        <v>261962</v>
      </c>
      <c r="F21" s="26">
        <v>13975</v>
      </c>
      <c r="G21" s="26">
        <v>2885</v>
      </c>
      <c r="H21" s="26">
        <v>2772</v>
      </c>
      <c r="I21" s="26">
        <v>2760</v>
      </c>
      <c r="J21" s="26">
        <v>2819</v>
      </c>
      <c r="K21" s="26">
        <v>2739</v>
      </c>
      <c r="L21" s="26">
        <v>12567</v>
      </c>
      <c r="M21" s="26">
        <v>2659</v>
      </c>
      <c r="N21" s="26">
        <v>2602</v>
      </c>
      <c r="O21" s="26">
        <v>2530</v>
      </c>
      <c r="P21" s="26">
        <v>2454</v>
      </c>
      <c r="Q21" s="26">
        <v>2322</v>
      </c>
      <c r="R21" s="26">
        <v>13711</v>
      </c>
      <c r="S21" s="26">
        <v>2556</v>
      </c>
      <c r="T21" s="26">
        <v>2672</v>
      </c>
      <c r="U21" s="26">
        <v>2760</v>
      </c>
      <c r="V21" s="26">
        <v>2807</v>
      </c>
      <c r="W21" s="26">
        <v>2916</v>
      </c>
      <c r="X21" s="26">
        <v>16389</v>
      </c>
      <c r="Y21" s="26">
        <v>2876</v>
      </c>
      <c r="Z21" s="26">
        <v>2830</v>
      </c>
      <c r="AA21" s="26">
        <v>3000</v>
      </c>
      <c r="AB21" s="26">
        <v>3464</v>
      </c>
      <c r="AC21" s="26">
        <v>4219</v>
      </c>
      <c r="AD21" s="26">
        <v>17473</v>
      </c>
      <c r="AE21" s="26">
        <v>4167</v>
      </c>
      <c r="AF21" s="26">
        <v>3720</v>
      </c>
      <c r="AG21" s="26">
        <v>3424</v>
      </c>
      <c r="AH21" s="26">
        <v>3190</v>
      </c>
      <c r="AI21" s="26">
        <v>2972</v>
      </c>
      <c r="AJ21" s="26">
        <v>15170</v>
      </c>
      <c r="AK21" s="26">
        <v>3153</v>
      </c>
      <c r="AL21" s="26">
        <v>3007</v>
      </c>
      <c r="AM21" s="26">
        <v>2922</v>
      </c>
      <c r="AN21" s="26">
        <v>2988</v>
      </c>
      <c r="AO21" s="26">
        <v>3100</v>
      </c>
      <c r="AP21" s="26">
        <v>14278</v>
      </c>
      <c r="AQ21" s="26">
        <v>3099</v>
      </c>
      <c r="AR21" s="26">
        <v>3040</v>
      </c>
      <c r="AS21" s="26">
        <v>2875</v>
      </c>
      <c r="AT21" s="26">
        <v>2587</v>
      </c>
      <c r="AU21" s="26">
        <v>2677</v>
      </c>
      <c r="AV21" s="26">
        <v>15545</v>
      </c>
      <c r="AW21" s="26">
        <v>2822</v>
      </c>
      <c r="AX21" s="26">
        <v>2866</v>
      </c>
      <c r="AY21" s="26">
        <v>2998</v>
      </c>
      <c r="AZ21" s="26">
        <v>3287</v>
      </c>
      <c r="BA21" s="26">
        <v>3572</v>
      </c>
      <c r="BB21" s="26">
        <v>18937</v>
      </c>
      <c r="BC21" s="26">
        <v>3768</v>
      </c>
      <c r="BD21" s="26">
        <v>3566</v>
      </c>
      <c r="BE21" s="26">
        <v>3914</v>
      </c>
      <c r="BF21" s="26">
        <v>3793</v>
      </c>
      <c r="BG21" s="26">
        <v>3896</v>
      </c>
      <c r="BH21" s="26">
        <v>19858</v>
      </c>
      <c r="BI21" s="26">
        <v>4011</v>
      </c>
      <c r="BJ21" s="26">
        <v>3989</v>
      </c>
      <c r="BK21" s="26">
        <v>4114</v>
      </c>
      <c r="BL21" s="26">
        <v>3846</v>
      </c>
      <c r="BM21" s="26">
        <v>3898</v>
      </c>
      <c r="BN21" s="26">
        <v>18409</v>
      </c>
      <c r="BO21" s="26">
        <v>3782</v>
      </c>
      <c r="BP21" s="26">
        <v>3620</v>
      </c>
      <c r="BQ21" s="26">
        <v>3795</v>
      </c>
      <c r="BR21" s="26">
        <v>3682</v>
      </c>
      <c r="BS21" s="26">
        <v>3530</v>
      </c>
      <c r="BT21" s="26">
        <v>16679</v>
      </c>
      <c r="BU21" s="26">
        <v>3436</v>
      </c>
      <c r="BV21" s="26">
        <v>3313</v>
      </c>
      <c r="BW21" s="26">
        <v>3298</v>
      </c>
      <c r="BX21" s="26">
        <v>3306</v>
      </c>
      <c r="BY21" s="26">
        <v>3326</v>
      </c>
      <c r="BZ21" s="26">
        <v>18018</v>
      </c>
      <c r="CA21" s="26">
        <v>3361</v>
      </c>
      <c r="CB21" s="26">
        <v>3522</v>
      </c>
      <c r="CC21" s="26">
        <v>3517</v>
      </c>
      <c r="CD21" s="26">
        <v>3779</v>
      </c>
      <c r="CE21" s="26">
        <v>3839</v>
      </c>
      <c r="CF21" s="26">
        <v>14180</v>
      </c>
      <c r="CG21" s="26">
        <v>3006</v>
      </c>
      <c r="CH21" s="26">
        <v>3137</v>
      </c>
      <c r="CI21" s="26">
        <v>2868</v>
      </c>
      <c r="CJ21" s="26">
        <v>2686</v>
      </c>
      <c r="CK21" s="26">
        <v>2483</v>
      </c>
      <c r="CL21" s="26">
        <v>12105</v>
      </c>
      <c r="CM21" s="26">
        <v>2491</v>
      </c>
      <c r="CN21" s="26">
        <v>2375</v>
      </c>
      <c r="CO21" s="26">
        <v>2494</v>
      </c>
      <c r="CP21" s="26">
        <v>2426</v>
      </c>
      <c r="CQ21" s="26">
        <v>2319</v>
      </c>
      <c r="CR21" s="26">
        <v>9808</v>
      </c>
      <c r="CS21" s="26">
        <v>2184</v>
      </c>
      <c r="CT21" s="26">
        <v>2118</v>
      </c>
      <c r="CU21" s="26">
        <v>1881</v>
      </c>
      <c r="CV21" s="26">
        <v>1914</v>
      </c>
      <c r="CW21" s="26">
        <v>1711</v>
      </c>
      <c r="CX21" s="26">
        <v>7534</v>
      </c>
      <c r="CY21" s="26">
        <v>1809</v>
      </c>
      <c r="CZ21" s="26">
        <v>1605</v>
      </c>
      <c r="DA21" s="26">
        <v>1505</v>
      </c>
      <c r="DB21" s="26">
        <v>1298</v>
      </c>
      <c r="DC21" s="26">
        <v>1317</v>
      </c>
      <c r="DD21" s="26">
        <v>4710</v>
      </c>
      <c r="DE21" s="26">
        <v>1225</v>
      </c>
      <c r="DF21" s="26">
        <v>1046</v>
      </c>
      <c r="DG21" s="26">
        <v>911</v>
      </c>
      <c r="DH21" s="26">
        <v>774</v>
      </c>
      <c r="DI21" s="26">
        <v>754</v>
      </c>
      <c r="DJ21" s="26">
        <v>1979</v>
      </c>
      <c r="DK21" s="26">
        <v>663</v>
      </c>
      <c r="DL21" s="26">
        <v>497</v>
      </c>
      <c r="DM21" s="26">
        <v>347</v>
      </c>
      <c r="DN21" s="26">
        <v>259</v>
      </c>
      <c r="DO21" s="26">
        <v>213</v>
      </c>
      <c r="DP21" s="26">
        <v>565</v>
      </c>
      <c r="DQ21" s="26">
        <v>173</v>
      </c>
      <c r="DR21" s="26">
        <v>144</v>
      </c>
      <c r="DS21" s="26">
        <v>112</v>
      </c>
      <c r="DT21" s="26">
        <v>73</v>
      </c>
      <c r="DU21" s="26">
        <v>63</v>
      </c>
      <c r="DV21" s="26">
        <v>72</v>
      </c>
      <c r="DW21" s="26">
        <v>43129</v>
      </c>
      <c r="DX21" s="26">
        <v>48959</v>
      </c>
      <c r="DY21" s="26">
        <v>94916</v>
      </c>
      <c r="DZ21" s="26">
        <v>72964</v>
      </c>
      <c r="EA21" s="26">
        <v>50953</v>
      </c>
    </row>
    <row r="22" spans="1:131" s="3" customFormat="1" ht="17.5" customHeight="1" x14ac:dyDescent="0.35">
      <c r="A22" s="3" t="s">
        <v>33</v>
      </c>
      <c r="C22" s="3" t="s">
        <v>34</v>
      </c>
      <c r="E22" s="26">
        <v>54081</v>
      </c>
      <c r="F22" s="26">
        <v>3240</v>
      </c>
      <c r="G22" s="26">
        <v>651</v>
      </c>
      <c r="H22" s="26">
        <v>682</v>
      </c>
      <c r="I22" s="26">
        <v>615</v>
      </c>
      <c r="J22" s="26">
        <v>682</v>
      </c>
      <c r="K22" s="26">
        <v>610</v>
      </c>
      <c r="L22" s="26">
        <v>2891</v>
      </c>
      <c r="M22" s="26">
        <v>646</v>
      </c>
      <c r="N22" s="26">
        <v>616</v>
      </c>
      <c r="O22" s="26">
        <v>578</v>
      </c>
      <c r="P22" s="26">
        <v>559</v>
      </c>
      <c r="Q22" s="26">
        <v>492</v>
      </c>
      <c r="R22" s="26">
        <v>3152</v>
      </c>
      <c r="S22" s="26">
        <v>588</v>
      </c>
      <c r="T22" s="26">
        <v>616</v>
      </c>
      <c r="U22" s="26">
        <v>694</v>
      </c>
      <c r="V22" s="26">
        <v>616</v>
      </c>
      <c r="W22" s="26">
        <v>638</v>
      </c>
      <c r="X22" s="26">
        <v>3077</v>
      </c>
      <c r="Y22" s="26">
        <v>644</v>
      </c>
      <c r="Z22" s="26">
        <v>642</v>
      </c>
      <c r="AA22" s="26">
        <v>639</v>
      </c>
      <c r="AB22" s="26">
        <v>617</v>
      </c>
      <c r="AC22" s="26">
        <v>535</v>
      </c>
      <c r="AD22" s="26">
        <v>3112</v>
      </c>
      <c r="AE22" s="26">
        <v>605</v>
      </c>
      <c r="AF22" s="26">
        <v>563</v>
      </c>
      <c r="AG22" s="26">
        <v>615</v>
      </c>
      <c r="AH22" s="26">
        <v>660</v>
      </c>
      <c r="AI22" s="26">
        <v>669</v>
      </c>
      <c r="AJ22" s="26">
        <v>3392</v>
      </c>
      <c r="AK22" s="26">
        <v>699</v>
      </c>
      <c r="AL22" s="26">
        <v>658</v>
      </c>
      <c r="AM22" s="26">
        <v>687</v>
      </c>
      <c r="AN22" s="26">
        <v>661</v>
      </c>
      <c r="AO22" s="26">
        <v>687</v>
      </c>
      <c r="AP22" s="26">
        <v>3253</v>
      </c>
      <c r="AQ22" s="26">
        <v>663</v>
      </c>
      <c r="AR22" s="26">
        <v>705</v>
      </c>
      <c r="AS22" s="26">
        <v>669</v>
      </c>
      <c r="AT22" s="26">
        <v>616</v>
      </c>
      <c r="AU22" s="26">
        <v>600</v>
      </c>
      <c r="AV22" s="26">
        <v>3552</v>
      </c>
      <c r="AW22" s="26">
        <v>652</v>
      </c>
      <c r="AX22" s="26">
        <v>657</v>
      </c>
      <c r="AY22" s="26">
        <v>743</v>
      </c>
      <c r="AZ22" s="26">
        <v>719</v>
      </c>
      <c r="BA22" s="26">
        <v>781</v>
      </c>
      <c r="BB22" s="26">
        <v>3887</v>
      </c>
      <c r="BC22" s="26">
        <v>791</v>
      </c>
      <c r="BD22" s="26">
        <v>757</v>
      </c>
      <c r="BE22" s="26">
        <v>726</v>
      </c>
      <c r="BF22" s="26">
        <v>778</v>
      </c>
      <c r="BG22" s="26">
        <v>835</v>
      </c>
      <c r="BH22" s="26">
        <v>4006</v>
      </c>
      <c r="BI22" s="26">
        <v>800</v>
      </c>
      <c r="BJ22" s="26">
        <v>811</v>
      </c>
      <c r="BK22" s="26">
        <v>831</v>
      </c>
      <c r="BL22" s="26">
        <v>780</v>
      </c>
      <c r="BM22" s="26">
        <v>784</v>
      </c>
      <c r="BN22" s="26">
        <v>3702</v>
      </c>
      <c r="BO22" s="26">
        <v>790</v>
      </c>
      <c r="BP22" s="26">
        <v>714</v>
      </c>
      <c r="BQ22" s="26">
        <v>750</v>
      </c>
      <c r="BR22" s="26">
        <v>762</v>
      </c>
      <c r="BS22" s="26">
        <v>686</v>
      </c>
      <c r="BT22" s="26">
        <v>3148</v>
      </c>
      <c r="BU22" s="26">
        <v>646</v>
      </c>
      <c r="BV22" s="26">
        <v>590</v>
      </c>
      <c r="BW22" s="26">
        <v>660</v>
      </c>
      <c r="BX22" s="26">
        <v>624</v>
      </c>
      <c r="BY22" s="26">
        <v>628</v>
      </c>
      <c r="BZ22" s="26">
        <v>3400</v>
      </c>
      <c r="CA22" s="26">
        <v>647</v>
      </c>
      <c r="CB22" s="26">
        <v>633</v>
      </c>
      <c r="CC22" s="26">
        <v>635</v>
      </c>
      <c r="CD22" s="26">
        <v>730</v>
      </c>
      <c r="CE22" s="26">
        <v>755</v>
      </c>
      <c r="CF22" s="26">
        <v>2610</v>
      </c>
      <c r="CG22" s="26">
        <v>598</v>
      </c>
      <c r="CH22" s="26">
        <v>586</v>
      </c>
      <c r="CI22" s="26">
        <v>521</v>
      </c>
      <c r="CJ22" s="26">
        <v>466</v>
      </c>
      <c r="CK22" s="26">
        <v>439</v>
      </c>
      <c r="CL22" s="26">
        <v>2390</v>
      </c>
      <c r="CM22" s="26">
        <v>473</v>
      </c>
      <c r="CN22" s="26">
        <v>479</v>
      </c>
      <c r="CO22" s="26">
        <v>486</v>
      </c>
      <c r="CP22" s="26">
        <v>484</v>
      </c>
      <c r="CQ22" s="26">
        <v>468</v>
      </c>
      <c r="CR22" s="26">
        <v>1949</v>
      </c>
      <c r="CS22" s="26">
        <v>425</v>
      </c>
      <c r="CT22" s="26">
        <v>420</v>
      </c>
      <c r="CU22" s="26">
        <v>384</v>
      </c>
      <c r="CV22" s="26">
        <v>390</v>
      </c>
      <c r="CW22" s="26">
        <v>330</v>
      </c>
      <c r="CX22" s="26">
        <v>1588</v>
      </c>
      <c r="CY22" s="26">
        <v>337</v>
      </c>
      <c r="CZ22" s="26">
        <v>356</v>
      </c>
      <c r="DA22" s="26">
        <v>314</v>
      </c>
      <c r="DB22" s="26">
        <v>275</v>
      </c>
      <c r="DC22" s="26">
        <v>306</v>
      </c>
      <c r="DD22" s="26">
        <v>1121</v>
      </c>
      <c r="DE22" s="26">
        <v>265</v>
      </c>
      <c r="DF22" s="26">
        <v>238</v>
      </c>
      <c r="DG22" s="26">
        <v>218</v>
      </c>
      <c r="DH22" s="26">
        <v>198</v>
      </c>
      <c r="DI22" s="26">
        <v>202</v>
      </c>
      <c r="DJ22" s="26">
        <v>459</v>
      </c>
      <c r="DK22" s="26">
        <v>152</v>
      </c>
      <c r="DL22" s="26">
        <v>110</v>
      </c>
      <c r="DM22" s="26">
        <v>78</v>
      </c>
      <c r="DN22" s="26">
        <v>69</v>
      </c>
      <c r="DO22" s="26">
        <v>50</v>
      </c>
      <c r="DP22" s="26">
        <v>130</v>
      </c>
      <c r="DQ22" s="26">
        <v>35</v>
      </c>
      <c r="DR22" s="26">
        <v>27</v>
      </c>
      <c r="DS22" s="26">
        <v>22</v>
      </c>
      <c r="DT22" s="26">
        <v>28</v>
      </c>
      <c r="DU22" s="26">
        <v>18</v>
      </c>
      <c r="DV22" s="26">
        <v>22</v>
      </c>
      <c r="DW22" s="26">
        <v>9927</v>
      </c>
      <c r="DX22" s="26">
        <v>11208</v>
      </c>
      <c r="DY22" s="26">
        <v>19629</v>
      </c>
      <c r="DZ22" s="26">
        <v>14256</v>
      </c>
      <c r="EA22" s="26">
        <v>10269</v>
      </c>
    </row>
    <row r="23" spans="1:131" s="3" customFormat="1" ht="17.5" customHeight="1" x14ac:dyDescent="0.35">
      <c r="A23" s="3" t="s">
        <v>35</v>
      </c>
      <c r="C23" s="3" t="s">
        <v>36</v>
      </c>
      <c r="E23" s="26">
        <v>47277</v>
      </c>
      <c r="F23" s="26">
        <v>2768</v>
      </c>
      <c r="G23" s="26">
        <v>516</v>
      </c>
      <c r="H23" s="26">
        <v>589</v>
      </c>
      <c r="I23" s="26">
        <v>567</v>
      </c>
      <c r="J23" s="26">
        <v>551</v>
      </c>
      <c r="K23" s="26">
        <v>545</v>
      </c>
      <c r="L23" s="26">
        <v>2544</v>
      </c>
      <c r="M23" s="26">
        <v>577</v>
      </c>
      <c r="N23" s="26">
        <v>543</v>
      </c>
      <c r="O23" s="26">
        <v>493</v>
      </c>
      <c r="P23" s="26">
        <v>466</v>
      </c>
      <c r="Q23" s="26">
        <v>465</v>
      </c>
      <c r="R23" s="26">
        <v>2814</v>
      </c>
      <c r="S23" s="26">
        <v>509</v>
      </c>
      <c r="T23" s="26">
        <v>568</v>
      </c>
      <c r="U23" s="26">
        <v>585</v>
      </c>
      <c r="V23" s="26">
        <v>565</v>
      </c>
      <c r="W23" s="26">
        <v>587</v>
      </c>
      <c r="X23" s="26">
        <v>3111</v>
      </c>
      <c r="Y23" s="26">
        <v>601</v>
      </c>
      <c r="Z23" s="26">
        <v>618</v>
      </c>
      <c r="AA23" s="26">
        <v>646</v>
      </c>
      <c r="AB23" s="26">
        <v>645</v>
      </c>
      <c r="AC23" s="26">
        <v>601</v>
      </c>
      <c r="AD23" s="26">
        <v>2954</v>
      </c>
      <c r="AE23" s="26">
        <v>565</v>
      </c>
      <c r="AF23" s="26">
        <v>540</v>
      </c>
      <c r="AG23" s="26">
        <v>574</v>
      </c>
      <c r="AH23" s="26">
        <v>634</v>
      </c>
      <c r="AI23" s="26">
        <v>641</v>
      </c>
      <c r="AJ23" s="26">
        <v>2936</v>
      </c>
      <c r="AK23" s="26">
        <v>593</v>
      </c>
      <c r="AL23" s="26">
        <v>580</v>
      </c>
      <c r="AM23" s="26">
        <v>595</v>
      </c>
      <c r="AN23" s="26">
        <v>576</v>
      </c>
      <c r="AO23" s="26">
        <v>592</v>
      </c>
      <c r="AP23" s="26">
        <v>2654</v>
      </c>
      <c r="AQ23" s="26">
        <v>560</v>
      </c>
      <c r="AR23" s="26">
        <v>567</v>
      </c>
      <c r="AS23" s="26">
        <v>509</v>
      </c>
      <c r="AT23" s="26">
        <v>497</v>
      </c>
      <c r="AU23" s="26">
        <v>521</v>
      </c>
      <c r="AV23" s="26">
        <v>2699</v>
      </c>
      <c r="AW23" s="26">
        <v>494</v>
      </c>
      <c r="AX23" s="26">
        <v>477</v>
      </c>
      <c r="AY23" s="26">
        <v>557</v>
      </c>
      <c r="AZ23" s="26">
        <v>539</v>
      </c>
      <c r="BA23" s="26">
        <v>632</v>
      </c>
      <c r="BB23" s="26">
        <v>3357</v>
      </c>
      <c r="BC23" s="26">
        <v>663</v>
      </c>
      <c r="BD23" s="26">
        <v>660</v>
      </c>
      <c r="BE23" s="26">
        <v>666</v>
      </c>
      <c r="BF23" s="26">
        <v>665</v>
      </c>
      <c r="BG23" s="26">
        <v>703</v>
      </c>
      <c r="BH23" s="26">
        <v>3706</v>
      </c>
      <c r="BI23" s="26">
        <v>767</v>
      </c>
      <c r="BJ23" s="26">
        <v>702</v>
      </c>
      <c r="BK23" s="26">
        <v>751</v>
      </c>
      <c r="BL23" s="26">
        <v>721</v>
      </c>
      <c r="BM23" s="26">
        <v>765</v>
      </c>
      <c r="BN23" s="26">
        <v>3235</v>
      </c>
      <c r="BO23" s="26">
        <v>681</v>
      </c>
      <c r="BP23" s="26">
        <v>653</v>
      </c>
      <c r="BQ23" s="26">
        <v>685</v>
      </c>
      <c r="BR23" s="26">
        <v>618</v>
      </c>
      <c r="BS23" s="26">
        <v>598</v>
      </c>
      <c r="BT23" s="26">
        <v>2833</v>
      </c>
      <c r="BU23" s="26">
        <v>598</v>
      </c>
      <c r="BV23" s="26">
        <v>547</v>
      </c>
      <c r="BW23" s="26">
        <v>546</v>
      </c>
      <c r="BX23" s="26">
        <v>594</v>
      </c>
      <c r="BY23" s="26">
        <v>548</v>
      </c>
      <c r="BZ23" s="26">
        <v>2959</v>
      </c>
      <c r="CA23" s="26">
        <v>539</v>
      </c>
      <c r="CB23" s="26">
        <v>599</v>
      </c>
      <c r="CC23" s="26">
        <v>609</v>
      </c>
      <c r="CD23" s="26">
        <v>609</v>
      </c>
      <c r="CE23" s="26">
        <v>603</v>
      </c>
      <c r="CF23" s="26">
        <v>2141</v>
      </c>
      <c r="CG23" s="26">
        <v>431</v>
      </c>
      <c r="CH23" s="26">
        <v>456</v>
      </c>
      <c r="CI23" s="26">
        <v>408</v>
      </c>
      <c r="CJ23" s="26">
        <v>438</v>
      </c>
      <c r="CK23" s="26">
        <v>408</v>
      </c>
      <c r="CL23" s="26">
        <v>2139</v>
      </c>
      <c r="CM23" s="26">
        <v>376</v>
      </c>
      <c r="CN23" s="26">
        <v>412</v>
      </c>
      <c r="CO23" s="26">
        <v>437</v>
      </c>
      <c r="CP23" s="26">
        <v>472</v>
      </c>
      <c r="CQ23" s="26">
        <v>442</v>
      </c>
      <c r="CR23" s="26">
        <v>1858</v>
      </c>
      <c r="CS23" s="26">
        <v>390</v>
      </c>
      <c r="CT23" s="26">
        <v>390</v>
      </c>
      <c r="CU23" s="26">
        <v>349</v>
      </c>
      <c r="CV23" s="26">
        <v>385</v>
      </c>
      <c r="CW23" s="26">
        <v>344</v>
      </c>
      <c r="CX23" s="26">
        <v>1301</v>
      </c>
      <c r="CY23" s="26">
        <v>330</v>
      </c>
      <c r="CZ23" s="26">
        <v>261</v>
      </c>
      <c r="DA23" s="26">
        <v>256</v>
      </c>
      <c r="DB23" s="26">
        <v>232</v>
      </c>
      <c r="DC23" s="26">
        <v>222</v>
      </c>
      <c r="DD23" s="26">
        <v>872</v>
      </c>
      <c r="DE23" s="26">
        <v>217</v>
      </c>
      <c r="DF23" s="26">
        <v>189</v>
      </c>
      <c r="DG23" s="26">
        <v>153</v>
      </c>
      <c r="DH23" s="26">
        <v>153</v>
      </c>
      <c r="DI23" s="26">
        <v>160</v>
      </c>
      <c r="DJ23" s="26">
        <v>319</v>
      </c>
      <c r="DK23" s="26">
        <v>122</v>
      </c>
      <c r="DL23" s="26">
        <v>84</v>
      </c>
      <c r="DM23" s="26">
        <v>45</v>
      </c>
      <c r="DN23" s="26">
        <v>40</v>
      </c>
      <c r="DO23" s="26">
        <v>28</v>
      </c>
      <c r="DP23" s="26">
        <v>64</v>
      </c>
      <c r="DQ23" s="26">
        <v>24</v>
      </c>
      <c r="DR23" s="26">
        <v>10</v>
      </c>
      <c r="DS23" s="26">
        <v>12</v>
      </c>
      <c r="DT23" s="26">
        <v>12</v>
      </c>
      <c r="DU23" s="26">
        <v>6</v>
      </c>
      <c r="DV23" s="26">
        <v>13</v>
      </c>
      <c r="DW23" s="26">
        <v>8727</v>
      </c>
      <c r="DX23" s="26">
        <v>9991</v>
      </c>
      <c r="DY23" s="26">
        <v>17110</v>
      </c>
      <c r="DZ23" s="26">
        <v>12733</v>
      </c>
      <c r="EA23" s="26">
        <v>8707</v>
      </c>
    </row>
    <row r="24" spans="1:131" s="3" customFormat="1" ht="17.5" customHeight="1" x14ac:dyDescent="0.35">
      <c r="A24" s="3" t="s">
        <v>37</v>
      </c>
      <c r="C24" s="3" t="s">
        <v>38</v>
      </c>
      <c r="E24" s="26">
        <v>70680</v>
      </c>
      <c r="F24" s="26">
        <v>4690</v>
      </c>
      <c r="G24" s="26">
        <v>1030</v>
      </c>
      <c r="H24" s="26">
        <v>920</v>
      </c>
      <c r="I24" s="26">
        <v>927</v>
      </c>
      <c r="J24" s="26">
        <v>907</v>
      </c>
      <c r="K24" s="26">
        <v>906</v>
      </c>
      <c r="L24" s="26">
        <v>4077</v>
      </c>
      <c r="M24" s="26">
        <v>911</v>
      </c>
      <c r="N24" s="26">
        <v>860</v>
      </c>
      <c r="O24" s="26">
        <v>835</v>
      </c>
      <c r="P24" s="26">
        <v>717</v>
      </c>
      <c r="Q24" s="26">
        <v>754</v>
      </c>
      <c r="R24" s="26">
        <v>4232</v>
      </c>
      <c r="S24" s="26">
        <v>832</v>
      </c>
      <c r="T24" s="26">
        <v>809</v>
      </c>
      <c r="U24" s="26">
        <v>856</v>
      </c>
      <c r="V24" s="26">
        <v>873</v>
      </c>
      <c r="W24" s="26">
        <v>862</v>
      </c>
      <c r="X24" s="26">
        <v>4935</v>
      </c>
      <c r="Y24" s="26">
        <v>843</v>
      </c>
      <c r="Z24" s="26">
        <v>949</v>
      </c>
      <c r="AA24" s="26">
        <v>943</v>
      </c>
      <c r="AB24" s="26">
        <v>1041</v>
      </c>
      <c r="AC24" s="26">
        <v>1159</v>
      </c>
      <c r="AD24" s="26">
        <v>5539</v>
      </c>
      <c r="AE24" s="26">
        <v>1184</v>
      </c>
      <c r="AF24" s="26">
        <v>1100</v>
      </c>
      <c r="AG24" s="26">
        <v>1078</v>
      </c>
      <c r="AH24" s="26">
        <v>1121</v>
      </c>
      <c r="AI24" s="26">
        <v>1056</v>
      </c>
      <c r="AJ24" s="26">
        <v>4956</v>
      </c>
      <c r="AK24" s="26">
        <v>1039</v>
      </c>
      <c r="AL24" s="26">
        <v>1040</v>
      </c>
      <c r="AM24" s="26">
        <v>996</v>
      </c>
      <c r="AN24" s="26">
        <v>946</v>
      </c>
      <c r="AO24" s="26">
        <v>935</v>
      </c>
      <c r="AP24" s="26">
        <v>4169</v>
      </c>
      <c r="AQ24" s="26">
        <v>983</v>
      </c>
      <c r="AR24" s="26">
        <v>872</v>
      </c>
      <c r="AS24" s="26">
        <v>837</v>
      </c>
      <c r="AT24" s="26">
        <v>709</v>
      </c>
      <c r="AU24" s="26">
        <v>768</v>
      </c>
      <c r="AV24" s="26">
        <v>4154</v>
      </c>
      <c r="AW24" s="26">
        <v>819</v>
      </c>
      <c r="AX24" s="26">
        <v>772</v>
      </c>
      <c r="AY24" s="26">
        <v>791</v>
      </c>
      <c r="AZ24" s="26">
        <v>866</v>
      </c>
      <c r="BA24" s="26">
        <v>906</v>
      </c>
      <c r="BB24" s="26">
        <v>4674</v>
      </c>
      <c r="BC24" s="26">
        <v>955</v>
      </c>
      <c r="BD24" s="26">
        <v>892</v>
      </c>
      <c r="BE24" s="26">
        <v>938</v>
      </c>
      <c r="BF24" s="26">
        <v>945</v>
      </c>
      <c r="BG24" s="26">
        <v>944</v>
      </c>
      <c r="BH24" s="26">
        <v>5093</v>
      </c>
      <c r="BI24" s="26">
        <v>997</v>
      </c>
      <c r="BJ24" s="26">
        <v>1036</v>
      </c>
      <c r="BK24" s="26">
        <v>1043</v>
      </c>
      <c r="BL24" s="26">
        <v>991</v>
      </c>
      <c r="BM24" s="26">
        <v>1026</v>
      </c>
      <c r="BN24" s="26">
        <v>4677</v>
      </c>
      <c r="BO24" s="26">
        <v>991</v>
      </c>
      <c r="BP24" s="26">
        <v>909</v>
      </c>
      <c r="BQ24" s="26">
        <v>941</v>
      </c>
      <c r="BR24" s="26">
        <v>951</v>
      </c>
      <c r="BS24" s="26">
        <v>885</v>
      </c>
      <c r="BT24" s="26">
        <v>4088</v>
      </c>
      <c r="BU24" s="26">
        <v>866</v>
      </c>
      <c r="BV24" s="26">
        <v>866</v>
      </c>
      <c r="BW24" s="26">
        <v>834</v>
      </c>
      <c r="BX24" s="26">
        <v>777</v>
      </c>
      <c r="BY24" s="26">
        <v>745</v>
      </c>
      <c r="BZ24" s="26">
        <v>3792</v>
      </c>
      <c r="CA24" s="26">
        <v>760</v>
      </c>
      <c r="CB24" s="26">
        <v>730</v>
      </c>
      <c r="CC24" s="26">
        <v>748</v>
      </c>
      <c r="CD24" s="26">
        <v>754</v>
      </c>
      <c r="CE24" s="26">
        <v>800</v>
      </c>
      <c r="CF24" s="26">
        <v>2886</v>
      </c>
      <c r="CG24" s="26">
        <v>620</v>
      </c>
      <c r="CH24" s="26">
        <v>593</v>
      </c>
      <c r="CI24" s="26">
        <v>565</v>
      </c>
      <c r="CJ24" s="26">
        <v>559</v>
      </c>
      <c r="CK24" s="26">
        <v>549</v>
      </c>
      <c r="CL24" s="26">
        <v>2751</v>
      </c>
      <c r="CM24" s="26">
        <v>550</v>
      </c>
      <c r="CN24" s="26">
        <v>562</v>
      </c>
      <c r="CO24" s="26">
        <v>543</v>
      </c>
      <c r="CP24" s="26">
        <v>568</v>
      </c>
      <c r="CQ24" s="26">
        <v>528</v>
      </c>
      <c r="CR24" s="26">
        <v>2422</v>
      </c>
      <c r="CS24" s="26">
        <v>533</v>
      </c>
      <c r="CT24" s="26">
        <v>480</v>
      </c>
      <c r="CU24" s="26">
        <v>497</v>
      </c>
      <c r="CV24" s="26">
        <v>468</v>
      </c>
      <c r="CW24" s="26">
        <v>444</v>
      </c>
      <c r="CX24" s="26">
        <v>1846</v>
      </c>
      <c r="CY24" s="26">
        <v>440</v>
      </c>
      <c r="CZ24" s="26">
        <v>403</v>
      </c>
      <c r="DA24" s="26">
        <v>345</v>
      </c>
      <c r="DB24" s="26">
        <v>344</v>
      </c>
      <c r="DC24" s="26">
        <v>314</v>
      </c>
      <c r="DD24" s="26">
        <v>1089</v>
      </c>
      <c r="DE24" s="26">
        <v>258</v>
      </c>
      <c r="DF24" s="26">
        <v>247</v>
      </c>
      <c r="DG24" s="26">
        <v>228</v>
      </c>
      <c r="DH24" s="26">
        <v>187</v>
      </c>
      <c r="DI24" s="26">
        <v>169</v>
      </c>
      <c r="DJ24" s="26">
        <v>476</v>
      </c>
      <c r="DK24" s="26">
        <v>150</v>
      </c>
      <c r="DL24" s="26">
        <v>141</v>
      </c>
      <c r="DM24" s="26">
        <v>75</v>
      </c>
      <c r="DN24" s="26">
        <v>67</v>
      </c>
      <c r="DO24" s="26">
        <v>43</v>
      </c>
      <c r="DP24" s="26">
        <v>122</v>
      </c>
      <c r="DQ24" s="26">
        <v>34</v>
      </c>
      <c r="DR24" s="26">
        <v>39</v>
      </c>
      <c r="DS24" s="26">
        <v>22</v>
      </c>
      <c r="DT24" s="26">
        <v>16</v>
      </c>
      <c r="DU24" s="26">
        <v>11</v>
      </c>
      <c r="DV24" s="26">
        <v>12</v>
      </c>
      <c r="DW24" s="26">
        <v>13842</v>
      </c>
      <c r="DX24" s="26">
        <v>15734</v>
      </c>
      <c r="DY24" s="26">
        <v>27584</v>
      </c>
      <c r="DZ24" s="26">
        <v>17650</v>
      </c>
      <c r="EA24" s="26">
        <v>11604</v>
      </c>
    </row>
    <row r="25" spans="1:131" s="3" customFormat="1" ht="17.5" customHeight="1" x14ac:dyDescent="0.35">
      <c r="A25" s="3" t="s">
        <v>39</v>
      </c>
      <c r="C25" s="3" t="s">
        <v>40</v>
      </c>
      <c r="E25" s="26">
        <v>161904</v>
      </c>
      <c r="F25" s="26">
        <v>7716</v>
      </c>
      <c r="G25" s="26">
        <v>1530</v>
      </c>
      <c r="H25" s="26">
        <v>1521</v>
      </c>
      <c r="I25" s="26">
        <v>1581</v>
      </c>
      <c r="J25" s="26">
        <v>1557</v>
      </c>
      <c r="K25" s="26">
        <v>1527</v>
      </c>
      <c r="L25" s="26">
        <v>7894</v>
      </c>
      <c r="M25" s="26">
        <v>1595</v>
      </c>
      <c r="N25" s="26">
        <v>1485</v>
      </c>
      <c r="O25" s="26">
        <v>1607</v>
      </c>
      <c r="P25" s="26">
        <v>1516</v>
      </c>
      <c r="Q25" s="26">
        <v>1691</v>
      </c>
      <c r="R25" s="26">
        <v>8509</v>
      </c>
      <c r="S25" s="26">
        <v>1558</v>
      </c>
      <c r="T25" s="26">
        <v>1714</v>
      </c>
      <c r="U25" s="26">
        <v>1714</v>
      </c>
      <c r="V25" s="26">
        <v>1772</v>
      </c>
      <c r="W25" s="26">
        <v>1751</v>
      </c>
      <c r="X25" s="26">
        <v>8955</v>
      </c>
      <c r="Y25" s="26">
        <v>1811</v>
      </c>
      <c r="Z25" s="26">
        <v>1862</v>
      </c>
      <c r="AA25" s="26">
        <v>1887</v>
      </c>
      <c r="AB25" s="26">
        <v>1759</v>
      </c>
      <c r="AC25" s="26">
        <v>1636</v>
      </c>
      <c r="AD25" s="26">
        <v>7992</v>
      </c>
      <c r="AE25" s="26">
        <v>1489</v>
      </c>
      <c r="AF25" s="26">
        <v>1536</v>
      </c>
      <c r="AG25" s="26">
        <v>1612</v>
      </c>
      <c r="AH25" s="26">
        <v>1725</v>
      </c>
      <c r="AI25" s="26">
        <v>1630</v>
      </c>
      <c r="AJ25" s="26">
        <v>8234</v>
      </c>
      <c r="AK25" s="26">
        <v>1667</v>
      </c>
      <c r="AL25" s="26">
        <v>1706</v>
      </c>
      <c r="AM25" s="26">
        <v>1577</v>
      </c>
      <c r="AN25" s="26">
        <v>1568</v>
      </c>
      <c r="AO25" s="26">
        <v>1716</v>
      </c>
      <c r="AP25" s="26">
        <v>8103</v>
      </c>
      <c r="AQ25" s="26">
        <v>1652</v>
      </c>
      <c r="AR25" s="26">
        <v>1767</v>
      </c>
      <c r="AS25" s="26">
        <v>1655</v>
      </c>
      <c r="AT25" s="26">
        <v>1461</v>
      </c>
      <c r="AU25" s="26">
        <v>1568</v>
      </c>
      <c r="AV25" s="26">
        <v>9129</v>
      </c>
      <c r="AW25" s="26">
        <v>1638</v>
      </c>
      <c r="AX25" s="26">
        <v>1698</v>
      </c>
      <c r="AY25" s="26">
        <v>1758</v>
      </c>
      <c r="AZ25" s="26">
        <v>1876</v>
      </c>
      <c r="BA25" s="26">
        <v>2159</v>
      </c>
      <c r="BB25" s="26">
        <v>11494</v>
      </c>
      <c r="BC25" s="26">
        <v>2308</v>
      </c>
      <c r="BD25" s="26">
        <v>2203</v>
      </c>
      <c r="BE25" s="26">
        <v>2271</v>
      </c>
      <c r="BF25" s="26">
        <v>2341</v>
      </c>
      <c r="BG25" s="26">
        <v>2371</v>
      </c>
      <c r="BH25" s="26">
        <v>12803</v>
      </c>
      <c r="BI25" s="26">
        <v>2510</v>
      </c>
      <c r="BJ25" s="26">
        <v>2618</v>
      </c>
      <c r="BK25" s="26">
        <v>2529</v>
      </c>
      <c r="BL25" s="26">
        <v>2567</v>
      </c>
      <c r="BM25" s="26">
        <v>2579</v>
      </c>
      <c r="BN25" s="26">
        <v>12417</v>
      </c>
      <c r="BO25" s="26">
        <v>2477</v>
      </c>
      <c r="BP25" s="26">
        <v>2499</v>
      </c>
      <c r="BQ25" s="26">
        <v>2568</v>
      </c>
      <c r="BR25" s="26">
        <v>2520</v>
      </c>
      <c r="BS25" s="26">
        <v>2353</v>
      </c>
      <c r="BT25" s="26">
        <v>11309</v>
      </c>
      <c r="BU25" s="26">
        <v>2293</v>
      </c>
      <c r="BV25" s="26">
        <v>2238</v>
      </c>
      <c r="BW25" s="26">
        <v>2267</v>
      </c>
      <c r="BX25" s="26">
        <v>2230</v>
      </c>
      <c r="BY25" s="26">
        <v>2281</v>
      </c>
      <c r="BZ25" s="26">
        <v>12658</v>
      </c>
      <c r="CA25" s="26">
        <v>2367</v>
      </c>
      <c r="CB25" s="26">
        <v>2405</v>
      </c>
      <c r="CC25" s="26">
        <v>2477</v>
      </c>
      <c r="CD25" s="26">
        <v>2745</v>
      </c>
      <c r="CE25" s="26">
        <v>2664</v>
      </c>
      <c r="CF25" s="26">
        <v>9636</v>
      </c>
      <c r="CG25" s="26">
        <v>2064</v>
      </c>
      <c r="CH25" s="26">
        <v>2171</v>
      </c>
      <c r="CI25" s="26">
        <v>1964</v>
      </c>
      <c r="CJ25" s="26">
        <v>1817</v>
      </c>
      <c r="CK25" s="26">
        <v>1620</v>
      </c>
      <c r="CL25" s="26">
        <v>8112</v>
      </c>
      <c r="CM25" s="26">
        <v>1627</v>
      </c>
      <c r="CN25" s="26">
        <v>1724</v>
      </c>
      <c r="CO25" s="26">
        <v>1618</v>
      </c>
      <c r="CP25" s="26">
        <v>1587</v>
      </c>
      <c r="CQ25" s="26">
        <v>1556</v>
      </c>
      <c r="CR25" s="26">
        <v>6576</v>
      </c>
      <c r="CS25" s="26">
        <v>1399</v>
      </c>
      <c r="CT25" s="26">
        <v>1378</v>
      </c>
      <c r="CU25" s="26">
        <v>1256</v>
      </c>
      <c r="CV25" s="26">
        <v>1278</v>
      </c>
      <c r="CW25" s="26">
        <v>1265</v>
      </c>
      <c r="CX25" s="26">
        <v>5087</v>
      </c>
      <c r="CY25" s="26">
        <v>1206</v>
      </c>
      <c r="CZ25" s="26">
        <v>1065</v>
      </c>
      <c r="DA25" s="26">
        <v>1037</v>
      </c>
      <c r="DB25" s="26">
        <v>877</v>
      </c>
      <c r="DC25" s="26">
        <v>902</v>
      </c>
      <c r="DD25" s="26">
        <v>3345</v>
      </c>
      <c r="DE25" s="26">
        <v>748</v>
      </c>
      <c r="DF25" s="26">
        <v>792</v>
      </c>
      <c r="DG25" s="26">
        <v>692</v>
      </c>
      <c r="DH25" s="26">
        <v>571</v>
      </c>
      <c r="DI25" s="26">
        <v>542</v>
      </c>
      <c r="DJ25" s="26">
        <v>1470</v>
      </c>
      <c r="DK25" s="26">
        <v>504</v>
      </c>
      <c r="DL25" s="26">
        <v>352</v>
      </c>
      <c r="DM25" s="26">
        <v>273</v>
      </c>
      <c r="DN25" s="26">
        <v>162</v>
      </c>
      <c r="DO25" s="26">
        <v>179</v>
      </c>
      <c r="DP25" s="26">
        <v>396</v>
      </c>
      <c r="DQ25" s="26">
        <v>143</v>
      </c>
      <c r="DR25" s="26">
        <v>107</v>
      </c>
      <c r="DS25" s="26">
        <v>58</v>
      </c>
      <c r="DT25" s="26">
        <v>53</v>
      </c>
      <c r="DU25" s="26">
        <v>35</v>
      </c>
      <c r="DV25" s="26">
        <v>69</v>
      </c>
      <c r="DW25" s="26">
        <v>25930</v>
      </c>
      <c r="DX25" s="26">
        <v>29679</v>
      </c>
      <c r="DY25" s="26">
        <v>52096</v>
      </c>
      <c r="DZ25" s="26">
        <v>49187</v>
      </c>
      <c r="EA25" s="26">
        <v>34691</v>
      </c>
    </row>
    <row r="26" spans="1:131" s="3" customFormat="1" ht="17.5" customHeight="1" x14ac:dyDescent="0.35">
      <c r="A26" s="3" t="s">
        <v>41</v>
      </c>
      <c r="C26" s="3" t="s">
        <v>42</v>
      </c>
      <c r="E26" s="26">
        <v>69522</v>
      </c>
      <c r="F26" s="26">
        <v>3635</v>
      </c>
      <c r="G26" s="26">
        <v>775</v>
      </c>
      <c r="H26" s="26">
        <v>703</v>
      </c>
      <c r="I26" s="26">
        <v>712</v>
      </c>
      <c r="J26" s="26">
        <v>714</v>
      </c>
      <c r="K26" s="26">
        <v>731</v>
      </c>
      <c r="L26" s="26">
        <v>3403</v>
      </c>
      <c r="M26" s="26">
        <v>747</v>
      </c>
      <c r="N26" s="26">
        <v>679</v>
      </c>
      <c r="O26" s="26">
        <v>643</v>
      </c>
      <c r="P26" s="26">
        <v>645</v>
      </c>
      <c r="Q26" s="26">
        <v>689</v>
      </c>
      <c r="R26" s="26">
        <v>3835</v>
      </c>
      <c r="S26" s="26">
        <v>693</v>
      </c>
      <c r="T26" s="26">
        <v>766</v>
      </c>
      <c r="U26" s="26">
        <v>767</v>
      </c>
      <c r="V26" s="26">
        <v>779</v>
      </c>
      <c r="W26" s="26">
        <v>830</v>
      </c>
      <c r="X26" s="26">
        <v>4273</v>
      </c>
      <c r="Y26" s="26">
        <v>790</v>
      </c>
      <c r="Z26" s="26">
        <v>869</v>
      </c>
      <c r="AA26" s="26">
        <v>871</v>
      </c>
      <c r="AB26" s="26">
        <v>866</v>
      </c>
      <c r="AC26" s="26">
        <v>877</v>
      </c>
      <c r="AD26" s="26">
        <v>4020</v>
      </c>
      <c r="AE26" s="26">
        <v>735</v>
      </c>
      <c r="AF26" s="26">
        <v>774</v>
      </c>
      <c r="AG26" s="26">
        <v>842</v>
      </c>
      <c r="AH26" s="26">
        <v>851</v>
      </c>
      <c r="AI26" s="26">
        <v>818</v>
      </c>
      <c r="AJ26" s="26">
        <v>3952</v>
      </c>
      <c r="AK26" s="26">
        <v>849</v>
      </c>
      <c r="AL26" s="26">
        <v>795</v>
      </c>
      <c r="AM26" s="26">
        <v>784</v>
      </c>
      <c r="AN26" s="26">
        <v>705</v>
      </c>
      <c r="AO26" s="26">
        <v>819</v>
      </c>
      <c r="AP26" s="26">
        <v>3656</v>
      </c>
      <c r="AQ26" s="26">
        <v>812</v>
      </c>
      <c r="AR26" s="26">
        <v>783</v>
      </c>
      <c r="AS26" s="26">
        <v>713</v>
      </c>
      <c r="AT26" s="26">
        <v>659</v>
      </c>
      <c r="AU26" s="26">
        <v>689</v>
      </c>
      <c r="AV26" s="26">
        <v>3962</v>
      </c>
      <c r="AW26" s="26">
        <v>689</v>
      </c>
      <c r="AX26" s="26">
        <v>724</v>
      </c>
      <c r="AY26" s="26">
        <v>730</v>
      </c>
      <c r="AZ26" s="26">
        <v>879</v>
      </c>
      <c r="BA26" s="26">
        <v>940</v>
      </c>
      <c r="BB26" s="26">
        <v>4944</v>
      </c>
      <c r="BC26" s="26">
        <v>949</v>
      </c>
      <c r="BD26" s="26">
        <v>974</v>
      </c>
      <c r="BE26" s="26">
        <v>943</v>
      </c>
      <c r="BF26" s="26">
        <v>1004</v>
      </c>
      <c r="BG26" s="26">
        <v>1074</v>
      </c>
      <c r="BH26" s="26">
        <v>5346</v>
      </c>
      <c r="BI26" s="26">
        <v>1109</v>
      </c>
      <c r="BJ26" s="26">
        <v>1039</v>
      </c>
      <c r="BK26" s="26">
        <v>1055</v>
      </c>
      <c r="BL26" s="26">
        <v>1082</v>
      </c>
      <c r="BM26" s="26">
        <v>1061</v>
      </c>
      <c r="BN26" s="26">
        <v>4773</v>
      </c>
      <c r="BO26" s="26">
        <v>950</v>
      </c>
      <c r="BP26" s="26">
        <v>1000</v>
      </c>
      <c r="BQ26" s="26">
        <v>974</v>
      </c>
      <c r="BR26" s="26">
        <v>931</v>
      </c>
      <c r="BS26" s="26">
        <v>918</v>
      </c>
      <c r="BT26" s="26">
        <v>4364</v>
      </c>
      <c r="BU26" s="26">
        <v>870</v>
      </c>
      <c r="BV26" s="26">
        <v>840</v>
      </c>
      <c r="BW26" s="26">
        <v>914</v>
      </c>
      <c r="BX26" s="26">
        <v>887</v>
      </c>
      <c r="BY26" s="26">
        <v>853</v>
      </c>
      <c r="BZ26" s="26">
        <v>4905</v>
      </c>
      <c r="CA26" s="26">
        <v>874</v>
      </c>
      <c r="CB26" s="26">
        <v>956</v>
      </c>
      <c r="CC26" s="26">
        <v>955</v>
      </c>
      <c r="CD26" s="26">
        <v>1032</v>
      </c>
      <c r="CE26" s="26">
        <v>1088</v>
      </c>
      <c r="CF26" s="26">
        <v>3978</v>
      </c>
      <c r="CG26" s="26">
        <v>868</v>
      </c>
      <c r="CH26" s="26">
        <v>859</v>
      </c>
      <c r="CI26" s="26">
        <v>798</v>
      </c>
      <c r="CJ26" s="26">
        <v>724</v>
      </c>
      <c r="CK26" s="26">
        <v>729</v>
      </c>
      <c r="CL26" s="26">
        <v>3483</v>
      </c>
      <c r="CM26" s="26">
        <v>668</v>
      </c>
      <c r="CN26" s="26">
        <v>756</v>
      </c>
      <c r="CO26" s="26">
        <v>737</v>
      </c>
      <c r="CP26" s="26">
        <v>698</v>
      </c>
      <c r="CQ26" s="26">
        <v>624</v>
      </c>
      <c r="CR26" s="26">
        <v>2725</v>
      </c>
      <c r="CS26" s="26">
        <v>641</v>
      </c>
      <c r="CT26" s="26">
        <v>551</v>
      </c>
      <c r="CU26" s="26">
        <v>513</v>
      </c>
      <c r="CV26" s="26">
        <v>546</v>
      </c>
      <c r="CW26" s="26">
        <v>474</v>
      </c>
      <c r="CX26" s="26">
        <v>2165</v>
      </c>
      <c r="CY26" s="26">
        <v>529</v>
      </c>
      <c r="CZ26" s="26">
        <v>478</v>
      </c>
      <c r="DA26" s="26">
        <v>426</v>
      </c>
      <c r="DB26" s="26">
        <v>393</v>
      </c>
      <c r="DC26" s="26">
        <v>339</v>
      </c>
      <c r="DD26" s="26">
        <v>1378</v>
      </c>
      <c r="DE26" s="26">
        <v>298</v>
      </c>
      <c r="DF26" s="26">
        <v>316</v>
      </c>
      <c r="DG26" s="26">
        <v>289</v>
      </c>
      <c r="DH26" s="26">
        <v>254</v>
      </c>
      <c r="DI26" s="26">
        <v>221</v>
      </c>
      <c r="DJ26" s="26">
        <v>556</v>
      </c>
      <c r="DK26" s="26">
        <v>182</v>
      </c>
      <c r="DL26" s="26">
        <v>134</v>
      </c>
      <c r="DM26" s="26">
        <v>101</v>
      </c>
      <c r="DN26" s="26">
        <v>75</v>
      </c>
      <c r="DO26" s="26">
        <v>64</v>
      </c>
      <c r="DP26" s="26">
        <v>151</v>
      </c>
      <c r="DQ26" s="26">
        <v>57</v>
      </c>
      <c r="DR26" s="26">
        <v>39</v>
      </c>
      <c r="DS26" s="26">
        <v>24</v>
      </c>
      <c r="DT26" s="26">
        <v>15</v>
      </c>
      <c r="DU26" s="26">
        <v>16</v>
      </c>
      <c r="DV26" s="26">
        <v>18</v>
      </c>
      <c r="DW26" s="26">
        <v>11663</v>
      </c>
      <c r="DX26" s="26">
        <v>13403</v>
      </c>
      <c r="DY26" s="26">
        <v>24017</v>
      </c>
      <c r="DZ26" s="26">
        <v>19388</v>
      </c>
      <c r="EA26" s="26">
        <v>14454</v>
      </c>
    </row>
    <row r="27" spans="1:131" s="3" customFormat="1" ht="17.5" customHeight="1" x14ac:dyDescent="0.35">
      <c r="A27" s="3" t="s">
        <v>43</v>
      </c>
      <c r="C27" s="3" t="s">
        <v>44</v>
      </c>
      <c r="E27" s="26">
        <v>97528</v>
      </c>
      <c r="F27" s="26">
        <v>6090</v>
      </c>
      <c r="G27" s="26">
        <v>1207</v>
      </c>
      <c r="H27" s="26">
        <v>1189</v>
      </c>
      <c r="I27" s="26">
        <v>1276</v>
      </c>
      <c r="J27" s="26">
        <v>1211</v>
      </c>
      <c r="K27" s="26">
        <v>1207</v>
      </c>
      <c r="L27" s="26">
        <v>5306</v>
      </c>
      <c r="M27" s="26">
        <v>1174</v>
      </c>
      <c r="N27" s="26">
        <v>1083</v>
      </c>
      <c r="O27" s="26">
        <v>1047</v>
      </c>
      <c r="P27" s="26">
        <v>1012</v>
      </c>
      <c r="Q27" s="26">
        <v>990</v>
      </c>
      <c r="R27" s="26">
        <v>5482</v>
      </c>
      <c r="S27" s="26">
        <v>1048</v>
      </c>
      <c r="T27" s="26">
        <v>1071</v>
      </c>
      <c r="U27" s="26">
        <v>1104</v>
      </c>
      <c r="V27" s="26">
        <v>1075</v>
      </c>
      <c r="W27" s="26">
        <v>1184</v>
      </c>
      <c r="X27" s="26">
        <v>6147</v>
      </c>
      <c r="Y27" s="26">
        <v>1121</v>
      </c>
      <c r="Z27" s="26">
        <v>1150</v>
      </c>
      <c r="AA27" s="26">
        <v>1341</v>
      </c>
      <c r="AB27" s="26">
        <v>1276</v>
      </c>
      <c r="AC27" s="26">
        <v>1259</v>
      </c>
      <c r="AD27" s="26">
        <v>6115</v>
      </c>
      <c r="AE27" s="26">
        <v>1185</v>
      </c>
      <c r="AF27" s="26">
        <v>1186</v>
      </c>
      <c r="AG27" s="26">
        <v>1239</v>
      </c>
      <c r="AH27" s="26">
        <v>1268</v>
      </c>
      <c r="AI27" s="26">
        <v>1237</v>
      </c>
      <c r="AJ27" s="26">
        <v>6384</v>
      </c>
      <c r="AK27" s="26">
        <v>1259</v>
      </c>
      <c r="AL27" s="26">
        <v>1337</v>
      </c>
      <c r="AM27" s="26">
        <v>1268</v>
      </c>
      <c r="AN27" s="26">
        <v>1244</v>
      </c>
      <c r="AO27" s="26">
        <v>1276</v>
      </c>
      <c r="AP27" s="26">
        <v>5841</v>
      </c>
      <c r="AQ27" s="26">
        <v>1284</v>
      </c>
      <c r="AR27" s="26">
        <v>1214</v>
      </c>
      <c r="AS27" s="26">
        <v>1183</v>
      </c>
      <c r="AT27" s="26">
        <v>1068</v>
      </c>
      <c r="AU27" s="26">
        <v>1092</v>
      </c>
      <c r="AV27" s="26">
        <v>6135</v>
      </c>
      <c r="AW27" s="26">
        <v>1176</v>
      </c>
      <c r="AX27" s="26">
        <v>1172</v>
      </c>
      <c r="AY27" s="26">
        <v>1172</v>
      </c>
      <c r="AZ27" s="26">
        <v>1228</v>
      </c>
      <c r="BA27" s="26">
        <v>1387</v>
      </c>
      <c r="BB27" s="26">
        <v>7182</v>
      </c>
      <c r="BC27" s="26">
        <v>1425</v>
      </c>
      <c r="BD27" s="26">
        <v>1436</v>
      </c>
      <c r="BE27" s="26">
        <v>1438</v>
      </c>
      <c r="BF27" s="26">
        <v>1436</v>
      </c>
      <c r="BG27" s="26">
        <v>1447</v>
      </c>
      <c r="BH27" s="26">
        <v>7566</v>
      </c>
      <c r="BI27" s="26">
        <v>1485</v>
      </c>
      <c r="BJ27" s="26">
        <v>1484</v>
      </c>
      <c r="BK27" s="26">
        <v>1553</v>
      </c>
      <c r="BL27" s="26">
        <v>1570</v>
      </c>
      <c r="BM27" s="26">
        <v>1474</v>
      </c>
      <c r="BN27" s="26">
        <v>6866</v>
      </c>
      <c r="BO27" s="26">
        <v>1424</v>
      </c>
      <c r="BP27" s="26">
        <v>1400</v>
      </c>
      <c r="BQ27" s="26">
        <v>1328</v>
      </c>
      <c r="BR27" s="26">
        <v>1383</v>
      </c>
      <c r="BS27" s="26">
        <v>1331</v>
      </c>
      <c r="BT27" s="26">
        <v>5849</v>
      </c>
      <c r="BU27" s="26">
        <v>1189</v>
      </c>
      <c r="BV27" s="26">
        <v>1203</v>
      </c>
      <c r="BW27" s="26">
        <v>1206</v>
      </c>
      <c r="BX27" s="26">
        <v>1124</v>
      </c>
      <c r="BY27" s="26">
        <v>1127</v>
      </c>
      <c r="BZ27" s="26">
        <v>5915</v>
      </c>
      <c r="CA27" s="26">
        <v>1119</v>
      </c>
      <c r="CB27" s="26">
        <v>1105</v>
      </c>
      <c r="CC27" s="26">
        <v>1150</v>
      </c>
      <c r="CD27" s="26">
        <v>1318</v>
      </c>
      <c r="CE27" s="26">
        <v>1223</v>
      </c>
      <c r="CF27" s="26">
        <v>4467</v>
      </c>
      <c r="CG27" s="26">
        <v>940</v>
      </c>
      <c r="CH27" s="26">
        <v>967</v>
      </c>
      <c r="CI27" s="26">
        <v>897</v>
      </c>
      <c r="CJ27" s="26">
        <v>850</v>
      </c>
      <c r="CK27" s="26">
        <v>813</v>
      </c>
      <c r="CL27" s="26">
        <v>3901</v>
      </c>
      <c r="CM27" s="26">
        <v>727</v>
      </c>
      <c r="CN27" s="26">
        <v>820</v>
      </c>
      <c r="CO27" s="26">
        <v>844</v>
      </c>
      <c r="CP27" s="26">
        <v>774</v>
      </c>
      <c r="CQ27" s="26">
        <v>736</v>
      </c>
      <c r="CR27" s="26">
        <v>3371</v>
      </c>
      <c r="CS27" s="26">
        <v>762</v>
      </c>
      <c r="CT27" s="26">
        <v>671</v>
      </c>
      <c r="CU27" s="26">
        <v>653</v>
      </c>
      <c r="CV27" s="26">
        <v>657</v>
      </c>
      <c r="CW27" s="26">
        <v>628</v>
      </c>
      <c r="CX27" s="26">
        <v>2549</v>
      </c>
      <c r="CY27" s="26">
        <v>694</v>
      </c>
      <c r="CZ27" s="26">
        <v>554</v>
      </c>
      <c r="DA27" s="26">
        <v>461</v>
      </c>
      <c r="DB27" s="26">
        <v>424</v>
      </c>
      <c r="DC27" s="26">
        <v>416</v>
      </c>
      <c r="DD27" s="26">
        <v>1590</v>
      </c>
      <c r="DE27" s="26">
        <v>383</v>
      </c>
      <c r="DF27" s="26">
        <v>334</v>
      </c>
      <c r="DG27" s="26">
        <v>338</v>
      </c>
      <c r="DH27" s="26">
        <v>260</v>
      </c>
      <c r="DI27" s="26">
        <v>275</v>
      </c>
      <c r="DJ27" s="26">
        <v>620</v>
      </c>
      <c r="DK27" s="26">
        <v>211</v>
      </c>
      <c r="DL27" s="26">
        <v>157</v>
      </c>
      <c r="DM27" s="26">
        <v>101</v>
      </c>
      <c r="DN27" s="26">
        <v>96</v>
      </c>
      <c r="DO27" s="26">
        <v>55</v>
      </c>
      <c r="DP27" s="26">
        <v>141</v>
      </c>
      <c r="DQ27" s="26">
        <v>43</v>
      </c>
      <c r="DR27" s="26">
        <v>38</v>
      </c>
      <c r="DS27" s="26">
        <v>22</v>
      </c>
      <c r="DT27" s="26">
        <v>27</v>
      </c>
      <c r="DU27" s="26">
        <v>11</v>
      </c>
      <c r="DV27" s="26">
        <v>11</v>
      </c>
      <c r="DW27" s="26">
        <v>17999</v>
      </c>
      <c r="DX27" s="26">
        <v>20490</v>
      </c>
      <c r="DY27" s="26">
        <v>36683</v>
      </c>
      <c r="DZ27" s="26">
        <v>26196</v>
      </c>
      <c r="EA27" s="26">
        <v>16650</v>
      </c>
    </row>
    <row r="28" spans="1:131" ht="17.5" customHeight="1" x14ac:dyDescent="0.35">
      <c r="A28" s="3"/>
      <c r="E28" s="30"/>
      <c r="F28" s="30"/>
      <c r="G28" s="31"/>
      <c r="H28" s="31"/>
      <c r="I28" s="31"/>
      <c r="J28" s="31"/>
      <c r="K28" s="31"/>
      <c r="L28" s="30"/>
      <c r="M28" s="31"/>
      <c r="N28" s="31"/>
      <c r="O28" s="31"/>
      <c r="P28" s="31"/>
      <c r="Q28" s="31"/>
      <c r="R28" s="30"/>
      <c r="S28" s="31"/>
      <c r="T28" s="31"/>
      <c r="U28" s="31"/>
      <c r="V28" s="31"/>
      <c r="W28" s="31"/>
      <c r="X28" s="30"/>
      <c r="Y28" s="31"/>
      <c r="Z28" s="31"/>
      <c r="AA28" s="31"/>
      <c r="AB28" s="31"/>
      <c r="AC28" s="31"/>
      <c r="AD28" s="30"/>
      <c r="AE28" s="31"/>
      <c r="AF28" s="31"/>
      <c r="AG28" s="31"/>
      <c r="AH28" s="31"/>
      <c r="AI28" s="31"/>
      <c r="AJ28" s="30"/>
      <c r="AK28" s="31"/>
      <c r="AL28" s="31"/>
      <c r="AM28" s="31"/>
      <c r="AN28" s="31"/>
      <c r="AO28" s="31"/>
      <c r="AP28" s="30"/>
      <c r="AQ28" s="31"/>
      <c r="AR28" s="31"/>
      <c r="AS28" s="31"/>
      <c r="AT28" s="31"/>
      <c r="AU28" s="31"/>
      <c r="AV28" s="30"/>
      <c r="AW28" s="31"/>
      <c r="AX28" s="31"/>
      <c r="AY28" s="31"/>
      <c r="AZ28" s="31"/>
      <c r="BA28" s="31"/>
      <c r="BB28" s="30"/>
      <c r="BC28" s="31"/>
      <c r="BD28" s="31"/>
      <c r="BE28" s="31"/>
      <c r="BF28" s="31"/>
      <c r="BG28" s="31"/>
      <c r="BH28" s="30"/>
      <c r="BI28" s="31"/>
      <c r="BJ28" s="31"/>
      <c r="BK28" s="31"/>
      <c r="BL28" s="31"/>
      <c r="BM28" s="31"/>
      <c r="BN28" s="30"/>
      <c r="BO28" s="31"/>
      <c r="BP28" s="31"/>
      <c r="BQ28" s="31"/>
      <c r="BR28" s="31"/>
      <c r="BS28" s="31"/>
      <c r="BT28" s="30"/>
      <c r="BU28" s="31"/>
      <c r="BV28" s="31"/>
      <c r="BW28" s="31"/>
      <c r="BX28" s="31"/>
      <c r="BY28" s="31"/>
      <c r="BZ28" s="30"/>
      <c r="CA28" s="31"/>
      <c r="CB28" s="31"/>
      <c r="CC28" s="31"/>
      <c r="CD28" s="31"/>
      <c r="CE28" s="31"/>
      <c r="CF28" s="30"/>
      <c r="CG28" s="31"/>
      <c r="CH28" s="31"/>
      <c r="CI28" s="31"/>
      <c r="CJ28" s="31"/>
      <c r="CK28" s="31"/>
      <c r="CL28" s="30"/>
      <c r="CM28" s="31"/>
      <c r="CN28" s="31"/>
      <c r="CO28" s="31"/>
      <c r="CP28" s="31"/>
      <c r="CQ28" s="31"/>
      <c r="CR28" s="30"/>
      <c r="CS28" s="31"/>
      <c r="CT28" s="31"/>
      <c r="CU28" s="31"/>
      <c r="CV28" s="31"/>
      <c r="CW28" s="31"/>
      <c r="CX28" s="30"/>
      <c r="CY28" s="31"/>
      <c r="CZ28" s="31"/>
      <c r="DA28" s="31"/>
      <c r="DB28" s="31"/>
      <c r="DC28" s="31"/>
      <c r="DD28" s="30"/>
      <c r="DE28" s="31"/>
      <c r="DF28" s="31"/>
      <c r="DG28" s="31"/>
      <c r="DH28" s="31"/>
      <c r="DI28" s="31"/>
      <c r="DJ28" s="30"/>
      <c r="DK28" s="31"/>
      <c r="DL28" s="31"/>
      <c r="DM28" s="31"/>
      <c r="DN28" s="31"/>
      <c r="DO28" s="31"/>
      <c r="DP28" s="30"/>
      <c r="DQ28" s="31"/>
      <c r="DR28" s="31"/>
      <c r="DS28" s="31"/>
      <c r="DT28" s="31"/>
      <c r="DU28" s="31"/>
      <c r="DW28" s="31"/>
      <c r="DX28" s="31"/>
      <c r="DY28" s="31"/>
      <c r="DZ28" s="31"/>
      <c r="EA28" s="31"/>
    </row>
    <row r="29" spans="1:131" s="3" customFormat="1" ht="17.5" customHeight="1" x14ac:dyDescent="0.35">
      <c r="A29" s="3" t="s">
        <v>45</v>
      </c>
      <c r="C29" s="3" t="s">
        <v>46</v>
      </c>
      <c r="E29" s="26">
        <v>564229</v>
      </c>
      <c r="F29" s="26">
        <v>30892</v>
      </c>
      <c r="G29" s="26">
        <v>6340</v>
      </c>
      <c r="H29" s="26">
        <v>6238</v>
      </c>
      <c r="I29" s="26">
        <v>6119</v>
      </c>
      <c r="J29" s="26">
        <v>6140</v>
      </c>
      <c r="K29" s="26">
        <v>6055</v>
      </c>
      <c r="L29" s="26">
        <v>27639</v>
      </c>
      <c r="M29" s="26">
        <v>5954</v>
      </c>
      <c r="N29" s="26">
        <v>5652</v>
      </c>
      <c r="O29" s="26">
        <v>5453</v>
      </c>
      <c r="P29" s="26">
        <v>5273</v>
      </c>
      <c r="Q29" s="26">
        <v>5307</v>
      </c>
      <c r="R29" s="26">
        <v>29254</v>
      </c>
      <c r="S29" s="26">
        <v>5444</v>
      </c>
      <c r="T29" s="26">
        <v>5692</v>
      </c>
      <c r="U29" s="26">
        <v>5673</v>
      </c>
      <c r="V29" s="26">
        <v>6115</v>
      </c>
      <c r="W29" s="26">
        <v>6330</v>
      </c>
      <c r="X29" s="26">
        <v>36009</v>
      </c>
      <c r="Y29" s="26">
        <v>6199</v>
      </c>
      <c r="Z29" s="26">
        <v>6275</v>
      </c>
      <c r="AA29" s="26">
        <v>6512</v>
      </c>
      <c r="AB29" s="26">
        <v>7604</v>
      </c>
      <c r="AC29" s="26">
        <v>9419</v>
      </c>
      <c r="AD29" s="26">
        <v>43390</v>
      </c>
      <c r="AE29" s="26">
        <v>9545</v>
      </c>
      <c r="AF29" s="26">
        <v>8784</v>
      </c>
      <c r="AG29" s="26">
        <v>8517</v>
      </c>
      <c r="AH29" s="26">
        <v>8402</v>
      </c>
      <c r="AI29" s="26">
        <v>8142</v>
      </c>
      <c r="AJ29" s="26">
        <v>37825</v>
      </c>
      <c r="AK29" s="26">
        <v>7888</v>
      </c>
      <c r="AL29" s="26">
        <v>7536</v>
      </c>
      <c r="AM29" s="26">
        <v>7556</v>
      </c>
      <c r="AN29" s="26">
        <v>7499</v>
      </c>
      <c r="AO29" s="26">
        <v>7346</v>
      </c>
      <c r="AP29" s="26">
        <v>34286</v>
      </c>
      <c r="AQ29" s="26">
        <v>7553</v>
      </c>
      <c r="AR29" s="26">
        <v>7547</v>
      </c>
      <c r="AS29" s="26">
        <v>6868</v>
      </c>
      <c r="AT29" s="26">
        <v>6106</v>
      </c>
      <c r="AU29" s="26">
        <v>6212</v>
      </c>
      <c r="AV29" s="26">
        <v>34863</v>
      </c>
      <c r="AW29" s="26">
        <v>6646</v>
      </c>
      <c r="AX29" s="26">
        <v>6549</v>
      </c>
      <c r="AY29" s="26">
        <v>6860</v>
      </c>
      <c r="AZ29" s="26">
        <v>7025</v>
      </c>
      <c r="BA29" s="26">
        <v>7783</v>
      </c>
      <c r="BB29" s="26">
        <v>39166</v>
      </c>
      <c r="BC29" s="26">
        <v>7777</v>
      </c>
      <c r="BD29" s="26">
        <v>7691</v>
      </c>
      <c r="BE29" s="26">
        <v>7859</v>
      </c>
      <c r="BF29" s="26">
        <v>7772</v>
      </c>
      <c r="BG29" s="26">
        <v>8067</v>
      </c>
      <c r="BH29" s="26">
        <v>41451</v>
      </c>
      <c r="BI29" s="26">
        <v>8183</v>
      </c>
      <c r="BJ29" s="26">
        <v>8390</v>
      </c>
      <c r="BK29" s="26">
        <v>8406</v>
      </c>
      <c r="BL29" s="26">
        <v>8314</v>
      </c>
      <c r="BM29" s="26">
        <v>8158</v>
      </c>
      <c r="BN29" s="26">
        <v>38018</v>
      </c>
      <c r="BO29" s="26">
        <v>7826</v>
      </c>
      <c r="BP29" s="26">
        <v>7642</v>
      </c>
      <c r="BQ29" s="26">
        <v>7744</v>
      </c>
      <c r="BR29" s="26">
        <v>7570</v>
      </c>
      <c r="BS29" s="26">
        <v>7236</v>
      </c>
      <c r="BT29" s="26">
        <v>33290</v>
      </c>
      <c r="BU29" s="26">
        <v>6936</v>
      </c>
      <c r="BV29" s="26">
        <v>6758</v>
      </c>
      <c r="BW29" s="26">
        <v>6714</v>
      </c>
      <c r="BX29" s="26">
        <v>6567</v>
      </c>
      <c r="BY29" s="26">
        <v>6315</v>
      </c>
      <c r="BZ29" s="26">
        <v>34285</v>
      </c>
      <c r="CA29" s="26">
        <v>6427</v>
      </c>
      <c r="CB29" s="26">
        <v>6677</v>
      </c>
      <c r="CC29" s="26">
        <v>6676</v>
      </c>
      <c r="CD29" s="26">
        <v>7194</v>
      </c>
      <c r="CE29" s="26">
        <v>7311</v>
      </c>
      <c r="CF29" s="26">
        <v>25966</v>
      </c>
      <c r="CG29" s="26">
        <v>5443</v>
      </c>
      <c r="CH29" s="26">
        <v>5904</v>
      </c>
      <c r="CI29" s="26">
        <v>5195</v>
      </c>
      <c r="CJ29" s="26">
        <v>4904</v>
      </c>
      <c r="CK29" s="26">
        <v>4520</v>
      </c>
      <c r="CL29" s="26">
        <v>24279</v>
      </c>
      <c r="CM29" s="26">
        <v>4702</v>
      </c>
      <c r="CN29" s="26">
        <v>4965</v>
      </c>
      <c r="CO29" s="26">
        <v>4871</v>
      </c>
      <c r="CP29" s="26">
        <v>5082</v>
      </c>
      <c r="CQ29" s="26">
        <v>4659</v>
      </c>
      <c r="CR29" s="26">
        <v>21051</v>
      </c>
      <c r="CS29" s="26">
        <v>4464</v>
      </c>
      <c r="CT29" s="26">
        <v>4256</v>
      </c>
      <c r="CU29" s="26">
        <v>4202</v>
      </c>
      <c r="CV29" s="26">
        <v>4084</v>
      </c>
      <c r="CW29" s="26">
        <v>4045</v>
      </c>
      <c r="CX29" s="26">
        <v>16621</v>
      </c>
      <c r="CY29" s="26">
        <v>3943</v>
      </c>
      <c r="CZ29" s="26">
        <v>3462</v>
      </c>
      <c r="DA29" s="26">
        <v>3420</v>
      </c>
      <c r="DB29" s="26">
        <v>2952</v>
      </c>
      <c r="DC29" s="26">
        <v>2844</v>
      </c>
      <c r="DD29" s="26">
        <v>10370</v>
      </c>
      <c r="DE29" s="26">
        <v>2549</v>
      </c>
      <c r="DF29" s="26">
        <v>2329</v>
      </c>
      <c r="DG29" s="26">
        <v>1929</v>
      </c>
      <c r="DH29" s="26">
        <v>1886</v>
      </c>
      <c r="DI29" s="26">
        <v>1677</v>
      </c>
      <c r="DJ29" s="26">
        <v>4361</v>
      </c>
      <c r="DK29" s="26">
        <v>1429</v>
      </c>
      <c r="DL29" s="26">
        <v>1180</v>
      </c>
      <c r="DM29" s="26">
        <v>740</v>
      </c>
      <c r="DN29" s="26">
        <v>541</v>
      </c>
      <c r="DO29" s="26">
        <v>471</v>
      </c>
      <c r="DP29" s="26">
        <v>1043</v>
      </c>
      <c r="DQ29" s="26">
        <v>354</v>
      </c>
      <c r="DR29" s="26">
        <v>258</v>
      </c>
      <c r="DS29" s="26">
        <v>207</v>
      </c>
      <c r="DT29" s="26">
        <v>124</v>
      </c>
      <c r="DU29" s="26">
        <v>100</v>
      </c>
      <c r="DV29" s="26">
        <v>170</v>
      </c>
      <c r="DW29" s="26">
        <v>93984</v>
      </c>
      <c r="DX29" s="26">
        <v>106771</v>
      </c>
      <c r="DY29" s="26">
        <v>219340</v>
      </c>
      <c r="DZ29" s="26">
        <v>147044</v>
      </c>
      <c r="EA29" s="26">
        <v>103861</v>
      </c>
    </row>
    <row r="30" spans="1:131" ht="17.5" customHeight="1" x14ac:dyDescent="0.35">
      <c r="A30" s="2" t="s">
        <v>47</v>
      </c>
      <c r="D30" s="2" t="s">
        <v>48</v>
      </c>
      <c r="E30" s="4">
        <v>102240</v>
      </c>
      <c r="F30" s="4">
        <v>5825</v>
      </c>
      <c r="G30" s="4">
        <v>1234</v>
      </c>
      <c r="H30" s="4">
        <v>1144</v>
      </c>
      <c r="I30" s="4">
        <v>1182</v>
      </c>
      <c r="J30" s="4">
        <v>1052</v>
      </c>
      <c r="K30" s="4">
        <v>1213</v>
      </c>
      <c r="L30" s="4">
        <v>5123</v>
      </c>
      <c r="M30" s="4">
        <v>1115</v>
      </c>
      <c r="N30" s="4">
        <v>1069</v>
      </c>
      <c r="O30" s="4">
        <v>1020</v>
      </c>
      <c r="P30" s="4">
        <v>926</v>
      </c>
      <c r="Q30" s="4">
        <v>993</v>
      </c>
      <c r="R30" s="4">
        <v>5289</v>
      </c>
      <c r="S30" s="4">
        <v>956</v>
      </c>
      <c r="T30" s="4">
        <v>999</v>
      </c>
      <c r="U30" s="4">
        <v>1035</v>
      </c>
      <c r="V30" s="4">
        <v>1147</v>
      </c>
      <c r="W30" s="4">
        <v>1152</v>
      </c>
      <c r="X30" s="4">
        <v>5941</v>
      </c>
      <c r="Y30" s="4">
        <v>1126</v>
      </c>
      <c r="Z30" s="4">
        <v>1193</v>
      </c>
      <c r="AA30" s="4">
        <v>1234</v>
      </c>
      <c r="AB30" s="4">
        <v>1204</v>
      </c>
      <c r="AC30" s="4">
        <v>1184</v>
      </c>
      <c r="AD30" s="4">
        <v>6123</v>
      </c>
      <c r="AE30" s="4">
        <v>1104</v>
      </c>
      <c r="AF30" s="4">
        <v>1112</v>
      </c>
      <c r="AG30" s="4">
        <v>1285</v>
      </c>
      <c r="AH30" s="4">
        <v>1267</v>
      </c>
      <c r="AI30" s="4">
        <v>1355</v>
      </c>
      <c r="AJ30" s="4">
        <v>7216</v>
      </c>
      <c r="AK30" s="4">
        <v>1473</v>
      </c>
      <c r="AL30" s="4">
        <v>1357</v>
      </c>
      <c r="AM30" s="4">
        <v>1495</v>
      </c>
      <c r="AN30" s="4">
        <v>1514</v>
      </c>
      <c r="AO30" s="4">
        <v>1377</v>
      </c>
      <c r="AP30" s="4">
        <v>6448</v>
      </c>
      <c r="AQ30" s="4">
        <v>1452</v>
      </c>
      <c r="AR30" s="4">
        <v>1423</v>
      </c>
      <c r="AS30" s="4">
        <v>1289</v>
      </c>
      <c r="AT30" s="4">
        <v>1112</v>
      </c>
      <c r="AU30" s="4">
        <v>1172</v>
      </c>
      <c r="AV30" s="4">
        <v>6414</v>
      </c>
      <c r="AW30" s="4">
        <v>1197</v>
      </c>
      <c r="AX30" s="4">
        <v>1187</v>
      </c>
      <c r="AY30" s="4">
        <v>1298</v>
      </c>
      <c r="AZ30" s="4">
        <v>1284</v>
      </c>
      <c r="BA30" s="4">
        <v>1448</v>
      </c>
      <c r="BB30" s="4">
        <v>7357</v>
      </c>
      <c r="BC30" s="4">
        <v>1433</v>
      </c>
      <c r="BD30" s="4">
        <v>1473</v>
      </c>
      <c r="BE30" s="4">
        <v>1448</v>
      </c>
      <c r="BF30" s="4">
        <v>1471</v>
      </c>
      <c r="BG30" s="4">
        <v>1532</v>
      </c>
      <c r="BH30" s="4">
        <v>7615</v>
      </c>
      <c r="BI30" s="4">
        <v>1551</v>
      </c>
      <c r="BJ30" s="4">
        <v>1528</v>
      </c>
      <c r="BK30" s="4">
        <v>1570</v>
      </c>
      <c r="BL30" s="4">
        <v>1529</v>
      </c>
      <c r="BM30" s="4">
        <v>1437</v>
      </c>
      <c r="BN30" s="4">
        <v>6943</v>
      </c>
      <c r="BO30" s="4">
        <v>1480</v>
      </c>
      <c r="BP30" s="4">
        <v>1380</v>
      </c>
      <c r="BQ30" s="4">
        <v>1377</v>
      </c>
      <c r="BR30" s="4">
        <v>1393</v>
      </c>
      <c r="BS30" s="4">
        <v>1313</v>
      </c>
      <c r="BT30" s="4">
        <v>5877</v>
      </c>
      <c r="BU30" s="4">
        <v>1204</v>
      </c>
      <c r="BV30" s="4">
        <v>1225</v>
      </c>
      <c r="BW30" s="4">
        <v>1156</v>
      </c>
      <c r="BX30" s="4">
        <v>1173</v>
      </c>
      <c r="BY30" s="4">
        <v>1119</v>
      </c>
      <c r="BZ30" s="4">
        <v>6432</v>
      </c>
      <c r="CA30" s="4">
        <v>1173</v>
      </c>
      <c r="CB30" s="4">
        <v>1222</v>
      </c>
      <c r="CC30" s="4">
        <v>1312</v>
      </c>
      <c r="CD30" s="4">
        <v>1381</v>
      </c>
      <c r="CE30" s="4">
        <v>1344</v>
      </c>
      <c r="CF30" s="4">
        <v>5053</v>
      </c>
      <c r="CG30" s="4">
        <v>1053</v>
      </c>
      <c r="CH30" s="4">
        <v>1148</v>
      </c>
      <c r="CI30" s="4">
        <v>1023</v>
      </c>
      <c r="CJ30" s="4">
        <v>920</v>
      </c>
      <c r="CK30" s="4">
        <v>909</v>
      </c>
      <c r="CL30" s="4">
        <v>4706</v>
      </c>
      <c r="CM30" s="4">
        <v>940</v>
      </c>
      <c r="CN30" s="4">
        <v>939</v>
      </c>
      <c r="CO30" s="4">
        <v>954</v>
      </c>
      <c r="CP30" s="4">
        <v>964</v>
      </c>
      <c r="CQ30" s="4">
        <v>909</v>
      </c>
      <c r="CR30" s="4">
        <v>4041</v>
      </c>
      <c r="CS30" s="4">
        <v>868</v>
      </c>
      <c r="CT30" s="4">
        <v>836</v>
      </c>
      <c r="CU30" s="4">
        <v>808</v>
      </c>
      <c r="CV30" s="4">
        <v>793</v>
      </c>
      <c r="CW30" s="4">
        <v>736</v>
      </c>
      <c r="CX30" s="4">
        <v>3008</v>
      </c>
      <c r="CY30" s="4">
        <v>743</v>
      </c>
      <c r="CZ30" s="4">
        <v>612</v>
      </c>
      <c r="DA30" s="4">
        <v>602</v>
      </c>
      <c r="DB30" s="4">
        <v>533</v>
      </c>
      <c r="DC30" s="4">
        <v>518</v>
      </c>
      <c r="DD30" s="4">
        <v>1837</v>
      </c>
      <c r="DE30" s="4">
        <v>472</v>
      </c>
      <c r="DF30" s="4">
        <v>428</v>
      </c>
      <c r="DG30" s="4">
        <v>311</v>
      </c>
      <c r="DH30" s="4">
        <v>337</v>
      </c>
      <c r="DI30" s="4">
        <v>289</v>
      </c>
      <c r="DJ30" s="4">
        <v>767</v>
      </c>
      <c r="DK30" s="4">
        <v>239</v>
      </c>
      <c r="DL30" s="4">
        <v>208</v>
      </c>
      <c r="DM30" s="4">
        <v>142</v>
      </c>
      <c r="DN30" s="4">
        <v>99</v>
      </c>
      <c r="DO30" s="4">
        <v>79</v>
      </c>
      <c r="DP30" s="4">
        <v>200</v>
      </c>
      <c r="DQ30" s="4">
        <v>67</v>
      </c>
      <c r="DR30" s="4">
        <v>52</v>
      </c>
      <c r="DS30" s="4">
        <v>40</v>
      </c>
      <c r="DT30" s="4">
        <v>24</v>
      </c>
      <c r="DU30" s="4">
        <v>17</v>
      </c>
      <c r="DV30" s="4">
        <v>25</v>
      </c>
      <c r="DW30" s="4">
        <v>17363</v>
      </c>
      <c r="DX30" s="4">
        <v>19790</v>
      </c>
      <c r="DY30" s="4">
        <v>38373</v>
      </c>
      <c r="DZ30" s="4">
        <v>26867</v>
      </c>
      <c r="EA30" s="4">
        <v>19637</v>
      </c>
    </row>
    <row r="31" spans="1:131" ht="17.5" customHeight="1" x14ac:dyDescent="0.35">
      <c r="A31" s="2" t="s">
        <v>49</v>
      </c>
      <c r="D31" s="2" t="s">
        <v>50</v>
      </c>
      <c r="E31" s="4">
        <v>139951</v>
      </c>
      <c r="F31" s="4">
        <v>8007</v>
      </c>
      <c r="G31" s="4">
        <v>1726</v>
      </c>
      <c r="H31" s="4">
        <v>1684</v>
      </c>
      <c r="I31" s="4">
        <v>1540</v>
      </c>
      <c r="J31" s="4">
        <v>1589</v>
      </c>
      <c r="K31" s="4">
        <v>1468</v>
      </c>
      <c r="L31" s="4">
        <v>6824</v>
      </c>
      <c r="M31" s="4">
        <v>1468</v>
      </c>
      <c r="N31" s="4">
        <v>1423</v>
      </c>
      <c r="O31" s="4">
        <v>1345</v>
      </c>
      <c r="P31" s="4">
        <v>1272</v>
      </c>
      <c r="Q31" s="4">
        <v>1316</v>
      </c>
      <c r="R31" s="4">
        <v>7019</v>
      </c>
      <c r="S31" s="4">
        <v>1376</v>
      </c>
      <c r="T31" s="4">
        <v>1378</v>
      </c>
      <c r="U31" s="4">
        <v>1344</v>
      </c>
      <c r="V31" s="4">
        <v>1435</v>
      </c>
      <c r="W31" s="4">
        <v>1486</v>
      </c>
      <c r="X31" s="4">
        <v>11116</v>
      </c>
      <c r="Y31" s="4">
        <v>1449</v>
      </c>
      <c r="Z31" s="4">
        <v>1449</v>
      </c>
      <c r="AA31" s="4">
        <v>1440</v>
      </c>
      <c r="AB31" s="4">
        <v>2528</v>
      </c>
      <c r="AC31" s="4">
        <v>4250</v>
      </c>
      <c r="AD31" s="4">
        <v>17341</v>
      </c>
      <c r="AE31" s="4">
        <v>4519</v>
      </c>
      <c r="AF31" s="4">
        <v>3945</v>
      </c>
      <c r="AG31" s="4">
        <v>3265</v>
      </c>
      <c r="AH31" s="4">
        <v>3003</v>
      </c>
      <c r="AI31" s="4">
        <v>2609</v>
      </c>
      <c r="AJ31" s="4">
        <v>11058</v>
      </c>
      <c r="AK31" s="4">
        <v>2376</v>
      </c>
      <c r="AL31" s="4">
        <v>2243</v>
      </c>
      <c r="AM31" s="4">
        <v>2219</v>
      </c>
      <c r="AN31" s="4">
        <v>2155</v>
      </c>
      <c r="AO31" s="4">
        <v>2065</v>
      </c>
      <c r="AP31" s="4">
        <v>8792</v>
      </c>
      <c r="AQ31" s="4">
        <v>1978</v>
      </c>
      <c r="AR31" s="4">
        <v>1942</v>
      </c>
      <c r="AS31" s="4">
        <v>1785</v>
      </c>
      <c r="AT31" s="4">
        <v>1583</v>
      </c>
      <c r="AU31" s="4">
        <v>1504</v>
      </c>
      <c r="AV31" s="4">
        <v>8115</v>
      </c>
      <c r="AW31" s="4">
        <v>1653</v>
      </c>
      <c r="AX31" s="4">
        <v>1613</v>
      </c>
      <c r="AY31" s="4">
        <v>1584</v>
      </c>
      <c r="AZ31" s="4">
        <v>1568</v>
      </c>
      <c r="BA31" s="4">
        <v>1697</v>
      </c>
      <c r="BB31" s="4">
        <v>8360</v>
      </c>
      <c r="BC31" s="4">
        <v>1733</v>
      </c>
      <c r="BD31" s="4">
        <v>1634</v>
      </c>
      <c r="BE31" s="4">
        <v>1671</v>
      </c>
      <c r="BF31" s="4">
        <v>1650</v>
      </c>
      <c r="BG31" s="4">
        <v>1672</v>
      </c>
      <c r="BH31" s="4">
        <v>9090</v>
      </c>
      <c r="BI31" s="4">
        <v>1799</v>
      </c>
      <c r="BJ31" s="4">
        <v>1817</v>
      </c>
      <c r="BK31" s="4">
        <v>1812</v>
      </c>
      <c r="BL31" s="4">
        <v>1833</v>
      </c>
      <c r="BM31" s="4">
        <v>1829</v>
      </c>
      <c r="BN31" s="4">
        <v>8216</v>
      </c>
      <c r="BO31" s="4">
        <v>1666</v>
      </c>
      <c r="BP31" s="4">
        <v>1684</v>
      </c>
      <c r="BQ31" s="4">
        <v>1721</v>
      </c>
      <c r="BR31" s="4">
        <v>1580</v>
      </c>
      <c r="BS31" s="4">
        <v>1565</v>
      </c>
      <c r="BT31" s="4">
        <v>7112</v>
      </c>
      <c r="BU31" s="4">
        <v>1574</v>
      </c>
      <c r="BV31" s="4">
        <v>1403</v>
      </c>
      <c r="BW31" s="4">
        <v>1440</v>
      </c>
      <c r="BX31" s="4">
        <v>1361</v>
      </c>
      <c r="BY31" s="4">
        <v>1334</v>
      </c>
      <c r="BZ31" s="4">
        <v>6923</v>
      </c>
      <c r="CA31" s="4">
        <v>1322</v>
      </c>
      <c r="CB31" s="4">
        <v>1375</v>
      </c>
      <c r="CC31" s="4">
        <v>1342</v>
      </c>
      <c r="CD31" s="4">
        <v>1414</v>
      </c>
      <c r="CE31" s="4">
        <v>1470</v>
      </c>
      <c r="CF31" s="4">
        <v>5212</v>
      </c>
      <c r="CG31" s="4">
        <v>1065</v>
      </c>
      <c r="CH31" s="4">
        <v>1148</v>
      </c>
      <c r="CI31" s="4">
        <v>1066</v>
      </c>
      <c r="CJ31" s="4">
        <v>1000</v>
      </c>
      <c r="CK31" s="4">
        <v>933</v>
      </c>
      <c r="CL31" s="4">
        <v>4996</v>
      </c>
      <c r="CM31" s="4">
        <v>931</v>
      </c>
      <c r="CN31" s="4">
        <v>1020</v>
      </c>
      <c r="CO31" s="4">
        <v>1038</v>
      </c>
      <c r="CP31" s="4">
        <v>1054</v>
      </c>
      <c r="CQ31" s="4">
        <v>953</v>
      </c>
      <c r="CR31" s="4">
        <v>4348</v>
      </c>
      <c r="CS31" s="4">
        <v>925</v>
      </c>
      <c r="CT31" s="4">
        <v>879</v>
      </c>
      <c r="CU31" s="4">
        <v>844</v>
      </c>
      <c r="CV31" s="4">
        <v>853</v>
      </c>
      <c r="CW31" s="4">
        <v>847</v>
      </c>
      <c r="CX31" s="4">
        <v>3645</v>
      </c>
      <c r="CY31" s="4">
        <v>853</v>
      </c>
      <c r="CZ31" s="4">
        <v>735</v>
      </c>
      <c r="DA31" s="4">
        <v>736</v>
      </c>
      <c r="DB31" s="4">
        <v>666</v>
      </c>
      <c r="DC31" s="4">
        <v>655</v>
      </c>
      <c r="DD31" s="4">
        <v>2361</v>
      </c>
      <c r="DE31" s="4">
        <v>570</v>
      </c>
      <c r="DF31" s="4">
        <v>513</v>
      </c>
      <c r="DG31" s="4">
        <v>435</v>
      </c>
      <c r="DH31" s="4">
        <v>441</v>
      </c>
      <c r="DI31" s="4">
        <v>402</v>
      </c>
      <c r="DJ31" s="4">
        <v>1083</v>
      </c>
      <c r="DK31" s="4">
        <v>367</v>
      </c>
      <c r="DL31" s="4">
        <v>273</v>
      </c>
      <c r="DM31" s="4">
        <v>185</v>
      </c>
      <c r="DN31" s="4">
        <v>125</v>
      </c>
      <c r="DO31" s="4">
        <v>133</v>
      </c>
      <c r="DP31" s="4">
        <v>292</v>
      </c>
      <c r="DQ31" s="4">
        <v>97</v>
      </c>
      <c r="DR31" s="4">
        <v>71</v>
      </c>
      <c r="DS31" s="4">
        <v>60</v>
      </c>
      <c r="DT31" s="4">
        <v>33</v>
      </c>
      <c r="DU31" s="4">
        <v>31</v>
      </c>
      <c r="DV31" s="4">
        <v>41</v>
      </c>
      <c r="DW31" s="4">
        <v>23299</v>
      </c>
      <c r="DX31" s="4">
        <v>26188</v>
      </c>
      <c r="DY31" s="4">
        <v>63333</v>
      </c>
      <c r="DZ31" s="4">
        <v>31341</v>
      </c>
      <c r="EA31" s="4">
        <v>21978</v>
      </c>
    </row>
    <row r="32" spans="1:131" ht="17.5" customHeight="1" x14ac:dyDescent="0.35">
      <c r="A32" s="2" t="s">
        <v>51</v>
      </c>
      <c r="D32" s="2" t="s">
        <v>52</v>
      </c>
      <c r="E32" s="4">
        <v>103918</v>
      </c>
      <c r="F32" s="4">
        <v>5616</v>
      </c>
      <c r="G32" s="4">
        <v>1151</v>
      </c>
      <c r="H32" s="4">
        <v>1132</v>
      </c>
      <c r="I32" s="4">
        <v>1105</v>
      </c>
      <c r="J32" s="4">
        <v>1129</v>
      </c>
      <c r="K32" s="4">
        <v>1099</v>
      </c>
      <c r="L32" s="4">
        <v>5179</v>
      </c>
      <c r="M32" s="4">
        <v>1137</v>
      </c>
      <c r="N32" s="4">
        <v>1033</v>
      </c>
      <c r="O32" s="4">
        <v>1036</v>
      </c>
      <c r="P32" s="4">
        <v>1008</v>
      </c>
      <c r="Q32" s="4">
        <v>965</v>
      </c>
      <c r="R32" s="4">
        <v>5355</v>
      </c>
      <c r="S32" s="4">
        <v>1037</v>
      </c>
      <c r="T32" s="4">
        <v>1058</v>
      </c>
      <c r="U32" s="4">
        <v>1025</v>
      </c>
      <c r="V32" s="4">
        <v>1105</v>
      </c>
      <c r="W32" s="4">
        <v>1130</v>
      </c>
      <c r="X32" s="4">
        <v>5629</v>
      </c>
      <c r="Y32" s="4">
        <v>1152</v>
      </c>
      <c r="Z32" s="4">
        <v>1092</v>
      </c>
      <c r="AA32" s="4">
        <v>1212</v>
      </c>
      <c r="AB32" s="4">
        <v>1128</v>
      </c>
      <c r="AC32" s="4">
        <v>1045</v>
      </c>
      <c r="AD32" s="4">
        <v>5529</v>
      </c>
      <c r="AE32" s="4">
        <v>1005</v>
      </c>
      <c r="AF32" s="4">
        <v>947</v>
      </c>
      <c r="AG32" s="4">
        <v>1117</v>
      </c>
      <c r="AH32" s="4">
        <v>1212</v>
      </c>
      <c r="AI32" s="4">
        <v>1248</v>
      </c>
      <c r="AJ32" s="4">
        <v>6493</v>
      </c>
      <c r="AK32" s="4">
        <v>1271</v>
      </c>
      <c r="AL32" s="4">
        <v>1290</v>
      </c>
      <c r="AM32" s="4">
        <v>1269</v>
      </c>
      <c r="AN32" s="4">
        <v>1287</v>
      </c>
      <c r="AO32" s="4">
        <v>1376</v>
      </c>
      <c r="AP32" s="4">
        <v>6757</v>
      </c>
      <c r="AQ32" s="4">
        <v>1450</v>
      </c>
      <c r="AR32" s="4">
        <v>1539</v>
      </c>
      <c r="AS32" s="4">
        <v>1345</v>
      </c>
      <c r="AT32" s="4">
        <v>1192</v>
      </c>
      <c r="AU32" s="4">
        <v>1231</v>
      </c>
      <c r="AV32" s="4">
        <v>6978</v>
      </c>
      <c r="AW32" s="4">
        <v>1324</v>
      </c>
      <c r="AX32" s="4">
        <v>1350</v>
      </c>
      <c r="AY32" s="4">
        <v>1376</v>
      </c>
      <c r="AZ32" s="4">
        <v>1389</v>
      </c>
      <c r="BA32" s="4">
        <v>1539</v>
      </c>
      <c r="BB32" s="4">
        <v>7676</v>
      </c>
      <c r="BC32" s="4">
        <v>1549</v>
      </c>
      <c r="BD32" s="4">
        <v>1533</v>
      </c>
      <c r="BE32" s="4">
        <v>1577</v>
      </c>
      <c r="BF32" s="4">
        <v>1466</v>
      </c>
      <c r="BG32" s="4">
        <v>1551</v>
      </c>
      <c r="BH32" s="4">
        <v>8016</v>
      </c>
      <c r="BI32" s="4">
        <v>1522</v>
      </c>
      <c r="BJ32" s="4">
        <v>1660</v>
      </c>
      <c r="BK32" s="4">
        <v>1655</v>
      </c>
      <c r="BL32" s="4">
        <v>1618</v>
      </c>
      <c r="BM32" s="4">
        <v>1561</v>
      </c>
      <c r="BN32" s="4">
        <v>7228</v>
      </c>
      <c r="BO32" s="4">
        <v>1465</v>
      </c>
      <c r="BP32" s="4">
        <v>1466</v>
      </c>
      <c r="BQ32" s="4">
        <v>1461</v>
      </c>
      <c r="BR32" s="4">
        <v>1467</v>
      </c>
      <c r="BS32" s="4">
        <v>1369</v>
      </c>
      <c r="BT32" s="4">
        <v>6506</v>
      </c>
      <c r="BU32" s="4">
        <v>1318</v>
      </c>
      <c r="BV32" s="4">
        <v>1343</v>
      </c>
      <c r="BW32" s="4">
        <v>1331</v>
      </c>
      <c r="BX32" s="4">
        <v>1295</v>
      </c>
      <c r="BY32" s="4">
        <v>1219</v>
      </c>
      <c r="BZ32" s="4">
        <v>6732</v>
      </c>
      <c r="CA32" s="4">
        <v>1234</v>
      </c>
      <c r="CB32" s="4">
        <v>1317</v>
      </c>
      <c r="CC32" s="4">
        <v>1273</v>
      </c>
      <c r="CD32" s="4">
        <v>1433</v>
      </c>
      <c r="CE32" s="4">
        <v>1475</v>
      </c>
      <c r="CF32" s="4">
        <v>5045</v>
      </c>
      <c r="CG32" s="4">
        <v>1094</v>
      </c>
      <c r="CH32" s="4">
        <v>1179</v>
      </c>
      <c r="CI32" s="4">
        <v>1007</v>
      </c>
      <c r="CJ32" s="4">
        <v>940</v>
      </c>
      <c r="CK32" s="4">
        <v>825</v>
      </c>
      <c r="CL32" s="4">
        <v>4626</v>
      </c>
      <c r="CM32" s="4">
        <v>902</v>
      </c>
      <c r="CN32" s="4">
        <v>935</v>
      </c>
      <c r="CO32" s="4">
        <v>887</v>
      </c>
      <c r="CP32" s="4">
        <v>1006</v>
      </c>
      <c r="CQ32" s="4">
        <v>896</v>
      </c>
      <c r="CR32" s="4">
        <v>3973</v>
      </c>
      <c r="CS32" s="4">
        <v>838</v>
      </c>
      <c r="CT32" s="4">
        <v>774</v>
      </c>
      <c r="CU32" s="4">
        <v>783</v>
      </c>
      <c r="CV32" s="4">
        <v>786</v>
      </c>
      <c r="CW32" s="4">
        <v>792</v>
      </c>
      <c r="CX32" s="4">
        <v>3306</v>
      </c>
      <c r="CY32" s="4">
        <v>758</v>
      </c>
      <c r="CZ32" s="4">
        <v>698</v>
      </c>
      <c r="DA32" s="4">
        <v>702</v>
      </c>
      <c r="DB32" s="4">
        <v>613</v>
      </c>
      <c r="DC32" s="4">
        <v>535</v>
      </c>
      <c r="DD32" s="4">
        <v>2109</v>
      </c>
      <c r="DE32" s="4">
        <v>543</v>
      </c>
      <c r="DF32" s="4">
        <v>472</v>
      </c>
      <c r="DG32" s="4">
        <v>374</v>
      </c>
      <c r="DH32" s="4">
        <v>381</v>
      </c>
      <c r="DI32" s="4">
        <v>339</v>
      </c>
      <c r="DJ32" s="4">
        <v>918</v>
      </c>
      <c r="DK32" s="4">
        <v>302</v>
      </c>
      <c r="DL32" s="4">
        <v>245</v>
      </c>
      <c r="DM32" s="4">
        <v>158</v>
      </c>
      <c r="DN32" s="4">
        <v>117</v>
      </c>
      <c r="DO32" s="4">
        <v>96</v>
      </c>
      <c r="DP32" s="4">
        <v>208</v>
      </c>
      <c r="DQ32" s="4">
        <v>67</v>
      </c>
      <c r="DR32" s="4">
        <v>44</v>
      </c>
      <c r="DS32" s="4">
        <v>50</v>
      </c>
      <c r="DT32" s="4">
        <v>27</v>
      </c>
      <c r="DU32" s="4">
        <v>20</v>
      </c>
      <c r="DV32" s="4">
        <v>39</v>
      </c>
      <c r="DW32" s="4">
        <v>17302</v>
      </c>
      <c r="DX32" s="4">
        <v>19606</v>
      </c>
      <c r="DY32" s="4">
        <v>37910</v>
      </c>
      <c r="DZ32" s="4">
        <v>28482</v>
      </c>
      <c r="EA32" s="4">
        <v>20224</v>
      </c>
    </row>
    <row r="33" spans="1:131" ht="17.5" customHeight="1" x14ac:dyDescent="0.35">
      <c r="A33" s="2" t="s">
        <v>53</v>
      </c>
      <c r="D33" s="2" t="s">
        <v>54</v>
      </c>
      <c r="E33" s="4">
        <v>76567</v>
      </c>
      <c r="F33" s="4">
        <v>4010</v>
      </c>
      <c r="G33" s="4">
        <v>809</v>
      </c>
      <c r="H33" s="4">
        <v>794</v>
      </c>
      <c r="I33" s="4">
        <v>798</v>
      </c>
      <c r="J33" s="4">
        <v>829</v>
      </c>
      <c r="K33" s="4">
        <v>780</v>
      </c>
      <c r="L33" s="4">
        <v>3706</v>
      </c>
      <c r="M33" s="4">
        <v>778</v>
      </c>
      <c r="N33" s="4">
        <v>727</v>
      </c>
      <c r="O33" s="4">
        <v>773</v>
      </c>
      <c r="P33" s="4">
        <v>700</v>
      </c>
      <c r="Q33" s="4">
        <v>728</v>
      </c>
      <c r="R33" s="4">
        <v>4046</v>
      </c>
      <c r="S33" s="4">
        <v>725</v>
      </c>
      <c r="T33" s="4">
        <v>800</v>
      </c>
      <c r="U33" s="4">
        <v>822</v>
      </c>
      <c r="V33" s="4">
        <v>829</v>
      </c>
      <c r="W33" s="4">
        <v>870</v>
      </c>
      <c r="X33" s="4">
        <v>4593</v>
      </c>
      <c r="Y33" s="4">
        <v>926</v>
      </c>
      <c r="Z33" s="4">
        <v>920</v>
      </c>
      <c r="AA33" s="4">
        <v>937</v>
      </c>
      <c r="AB33" s="4">
        <v>936</v>
      </c>
      <c r="AC33" s="4">
        <v>874</v>
      </c>
      <c r="AD33" s="4">
        <v>4630</v>
      </c>
      <c r="AE33" s="4">
        <v>919</v>
      </c>
      <c r="AF33" s="4">
        <v>842</v>
      </c>
      <c r="AG33" s="4">
        <v>902</v>
      </c>
      <c r="AH33" s="4">
        <v>927</v>
      </c>
      <c r="AI33" s="4">
        <v>1040</v>
      </c>
      <c r="AJ33" s="4">
        <v>4609</v>
      </c>
      <c r="AK33" s="4">
        <v>1012</v>
      </c>
      <c r="AL33" s="4">
        <v>927</v>
      </c>
      <c r="AM33" s="4">
        <v>929</v>
      </c>
      <c r="AN33" s="4">
        <v>864</v>
      </c>
      <c r="AO33" s="4">
        <v>877</v>
      </c>
      <c r="AP33" s="4">
        <v>4239</v>
      </c>
      <c r="AQ33" s="4">
        <v>938</v>
      </c>
      <c r="AR33" s="4">
        <v>938</v>
      </c>
      <c r="AS33" s="4">
        <v>839</v>
      </c>
      <c r="AT33" s="4">
        <v>733</v>
      </c>
      <c r="AU33" s="4">
        <v>791</v>
      </c>
      <c r="AV33" s="4">
        <v>4490</v>
      </c>
      <c r="AW33" s="4">
        <v>841</v>
      </c>
      <c r="AX33" s="4">
        <v>835</v>
      </c>
      <c r="AY33" s="4">
        <v>883</v>
      </c>
      <c r="AZ33" s="4">
        <v>894</v>
      </c>
      <c r="BA33" s="4">
        <v>1037</v>
      </c>
      <c r="BB33" s="4">
        <v>5414</v>
      </c>
      <c r="BC33" s="4">
        <v>1018</v>
      </c>
      <c r="BD33" s="4">
        <v>1031</v>
      </c>
      <c r="BE33" s="4">
        <v>1125</v>
      </c>
      <c r="BF33" s="4">
        <v>1087</v>
      </c>
      <c r="BG33" s="4">
        <v>1153</v>
      </c>
      <c r="BH33" s="4">
        <v>6076</v>
      </c>
      <c r="BI33" s="4">
        <v>1238</v>
      </c>
      <c r="BJ33" s="4">
        <v>1213</v>
      </c>
      <c r="BK33" s="4">
        <v>1217</v>
      </c>
      <c r="BL33" s="4">
        <v>1191</v>
      </c>
      <c r="BM33" s="4">
        <v>1217</v>
      </c>
      <c r="BN33" s="4">
        <v>5600</v>
      </c>
      <c r="BO33" s="4">
        <v>1190</v>
      </c>
      <c r="BP33" s="4">
        <v>1138</v>
      </c>
      <c r="BQ33" s="4">
        <v>1147</v>
      </c>
      <c r="BR33" s="4">
        <v>1079</v>
      </c>
      <c r="BS33" s="4">
        <v>1046</v>
      </c>
      <c r="BT33" s="4">
        <v>4854</v>
      </c>
      <c r="BU33" s="4">
        <v>1005</v>
      </c>
      <c r="BV33" s="4">
        <v>949</v>
      </c>
      <c r="BW33" s="4">
        <v>1014</v>
      </c>
      <c r="BX33" s="4">
        <v>973</v>
      </c>
      <c r="BY33" s="4">
        <v>913</v>
      </c>
      <c r="BZ33" s="4">
        <v>4844</v>
      </c>
      <c r="CA33" s="4">
        <v>907</v>
      </c>
      <c r="CB33" s="4">
        <v>980</v>
      </c>
      <c r="CC33" s="4">
        <v>963</v>
      </c>
      <c r="CD33" s="4">
        <v>1027</v>
      </c>
      <c r="CE33" s="4">
        <v>967</v>
      </c>
      <c r="CF33" s="4">
        <v>3711</v>
      </c>
      <c r="CG33" s="4">
        <v>785</v>
      </c>
      <c r="CH33" s="4">
        <v>838</v>
      </c>
      <c r="CI33" s="4">
        <v>759</v>
      </c>
      <c r="CJ33" s="4">
        <v>704</v>
      </c>
      <c r="CK33" s="4">
        <v>625</v>
      </c>
      <c r="CL33" s="4">
        <v>3523</v>
      </c>
      <c r="CM33" s="4">
        <v>664</v>
      </c>
      <c r="CN33" s="4">
        <v>723</v>
      </c>
      <c r="CO33" s="4">
        <v>725</v>
      </c>
      <c r="CP33" s="4">
        <v>712</v>
      </c>
      <c r="CQ33" s="4">
        <v>699</v>
      </c>
      <c r="CR33" s="4">
        <v>3143</v>
      </c>
      <c r="CS33" s="4">
        <v>602</v>
      </c>
      <c r="CT33" s="4">
        <v>651</v>
      </c>
      <c r="CU33" s="4">
        <v>652</v>
      </c>
      <c r="CV33" s="4">
        <v>621</v>
      </c>
      <c r="CW33" s="4">
        <v>617</v>
      </c>
      <c r="CX33" s="4">
        <v>2569</v>
      </c>
      <c r="CY33" s="4">
        <v>588</v>
      </c>
      <c r="CZ33" s="4">
        <v>532</v>
      </c>
      <c r="DA33" s="4">
        <v>540</v>
      </c>
      <c r="DB33" s="4">
        <v>447</v>
      </c>
      <c r="DC33" s="4">
        <v>462</v>
      </c>
      <c r="DD33" s="4">
        <v>1698</v>
      </c>
      <c r="DE33" s="4">
        <v>381</v>
      </c>
      <c r="DF33" s="4">
        <v>381</v>
      </c>
      <c r="DG33" s="4">
        <v>341</v>
      </c>
      <c r="DH33" s="4">
        <v>319</v>
      </c>
      <c r="DI33" s="4">
        <v>276</v>
      </c>
      <c r="DJ33" s="4">
        <v>659</v>
      </c>
      <c r="DK33" s="4">
        <v>231</v>
      </c>
      <c r="DL33" s="4">
        <v>190</v>
      </c>
      <c r="DM33" s="4">
        <v>92</v>
      </c>
      <c r="DN33" s="4">
        <v>82</v>
      </c>
      <c r="DO33" s="4">
        <v>64</v>
      </c>
      <c r="DP33" s="4">
        <v>122</v>
      </c>
      <c r="DQ33" s="4">
        <v>42</v>
      </c>
      <c r="DR33" s="4">
        <v>33</v>
      </c>
      <c r="DS33" s="4">
        <v>23</v>
      </c>
      <c r="DT33" s="4">
        <v>13</v>
      </c>
      <c r="DU33" s="4">
        <v>11</v>
      </c>
      <c r="DV33" s="4">
        <v>31</v>
      </c>
      <c r="DW33" s="4">
        <v>12688</v>
      </c>
      <c r="DX33" s="4">
        <v>14545</v>
      </c>
      <c r="DY33" s="4">
        <v>27049</v>
      </c>
      <c r="DZ33" s="4">
        <v>21374</v>
      </c>
      <c r="EA33" s="4">
        <v>15456</v>
      </c>
    </row>
    <row r="34" spans="1:131" ht="17.5" customHeight="1" x14ac:dyDescent="0.35">
      <c r="A34" s="2" t="s">
        <v>55</v>
      </c>
      <c r="D34" s="2" t="s">
        <v>56</v>
      </c>
      <c r="E34" s="4">
        <v>141553</v>
      </c>
      <c r="F34" s="4">
        <v>7434</v>
      </c>
      <c r="G34" s="4">
        <v>1420</v>
      </c>
      <c r="H34" s="4">
        <v>1484</v>
      </c>
      <c r="I34" s="4">
        <v>1494</v>
      </c>
      <c r="J34" s="4">
        <v>1541</v>
      </c>
      <c r="K34" s="4">
        <v>1495</v>
      </c>
      <c r="L34" s="4">
        <v>6807</v>
      </c>
      <c r="M34" s="4">
        <v>1456</v>
      </c>
      <c r="N34" s="4">
        <v>1400</v>
      </c>
      <c r="O34" s="4">
        <v>1279</v>
      </c>
      <c r="P34" s="4">
        <v>1367</v>
      </c>
      <c r="Q34" s="4">
        <v>1305</v>
      </c>
      <c r="R34" s="4">
        <v>7545</v>
      </c>
      <c r="S34" s="4">
        <v>1350</v>
      </c>
      <c r="T34" s="4">
        <v>1457</v>
      </c>
      <c r="U34" s="4">
        <v>1447</v>
      </c>
      <c r="V34" s="4">
        <v>1599</v>
      </c>
      <c r="W34" s="4">
        <v>1692</v>
      </c>
      <c r="X34" s="4">
        <v>8730</v>
      </c>
      <c r="Y34" s="4">
        <v>1546</v>
      </c>
      <c r="Z34" s="4">
        <v>1621</v>
      </c>
      <c r="AA34" s="4">
        <v>1689</v>
      </c>
      <c r="AB34" s="4">
        <v>1808</v>
      </c>
      <c r="AC34" s="4">
        <v>2066</v>
      </c>
      <c r="AD34" s="4">
        <v>9767</v>
      </c>
      <c r="AE34" s="4">
        <v>1998</v>
      </c>
      <c r="AF34" s="4">
        <v>1938</v>
      </c>
      <c r="AG34" s="4">
        <v>1948</v>
      </c>
      <c r="AH34" s="4">
        <v>1993</v>
      </c>
      <c r="AI34" s="4">
        <v>1890</v>
      </c>
      <c r="AJ34" s="4">
        <v>8449</v>
      </c>
      <c r="AK34" s="4">
        <v>1756</v>
      </c>
      <c r="AL34" s="4">
        <v>1719</v>
      </c>
      <c r="AM34" s="4">
        <v>1644</v>
      </c>
      <c r="AN34" s="4">
        <v>1679</v>
      </c>
      <c r="AO34" s="4">
        <v>1651</v>
      </c>
      <c r="AP34" s="4">
        <v>8050</v>
      </c>
      <c r="AQ34" s="4">
        <v>1735</v>
      </c>
      <c r="AR34" s="4">
        <v>1705</v>
      </c>
      <c r="AS34" s="4">
        <v>1610</v>
      </c>
      <c r="AT34" s="4">
        <v>1486</v>
      </c>
      <c r="AU34" s="4">
        <v>1514</v>
      </c>
      <c r="AV34" s="4">
        <v>8866</v>
      </c>
      <c r="AW34" s="4">
        <v>1631</v>
      </c>
      <c r="AX34" s="4">
        <v>1564</v>
      </c>
      <c r="AY34" s="4">
        <v>1719</v>
      </c>
      <c r="AZ34" s="4">
        <v>1890</v>
      </c>
      <c r="BA34" s="4">
        <v>2062</v>
      </c>
      <c r="BB34" s="4">
        <v>10359</v>
      </c>
      <c r="BC34" s="4">
        <v>2044</v>
      </c>
      <c r="BD34" s="4">
        <v>2020</v>
      </c>
      <c r="BE34" s="4">
        <v>2038</v>
      </c>
      <c r="BF34" s="4">
        <v>2098</v>
      </c>
      <c r="BG34" s="4">
        <v>2159</v>
      </c>
      <c r="BH34" s="4">
        <v>10654</v>
      </c>
      <c r="BI34" s="4">
        <v>2073</v>
      </c>
      <c r="BJ34" s="4">
        <v>2172</v>
      </c>
      <c r="BK34" s="4">
        <v>2152</v>
      </c>
      <c r="BL34" s="4">
        <v>2143</v>
      </c>
      <c r="BM34" s="4">
        <v>2114</v>
      </c>
      <c r="BN34" s="4">
        <v>10031</v>
      </c>
      <c r="BO34" s="4">
        <v>2025</v>
      </c>
      <c r="BP34" s="4">
        <v>1974</v>
      </c>
      <c r="BQ34" s="4">
        <v>2038</v>
      </c>
      <c r="BR34" s="4">
        <v>2051</v>
      </c>
      <c r="BS34" s="4">
        <v>1943</v>
      </c>
      <c r="BT34" s="4">
        <v>8941</v>
      </c>
      <c r="BU34" s="4">
        <v>1835</v>
      </c>
      <c r="BV34" s="4">
        <v>1838</v>
      </c>
      <c r="BW34" s="4">
        <v>1773</v>
      </c>
      <c r="BX34" s="4">
        <v>1765</v>
      </c>
      <c r="BY34" s="4">
        <v>1730</v>
      </c>
      <c r="BZ34" s="4">
        <v>9354</v>
      </c>
      <c r="CA34" s="4">
        <v>1791</v>
      </c>
      <c r="CB34" s="4">
        <v>1783</v>
      </c>
      <c r="CC34" s="4">
        <v>1786</v>
      </c>
      <c r="CD34" s="4">
        <v>1939</v>
      </c>
      <c r="CE34" s="4">
        <v>2055</v>
      </c>
      <c r="CF34" s="4">
        <v>6945</v>
      </c>
      <c r="CG34" s="4">
        <v>1446</v>
      </c>
      <c r="CH34" s="4">
        <v>1591</v>
      </c>
      <c r="CI34" s="4">
        <v>1340</v>
      </c>
      <c r="CJ34" s="4">
        <v>1340</v>
      </c>
      <c r="CK34" s="4">
        <v>1228</v>
      </c>
      <c r="CL34" s="4">
        <v>6428</v>
      </c>
      <c r="CM34" s="4">
        <v>1265</v>
      </c>
      <c r="CN34" s="4">
        <v>1348</v>
      </c>
      <c r="CO34" s="4">
        <v>1267</v>
      </c>
      <c r="CP34" s="4">
        <v>1346</v>
      </c>
      <c r="CQ34" s="4">
        <v>1202</v>
      </c>
      <c r="CR34" s="4">
        <v>5546</v>
      </c>
      <c r="CS34" s="4">
        <v>1231</v>
      </c>
      <c r="CT34" s="4">
        <v>1116</v>
      </c>
      <c r="CU34" s="4">
        <v>1115</v>
      </c>
      <c r="CV34" s="4">
        <v>1031</v>
      </c>
      <c r="CW34" s="4">
        <v>1053</v>
      </c>
      <c r="CX34" s="4">
        <v>4093</v>
      </c>
      <c r="CY34" s="4">
        <v>1001</v>
      </c>
      <c r="CZ34" s="4">
        <v>885</v>
      </c>
      <c r="DA34" s="4">
        <v>840</v>
      </c>
      <c r="DB34" s="4">
        <v>693</v>
      </c>
      <c r="DC34" s="4">
        <v>674</v>
      </c>
      <c r="DD34" s="4">
        <v>2365</v>
      </c>
      <c r="DE34" s="4">
        <v>583</v>
      </c>
      <c r="DF34" s="4">
        <v>535</v>
      </c>
      <c r="DG34" s="4">
        <v>468</v>
      </c>
      <c r="DH34" s="4">
        <v>408</v>
      </c>
      <c r="DI34" s="4">
        <v>371</v>
      </c>
      <c r="DJ34" s="4">
        <v>934</v>
      </c>
      <c r="DK34" s="4">
        <v>290</v>
      </c>
      <c r="DL34" s="4">
        <v>264</v>
      </c>
      <c r="DM34" s="4">
        <v>163</v>
      </c>
      <c r="DN34" s="4">
        <v>118</v>
      </c>
      <c r="DO34" s="4">
        <v>99</v>
      </c>
      <c r="DP34" s="4">
        <v>221</v>
      </c>
      <c r="DQ34" s="4">
        <v>81</v>
      </c>
      <c r="DR34" s="4">
        <v>58</v>
      </c>
      <c r="DS34" s="4">
        <v>34</v>
      </c>
      <c r="DT34" s="4">
        <v>27</v>
      </c>
      <c r="DU34" s="4">
        <v>21</v>
      </c>
      <c r="DV34" s="4">
        <v>34</v>
      </c>
      <c r="DW34" s="4">
        <v>23332</v>
      </c>
      <c r="DX34" s="4">
        <v>26642</v>
      </c>
      <c r="DY34" s="4">
        <v>52675</v>
      </c>
      <c r="DZ34" s="4">
        <v>38980</v>
      </c>
      <c r="EA34" s="4">
        <v>26566</v>
      </c>
    </row>
    <row r="35" spans="1:131" ht="17.5" customHeight="1" x14ac:dyDescent="0.35">
      <c r="E35" s="31"/>
      <c r="F35" s="31"/>
      <c r="G35" s="30"/>
      <c r="H35" s="30"/>
      <c r="I35" s="30"/>
      <c r="J35" s="30"/>
      <c r="K35" s="30"/>
      <c r="L35" s="31"/>
      <c r="M35" s="30"/>
      <c r="N35" s="30"/>
      <c r="O35" s="30"/>
      <c r="P35" s="30"/>
      <c r="Q35" s="30"/>
      <c r="R35" s="31"/>
      <c r="S35" s="30"/>
      <c r="T35" s="30"/>
      <c r="U35" s="30"/>
      <c r="V35" s="30"/>
      <c r="W35" s="30"/>
      <c r="X35" s="31"/>
      <c r="Y35" s="30"/>
      <c r="Z35" s="30"/>
      <c r="AA35" s="30"/>
      <c r="AB35" s="30"/>
      <c r="AC35" s="30"/>
      <c r="AD35" s="31"/>
      <c r="AE35" s="30"/>
      <c r="AF35" s="30"/>
      <c r="AG35" s="30"/>
      <c r="AH35" s="30"/>
      <c r="AI35" s="30"/>
      <c r="AJ35" s="31"/>
      <c r="AK35" s="30"/>
      <c r="AL35" s="30"/>
      <c r="AM35" s="30"/>
      <c r="AN35" s="30"/>
      <c r="AO35" s="30"/>
      <c r="AP35" s="31"/>
      <c r="AQ35" s="30"/>
      <c r="AR35" s="30"/>
      <c r="AS35" s="30"/>
      <c r="AT35" s="30"/>
      <c r="AU35" s="30"/>
      <c r="AV35" s="31"/>
      <c r="AW35" s="30"/>
      <c r="AX35" s="30"/>
      <c r="AY35" s="30"/>
      <c r="AZ35" s="30"/>
      <c r="BA35" s="30"/>
      <c r="BB35" s="31"/>
      <c r="BC35" s="30"/>
      <c r="BD35" s="30"/>
      <c r="BE35" s="30"/>
      <c r="BF35" s="30"/>
      <c r="BG35" s="30"/>
      <c r="BH35" s="31"/>
      <c r="BI35" s="30"/>
      <c r="BJ35" s="30"/>
      <c r="BK35" s="30"/>
      <c r="BL35" s="30"/>
      <c r="BM35" s="30"/>
      <c r="BN35" s="31"/>
      <c r="BO35" s="30"/>
      <c r="BP35" s="30"/>
      <c r="BQ35" s="30"/>
      <c r="BR35" s="30"/>
      <c r="BS35" s="30"/>
      <c r="BT35" s="31"/>
      <c r="BU35" s="30"/>
      <c r="BV35" s="30"/>
      <c r="BW35" s="30"/>
      <c r="BX35" s="30"/>
      <c r="BY35" s="30"/>
      <c r="BZ35" s="31"/>
      <c r="CA35" s="30"/>
      <c r="CB35" s="30"/>
      <c r="CC35" s="30"/>
      <c r="CD35" s="30"/>
      <c r="CE35" s="30"/>
      <c r="CF35" s="31"/>
      <c r="CG35" s="30"/>
      <c r="CH35" s="30"/>
      <c r="CI35" s="30"/>
      <c r="CJ35" s="30"/>
      <c r="CK35" s="30"/>
      <c r="CL35" s="31"/>
      <c r="CM35" s="30"/>
      <c r="CN35" s="30"/>
      <c r="CO35" s="30"/>
      <c r="CP35" s="30"/>
      <c r="CQ35" s="30"/>
      <c r="CR35" s="31"/>
      <c r="CS35" s="30"/>
      <c r="CT35" s="30"/>
      <c r="CU35" s="30"/>
      <c r="CV35" s="30"/>
      <c r="CW35" s="30"/>
      <c r="CX35" s="31"/>
      <c r="CY35" s="30"/>
      <c r="CZ35" s="30"/>
      <c r="DA35" s="30"/>
      <c r="DB35" s="30"/>
      <c r="DC35" s="30"/>
      <c r="DD35" s="31"/>
      <c r="DE35" s="30"/>
      <c r="DF35" s="30"/>
      <c r="DG35" s="30"/>
      <c r="DH35" s="30"/>
      <c r="DI35" s="30"/>
      <c r="DJ35" s="31"/>
      <c r="DK35" s="30"/>
      <c r="DL35" s="30"/>
      <c r="DM35" s="30"/>
      <c r="DN35" s="30"/>
      <c r="DO35" s="30"/>
      <c r="DP35" s="31"/>
      <c r="DQ35" s="30"/>
      <c r="DR35" s="30"/>
      <c r="DS35" s="30"/>
      <c r="DT35" s="30"/>
      <c r="DU35" s="30"/>
      <c r="DW35" s="30"/>
      <c r="DX35" s="30"/>
      <c r="DY35" s="30"/>
      <c r="DZ35" s="30"/>
      <c r="EA35" s="30"/>
    </row>
    <row r="36" spans="1:131" s="3" customFormat="1" ht="17.5" customHeight="1" x14ac:dyDescent="0.35">
      <c r="A36" s="3" t="s">
        <v>57</v>
      </c>
      <c r="B36" s="3" t="s">
        <v>58</v>
      </c>
      <c r="E36" s="26">
        <v>3587492</v>
      </c>
      <c r="F36" s="26">
        <v>210813</v>
      </c>
      <c r="G36" s="26">
        <v>42854</v>
      </c>
      <c r="H36" s="26">
        <v>42211</v>
      </c>
      <c r="I36" s="26">
        <v>42087</v>
      </c>
      <c r="J36" s="26">
        <v>42296</v>
      </c>
      <c r="K36" s="26">
        <v>41365</v>
      </c>
      <c r="L36" s="26">
        <v>190950</v>
      </c>
      <c r="M36" s="26">
        <v>40700</v>
      </c>
      <c r="N36" s="26">
        <v>38853</v>
      </c>
      <c r="O36" s="26">
        <v>38000</v>
      </c>
      <c r="P36" s="26">
        <v>36559</v>
      </c>
      <c r="Q36" s="26">
        <v>36838</v>
      </c>
      <c r="R36" s="26">
        <v>201351</v>
      </c>
      <c r="S36" s="26">
        <v>38290</v>
      </c>
      <c r="T36" s="26">
        <v>39239</v>
      </c>
      <c r="U36" s="26">
        <v>40337</v>
      </c>
      <c r="V36" s="26">
        <v>40841</v>
      </c>
      <c r="W36" s="26">
        <v>42644</v>
      </c>
      <c r="X36" s="26">
        <v>223893</v>
      </c>
      <c r="Y36" s="26">
        <v>42860</v>
      </c>
      <c r="Z36" s="26">
        <v>41854</v>
      </c>
      <c r="AA36" s="26">
        <v>43835</v>
      </c>
      <c r="AB36" s="26">
        <v>45826</v>
      </c>
      <c r="AC36" s="26">
        <v>49518</v>
      </c>
      <c r="AD36" s="26">
        <v>244560</v>
      </c>
      <c r="AE36" s="26">
        <v>50594</v>
      </c>
      <c r="AF36" s="26">
        <v>48793</v>
      </c>
      <c r="AG36" s="26">
        <v>48979</v>
      </c>
      <c r="AH36" s="26">
        <v>48673</v>
      </c>
      <c r="AI36" s="26">
        <v>47521</v>
      </c>
      <c r="AJ36" s="26">
        <v>233439</v>
      </c>
      <c r="AK36" s="26">
        <v>47641</v>
      </c>
      <c r="AL36" s="26">
        <v>47264</v>
      </c>
      <c r="AM36" s="26">
        <v>46537</v>
      </c>
      <c r="AN36" s="26">
        <v>46442</v>
      </c>
      <c r="AO36" s="26">
        <v>45555</v>
      </c>
      <c r="AP36" s="26">
        <v>215230</v>
      </c>
      <c r="AQ36" s="26">
        <v>46494</v>
      </c>
      <c r="AR36" s="26">
        <v>45602</v>
      </c>
      <c r="AS36" s="26">
        <v>42673</v>
      </c>
      <c r="AT36" s="26">
        <v>40295</v>
      </c>
      <c r="AU36" s="26">
        <v>40166</v>
      </c>
      <c r="AV36" s="26">
        <v>227680</v>
      </c>
      <c r="AW36" s="26">
        <v>41947</v>
      </c>
      <c r="AX36" s="26">
        <v>43013</v>
      </c>
      <c r="AY36" s="26">
        <v>44466</v>
      </c>
      <c r="AZ36" s="26">
        <v>47580</v>
      </c>
      <c r="BA36" s="26">
        <v>50674</v>
      </c>
      <c r="BB36" s="26">
        <v>260452</v>
      </c>
      <c r="BC36" s="26">
        <v>51819</v>
      </c>
      <c r="BD36" s="26">
        <v>50946</v>
      </c>
      <c r="BE36" s="26">
        <v>52617</v>
      </c>
      <c r="BF36" s="26">
        <v>52229</v>
      </c>
      <c r="BG36" s="26">
        <v>52841</v>
      </c>
      <c r="BH36" s="26">
        <v>264818</v>
      </c>
      <c r="BI36" s="26">
        <v>53050</v>
      </c>
      <c r="BJ36" s="26">
        <v>54396</v>
      </c>
      <c r="BK36" s="26">
        <v>52852</v>
      </c>
      <c r="BL36" s="26">
        <v>52799</v>
      </c>
      <c r="BM36" s="26">
        <v>51721</v>
      </c>
      <c r="BN36" s="26">
        <v>234263</v>
      </c>
      <c r="BO36" s="26">
        <v>49689</v>
      </c>
      <c r="BP36" s="26">
        <v>47623</v>
      </c>
      <c r="BQ36" s="26">
        <v>46338</v>
      </c>
      <c r="BR36" s="26">
        <v>45927</v>
      </c>
      <c r="BS36" s="26">
        <v>44686</v>
      </c>
      <c r="BT36" s="26">
        <v>205247</v>
      </c>
      <c r="BU36" s="26">
        <v>41952</v>
      </c>
      <c r="BV36" s="26">
        <v>41029</v>
      </c>
      <c r="BW36" s="26">
        <v>41587</v>
      </c>
      <c r="BX36" s="26">
        <v>40623</v>
      </c>
      <c r="BY36" s="26">
        <v>40056</v>
      </c>
      <c r="BZ36" s="26">
        <v>221123</v>
      </c>
      <c r="CA36" s="26">
        <v>41126</v>
      </c>
      <c r="CB36" s="26">
        <v>41865</v>
      </c>
      <c r="CC36" s="26">
        <v>43139</v>
      </c>
      <c r="CD36" s="26">
        <v>47723</v>
      </c>
      <c r="CE36" s="26">
        <v>47270</v>
      </c>
      <c r="CF36" s="26">
        <v>175340</v>
      </c>
      <c r="CG36" s="26">
        <v>35868</v>
      </c>
      <c r="CH36" s="26">
        <v>37788</v>
      </c>
      <c r="CI36" s="26">
        <v>36076</v>
      </c>
      <c r="CJ36" s="26">
        <v>34561</v>
      </c>
      <c r="CK36" s="26">
        <v>31047</v>
      </c>
      <c r="CL36" s="26">
        <v>150798</v>
      </c>
      <c r="CM36" s="26">
        <v>30399</v>
      </c>
      <c r="CN36" s="26">
        <v>31294</v>
      </c>
      <c r="CO36" s="26">
        <v>30649</v>
      </c>
      <c r="CP36" s="26">
        <v>29789</v>
      </c>
      <c r="CQ36" s="26">
        <v>28667</v>
      </c>
      <c r="CR36" s="26">
        <v>125922</v>
      </c>
      <c r="CS36" s="26">
        <v>27486</v>
      </c>
      <c r="CT36" s="26">
        <v>26261</v>
      </c>
      <c r="CU36" s="26">
        <v>24698</v>
      </c>
      <c r="CV36" s="26">
        <v>23870</v>
      </c>
      <c r="CW36" s="26">
        <v>23607</v>
      </c>
      <c r="CX36" s="26">
        <v>99770</v>
      </c>
      <c r="CY36" s="26">
        <v>23033</v>
      </c>
      <c r="CZ36" s="26">
        <v>21579</v>
      </c>
      <c r="DA36" s="26">
        <v>19758</v>
      </c>
      <c r="DB36" s="26">
        <v>17954</v>
      </c>
      <c r="DC36" s="26">
        <v>17446</v>
      </c>
      <c r="DD36" s="26">
        <v>64895</v>
      </c>
      <c r="DE36" s="26">
        <v>15555</v>
      </c>
      <c r="DF36" s="26">
        <v>14152</v>
      </c>
      <c r="DG36" s="26">
        <v>12782</v>
      </c>
      <c r="DH36" s="26">
        <v>11515</v>
      </c>
      <c r="DI36" s="26">
        <v>10891</v>
      </c>
      <c r="DJ36" s="26">
        <v>28113</v>
      </c>
      <c r="DK36" s="26">
        <v>9615</v>
      </c>
      <c r="DL36" s="26">
        <v>7328</v>
      </c>
      <c r="DM36" s="26">
        <v>4553</v>
      </c>
      <c r="DN36" s="26">
        <v>3423</v>
      </c>
      <c r="DO36" s="26">
        <v>3194</v>
      </c>
      <c r="DP36" s="26">
        <v>7764</v>
      </c>
      <c r="DQ36" s="26">
        <v>2471</v>
      </c>
      <c r="DR36" s="26">
        <v>2146</v>
      </c>
      <c r="DS36" s="26">
        <v>1509</v>
      </c>
      <c r="DT36" s="26">
        <v>1004</v>
      </c>
      <c r="DU36" s="26">
        <v>634</v>
      </c>
      <c r="DV36" s="26">
        <v>1071</v>
      </c>
      <c r="DW36" s="26">
        <v>645974</v>
      </c>
      <c r="DX36" s="26">
        <v>731663</v>
      </c>
      <c r="DY36" s="26">
        <v>1362394</v>
      </c>
      <c r="DZ36" s="26">
        <v>925451</v>
      </c>
      <c r="EA36" s="26">
        <v>653673</v>
      </c>
    </row>
    <row r="37" spans="1:131" ht="17.5" customHeight="1" x14ac:dyDescent="0.35">
      <c r="B37" s="3"/>
      <c r="C37" s="3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W37" s="30"/>
      <c r="DX37" s="30"/>
      <c r="DY37" s="30"/>
      <c r="DZ37" s="30"/>
      <c r="EA37" s="30"/>
    </row>
    <row r="38" spans="1:131" s="3" customFormat="1" ht="17.5" customHeight="1" x14ac:dyDescent="0.35">
      <c r="A38" s="3" t="s">
        <v>59</v>
      </c>
      <c r="C38" s="3" t="s">
        <v>60</v>
      </c>
      <c r="E38" s="26">
        <v>73942</v>
      </c>
      <c r="F38" s="26">
        <v>5573</v>
      </c>
      <c r="G38" s="26">
        <v>1039</v>
      </c>
      <c r="H38" s="26">
        <v>1139</v>
      </c>
      <c r="I38" s="26">
        <v>1108</v>
      </c>
      <c r="J38" s="26">
        <v>1159</v>
      </c>
      <c r="K38" s="26">
        <v>1128</v>
      </c>
      <c r="L38" s="26">
        <v>5139</v>
      </c>
      <c r="M38" s="26">
        <v>1094</v>
      </c>
      <c r="N38" s="26">
        <v>1017</v>
      </c>
      <c r="O38" s="26">
        <v>1004</v>
      </c>
      <c r="P38" s="26">
        <v>1021</v>
      </c>
      <c r="Q38" s="26">
        <v>1003</v>
      </c>
      <c r="R38" s="26">
        <v>4989</v>
      </c>
      <c r="S38" s="26">
        <v>971</v>
      </c>
      <c r="T38" s="26">
        <v>972</v>
      </c>
      <c r="U38" s="26">
        <v>985</v>
      </c>
      <c r="V38" s="26">
        <v>976</v>
      </c>
      <c r="W38" s="26">
        <v>1085</v>
      </c>
      <c r="X38" s="26">
        <v>4853</v>
      </c>
      <c r="Y38" s="26">
        <v>1091</v>
      </c>
      <c r="Z38" s="26">
        <v>980</v>
      </c>
      <c r="AA38" s="26">
        <v>1026</v>
      </c>
      <c r="AB38" s="26">
        <v>916</v>
      </c>
      <c r="AC38" s="26">
        <v>840</v>
      </c>
      <c r="AD38" s="26">
        <v>4967</v>
      </c>
      <c r="AE38" s="26">
        <v>888</v>
      </c>
      <c r="AF38" s="26">
        <v>881</v>
      </c>
      <c r="AG38" s="26">
        <v>1020</v>
      </c>
      <c r="AH38" s="26">
        <v>1101</v>
      </c>
      <c r="AI38" s="26">
        <v>1077</v>
      </c>
      <c r="AJ38" s="26">
        <v>5514</v>
      </c>
      <c r="AK38" s="26">
        <v>1161</v>
      </c>
      <c r="AL38" s="26">
        <v>1054</v>
      </c>
      <c r="AM38" s="26">
        <v>1072</v>
      </c>
      <c r="AN38" s="26">
        <v>1153</v>
      </c>
      <c r="AO38" s="26">
        <v>1074</v>
      </c>
      <c r="AP38" s="26">
        <v>4877</v>
      </c>
      <c r="AQ38" s="26">
        <v>1101</v>
      </c>
      <c r="AR38" s="26">
        <v>1054</v>
      </c>
      <c r="AS38" s="26">
        <v>951</v>
      </c>
      <c r="AT38" s="26">
        <v>899</v>
      </c>
      <c r="AU38" s="26">
        <v>872</v>
      </c>
      <c r="AV38" s="26">
        <v>5032</v>
      </c>
      <c r="AW38" s="26">
        <v>917</v>
      </c>
      <c r="AX38" s="26">
        <v>987</v>
      </c>
      <c r="AY38" s="26">
        <v>997</v>
      </c>
      <c r="AZ38" s="26">
        <v>1043</v>
      </c>
      <c r="BA38" s="26">
        <v>1088</v>
      </c>
      <c r="BB38" s="26">
        <v>5329</v>
      </c>
      <c r="BC38" s="26">
        <v>1086</v>
      </c>
      <c r="BD38" s="26">
        <v>1040</v>
      </c>
      <c r="BE38" s="26">
        <v>1050</v>
      </c>
      <c r="BF38" s="26">
        <v>1111</v>
      </c>
      <c r="BG38" s="26">
        <v>1042</v>
      </c>
      <c r="BH38" s="26">
        <v>4943</v>
      </c>
      <c r="BI38" s="26">
        <v>964</v>
      </c>
      <c r="BJ38" s="26">
        <v>1015</v>
      </c>
      <c r="BK38" s="26">
        <v>940</v>
      </c>
      <c r="BL38" s="26">
        <v>1015</v>
      </c>
      <c r="BM38" s="26">
        <v>1009</v>
      </c>
      <c r="BN38" s="26">
        <v>4392</v>
      </c>
      <c r="BO38" s="26">
        <v>975</v>
      </c>
      <c r="BP38" s="26">
        <v>852</v>
      </c>
      <c r="BQ38" s="26">
        <v>839</v>
      </c>
      <c r="BR38" s="26">
        <v>859</v>
      </c>
      <c r="BS38" s="26">
        <v>867</v>
      </c>
      <c r="BT38" s="26">
        <v>3915</v>
      </c>
      <c r="BU38" s="26">
        <v>817</v>
      </c>
      <c r="BV38" s="26">
        <v>819</v>
      </c>
      <c r="BW38" s="26">
        <v>735</v>
      </c>
      <c r="BX38" s="26">
        <v>814</v>
      </c>
      <c r="BY38" s="26">
        <v>730</v>
      </c>
      <c r="BZ38" s="26">
        <v>3884</v>
      </c>
      <c r="CA38" s="26">
        <v>721</v>
      </c>
      <c r="CB38" s="26">
        <v>775</v>
      </c>
      <c r="CC38" s="26">
        <v>822</v>
      </c>
      <c r="CD38" s="26">
        <v>771</v>
      </c>
      <c r="CE38" s="26">
        <v>795</v>
      </c>
      <c r="CF38" s="26">
        <v>2863</v>
      </c>
      <c r="CG38" s="26">
        <v>588</v>
      </c>
      <c r="CH38" s="26">
        <v>614</v>
      </c>
      <c r="CI38" s="26">
        <v>563</v>
      </c>
      <c r="CJ38" s="26">
        <v>604</v>
      </c>
      <c r="CK38" s="26">
        <v>494</v>
      </c>
      <c r="CL38" s="26">
        <v>2433</v>
      </c>
      <c r="CM38" s="26">
        <v>461</v>
      </c>
      <c r="CN38" s="26">
        <v>488</v>
      </c>
      <c r="CO38" s="26">
        <v>549</v>
      </c>
      <c r="CP38" s="26">
        <v>485</v>
      </c>
      <c r="CQ38" s="26">
        <v>450</v>
      </c>
      <c r="CR38" s="26">
        <v>1971</v>
      </c>
      <c r="CS38" s="26">
        <v>432</v>
      </c>
      <c r="CT38" s="26">
        <v>400</v>
      </c>
      <c r="CU38" s="26">
        <v>395</v>
      </c>
      <c r="CV38" s="26">
        <v>381</v>
      </c>
      <c r="CW38" s="26">
        <v>363</v>
      </c>
      <c r="CX38" s="26">
        <v>1632</v>
      </c>
      <c r="CY38" s="26">
        <v>396</v>
      </c>
      <c r="CZ38" s="26">
        <v>343</v>
      </c>
      <c r="DA38" s="26">
        <v>305</v>
      </c>
      <c r="DB38" s="26">
        <v>292</v>
      </c>
      <c r="DC38" s="26">
        <v>296</v>
      </c>
      <c r="DD38" s="26">
        <v>1046</v>
      </c>
      <c r="DE38" s="26">
        <v>254</v>
      </c>
      <c r="DF38" s="26">
        <v>234</v>
      </c>
      <c r="DG38" s="26">
        <v>192</v>
      </c>
      <c r="DH38" s="26">
        <v>194</v>
      </c>
      <c r="DI38" s="26">
        <v>172</v>
      </c>
      <c r="DJ38" s="26">
        <v>438</v>
      </c>
      <c r="DK38" s="26">
        <v>176</v>
      </c>
      <c r="DL38" s="26">
        <v>108</v>
      </c>
      <c r="DM38" s="26">
        <v>47</v>
      </c>
      <c r="DN38" s="26">
        <v>38</v>
      </c>
      <c r="DO38" s="26">
        <v>69</v>
      </c>
      <c r="DP38" s="26">
        <v>137</v>
      </c>
      <c r="DQ38" s="26">
        <v>48</v>
      </c>
      <c r="DR38" s="26">
        <v>31</v>
      </c>
      <c r="DS38" s="26">
        <v>29</v>
      </c>
      <c r="DT38" s="26">
        <v>14</v>
      </c>
      <c r="DU38" s="26">
        <v>15</v>
      </c>
      <c r="DV38" s="26">
        <v>15</v>
      </c>
      <c r="DW38" s="26">
        <v>16792</v>
      </c>
      <c r="DX38" s="26">
        <v>18798</v>
      </c>
      <c r="DY38" s="26">
        <v>29481</v>
      </c>
      <c r="DZ38" s="26">
        <v>17134</v>
      </c>
      <c r="EA38" s="26">
        <v>10535</v>
      </c>
    </row>
    <row r="39" spans="1:131" s="3" customFormat="1" ht="17.5" customHeight="1" x14ac:dyDescent="0.35">
      <c r="A39" s="3" t="s">
        <v>61</v>
      </c>
      <c r="C39" s="3" t="s">
        <v>62</v>
      </c>
      <c r="E39" s="26">
        <v>72290</v>
      </c>
      <c r="F39" s="26">
        <v>4019</v>
      </c>
      <c r="G39" s="26">
        <v>843</v>
      </c>
      <c r="H39" s="26">
        <v>811</v>
      </c>
      <c r="I39" s="26">
        <v>808</v>
      </c>
      <c r="J39" s="26">
        <v>772</v>
      </c>
      <c r="K39" s="26">
        <v>785</v>
      </c>
      <c r="L39" s="26">
        <v>3627</v>
      </c>
      <c r="M39" s="26">
        <v>786</v>
      </c>
      <c r="N39" s="26">
        <v>784</v>
      </c>
      <c r="O39" s="26">
        <v>732</v>
      </c>
      <c r="P39" s="26">
        <v>641</v>
      </c>
      <c r="Q39" s="26">
        <v>684</v>
      </c>
      <c r="R39" s="26">
        <v>3996</v>
      </c>
      <c r="S39" s="26">
        <v>739</v>
      </c>
      <c r="T39" s="26">
        <v>765</v>
      </c>
      <c r="U39" s="26">
        <v>809</v>
      </c>
      <c r="V39" s="26">
        <v>813</v>
      </c>
      <c r="W39" s="26">
        <v>870</v>
      </c>
      <c r="X39" s="26">
        <v>4334</v>
      </c>
      <c r="Y39" s="26">
        <v>826</v>
      </c>
      <c r="Z39" s="26">
        <v>847</v>
      </c>
      <c r="AA39" s="26">
        <v>858</v>
      </c>
      <c r="AB39" s="26">
        <v>895</v>
      </c>
      <c r="AC39" s="26">
        <v>908</v>
      </c>
      <c r="AD39" s="26">
        <v>4296</v>
      </c>
      <c r="AE39" s="26">
        <v>819</v>
      </c>
      <c r="AF39" s="26">
        <v>782</v>
      </c>
      <c r="AG39" s="26">
        <v>860</v>
      </c>
      <c r="AH39" s="26">
        <v>899</v>
      </c>
      <c r="AI39" s="26">
        <v>936</v>
      </c>
      <c r="AJ39" s="26">
        <v>4377</v>
      </c>
      <c r="AK39" s="26">
        <v>931</v>
      </c>
      <c r="AL39" s="26">
        <v>896</v>
      </c>
      <c r="AM39" s="26">
        <v>828</v>
      </c>
      <c r="AN39" s="26">
        <v>892</v>
      </c>
      <c r="AO39" s="26">
        <v>830</v>
      </c>
      <c r="AP39" s="26">
        <v>3865</v>
      </c>
      <c r="AQ39" s="26">
        <v>804</v>
      </c>
      <c r="AR39" s="26">
        <v>828</v>
      </c>
      <c r="AS39" s="26">
        <v>790</v>
      </c>
      <c r="AT39" s="26">
        <v>691</v>
      </c>
      <c r="AU39" s="26">
        <v>752</v>
      </c>
      <c r="AV39" s="26">
        <v>4284</v>
      </c>
      <c r="AW39" s="26">
        <v>710</v>
      </c>
      <c r="AX39" s="26">
        <v>787</v>
      </c>
      <c r="AY39" s="26">
        <v>880</v>
      </c>
      <c r="AZ39" s="26">
        <v>913</v>
      </c>
      <c r="BA39" s="26">
        <v>994</v>
      </c>
      <c r="BB39" s="26">
        <v>5221</v>
      </c>
      <c r="BC39" s="26">
        <v>1000</v>
      </c>
      <c r="BD39" s="26">
        <v>961</v>
      </c>
      <c r="BE39" s="26">
        <v>1081</v>
      </c>
      <c r="BF39" s="26">
        <v>1060</v>
      </c>
      <c r="BG39" s="26">
        <v>1119</v>
      </c>
      <c r="BH39" s="26">
        <v>5422</v>
      </c>
      <c r="BI39" s="26">
        <v>1090</v>
      </c>
      <c r="BJ39" s="26">
        <v>1111</v>
      </c>
      <c r="BK39" s="26">
        <v>1090</v>
      </c>
      <c r="BL39" s="26">
        <v>1074</v>
      </c>
      <c r="BM39" s="26">
        <v>1057</v>
      </c>
      <c r="BN39" s="26">
        <v>4695</v>
      </c>
      <c r="BO39" s="26">
        <v>984</v>
      </c>
      <c r="BP39" s="26">
        <v>984</v>
      </c>
      <c r="BQ39" s="26">
        <v>910</v>
      </c>
      <c r="BR39" s="26">
        <v>925</v>
      </c>
      <c r="BS39" s="26">
        <v>892</v>
      </c>
      <c r="BT39" s="26">
        <v>4181</v>
      </c>
      <c r="BU39" s="26">
        <v>926</v>
      </c>
      <c r="BV39" s="26">
        <v>848</v>
      </c>
      <c r="BW39" s="26">
        <v>850</v>
      </c>
      <c r="BX39" s="26">
        <v>773</v>
      </c>
      <c r="BY39" s="26">
        <v>784</v>
      </c>
      <c r="BZ39" s="26">
        <v>4680</v>
      </c>
      <c r="CA39" s="26">
        <v>854</v>
      </c>
      <c r="CB39" s="26">
        <v>863</v>
      </c>
      <c r="CC39" s="26">
        <v>966</v>
      </c>
      <c r="CD39" s="26">
        <v>1055</v>
      </c>
      <c r="CE39" s="26">
        <v>942</v>
      </c>
      <c r="CF39" s="26">
        <v>3933</v>
      </c>
      <c r="CG39" s="26">
        <v>816</v>
      </c>
      <c r="CH39" s="26">
        <v>873</v>
      </c>
      <c r="CI39" s="26">
        <v>775</v>
      </c>
      <c r="CJ39" s="26">
        <v>751</v>
      </c>
      <c r="CK39" s="26">
        <v>718</v>
      </c>
      <c r="CL39" s="26">
        <v>3495</v>
      </c>
      <c r="CM39" s="26">
        <v>700</v>
      </c>
      <c r="CN39" s="26">
        <v>752</v>
      </c>
      <c r="CO39" s="26">
        <v>661</v>
      </c>
      <c r="CP39" s="26">
        <v>671</v>
      </c>
      <c r="CQ39" s="26">
        <v>711</v>
      </c>
      <c r="CR39" s="26">
        <v>2922</v>
      </c>
      <c r="CS39" s="26">
        <v>621</v>
      </c>
      <c r="CT39" s="26">
        <v>641</v>
      </c>
      <c r="CU39" s="26">
        <v>568</v>
      </c>
      <c r="CV39" s="26">
        <v>539</v>
      </c>
      <c r="CW39" s="26">
        <v>553</v>
      </c>
      <c r="CX39" s="26">
        <v>2353</v>
      </c>
      <c r="CY39" s="26">
        <v>507</v>
      </c>
      <c r="CZ39" s="26">
        <v>525</v>
      </c>
      <c r="DA39" s="26">
        <v>462</v>
      </c>
      <c r="DB39" s="26">
        <v>439</v>
      </c>
      <c r="DC39" s="26">
        <v>420</v>
      </c>
      <c r="DD39" s="26">
        <v>1611</v>
      </c>
      <c r="DE39" s="26">
        <v>376</v>
      </c>
      <c r="DF39" s="26">
        <v>347</v>
      </c>
      <c r="DG39" s="26">
        <v>301</v>
      </c>
      <c r="DH39" s="26">
        <v>300</v>
      </c>
      <c r="DI39" s="26">
        <v>287</v>
      </c>
      <c r="DJ39" s="26">
        <v>749</v>
      </c>
      <c r="DK39" s="26">
        <v>252</v>
      </c>
      <c r="DL39" s="26">
        <v>203</v>
      </c>
      <c r="DM39" s="26">
        <v>120</v>
      </c>
      <c r="DN39" s="26">
        <v>94</v>
      </c>
      <c r="DO39" s="26">
        <v>80</v>
      </c>
      <c r="DP39" s="26">
        <v>194</v>
      </c>
      <c r="DQ39" s="26">
        <v>60</v>
      </c>
      <c r="DR39" s="26">
        <v>57</v>
      </c>
      <c r="DS39" s="26">
        <v>34</v>
      </c>
      <c r="DT39" s="26">
        <v>26</v>
      </c>
      <c r="DU39" s="26">
        <v>17</v>
      </c>
      <c r="DV39" s="26">
        <v>36</v>
      </c>
      <c r="DW39" s="26">
        <v>12468</v>
      </c>
      <c r="DX39" s="26">
        <v>14173</v>
      </c>
      <c r="DY39" s="26">
        <v>25551</v>
      </c>
      <c r="DZ39" s="26">
        <v>18978</v>
      </c>
      <c r="EA39" s="26">
        <v>15293</v>
      </c>
    </row>
    <row r="40" spans="1:131" s="3" customFormat="1" ht="17.5" customHeight="1" x14ac:dyDescent="0.35">
      <c r="A40" s="3" t="s">
        <v>63</v>
      </c>
      <c r="C40" s="3" t="s">
        <v>64</v>
      </c>
      <c r="E40" s="26">
        <v>188718</v>
      </c>
      <c r="F40" s="26">
        <v>9768</v>
      </c>
      <c r="G40" s="26">
        <v>1976</v>
      </c>
      <c r="H40" s="26">
        <v>1839</v>
      </c>
      <c r="I40" s="26">
        <v>1964</v>
      </c>
      <c r="J40" s="26">
        <v>1915</v>
      </c>
      <c r="K40" s="26">
        <v>2074</v>
      </c>
      <c r="L40" s="26">
        <v>9591</v>
      </c>
      <c r="M40" s="26">
        <v>1959</v>
      </c>
      <c r="N40" s="26">
        <v>1981</v>
      </c>
      <c r="O40" s="26">
        <v>1951</v>
      </c>
      <c r="P40" s="26">
        <v>1825</v>
      </c>
      <c r="Q40" s="26">
        <v>1875</v>
      </c>
      <c r="R40" s="26">
        <v>10503</v>
      </c>
      <c r="S40" s="26">
        <v>2003</v>
      </c>
      <c r="T40" s="26">
        <v>2112</v>
      </c>
      <c r="U40" s="26">
        <v>2025</v>
      </c>
      <c r="V40" s="26">
        <v>2180</v>
      </c>
      <c r="W40" s="26">
        <v>2183</v>
      </c>
      <c r="X40" s="26">
        <v>10501</v>
      </c>
      <c r="Y40" s="26">
        <v>2117</v>
      </c>
      <c r="Z40" s="26">
        <v>2137</v>
      </c>
      <c r="AA40" s="26">
        <v>2259</v>
      </c>
      <c r="AB40" s="26">
        <v>2143</v>
      </c>
      <c r="AC40" s="26">
        <v>1845</v>
      </c>
      <c r="AD40" s="26">
        <v>9117</v>
      </c>
      <c r="AE40" s="26">
        <v>1725</v>
      </c>
      <c r="AF40" s="26">
        <v>1727</v>
      </c>
      <c r="AG40" s="26">
        <v>1910</v>
      </c>
      <c r="AH40" s="26">
        <v>1873</v>
      </c>
      <c r="AI40" s="26">
        <v>1882</v>
      </c>
      <c r="AJ40" s="26">
        <v>9547</v>
      </c>
      <c r="AK40" s="26">
        <v>1919</v>
      </c>
      <c r="AL40" s="26">
        <v>1929</v>
      </c>
      <c r="AM40" s="26">
        <v>1952</v>
      </c>
      <c r="AN40" s="26">
        <v>1851</v>
      </c>
      <c r="AO40" s="26">
        <v>1896</v>
      </c>
      <c r="AP40" s="26">
        <v>9957</v>
      </c>
      <c r="AQ40" s="26">
        <v>2042</v>
      </c>
      <c r="AR40" s="26">
        <v>2031</v>
      </c>
      <c r="AS40" s="26">
        <v>1983</v>
      </c>
      <c r="AT40" s="26">
        <v>1948</v>
      </c>
      <c r="AU40" s="26">
        <v>1953</v>
      </c>
      <c r="AV40" s="26">
        <v>12378</v>
      </c>
      <c r="AW40" s="26">
        <v>2170</v>
      </c>
      <c r="AX40" s="26">
        <v>2299</v>
      </c>
      <c r="AY40" s="26">
        <v>2411</v>
      </c>
      <c r="AZ40" s="26">
        <v>2679</v>
      </c>
      <c r="BA40" s="26">
        <v>2819</v>
      </c>
      <c r="BB40" s="26">
        <v>14604</v>
      </c>
      <c r="BC40" s="26">
        <v>2802</v>
      </c>
      <c r="BD40" s="26">
        <v>2891</v>
      </c>
      <c r="BE40" s="26">
        <v>2933</v>
      </c>
      <c r="BF40" s="26">
        <v>3049</v>
      </c>
      <c r="BG40" s="26">
        <v>2929</v>
      </c>
      <c r="BH40" s="26">
        <v>15105</v>
      </c>
      <c r="BI40" s="26">
        <v>3106</v>
      </c>
      <c r="BJ40" s="26">
        <v>3087</v>
      </c>
      <c r="BK40" s="26">
        <v>2978</v>
      </c>
      <c r="BL40" s="26">
        <v>2973</v>
      </c>
      <c r="BM40" s="26">
        <v>2961</v>
      </c>
      <c r="BN40" s="26">
        <v>13160</v>
      </c>
      <c r="BO40" s="26">
        <v>2899</v>
      </c>
      <c r="BP40" s="26">
        <v>2674</v>
      </c>
      <c r="BQ40" s="26">
        <v>2609</v>
      </c>
      <c r="BR40" s="26">
        <v>2508</v>
      </c>
      <c r="BS40" s="26">
        <v>2470</v>
      </c>
      <c r="BT40" s="26">
        <v>11696</v>
      </c>
      <c r="BU40" s="26">
        <v>2325</v>
      </c>
      <c r="BV40" s="26">
        <v>2369</v>
      </c>
      <c r="BW40" s="26">
        <v>2367</v>
      </c>
      <c r="BX40" s="26">
        <v>2326</v>
      </c>
      <c r="BY40" s="26">
        <v>2309</v>
      </c>
      <c r="BZ40" s="26">
        <v>13413</v>
      </c>
      <c r="CA40" s="26">
        <v>2501</v>
      </c>
      <c r="CB40" s="26">
        <v>2411</v>
      </c>
      <c r="CC40" s="26">
        <v>2595</v>
      </c>
      <c r="CD40" s="26">
        <v>3026</v>
      </c>
      <c r="CE40" s="26">
        <v>2880</v>
      </c>
      <c r="CF40" s="26">
        <v>10708</v>
      </c>
      <c r="CG40" s="26">
        <v>2155</v>
      </c>
      <c r="CH40" s="26">
        <v>2357</v>
      </c>
      <c r="CI40" s="26">
        <v>2259</v>
      </c>
      <c r="CJ40" s="26">
        <v>2044</v>
      </c>
      <c r="CK40" s="26">
        <v>1893</v>
      </c>
      <c r="CL40" s="26">
        <v>8791</v>
      </c>
      <c r="CM40" s="26">
        <v>1805</v>
      </c>
      <c r="CN40" s="26">
        <v>1794</v>
      </c>
      <c r="CO40" s="26">
        <v>1792</v>
      </c>
      <c r="CP40" s="26">
        <v>1716</v>
      </c>
      <c r="CQ40" s="26">
        <v>1684</v>
      </c>
      <c r="CR40" s="26">
        <v>7301</v>
      </c>
      <c r="CS40" s="26">
        <v>1674</v>
      </c>
      <c r="CT40" s="26">
        <v>1514</v>
      </c>
      <c r="CU40" s="26">
        <v>1414</v>
      </c>
      <c r="CV40" s="26">
        <v>1364</v>
      </c>
      <c r="CW40" s="26">
        <v>1335</v>
      </c>
      <c r="CX40" s="26">
        <v>6035</v>
      </c>
      <c r="CY40" s="26">
        <v>1379</v>
      </c>
      <c r="CZ40" s="26">
        <v>1290</v>
      </c>
      <c r="DA40" s="26">
        <v>1200</v>
      </c>
      <c r="DB40" s="26">
        <v>1174</v>
      </c>
      <c r="DC40" s="26">
        <v>992</v>
      </c>
      <c r="DD40" s="26">
        <v>4080</v>
      </c>
      <c r="DE40" s="26">
        <v>945</v>
      </c>
      <c r="DF40" s="26">
        <v>851</v>
      </c>
      <c r="DG40" s="26">
        <v>837</v>
      </c>
      <c r="DH40" s="26">
        <v>748</v>
      </c>
      <c r="DI40" s="26">
        <v>699</v>
      </c>
      <c r="DJ40" s="26">
        <v>1864</v>
      </c>
      <c r="DK40" s="26">
        <v>680</v>
      </c>
      <c r="DL40" s="26">
        <v>450</v>
      </c>
      <c r="DM40" s="26">
        <v>304</v>
      </c>
      <c r="DN40" s="26">
        <v>199</v>
      </c>
      <c r="DO40" s="26">
        <v>231</v>
      </c>
      <c r="DP40" s="26">
        <v>525</v>
      </c>
      <c r="DQ40" s="26">
        <v>168</v>
      </c>
      <c r="DR40" s="26">
        <v>145</v>
      </c>
      <c r="DS40" s="26">
        <v>109</v>
      </c>
      <c r="DT40" s="26">
        <v>66</v>
      </c>
      <c r="DU40" s="26">
        <v>37</v>
      </c>
      <c r="DV40" s="26">
        <v>74</v>
      </c>
      <c r="DW40" s="26">
        <v>31979</v>
      </c>
      <c r="DX40" s="26">
        <v>36375</v>
      </c>
      <c r="DY40" s="26">
        <v>63987</v>
      </c>
      <c r="DZ40" s="26">
        <v>53374</v>
      </c>
      <c r="EA40" s="26">
        <v>39378</v>
      </c>
    </row>
    <row r="41" spans="1:131" s="3" customFormat="1" ht="17.5" customHeight="1" x14ac:dyDescent="0.35">
      <c r="A41" s="3" t="s">
        <v>65</v>
      </c>
      <c r="C41" s="3" t="s">
        <v>66</v>
      </c>
      <c r="E41" s="26">
        <v>169022</v>
      </c>
      <c r="F41" s="26">
        <v>8780</v>
      </c>
      <c r="G41" s="26">
        <v>1724</v>
      </c>
      <c r="H41" s="26">
        <v>1768</v>
      </c>
      <c r="I41" s="26">
        <v>1716</v>
      </c>
      <c r="J41" s="26">
        <v>1856</v>
      </c>
      <c r="K41" s="26">
        <v>1716</v>
      </c>
      <c r="L41" s="26">
        <v>8534</v>
      </c>
      <c r="M41" s="26">
        <v>1768</v>
      </c>
      <c r="N41" s="26">
        <v>1730</v>
      </c>
      <c r="O41" s="26">
        <v>1716</v>
      </c>
      <c r="P41" s="26">
        <v>1668</v>
      </c>
      <c r="Q41" s="26">
        <v>1652</v>
      </c>
      <c r="R41" s="26">
        <v>9103</v>
      </c>
      <c r="S41" s="26">
        <v>1714</v>
      </c>
      <c r="T41" s="26">
        <v>1728</v>
      </c>
      <c r="U41" s="26">
        <v>1824</v>
      </c>
      <c r="V41" s="26">
        <v>1859</v>
      </c>
      <c r="W41" s="26">
        <v>1978</v>
      </c>
      <c r="X41" s="26">
        <v>9826</v>
      </c>
      <c r="Y41" s="26">
        <v>1901</v>
      </c>
      <c r="Z41" s="26">
        <v>1822</v>
      </c>
      <c r="AA41" s="26">
        <v>1902</v>
      </c>
      <c r="AB41" s="26">
        <v>2052</v>
      </c>
      <c r="AC41" s="26">
        <v>2149</v>
      </c>
      <c r="AD41" s="26">
        <v>10115</v>
      </c>
      <c r="AE41" s="26">
        <v>2093</v>
      </c>
      <c r="AF41" s="26">
        <v>2060</v>
      </c>
      <c r="AG41" s="26">
        <v>2102</v>
      </c>
      <c r="AH41" s="26">
        <v>1994</v>
      </c>
      <c r="AI41" s="26">
        <v>1866</v>
      </c>
      <c r="AJ41" s="26">
        <v>9545</v>
      </c>
      <c r="AK41" s="26">
        <v>1927</v>
      </c>
      <c r="AL41" s="26">
        <v>1874</v>
      </c>
      <c r="AM41" s="26">
        <v>1904</v>
      </c>
      <c r="AN41" s="26">
        <v>1924</v>
      </c>
      <c r="AO41" s="26">
        <v>1916</v>
      </c>
      <c r="AP41" s="26">
        <v>9272</v>
      </c>
      <c r="AQ41" s="26">
        <v>1937</v>
      </c>
      <c r="AR41" s="26">
        <v>1922</v>
      </c>
      <c r="AS41" s="26">
        <v>1874</v>
      </c>
      <c r="AT41" s="26">
        <v>1754</v>
      </c>
      <c r="AU41" s="26">
        <v>1785</v>
      </c>
      <c r="AV41" s="26">
        <v>10819</v>
      </c>
      <c r="AW41" s="26">
        <v>1966</v>
      </c>
      <c r="AX41" s="26">
        <v>1989</v>
      </c>
      <c r="AY41" s="26">
        <v>2180</v>
      </c>
      <c r="AZ41" s="26">
        <v>2226</v>
      </c>
      <c r="BA41" s="26">
        <v>2458</v>
      </c>
      <c r="BB41" s="26">
        <v>12671</v>
      </c>
      <c r="BC41" s="26">
        <v>2574</v>
      </c>
      <c r="BD41" s="26">
        <v>2489</v>
      </c>
      <c r="BE41" s="26">
        <v>2591</v>
      </c>
      <c r="BF41" s="26">
        <v>2427</v>
      </c>
      <c r="BG41" s="26">
        <v>2590</v>
      </c>
      <c r="BH41" s="26">
        <v>13061</v>
      </c>
      <c r="BI41" s="26">
        <v>2724</v>
      </c>
      <c r="BJ41" s="26">
        <v>2638</v>
      </c>
      <c r="BK41" s="26">
        <v>2598</v>
      </c>
      <c r="BL41" s="26">
        <v>2560</v>
      </c>
      <c r="BM41" s="26">
        <v>2541</v>
      </c>
      <c r="BN41" s="26">
        <v>11721</v>
      </c>
      <c r="BO41" s="26">
        <v>2528</v>
      </c>
      <c r="BP41" s="26">
        <v>2338</v>
      </c>
      <c r="BQ41" s="26">
        <v>2308</v>
      </c>
      <c r="BR41" s="26">
        <v>2295</v>
      </c>
      <c r="BS41" s="26">
        <v>2252</v>
      </c>
      <c r="BT41" s="26">
        <v>10405</v>
      </c>
      <c r="BU41" s="26">
        <v>2139</v>
      </c>
      <c r="BV41" s="26">
        <v>1981</v>
      </c>
      <c r="BW41" s="26">
        <v>2073</v>
      </c>
      <c r="BX41" s="26">
        <v>2100</v>
      </c>
      <c r="BY41" s="26">
        <v>2112</v>
      </c>
      <c r="BZ41" s="26">
        <v>11438</v>
      </c>
      <c r="CA41" s="26">
        <v>2120</v>
      </c>
      <c r="CB41" s="26">
        <v>2138</v>
      </c>
      <c r="CC41" s="26">
        <v>2164</v>
      </c>
      <c r="CD41" s="26">
        <v>2530</v>
      </c>
      <c r="CE41" s="26">
        <v>2486</v>
      </c>
      <c r="CF41" s="26">
        <v>9031</v>
      </c>
      <c r="CG41" s="26">
        <v>1873</v>
      </c>
      <c r="CH41" s="26">
        <v>2019</v>
      </c>
      <c r="CI41" s="26">
        <v>1812</v>
      </c>
      <c r="CJ41" s="26">
        <v>1766</v>
      </c>
      <c r="CK41" s="26">
        <v>1561</v>
      </c>
      <c r="CL41" s="26">
        <v>7861</v>
      </c>
      <c r="CM41" s="26">
        <v>1626</v>
      </c>
      <c r="CN41" s="26">
        <v>1654</v>
      </c>
      <c r="CO41" s="26">
        <v>1509</v>
      </c>
      <c r="CP41" s="26">
        <v>1574</v>
      </c>
      <c r="CQ41" s="26">
        <v>1498</v>
      </c>
      <c r="CR41" s="26">
        <v>6431</v>
      </c>
      <c r="CS41" s="26">
        <v>1391</v>
      </c>
      <c r="CT41" s="26">
        <v>1335</v>
      </c>
      <c r="CU41" s="26">
        <v>1255</v>
      </c>
      <c r="CV41" s="26">
        <v>1226</v>
      </c>
      <c r="CW41" s="26">
        <v>1224</v>
      </c>
      <c r="CX41" s="26">
        <v>5031</v>
      </c>
      <c r="CY41" s="26">
        <v>1192</v>
      </c>
      <c r="CZ41" s="26">
        <v>1041</v>
      </c>
      <c r="DA41" s="26">
        <v>963</v>
      </c>
      <c r="DB41" s="26">
        <v>947</v>
      </c>
      <c r="DC41" s="26">
        <v>888</v>
      </c>
      <c r="DD41" s="26">
        <v>3369</v>
      </c>
      <c r="DE41" s="26">
        <v>817</v>
      </c>
      <c r="DF41" s="26">
        <v>770</v>
      </c>
      <c r="DG41" s="26">
        <v>674</v>
      </c>
      <c r="DH41" s="26">
        <v>568</v>
      </c>
      <c r="DI41" s="26">
        <v>540</v>
      </c>
      <c r="DJ41" s="26">
        <v>1534</v>
      </c>
      <c r="DK41" s="26">
        <v>516</v>
      </c>
      <c r="DL41" s="26">
        <v>405</v>
      </c>
      <c r="DM41" s="26">
        <v>239</v>
      </c>
      <c r="DN41" s="26">
        <v>177</v>
      </c>
      <c r="DO41" s="26">
        <v>197</v>
      </c>
      <c r="DP41" s="26">
        <v>420</v>
      </c>
      <c r="DQ41" s="26">
        <v>127</v>
      </c>
      <c r="DR41" s="26">
        <v>120</v>
      </c>
      <c r="DS41" s="26">
        <v>81</v>
      </c>
      <c r="DT41" s="26">
        <v>55</v>
      </c>
      <c r="DU41" s="26">
        <v>37</v>
      </c>
      <c r="DV41" s="26">
        <v>55</v>
      </c>
      <c r="DW41" s="26">
        <v>28318</v>
      </c>
      <c r="DX41" s="26">
        <v>32042</v>
      </c>
      <c r="DY41" s="26">
        <v>60347</v>
      </c>
      <c r="DZ41" s="26">
        <v>46625</v>
      </c>
      <c r="EA41" s="26">
        <v>33732</v>
      </c>
    </row>
    <row r="42" spans="1:131" s="3" customFormat="1" ht="17.5" customHeight="1" x14ac:dyDescent="0.35">
      <c r="A42" s="3" t="s">
        <v>67</v>
      </c>
      <c r="C42" s="3" t="s">
        <v>68</v>
      </c>
      <c r="E42" s="26">
        <v>64378</v>
      </c>
      <c r="F42" s="26">
        <v>4194</v>
      </c>
      <c r="G42" s="26">
        <v>839</v>
      </c>
      <c r="H42" s="26">
        <v>898</v>
      </c>
      <c r="I42" s="26">
        <v>828</v>
      </c>
      <c r="J42" s="26">
        <v>795</v>
      </c>
      <c r="K42" s="26">
        <v>834</v>
      </c>
      <c r="L42" s="26">
        <v>3621</v>
      </c>
      <c r="M42" s="26">
        <v>786</v>
      </c>
      <c r="N42" s="26">
        <v>739</v>
      </c>
      <c r="O42" s="26">
        <v>676</v>
      </c>
      <c r="P42" s="26">
        <v>685</v>
      </c>
      <c r="Q42" s="26">
        <v>735</v>
      </c>
      <c r="R42" s="26">
        <v>3773</v>
      </c>
      <c r="S42" s="26">
        <v>744</v>
      </c>
      <c r="T42" s="26">
        <v>739</v>
      </c>
      <c r="U42" s="26">
        <v>738</v>
      </c>
      <c r="V42" s="26">
        <v>753</v>
      </c>
      <c r="W42" s="26">
        <v>799</v>
      </c>
      <c r="X42" s="26">
        <v>3950</v>
      </c>
      <c r="Y42" s="26">
        <v>751</v>
      </c>
      <c r="Z42" s="26">
        <v>782</v>
      </c>
      <c r="AA42" s="26">
        <v>853</v>
      </c>
      <c r="AB42" s="26">
        <v>810</v>
      </c>
      <c r="AC42" s="26">
        <v>754</v>
      </c>
      <c r="AD42" s="26">
        <v>4045</v>
      </c>
      <c r="AE42" s="26">
        <v>740</v>
      </c>
      <c r="AF42" s="26">
        <v>745</v>
      </c>
      <c r="AG42" s="26">
        <v>770</v>
      </c>
      <c r="AH42" s="26">
        <v>867</v>
      </c>
      <c r="AI42" s="26">
        <v>923</v>
      </c>
      <c r="AJ42" s="26">
        <v>4105</v>
      </c>
      <c r="AK42" s="26">
        <v>782</v>
      </c>
      <c r="AL42" s="26">
        <v>875</v>
      </c>
      <c r="AM42" s="26">
        <v>872</v>
      </c>
      <c r="AN42" s="26">
        <v>784</v>
      </c>
      <c r="AO42" s="26">
        <v>792</v>
      </c>
      <c r="AP42" s="26">
        <v>3912</v>
      </c>
      <c r="AQ42" s="26">
        <v>866</v>
      </c>
      <c r="AR42" s="26">
        <v>801</v>
      </c>
      <c r="AS42" s="26">
        <v>805</v>
      </c>
      <c r="AT42" s="26">
        <v>713</v>
      </c>
      <c r="AU42" s="26">
        <v>727</v>
      </c>
      <c r="AV42" s="26">
        <v>4326</v>
      </c>
      <c r="AW42" s="26">
        <v>783</v>
      </c>
      <c r="AX42" s="26">
        <v>854</v>
      </c>
      <c r="AY42" s="26">
        <v>832</v>
      </c>
      <c r="AZ42" s="26">
        <v>893</v>
      </c>
      <c r="BA42" s="26">
        <v>964</v>
      </c>
      <c r="BB42" s="26">
        <v>4589</v>
      </c>
      <c r="BC42" s="26">
        <v>945</v>
      </c>
      <c r="BD42" s="26">
        <v>848</v>
      </c>
      <c r="BE42" s="26">
        <v>910</v>
      </c>
      <c r="BF42" s="26">
        <v>944</v>
      </c>
      <c r="BG42" s="26">
        <v>942</v>
      </c>
      <c r="BH42" s="26">
        <v>4692</v>
      </c>
      <c r="BI42" s="26">
        <v>862</v>
      </c>
      <c r="BJ42" s="26">
        <v>968</v>
      </c>
      <c r="BK42" s="26">
        <v>886</v>
      </c>
      <c r="BL42" s="26">
        <v>1006</v>
      </c>
      <c r="BM42" s="26">
        <v>970</v>
      </c>
      <c r="BN42" s="26">
        <v>4545</v>
      </c>
      <c r="BO42" s="26">
        <v>929</v>
      </c>
      <c r="BP42" s="26">
        <v>911</v>
      </c>
      <c r="BQ42" s="26">
        <v>895</v>
      </c>
      <c r="BR42" s="26">
        <v>915</v>
      </c>
      <c r="BS42" s="26">
        <v>895</v>
      </c>
      <c r="BT42" s="26">
        <v>4190</v>
      </c>
      <c r="BU42" s="26">
        <v>828</v>
      </c>
      <c r="BV42" s="26">
        <v>851</v>
      </c>
      <c r="BW42" s="26">
        <v>834</v>
      </c>
      <c r="BX42" s="26">
        <v>832</v>
      </c>
      <c r="BY42" s="26">
        <v>845</v>
      </c>
      <c r="BZ42" s="26">
        <v>4236</v>
      </c>
      <c r="CA42" s="26">
        <v>817</v>
      </c>
      <c r="CB42" s="26">
        <v>844</v>
      </c>
      <c r="CC42" s="26">
        <v>809</v>
      </c>
      <c r="CD42" s="26">
        <v>907</v>
      </c>
      <c r="CE42" s="26">
        <v>859</v>
      </c>
      <c r="CF42" s="26">
        <v>2906</v>
      </c>
      <c r="CG42" s="26">
        <v>601</v>
      </c>
      <c r="CH42" s="26">
        <v>606</v>
      </c>
      <c r="CI42" s="26">
        <v>609</v>
      </c>
      <c r="CJ42" s="26">
        <v>567</v>
      </c>
      <c r="CK42" s="26">
        <v>523</v>
      </c>
      <c r="CL42" s="26">
        <v>2419</v>
      </c>
      <c r="CM42" s="26">
        <v>472</v>
      </c>
      <c r="CN42" s="26">
        <v>544</v>
      </c>
      <c r="CO42" s="26">
        <v>480</v>
      </c>
      <c r="CP42" s="26">
        <v>470</v>
      </c>
      <c r="CQ42" s="26">
        <v>453</v>
      </c>
      <c r="CR42" s="26">
        <v>2061</v>
      </c>
      <c r="CS42" s="26">
        <v>465</v>
      </c>
      <c r="CT42" s="26">
        <v>439</v>
      </c>
      <c r="CU42" s="26">
        <v>417</v>
      </c>
      <c r="CV42" s="26">
        <v>403</v>
      </c>
      <c r="CW42" s="26">
        <v>337</v>
      </c>
      <c r="CX42" s="26">
        <v>1455</v>
      </c>
      <c r="CY42" s="26">
        <v>338</v>
      </c>
      <c r="CZ42" s="26">
        <v>324</v>
      </c>
      <c r="DA42" s="26">
        <v>295</v>
      </c>
      <c r="DB42" s="26">
        <v>245</v>
      </c>
      <c r="DC42" s="26">
        <v>253</v>
      </c>
      <c r="DD42" s="26">
        <v>877</v>
      </c>
      <c r="DE42" s="26">
        <v>233</v>
      </c>
      <c r="DF42" s="26">
        <v>178</v>
      </c>
      <c r="DG42" s="26">
        <v>171</v>
      </c>
      <c r="DH42" s="26">
        <v>154</v>
      </c>
      <c r="DI42" s="26">
        <v>141</v>
      </c>
      <c r="DJ42" s="26">
        <v>380</v>
      </c>
      <c r="DK42" s="26">
        <v>137</v>
      </c>
      <c r="DL42" s="26">
        <v>89</v>
      </c>
      <c r="DM42" s="26">
        <v>68</v>
      </c>
      <c r="DN42" s="26">
        <v>45</v>
      </c>
      <c r="DO42" s="26">
        <v>41</v>
      </c>
      <c r="DP42" s="26">
        <v>90</v>
      </c>
      <c r="DQ42" s="26">
        <v>29</v>
      </c>
      <c r="DR42" s="26">
        <v>22</v>
      </c>
      <c r="DS42" s="26">
        <v>25</v>
      </c>
      <c r="DT42" s="26">
        <v>12</v>
      </c>
      <c r="DU42" s="26">
        <v>2</v>
      </c>
      <c r="DV42" s="26">
        <v>12</v>
      </c>
      <c r="DW42" s="26">
        <v>12339</v>
      </c>
      <c r="DX42" s="26">
        <v>13974</v>
      </c>
      <c r="DY42" s="26">
        <v>24176</v>
      </c>
      <c r="DZ42" s="26">
        <v>17663</v>
      </c>
      <c r="EA42" s="26">
        <v>10200</v>
      </c>
    </row>
    <row r="43" spans="1:131" s="3" customFormat="1" ht="17.5" customHeight="1" x14ac:dyDescent="0.35">
      <c r="A43" s="3" t="s">
        <v>69</v>
      </c>
      <c r="C43" s="3" t="s">
        <v>70</v>
      </c>
      <c r="E43" s="26">
        <v>101928</v>
      </c>
      <c r="F43" s="26">
        <v>6053</v>
      </c>
      <c r="G43" s="26">
        <v>1267</v>
      </c>
      <c r="H43" s="26">
        <v>1149</v>
      </c>
      <c r="I43" s="26">
        <v>1218</v>
      </c>
      <c r="J43" s="26">
        <v>1252</v>
      </c>
      <c r="K43" s="26">
        <v>1167</v>
      </c>
      <c r="L43" s="26">
        <v>5576</v>
      </c>
      <c r="M43" s="26">
        <v>1167</v>
      </c>
      <c r="N43" s="26">
        <v>1126</v>
      </c>
      <c r="O43" s="26">
        <v>1133</v>
      </c>
      <c r="P43" s="26">
        <v>1090</v>
      </c>
      <c r="Q43" s="26">
        <v>1060</v>
      </c>
      <c r="R43" s="26">
        <v>5974</v>
      </c>
      <c r="S43" s="26">
        <v>1111</v>
      </c>
      <c r="T43" s="26">
        <v>1191</v>
      </c>
      <c r="U43" s="26">
        <v>1263</v>
      </c>
      <c r="V43" s="26">
        <v>1191</v>
      </c>
      <c r="W43" s="26">
        <v>1218</v>
      </c>
      <c r="X43" s="26">
        <v>5948</v>
      </c>
      <c r="Y43" s="26">
        <v>1262</v>
      </c>
      <c r="Z43" s="26">
        <v>1230</v>
      </c>
      <c r="AA43" s="26">
        <v>1277</v>
      </c>
      <c r="AB43" s="26">
        <v>1126</v>
      </c>
      <c r="AC43" s="26">
        <v>1053</v>
      </c>
      <c r="AD43" s="26">
        <v>5876</v>
      </c>
      <c r="AE43" s="26">
        <v>1067</v>
      </c>
      <c r="AF43" s="26">
        <v>1072</v>
      </c>
      <c r="AG43" s="26">
        <v>1210</v>
      </c>
      <c r="AH43" s="26">
        <v>1284</v>
      </c>
      <c r="AI43" s="26">
        <v>1243</v>
      </c>
      <c r="AJ43" s="26">
        <v>6140</v>
      </c>
      <c r="AK43" s="26">
        <v>1182</v>
      </c>
      <c r="AL43" s="26">
        <v>1244</v>
      </c>
      <c r="AM43" s="26">
        <v>1231</v>
      </c>
      <c r="AN43" s="26">
        <v>1190</v>
      </c>
      <c r="AO43" s="26">
        <v>1293</v>
      </c>
      <c r="AP43" s="26">
        <v>6155</v>
      </c>
      <c r="AQ43" s="26">
        <v>1281</v>
      </c>
      <c r="AR43" s="26">
        <v>1311</v>
      </c>
      <c r="AS43" s="26">
        <v>1202</v>
      </c>
      <c r="AT43" s="26">
        <v>1139</v>
      </c>
      <c r="AU43" s="26">
        <v>1222</v>
      </c>
      <c r="AV43" s="26">
        <v>7016</v>
      </c>
      <c r="AW43" s="26">
        <v>1305</v>
      </c>
      <c r="AX43" s="26">
        <v>1299</v>
      </c>
      <c r="AY43" s="26">
        <v>1349</v>
      </c>
      <c r="AZ43" s="26">
        <v>1541</v>
      </c>
      <c r="BA43" s="26">
        <v>1522</v>
      </c>
      <c r="BB43" s="26">
        <v>8163</v>
      </c>
      <c r="BC43" s="26">
        <v>1591</v>
      </c>
      <c r="BD43" s="26">
        <v>1707</v>
      </c>
      <c r="BE43" s="26">
        <v>1618</v>
      </c>
      <c r="BF43" s="26">
        <v>1592</v>
      </c>
      <c r="BG43" s="26">
        <v>1655</v>
      </c>
      <c r="BH43" s="26">
        <v>8259</v>
      </c>
      <c r="BI43" s="26">
        <v>1727</v>
      </c>
      <c r="BJ43" s="26">
        <v>1633</v>
      </c>
      <c r="BK43" s="26">
        <v>1649</v>
      </c>
      <c r="BL43" s="26">
        <v>1629</v>
      </c>
      <c r="BM43" s="26">
        <v>1621</v>
      </c>
      <c r="BN43" s="26">
        <v>6653</v>
      </c>
      <c r="BO43" s="26">
        <v>1450</v>
      </c>
      <c r="BP43" s="26">
        <v>1337</v>
      </c>
      <c r="BQ43" s="26">
        <v>1374</v>
      </c>
      <c r="BR43" s="26">
        <v>1329</v>
      </c>
      <c r="BS43" s="26">
        <v>1163</v>
      </c>
      <c r="BT43" s="26">
        <v>5919</v>
      </c>
      <c r="BU43" s="26">
        <v>1216</v>
      </c>
      <c r="BV43" s="26">
        <v>1212</v>
      </c>
      <c r="BW43" s="26">
        <v>1219</v>
      </c>
      <c r="BX43" s="26">
        <v>1119</v>
      </c>
      <c r="BY43" s="26">
        <v>1153</v>
      </c>
      <c r="BZ43" s="26">
        <v>6328</v>
      </c>
      <c r="CA43" s="26">
        <v>1161</v>
      </c>
      <c r="CB43" s="26">
        <v>1161</v>
      </c>
      <c r="CC43" s="26">
        <v>1232</v>
      </c>
      <c r="CD43" s="26">
        <v>1371</v>
      </c>
      <c r="CE43" s="26">
        <v>1403</v>
      </c>
      <c r="CF43" s="26">
        <v>5192</v>
      </c>
      <c r="CG43" s="26">
        <v>1069</v>
      </c>
      <c r="CH43" s="26">
        <v>1090</v>
      </c>
      <c r="CI43" s="26">
        <v>1046</v>
      </c>
      <c r="CJ43" s="26">
        <v>1002</v>
      </c>
      <c r="CK43" s="26">
        <v>985</v>
      </c>
      <c r="CL43" s="26">
        <v>4327</v>
      </c>
      <c r="CM43" s="26">
        <v>890</v>
      </c>
      <c r="CN43" s="26">
        <v>965</v>
      </c>
      <c r="CO43" s="26">
        <v>897</v>
      </c>
      <c r="CP43" s="26">
        <v>844</v>
      </c>
      <c r="CQ43" s="26">
        <v>731</v>
      </c>
      <c r="CR43" s="26">
        <v>3209</v>
      </c>
      <c r="CS43" s="26">
        <v>737</v>
      </c>
      <c r="CT43" s="26">
        <v>670</v>
      </c>
      <c r="CU43" s="26">
        <v>624</v>
      </c>
      <c r="CV43" s="26">
        <v>620</v>
      </c>
      <c r="CW43" s="26">
        <v>558</v>
      </c>
      <c r="CX43" s="26">
        <v>2572</v>
      </c>
      <c r="CY43" s="26">
        <v>597</v>
      </c>
      <c r="CZ43" s="26">
        <v>558</v>
      </c>
      <c r="DA43" s="26">
        <v>484</v>
      </c>
      <c r="DB43" s="26">
        <v>451</v>
      </c>
      <c r="DC43" s="26">
        <v>482</v>
      </c>
      <c r="DD43" s="26">
        <v>1641</v>
      </c>
      <c r="DE43" s="26">
        <v>354</v>
      </c>
      <c r="DF43" s="26">
        <v>369</v>
      </c>
      <c r="DG43" s="26">
        <v>316</v>
      </c>
      <c r="DH43" s="26">
        <v>318</v>
      </c>
      <c r="DI43" s="26">
        <v>284</v>
      </c>
      <c r="DJ43" s="26">
        <v>701</v>
      </c>
      <c r="DK43" s="26">
        <v>248</v>
      </c>
      <c r="DL43" s="26">
        <v>177</v>
      </c>
      <c r="DM43" s="26">
        <v>108</v>
      </c>
      <c r="DN43" s="26">
        <v>94</v>
      </c>
      <c r="DO43" s="26">
        <v>74</v>
      </c>
      <c r="DP43" s="26">
        <v>192</v>
      </c>
      <c r="DQ43" s="26">
        <v>62</v>
      </c>
      <c r="DR43" s="26">
        <v>57</v>
      </c>
      <c r="DS43" s="26">
        <v>34</v>
      </c>
      <c r="DT43" s="26">
        <v>21</v>
      </c>
      <c r="DU43" s="26">
        <v>18</v>
      </c>
      <c r="DV43" s="26">
        <v>34</v>
      </c>
      <c r="DW43" s="26">
        <v>18865</v>
      </c>
      <c r="DX43" s="26">
        <v>21372</v>
      </c>
      <c r="DY43" s="26">
        <v>38036</v>
      </c>
      <c r="DZ43" s="26">
        <v>27159</v>
      </c>
      <c r="EA43" s="26">
        <v>17868</v>
      </c>
    </row>
    <row r="44" spans="1:131" ht="17.5" customHeight="1" x14ac:dyDescent="0.35">
      <c r="A44" s="3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W44" s="31"/>
      <c r="DX44" s="31"/>
      <c r="DY44" s="31"/>
      <c r="DZ44" s="31"/>
      <c r="EA44" s="31"/>
    </row>
    <row r="45" spans="1:131" s="3" customFormat="1" ht="17.5" customHeight="1" x14ac:dyDescent="0.35">
      <c r="A45" s="3" t="s">
        <v>71</v>
      </c>
      <c r="C45" s="3" t="s">
        <v>72</v>
      </c>
      <c r="E45" s="26">
        <v>253793</v>
      </c>
      <c r="F45" s="26">
        <v>12250</v>
      </c>
      <c r="G45" s="26">
        <v>2473</v>
      </c>
      <c r="H45" s="26">
        <v>2420</v>
      </c>
      <c r="I45" s="26">
        <v>2337</v>
      </c>
      <c r="J45" s="26">
        <v>2517</v>
      </c>
      <c r="K45" s="26">
        <v>2503</v>
      </c>
      <c r="L45" s="26">
        <v>11976</v>
      </c>
      <c r="M45" s="26">
        <v>2532</v>
      </c>
      <c r="N45" s="26">
        <v>2356</v>
      </c>
      <c r="O45" s="26">
        <v>2386</v>
      </c>
      <c r="P45" s="26">
        <v>2319</v>
      </c>
      <c r="Q45" s="26">
        <v>2383</v>
      </c>
      <c r="R45" s="26">
        <v>13480</v>
      </c>
      <c r="S45" s="26">
        <v>2516</v>
      </c>
      <c r="T45" s="26">
        <v>2588</v>
      </c>
      <c r="U45" s="26">
        <v>2677</v>
      </c>
      <c r="V45" s="26">
        <v>2777</v>
      </c>
      <c r="W45" s="26">
        <v>2922</v>
      </c>
      <c r="X45" s="26">
        <v>14263</v>
      </c>
      <c r="Y45" s="26">
        <v>2939</v>
      </c>
      <c r="Z45" s="26">
        <v>2841</v>
      </c>
      <c r="AA45" s="26">
        <v>3085</v>
      </c>
      <c r="AB45" s="26">
        <v>2811</v>
      </c>
      <c r="AC45" s="26">
        <v>2587</v>
      </c>
      <c r="AD45" s="26">
        <v>12514</v>
      </c>
      <c r="AE45" s="26">
        <v>2463</v>
      </c>
      <c r="AF45" s="26">
        <v>2354</v>
      </c>
      <c r="AG45" s="26">
        <v>2518</v>
      </c>
      <c r="AH45" s="26">
        <v>2595</v>
      </c>
      <c r="AI45" s="26">
        <v>2584</v>
      </c>
      <c r="AJ45" s="26">
        <v>13072</v>
      </c>
      <c r="AK45" s="26">
        <v>2560</v>
      </c>
      <c r="AL45" s="26">
        <v>2644</v>
      </c>
      <c r="AM45" s="26">
        <v>2575</v>
      </c>
      <c r="AN45" s="26">
        <v>2660</v>
      </c>
      <c r="AO45" s="26">
        <v>2633</v>
      </c>
      <c r="AP45" s="26">
        <v>12562</v>
      </c>
      <c r="AQ45" s="26">
        <v>2704</v>
      </c>
      <c r="AR45" s="26">
        <v>2623</v>
      </c>
      <c r="AS45" s="26">
        <v>2392</v>
      </c>
      <c r="AT45" s="26">
        <v>2438</v>
      </c>
      <c r="AU45" s="26">
        <v>2405</v>
      </c>
      <c r="AV45" s="26">
        <v>14948</v>
      </c>
      <c r="AW45" s="26">
        <v>2654</v>
      </c>
      <c r="AX45" s="26">
        <v>2711</v>
      </c>
      <c r="AY45" s="26">
        <v>3006</v>
      </c>
      <c r="AZ45" s="26">
        <v>3121</v>
      </c>
      <c r="BA45" s="26">
        <v>3456</v>
      </c>
      <c r="BB45" s="26">
        <v>18911</v>
      </c>
      <c r="BC45" s="26">
        <v>3660</v>
      </c>
      <c r="BD45" s="26">
        <v>3667</v>
      </c>
      <c r="BE45" s="26">
        <v>3800</v>
      </c>
      <c r="BF45" s="26">
        <v>3822</v>
      </c>
      <c r="BG45" s="26">
        <v>3962</v>
      </c>
      <c r="BH45" s="26">
        <v>19510</v>
      </c>
      <c r="BI45" s="26">
        <v>3872</v>
      </c>
      <c r="BJ45" s="26">
        <v>3954</v>
      </c>
      <c r="BK45" s="26">
        <v>3971</v>
      </c>
      <c r="BL45" s="26">
        <v>3958</v>
      </c>
      <c r="BM45" s="26">
        <v>3755</v>
      </c>
      <c r="BN45" s="26">
        <v>18264</v>
      </c>
      <c r="BO45" s="26">
        <v>3693</v>
      </c>
      <c r="BP45" s="26">
        <v>3679</v>
      </c>
      <c r="BQ45" s="26">
        <v>3716</v>
      </c>
      <c r="BR45" s="26">
        <v>3608</v>
      </c>
      <c r="BS45" s="26">
        <v>3568</v>
      </c>
      <c r="BT45" s="26">
        <v>16662</v>
      </c>
      <c r="BU45" s="26">
        <v>3333</v>
      </c>
      <c r="BV45" s="26">
        <v>3281</v>
      </c>
      <c r="BW45" s="26">
        <v>3322</v>
      </c>
      <c r="BX45" s="26">
        <v>3371</v>
      </c>
      <c r="BY45" s="26">
        <v>3355</v>
      </c>
      <c r="BZ45" s="26">
        <v>18981</v>
      </c>
      <c r="CA45" s="26">
        <v>3533</v>
      </c>
      <c r="CB45" s="26">
        <v>3673</v>
      </c>
      <c r="CC45" s="26">
        <v>3717</v>
      </c>
      <c r="CD45" s="26">
        <v>4100</v>
      </c>
      <c r="CE45" s="26">
        <v>3958</v>
      </c>
      <c r="CF45" s="26">
        <v>15252</v>
      </c>
      <c r="CG45" s="26">
        <v>3142</v>
      </c>
      <c r="CH45" s="26">
        <v>3244</v>
      </c>
      <c r="CI45" s="26">
        <v>3162</v>
      </c>
      <c r="CJ45" s="26">
        <v>2998</v>
      </c>
      <c r="CK45" s="26">
        <v>2706</v>
      </c>
      <c r="CL45" s="26">
        <v>12866</v>
      </c>
      <c r="CM45" s="26">
        <v>2526</v>
      </c>
      <c r="CN45" s="26">
        <v>2655</v>
      </c>
      <c r="CO45" s="26">
        <v>2647</v>
      </c>
      <c r="CP45" s="26">
        <v>2626</v>
      </c>
      <c r="CQ45" s="26">
        <v>2412</v>
      </c>
      <c r="CR45" s="26">
        <v>10591</v>
      </c>
      <c r="CS45" s="26">
        <v>2257</v>
      </c>
      <c r="CT45" s="26">
        <v>2216</v>
      </c>
      <c r="CU45" s="26">
        <v>2055</v>
      </c>
      <c r="CV45" s="26">
        <v>2085</v>
      </c>
      <c r="CW45" s="26">
        <v>1978</v>
      </c>
      <c r="CX45" s="26">
        <v>8655</v>
      </c>
      <c r="CY45" s="26">
        <v>1973</v>
      </c>
      <c r="CZ45" s="26">
        <v>1852</v>
      </c>
      <c r="DA45" s="26">
        <v>1751</v>
      </c>
      <c r="DB45" s="26">
        <v>1558</v>
      </c>
      <c r="DC45" s="26">
        <v>1521</v>
      </c>
      <c r="DD45" s="26">
        <v>5730</v>
      </c>
      <c r="DE45" s="26">
        <v>1436</v>
      </c>
      <c r="DF45" s="26">
        <v>1225</v>
      </c>
      <c r="DG45" s="26">
        <v>1132</v>
      </c>
      <c r="DH45" s="26">
        <v>991</v>
      </c>
      <c r="DI45" s="26">
        <v>946</v>
      </c>
      <c r="DJ45" s="26">
        <v>2535</v>
      </c>
      <c r="DK45" s="26">
        <v>809</v>
      </c>
      <c r="DL45" s="26">
        <v>618</v>
      </c>
      <c r="DM45" s="26">
        <v>459</v>
      </c>
      <c r="DN45" s="26">
        <v>351</v>
      </c>
      <c r="DO45" s="26">
        <v>298</v>
      </c>
      <c r="DP45" s="26">
        <v>676</v>
      </c>
      <c r="DQ45" s="26">
        <v>215</v>
      </c>
      <c r="DR45" s="26">
        <v>188</v>
      </c>
      <c r="DS45" s="26">
        <v>139</v>
      </c>
      <c r="DT45" s="26">
        <v>77</v>
      </c>
      <c r="DU45" s="26">
        <v>57</v>
      </c>
      <c r="DV45" s="26">
        <v>95</v>
      </c>
      <c r="DW45" s="26">
        <v>40645</v>
      </c>
      <c r="DX45" s="26">
        <v>46571</v>
      </c>
      <c r="DY45" s="26">
        <v>83331</v>
      </c>
      <c r="DZ45" s="26">
        <v>73417</v>
      </c>
      <c r="EA45" s="26">
        <v>56400</v>
      </c>
    </row>
    <row r="46" spans="1:131" ht="17.5" customHeight="1" x14ac:dyDescent="0.35">
      <c r="A46" s="2" t="s">
        <v>73</v>
      </c>
      <c r="D46" s="2" t="s">
        <v>74</v>
      </c>
      <c r="E46" s="4">
        <v>49051</v>
      </c>
      <c r="F46" s="4">
        <v>2421</v>
      </c>
      <c r="G46" s="4">
        <v>518</v>
      </c>
      <c r="H46" s="4">
        <v>486</v>
      </c>
      <c r="I46" s="4">
        <v>428</v>
      </c>
      <c r="J46" s="4">
        <v>502</v>
      </c>
      <c r="K46" s="4">
        <v>487</v>
      </c>
      <c r="L46" s="4">
        <v>2231</v>
      </c>
      <c r="M46" s="4">
        <v>439</v>
      </c>
      <c r="N46" s="4">
        <v>443</v>
      </c>
      <c r="O46" s="4">
        <v>416</v>
      </c>
      <c r="P46" s="4">
        <v>465</v>
      </c>
      <c r="Q46" s="4">
        <v>468</v>
      </c>
      <c r="R46" s="4">
        <v>2667</v>
      </c>
      <c r="S46" s="4">
        <v>485</v>
      </c>
      <c r="T46" s="4">
        <v>539</v>
      </c>
      <c r="U46" s="4">
        <v>523</v>
      </c>
      <c r="V46" s="4">
        <v>525</v>
      </c>
      <c r="W46" s="4">
        <v>595</v>
      </c>
      <c r="X46" s="4">
        <v>2774</v>
      </c>
      <c r="Y46" s="4">
        <v>575</v>
      </c>
      <c r="Z46" s="4">
        <v>579</v>
      </c>
      <c r="AA46" s="4">
        <v>614</v>
      </c>
      <c r="AB46" s="4">
        <v>522</v>
      </c>
      <c r="AC46" s="4">
        <v>484</v>
      </c>
      <c r="AD46" s="4">
        <v>2213</v>
      </c>
      <c r="AE46" s="4">
        <v>427</v>
      </c>
      <c r="AF46" s="4">
        <v>428</v>
      </c>
      <c r="AG46" s="4">
        <v>429</v>
      </c>
      <c r="AH46" s="4">
        <v>478</v>
      </c>
      <c r="AI46" s="4">
        <v>451</v>
      </c>
      <c r="AJ46" s="4">
        <v>2403</v>
      </c>
      <c r="AK46" s="4">
        <v>475</v>
      </c>
      <c r="AL46" s="4">
        <v>479</v>
      </c>
      <c r="AM46" s="4">
        <v>492</v>
      </c>
      <c r="AN46" s="4">
        <v>455</v>
      </c>
      <c r="AO46" s="4">
        <v>502</v>
      </c>
      <c r="AP46" s="4">
        <v>2341</v>
      </c>
      <c r="AQ46" s="4">
        <v>534</v>
      </c>
      <c r="AR46" s="4">
        <v>519</v>
      </c>
      <c r="AS46" s="4">
        <v>412</v>
      </c>
      <c r="AT46" s="4">
        <v>453</v>
      </c>
      <c r="AU46" s="4">
        <v>423</v>
      </c>
      <c r="AV46" s="4">
        <v>2887</v>
      </c>
      <c r="AW46" s="4">
        <v>510</v>
      </c>
      <c r="AX46" s="4">
        <v>511</v>
      </c>
      <c r="AY46" s="4">
        <v>565</v>
      </c>
      <c r="AZ46" s="4">
        <v>618</v>
      </c>
      <c r="BA46" s="4">
        <v>683</v>
      </c>
      <c r="BB46" s="4">
        <v>3787</v>
      </c>
      <c r="BC46" s="4">
        <v>699</v>
      </c>
      <c r="BD46" s="4">
        <v>753</v>
      </c>
      <c r="BE46" s="4">
        <v>760</v>
      </c>
      <c r="BF46" s="4">
        <v>775</v>
      </c>
      <c r="BG46" s="4">
        <v>800</v>
      </c>
      <c r="BH46" s="4">
        <v>3737</v>
      </c>
      <c r="BI46" s="4">
        <v>723</v>
      </c>
      <c r="BJ46" s="4">
        <v>747</v>
      </c>
      <c r="BK46" s="4">
        <v>739</v>
      </c>
      <c r="BL46" s="4">
        <v>801</v>
      </c>
      <c r="BM46" s="4">
        <v>727</v>
      </c>
      <c r="BN46" s="4">
        <v>3538</v>
      </c>
      <c r="BO46" s="4">
        <v>705</v>
      </c>
      <c r="BP46" s="4">
        <v>703</v>
      </c>
      <c r="BQ46" s="4">
        <v>726</v>
      </c>
      <c r="BR46" s="4">
        <v>731</v>
      </c>
      <c r="BS46" s="4">
        <v>673</v>
      </c>
      <c r="BT46" s="4">
        <v>3266</v>
      </c>
      <c r="BU46" s="4">
        <v>668</v>
      </c>
      <c r="BV46" s="4">
        <v>612</v>
      </c>
      <c r="BW46" s="4">
        <v>663</v>
      </c>
      <c r="BX46" s="4">
        <v>686</v>
      </c>
      <c r="BY46" s="4">
        <v>637</v>
      </c>
      <c r="BZ46" s="4">
        <v>3843</v>
      </c>
      <c r="CA46" s="4">
        <v>711</v>
      </c>
      <c r="CB46" s="4">
        <v>730</v>
      </c>
      <c r="CC46" s="4">
        <v>769</v>
      </c>
      <c r="CD46" s="4">
        <v>857</v>
      </c>
      <c r="CE46" s="4">
        <v>776</v>
      </c>
      <c r="CF46" s="4">
        <v>2916</v>
      </c>
      <c r="CG46" s="4">
        <v>583</v>
      </c>
      <c r="CH46" s="4">
        <v>609</v>
      </c>
      <c r="CI46" s="4">
        <v>600</v>
      </c>
      <c r="CJ46" s="4">
        <v>594</v>
      </c>
      <c r="CK46" s="4">
        <v>530</v>
      </c>
      <c r="CL46" s="4">
        <v>2543</v>
      </c>
      <c r="CM46" s="4">
        <v>489</v>
      </c>
      <c r="CN46" s="4">
        <v>529</v>
      </c>
      <c r="CO46" s="4">
        <v>521</v>
      </c>
      <c r="CP46" s="4">
        <v>524</v>
      </c>
      <c r="CQ46" s="4">
        <v>480</v>
      </c>
      <c r="CR46" s="4">
        <v>2085</v>
      </c>
      <c r="CS46" s="4">
        <v>456</v>
      </c>
      <c r="CT46" s="4">
        <v>426</v>
      </c>
      <c r="CU46" s="4">
        <v>407</v>
      </c>
      <c r="CV46" s="4">
        <v>397</v>
      </c>
      <c r="CW46" s="4">
        <v>399</v>
      </c>
      <c r="CX46" s="4">
        <v>1656</v>
      </c>
      <c r="CY46" s="4">
        <v>378</v>
      </c>
      <c r="CZ46" s="4">
        <v>363</v>
      </c>
      <c r="DA46" s="4">
        <v>330</v>
      </c>
      <c r="DB46" s="4">
        <v>283</v>
      </c>
      <c r="DC46" s="4">
        <v>302</v>
      </c>
      <c r="DD46" s="4">
        <v>1104</v>
      </c>
      <c r="DE46" s="4">
        <v>297</v>
      </c>
      <c r="DF46" s="4">
        <v>216</v>
      </c>
      <c r="DG46" s="4">
        <v>207</v>
      </c>
      <c r="DH46" s="4">
        <v>175</v>
      </c>
      <c r="DI46" s="4">
        <v>209</v>
      </c>
      <c r="DJ46" s="4">
        <v>497</v>
      </c>
      <c r="DK46" s="4">
        <v>156</v>
      </c>
      <c r="DL46" s="4">
        <v>132</v>
      </c>
      <c r="DM46" s="4">
        <v>93</v>
      </c>
      <c r="DN46" s="4">
        <v>67</v>
      </c>
      <c r="DO46" s="4">
        <v>49</v>
      </c>
      <c r="DP46" s="4">
        <v>125</v>
      </c>
      <c r="DQ46" s="4">
        <v>44</v>
      </c>
      <c r="DR46" s="4">
        <v>33</v>
      </c>
      <c r="DS46" s="4">
        <v>23</v>
      </c>
      <c r="DT46" s="4">
        <v>12</v>
      </c>
      <c r="DU46" s="4">
        <v>13</v>
      </c>
      <c r="DV46" s="4">
        <v>17</v>
      </c>
      <c r="DW46" s="4">
        <v>7894</v>
      </c>
      <c r="DX46" s="4">
        <v>9087</v>
      </c>
      <c r="DY46" s="4">
        <v>15830</v>
      </c>
      <c r="DZ46" s="4">
        <v>14384</v>
      </c>
      <c r="EA46" s="4">
        <v>10943</v>
      </c>
    </row>
    <row r="47" spans="1:131" ht="17.5" customHeight="1" x14ac:dyDescent="0.35">
      <c r="A47" s="2" t="s">
        <v>75</v>
      </c>
      <c r="D47" s="2" t="s">
        <v>76</v>
      </c>
      <c r="E47" s="4">
        <v>34902</v>
      </c>
      <c r="F47" s="4">
        <v>1821</v>
      </c>
      <c r="G47" s="4">
        <v>327</v>
      </c>
      <c r="H47" s="4">
        <v>333</v>
      </c>
      <c r="I47" s="4">
        <v>367</v>
      </c>
      <c r="J47" s="4">
        <v>400</v>
      </c>
      <c r="K47" s="4">
        <v>394</v>
      </c>
      <c r="L47" s="4">
        <v>1758</v>
      </c>
      <c r="M47" s="4">
        <v>351</v>
      </c>
      <c r="N47" s="4">
        <v>365</v>
      </c>
      <c r="O47" s="4">
        <v>344</v>
      </c>
      <c r="P47" s="4">
        <v>335</v>
      </c>
      <c r="Q47" s="4">
        <v>363</v>
      </c>
      <c r="R47" s="4">
        <v>1999</v>
      </c>
      <c r="S47" s="4">
        <v>398</v>
      </c>
      <c r="T47" s="4">
        <v>390</v>
      </c>
      <c r="U47" s="4">
        <v>398</v>
      </c>
      <c r="V47" s="4">
        <v>401</v>
      </c>
      <c r="W47" s="4">
        <v>412</v>
      </c>
      <c r="X47" s="4">
        <v>2153</v>
      </c>
      <c r="Y47" s="4">
        <v>436</v>
      </c>
      <c r="Z47" s="4">
        <v>416</v>
      </c>
      <c r="AA47" s="4">
        <v>498</v>
      </c>
      <c r="AB47" s="4">
        <v>447</v>
      </c>
      <c r="AC47" s="4">
        <v>356</v>
      </c>
      <c r="AD47" s="4">
        <v>1936</v>
      </c>
      <c r="AE47" s="4">
        <v>364</v>
      </c>
      <c r="AF47" s="4">
        <v>336</v>
      </c>
      <c r="AG47" s="4">
        <v>406</v>
      </c>
      <c r="AH47" s="4">
        <v>410</v>
      </c>
      <c r="AI47" s="4">
        <v>420</v>
      </c>
      <c r="AJ47" s="4">
        <v>1931</v>
      </c>
      <c r="AK47" s="4">
        <v>405</v>
      </c>
      <c r="AL47" s="4">
        <v>402</v>
      </c>
      <c r="AM47" s="4">
        <v>390</v>
      </c>
      <c r="AN47" s="4">
        <v>366</v>
      </c>
      <c r="AO47" s="4">
        <v>368</v>
      </c>
      <c r="AP47" s="4">
        <v>1778</v>
      </c>
      <c r="AQ47" s="4">
        <v>386</v>
      </c>
      <c r="AR47" s="4">
        <v>336</v>
      </c>
      <c r="AS47" s="4">
        <v>356</v>
      </c>
      <c r="AT47" s="4">
        <v>354</v>
      </c>
      <c r="AU47" s="4">
        <v>346</v>
      </c>
      <c r="AV47" s="4">
        <v>2185</v>
      </c>
      <c r="AW47" s="4">
        <v>381</v>
      </c>
      <c r="AX47" s="4">
        <v>391</v>
      </c>
      <c r="AY47" s="4">
        <v>454</v>
      </c>
      <c r="AZ47" s="4">
        <v>455</v>
      </c>
      <c r="BA47" s="4">
        <v>504</v>
      </c>
      <c r="BB47" s="4">
        <v>2685</v>
      </c>
      <c r="BC47" s="4">
        <v>562</v>
      </c>
      <c r="BD47" s="4">
        <v>503</v>
      </c>
      <c r="BE47" s="4">
        <v>522</v>
      </c>
      <c r="BF47" s="4">
        <v>529</v>
      </c>
      <c r="BG47" s="4">
        <v>569</v>
      </c>
      <c r="BH47" s="4">
        <v>2640</v>
      </c>
      <c r="BI47" s="4">
        <v>560</v>
      </c>
      <c r="BJ47" s="4">
        <v>559</v>
      </c>
      <c r="BK47" s="4">
        <v>538</v>
      </c>
      <c r="BL47" s="4">
        <v>525</v>
      </c>
      <c r="BM47" s="4">
        <v>458</v>
      </c>
      <c r="BN47" s="4">
        <v>2339</v>
      </c>
      <c r="BO47" s="4">
        <v>464</v>
      </c>
      <c r="BP47" s="4">
        <v>499</v>
      </c>
      <c r="BQ47" s="4">
        <v>497</v>
      </c>
      <c r="BR47" s="4">
        <v>420</v>
      </c>
      <c r="BS47" s="4">
        <v>459</v>
      </c>
      <c r="BT47" s="4">
        <v>2180</v>
      </c>
      <c r="BU47" s="4">
        <v>446</v>
      </c>
      <c r="BV47" s="4">
        <v>416</v>
      </c>
      <c r="BW47" s="4">
        <v>454</v>
      </c>
      <c r="BX47" s="4">
        <v>422</v>
      </c>
      <c r="BY47" s="4">
        <v>442</v>
      </c>
      <c r="BZ47" s="4">
        <v>2392</v>
      </c>
      <c r="CA47" s="4">
        <v>450</v>
      </c>
      <c r="CB47" s="4">
        <v>442</v>
      </c>
      <c r="CC47" s="4">
        <v>458</v>
      </c>
      <c r="CD47" s="4">
        <v>519</v>
      </c>
      <c r="CE47" s="4">
        <v>523</v>
      </c>
      <c r="CF47" s="4">
        <v>1991</v>
      </c>
      <c r="CG47" s="4">
        <v>433</v>
      </c>
      <c r="CH47" s="4">
        <v>403</v>
      </c>
      <c r="CI47" s="4">
        <v>413</v>
      </c>
      <c r="CJ47" s="4">
        <v>395</v>
      </c>
      <c r="CK47" s="4">
        <v>347</v>
      </c>
      <c r="CL47" s="4">
        <v>1696</v>
      </c>
      <c r="CM47" s="4">
        <v>374</v>
      </c>
      <c r="CN47" s="4">
        <v>337</v>
      </c>
      <c r="CO47" s="4">
        <v>331</v>
      </c>
      <c r="CP47" s="4">
        <v>355</v>
      </c>
      <c r="CQ47" s="4">
        <v>299</v>
      </c>
      <c r="CR47" s="4">
        <v>1277</v>
      </c>
      <c r="CS47" s="4">
        <v>271</v>
      </c>
      <c r="CT47" s="4">
        <v>287</v>
      </c>
      <c r="CU47" s="4">
        <v>234</v>
      </c>
      <c r="CV47" s="4">
        <v>246</v>
      </c>
      <c r="CW47" s="4">
        <v>239</v>
      </c>
      <c r="CX47" s="4">
        <v>1047</v>
      </c>
      <c r="CY47" s="4">
        <v>229</v>
      </c>
      <c r="CZ47" s="4">
        <v>233</v>
      </c>
      <c r="DA47" s="4">
        <v>209</v>
      </c>
      <c r="DB47" s="4">
        <v>175</v>
      </c>
      <c r="DC47" s="4">
        <v>201</v>
      </c>
      <c r="DD47" s="4">
        <v>662</v>
      </c>
      <c r="DE47" s="4">
        <v>157</v>
      </c>
      <c r="DF47" s="4">
        <v>145</v>
      </c>
      <c r="DG47" s="4">
        <v>122</v>
      </c>
      <c r="DH47" s="4">
        <v>112</v>
      </c>
      <c r="DI47" s="4">
        <v>126</v>
      </c>
      <c r="DJ47" s="4">
        <v>336</v>
      </c>
      <c r="DK47" s="4">
        <v>98</v>
      </c>
      <c r="DL47" s="4">
        <v>91</v>
      </c>
      <c r="DM47" s="4">
        <v>72</v>
      </c>
      <c r="DN47" s="4">
        <v>38</v>
      </c>
      <c r="DO47" s="4">
        <v>37</v>
      </c>
      <c r="DP47" s="4">
        <v>89</v>
      </c>
      <c r="DQ47" s="4">
        <v>33</v>
      </c>
      <c r="DR47" s="4">
        <v>24</v>
      </c>
      <c r="DS47" s="4">
        <v>14</v>
      </c>
      <c r="DT47" s="4">
        <v>13</v>
      </c>
      <c r="DU47" s="4">
        <v>5</v>
      </c>
      <c r="DV47" s="4">
        <v>7</v>
      </c>
      <c r="DW47" s="4">
        <v>6014</v>
      </c>
      <c r="DX47" s="4">
        <v>6928</v>
      </c>
      <c r="DY47" s="4">
        <v>12232</v>
      </c>
      <c r="DZ47" s="4">
        <v>9551</v>
      </c>
      <c r="EA47" s="4">
        <v>7105</v>
      </c>
    </row>
    <row r="48" spans="1:131" ht="17.5" customHeight="1" x14ac:dyDescent="0.35">
      <c r="A48" s="2" t="s">
        <v>77</v>
      </c>
      <c r="D48" s="2" t="s">
        <v>78</v>
      </c>
      <c r="E48" s="4">
        <v>55046</v>
      </c>
      <c r="F48" s="4">
        <v>2988</v>
      </c>
      <c r="G48" s="4">
        <v>643</v>
      </c>
      <c r="H48" s="4">
        <v>594</v>
      </c>
      <c r="I48" s="4">
        <v>575</v>
      </c>
      <c r="J48" s="4">
        <v>578</v>
      </c>
      <c r="K48" s="4">
        <v>598</v>
      </c>
      <c r="L48" s="4">
        <v>2683</v>
      </c>
      <c r="M48" s="4">
        <v>595</v>
      </c>
      <c r="N48" s="4">
        <v>554</v>
      </c>
      <c r="O48" s="4">
        <v>528</v>
      </c>
      <c r="P48" s="4">
        <v>526</v>
      </c>
      <c r="Q48" s="4">
        <v>480</v>
      </c>
      <c r="R48" s="4">
        <v>2878</v>
      </c>
      <c r="S48" s="4">
        <v>571</v>
      </c>
      <c r="T48" s="4">
        <v>515</v>
      </c>
      <c r="U48" s="4">
        <v>565</v>
      </c>
      <c r="V48" s="4">
        <v>599</v>
      </c>
      <c r="W48" s="4">
        <v>628</v>
      </c>
      <c r="X48" s="4">
        <v>3301</v>
      </c>
      <c r="Y48" s="4">
        <v>610</v>
      </c>
      <c r="Z48" s="4">
        <v>562</v>
      </c>
      <c r="AA48" s="4">
        <v>640</v>
      </c>
      <c r="AB48" s="4">
        <v>687</v>
      </c>
      <c r="AC48" s="4">
        <v>802</v>
      </c>
      <c r="AD48" s="4">
        <v>3380</v>
      </c>
      <c r="AE48" s="4">
        <v>747</v>
      </c>
      <c r="AF48" s="4">
        <v>691</v>
      </c>
      <c r="AG48" s="4">
        <v>669</v>
      </c>
      <c r="AH48" s="4">
        <v>642</v>
      </c>
      <c r="AI48" s="4">
        <v>631</v>
      </c>
      <c r="AJ48" s="4">
        <v>3404</v>
      </c>
      <c r="AK48" s="4">
        <v>638</v>
      </c>
      <c r="AL48" s="4">
        <v>688</v>
      </c>
      <c r="AM48" s="4">
        <v>702</v>
      </c>
      <c r="AN48" s="4">
        <v>724</v>
      </c>
      <c r="AO48" s="4">
        <v>652</v>
      </c>
      <c r="AP48" s="4">
        <v>3003</v>
      </c>
      <c r="AQ48" s="4">
        <v>675</v>
      </c>
      <c r="AR48" s="4">
        <v>647</v>
      </c>
      <c r="AS48" s="4">
        <v>544</v>
      </c>
      <c r="AT48" s="4">
        <v>569</v>
      </c>
      <c r="AU48" s="4">
        <v>568</v>
      </c>
      <c r="AV48" s="4">
        <v>3350</v>
      </c>
      <c r="AW48" s="4">
        <v>598</v>
      </c>
      <c r="AX48" s="4">
        <v>641</v>
      </c>
      <c r="AY48" s="4">
        <v>666</v>
      </c>
      <c r="AZ48" s="4">
        <v>714</v>
      </c>
      <c r="BA48" s="4">
        <v>731</v>
      </c>
      <c r="BB48" s="4">
        <v>3898</v>
      </c>
      <c r="BC48" s="4">
        <v>777</v>
      </c>
      <c r="BD48" s="4">
        <v>759</v>
      </c>
      <c r="BE48" s="4">
        <v>798</v>
      </c>
      <c r="BF48" s="4">
        <v>798</v>
      </c>
      <c r="BG48" s="4">
        <v>766</v>
      </c>
      <c r="BH48" s="4">
        <v>4128</v>
      </c>
      <c r="BI48" s="4">
        <v>826</v>
      </c>
      <c r="BJ48" s="4">
        <v>801</v>
      </c>
      <c r="BK48" s="4">
        <v>849</v>
      </c>
      <c r="BL48" s="4">
        <v>827</v>
      </c>
      <c r="BM48" s="4">
        <v>825</v>
      </c>
      <c r="BN48" s="4">
        <v>3928</v>
      </c>
      <c r="BO48" s="4">
        <v>799</v>
      </c>
      <c r="BP48" s="4">
        <v>784</v>
      </c>
      <c r="BQ48" s="4">
        <v>817</v>
      </c>
      <c r="BR48" s="4">
        <v>766</v>
      </c>
      <c r="BS48" s="4">
        <v>762</v>
      </c>
      <c r="BT48" s="4">
        <v>3381</v>
      </c>
      <c r="BU48" s="4">
        <v>662</v>
      </c>
      <c r="BV48" s="4">
        <v>674</v>
      </c>
      <c r="BW48" s="4">
        <v>673</v>
      </c>
      <c r="BX48" s="4">
        <v>689</v>
      </c>
      <c r="BY48" s="4">
        <v>683</v>
      </c>
      <c r="BZ48" s="4">
        <v>3636</v>
      </c>
      <c r="CA48" s="4">
        <v>662</v>
      </c>
      <c r="CB48" s="4">
        <v>724</v>
      </c>
      <c r="CC48" s="4">
        <v>737</v>
      </c>
      <c r="CD48" s="4">
        <v>758</v>
      </c>
      <c r="CE48" s="4">
        <v>755</v>
      </c>
      <c r="CF48" s="4">
        <v>2909</v>
      </c>
      <c r="CG48" s="4">
        <v>606</v>
      </c>
      <c r="CH48" s="4">
        <v>604</v>
      </c>
      <c r="CI48" s="4">
        <v>595</v>
      </c>
      <c r="CJ48" s="4">
        <v>570</v>
      </c>
      <c r="CK48" s="4">
        <v>534</v>
      </c>
      <c r="CL48" s="4">
        <v>2491</v>
      </c>
      <c r="CM48" s="4">
        <v>514</v>
      </c>
      <c r="CN48" s="4">
        <v>493</v>
      </c>
      <c r="CO48" s="4">
        <v>474</v>
      </c>
      <c r="CP48" s="4">
        <v>499</v>
      </c>
      <c r="CQ48" s="4">
        <v>511</v>
      </c>
      <c r="CR48" s="4">
        <v>2146</v>
      </c>
      <c r="CS48" s="4">
        <v>464</v>
      </c>
      <c r="CT48" s="4">
        <v>432</v>
      </c>
      <c r="CU48" s="4">
        <v>438</v>
      </c>
      <c r="CV48" s="4">
        <v>412</v>
      </c>
      <c r="CW48" s="4">
        <v>400</v>
      </c>
      <c r="CX48" s="4">
        <v>1741</v>
      </c>
      <c r="CY48" s="4">
        <v>383</v>
      </c>
      <c r="CZ48" s="4">
        <v>373</v>
      </c>
      <c r="DA48" s="4">
        <v>356</v>
      </c>
      <c r="DB48" s="4">
        <v>311</v>
      </c>
      <c r="DC48" s="4">
        <v>318</v>
      </c>
      <c r="DD48" s="4">
        <v>1158</v>
      </c>
      <c r="DE48" s="4">
        <v>301</v>
      </c>
      <c r="DF48" s="4">
        <v>231</v>
      </c>
      <c r="DG48" s="4">
        <v>236</v>
      </c>
      <c r="DH48" s="4">
        <v>214</v>
      </c>
      <c r="DI48" s="4">
        <v>176</v>
      </c>
      <c r="DJ48" s="4">
        <v>481</v>
      </c>
      <c r="DK48" s="4">
        <v>170</v>
      </c>
      <c r="DL48" s="4">
        <v>106</v>
      </c>
      <c r="DM48" s="4">
        <v>70</v>
      </c>
      <c r="DN48" s="4">
        <v>84</v>
      </c>
      <c r="DO48" s="4">
        <v>51</v>
      </c>
      <c r="DP48" s="4">
        <v>148</v>
      </c>
      <c r="DQ48" s="4">
        <v>40</v>
      </c>
      <c r="DR48" s="4">
        <v>39</v>
      </c>
      <c r="DS48" s="4">
        <v>38</v>
      </c>
      <c r="DT48" s="4">
        <v>23</v>
      </c>
      <c r="DU48" s="4">
        <v>8</v>
      </c>
      <c r="DV48" s="4">
        <v>14</v>
      </c>
      <c r="DW48" s="4">
        <v>9159</v>
      </c>
      <c r="DX48" s="4">
        <v>10361</v>
      </c>
      <c r="DY48" s="4">
        <v>19726</v>
      </c>
      <c r="DZ48" s="4">
        <v>15073</v>
      </c>
      <c r="EA48" s="4">
        <v>11088</v>
      </c>
    </row>
    <row r="49" spans="1:131" ht="17.5" customHeight="1" x14ac:dyDescent="0.35">
      <c r="A49" s="2" t="s">
        <v>79</v>
      </c>
      <c r="D49" s="2" t="s">
        <v>80</v>
      </c>
      <c r="E49" s="4">
        <v>35127</v>
      </c>
      <c r="F49" s="4">
        <v>1753</v>
      </c>
      <c r="G49" s="4">
        <v>354</v>
      </c>
      <c r="H49" s="4">
        <v>337</v>
      </c>
      <c r="I49" s="4">
        <v>343</v>
      </c>
      <c r="J49" s="4">
        <v>383</v>
      </c>
      <c r="K49" s="4">
        <v>336</v>
      </c>
      <c r="L49" s="4">
        <v>1742</v>
      </c>
      <c r="M49" s="4">
        <v>363</v>
      </c>
      <c r="N49" s="4">
        <v>345</v>
      </c>
      <c r="O49" s="4">
        <v>360</v>
      </c>
      <c r="P49" s="4">
        <v>323</v>
      </c>
      <c r="Q49" s="4">
        <v>351</v>
      </c>
      <c r="R49" s="4">
        <v>1896</v>
      </c>
      <c r="S49" s="4">
        <v>340</v>
      </c>
      <c r="T49" s="4">
        <v>343</v>
      </c>
      <c r="U49" s="4">
        <v>404</v>
      </c>
      <c r="V49" s="4">
        <v>415</v>
      </c>
      <c r="W49" s="4">
        <v>394</v>
      </c>
      <c r="X49" s="4">
        <v>1917</v>
      </c>
      <c r="Y49" s="4">
        <v>409</v>
      </c>
      <c r="Z49" s="4">
        <v>405</v>
      </c>
      <c r="AA49" s="4">
        <v>388</v>
      </c>
      <c r="AB49" s="4">
        <v>388</v>
      </c>
      <c r="AC49" s="4">
        <v>327</v>
      </c>
      <c r="AD49" s="4">
        <v>1875</v>
      </c>
      <c r="AE49" s="4">
        <v>368</v>
      </c>
      <c r="AF49" s="4">
        <v>329</v>
      </c>
      <c r="AG49" s="4">
        <v>393</v>
      </c>
      <c r="AH49" s="4">
        <v>389</v>
      </c>
      <c r="AI49" s="4">
        <v>396</v>
      </c>
      <c r="AJ49" s="4">
        <v>1875</v>
      </c>
      <c r="AK49" s="4">
        <v>352</v>
      </c>
      <c r="AL49" s="4">
        <v>402</v>
      </c>
      <c r="AM49" s="4">
        <v>345</v>
      </c>
      <c r="AN49" s="4">
        <v>407</v>
      </c>
      <c r="AO49" s="4">
        <v>369</v>
      </c>
      <c r="AP49" s="4">
        <v>1844</v>
      </c>
      <c r="AQ49" s="4">
        <v>400</v>
      </c>
      <c r="AR49" s="4">
        <v>388</v>
      </c>
      <c r="AS49" s="4">
        <v>383</v>
      </c>
      <c r="AT49" s="4">
        <v>339</v>
      </c>
      <c r="AU49" s="4">
        <v>334</v>
      </c>
      <c r="AV49" s="4">
        <v>2164</v>
      </c>
      <c r="AW49" s="4">
        <v>404</v>
      </c>
      <c r="AX49" s="4">
        <v>400</v>
      </c>
      <c r="AY49" s="4">
        <v>450</v>
      </c>
      <c r="AZ49" s="4">
        <v>427</v>
      </c>
      <c r="BA49" s="4">
        <v>483</v>
      </c>
      <c r="BB49" s="4">
        <v>2618</v>
      </c>
      <c r="BC49" s="4">
        <v>524</v>
      </c>
      <c r="BD49" s="4">
        <v>491</v>
      </c>
      <c r="BE49" s="4">
        <v>542</v>
      </c>
      <c r="BF49" s="4">
        <v>518</v>
      </c>
      <c r="BG49" s="4">
        <v>543</v>
      </c>
      <c r="BH49" s="4">
        <v>2854</v>
      </c>
      <c r="BI49" s="4">
        <v>586</v>
      </c>
      <c r="BJ49" s="4">
        <v>578</v>
      </c>
      <c r="BK49" s="4">
        <v>601</v>
      </c>
      <c r="BL49" s="4">
        <v>556</v>
      </c>
      <c r="BM49" s="4">
        <v>533</v>
      </c>
      <c r="BN49" s="4">
        <v>2599</v>
      </c>
      <c r="BO49" s="4">
        <v>513</v>
      </c>
      <c r="BP49" s="4">
        <v>521</v>
      </c>
      <c r="BQ49" s="4">
        <v>506</v>
      </c>
      <c r="BR49" s="4">
        <v>525</v>
      </c>
      <c r="BS49" s="4">
        <v>534</v>
      </c>
      <c r="BT49" s="4">
        <v>2259</v>
      </c>
      <c r="BU49" s="4">
        <v>473</v>
      </c>
      <c r="BV49" s="4">
        <v>447</v>
      </c>
      <c r="BW49" s="4">
        <v>424</v>
      </c>
      <c r="BX49" s="4">
        <v>462</v>
      </c>
      <c r="BY49" s="4">
        <v>453</v>
      </c>
      <c r="BZ49" s="4">
        <v>2513</v>
      </c>
      <c r="CA49" s="4">
        <v>507</v>
      </c>
      <c r="CB49" s="4">
        <v>483</v>
      </c>
      <c r="CC49" s="4">
        <v>458</v>
      </c>
      <c r="CD49" s="4">
        <v>545</v>
      </c>
      <c r="CE49" s="4">
        <v>520</v>
      </c>
      <c r="CF49" s="4">
        <v>1974</v>
      </c>
      <c r="CG49" s="4">
        <v>384</v>
      </c>
      <c r="CH49" s="4">
        <v>420</v>
      </c>
      <c r="CI49" s="4">
        <v>398</v>
      </c>
      <c r="CJ49" s="4">
        <v>397</v>
      </c>
      <c r="CK49" s="4">
        <v>375</v>
      </c>
      <c r="CL49" s="4">
        <v>1769</v>
      </c>
      <c r="CM49" s="4">
        <v>354</v>
      </c>
      <c r="CN49" s="4">
        <v>358</v>
      </c>
      <c r="CO49" s="4">
        <v>379</v>
      </c>
      <c r="CP49" s="4">
        <v>355</v>
      </c>
      <c r="CQ49" s="4">
        <v>323</v>
      </c>
      <c r="CR49" s="4">
        <v>1428</v>
      </c>
      <c r="CS49" s="4">
        <v>303</v>
      </c>
      <c r="CT49" s="4">
        <v>317</v>
      </c>
      <c r="CU49" s="4">
        <v>280</v>
      </c>
      <c r="CV49" s="4">
        <v>267</v>
      </c>
      <c r="CW49" s="4">
        <v>261</v>
      </c>
      <c r="CX49" s="4">
        <v>1025</v>
      </c>
      <c r="CY49" s="4">
        <v>251</v>
      </c>
      <c r="CZ49" s="4">
        <v>216</v>
      </c>
      <c r="DA49" s="4">
        <v>207</v>
      </c>
      <c r="DB49" s="4">
        <v>192</v>
      </c>
      <c r="DC49" s="4">
        <v>159</v>
      </c>
      <c r="DD49" s="4">
        <v>671</v>
      </c>
      <c r="DE49" s="4">
        <v>164</v>
      </c>
      <c r="DF49" s="4">
        <v>154</v>
      </c>
      <c r="DG49" s="4">
        <v>130</v>
      </c>
      <c r="DH49" s="4">
        <v>119</v>
      </c>
      <c r="DI49" s="4">
        <v>104</v>
      </c>
      <c r="DJ49" s="4">
        <v>284</v>
      </c>
      <c r="DK49" s="4">
        <v>69</v>
      </c>
      <c r="DL49" s="4">
        <v>73</v>
      </c>
      <c r="DM49" s="4">
        <v>66</v>
      </c>
      <c r="DN49" s="4">
        <v>37</v>
      </c>
      <c r="DO49" s="4">
        <v>39</v>
      </c>
      <c r="DP49" s="4">
        <v>57</v>
      </c>
      <c r="DQ49" s="4">
        <v>17</v>
      </c>
      <c r="DR49" s="4">
        <v>19</v>
      </c>
      <c r="DS49" s="4">
        <v>13</v>
      </c>
      <c r="DT49" s="4">
        <v>3</v>
      </c>
      <c r="DU49" s="4">
        <v>5</v>
      </c>
      <c r="DV49" s="4">
        <v>10</v>
      </c>
      <c r="DW49" s="4">
        <v>5800</v>
      </c>
      <c r="DX49" s="4">
        <v>6593</v>
      </c>
      <c r="DY49" s="4">
        <v>11884</v>
      </c>
      <c r="DZ49" s="4">
        <v>10225</v>
      </c>
      <c r="EA49" s="4">
        <v>7218</v>
      </c>
    </row>
    <row r="50" spans="1:131" ht="17.5" customHeight="1" x14ac:dyDescent="0.35">
      <c r="A50" s="2" t="s">
        <v>81</v>
      </c>
      <c r="D50" s="2" t="s">
        <v>82</v>
      </c>
      <c r="E50" s="4">
        <v>26531</v>
      </c>
      <c r="F50" s="4">
        <v>1138</v>
      </c>
      <c r="G50" s="4">
        <v>221</v>
      </c>
      <c r="H50" s="4">
        <v>243</v>
      </c>
      <c r="I50" s="4">
        <v>215</v>
      </c>
      <c r="J50" s="4">
        <v>233</v>
      </c>
      <c r="K50" s="4">
        <v>226</v>
      </c>
      <c r="L50" s="4">
        <v>1246</v>
      </c>
      <c r="M50" s="4">
        <v>264</v>
      </c>
      <c r="N50" s="4">
        <v>226</v>
      </c>
      <c r="O50" s="4">
        <v>266</v>
      </c>
      <c r="P50" s="4">
        <v>231</v>
      </c>
      <c r="Q50" s="4">
        <v>259</v>
      </c>
      <c r="R50" s="4">
        <v>1423</v>
      </c>
      <c r="S50" s="4">
        <v>266</v>
      </c>
      <c r="T50" s="4">
        <v>286</v>
      </c>
      <c r="U50" s="4">
        <v>293</v>
      </c>
      <c r="V50" s="4">
        <v>277</v>
      </c>
      <c r="W50" s="4">
        <v>301</v>
      </c>
      <c r="X50" s="4">
        <v>1424</v>
      </c>
      <c r="Y50" s="4">
        <v>313</v>
      </c>
      <c r="Z50" s="4">
        <v>279</v>
      </c>
      <c r="AA50" s="4">
        <v>312</v>
      </c>
      <c r="AB50" s="4">
        <v>269</v>
      </c>
      <c r="AC50" s="4">
        <v>251</v>
      </c>
      <c r="AD50" s="4">
        <v>1092</v>
      </c>
      <c r="AE50" s="4">
        <v>226</v>
      </c>
      <c r="AF50" s="4">
        <v>227</v>
      </c>
      <c r="AG50" s="4">
        <v>195</v>
      </c>
      <c r="AH50" s="4">
        <v>215</v>
      </c>
      <c r="AI50" s="4">
        <v>229</v>
      </c>
      <c r="AJ50" s="4">
        <v>1147</v>
      </c>
      <c r="AK50" s="4">
        <v>227</v>
      </c>
      <c r="AL50" s="4">
        <v>234</v>
      </c>
      <c r="AM50" s="4">
        <v>216</v>
      </c>
      <c r="AN50" s="4">
        <v>236</v>
      </c>
      <c r="AO50" s="4">
        <v>234</v>
      </c>
      <c r="AP50" s="4">
        <v>1198</v>
      </c>
      <c r="AQ50" s="4">
        <v>225</v>
      </c>
      <c r="AR50" s="4">
        <v>240</v>
      </c>
      <c r="AS50" s="4">
        <v>256</v>
      </c>
      <c r="AT50" s="4">
        <v>234</v>
      </c>
      <c r="AU50" s="4">
        <v>243</v>
      </c>
      <c r="AV50" s="4">
        <v>1471</v>
      </c>
      <c r="AW50" s="4">
        <v>249</v>
      </c>
      <c r="AX50" s="4">
        <v>220</v>
      </c>
      <c r="AY50" s="4">
        <v>313</v>
      </c>
      <c r="AZ50" s="4">
        <v>318</v>
      </c>
      <c r="BA50" s="4">
        <v>371</v>
      </c>
      <c r="BB50" s="4">
        <v>2054</v>
      </c>
      <c r="BC50" s="4">
        <v>372</v>
      </c>
      <c r="BD50" s="4">
        <v>391</v>
      </c>
      <c r="BE50" s="4">
        <v>433</v>
      </c>
      <c r="BF50" s="4">
        <v>427</v>
      </c>
      <c r="BG50" s="4">
        <v>431</v>
      </c>
      <c r="BH50" s="4">
        <v>2083</v>
      </c>
      <c r="BI50" s="4">
        <v>424</v>
      </c>
      <c r="BJ50" s="4">
        <v>432</v>
      </c>
      <c r="BK50" s="4">
        <v>411</v>
      </c>
      <c r="BL50" s="4">
        <v>394</v>
      </c>
      <c r="BM50" s="4">
        <v>422</v>
      </c>
      <c r="BN50" s="4">
        <v>1957</v>
      </c>
      <c r="BO50" s="4">
        <v>411</v>
      </c>
      <c r="BP50" s="4">
        <v>367</v>
      </c>
      <c r="BQ50" s="4">
        <v>384</v>
      </c>
      <c r="BR50" s="4">
        <v>403</v>
      </c>
      <c r="BS50" s="4">
        <v>392</v>
      </c>
      <c r="BT50" s="4">
        <v>1921</v>
      </c>
      <c r="BU50" s="4">
        <v>361</v>
      </c>
      <c r="BV50" s="4">
        <v>384</v>
      </c>
      <c r="BW50" s="4">
        <v>376</v>
      </c>
      <c r="BX50" s="4">
        <v>402</v>
      </c>
      <c r="BY50" s="4">
        <v>398</v>
      </c>
      <c r="BZ50" s="4">
        <v>2145</v>
      </c>
      <c r="CA50" s="4">
        <v>396</v>
      </c>
      <c r="CB50" s="4">
        <v>407</v>
      </c>
      <c r="CC50" s="4">
        <v>423</v>
      </c>
      <c r="CD50" s="4">
        <v>476</v>
      </c>
      <c r="CE50" s="4">
        <v>443</v>
      </c>
      <c r="CF50" s="4">
        <v>1717</v>
      </c>
      <c r="CG50" s="4">
        <v>343</v>
      </c>
      <c r="CH50" s="4">
        <v>390</v>
      </c>
      <c r="CI50" s="4">
        <v>346</v>
      </c>
      <c r="CJ50" s="4">
        <v>329</v>
      </c>
      <c r="CK50" s="4">
        <v>309</v>
      </c>
      <c r="CL50" s="4">
        <v>1429</v>
      </c>
      <c r="CM50" s="4">
        <v>258</v>
      </c>
      <c r="CN50" s="4">
        <v>304</v>
      </c>
      <c r="CO50" s="4">
        <v>330</v>
      </c>
      <c r="CP50" s="4">
        <v>287</v>
      </c>
      <c r="CQ50" s="4">
        <v>250</v>
      </c>
      <c r="CR50" s="4">
        <v>1124</v>
      </c>
      <c r="CS50" s="4">
        <v>258</v>
      </c>
      <c r="CT50" s="4">
        <v>232</v>
      </c>
      <c r="CU50" s="4">
        <v>206</v>
      </c>
      <c r="CV50" s="4">
        <v>241</v>
      </c>
      <c r="CW50" s="4">
        <v>187</v>
      </c>
      <c r="CX50" s="4">
        <v>988</v>
      </c>
      <c r="CY50" s="4">
        <v>230</v>
      </c>
      <c r="CZ50" s="4">
        <v>206</v>
      </c>
      <c r="DA50" s="4">
        <v>194</v>
      </c>
      <c r="DB50" s="4">
        <v>188</v>
      </c>
      <c r="DC50" s="4">
        <v>170</v>
      </c>
      <c r="DD50" s="4">
        <v>636</v>
      </c>
      <c r="DE50" s="4">
        <v>148</v>
      </c>
      <c r="DF50" s="4">
        <v>140</v>
      </c>
      <c r="DG50" s="4">
        <v>128</v>
      </c>
      <c r="DH50" s="4">
        <v>118</v>
      </c>
      <c r="DI50" s="4">
        <v>102</v>
      </c>
      <c r="DJ50" s="4">
        <v>261</v>
      </c>
      <c r="DK50" s="4">
        <v>82</v>
      </c>
      <c r="DL50" s="4">
        <v>60</v>
      </c>
      <c r="DM50" s="4">
        <v>47</v>
      </c>
      <c r="DN50" s="4">
        <v>31</v>
      </c>
      <c r="DO50" s="4">
        <v>41</v>
      </c>
      <c r="DP50" s="4">
        <v>62</v>
      </c>
      <c r="DQ50" s="4">
        <v>17</v>
      </c>
      <c r="DR50" s="4">
        <v>20</v>
      </c>
      <c r="DS50" s="4">
        <v>12</v>
      </c>
      <c r="DT50" s="4">
        <v>9</v>
      </c>
      <c r="DU50" s="4">
        <v>4</v>
      </c>
      <c r="DV50" s="4">
        <v>15</v>
      </c>
      <c r="DW50" s="4">
        <v>4120</v>
      </c>
      <c r="DX50" s="4">
        <v>4711</v>
      </c>
      <c r="DY50" s="4">
        <v>8073</v>
      </c>
      <c r="DZ50" s="4">
        <v>8106</v>
      </c>
      <c r="EA50" s="4">
        <v>6232</v>
      </c>
    </row>
    <row r="51" spans="1:131" ht="17.5" customHeight="1" x14ac:dyDescent="0.35">
      <c r="A51" s="2" t="s">
        <v>83</v>
      </c>
      <c r="D51" s="2" t="s">
        <v>84</v>
      </c>
      <c r="E51" s="4">
        <v>53136</v>
      </c>
      <c r="F51" s="4">
        <v>2129</v>
      </c>
      <c r="G51" s="4">
        <v>410</v>
      </c>
      <c r="H51" s="4">
        <v>427</v>
      </c>
      <c r="I51" s="4">
        <v>409</v>
      </c>
      <c r="J51" s="4">
        <v>421</v>
      </c>
      <c r="K51" s="4">
        <v>462</v>
      </c>
      <c r="L51" s="4">
        <v>2316</v>
      </c>
      <c r="M51" s="4">
        <v>520</v>
      </c>
      <c r="N51" s="4">
        <v>423</v>
      </c>
      <c r="O51" s="4">
        <v>472</v>
      </c>
      <c r="P51" s="4">
        <v>439</v>
      </c>
      <c r="Q51" s="4">
        <v>462</v>
      </c>
      <c r="R51" s="4">
        <v>2617</v>
      </c>
      <c r="S51" s="4">
        <v>456</v>
      </c>
      <c r="T51" s="4">
        <v>515</v>
      </c>
      <c r="U51" s="4">
        <v>494</v>
      </c>
      <c r="V51" s="4">
        <v>560</v>
      </c>
      <c r="W51" s="4">
        <v>592</v>
      </c>
      <c r="X51" s="4">
        <v>2694</v>
      </c>
      <c r="Y51" s="4">
        <v>596</v>
      </c>
      <c r="Z51" s="4">
        <v>600</v>
      </c>
      <c r="AA51" s="4">
        <v>633</v>
      </c>
      <c r="AB51" s="4">
        <v>498</v>
      </c>
      <c r="AC51" s="4">
        <v>367</v>
      </c>
      <c r="AD51" s="4">
        <v>2018</v>
      </c>
      <c r="AE51" s="4">
        <v>331</v>
      </c>
      <c r="AF51" s="4">
        <v>343</v>
      </c>
      <c r="AG51" s="4">
        <v>426</v>
      </c>
      <c r="AH51" s="4">
        <v>461</v>
      </c>
      <c r="AI51" s="4">
        <v>457</v>
      </c>
      <c r="AJ51" s="4">
        <v>2312</v>
      </c>
      <c r="AK51" s="4">
        <v>463</v>
      </c>
      <c r="AL51" s="4">
        <v>439</v>
      </c>
      <c r="AM51" s="4">
        <v>430</v>
      </c>
      <c r="AN51" s="4">
        <v>472</v>
      </c>
      <c r="AO51" s="4">
        <v>508</v>
      </c>
      <c r="AP51" s="4">
        <v>2398</v>
      </c>
      <c r="AQ51" s="4">
        <v>484</v>
      </c>
      <c r="AR51" s="4">
        <v>493</v>
      </c>
      <c r="AS51" s="4">
        <v>441</v>
      </c>
      <c r="AT51" s="4">
        <v>489</v>
      </c>
      <c r="AU51" s="4">
        <v>491</v>
      </c>
      <c r="AV51" s="4">
        <v>2891</v>
      </c>
      <c r="AW51" s="4">
        <v>512</v>
      </c>
      <c r="AX51" s="4">
        <v>548</v>
      </c>
      <c r="AY51" s="4">
        <v>558</v>
      </c>
      <c r="AZ51" s="4">
        <v>589</v>
      </c>
      <c r="BA51" s="4">
        <v>684</v>
      </c>
      <c r="BB51" s="4">
        <v>3869</v>
      </c>
      <c r="BC51" s="4">
        <v>726</v>
      </c>
      <c r="BD51" s="4">
        <v>770</v>
      </c>
      <c r="BE51" s="4">
        <v>745</v>
      </c>
      <c r="BF51" s="4">
        <v>775</v>
      </c>
      <c r="BG51" s="4">
        <v>853</v>
      </c>
      <c r="BH51" s="4">
        <v>4068</v>
      </c>
      <c r="BI51" s="4">
        <v>753</v>
      </c>
      <c r="BJ51" s="4">
        <v>837</v>
      </c>
      <c r="BK51" s="4">
        <v>833</v>
      </c>
      <c r="BL51" s="4">
        <v>855</v>
      </c>
      <c r="BM51" s="4">
        <v>790</v>
      </c>
      <c r="BN51" s="4">
        <v>3903</v>
      </c>
      <c r="BO51" s="4">
        <v>801</v>
      </c>
      <c r="BP51" s="4">
        <v>805</v>
      </c>
      <c r="BQ51" s="4">
        <v>786</v>
      </c>
      <c r="BR51" s="4">
        <v>763</v>
      </c>
      <c r="BS51" s="4">
        <v>748</v>
      </c>
      <c r="BT51" s="4">
        <v>3655</v>
      </c>
      <c r="BU51" s="4">
        <v>723</v>
      </c>
      <c r="BV51" s="4">
        <v>748</v>
      </c>
      <c r="BW51" s="4">
        <v>732</v>
      </c>
      <c r="BX51" s="4">
        <v>710</v>
      </c>
      <c r="BY51" s="4">
        <v>742</v>
      </c>
      <c r="BZ51" s="4">
        <v>4452</v>
      </c>
      <c r="CA51" s="4">
        <v>807</v>
      </c>
      <c r="CB51" s="4">
        <v>887</v>
      </c>
      <c r="CC51" s="4">
        <v>872</v>
      </c>
      <c r="CD51" s="4">
        <v>945</v>
      </c>
      <c r="CE51" s="4">
        <v>941</v>
      </c>
      <c r="CF51" s="4">
        <v>3745</v>
      </c>
      <c r="CG51" s="4">
        <v>793</v>
      </c>
      <c r="CH51" s="4">
        <v>818</v>
      </c>
      <c r="CI51" s="4">
        <v>810</v>
      </c>
      <c r="CJ51" s="4">
        <v>713</v>
      </c>
      <c r="CK51" s="4">
        <v>611</v>
      </c>
      <c r="CL51" s="4">
        <v>2938</v>
      </c>
      <c r="CM51" s="4">
        <v>537</v>
      </c>
      <c r="CN51" s="4">
        <v>634</v>
      </c>
      <c r="CO51" s="4">
        <v>612</v>
      </c>
      <c r="CP51" s="4">
        <v>606</v>
      </c>
      <c r="CQ51" s="4">
        <v>549</v>
      </c>
      <c r="CR51" s="4">
        <v>2531</v>
      </c>
      <c r="CS51" s="4">
        <v>505</v>
      </c>
      <c r="CT51" s="4">
        <v>522</v>
      </c>
      <c r="CU51" s="4">
        <v>490</v>
      </c>
      <c r="CV51" s="4">
        <v>522</v>
      </c>
      <c r="CW51" s="4">
        <v>492</v>
      </c>
      <c r="CX51" s="4">
        <v>2198</v>
      </c>
      <c r="CY51" s="4">
        <v>502</v>
      </c>
      <c r="CZ51" s="4">
        <v>461</v>
      </c>
      <c r="DA51" s="4">
        <v>455</v>
      </c>
      <c r="DB51" s="4">
        <v>409</v>
      </c>
      <c r="DC51" s="4">
        <v>371</v>
      </c>
      <c r="DD51" s="4">
        <v>1499</v>
      </c>
      <c r="DE51" s="4">
        <v>369</v>
      </c>
      <c r="DF51" s="4">
        <v>339</v>
      </c>
      <c r="DG51" s="4">
        <v>309</v>
      </c>
      <c r="DH51" s="4">
        <v>253</v>
      </c>
      <c r="DI51" s="4">
        <v>229</v>
      </c>
      <c r="DJ51" s="4">
        <v>676</v>
      </c>
      <c r="DK51" s="4">
        <v>234</v>
      </c>
      <c r="DL51" s="4">
        <v>156</v>
      </c>
      <c r="DM51" s="4">
        <v>111</v>
      </c>
      <c r="DN51" s="4">
        <v>94</v>
      </c>
      <c r="DO51" s="4">
        <v>81</v>
      </c>
      <c r="DP51" s="4">
        <v>195</v>
      </c>
      <c r="DQ51" s="4">
        <v>64</v>
      </c>
      <c r="DR51" s="4">
        <v>53</v>
      </c>
      <c r="DS51" s="4">
        <v>39</v>
      </c>
      <c r="DT51" s="4">
        <v>17</v>
      </c>
      <c r="DU51" s="4">
        <v>22</v>
      </c>
      <c r="DV51" s="4">
        <v>32</v>
      </c>
      <c r="DW51" s="4">
        <v>7658</v>
      </c>
      <c r="DX51" s="4">
        <v>8891</v>
      </c>
      <c r="DY51" s="4">
        <v>15586</v>
      </c>
      <c r="DZ51" s="4">
        <v>16078</v>
      </c>
      <c r="EA51" s="4">
        <v>13814</v>
      </c>
    </row>
    <row r="52" spans="1:131" ht="17.5" customHeight="1" x14ac:dyDescent="0.35">
      <c r="E52" s="30"/>
      <c r="F52" s="30"/>
      <c r="G52" s="31"/>
      <c r="H52" s="31"/>
      <c r="I52" s="31"/>
      <c r="J52" s="31"/>
      <c r="K52" s="31"/>
      <c r="L52" s="30"/>
      <c r="M52" s="31"/>
      <c r="N52" s="31"/>
      <c r="O52" s="31"/>
      <c r="P52" s="31"/>
      <c r="Q52" s="31"/>
      <c r="R52" s="30"/>
      <c r="S52" s="31"/>
      <c r="T52" s="31"/>
      <c r="U52" s="31"/>
      <c r="V52" s="31"/>
      <c r="W52" s="31"/>
      <c r="X52" s="30"/>
      <c r="Y52" s="31"/>
      <c r="Z52" s="31"/>
      <c r="AA52" s="31"/>
      <c r="AB52" s="31"/>
      <c r="AC52" s="31"/>
      <c r="AD52" s="30"/>
      <c r="AE52" s="31"/>
      <c r="AF52" s="31"/>
      <c r="AG52" s="31"/>
      <c r="AH52" s="31"/>
      <c r="AI52" s="31"/>
      <c r="AJ52" s="30"/>
      <c r="AK52" s="31"/>
      <c r="AL52" s="31"/>
      <c r="AM52" s="31"/>
      <c r="AN52" s="31"/>
      <c r="AO52" s="31"/>
      <c r="AP52" s="30"/>
      <c r="AQ52" s="31"/>
      <c r="AR52" s="31"/>
      <c r="AS52" s="31"/>
      <c r="AT52" s="31"/>
      <c r="AU52" s="31"/>
      <c r="AV52" s="30"/>
      <c r="AW52" s="31"/>
      <c r="AX52" s="31"/>
      <c r="AY52" s="31"/>
      <c r="AZ52" s="31"/>
      <c r="BA52" s="31"/>
      <c r="BB52" s="30"/>
      <c r="BC52" s="31"/>
      <c r="BD52" s="31"/>
      <c r="BE52" s="31"/>
      <c r="BF52" s="31"/>
      <c r="BG52" s="31"/>
      <c r="BH52" s="30"/>
      <c r="BI52" s="31"/>
      <c r="BJ52" s="31"/>
      <c r="BK52" s="31"/>
      <c r="BL52" s="31"/>
      <c r="BM52" s="31"/>
      <c r="BN52" s="30"/>
      <c r="BO52" s="31"/>
      <c r="BP52" s="31"/>
      <c r="BQ52" s="31"/>
      <c r="BR52" s="31"/>
      <c r="BS52" s="31"/>
      <c r="BT52" s="30"/>
      <c r="BU52" s="31"/>
      <c r="BV52" s="31"/>
      <c r="BW52" s="31"/>
      <c r="BX52" s="31"/>
      <c r="BY52" s="31"/>
      <c r="BZ52" s="30"/>
      <c r="CA52" s="31"/>
      <c r="CB52" s="31"/>
      <c r="CC52" s="31"/>
      <c r="CD52" s="31"/>
      <c r="CE52" s="31"/>
      <c r="CF52" s="30"/>
      <c r="CG52" s="31"/>
      <c r="CH52" s="31"/>
      <c r="CI52" s="31"/>
      <c r="CJ52" s="31"/>
      <c r="CK52" s="31"/>
      <c r="CL52" s="30"/>
      <c r="CM52" s="31"/>
      <c r="CN52" s="31"/>
      <c r="CO52" s="31"/>
      <c r="CP52" s="31"/>
      <c r="CQ52" s="31"/>
      <c r="CR52" s="30"/>
      <c r="CS52" s="31"/>
      <c r="CT52" s="31"/>
      <c r="CU52" s="31"/>
      <c r="CV52" s="31"/>
      <c r="CW52" s="31"/>
      <c r="CX52" s="30"/>
      <c r="CY52" s="31"/>
      <c r="CZ52" s="31"/>
      <c r="DA52" s="31"/>
      <c r="DB52" s="31"/>
      <c r="DC52" s="31"/>
      <c r="DD52" s="30"/>
      <c r="DE52" s="31"/>
      <c r="DF52" s="31"/>
      <c r="DG52" s="31"/>
      <c r="DH52" s="31"/>
      <c r="DI52" s="31"/>
      <c r="DJ52" s="30"/>
      <c r="DK52" s="31"/>
      <c r="DL52" s="31"/>
      <c r="DM52" s="31"/>
      <c r="DN52" s="31"/>
      <c r="DO52" s="31"/>
      <c r="DP52" s="30"/>
      <c r="DQ52" s="31"/>
      <c r="DR52" s="31"/>
      <c r="DS52" s="31"/>
      <c r="DT52" s="31"/>
      <c r="DU52" s="31"/>
      <c r="DW52" s="31"/>
      <c r="DX52" s="31"/>
      <c r="DY52" s="31"/>
      <c r="DZ52" s="31"/>
      <c r="EA52" s="31"/>
    </row>
    <row r="53" spans="1:131" s="3" customFormat="1" ht="17.5" customHeight="1" x14ac:dyDescent="0.35">
      <c r="A53" s="3" t="s">
        <v>85</v>
      </c>
      <c r="C53" s="3" t="s">
        <v>86</v>
      </c>
      <c r="E53" s="26">
        <v>1357073</v>
      </c>
      <c r="F53" s="26">
        <v>88513</v>
      </c>
      <c r="G53" s="26">
        <v>18290</v>
      </c>
      <c r="H53" s="26">
        <v>17827</v>
      </c>
      <c r="I53" s="26">
        <v>17629</v>
      </c>
      <c r="J53" s="26">
        <v>17740</v>
      </c>
      <c r="K53" s="26">
        <v>17027</v>
      </c>
      <c r="L53" s="26">
        <v>77264</v>
      </c>
      <c r="M53" s="26">
        <v>16760</v>
      </c>
      <c r="N53" s="26">
        <v>15969</v>
      </c>
      <c r="O53" s="26">
        <v>15259</v>
      </c>
      <c r="P53" s="26">
        <v>14670</v>
      </c>
      <c r="Q53" s="26">
        <v>14606</v>
      </c>
      <c r="R53" s="26">
        <v>78135</v>
      </c>
      <c r="S53" s="26">
        <v>14971</v>
      </c>
      <c r="T53" s="26">
        <v>15391</v>
      </c>
      <c r="U53" s="26">
        <v>15666</v>
      </c>
      <c r="V53" s="26">
        <v>15742</v>
      </c>
      <c r="W53" s="26">
        <v>16365</v>
      </c>
      <c r="X53" s="26">
        <v>86155</v>
      </c>
      <c r="Y53" s="26">
        <v>16640</v>
      </c>
      <c r="Z53" s="26">
        <v>15876</v>
      </c>
      <c r="AA53" s="26">
        <v>16695</v>
      </c>
      <c r="AB53" s="26">
        <v>17593</v>
      </c>
      <c r="AC53" s="26">
        <v>19351</v>
      </c>
      <c r="AD53" s="26">
        <v>101847</v>
      </c>
      <c r="AE53" s="26">
        <v>20614</v>
      </c>
      <c r="AF53" s="26">
        <v>20142</v>
      </c>
      <c r="AG53" s="26">
        <v>20765</v>
      </c>
      <c r="AH53" s="26">
        <v>20360</v>
      </c>
      <c r="AI53" s="26">
        <v>19966</v>
      </c>
      <c r="AJ53" s="26">
        <v>101233</v>
      </c>
      <c r="AK53" s="26">
        <v>20620</v>
      </c>
      <c r="AL53" s="26">
        <v>20445</v>
      </c>
      <c r="AM53" s="26">
        <v>20376</v>
      </c>
      <c r="AN53" s="26">
        <v>20000</v>
      </c>
      <c r="AO53" s="26">
        <v>19792</v>
      </c>
      <c r="AP53" s="26">
        <v>91416</v>
      </c>
      <c r="AQ53" s="26">
        <v>19964</v>
      </c>
      <c r="AR53" s="26">
        <v>19386</v>
      </c>
      <c r="AS53" s="26">
        <v>18270</v>
      </c>
      <c r="AT53" s="26">
        <v>17119</v>
      </c>
      <c r="AU53" s="26">
        <v>16677</v>
      </c>
      <c r="AV53" s="26">
        <v>89778</v>
      </c>
      <c r="AW53" s="26">
        <v>16966</v>
      </c>
      <c r="AX53" s="26">
        <v>17287</v>
      </c>
      <c r="AY53" s="26">
        <v>17487</v>
      </c>
      <c r="AZ53" s="26">
        <v>18381</v>
      </c>
      <c r="BA53" s="26">
        <v>19657</v>
      </c>
      <c r="BB53" s="26">
        <v>99080</v>
      </c>
      <c r="BC53" s="26">
        <v>19949</v>
      </c>
      <c r="BD53" s="26">
        <v>19386</v>
      </c>
      <c r="BE53" s="26">
        <v>19945</v>
      </c>
      <c r="BF53" s="26">
        <v>19809</v>
      </c>
      <c r="BG53" s="26">
        <v>19991</v>
      </c>
      <c r="BH53" s="26">
        <v>96920</v>
      </c>
      <c r="BI53" s="26">
        <v>19570</v>
      </c>
      <c r="BJ53" s="26">
        <v>20178</v>
      </c>
      <c r="BK53" s="26">
        <v>19329</v>
      </c>
      <c r="BL53" s="26">
        <v>19070</v>
      </c>
      <c r="BM53" s="26">
        <v>18773</v>
      </c>
      <c r="BN53" s="26">
        <v>82907</v>
      </c>
      <c r="BO53" s="26">
        <v>17676</v>
      </c>
      <c r="BP53" s="26">
        <v>16949</v>
      </c>
      <c r="BQ53" s="26">
        <v>16462</v>
      </c>
      <c r="BR53" s="26">
        <v>16103</v>
      </c>
      <c r="BS53" s="26">
        <v>15717</v>
      </c>
      <c r="BT53" s="26">
        <v>70400</v>
      </c>
      <c r="BU53" s="26">
        <v>14360</v>
      </c>
      <c r="BV53" s="26">
        <v>14063</v>
      </c>
      <c r="BW53" s="26">
        <v>14240</v>
      </c>
      <c r="BX53" s="26">
        <v>14073</v>
      </c>
      <c r="BY53" s="26">
        <v>13664</v>
      </c>
      <c r="BZ53" s="26">
        <v>75369</v>
      </c>
      <c r="CA53" s="26">
        <v>13864</v>
      </c>
      <c r="CB53" s="26">
        <v>14483</v>
      </c>
      <c r="CC53" s="26">
        <v>14573</v>
      </c>
      <c r="CD53" s="26">
        <v>16273</v>
      </c>
      <c r="CE53" s="26">
        <v>16176</v>
      </c>
      <c r="CF53" s="26">
        <v>59407</v>
      </c>
      <c r="CG53" s="26">
        <v>12053</v>
      </c>
      <c r="CH53" s="26">
        <v>12908</v>
      </c>
      <c r="CI53" s="26">
        <v>12296</v>
      </c>
      <c r="CJ53" s="26">
        <v>11744</v>
      </c>
      <c r="CK53" s="26">
        <v>10406</v>
      </c>
      <c r="CL53" s="26">
        <v>50705</v>
      </c>
      <c r="CM53" s="26">
        <v>10332</v>
      </c>
      <c r="CN53" s="26">
        <v>10540</v>
      </c>
      <c r="CO53" s="26">
        <v>10260</v>
      </c>
      <c r="CP53" s="26">
        <v>9973</v>
      </c>
      <c r="CQ53" s="26">
        <v>9600</v>
      </c>
      <c r="CR53" s="26">
        <v>41543</v>
      </c>
      <c r="CS53" s="26">
        <v>9053</v>
      </c>
      <c r="CT53" s="26">
        <v>8716</v>
      </c>
      <c r="CU53" s="26">
        <v>8112</v>
      </c>
      <c r="CV53" s="26">
        <v>7811</v>
      </c>
      <c r="CW53" s="26">
        <v>7851</v>
      </c>
      <c r="CX53" s="26">
        <v>32797</v>
      </c>
      <c r="CY53" s="26">
        <v>7590</v>
      </c>
      <c r="CZ53" s="26">
        <v>7150</v>
      </c>
      <c r="DA53" s="26">
        <v>6447</v>
      </c>
      <c r="DB53" s="26">
        <v>5790</v>
      </c>
      <c r="DC53" s="26">
        <v>5820</v>
      </c>
      <c r="DD53" s="26">
        <v>21424</v>
      </c>
      <c r="DE53" s="26">
        <v>5155</v>
      </c>
      <c r="DF53" s="26">
        <v>4680</v>
      </c>
      <c r="DG53" s="26">
        <v>4189</v>
      </c>
      <c r="DH53" s="26">
        <v>3764</v>
      </c>
      <c r="DI53" s="26">
        <v>3636</v>
      </c>
      <c r="DJ53" s="26">
        <v>9317</v>
      </c>
      <c r="DK53" s="26">
        <v>3222</v>
      </c>
      <c r="DL53" s="26">
        <v>2507</v>
      </c>
      <c r="DM53" s="26">
        <v>1475</v>
      </c>
      <c r="DN53" s="26">
        <v>1086</v>
      </c>
      <c r="DO53" s="26">
        <v>1027</v>
      </c>
      <c r="DP53" s="26">
        <v>2534</v>
      </c>
      <c r="DQ53" s="26">
        <v>807</v>
      </c>
      <c r="DR53" s="26">
        <v>712</v>
      </c>
      <c r="DS53" s="26">
        <v>469</v>
      </c>
      <c r="DT53" s="26">
        <v>332</v>
      </c>
      <c r="DU53" s="26">
        <v>214</v>
      </c>
      <c r="DV53" s="26">
        <v>329</v>
      </c>
      <c r="DW53" s="26">
        <v>260552</v>
      </c>
      <c r="DX53" s="26">
        <v>293123</v>
      </c>
      <c r="DY53" s="26">
        <v>552869</v>
      </c>
      <c r="DZ53" s="26">
        <v>325596</v>
      </c>
      <c r="EA53" s="26">
        <v>218056</v>
      </c>
    </row>
    <row r="54" spans="1:131" ht="17.5" customHeight="1" x14ac:dyDescent="0.35">
      <c r="A54" s="2" t="s">
        <v>87</v>
      </c>
      <c r="D54" s="2" t="s">
        <v>88</v>
      </c>
      <c r="E54" s="4">
        <v>140126</v>
      </c>
      <c r="F54" s="4">
        <v>9197</v>
      </c>
      <c r="G54" s="4">
        <v>1937</v>
      </c>
      <c r="H54" s="4">
        <v>1907</v>
      </c>
      <c r="I54" s="4">
        <v>1820</v>
      </c>
      <c r="J54" s="4">
        <v>1735</v>
      </c>
      <c r="K54" s="4">
        <v>1798</v>
      </c>
      <c r="L54" s="4">
        <v>8163</v>
      </c>
      <c r="M54" s="4">
        <v>1764</v>
      </c>
      <c r="N54" s="4">
        <v>1678</v>
      </c>
      <c r="O54" s="4">
        <v>1582</v>
      </c>
      <c r="P54" s="4">
        <v>1530</v>
      </c>
      <c r="Q54" s="4">
        <v>1609</v>
      </c>
      <c r="R54" s="4">
        <v>8509</v>
      </c>
      <c r="S54" s="4">
        <v>1583</v>
      </c>
      <c r="T54" s="4">
        <v>1660</v>
      </c>
      <c r="U54" s="4">
        <v>1734</v>
      </c>
      <c r="V54" s="4">
        <v>1735</v>
      </c>
      <c r="W54" s="4">
        <v>1797</v>
      </c>
      <c r="X54" s="4">
        <v>8720</v>
      </c>
      <c r="Y54" s="4">
        <v>1800</v>
      </c>
      <c r="Z54" s="4">
        <v>1799</v>
      </c>
      <c r="AA54" s="4">
        <v>1787</v>
      </c>
      <c r="AB54" s="4">
        <v>1708</v>
      </c>
      <c r="AC54" s="4">
        <v>1626</v>
      </c>
      <c r="AD54" s="4">
        <v>9104</v>
      </c>
      <c r="AE54" s="4">
        <v>1645</v>
      </c>
      <c r="AF54" s="4">
        <v>1770</v>
      </c>
      <c r="AG54" s="4">
        <v>1811</v>
      </c>
      <c r="AH54" s="4">
        <v>1961</v>
      </c>
      <c r="AI54" s="4">
        <v>1917</v>
      </c>
      <c r="AJ54" s="4">
        <v>9261</v>
      </c>
      <c r="AK54" s="4">
        <v>1884</v>
      </c>
      <c r="AL54" s="4">
        <v>1890</v>
      </c>
      <c r="AM54" s="4">
        <v>1880</v>
      </c>
      <c r="AN54" s="4">
        <v>1725</v>
      </c>
      <c r="AO54" s="4">
        <v>1882</v>
      </c>
      <c r="AP54" s="4">
        <v>8653</v>
      </c>
      <c r="AQ54" s="4">
        <v>1849</v>
      </c>
      <c r="AR54" s="4">
        <v>1833</v>
      </c>
      <c r="AS54" s="4">
        <v>1683</v>
      </c>
      <c r="AT54" s="4">
        <v>1684</v>
      </c>
      <c r="AU54" s="4">
        <v>1604</v>
      </c>
      <c r="AV54" s="4">
        <v>9374</v>
      </c>
      <c r="AW54" s="4">
        <v>1761</v>
      </c>
      <c r="AX54" s="4">
        <v>1771</v>
      </c>
      <c r="AY54" s="4">
        <v>1816</v>
      </c>
      <c r="AZ54" s="4">
        <v>1988</v>
      </c>
      <c r="BA54" s="4">
        <v>2038</v>
      </c>
      <c r="BB54" s="4">
        <v>10549</v>
      </c>
      <c r="BC54" s="4">
        <v>2199</v>
      </c>
      <c r="BD54" s="4">
        <v>2056</v>
      </c>
      <c r="BE54" s="4">
        <v>2081</v>
      </c>
      <c r="BF54" s="4">
        <v>2097</v>
      </c>
      <c r="BG54" s="4">
        <v>2116</v>
      </c>
      <c r="BH54" s="4">
        <v>10159</v>
      </c>
      <c r="BI54" s="4">
        <v>2063</v>
      </c>
      <c r="BJ54" s="4">
        <v>2114</v>
      </c>
      <c r="BK54" s="4">
        <v>2042</v>
      </c>
      <c r="BL54" s="4">
        <v>1983</v>
      </c>
      <c r="BM54" s="4">
        <v>1957</v>
      </c>
      <c r="BN54" s="4">
        <v>8924</v>
      </c>
      <c r="BO54" s="4">
        <v>1853</v>
      </c>
      <c r="BP54" s="4">
        <v>1791</v>
      </c>
      <c r="BQ54" s="4">
        <v>1853</v>
      </c>
      <c r="BR54" s="4">
        <v>1677</v>
      </c>
      <c r="BS54" s="4">
        <v>1750</v>
      </c>
      <c r="BT54" s="4">
        <v>7628</v>
      </c>
      <c r="BU54" s="4">
        <v>1492</v>
      </c>
      <c r="BV54" s="4">
        <v>1581</v>
      </c>
      <c r="BW54" s="4">
        <v>1556</v>
      </c>
      <c r="BX54" s="4">
        <v>1524</v>
      </c>
      <c r="BY54" s="4">
        <v>1475</v>
      </c>
      <c r="BZ54" s="4">
        <v>8514</v>
      </c>
      <c r="CA54" s="4">
        <v>1506</v>
      </c>
      <c r="CB54" s="4">
        <v>1678</v>
      </c>
      <c r="CC54" s="4">
        <v>1594</v>
      </c>
      <c r="CD54" s="4">
        <v>1908</v>
      </c>
      <c r="CE54" s="4">
        <v>1828</v>
      </c>
      <c r="CF54" s="4">
        <v>6550</v>
      </c>
      <c r="CG54" s="4">
        <v>1329</v>
      </c>
      <c r="CH54" s="4">
        <v>1370</v>
      </c>
      <c r="CI54" s="4">
        <v>1366</v>
      </c>
      <c r="CJ54" s="4">
        <v>1317</v>
      </c>
      <c r="CK54" s="4">
        <v>1168</v>
      </c>
      <c r="CL54" s="4">
        <v>5476</v>
      </c>
      <c r="CM54" s="4">
        <v>1159</v>
      </c>
      <c r="CN54" s="4">
        <v>1189</v>
      </c>
      <c r="CO54" s="4">
        <v>1156</v>
      </c>
      <c r="CP54" s="4">
        <v>1026</v>
      </c>
      <c r="CQ54" s="4">
        <v>946</v>
      </c>
      <c r="CR54" s="4">
        <v>4351</v>
      </c>
      <c r="CS54" s="4">
        <v>964</v>
      </c>
      <c r="CT54" s="4">
        <v>888</v>
      </c>
      <c r="CU54" s="4">
        <v>813</v>
      </c>
      <c r="CV54" s="4">
        <v>812</v>
      </c>
      <c r="CW54" s="4">
        <v>874</v>
      </c>
      <c r="CX54" s="4">
        <v>3417</v>
      </c>
      <c r="CY54" s="4">
        <v>772</v>
      </c>
      <c r="CZ54" s="4">
        <v>774</v>
      </c>
      <c r="DA54" s="4">
        <v>673</v>
      </c>
      <c r="DB54" s="4">
        <v>591</v>
      </c>
      <c r="DC54" s="4">
        <v>607</v>
      </c>
      <c r="DD54" s="4">
        <v>2346</v>
      </c>
      <c r="DE54" s="4">
        <v>587</v>
      </c>
      <c r="DF54" s="4">
        <v>515</v>
      </c>
      <c r="DG54" s="4">
        <v>447</v>
      </c>
      <c r="DH54" s="4">
        <v>375</v>
      </c>
      <c r="DI54" s="4">
        <v>422</v>
      </c>
      <c r="DJ54" s="4">
        <v>933</v>
      </c>
      <c r="DK54" s="4">
        <v>337</v>
      </c>
      <c r="DL54" s="4">
        <v>244</v>
      </c>
      <c r="DM54" s="4">
        <v>147</v>
      </c>
      <c r="DN54" s="4">
        <v>107</v>
      </c>
      <c r="DO54" s="4">
        <v>98</v>
      </c>
      <c r="DP54" s="4">
        <v>261</v>
      </c>
      <c r="DQ54" s="4">
        <v>84</v>
      </c>
      <c r="DR54" s="4">
        <v>73</v>
      </c>
      <c r="DS54" s="4">
        <v>50</v>
      </c>
      <c r="DT54" s="4">
        <v>28</v>
      </c>
      <c r="DU54" s="4">
        <v>26</v>
      </c>
      <c r="DV54" s="4">
        <v>37</v>
      </c>
      <c r="DW54" s="4">
        <v>27669</v>
      </c>
      <c r="DX54" s="4">
        <v>31255</v>
      </c>
      <c r="DY54" s="4">
        <v>53861</v>
      </c>
      <c r="DZ54" s="4">
        <v>35225</v>
      </c>
      <c r="EA54" s="4">
        <v>23371</v>
      </c>
    </row>
    <row r="55" spans="1:131" ht="17.5" customHeight="1" x14ac:dyDescent="0.35">
      <c r="A55" s="2" t="s">
        <v>89</v>
      </c>
      <c r="D55" s="2" t="s">
        <v>90</v>
      </c>
      <c r="E55" s="4">
        <v>94472</v>
      </c>
      <c r="F55" s="4">
        <v>6009</v>
      </c>
      <c r="G55" s="4">
        <v>1257</v>
      </c>
      <c r="H55" s="4">
        <v>1131</v>
      </c>
      <c r="I55" s="4">
        <v>1160</v>
      </c>
      <c r="J55" s="4">
        <v>1240</v>
      </c>
      <c r="K55" s="4">
        <v>1221</v>
      </c>
      <c r="L55" s="4">
        <v>5326</v>
      </c>
      <c r="M55" s="4">
        <v>1105</v>
      </c>
      <c r="N55" s="4">
        <v>1077</v>
      </c>
      <c r="O55" s="4">
        <v>1080</v>
      </c>
      <c r="P55" s="4">
        <v>1031</v>
      </c>
      <c r="Q55" s="4">
        <v>1033</v>
      </c>
      <c r="R55" s="4">
        <v>5507</v>
      </c>
      <c r="S55" s="4">
        <v>1014</v>
      </c>
      <c r="T55" s="4">
        <v>1090</v>
      </c>
      <c r="U55" s="4">
        <v>1157</v>
      </c>
      <c r="V55" s="4">
        <v>1104</v>
      </c>
      <c r="W55" s="4">
        <v>1142</v>
      </c>
      <c r="X55" s="4">
        <v>5569</v>
      </c>
      <c r="Y55" s="4">
        <v>1200</v>
      </c>
      <c r="Z55" s="4">
        <v>1126</v>
      </c>
      <c r="AA55" s="4">
        <v>1200</v>
      </c>
      <c r="AB55" s="4">
        <v>1077</v>
      </c>
      <c r="AC55" s="4">
        <v>966</v>
      </c>
      <c r="AD55" s="4">
        <v>5295</v>
      </c>
      <c r="AE55" s="4">
        <v>928</v>
      </c>
      <c r="AF55" s="4">
        <v>968</v>
      </c>
      <c r="AG55" s="4">
        <v>1103</v>
      </c>
      <c r="AH55" s="4">
        <v>1135</v>
      </c>
      <c r="AI55" s="4">
        <v>1161</v>
      </c>
      <c r="AJ55" s="4">
        <v>5966</v>
      </c>
      <c r="AK55" s="4">
        <v>1183</v>
      </c>
      <c r="AL55" s="4">
        <v>1209</v>
      </c>
      <c r="AM55" s="4">
        <v>1167</v>
      </c>
      <c r="AN55" s="4">
        <v>1205</v>
      </c>
      <c r="AO55" s="4">
        <v>1202</v>
      </c>
      <c r="AP55" s="4">
        <v>5922</v>
      </c>
      <c r="AQ55" s="4">
        <v>1237</v>
      </c>
      <c r="AR55" s="4">
        <v>1183</v>
      </c>
      <c r="AS55" s="4">
        <v>1198</v>
      </c>
      <c r="AT55" s="4">
        <v>1110</v>
      </c>
      <c r="AU55" s="4">
        <v>1194</v>
      </c>
      <c r="AV55" s="4">
        <v>6345</v>
      </c>
      <c r="AW55" s="4">
        <v>1162</v>
      </c>
      <c r="AX55" s="4">
        <v>1287</v>
      </c>
      <c r="AY55" s="4">
        <v>1174</v>
      </c>
      <c r="AZ55" s="4">
        <v>1316</v>
      </c>
      <c r="BA55" s="4">
        <v>1406</v>
      </c>
      <c r="BB55" s="4">
        <v>7283</v>
      </c>
      <c r="BC55" s="4">
        <v>1429</v>
      </c>
      <c r="BD55" s="4">
        <v>1471</v>
      </c>
      <c r="BE55" s="4">
        <v>1436</v>
      </c>
      <c r="BF55" s="4">
        <v>1407</v>
      </c>
      <c r="BG55" s="4">
        <v>1540</v>
      </c>
      <c r="BH55" s="4">
        <v>7288</v>
      </c>
      <c r="BI55" s="4">
        <v>1431</v>
      </c>
      <c r="BJ55" s="4">
        <v>1487</v>
      </c>
      <c r="BK55" s="4">
        <v>1458</v>
      </c>
      <c r="BL55" s="4">
        <v>1464</v>
      </c>
      <c r="BM55" s="4">
        <v>1448</v>
      </c>
      <c r="BN55" s="4">
        <v>6224</v>
      </c>
      <c r="BO55" s="4">
        <v>1370</v>
      </c>
      <c r="BP55" s="4">
        <v>1255</v>
      </c>
      <c r="BQ55" s="4">
        <v>1270</v>
      </c>
      <c r="BR55" s="4">
        <v>1183</v>
      </c>
      <c r="BS55" s="4">
        <v>1146</v>
      </c>
      <c r="BT55" s="4">
        <v>5345</v>
      </c>
      <c r="BU55" s="4">
        <v>1072</v>
      </c>
      <c r="BV55" s="4">
        <v>994</v>
      </c>
      <c r="BW55" s="4">
        <v>1126</v>
      </c>
      <c r="BX55" s="4">
        <v>1074</v>
      </c>
      <c r="BY55" s="4">
        <v>1079</v>
      </c>
      <c r="BZ55" s="4">
        <v>5911</v>
      </c>
      <c r="CA55" s="4">
        <v>1040</v>
      </c>
      <c r="CB55" s="4">
        <v>1109</v>
      </c>
      <c r="CC55" s="4">
        <v>1201</v>
      </c>
      <c r="CD55" s="4">
        <v>1278</v>
      </c>
      <c r="CE55" s="4">
        <v>1283</v>
      </c>
      <c r="CF55" s="4">
        <v>4585</v>
      </c>
      <c r="CG55" s="4">
        <v>928</v>
      </c>
      <c r="CH55" s="4">
        <v>1007</v>
      </c>
      <c r="CI55" s="4">
        <v>986</v>
      </c>
      <c r="CJ55" s="4">
        <v>876</v>
      </c>
      <c r="CK55" s="4">
        <v>788</v>
      </c>
      <c r="CL55" s="4">
        <v>3933</v>
      </c>
      <c r="CM55" s="4">
        <v>795</v>
      </c>
      <c r="CN55" s="4">
        <v>809</v>
      </c>
      <c r="CO55" s="4">
        <v>761</v>
      </c>
      <c r="CP55" s="4">
        <v>788</v>
      </c>
      <c r="CQ55" s="4">
        <v>780</v>
      </c>
      <c r="CR55" s="4">
        <v>3139</v>
      </c>
      <c r="CS55" s="4">
        <v>696</v>
      </c>
      <c r="CT55" s="4">
        <v>661</v>
      </c>
      <c r="CU55" s="4">
        <v>639</v>
      </c>
      <c r="CV55" s="4">
        <v>588</v>
      </c>
      <c r="CW55" s="4">
        <v>555</v>
      </c>
      <c r="CX55" s="4">
        <v>2395</v>
      </c>
      <c r="CY55" s="4">
        <v>553</v>
      </c>
      <c r="CZ55" s="4">
        <v>535</v>
      </c>
      <c r="DA55" s="4">
        <v>494</v>
      </c>
      <c r="DB55" s="4">
        <v>397</v>
      </c>
      <c r="DC55" s="4">
        <v>416</v>
      </c>
      <c r="DD55" s="4">
        <v>1505</v>
      </c>
      <c r="DE55" s="4">
        <v>374</v>
      </c>
      <c r="DF55" s="4">
        <v>306</v>
      </c>
      <c r="DG55" s="4">
        <v>281</v>
      </c>
      <c r="DH55" s="4">
        <v>270</v>
      </c>
      <c r="DI55" s="4">
        <v>274</v>
      </c>
      <c r="DJ55" s="4">
        <v>690</v>
      </c>
      <c r="DK55" s="4">
        <v>237</v>
      </c>
      <c r="DL55" s="4">
        <v>180</v>
      </c>
      <c r="DM55" s="4">
        <v>107</v>
      </c>
      <c r="DN55" s="4">
        <v>77</v>
      </c>
      <c r="DO55" s="4">
        <v>89</v>
      </c>
      <c r="DP55" s="4">
        <v>200</v>
      </c>
      <c r="DQ55" s="4">
        <v>69</v>
      </c>
      <c r="DR55" s="4">
        <v>51</v>
      </c>
      <c r="DS55" s="4">
        <v>41</v>
      </c>
      <c r="DT55" s="4">
        <v>24</v>
      </c>
      <c r="DU55" s="4">
        <v>15</v>
      </c>
      <c r="DV55" s="4">
        <v>35</v>
      </c>
      <c r="DW55" s="4">
        <v>18042</v>
      </c>
      <c r="DX55" s="4">
        <v>20368</v>
      </c>
      <c r="DY55" s="4">
        <v>35180</v>
      </c>
      <c r="DZ55" s="4">
        <v>24768</v>
      </c>
      <c r="EA55" s="4">
        <v>16482</v>
      </c>
    </row>
    <row r="56" spans="1:131" ht="17.5" customHeight="1" x14ac:dyDescent="0.35">
      <c r="A56" s="2" t="s">
        <v>91</v>
      </c>
      <c r="D56" s="2" t="s">
        <v>92</v>
      </c>
      <c r="E56" s="4">
        <v>250504</v>
      </c>
      <c r="F56" s="4">
        <v>17798</v>
      </c>
      <c r="G56" s="4">
        <v>3758</v>
      </c>
      <c r="H56" s="4">
        <v>3626</v>
      </c>
      <c r="I56" s="4">
        <v>3496</v>
      </c>
      <c r="J56" s="4">
        <v>3588</v>
      </c>
      <c r="K56" s="4">
        <v>3330</v>
      </c>
      <c r="L56" s="4">
        <v>14170</v>
      </c>
      <c r="M56" s="4">
        <v>3251</v>
      </c>
      <c r="N56" s="4">
        <v>2986</v>
      </c>
      <c r="O56" s="4">
        <v>2772</v>
      </c>
      <c r="P56" s="4">
        <v>2657</v>
      </c>
      <c r="Q56" s="4">
        <v>2504</v>
      </c>
      <c r="R56" s="4">
        <v>12952</v>
      </c>
      <c r="S56" s="4">
        <v>2530</v>
      </c>
      <c r="T56" s="4">
        <v>2581</v>
      </c>
      <c r="U56" s="4">
        <v>2599</v>
      </c>
      <c r="V56" s="4">
        <v>2597</v>
      </c>
      <c r="W56" s="4">
        <v>2645</v>
      </c>
      <c r="X56" s="4">
        <v>19270</v>
      </c>
      <c r="Y56" s="4">
        <v>2678</v>
      </c>
      <c r="Z56" s="4">
        <v>2518</v>
      </c>
      <c r="AA56" s="4">
        <v>2658</v>
      </c>
      <c r="AB56" s="4">
        <v>4257</v>
      </c>
      <c r="AC56" s="4">
        <v>7159</v>
      </c>
      <c r="AD56" s="4">
        <v>33425</v>
      </c>
      <c r="AE56" s="4">
        <v>8088</v>
      </c>
      <c r="AF56" s="4">
        <v>7442</v>
      </c>
      <c r="AG56" s="4">
        <v>6689</v>
      </c>
      <c r="AH56" s="4">
        <v>5766</v>
      </c>
      <c r="AI56" s="4">
        <v>5440</v>
      </c>
      <c r="AJ56" s="4">
        <v>27790</v>
      </c>
      <c r="AK56" s="4">
        <v>5760</v>
      </c>
      <c r="AL56" s="4">
        <v>5788</v>
      </c>
      <c r="AM56" s="4">
        <v>5590</v>
      </c>
      <c r="AN56" s="4">
        <v>5423</v>
      </c>
      <c r="AO56" s="4">
        <v>5229</v>
      </c>
      <c r="AP56" s="4">
        <v>21472</v>
      </c>
      <c r="AQ56" s="4">
        <v>4878</v>
      </c>
      <c r="AR56" s="4">
        <v>4784</v>
      </c>
      <c r="AS56" s="4">
        <v>4345</v>
      </c>
      <c r="AT56" s="4">
        <v>3897</v>
      </c>
      <c r="AU56" s="4">
        <v>3568</v>
      </c>
      <c r="AV56" s="4">
        <v>16217</v>
      </c>
      <c r="AW56" s="4">
        <v>3387</v>
      </c>
      <c r="AX56" s="4">
        <v>3324</v>
      </c>
      <c r="AY56" s="4">
        <v>3204</v>
      </c>
      <c r="AZ56" s="4">
        <v>3127</v>
      </c>
      <c r="BA56" s="4">
        <v>3175</v>
      </c>
      <c r="BB56" s="4">
        <v>15642</v>
      </c>
      <c r="BC56" s="4">
        <v>3207</v>
      </c>
      <c r="BD56" s="4">
        <v>3054</v>
      </c>
      <c r="BE56" s="4">
        <v>3188</v>
      </c>
      <c r="BF56" s="4">
        <v>3056</v>
      </c>
      <c r="BG56" s="4">
        <v>3137</v>
      </c>
      <c r="BH56" s="4">
        <v>14471</v>
      </c>
      <c r="BI56" s="4">
        <v>2976</v>
      </c>
      <c r="BJ56" s="4">
        <v>3077</v>
      </c>
      <c r="BK56" s="4">
        <v>2836</v>
      </c>
      <c r="BL56" s="4">
        <v>2771</v>
      </c>
      <c r="BM56" s="4">
        <v>2811</v>
      </c>
      <c r="BN56" s="4">
        <v>11708</v>
      </c>
      <c r="BO56" s="4">
        <v>2513</v>
      </c>
      <c r="BP56" s="4">
        <v>2412</v>
      </c>
      <c r="BQ56" s="4">
        <v>2224</v>
      </c>
      <c r="BR56" s="4">
        <v>2291</v>
      </c>
      <c r="BS56" s="4">
        <v>2268</v>
      </c>
      <c r="BT56" s="4">
        <v>9483</v>
      </c>
      <c r="BU56" s="4">
        <v>1997</v>
      </c>
      <c r="BV56" s="4">
        <v>1936</v>
      </c>
      <c r="BW56" s="4">
        <v>1834</v>
      </c>
      <c r="BX56" s="4">
        <v>1906</v>
      </c>
      <c r="BY56" s="4">
        <v>1810</v>
      </c>
      <c r="BZ56" s="4">
        <v>8848</v>
      </c>
      <c r="CA56" s="4">
        <v>1814</v>
      </c>
      <c r="CB56" s="4">
        <v>1736</v>
      </c>
      <c r="CC56" s="4">
        <v>1695</v>
      </c>
      <c r="CD56" s="4">
        <v>1842</v>
      </c>
      <c r="CE56" s="4">
        <v>1761</v>
      </c>
      <c r="CF56" s="4">
        <v>6935</v>
      </c>
      <c r="CG56" s="4">
        <v>1420</v>
      </c>
      <c r="CH56" s="4">
        <v>1473</v>
      </c>
      <c r="CI56" s="4">
        <v>1459</v>
      </c>
      <c r="CJ56" s="4">
        <v>1358</v>
      </c>
      <c r="CK56" s="4">
        <v>1225</v>
      </c>
      <c r="CL56" s="4">
        <v>6289</v>
      </c>
      <c r="CM56" s="4">
        <v>1292</v>
      </c>
      <c r="CN56" s="4">
        <v>1230</v>
      </c>
      <c r="CO56" s="4">
        <v>1265</v>
      </c>
      <c r="CP56" s="4">
        <v>1248</v>
      </c>
      <c r="CQ56" s="4">
        <v>1254</v>
      </c>
      <c r="CR56" s="4">
        <v>5339</v>
      </c>
      <c r="CS56" s="4">
        <v>1216</v>
      </c>
      <c r="CT56" s="4">
        <v>1061</v>
      </c>
      <c r="CU56" s="4">
        <v>1030</v>
      </c>
      <c r="CV56" s="4">
        <v>1002</v>
      </c>
      <c r="CW56" s="4">
        <v>1030</v>
      </c>
      <c r="CX56" s="4">
        <v>4329</v>
      </c>
      <c r="CY56" s="4">
        <v>927</v>
      </c>
      <c r="CZ56" s="4">
        <v>950</v>
      </c>
      <c r="DA56" s="4">
        <v>872</v>
      </c>
      <c r="DB56" s="4">
        <v>815</v>
      </c>
      <c r="DC56" s="4">
        <v>765</v>
      </c>
      <c r="DD56" s="4">
        <v>2775</v>
      </c>
      <c r="DE56" s="4">
        <v>684</v>
      </c>
      <c r="DF56" s="4">
        <v>601</v>
      </c>
      <c r="DG56" s="4">
        <v>560</v>
      </c>
      <c r="DH56" s="4">
        <v>490</v>
      </c>
      <c r="DI56" s="4">
        <v>440</v>
      </c>
      <c r="DJ56" s="4">
        <v>1255</v>
      </c>
      <c r="DK56" s="4">
        <v>432</v>
      </c>
      <c r="DL56" s="4">
        <v>342</v>
      </c>
      <c r="DM56" s="4">
        <v>198</v>
      </c>
      <c r="DN56" s="4">
        <v>180</v>
      </c>
      <c r="DO56" s="4">
        <v>103</v>
      </c>
      <c r="DP56" s="4">
        <v>294</v>
      </c>
      <c r="DQ56" s="4">
        <v>99</v>
      </c>
      <c r="DR56" s="4">
        <v>79</v>
      </c>
      <c r="DS56" s="4">
        <v>60</v>
      </c>
      <c r="DT56" s="4">
        <v>28</v>
      </c>
      <c r="DU56" s="4">
        <v>28</v>
      </c>
      <c r="DV56" s="4">
        <v>42</v>
      </c>
      <c r="DW56" s="4">
        <v>47598</v>
      </c>
      <c r="DX56" s="4">
        <v>52774</v>
      </c>
      <c r="DY56" s="4">
        <v>131138</v>
      </c>
      <c r="DZ56" s="4">
        <v>44510</v>
      </c>
      <c r="EA56" s="4">
        <v>27258</v>
      </c>
    </row>
    <row r="57" spans="1:131" ht="17.5" customHeight="1" x14ac:dyDescent="0.35">
      <c r="A57" s="2" t="s">
        <v>93</v>
      </c>
      <c r="D57" s="2" t="s">
        <v>94</v>
      </c>
      <c r="E57" s="4">
        <v>114742</v>
      </c>
      <c r="F57" s="4">
        <v>8225</v>
      </c>
      <c r="G57" s="4">
        <v>1625</v>
      </c>
      <c r="H57" s="4">
        <v>1642</v>
      </c>
      <c r="I57" s="4">
        <v>1607</v>
      </c>
      <c r="J57" s="4">
        <v>1709</v>
      </c>
      <c r="K57" s="4">
        <v>1642</v>
      </c>
      <c r="L57" s="4">
        <v>7442</v>
      </c>
      <c r="M57" s="4">
        <v>1583</v>
      </c>
      <c r="N57" s="4">
        <v>1531</v>
      </c>
      <c r="O57" s="4">
        <v>1490</v>
      </c>
      <c r="P57" s="4">
        <v>1404</v>
      </c>
      <c r="Q57" s="4">
        <v>1434</v>
      </c>
      <c r="R57" s="4">
        <v>7466</v>
      </c>
      <c r="S57" s="4">
        <v>1464</v>
      </c>
      <c r="T57" s="4">
        <v>1464</v>
      </c>
      <c r="U57" s="4">
        <v>1464</v>
      </c>
      <c r="V57" s="4">
        <v>1476</v>
      </c>
      <c r="W57" s="4">
        <v>1598</v>
      </c>
      <c r="X57" s="4">
        <v>7331</v>
      </c>
      <c r="Y57" s="4">
        <v>1604</v>
      </c>
      <c r="Z57" s="4">
        <v>1449</v>
      </c>
      <c r="AA57" s="4">
        <v>1572</v>
      </c>
      <c r="AB57" s="4">
        <v>1451</v>
      </c>
      <c r="AC57" s="4">
        <v>1255</v>
      </c>
      <c r="AD57" s="4">
        <v>7434</v>
      </c>
      <c r="AE57" s="4">
        <v>1318</v>
      </c>
      <c r="AF57" s="4">
        <v>1304</v>
      </c>
      <c r="AG57" s="4">
        <v>1554</v>
      </c>
      <c r="AH57" s="4">
        <v>1647</v>
      </c>
      <c r="AI57" s="4">
        <v>1611</v>
      </c>
      <c r="AJ57" s="4">
        <v>7785</v>
      </c>
      <c r="AK57" s="4">
        <v>1618</v>
      </c>
      <c r="AL57" s="4">
        <v>1527</v>
      </c>
      <c r="AM57" s="4">
        <v>1549</v>
      </c>
      <c r="AN57" s="4">
        <v>1576</v>
      </c>
      <c r="AO57" s="4">
        <v>1515</v>
      </c>
      <c r="AP57" s="4">
        <v>7069</v>
      </c>
      <c r="AQ57" s="4">
        <v>1536</v>
      </c>
      <c r="AR57" s="4">
        <v>1569</v>
      </c>
      <c r="AS57" s="4">
        <v>1382</v>
      </c>
      <c r="AT57" s="4">
        <v>1281</v>
      </c>
      <c r="AU57" s="4">
        <v>1301</v>
      </c>
      <c r="AV57" s="4">
        <v>7159</v>
      </c>
      <c r="AW57" s="4">
        <v>1332</v>
      </c>
      <c r="AX57" s="4">
        <v>1365</v>
      </c>
      <c r="AY57" s="4">
        <v>1382</v>
      </c>
      <c r="AZ57" s="4">
        <v>1512</v>
      </c>
      <c r="BA57" s="4">
        <v>1568</v>
      </c>
      <c r="BB57" s="4">
        <v>8124</v>
      </c>
      <c r="BC57" s="4">
        <v>1703</v>
      </c>
      <c r="BD57" s="4">
        <v>1617</v>
      </c>
      <c r="BE57" s="4">
        <v>1599</v>
      </c>
      <c r="BF57" s="4">
        <v>1583</v>
      </c>
      <c r="BG57" s="4">
        <v>1622</v>
      </c>
      <c r="BH57" s="4">
        <v>8177</v>
      </c>
      <c r="BI57" s="4">
        <v>1620</v>
      </c>
      <c r="BJ57" s="4">
        <v>1790</v>
      </c>
      <c r="BK57" s="4">
        <v>1622</v>
      </c>
      <c r="BL57" s="4">
        <v>1540</v>
      </c>
      <c r="BM57" s="4">
        <v>1605</v>
      </c>
      <c r="BN57" s="4">
        <v>7120</v>
      </c>
      <c r="BO57" s="4">
        <v>1555</v>
      </c>
      <c r="BP57" s="4">
        <v>1488</v>
      </c>
      <c r="BQ57" s="4">
        <v>1368</v>
      </c>
      <c r="BR57" s="4">
        <v>1349</v>
      </c>
      <c r="BS57" s="4">
        <v>1360</v>
      </c>
      <c r="BT57" s="4">
        <v>6166</v>
      </c>
      <c r="BU57" s="4">
        <v>1278</v>
      </c>
      <c r="BV57" s="4">
        <v>1219</v>
      </c>
      <c r="BW57" s="4">
        <v>1232</v>
      </c>
      <c r="BX57" s="4">
        <v>1213</v>
      </c>
      <c r="BY57" s="4">
        <v>1224</v>
      </c>
      <c r="BZ57" s="4">
        <v>6589</v>
      </c>
      <c r="CA57" s="4">
        <v>1172</v>
      </c>
      <c r="CB57" s="4">
        <v>1271</v>
      </c>
      <c r="CC57" s="4">
        <v>1266</v>
      </c>
      <c r="CD57" s="4">
        <v>1469</v>
      </c>
      <c r="CE57" s="4">
        <v>1411</v>
      </c>
      <c r="CF57" s="4">
        <v>5262</v>
      </c>
      <c r="CG57" s="4">
        <v>1061</v>
      </c>
      <c r="CH57" s="4">
        <v>1125</v>
      </c>
      <c r="CI57" s="4">
        <v>1145</v>
      </c>
      <c r="CJ57" s="4">
        <v>1001</v>
      </c>
      <c r="CK57" s="4">
        <v>930</v>
      </c>
      <c r="CL57" s="4">
        <v>4371</v>
      </c>
      <c r="CM57" s="4">
        <v>895</v>
      </c>
      <c r="CN57" s="4">
        <v>886</v>
      </c>
      <c r="CO57" s="4">
        <v>889</v>
      </c>
      <c r="CP57" s="4">
        <v>869</v>
      </c>
      <c r="CQ57" s="4">
        <v>832</v>
      </c>
      <c r="CR57" s="4">
        <v>3424</v>
      </c>
      <c r="CS57" s="4">
        <v>751</v>
      </c>
      <c r="CT57" s="4">
        <v>724</v>
      </c>
      <c r="CU57" s="4">
        <v>688</v>
      </c>
      <c r="CV57" s="4">
        <v>632</v>
      </c>
      <c r="CW57" s="4">
        <v>629</v>
      </c>
      <c r="CX57" s="4">
        <v>2679</v>
      </c>
      <c r="CY57" s="4">
        <v>644</v>
      </c>
      <c r="CZ57" s="4">
        <v>563</v>
      </c>
      <c r="DA57" s="4">
        <v>523</v>
      </c>
      <c r="DB57" s="4">
        <v>485</v>
      </c>
      <c r="DC57" s="4">
        <v>464</v>
      </c>
      <c r="DD57" s="4">
        <v>1818</v>
      </c>
      <c r="DE57" s="4">
        <v>437</v>
      </c>
      <c r="DF57" s="4">
        <v>365</v>
      </c>
      <c r="DG57" s="4">
        <v>355</v>
      </c>
      <c r="DH57" s="4">
        <v>346</v>
      </c>
      <c r="DI57" s="4">
        <v>315</v>
      </c>
      <c r="DJ57" s="4">
        <v>832</v>
      </c>
      <c r="DK57" s="4">
        <v>316</v>
      </c>
      <c r="DL57" s="4">
        <v>223</v>
      </c>
      <c r="DM57" s="4">
        <v>118</v>
      </c>
      <c r="DN57" s="4">
        <v>88</v>
      </c>
      <c r="DO57" s="4">
        <v>87</v>
      </c>
      <c r="DP57" s="4">
        <v>238</v>
      </c>
      <c r="DQ57" s="4">
        <v>70</v>
      </c>
      <c r="DR57" s="4">
        <v>68</v>
      </c>
      <c r="DS57" s="4">
        <v>42</v>
      </c>
      <c r="DT57" s="4">
        <v>44</v>
      </c>
      <c r="DU57" s="4">
        <v>14</v>
      </c>
      <c r="DV57" s="4">
        <v>31</v>
      </c>
      <c r="DW57" s="4">
        <v>24737</v>
      </c>
      <c r="DX57" s="4">
        <v>27758</v>
      </c>
      <c r="DY57" s="4">
        <v>43298</v>
      </c>
      <c r="DZ57" s="4">
        <v>28052</v>
      </c>
      <c r="EA57" s="4">
        <v>18655</v>
      </c>
    </row>
    <row r="58" spans="1:131" ht="17.5" customHeight="1" x14ac:dyDescent="0.35">
      <c r="A58" s="2" t="s">
        <v>95</v>
      </c>
      <c r="D58" s="2" t="s">
        <v>96</v>
      </c>
      <c r="E58" s="4">
        <v>108057</v>
      </c>
      <c r="F58" s="4">
        <v>7204</v>
      </c>
      <c r="G58" s="4">
        <v>1478</v>
      </c>
      <c r="H58" s="4">
        <v>1407</v>
      </c>
      <c r="I58" s="4">
        <v>1509</v>
      </c>
      <c r="J58" s="4">
        <v>1444</v>
      </c>
      <c r="K58" s="4">
        <v>1366</v>
      </c>
      <c r="L58" s="4">
        <v>6330</v>
      </c>
      <c r="M58" s="4">
        <v>1405</v>
      </c>
      <c r="N58" s="4">
        <v>1256</v>
      </c>
      <c r="O58" s="4">
        <v>1306</v>
      </c>
      <c r="P58" s="4">
        <v>1191</v>
      </c>
      <c r="Q58" s="4">
        <v>1172</v>
      </c>
      <c r="R58" s="4">
        <v>6852</v>
      </c>
      <c r="S58" s="4">
        <v>1299</v>
      </c>
      <c r="T58" s="4">
        <v>1292</v>
      </c>
      <c r="U58" s="4">
        <v>1402</v>
      </c>
      <c r="V58" s="4">
        <v>1417</v>
      </c>
      <c r="W58" s="4">
        <v>1442</v>
      </c>
      <c r="X58" s="4">
        <v>6993</v>
      </c>
      <c r="Y58" s="4">
        <v>1494</v>
      </c>
      <c r="Z58" s="4">
        <v>1402</v>
      </c>
      <c r="AA58" s="4">
        <v>1429</v>
      </c>
      <c r="AB58" s="4">
        <v>1415</v>
      </c>
      <c r="AC58" s="4">
        <v>1253</v>
      </c>
      <c r="AD58" s="4">
        <v>7149</v>
      </c>
      <c r="AE58" s="4">
        <v>1326</v>
      </c>
      <c r="AF58" s="4">
        <v>1329</v>
      </c>
      <c r="AG58" s="4">
        <v>1408</v>
      </c>
      <c r="AH58" s="4">
        <v>1555</v>
      </c>
      <c r="AI58" s="4">
        <v>1531</v>
      </c>
      <c r="AJ58" s="4">
        <v>7252</v>
      </c>
      <c r="AK58" s="4">
        <v>1448</v>
      </c>
      <c r="AL58" s="4">
        <v>1431</v>
      </c>
      <c r="AM58" s="4">
        <v>1462</v>
      </c>
      <c r="AN58" s="4">
        <v>1519</v>
      </c>
      <c r="AO58" s="4">
        <v>1392</v>
      </c>
      <c r="AP58" s="4">
        <v>6915</v>
      </c>
      <c r="AQ58" s="4">
        <v>1551</v>
      </c>
      <c r="AR58" s="4">
        <v>1482</v>
      </c>
      <c r="AS58" s="4">
        <v>1320</v>
      </c>
      <c r="AT58" s="4">
        <v>1275</v>
      </c>
      <c r="AU58" s="4">
        <v>1287</v>
      </c>
      <c r="AV58" s="4">
        <v>7075</v>
      </c>
      <c r="AW58" s="4">
        <v>1340</v>
      </c>
      <c r="AX58" s="4">
        <v>1375</v>
      </c>
      <c r="AY58" s="4">
        <v>1308</v>
      </c>
      <c r="AZ58" s="4">
        <v>1443</v>
      </c>
      <c r="BA58" s="4">
        <v>1609</v>
      </c>
      <c r="BB58" s="4">
        <v>7938</v>
      </c>
      <c r="BC58" s="4">
        <v>1586</v>
      </c>
      <c r="BD58" s="4">
        <v>1541</v>
      </c>
      <c r="BE58" s="4">
        <v>1581</v>
      </c>
      <c r="BF58" s="4">
        <v>1620</v>
      </c>
      <c r="BG58" s="4">
        <v>1610</v>
      </c>
      <c r="BH58" s="4">
        <v>7589</v>
      </c>
      <c r="BI58" s="4">
        <v>1545</v>
      </c>
      <c r="BJ58" s="4">
        <v>1474</v>
      </c>
      <c r="BK58" s="4">
        <v>1498</v>
      </c>
      <c r="BL58" s="4">
        <v>1551</v>
      </c>
      <c r="BM58" s="4">
        <v>1521</v>
      </c>
      <c r="BN58" s="4">
        <v>7055</v>
      </c>
      <c r="BO58" s="4">
        <v>1461</v>
      </c>
      <c r="BP58" s="4">
        <v>1459</v>
      </c>
      <c r="BQ58" s="4">
        <v>1392</v>
      </c>
      <c r="BR58" s="4">
        <v>1421</v>
      </c>
      <c r="BS58" s="4">
        <v>1322</v>
      </c>
      <c r="BT58" s="4">
        <v>6172</v>
      </c>
      <c r="BU58" s="4">
        <v>1284</v>
      </c>
      <c r="BV58" s="4">
        <v>1219</v>
      </c>
      <c r="BW58" s="4">
        <v>1231</v>
      </c>
      <c r="BX58" s="4">
        <v>1265</v>
      </c>
      <c r="BY58" s="4">
        <v>1173</v>
      </c>
      <c r="BZ58" s="4">
        <v>6232</v>
      </c>
      <c r="CA58" s="4">
        <v>1148</v>
      </c>
      <c r="CB58" s="4">
        <v>1239</v>
      </c>
      <c r="CC58" s="4">
        <v>1200</v>
      </c>
      <c r="CD58" s="4">
        <v>1292</v>
      </c>
      <c r="CE58" s="4">
        <v>1353</v>
      </c>
      <c r="CF58" s="4">
        <v>4703</v>
      </c>
      <c r="CG58" s="4">
        <v>980</v>
      </c>
      <c r="CH58" s="4">
        <v>1028</v>
      </c>
      <c r="CI58" s="4">
        <v>969</v>
      </c>
      <c r="CJ58" s="4">
        <v>896</v>
      </c>
      <c r="CK58" s="4">
        <v>830</v>
      </c>
      <c r="CL58" s="4">
        <v>3952</v>
      </c>
      <c r="CM58" s="4">
        <v>842</v>
      </c>
      <c r="CN58" s="4">
        <v>840</v>
      </c>
      <c r="CO58" s="4">
        <v>790</v>
      </c>
      <c r="CP58" s="4">
        <v>753</v>
      </c>
      <c r="CQ58" s="4">
        <v>727</v>
      </c>
      <c r="CR58" s="4">
        <v>3367</v>
      </c>
      <c r="CS58" s="4">
        <v>720</v>
      </c>
      <c r="CT58" s="4">
        <v>715</v>
      </c>
      <c r="CU58" s="4">
        <v>616</v>
      </c>
      <c r="CV58" s="4">
        <v>660</v>
      </c>
      <c r="CW58" s="4">
        <v>656</v>
      </c>
      <c r="CX58" s="4">
        <v>2695</v>
      </c>
      <c r="CY58" s="4">
        <v>610</v>
      </c>
      <c r="CZ58" s="4">
        <v>594</v>
      </c>
      <c r="DA58" s="4">
        <v>511</v>
      </c>
      <c r="DB58" s="4">
        <v>488</v>
      </c>
      <c r="DC58" s="4">
        <v>492</v>
      </c>
      <c r="DD58" s="4">
        <v>1708</v>
      </c>
      <c r="DE58" s="4">
        <v>405</v>
      </c>
      <c r="DF58" s="4">
        <v>396</v>
      </c>
      <c r="DG58" s="4">
        <v>314</v>
      </c>
      <c r="DH58" s="4">
        <v>292</v>
      </c>
      <c r="DI58" s="4">
        <v>301</v>
      </c>
      <c r="DJ58" s="4">
        <v>673</v>
      </c>
      <c r="DK58" s="4">
        <v>229</v>
      </c>
      <c r="DL58" s="4">
        <v>204</v>
      </c>
      <c r="DM58" s="4">
        <v>91</v>
      </c>
      <c r="DN58" s="4">
        <v>79</v>
      </c>
      <c r="DO58" s="4">
        <v>70</v>
      </c>
      <c r="DP58" s="4">
        <v>183</v>
      </c>
      <c r="DQ58" s="4">
        <v>63</v>
      </c>
      <c r="DR58" s="4">
        <v>43</v>
      </c>
      <c r="DS58" s="4">
        <v>39</v>
      </c>
      <c r="DT58" s="4">
        <v>30</v>
      </c>
      <c r="DU58" s="4">
        <v>8</v>
      </c>
      <c r="DV58" s="4">
        <v>20</v>
      </c>
      <c r="DW58" s="4">
        <v>21880</v>
      </c>
      <c r="DX58" s="4">
        <v>24711</v>
      </c>
      <c r="DY58" s="4">
        <v>41828</v>
      </c>
      <c r="DZ58" s="4">
        <v>27048</v>
      </c>
      <c r="EA58" s="4">
        <v>17301</v>
      </c>
    </row>
    <row r="59" spans="1:131" ht="17.5" customHeight="1" x14ac:dyDescent="0.35">
      <c r="A59" s="2" t="s">
        <v>97</v>
      </c>
      <c r="D59" s="2" t="s">
        <v>98</v>
      </c>
      <c r="E59" s="4">
        <v>117151</v>
      </c>
      <c r="F59" s="4">
        <v>7812</v>
      </c>
      <c r="G59" s="4">
        <v>1758</v>
      </c>
      <c r="H59" s="4">
        <v>1573</v>
      </c>
      <c r="I59" s="4">
        <v>1507</v>
      </c>
      <c r="J59" s="4">
        <v>1530</v>
      </c>
      <c r="K59" s="4">
        <v>1444</v>
      </c>
      <c r="L59" s="4">
        <v>6413</v>
      </c>
      <c r="M59" s="4">
        <v>1452</v>
      </c>
      <c r="N59" s="4">
        <v>1311</v>
      </c>
      <c r="O59" s="4">
        <v>1242</v>
      </c>
      <c r="P59" s="4">
        <v>1189</v>
      </c>
      <c r="Q59" s="4">
        <v>1219</v>
      </c>
      <c r="R59" s="4">
        <v>6417</v>
      </c>
      <c r="S59" s="4">
        <v>1226</v>
      </c>
      <c r="T59" s="4">
        <v>1285</v>
      </c>
      <c r="U59" s="4">
        <v>1318</v>
      </c>
      <c r="V59" s="4">
        <v>1305</v>
      </c>
      <c r="W59" s="4">
        <v>1283</v>
      </c>
      <c r="X59" s="4">
        <v>7485</v>
      </c>
      <c r="Y59" s="4">
        <v>1461</v>
      </c>
      <c r="Z59" s="4">
        <v>1326</v>
      </c>
      <c r="AA59" s="4">
        <v>1424</v>
      </c>
      <c r="AB59" s="4">
        <v>1520</v>
      </c>
      <c r="AC59" s="4">
        <v>1754</v>
      </c>
      <c r="AD59" s="4">
        <v>9591</v>
      </c>
      <c r="AE59" s="4">
        <v>1874</v>
      </c>
      <c r="AF59" s="4">
        <v>1786</v>
      </c>
      <c r="AG59" s="4">
        <v>1917</v>
      </c>
      <c r="AH59" s="4">
        <v>2021</v>
      </c>
      <c r="AI59" s="4">
        <v>1993</v>
      </c>
      <c r="AJ59" s="4">
        <v>10308</v>
      </c>
      <c r="AK59" s="4">
        <v>2136</v>
      </c>
      <c r="AL59" s="4">
        <v>2093</v>
      </c>
      <c r="AM59" s="4">
        <v>2129</v>
      </c>
      <c r="AN59" s="4">
        <v>2017</v>
      </c>
      <c r="AO59" s="4">
        <v>1933</v>
      </c>
      <c r="AP59" s="4">
        <v>8415</v>
      </c>
      <c r="AQ59" s="4">
        <v>1985</v>
      </c>
      <c r="AR59" s="4">
        <v>1797</v>
      </c>
      <c r="AS59" s="4">
        <v>1660</v>
      </c>
      <c r="AT59" s="4">
        <v>1559</v>
      </c>
      <c r="AU59" s="4">
        <v>1414</v>
      </c>
      <c r="AV59" s="4">
        <v>7595</v>
      </c>
      <c r="AW59" s="4">
        <v>1520</v>
      </c>
      <c r="AX59" s="4">
        <v>1441</v>
      </c>
      <c r="AY59" s="4">
        <v>1492</v>
      </c>
      <c r="AZ59" s="4">
        <v>1525</v>
      </c>
      <c r="BA59" s="4">
        <v>1617</v>
      </c>
      <c r="BB59" s="4">
        <v>8110</v>
      </c>
      <c r="BC59" s="4">
        <v>1588</v>
      </c>
      <c r="BD59" s="4">
        <v>1543</v>
      </c>
      <c r="BE59" s="4">
        <v>1735</v>
      </c>
      <c r="BF59" s="4">
        <v>1644</v>
      </c>
      <c r="BG59" s="4">
        <v>1600</v>
      </c>
      <c r="BH59" s="4">
        <v>7804</v>
      </c>
      <c r="BI59" s="4">
        <v>1553</v>
      </c>
      <c r="BJ59" s="4">
        <v>1594</v>
      </c>
      <c r="BK59" s="4">
        <v>1578</v>
      </c>
      <c r="BL59" s="4">
        <v>1571</v>
      </c>
      <c r="BM59" s="4">
        <v>1508</v>
      </c>
      <c r="BN59" s="4">
        <v>6827</v>
      </c>
      <c r="BO59" s="4">
        <v>1392</v>
      </c>
      <c r="BP59" s="4">
        <v>1422</v>
      </c>
      <c r="BQ59" s="4">
        <v>1392</v>
      </c>
      <c r="BR59" s="4">
        <v>1292</v>
      </c>
      <c r="BS59" s="4">
        <v>1329</v>
      </c>
      <c r="BT59" s="4">
        <v>5562</v>
      </c>
      <c r="BU59" s="4">
        <v>1127</v>
      </c>
      <c r="BV59" s="4">
        <v>1097</v>
      </c>
      <c r="BW59" s="4">
        <v>1156</v>
      </c>
      <c r="BX59" s="4">
        <v>1095</v>
      </c>
      <c r="BY59" s="4">
        <v>1087</v>
      </c>
      <c r="BZ59" s="4">
        <v>6082</v>
      </c>
      <c r="CA59" s="4">
        <v>1123</v>
      </c>
      <c r="CB59" s="4">
        <v>1170</v>
      </c>
      <c r="CC59" s="4">
        <v>1145</v>
      </c>
      <c r="CD59" s="4">
        <v>1343</v>
      </c>
      <c r="CE59" s="4">
        <v>1301</v>
      </c>
      <c r="CF59" s="4">
        <v>4863</v>
      </c>
      <c r="CG59" s="4">
        <v>978</v>
      </c>
      <c r="CH59" s="4">
        <v>1031</v>
      </c>
      <c r="CI59" s="4">
        <v>974</v>
      </c>
      <c r="CJ59" s="4">
        <v>1026</v>
      </c>
      <c r="CK59" s="4">
        <v>854</v>
      </c>
      <c r="CL59" s="4">
        <v>4269</v>
      </c>
      <c r="CM59" s="4">
        <v>879</v>
      </c>
      <c r="CN59" s="4">
        <v>892</v>
      </c>
      <c r="CO59" s="4">
        <v>873</v>
      </c>
      <c r="CP59" s="4">
        <v>805</v>
      </c>
      <c r="CQ59" s="4">
        <v>820</v>
      </c>
      <c r="CR59" s="4">
        <v>3581</v>
      </c>
      <c r="CS59" s="4">
        <v>809</v>
      </c>
      <c r="CT59" s="4">
        <v>742</v>
      </c>
      <c r="CU59" s="4">
        <v>717</v>
      </c>
      <c r="CV59" s="4">
        <v>635</v>
      </c>
      <c r="CW59" s="4">
        <v>678</v>
      </c>
      <c r="CX59" s="4">
        <v>2889</v>
      </c>
      <c r="CY59" s="4">
        <v>708</v>
      </c>
      <c r="CZ59" s="4">
        <v>624</v>
      </c>
      <c r="DA59" s="4">
        <v>548</v>
      </c>
      <c r="DB59" s="4">
        <v>490</v>
      </c>
      <c r="DC59" s="4">
        <v>519</v>
      </c>
      <c r="DD59" s="4">
        <v>1971</v>
      </c>
      <c r="DE59" s="4">
        <v>480</v>
      </c>
      <c r="DF59" s="4">
        <v>464</v>
      </c>
      <c r="DG59" s="4">
        <v>394</v>
      </c>
      <c r="DH59" s="4">
        <v>308</v>
      </c>
      <c r="DI59" s="4">
        <v>325</v>
      </c>
      <c r="DJ59" s="4">
        <v>923</v>
      </c>
      <c r="DK59" s="4">
        <v>308</v>
      </c>
      <c r="DL59" s="4">
        <v>258</v>
      </c>
      <c r="DM59" s="4">
        <v>153</v>
      </c>
      <c r="DN59" s="4">
        <v>110</v>
      </c>
      <c r="DO59" s="4">
        <v>94</v>
      </c>
      <c r="DP59" s="4">
        <v>207</v>
      </c>
      <c r="DQ59" s="4">
        <v>70</v>
      </c>
      <c r="DR59" s="4">
        <v>52</v>
      </c>
      <c r="DS59" s="4">
        <v>35</v>
      </c>
      <c r="DT59" s="4">
        <v>30</v>
      </c>
      <c r="DU59" s="4">
        <v>20</v>
      </c>
      <c r="DV59" s="4">
        <v>27</v>
      </c>
      <c r="DW59" s="4">
        <v>22103</v>
      </c>
      <c r="DX59" s="4">
        <v>24853</v>
      </c>
      <c r="DY59" s="4">
        <v>50043</v>
      </c>
      <c r="DZ59" s="4">
        <v>26275</v>
      </c>
      <c r="EA59" s="4">
        <v>18730</v>
      </c>
    </row>
    <row r="60" spans="1:131" ht="17.5" customHeight="1" x14ac:dyDescent="0.35">
      <c r="A60" s="2" t="s">
        <v>99</v>
      </c>
      <c r="D60" s="2" t="s">
        <v>100</v>
      </c>
      <c r="E60" s="4">
        <v>144875</v>
      </c>
      <c r="F60" s="4">
        <v>8394</v>
      </c>
      <c r="G60" s="4">
        <v>1670</v>
      </c>
      <c r="H60" s="4">
        <v>1682</v>
      </c>
      <c r="I60" s="4">
        <v>1725</v>
      </c>
      <c r="J60" s="4">
        <v>1677</v>
      </c>
      <c r="K60" s="4">
        <v>1640</v>
      </c>
      <c r="L60" s="4">
        <v>7632</v>
      </c>
      <c r="M60" s="4">
        <v>1583</v>
      </c>
      <c r="N60" s="4">
        <v>1558</v>
      </c>
      <c r="O60" s="4">
        <v>1554</v>
      </c>
      <c r="P60" s="4">
        <v>1511</v>
      </c>
      <c r="Q60" s="4">
        <v>1426</v>
      </c>
      <c r="R60" s="4">
        <v>8271</v>
      </c>
      <c r="S60" s="4">
        <v>1563</v>
      </c>
      <c r="T60" s="4">
        <v>1678</v>
      </c>
      <c r="U60" s="4">
        <v>1614</v>
      </c>
      <c r="V60" s="4">
        <v>1652</v>
      </c>
      <c r="W60" s="4">
        <v>1764</v>
      </c>
      <c r="X60" s="4">
        <v>8069</v>
      </c>
      <c r="Y60" s="4">
        <v>1689</v>
      </c>
      <c r="Z60" s="4">
        <v>1675</v>
      </c>
      <c r="AA60" s="4">
        <v>1737</v>
      </c>
      <c r="AB60" s="4">
        <v>1581</v>
      </c>
      <c r="AC60" s="4">
        <v>1387</v>
      </c>
      <c r="AD60" s="4">
        <v>7626</v>
      </c>
      <c r="AE60" s="4">
        <v>1406</v>
      </c>
      <c r="AF60" s="4">
        <v>1418</v>
      </c>
      <c r="AG60" s="4">
        <v>1576</v>
      </c>
      <c r="AH60" s="4">
        <v>1624</v>
      </c>
      <c r="AI60" s="4">
        <v>1602</v>
      </c>
      <c r="AJ60" s="4">
        <v>8227</v>
      </c>
      <c r="AK60" s="4">
        <v>1616</v>
      </c>
      <c r="AL60" s="4">
        <v>1623</v>
      </c>
      <c r="AM60" s="4">
        <v>1658</v>
      </c>
      <c r="AN60" s="4">
        <v>1670</v>
      </c>
      <c r="AO60" s="4">
        <v>1660</v>
      </c>
      <c r="AP60" s="4">
        <v>8746</v>
      </c>
      <c r="AQ60" s="4">
        <v>1810</v>
      </c>
      <c r="AR60" s="4">
        <v>1777</v>
      </c>
      <c r="AS60" s="4">
        <v>1757</v>
      </c>
      <c r="AT60" s="4">
        <v>1700</v>
      </c>
      <c r="AU60" s="4">
        <v>1702</v>
      </c>
      <c r="AV60" s="4">
        <v>9533</v>
      </c>
      <c r="AW60" s="4">
        <v>1716</v>
      </c>
      <c r="AX60" s="4">
        <v>1750</v>
      </c>
      <c r="AY60" s="4">
        <v>1855</v>
      </c>
      <c r="AZ60" s="4">
        <v>2029</v>
      </c>
      <c r="BA60" s="4">
        <v>2183</v>
      </c>
      <c r="BB60" s="4">
        <v>10970</v>
      </c>
      <c r="BC60" s="4">
        <v>2124</v>
      </c>
      <c r="BD60" s="4">
        <v>2080</v>
      </c>
      <c r="BE60" s="4">
        <v>2229</v>
      </c>
      <c r="BF60" s="4">
        <v>2259</v>
      </c>
      <c r="BG60" s="4">
        <v>2278</v>
      </c>
      <c r="BH60" s="4">
        <v>11309</v>
      </c>
      <c r="BI60" s="4">
        <v>2252</v>
      </c>
      <c r="BJ60" s="4">
        <v>2371</v>
      </c>
      <c r="BK60" s="4">
        <v>2232</v>
      </c>
      <c r="BL60" s="4">
        <v>2225</v>
      </c>
      <c r="BM60" s="4">
        <v>2229</v>
      </c>
      <c r="BN60" s="4">
        <v>9801</v>
      </c>
      <c r="BO60" s="4">
        <v>2044</v>
      </c>
      <c r="BP60" s="4">
        <v>2021</v>
      </c>
      <c r="BQ60" s="4">
        <v>1944</v>
      </c>
      <c r="BR60" s="4">
        <v>1930</v>
      </c>
      <c r="BS60" s="4">
        <v>1862</v>
      </c>
      <c r="BT60" s="4">
        <v>8472</v>
      </c>
      <c r="BU60" s="4">
        <v>1737</v>
      </c>
      <c r="BV60" s="4">
        <v>1684</v>
      </c>
      <c r="BW60" s="4">
        <v>1744</v>
      </c>
      <c r="BX60" s="4">
        <v>1680</v>
      </c>
      <c r="BY60" s="4">
        <v>1627</v>
      </c>
      <c r="BZ60" s="4">
        <v>9181</v>
      </c>
      <c r="CA60" s="4">
        <v>1675</v>
      </c>
      <c r="CB60" s="4">
        <v>1714</v>
      </c>
      <c r="CC60" s="4">
        <v>1767</v>
      </c>
      <c r="CD60" s="4">
        <v>1956</v>
      </c>
      <c r="CE60" s="4">
        <v>2069</v>
      </c>
      <c r="CF60" s="4">
        <v>7417</v>
      </c>
      <c r="CG60" s="4">
        <v>1521</v>
      </c>
      <c r="CH60" s="4">
        <v>1612</v>
      </c>
      <c r="CI60" s="4">
        <v>1523</v>
      </c>
      <c r="CJ60" s="4">
        <v>1453</v>
      </c>
      <c r="CK60" s="4">
        <v>1308</v>
      </c>
      <c r="CL60" s="4">
        <v>6526</v>
      </c>
      <c r="CM60" s="4">
        <v>1285</v>
      </c>
      <c r="CN60" s="4">
        <v>1341</v>
      </c>
      <c r="CO60" s="4">
        <v>1343</v>
      </c>
      <c r="CP60" s="4">
        <v>1270</v>
      </c>
      <c r="CQ60" s="4">
        <v>1287</v>
      </c>
      <c r="CR60" s="4">
        <v>5588</v>
      </c>
      <c r="CS60" s="4">
        <v>1130</v>
      </c>
      <c r="CT60" s="4">
        <v>1177</v>
      </c>
      <c r="CU60" s="4">
        <v>1102</v>
      </c>
      <c r="CV60" s="4">
        <v>1080</v>
      </c>
      <c r="CW60" s="4">
        <v>1099</v>
      </c>
      <c r="CX60" s="4">
        <v>4527</v>
      </c>
      <c r="CY60" s="4">
        <v>1064</v>
      </c>
      <c r="CZ60" s="4">
        <v>965</v>
      </c>
      <c r="DA60" s="4">
        <v>878</v>
      </c>
      <c r="DB60" s="4">
        <v>821</v>
      </c>
      <c r="DC60" s="4">
        <v>799</v>
      </c>
      <c r="DD60" s="4">
        <v>2863</v>
      </c>
      <c r="DE60" s="4">
        <v>687</v>
      </c>
      <c r="DF60" s="4">
        <v>601</v>
      </c>
      <c r="DG60" s="4">
        <v>572</v>
      </c>
      <c r="DH60" s="4">
        <v>530</v>
      </c>
      <c r="DI60" s="4">
        <v>473</v>
      </c>
      <c r="DJ60" s="4">
        <v>1278</v>
      </c>
      <c r="DK60" s="4">
        <v>440</v>
      </c>
      <c r="DL60" s="4">
        <v>340</v>
      </c>
      <c r="DM60" s="4">
        <v>208</v>
      </c>
      <c r="DN60" s="4">
        <v>143</v>
      </c>
      <c r="DO60" s="4">
        <v>147</v>
      </c>
      <c r="DP60" s="4">
        <v>399</v>
      </c>
      <c r="DQ60" s="4">
        <v>109</v>
      </c>
      <c r="DR60" s="4">
        <v>116</v>
      </c>
      <c r="DS60" s="4">
        <v>80</v>
      </c>
      <c r="DT60" s="4">
        <v>54</v>
      </c>
      <c r="DU60" s="4">
        <v>40</v>
      </c>
      <c r="DV60" s="4">
        <v>46</v>
      </c>
      <c r="DW60" s="4">
        <v>25986</v>
      </c>
      <c r="DX60" s="4">
        <v>29398</v>
      </c>
      <c r="DY60" s="4">
        <v>51482</v>
      </c>
      <c r="DZ60" s="4">
        <v>38763</v>
      </c>
      <c r="EA60" s="4">
        <v>28644</v>
      </c>
    </row>
    <row r="61" spans="1:131" ht="17.5" customHeight="1" x14ac:dyDescent="0.35">
      <c r="A61" s="2" t="s">
        <v>101</v>
      </c>
      <c r="D61" s="2" t="s">
        <v>102</v>
      </c>
      <c r="E61" s="4">
        <v>111674</v>
      </c>
      <c r="F61" s="4">
        <v>7088</v>
      </c>
      <c r="G61" s="4">
        <v>1484</v>
      </c>
      <c r="H61" s="4">
        <v>1544</v>
      </c>
      <c r="I61" s="4">
        <v>1376</v>
      </c>
      <c r="J61" s="4">
        <v>1400</v>
      </c>
      <c r="K61" s="4">
        <v>1284</v>
      </c>
      <c r="L61" s="4">
        <v>6133</v>
      </c>
      <c r="M61" s="4">
        <v>1322</v>
      </c>
      <c r="N61" s="4">
        <v>1301</v>
      </c>
      <c r="O61" s="4">
        <v>1194</v>
      </c>
      <c r="P61" s="4">
        <v>1140</v>
      </c>
      <c r="Q61" s="4">
        <v>1176</v>
      </c>
      <c r="R61" s="4">
        <v>6409</v>
      </c>
      <c r="S61" s="4">
        <v>1261</v>
      </c>
      <c r="T61" s="4">
        <v>1203</v>
      </c>
      <c r="U61" s="4">
        <v>1280</v>
      </c>
      <c r="V61" s="4">
        <v>1310</v>
      </c>
      <c r="W61" s="4">
        <v>1355</v>
      </c>
      <c r="X61" s="4">
        <v>6771</v>
      </c>
      <c r="Y61" s="4">
        <v>1310</v>
      </c>
      <c r="Z61" s="4">
        <v>1368</v>
      </c>
      <c r="AA61" s="4">
        <v>1445</v>
      </c>
      <c r="AB61" s="4">
        <v>1397</v>
      </c>
      <c r="AC61" s="4">
        <v>1251</v>
      </c>
      <c r="AD61" s="4">
        <v>7034</v>
      </c>
      <c r="AE61" s="4">
        <v>1322</v>
      </c>
      <c r="AF61" s="4">
        <v>1277</v>
      </c>
      <c r="AG61" s="4">
        <v>1482</v>
      </c>
      <c r="AH61" s="4">
        <v>1480</v>
      </c>
      <c r="AI61" s="4">
        <v>1473</v>
      </c>
      <c r="AJ61" s="4">
        <v>7556</v>
      </c>
      <c r="AK61" s="4">
        <v>1528</v>
      </c>
      <c r="AL61" s="4">
        <v>1501</v>
      </c>
      <c r="AM61" s="4">
        <v>1486</v>
      </c>
      <c r="AN61" s="4">
        <v>1500</v>
      </c>
      <c r="AO61" s="4">
        <v>1541</v>
      </c>
      <c r="AP61" s="4">
        <v>6885</v>
      </c>
      <c r="AQ61" s="4">
        <v>1499</v>
      </c>
      <c r="AR61" s="4">
        <v>1459</v>
      </c>
      <c r="AS61" s="4">
        <v>1357</v>
      </c>
      <c r="AT61" s="4">
        <v>1313</v>
      </c>
      <c r="AU61" s="4">
        <v>1257</v>
      </c>
      <c r="AV61" s="4">
        <v>7357</v>
      </c>
      <c r="AW61" s="4">
        <v>1307</v>
      </c>
      <c r="AX61" s="4">
        <v>1398</v>
      </c>
      <c r="AY61" s="4">
        <v>1467</v>
      </c>
      <c r="AZ61" s="4">
        <v>1460</v>
      </c>
      <c r="BA61" s="4">
        <v>1725</v>
      </c>
      <c r="BB61" s="4">
        <v>8498</v>
      </c>
      <c r="BC61" s="4">
        <v>1687</v>
      </c>
      <c r="BD61" s="4">
        <v>1619</v>
      </c>
      <c r="BE61" s="4">
        <v>1679</v>
      </c>
      <c r="BF61" s="4">
        <v>1727</v>
      </c>
      <c r="BG61" s="4">
        <v>1786</v>
      </c>
      <c r="BH61" s="4">
        <v>8536</v>
      </c>
      <c r="BI61" s="4">
        <v>1755</v>
      </c>
      <c r="BJ61" s="4">
        <v>1758</v>
      </c>
      <c r="BK61" s="4">
        <v>1670</v>
      </c>
      <c r="BL61" s="4">
        <v>1684</v>
      </c>
      <c r="BM61" s="4">
        <v>1669</v>
      </c>
      <c r="BN61" s="4">
        <v>7180</v>
      </c>
      <c r="BO61" s="4">
        <v>1618</v>
      </c>
      <c r="BP61" s="4">
        <v>1418</v>
      </c>
      <c r="BQ61" s="4">
        <v>1391</v>
      </c>
      <c r="BR61" s="4">
        <v>1458</v>
      </c>
      <c r="BS61" s="4">
        <v>1295</v>
      </c>
      <c r="BT61" s="4">
        <v>6239</v>
      </c>
      <c r="BU61" s="4">
        <v>1262</v>
      </c>
      <c r="BV61" s="4">
        <v>1215</v>
      </c>
      <c r="BW61" s="4">
        <v>1270</v>
      </c>
      <c r="BX61" s="4">
        <v>1265</v>
      </c>
      <c r="BY61" s="4">
        <v>1227</v>
      </c>
      <c r="BZ61" s="4">
        <v>6927</v>
      </c>
      <c r="CA61" s="4">
        <v>1309</v>
      </c>
      <c r="CB61" s="4">
        <v>1258</v>
      </c>
      <c r="CC61" s="4">
        <v>1331</v>
      </c>
      <c r="CD61" s="4">
        <v>1506</v>
      </c>
      <c r="CE61" s="4">
        <v>1523</v>
      </c>
      <c r="CF61" s="4">
        <v>5333</v>
      </c>
      <c r="CG61" s="4">
        <v>1061</v>
      </c>
      <c r="CH61" s="4">
        <v>1176</v>
      </c>
      <c r="CI61" s="4">
        <v>1102</v>
      </c>
      <c r="CJ61" s="4">
        <v>1056</v>
      </c>
      <c r="CK61" s="4">
        <v>938</v>
      </c>
      <c r="CL61" s="4">
        <v>4536</v>
      </c>
      <c r="CM61" s="4">
        <v>942</v>
      </c>
      <c r="CN61" s="4">
        <v>906</v>
      </c>
      <c r="CO61" s="4">
        <v>889</v>
      </c>
      <c r="CP61" s="4">
        <v>970</v>
      </c>
      <c r="CQ61" s="4">
        <v>829</v>
      </c>
      <c r="CR61" s="4">
        <v>3549</v>
      </c>
      <c r="CS61" s="4">
        <v>798</v>
      </c>
      <c r="CT61" s="4">
        <v>718</v>
      </c>
      <c r="CU61" s="4">
        <v>720</v>
      </c>
      <c r="CV61" s="4">
        <v>675</v>
      </c>
      <c r="CW61" s="4">
        <v>638</v>
      </c>
      <c r="CX61" s="4">
        <v>2747</v>
      </c>
      <c r="CY61" s="4">
        <v>688</v>
      </c>
      <c r="CZ61" s="4">
        <v>599</v>
      </c>
      <c r="DA61" s="4">
        <v>528</v>
      </c>
      <c r="DB61" s="4">
        <v>463</v>
      </c>
      <c r="DC61" s="4">
        <v>469</v>
      </c>
      <c r="DD61" s="4">
        <v>1860</v>
      </c>
      <c r="DE61" s="4">
        <v>428</v>
      </c>
      <c r="DF61" s="4">
        <v>415</v>
      </c>
      <c r="DG61" s="4">
        <v>347</v>
      </c>
      <c r="DH61" s="4">
        <v>351</v>
      </c>
      <c r="DI61" s="4">
        <v>319</v>
      </c>
      <c r="DJ61" s="4">
        <v>799</v>
      </c>
      <c r="DK61" s="4">
        <v>265</v>
      </c>
      <c r="DL61" s="4">
        <v>227</v>
      </c>
      <c r="DM61" s="4">
        <v>117</v>
      </c>
      <c r="DN61" s="4">
        <v>90</v>
      </c>
      <c r="DO61" s="4">
        <v>100</v>
      </c>
      <c r="DP61" s="4">
        <v>208</v>
      </c>
      <c r="DQ61" s="4">
        <v>61</v>
      </c>
      <c r="DR61" s="4">
        <v>59</v>
      </c>
      <c r="DS61" s="4">
        <v>42</v>
      </c>
      <c r="DT61" s="4">
        <v>27</v>
      </c>
      <c r="DU61" s="4">
        <v>19</v>
      </c>
      <c r="DV61" s="4">
        <v>29</v>
      </c>
      <c r="DW61" s="4">
        <v>20940</v>
      </c>
      <c r="DX61" s="4">
        <v>23753</v>
      </c>
      <c r="DY61" s="4">
        <v>42791</v>
      </c>
      <c r="DZ61" s="4">
        <v>28882</v>
      </c>
      <c r="EA61" s="4">
        <v>19061</v>
      </c>
    </row>
    <row r="62" spans="1:131" ht="17.5" customHeight="1" x14ac:dyDescent="0.35">
      <c r="A62" s="2" t="s">
        <v>103</v>
      </c>
      <c r="D62" s="2" t="s">
        <v>104</v>
      </c>
      <c r="E62" s="4">
        <v>115619</v>
      </c>
      <c r="F62" s="4">
        <v>7301</v>
      </c>
      <c r="G62" s="4">
        <v>1445</v>
      </c>
      <c r="H62" s="4">
        <v>1414</v>
      </c>
      <c r="I62" s="4">
        <v>1483</v>
      </c>
      <c r="J62" s="4">
        <v>1522</v>
      </c>
      <c r="K62" s="4">
        <v>1437</v>
      </c>
      <c r="L62" s="4">
        <v>6844</v>
      </c>
      <c r="M62" s="4">
        <v>1412</v>
      </c>
      <c r="N62" s="4">
        <v>1426</v>
      </c>
      <c r="O62" s="4">
        <v>1312</v>
      </c>
      <c r="P62" s="4">
        <v>1368</v>
      </c>
      <c r="Q62" s="4">
        <v>1326</v>
      </c>
      <c r="R62" s="4">
        <v>6906</v>
      </c>
      <c r="S62" s="4">
        <v>1318</v>
      </c>
      <c r="T62" s="4">
        <v>1423</v>
      </c>
      <c r="U62" s="4">
        <v>1344</v>
      </c>
      <c r="V62" s="4">
        <v>1410</v>
      </c>
      <c r="W62" s="4">
        <v>1411</v>
      </c>
      <c r="X62" s="4">
        <v>6422</v>
      </c>
      <c r="Y62" s="4">
        <v>1398</v>
      </c>
      <c r="Z62" s="4">
        <v>1344</v>
      </c>
      <c r="AA62" s="4">
        <v>1436</v>
      </c>
      <c r="AB62" s="4">
        <v>1288</v>
      </c>
      <c r="AC62" s="4">
        <v>956</v>
      </c>
      <c r="AD62" s="4">
        <v>5682</v>
      </c>
      <c r="AE62" s="4">
        <v>990</v>
      </c>
      <c r="AF62" s="4">
        <v>1014</v>
      </c>
      <c r="AG62" s="4">
        <v>1215</v>
      </c>
      <c r="AH62" s="4">
        <v>1245</v>
      </c>
      <c r="AI62" s="4">
        <v>1218</v>
      </c>
      <c r="AJ62" s="4">
        <v>6926</v>
      </c>
      <c r="AK62" s="4">
        <v>1345</v>
      </c>
      <c r="AL62" s="4">
        <v>1330</v>
      </c>
      <c r="AM62" s="4">
        <v>1398</v>
      </c>
      <c r="AN62" s="4">
        <v>1408</v>
      </c>
      <c r="AO62" s="4">
        <v>1445</v>
      </c>
      <c r="AP62" s="4">
        <v>7763</v>
      </c>
      <c r="AQ62" s="4">
        <v>1541</v>
      </c>
      <c r="AR62" s="4">
        <v>1545</v>
      </c>
      <c r="AS62" s="4">
        <v>1645</v>
      </c>
      <c r="AT62" s="4">
        <v>1476</v>
      </c>
      <c r="AU62" s="4">
        <v>1556</v>
      </c>
      <c r="AV62" s="4">
        <v>8434</v>
      </c>
      <c r="AW62" s="4">
        <v>1557</v>
      </c>
      <c r="AX62" s="4">
        <v>1592</v>
      </c>
      <c r="AY62" s="4">
        <v>1664</v>
      </c>
      <c r="AZ62" s="4">
        <v>1729</v>
      </c>
      <c r="BA62" s="4">
        <v>1892</v>
      </c>
      <c r="BB62" s="4">
        <v>9166</v>
      </c>
      <c r="BC62" s="4">
        <v>1818</v>
      </c>
      <c r="BD62" s="4">
        <v>1845</v>
      </c>
      <c r="BE62" s="4">
        <v>1838</v>
      </c>
      <c r="BF62" s="4">
        <v>1878</v>
      </c>
      <c r="BG62" s="4">
        <v>1787</v>
      </c>
      <c r="BH62" s="4">
        <v>9389</v>
      </c>
      <c r="BI62" s="4">
        <v>1886</v>
      </c>
      <c r="BJ62" s="4">
        <v>2004</v>
      </c>
      <c r="BK62" s="4">
        <v>1917</v>
      </c>
      <c r="BL62" s="4">
        <v>1885</v>
      </c>
      <c r="BM62" s="4">
        <v>1697</v>
      </c>
      <c r="BN62" s="4">
        <v>7628</v>
      </c>
      <c r="BO62" s="4">
        <v>1675</v>
      </c>
      <c r="BP62" s="4">
        <v>1530</v>
      </c>
      <c r="BQ62" s="4">
        <v>1520</v>
      </c>
      <c r="BR62" s="4">
        <v>1522</v>
      </c>
      <c r="BS62" s="4">
        <v>1381</v>
      </c>
      <c r="BT62" s="4">
        <v>6233</v>
      </c>
      <c r="BU62" s="4">
        <v>1314</v>
      </c>
      <c r="BV62" s="4">
        <v>1299</v>
      </c>
      <c r="BW62" s="4">
        <v>1206</v>
      </c>
      <c r="BX62" s="4">
        <v>1215</v>
      </c>
      <c r="BY62" s="4">
        <v>1199</v>
      </c>
      <c r="BZ62" s="4">
        <v>6456</v>
      </c>
      <c r="CA62" s="4">
        <v>1227</v>
      </c>
      <c r="CB62" s="4">
        <v>1284</v>
      </c>
      <c r="CC62" s="4">
        <v>1276</v>
      </c>
      <c r="CD62" s="4">
        <v>1295</v>
      </c>
      <c r="CE62" s="4">
        <v>1374</v>
      </c>
      <c r="CF62" s="4">
        <v>5127</v>
      </c>
      <c r="CG62" s="4">
        <v>1013</v>
      </c>
      <c r="CH62" s="4">
        <v>1194</v>
      </c>
      <c r="CI62" s="4">
        <v>1061</v>
      </c>
      <c r="CJ62" s="4">
        <v>1004</v>
      </c>
      <c r="CK62" s="4">
        <v>855</v>
      </c>
      <c r="CL62" s="4">
        <v>4641</v>
      </c>
      <c r="CM62" s="4">
        <v>909</v>
      </c>
      <c r="CN62" s="4">
        <v>987</v>
      </c>
      <c r="CO62" s="4">
        <v>927</v>
      </c>
      <c r="CP62" s="4">
        <v>915</v>
      </c>
      <c r="CQ62" s="4">
        <v>903</v>
      </c>
      <c r="CR62" s="4">
        <v>3994</v>
      </c>
      <c r="CS62" s="4">
        <v>875</v>
      </c>
      <c r="CT62" s="4">
        <v>859</v>
      </c>
      <c r="CU62" s="4">
        <v>786</v>
      </c>
      <c r="CV62" s="4">
        <v>758</v>
      </c>
      <c r="CW62" s="4">
        <v>716</v>
      </c>
      <c r="CX62" s="4">
        <v>3354</v>
      </c>
      <c r="CY62" s="4">
        <v>745</v>
      </c>
      <c r="CZ62" s="4">
        <v>761</v>
      </c>
      <c r="DA62" s="4">
        <v>676</v>
      </c>
      <c r="DB62" s="4">
        <v>576</v>
      </c>
      <c r="DC62" s="4">
        <v>596</v>
      </c>
      <c r="DD62" s="4">
        <v>2153</v>
      </c>
      <c r="DE62" s="4">
        <v>472</v>
      </c>
      <c r="DF62" s="4">
        <v>450</v>
      </c>
      <c r="DG62" s="4">
        <v>489</v>
      </c>
      <c r="DH62" s="4">
        <v>377</v>
      </c>
      <c r="DI62" s="4">
        <v>365</v>
      </c>
      <c r="DJ62" s="4">
        <v>888</v>
      </c>
      <c r="DK62" s="4">
        <v>300</v>
      </c>
      <c r="DL62" s="4">
        <v>211</v>
      </c>
      <c r="DM62" s="4">
        <v>174</v>
      </c>
      <c r="DN62" s="4">
        <v>91</v>
      </c>
      <c r="DO62" s="4">
        <v>112</v>
      </c>
      <c r="DP62" s="4">
        <v>282</v>
      </c>
      <c r="DQ62" s="4">
        <v>99</v>
      </c>
      <c r="DR62" s="4">
        <v>86</v>
      </c>
      <c r="DS62" s="4">
        <v>40</v>
      </c>
      <c r="DT62" s="4">
        <v>36</v>
      </c>
      <c r="DU62" s="4">
        <v>21</v>
      </c>
      <c r="DV62" s="4">
        <v>30</v>
      </c>
      <c r="DW62" s="4">
        <v>22449</v>
      </c>
      <c r="DX62" s="4">
        <v>25229</v>
      </c>
      <c r="DY62" s="4">
        <v>42995</v>
      </c>
      <c r="DZ62" s="4">
        <v>29706</v>
      </c>
      <c r="EA62" s="4">
        <v>20469</v>
      </c>
    </row>
    <row r="63" spans="1:131" ht="17.5" customHeight="1" x14ac:dyDescent="0.35">
      <c r="A63" s="2" t="s">
        <v>105</v>
      </c>
      <c r="D63" s="2" t="s">
        <v>106</v>
      </c>
      <c r="E63" s="4">
        <v>159853</v>
      </c>
      <c r="F63" s="4">
        <v>9485</v>
      </c>
      <c r="G63" s="4">
        <v>1878</v>
      </c>
      <c r="H63" s="4">
        <v>1901</v>
      </c>
      <c r="I63" s="4">
        <v>1946</v>
      </c>
      <c r="J63" s="4">
        <v>1895</v>
      </c>
      <c r="K63" s="4">
        <v>1865</v>
      </c>
      <c r="L63" s="4">
        <v>8811</v>
      </c>
      <c r="M63" s="4">
        <v>1883</v>
      </c>
      <c r="N63" s="4">
        <v>1845</v>
      </c>
      <c r="O63" s="4">
        <v>1727</v>
      </c>
      <c r="P63" s="4">
        <v>1649</v>
      </c>
      <c r="Q63" s="4">
        <v>1707</v>
      </c>
      <c r="R63" s="4">
        <v>8846</v>
      </c>
      <c r="S63" s="4">
        <v>1713</v>
      </c>
      <c r="T63" s="4">
        <v>1715</v>
      </c>
      <c r="U63" s="4">
        <v>1754</v>
      </c>
      <c r="V63" s="4">
        <v>1736</v>
      </c>
      <c r="W63" s="4">
        <v>1928</v>
      </c>
      <c r="X63" s="4">
        <v>9525</v>
      </c>
      <c r="Y63" s="4">
        <v>2006</v>
      </c>
      <c r="Z63" s="4">
        <v>1869</v>
      </c>
      <c r="AA63" s="4">
        <v>2007</v>
      </c>
      <c r="AB63" s="4">
        <v>1899</v>
      </c>
      <c r="AC63" s="4">
        <v>1744</v>
      </c>
      <c r="AD63" s="4">
        <v>9507</v>
      </c>
      <c r="AE63" s="4">
        <v>1717</v>
      </c>
      <c r="AF63" s="4">
        <v>1834</v>
      </c>
      <c r="AG63" s="4">
        <v>2010</v>
      </c>
      <c r="AH63" s="4">
        <v>1926</v>
      </c>
      <c r="AI63" s="4">
        <v>2020</v>
      </c>
      <c r="AJ63" s="4">
        <v>10162</v>
      </c>
      <c r="AK63" s="4">
        <v>2102</v>
      </c>
      <c r="AL63" s="4">
        <v>2053</v>
      </c>
      <c r="AM63" s="4">
        <v>2057</v>
      </c>
      <c r="AN63" s="4">
        <v>1957</v>
      </c>
      <c r="AO63" s="4">
        <v>1993</v>
      </c>
      <c r="AP63" s="4">
        <v>9576</v>
      </c>
      <c r="AQ63" s="4">
        <v>2078</v>
      </c>
      <c r="AR63" s="4">
        <v>1957</v>
      </c>
      <c r="AS63" s="4">
        <v>1923</v>
      </c>
      <c r="AT63" s="4">
        <v>1824</v>
      </c>
      <c r="AU63" s="4">
        <v>1794</v>
      </c>
      <c r="AV63" s="4">
        <v>10689</v>
      </c>
      <c r="AW63" s="4">
        <v>1884</v>
      </c>
      <c r="AX63" s="4">
        <v>1984</v>
      </c>
      <c r="AY63" s="4">
        <v>2125</v>
      </c>
      <c r="AZ63" s="4">
        <v>2252</v>
      </c>
      <c r="BA63" s="4">
        <v>2444</v>
      </c>
      <c r="BB63" s="4">
        <v>12800</v>
      </c>
      <c r="BC63" s="4">
        <v>2608</v>
      </c>
      <c r="BD63" s="4">
        <v>2560</v>
      </c>
      <c r="BE63" s="4">
        <v>2579</v>
      </c>
      <c r="BF63" s="4">
        <v>2538</v>
      </c>
      <c r="BG63" s="4">
        <v>2515</v>
      </c>
      <c r="BH63" s="4">
        <v>12198</v>
      </c>
      <c r="BI63" s="4">
        <v>2489</v>
      </c>
      <c r="BJ63" s="4">
        <v>2509</v>
      </c>
      <c r="BK63" s="4">
        <v>2476</v>
      </c>
      <c r="BL63" s="4">
        <v>2396</v>
      </c>
      <c r="BM63" s="4">
        <v>2328</v>
      </c>
      <c r="BN63" s="4">
        <v>10440</v>
      </c>
      <c r="BO63" s="4">
        <v>2195</v>
      </c>
      <c r="BP63" s="4">
        <v>2153</v>
      </c>
      <c r="BQ63" s="4">
        <v>2108</v>
      </c>
      <c r="BR63" s="4">
        <v>1980</v>
      </c>
      <c r="BS63" s="4">
        <v>2004</v>
      </c>
      <c r="BT63" s="4">
        <v>9100</v>
      </c>
      <c r="BU63" s="4">
        <v>1797</v>
      </c>
      <c r="BV63" s="4">
        <v>1819</v>
      </c>
      <c r="BW63" s="4">
        <v>1885</v>
      </c>
      <c r="BX63" s="4">
        <v>1836</v>
      </c>
      <c r="BY63" s="4">
        <v>1763</v>
      </c>
      <c r="BZ63" s="4">
        <v>10629</v>
      </c>
      <c r="CA63" s="4">
        <v>1850</v>
      </c>
      <c r="CB63" s="4">
        <v>2024</v>
      </c>
      <c r="CC63" s="4">
        <v>2098</v>
      </c>
      <c r="CD63" s="4">
        <v>2384</v>
      </c>
      <c r="CE63" s="4">
        <v>2273</v>
      </c>
      <c r="CF63" s="4">
        <v>8632</v>
      </c>
      <c r="CG63" s="4">
        <v>1762</v>
      </c>
      <c r="CH63" s="4">
        <v>1892</v>
      </c>
      <c r="CI63" s="4">
        <v>1711</v>
      </c>
      <c r="CJ63" s="4">
        <v>1757</v>
      </c>
      <c r="CK63" s="4">
        <v>1510</v>
      </c>
      <c r="CL63" s="4">
        <v>6712</v>
      </c>
      <c r="CM63" s="4">
        <v>1334</v>
      </c>
      <c r="CN63" s="4">
        <v>1460</v>
      </c>
      <c r="CO63" s="4">
        <v>1367</v>
      </c>
      <c r="CP63" s="4">
        <v>1329</v>
      </c>
      <c r="CQ63" s="4">
        <v>1222</v>
      </c>
      <c r="CR63" s="4">
        <v>5211</v>
      </c>
      <c r="CS63" s="4">
        <v>1094</v>
      </c>
      <c r="CT63" s="4">
        <v>1171</v>
      </c>
      <c r="CU63" s="4">
        <v>1001</v>
      </c>
      <c r="CV63" s="4">
        <v>969</v>
      </c>
      <c r="CW63" s="4">
        <v>976</v>
      </c>
      <c r="CX63" s="4">
        <v>3765</v>
      </c>
      <c r="CY63" s="4">
        <v>879</v>
      </c>
      <c r="CZ63" s="4">
        <v>785</v>
      </c>
      <c r="DA63" s="4">
        <v>744</v>
      </c>
      <c r="DB63" s="4">
        <v>664</v>
      </c>
      <c r="DC63" s="4">
        <v>693</v>
      </c>
      <c r="DD63" s="4">
        <v>2425</v>
      </c>
      <c r="DE63" s="4">
        <v>601</v>
      </c>
      <c r="DF63" s="4">
        <v>567</v>
      </c>
      <c r="DG63" s="4">
        <v>430</v>
      </c>
      <c r="DH63" s="4">
        <v>425</v>
      </c>
      <c r="DI63" s="4">
        <v>402</v>
      </c>
      <c r="DJ63" s="4">
        <v>1046</v>
      </c>
      <c r="DK63" s="4">
        <v>358</v>
      </c>
      <c r="DL63" s="4">
        <v>278</v>
      </c>
      <c r="DM63" s="4">
        <v>162</v>
      </c>
      <c r="DN63" s="4">
        <v>121</v>
      </c>
      <c r="DO63" s="4">
        <v>127</v>
      </c>
      <c r="DP63" s="4">
        <v>262</v>
      </c>
      <c r="DQ63" s="4">
        <v>83</v>
      </c>
      <c r="DR63" s="4">
        <v>85</v>
      </c>
      <c r="DS63" s="4">
        <v>40</v>
      </c>
      <c r="DT63" s="4">
        <v>31</v>
      </c>
      <c r="DU63" s="4">
        <v>23</v>
      </c>
      <c r="DV63" s="4">
        <v>32</v>
      </c>
      <c r="DW63" s="4">
        <v>29148</v>
      </c>
      <c r="DX63" s="4">
        <v>33024</v>
      </c>
      <c r="DY63" s="4">
        <v>60253</v>
      </c>
      <c r="DZ63" s="4">
        <v>42367</v>
      </c>
      <c r="EA63" s="4">
        <v>28085</v>
      </c>
    </row>
    <row r="64" spans="1:131" ht="17.5" customHeight="1" x14ac:dyDescent="0.35">
      <c r="E64" s="30"/>
      <c r="F64" s="30"/>
      <c r="G64" s="31"/>
      <c r="H64" s="31"/>
      <c r="I64" s="31"/>
      <c r="J64" s="31"/>
      <c r="K64" s="31"/>
      <c r="L64" s="30"/>
      <c r="M64" s="31"/>
      <c r="N64" s="31"/>
      <c r="O64" s="31"/>
      <c r="P64" s="31"/>
      <c r="Q64" s="31"/>
      <c r="R64" s="30"/>
      <c r="S64" s="31"/>
      <c r="T64" s="31"/>
      <c r="U64" s="31"/>
      <c r="V64" s="31"/>
      <c r="W64" s="31"/>
      <c r="X64" s="30"/>
      <c r="Y64" s="31"/>
      <c r="Z64" s="31"/>
      <c r="AA64" s="31"/>
      <c r="AB64" s="31"/>
      <c r="AC64" s="31"/>
      <c r="AD64" s="30"/>
      <c r="AE64" s="31"/>
      <c r="AF64" s="31"/>
      <c r="AG64" s="31"/>
      <c r="AH64" s="31"/>
      <c r="AI64" s="31"/>
      <c r="AJ64" s="30"/>
      <c r="AK64" s="31"/>
      <c r="AL64" s="31"/>
      <c r="AM64" s="31"/>
      <c r="AN64" s="31"/>
      <c r="AO64" s="31"/>
      <c r="AP64" s="30"/>
      <c r="AQ64" s="31"/>
      <c r="AR64" s="31"/>
      <c r="AS64" s="31"/>
      <c r="AT64" s="31"/>
      <c r="AU64" s="31"/>
      <c r="AV64" s="30"/>
      <c r="AW64" s="31"/>
      <c r="AX64" s="31"/>
      <c r="AY64" s="31"/>
      <c r="AZ64" s="31"/>
      <c r="BA64" s="31"/>
      <c r="BB64" s="30"/>
      <c r="BC64" s="31"/>
      <c r="BD64" s="31"/>
      <c r="BE64" s="31"/>
      <c r="BF64" s="31"/>
      <c r="BG64" s="31"/>
      <c r="BH64" s="30"/>
      <c r="BI64" s="31"/>
      <c r="BJ64" s="31"/>
      <c r="BK64" s="31"/>
      <c r="BL64" s="31"/>
      <c r="BM64" s="31"/>
      <c r="BN64" s="30"/>
      <c r="BO64" s="31"/>
      <c r="BP64" s="31"/>
      <c r="BQ64" s="31"/>
      <c r="BR64" s="31"/>
      <c r="BS64" s="31"/>
      <c r="BT64" s="30"/>
      <c r="BU64" s="31"/>
      <c r="BV64" s="31"/>
      <c r="BW64" s="31"/>
      <c r="BX64" s="31"/>
      <c r="BY64" s="31"/>
      <c r="BZ64" s="30"/>
      <c r="CA64" s="31"/>
      <c r="CB64" s="31"/>
      <c r="CC64" s="31"/>
      <c r="CD64" s="31"/>
      <c r="CE64" s="31"/>
      <c r="CF64" s="30"/>
      <c r="CG64" s="31"/>
      <c r="CH64" s="31"/>
      <c r="CI64" s="31"/>
      <c r="CJ64" s="31"/>
      <c r="CK64" s="31"/>
      <c r="CL64" s="30"/>
      <c r="CM64" s="31"/>
      <c r="CN64" s="31"/>
      <c r="CO64" s="31"/>
      <c r="CP64" s="31"/>
      <c r="CQ64" s="31"/>
      <c r="CR64" s="30"/>
      <c r="CS64" s="31"/>
      <c r="CT64" s="31"/>
      <c r="CU64" s="31"/>
      <c r="CV64" s="31"/>
      <c r="CW64" s="31"/>
      <c r="CX64" s="30"/>
      <c r="CY64" s="31"/>
      <c r="CZ64" s="31"/>
      <c r="DA64" s="31"/>
      <c r="DB64" s="31"/>
      <c r="DC64" s="31"/>
      <c r="DD64" s="30"/>
      <c r="DE64" s="31"/>
      <c r="DF64" s="31"/>
      <c r="DG64" s="31"/>
      <c r="DH64" s="31"/>
      <c r="DI64" s="31"/>
      <c r="DJ64" s="30"/>
      <c r="DK64" s="31"/>
      <c r="DL64" s="31"/>
      <c r="DM64" s="31"/>
      <c r="DN64" s="31"/>
      <c r="DO64" s="31"/>
      <c r="DP64" s="30"/>
      <c r="DQ64" s="31"/>
      <c r="DR64" s="31"/>
      <c r="DS64" s="31"/>
      <c r="DT64" s="31"/>
      <c r="DU64" s="31"/>
      <c r="DW64" s="31"/>
      <c r="DX64" s="31"/>
      <c r="DY64" s="31"/>
      <c r="DZ64" s="31"/>
      <c r="EA64" s="31"/>
    </row>
    <row r="65" spans="1:131" s="3" customFormat="1" ht="17.5" customHeight="1" x14ac:dyDescent="0.35">
      <c r="A65" s="3" t="s">
        <v>107</v>
      </c>
      <c r="C65" s="3" t="s">
        <v>108</v>
      </c>
      <c r="E65" s="26">
        <v>596193</v>
      </c>
      <c r="F65" s="26">
        <v>33329</v>
      </c>
      <c r="G65" s="26">
        <v>6579</v>
      </c>
      <c r="H65" s="26">
        <v>6701</v>
      </c>
      <c r="I65" s="26">
        <v>6730</v>
      </c>
      <c r="J65" s="26">
        <v>6674</v>
      </c>
      <c r="K65" s="26">
        <v>6645</v>
      </c>
      <c r="L65" s="26">
        <v>30761</v>
      </c>
      <c r="M65" s="26">
        <v>6584</v>
      </c>
      <c r="N65" s="26">
        <v>6226</v>
      </c>
      <c r="O65" s="26">
        <v>6146</v>
      </c>
      <c r="P65" s="26">
        <v>5812</v>
      </c>
      <c r="Q65" s="26">
        <v>5993</v>
      </c>
      <c r="R65" s="26">
        <v>32954</v>
      </c>
      <c r="S65" s="26">
        <v>6311</v>
      </c>
      <c r="T65" s="26">
        <v>6341</v>
      </c>
      <c r="U65" s="26">
        <v>6649</v>
      </c>
      <c r="V65" s="26">
        <v>6710</v>
      </c>
      <c r="W65" s="26">
        <v>6943</v>
      </c>
      <c r="X65" s="26">
        <v>38196</v>
      </c>
      <c r="Y65" s="26">
        <v>7165</v>
      </c>
      <c r="Z65" s="26">
        <v>6875</v>
      </c>
      <c r="AA65" s="26">
        <v>7283</v>
      </c>
      <c r="AB65" s="26">
        <v>8003</v>
      </c>
      <c r="AC65" s="26">
        <v>8870</v>
      </c>
      <c r="AD65" s="26">
        <v>39475</v>
      </c>
      <c r="AE65" s="26">
        <v>8762</v>
      </c>
      <c r="AF65" s="26">
        <v>8091</v>
      </c>
      <c r="AG65" s="26">
        <v>7656</v>
      </c>
      <c r="AH65" s="26">
        <v>7595</v>
      </c>
      <c r="AI65" s="26">
        <v>7371</v>
      </c>
      <c r="AJ65" s="26">
        <v>34241</v>
      </c>
      <c r="AK65" s="26">
        <v>7009</v>
      </c>
      <c r="AL65" s="26">
        <v>6909</v>
      </c>
      <c r="AM65" s="26">
        <v>6783</v>
      </c>
      <c r="AN65" s="26">
        <v>6853</v>
      </c>
      <c r="AO65" s="26">
        <v>6687</v>
      </c>
      <c r="AP65" s="26">
        <v>32447</v>
      </c>
      <c r="AQ65" s="26">
        <v>6917</v>
      </c>
      <c r="AR65" s="26">
        <v>6864</v>
      </c>
      <c r="AS65" s="26">
        <v>6324</v>
      </c>
      <c r="AT65" s="26">
        <v>6085</v>
      </c>
      <c r="AU65" s="26">
        <v>6257</v>
      </c>
      <c r="AV65" s="26">
        <v>36542</v>
      </c>
      <c r="AW65" s="26">
        <v>6707</v>
      </c>
      <c r="AX65" s="26">
        <v>6710</v>
      </c>
      <c r="AY65" s="26">
        <v>7096</v>
      </c>
      <c r="AZ65" s="26">
        <v>7782</v>
      </c>
      <c r="BA65" s="26">
        <v>8247</v>
      </c>
      <c r="BB65" s="26">
        <v>42891</v>
      </c>
      <c r="BC65" s="26">
        <v>8438</v>
      </c>
      <c r="BD65" s="26">
        <v>8376</v>
      </c>
      <c r="BE65" s="26">
        <v>8826</v>
      </c>
      <c r="BF65" s="26">
        <v>8613</v>
      </c>
      <c r="BG65" s="26">
        <v>8638</v>
      </c>
      <c r="BH65" s="26">
        <v>43639</v>
      </c>
      <c r="BI65" s="26">
        <v>8668</v>
      </c>
      <c r="BJ65" s="26">
        <v>8909</v>
      </c>
      <c r="BK65" s="26">
        <v>8686</v>
      </c>
      <c r="BL65" s="26">
        <v>8851</v>
      </c>
      <c r="BM65" s="26">
        <v>8525</v>
      </c>
      <c r="BN65" s="26">
        <v>39469</v>
      </c>
      <c r="BO65" s="26">
        <v>8326</v>
      </c>
      <c r="BP65" s="26">
        <v>8032</v>
      </c>
      <c r="BQ65" s="26">
        <v>7635</v>
      </c>
      <c r="BR65" s="26">
        <v>7857</v>
      </c>
      <c r="BS65" s="26">
        <v>7619</v>
      </c>
      <c r="BT65" s="26">
        <v>35436</v>
      </c>
      <c r="BU65" s="26">
        <v>7258</v>
      </c>
      <c r="BV65" s="26">
        <v>7017</v>
      </c>
      <c r="BW65" s="26">
        <v>7186</v>
      </c>
      <c r="BX65" s="26">
        <v>7046</v>
      </c>
      <c r="BY65" s="26">
        <v>6929</v>
      </c>
      <c r="BZ65" s="26">
        <v>39748</v>
      </c>
      <c r="CA65" s="26">
        <v>7284</v>
      </c>
      <c r="CB65" s="26">
        <v>7430</v>
      </c>
      <c r="CC65" s="26">
        <v>7792</v>
      </c>
      <c r="CD65" s="26">
        <v>8614</v>
      </c>
      <c r="CE65" s="26">
        <v>8628</v>
      </c>
      <c r="CF65" s="26">
        <v>31921</v>
      </c>
      <c r="CG65" s="26">
        <v>6567</v>
      </c>
      <c r="CH65" s="26">
        <v>6907</v>
      </c>
      <c r="CI65" s="26">
        <v>6579</v>
      </c>
      <c r="CJ65" s="26">
        <v>6211</v>
      </c>
      <c r="CK65" s="26">
        <v>5657</v>
      </c>
      <c r="CL65" s="26">
        <v>26435</v>
      </c>
      <c r="CM65" s="26">
        <v>5349</v>
      </c>
      <c r="CN65" s="26">
        <v>5462</v>
      </c>
      <c r="CO65" s="26">
        <v>5413</v>
      </c>
      <c r="CP65" s="26">
        <v>5115</v>
      </c>
      <c r="CQ65" s="26">
        <v>5096</v>
      </c>
      <c r="CR65" s="26">
        <v>22150</v>
      </c>
      <c r="CS65" s="26">
        <v>4784</v>
      </c>
      <c r="CT65" s="26">
        <v>4621</v>
      </c>
      <c r="CU65" s="26">
        <v>4440</v>
      </c>
      <c r="CV65" s="26">
        <v>4150</v>
      </c>
      <c r="CW65" s="26">
        <v>4155</v>
      </c>
      <c r="CX65" s="26">
        <v>17822</v>
      </c>
      <c r="CY65" s="26">
        <v>4117</v>
      </c>
      <c r="CZ65" s="26">
        <v>3849</v>
      </c>
      <c r="DA65" s="26">
        <v>3528</v>
      </c>
      <c r="DB65" s="26">
        <v>3214</v>
      </c>
      <c r="DC65" s="26">
        <v>3114</v>
      </c>
      <c r="DD65" s="26">
        <v>11973</v>
      </c>
      <c r="DE65" s="26">
        <v>2780</v>
      </c>
      <c r="DF65" s="26">
        <v>2595</v>
      </c>
      <c r="DG65" s="26">
        <v>2398</v>
      </c>
      <c r="DH65" s="26">
        <v>2158</v>
      </c>
      <c r="DI65" s="26">
        <v>2042</v>
      </c>
      <c r="DJ65" s="26">
        <v>5055</v>
      </c>
      <c r="DK65" s="26">
        <v>1764</v>
      </c>
      <c r="DL65" s="26">
        <v>1276</v>
      </c>
      <c r="DM65" s="26">
        <v>798</v>
      </c>
      <c r="DN65" s="26">
        <v>635</v>
      </c>
      <c r="DO65" s="26">
        <v>582</v>
      </c>
      <c r="DP65" s="26">
        <v>1489</v>
      </c>
      <c r="DQ65" s="26">
        <v>465</v>
      </c>
      <c r="DR65" s="26">
        <v>388</v>
      </c>
      <c r="DS65" s="26">
        <v>310</v>
      </c>
      <c r="DT65" s="26">
        <v>204</v>
      </c>
      <c r="DU65" s="26">
        <v>122</v>
      </c>
      <c r="DV65" s="26">
        <v>220</v>
      </c>
      <c r="DW65" s="26">
        <v>104209</v>
      </c>
      <c r="DX65" s="26">
        <v>118367</v>
      </c>
      <c r="DY65" s="26">
        <v>216627</v>
      </c>
      <c r="DZ65" s="26">
        <v>158292</v>
      </c>
      <c r="EA65" s="26">
        <v>117065</v>
      </c>
    </row>
    <row r="66" spans="1:131" ht="17.5" customHeight="1" x14ac:dyDescent="0.35">
      <c r="A66" s="2" t="s">
        <v>109</v>
      </c>
      <c r="D66" s="2" t="s">
        <v>110</v>
      </c>
      <c r="E66" s="4">
        <v>44265</v>
      </c>
      <c r="F66" s="4">
        <v>2844</v>
      </c>
      <c r="G66" s="4">
        <v>557</v>
      </c>
      <c r="H66" s="4">
        <v>561</v>
      </c>
      <c r="I66" s="4">
        <v>607</v>
      </c>
      <c r="J66" s="4">
        <v>589</v>
      </c>
      <c r="K66" s="4">
        <v>530</v>
      </c>
      <c r="L66" s="4">
        <v>2500</v>
      </c>
      <c r="M66" s="4">
        <v>598</v>
      </c>
      <c r="N66" s="4">
        <v>475</v>
      </c>
      <c r="O66" s="4">
        <v>498</v>
      </c>
      <c r="P66" s="4">
        <v>458</v>
      </c>
      <c r="Q66" s="4">
        <v>471</v>
      </c>
      <c r="R66" s="4">
        <v>2400</v>
      </c>
      <c r="S66" s="4">
        <v>445</v>
      </c>
      <c r="T66" s="4">
        <v>423</v>
      </c>
      <c r="U66" s="4">
        <v>523</v>
      </c>
      <c r="V66" s="4">
        <v>492</v>
      </c>
      <c r="W66" s="4">
        <v>517</v>
      </c>
      <c r="X66" s="4">
        <v>2753</v>
      </c>
      <c r="Y66" s="4">
        <v>551</v>
      </c>
      <c r="Z66" s="4">
        <v>510</v>
      </c>
      <c r="AA66" s="4">
        <v>569</v>
      </c>
      <c r="AB66" s="4">
        <v>605</v>
      </c>
      <c r="AC66" s="4">
        <v>518</v>
      </c>
      <c r="AD66" s="4">
        <v>2911</v>
      </c>
      <c r="AE66" s="4">
        <v>545</v>
      </c>
      <c r="AF66" s="4">
        <v>499</v>
      </c>
      <c r="AG66" s="4">
        <v>577</v>
      </c>
      <c r="AH66" s="4">
        <v>655</v>
      </c>
      <c r="AI66" s="4">
        <v>635</v>
      </c>
      <c r="AJ66" s="4">
        <v>2880</v>
      </c>
      <c r="AK66" s="4">
        <v>578</v>
      </c>
      <c r="AL66" s="4">
        <v>553</v>
      </c>
      <c r="AM66" s="4">
        <v>636</v>
      </c>
      <c r="AN66" s="4">
        <v>550</v>
      </c>
      <c r="AO66" s="4">
        <v>563</v>
      </c>
      <c r="AP66" s="4">
        <v>2660</v>
      </c>
      <c r="AQ66" s="4">
        <v>587</v>
      </c>
      <c r="AR66" s="4">
        <v>513</v>
      </c>
      <c r="AS66" s="4">
        <v>543</v>
      </c>
      <c r="AT66" s="4">
        <v>490</v>
      </c>
      <c r="AU66" s="4">
        <v>527</v>
      </c>
      <c r="AV66" s="4">
        <v>2751</v>
      </c>
      <c r="AW66" s="4">
        <v>516</v>
      </c>
      <c r="AX66" s="4">
        <v>553</v>
      </c>
      <c r="AY66" s="4">
        <v>547</v>
      </c>
      <c r="AZ66" s="4">
        <v>557</v>
      </c>
      <c r="BA66" s="4">
        <v>578</v>
      </c>
      <c r="BB66" s="4">
        <v>3068</v>
      </c>
      <c r="BC66" s="4">
        <v>595</v>
      </c>
      <c r="BD66" s="4">
        <v>608</v>
      </c>
      <c r="BE66" s="4">
        <v>645</v>
      </c>
      <c r="BF66" s="4">
        <v>585</v>
      </c>
      <c r="BG66" s="4">
        <v>635</v>
      </c>
      <c r="BH66" s="4">
        <v>3117</v>
      </c>
      <c r="BI66" s="4">
        <v>632</v>
      </c>
      <c r="BJ66" s="4">
        <v>658</v>
      </c>
      <c r="BK66" s="4">
        <v>612</v>
      </c>
      <c r="BL66" s="4">
        <v>639</v>
      </c>
      <c r="BM66" s="4">
        <v>576</v>
      </c>
      <c r="BN66" s="4">
        <v>2900</v>
      </c>
      <c r="BO66" s="4">
        <v>634</v>
      </c>
      <c r="BP66" s="4">
        <v>572</v>
      </c>
      <c r="BQ66" s="4">
        <v>592</v>
      </c>
      <c r="BR66" s="4">
        <v>592</v>
      </c>
      <c r="BS66" s="4">
        <v>510</v>
      </c>
      <c r="BT66" s="4">
        <v>2630</v>
      </c>
      <c r="BU66" s="4">
        <v>532</v>
      </c>
      <c r="BV66" s="4">
        <v>518</v>
      </c>
      <c r="BW66" s="4">
        <v>539</v>
      </c>
      <c r="BX66" s="4">
        <v>506</v>
      </c>
      <c r="BY66" s="4">
        <v>535</v>
      </c>
      <c r="BZ66" s="4">
        <v>2980</v>
      </c>
      <c r="CA66" s="4">
        <v>521</v>
      </c>
      <c r="CB66" s="4">
        <v>554</v>
      </c>
      <c r="CC66" s="4">
        <v>629</v>
      </c>
      <c r="CD66" s="4">
        <v>634</v>
      </c>
      <c r="CE66" s="4">
        <v>642</v>
      </c>
      <c r="CF66" s="4">
        <v>2151</v>
      </c>
      <c r="CG66" s="4">
        <v>446</v>
      </c>
      <c r="CH66" s="4">
        <v>456</v>
      </c>
      <c r="CI66" s="4">
        <v>441</v>
      </c>
      <c r="CJ66" s="4">
        <v>414</v>
      </c>
      <c r="CK66" s="4">
        <v>394</v>
      </c>
      <c r="CL66" s="4">
        <v>1736</v>
      </c>
      <c r="CM66" s="4">
        <v>350</v>
      </c>
      <c r="CN66" s="4">
        <v>337</v>
      </c>
      <c r="CO66" s="4">
        <v>335</v>
      </c>
      <c r="CP66" s="4">
        <v>374</v>
      </c>
      <c r="CQ66" s="4">
        <v>340</v>
      </c>
      <c r="CR66" s="4">
        <v>1463</v>
      </c>
      <c r="CS66" s="4">
        <v>357</v>
      </c>
      <c r="CT66" s="4">
        <v>266</v>
      </c>
      <c r="CU66" s="4">
        <v>306</v>
      </c>
      <c r="CV66" s="4">
        <v>271</v>
      </c>
      <c r="CW66" s="4">
        <v>263</v>
      </c>
      <c r="CX66" s="4">
        <v>1201</v>
      </c>
      <c r="CY66" s="4">
        <v>276</v>
      </c>
      <c r="CZ66" s="4">
        <v>257</v>
      </c>
      <c r="DA66" s="4">
        <v>240</v>
      </c>
      <c r="DB66" s="4">
        <v>226</v>
      </c>
      <c r="DC66" s="4">
        <v>202</v>
      </c>
      <c r="DD66" s="4">
        <v>846</v>
      </c>
      <c r="DE66" s="4">
        <v>188</v>
      </c>
      <c r="DF66" s="4">
        <v>171</v>
      </c>
      <c r="DG66" s="4">
        <v>176</v>
      </c>
      <c r="DH66" s="4">
        <v>150</v>
      </c>
      <c r="DI66" s="4">
        <v>161</v>
      </c>
      <c r="DJ66" s="4">
        <v>349</v>
      </c>
      <c r="DK66" s="4">
        <v>131</v>
      </c>
      <c r="DL66" s="4">
        <v>82</v>
      </c>
      <c r="DM66" s="4">
        <v>60</v>
      </c>
      <c r="DN66" s="4">
        <v>39</v>
      </c>
      <c r="DO66" s="4">
        <v>37</v>
      </c>
      <c r="DP66" s="4">
        <v>109</v>
      </c>
      <c r="DQ66" s="4">
        <v>32</v>
      </c>
      <c r="DR66" s="4">
        <v>25</v>
      </c>
      <c r="DS66" s="4">
        <v>23</v>
      </c>
      <c r="DT66" s="4">
        <v>24</v>
      </c>
      <c r="DU66" s="4">
        <v>5</v>
      </c>
      <c r="DV66" s="4">
        <v>16</v>
      </c>
      <c r="DW66" s="4">
        <v>8295</v>
      </c>
      <c r="DX66" s="4">
        <v>9374</v>
      </c>
      <c r="DY66" s="4">
        <v>16472</v>
      </c>
      <c r="DZ66" s="4">
        <v>11627</v>
      </c>
      <c r="EA66" s="4">
        <v>7871</v>
      </c>
    </row>
    <row r="67" spans="1:131" ht="17.5" customHeight="1" x14ac:dyDescent="0.35">
      <c r="A67" s="2" t="s">
        <v>111</v>
      </c>
      <c r="D67" s="2" t="s">
        <v>112</v>
      </c>
      <c r="E67" s="4">
        <v>53447</v>
      </c>
      <c r="F67" s="4">
        <v>3052</v>
      </c>
      <c r="G67" s="4">
        <v>610</v>
      </c>
      <c r="H67" s="4">
        <v>622</v>
      </c>
      <c r="I67" s="4">
        <v>593</v>
      </c>
      <c r="J67" s="4">
        <v>619</v>
      </c>
      <c r="K67" s="4">
        <v>608</v>
      </c>
      <c r="L67" s="4">
        <v>2874</v>
      </c>
      <c r="M67" s="4">
        <v>600</v>
      </c>
      <c r="N67" s="4">
        <v>625</v>
      </c>
      <c r="O67" s="4">
        <v>560</v>
      </c>
      <c r="P67" s="4">
        <v>553</v>
      </c>
      <c r="Q67" s="4">
        <v>536</v>
      </c>
      <c r="R67" s="4">
        <v>2979</v>
      </c>
      <c r="S67" s="4">
        <v>570</v>
      </c>
      <c r="T67" s="4">
        <v>554</v>
      </c>
      <c r="U67" s="4">
        <v>629</v>
      </c>
      <c r="V67" s="4">
        <v>606</v>
      </c>
      <c r="W67" s="4">
        <v>620</v>
      </c>
      <c r="X67" s="4">
        <v>3026</v>
      </c>
      <c r="Y67" s="4">
        <v>690</v>
      </c>
      <c r="Z67" s="4">
        <v>646</v>
      </c>
      <c r="AA67" s="4">
        <v>616</v>
      </c>
      <c r="AB67" s="4">
        <v>589</v>
      </c>
      <c r="AC67" s="4">
        <v>485</v>
      </c>
      <c r="AD67" s="4">
        <v>2919</v>
      </c>
      <c r="AE67" s="4">
        <v>482</v>
      </c>
      <c r="AF67" s="4">
        <v>533</v>
      </c>
      <c r="AG67" s="4">
        <v>605</v>
      </c>
      <c r="AH67" s="4">
        <v>654</v>
      </c>
      <c r="AI67" s="4">
        <v>645</v>
      </c>
      <c r="AJ67" s="4">
        <v>2967</v>
      </c>
      <c r="AK67" s="4">
        <v>603</v>
      </c>
      <c r="AL67" s="4">
        <v>583</v>
      </c>
      <c r="AM67" s="4">
        <v>567</v>
      </c>
      <c r="AN67" s="4">
        <v>611</v>
      </c>
      <c r="AO67" s="4">
        <v>603</v>
      </c>
      <c r="AP67" s="4">
        <v>3067</v>
      </c>
      <c r="AQ67" s="4">
        <v>599</v>
      </c>
      <c r="AR67" s="4">
        <v>616</v>
      </c>
      <c r="AS67" s="4">
        <v>608</v>
      </c>
      <c r="AT67" s="4">
        <v>627</v>
      </c>
      <c r="AU67" s="4">
        <v>617</v>
      </c>
      <c r="AV67" s="4">
        <v>3725</v>
      </c>
      <c r="AW67" s="4">
        <v>686</v>
      </c>
      <c r="AX67" s="4">
        <v>647</v>
      </c>
      <c r="AY67" s="4">
        <v>732</v>
      </c>
      <c r="AZ67" s="4">
        <v>792</v>
      </c>
      <c r="BA67" s="4">
        <v>868</v>
      </c>
      <c r="BB67" s="4">
        <v>4173</v>
      </c>
      <c r="BC67" s="4">
        <v>836</v>
      </c>
      <c r="BD67" s="4">
        <v>815</v>
      </c>
      <c r="BE67" s="4">
        <v>843</v>
      </c>
      <c r="BF67" s="4">
        <v>844</v>
      </c>
      <c r="BG67" s="4">
        <v>835</v>
      </c>
      <c r="BH67" s="4">
        <v>4136</v>
      </c>
      <c r="BI67" s="4">
        <v>818</v>
      </c>
      <c r="BJ67" s="4">
        <v>850</v>
      </c>
      <c r="BK67" s="4">
        <v>878</v>
      </c>
      <c r="BL67" s="4">
        <v>785</v>
      </c>
      <c r="BM67" s="4">
        <v>805</v>
      </c>
      <c r="BN67" s="4">
        <v>3593</v>
      </c>
      <c r="BO67" s="4">
        <v>738</v>
      </c>
      <c r="BP67" s="4">
        <v>742</v>
      </c>
      <c r="BQ67" s="4">
        <v>691</v>
      </c>
      <c r="BR67" s="4">
        <v>727</v>
      </c>
      <c r="BS67" s="4">
        <v>695</v>
      </c>
      <c r="BT67" s="4">
        <v>3320</v>
      </c>
      <c r="BU67" s="4">
        <v>702</v>
      </c>
      <c r="BV67" s="4">
        <v>650</v>
      </c>
      <c r="BW67" s="4">
        <v>679</v>
      </c>
      <c r="BX67" s="4">
        <v>646</v>
      </c>
      <c r="BY67" s="4">
        <v>643</v>
      </c>
      <c r="BZ67" s="4">
        <v>3812</v>
      </c>
      <c r="CA67" s="4">
        <v>677</v>
      </c>
      <c r="CB67" s="4">
        <v>712</v>
      </c>
      <c r="CC67" s="4">
        <v>748</v>
      </c>
      <c r="CD67" s="4">
        <v>877</v>
      </c>
      <c r="CE67" s="4">
        <v>798</v>
      </c>
      <c r="CF67" s="4">
        <v>2947</v>
      </c>
      <c r="CG67" s="4">
        <v>607</v>
      </c>
      <c r="CH67" s="4">
        <v>682</v>
      </c>
      <c r="CI67" s="4">
        <v>600</v>
      </c>
      <c r="CJ67" s="4">
        <v>572</v>
      </c>
      <c r="CK67" s="4">
        <v>486</v>
      </c>
      <c r="CL67" s="4">
        <v>2292</v>
      </c>
      <c r="CM67" s="4">
        <v>530</v>
      </c>
      <c r="CN67" s="4">
        <v>475</v>
      </c>
      <c r="CO67" s="4">
        <v>480</v>
      </c>
      <c r="CP67" s="4">
        <v>410</v>
      </c>
      <c r="CQ67" s="4">
        <v>397</v>
      </c>
      <c r="CR67" s="4">
        <v>1743</v>
      </c>
      <c r="CS67" s="4">
        <v>355</v>
      </c>
      <c r="CT67" s="4">
        <v>386</v>
      </c>
      <c r="CU67" s="4">
        <v>332</v>
      </c>
      <c r="CV67" s="4">
        <v>351</v>
      </c>
      <c r="CW67" s="4">
        <v>319</v>
      </c>
      <c r="CX67" s="4">
        <v>1308</v>
      </c>
      <c r="CY67" s="4">
        <v>301</v>
      </c>
      <c r="CZ67" s="4">
        <v>284</v>
      </c>
      <c r="DA67" s="4">
        <v>245</v>
      </c>
      <c r="DB67" s="4">
        <v>262</v>
      </c>
      <c r="DC67" s="4">
        <v>216</v>
      </c>
      <c r="DD67" s="4">
        <v>929</v>
      </c>
      <c r="DE67" s="4">
        <v>218</v>
      </c>
      <c r="DF67" s="4">
        <v>209</v>
      </c>
      <c r="DG67" s="4">
        <v>187</v>
      </c>
      <c r="DH67" s="4">
        <v>176</v>
      </c>
      <c r="DI67" s="4">
        <v>139</v>
      </c>
      <c r="DJ67" s="4">
        <v>435</v>
      </c>
      <c r="DK67" s="4">
        <v>168</v>
      </c>
      <c r="DL67" s="4">
        <v>108</v>
      </c>
      <c r="DM67" s="4">
        <v>68</v>
      </c>
      <c r="DN67" s="4">
        <v>53</v>
      </c>
      <c r="DO67" s="4">
        <v>38</v>
      </c>
      <c r="DP67" s="4">
        <v>134</v>
      </c>
      <c r="DQ67" s="4">
        <v>40</v>
      </c>
      <c r="DR67" s="4">
        <v>30</v>
      </c>
      <c r="DS67" s="4">
        <v>24</v>
      </c>
      <c r="DT67" s="4">
        <v>28</v>
      </c>
      <c r="DU67" s="4">
        <v>12</v>
      </c>
      <c r="DV67" s="4">
        <v>16</v>
      </c>
      <c r="DW67" s="4">
        <v>9595</v>
      </c>
      <c r="DX67" s="4">
        <v>10857</v>
      </c>
      <c r="DY67" s="4">
        <v>19187</v>
      </c>
      <c r="DZ67" s="4">
        <v>14861</v>
      </c>
      <c r="EA67" s="4">
        <v>9804</v>
      </c>
    </row>
    <row r="68" spans="1:131" ht="17.5" customHeight="1" x14ac:dyDescent="0.35">
      <c r="A68" s="2" t="s">
        <v>113</v>
      </c>
      <c r="D68" s="2" t="s">
        <v>114</v>
      </c>
      <c r="E68" s="4">
        <v>38976</v>
      </c>
      <c r="F68" s="4">
        <v>1798</v>
      </c>
      <c r="G68" s="4">
        <v>371</v>
      </c>
      <c r="H68" s="4">
        <v>347</v>
      </c>
      <c r="I68" s="4">
        <v>353</v>
      </c>
      <c r="J68" s="4">
        <v>368</v>
      </c>
      <c r="K68" s="4">
        <v>359</v>
      </c>
      <c r="L68" s="4">
        <v>1750</v>
      </c>
      <c r="M68" s="4">
        <v>371</v>
      </c>
      <c r="N68" s="4">
        <v>380</v>
      </c>
      <c r="O68" s="4">
        <v>325</v>
      </c>
      <c r="P68" s="4">
        <v>334</v>
      </c>
      <c r="Q68" s="4">
        <v>340</v>
      </c>
      <c r="R68" s="4">
        <v>1918</v>
      </c>
      <c r="S68" s="4">
        <v>366</v>
      </c>
      <c r="T68" s="4">
        <v>359</v>
      </c>
      <c r="U68" s="4">
        <v>387</v>
      </c>
      <c r="V68" s="4">
        <v>398</v>
      </c>
      <c r="W68" s="4">
        <v>408</v>
      </c>
      <c r="X68" s="4">
        <v>2012</v>
      </c>
      <c r="Y68" s="4">
        <v>408</v>
      </c>
      <c r="Z68" s="4">
        <v>433</v>
      </c>
      <c r="AA68" s="4">
        <v>423</v>
      </c>
      <c r="AB68" s="4">
        <v>372</v>
      </c>
      <c r="AC68" s="4">
        <v>376</v>
      </c>
      <c r="AD68" s="4">
        <v>1692</v>
      </c>
      <c r="AE68" s="4">
        <v>289</v>
      </c>
      <c r="AF68" s="4">
        <v>333</v>
      </c>
      <c r="AG68" s="4">
        <v>348</v>
      </c>
      <c r="AH68" s="4">
        <v>347</v>
      </c>
      <c r="AI68" s="4">
        <v>375</v>
      </c>
      <c r="AJ68" s="4">
        <v>1690</v>
      </c>
      <c r="AK68" s="4">
        <v>356</v>
      </c>
      <c r="AL68" s="4">
        <v>322</v>
      </c>
      <c r="AM68" s="4">
        <v>317</v>
      </c>
      <c r="AN68" s="4">
        <v>368</v>
      </c>
      <c r="AO68" s="4">
        <v>327</v>
      </c>
      <c r="AP68" s="4">
        <v>1708</v>
      </c>
      <c r="AQ68" s="4">
        <v>344</v>
      </c>
      <c r="AR68" s="4">
        <v>355</v>
      </c>
      <c r="AS68" s="4">
        <v>322</v>
      </c>
      <c r="AT68" s="4">
        <v>338</v>
      </c>
      <c r="AU68" s="4">
        <v>349</v>
      </c>
      <c r="AV68" s="4">
        <v>2110</v>
      </c>
      <c r="AW68" s="4">
        <v>394</v>
      </c>
      <c r="AX68" s="4">
        <v>367</v>
      </c>
      <c r="AY68" s="4">
        <v>443</v>
      </c>
      <c r="AZ68" s="4">
        <v>411</v>
      </c>
      <c r="BA68" s="4">
        <v>495</v>
      </c>
      <c r="BB68" s="4">
        <v>2707</v>
      </c>
      <c r="BC68" s="4">
        <v>519</v>
      </c>
      <c r="BD68" s="4">
        <v>509</v>
      </c>
      <c r="BE68" s="4">
        <v>566</v>
      </c>
      <c r="BF68" s="4">
        <v>545</v>
      </c>
      <c r="BG68" s="4">
        <v>568</v>
      </c>
      <c r="BH68" s="4">
        <v>3078</v>
      </c>
      <c r="BI68" s="4">
        <v>612</v>
      </c>
      <c r="BJ68" s="4">
        <v>643</v>
      </c>
      <c r="BK68" s="4">
        <v>593</v>
      </c>
      <c r="BL68" s="4">
        <v>638</v>
      </c>
      <c r="BM68" s="4">
        <v>592</v>
      </c>
      <c r="BN68" s="4">
        <v>2774</v>
      </c>
      <c r="BO68" s="4">
        <v>610</v>
      </c>
      <c r="BP68" s="4">
        <v>531</v>
      </c>
      <c r="BQ68" s="4">
        <v>514</v>
      </c>
      <c r="BR68" s="4">
        <v>576</v>
      </c>
      <c r="BS68" s="4">
        <v>543</v>
      </c>
      <c r="BT68" s="4">
        <v>2441</v>
      </c>
      <c r="BU68" s="4">
        <v>532</v>
      </c>
      <c r="BV68" s="4">
        <v>460</v>
      </c>
      <c r="BW68" s="4">
        <v>500</v>
      </c>
      <c r="BX68" s="4">
        <v>506</v>
      </c>
      <c r="BY68" s="4">
        <v>443</v>
      </c>
      <c r="BZ68" s="4">
        <v>2951</v>
      </c>
      <c r="CA68" s="4">
        <v>523</v>
      </c>
      <c r="CB68" s="4">
        <v>550</v>
      </c>
      <c r="CC68" s="4">
        <v>591</v>
      </c>
      <c r="CD68" s="4">
        <v>615</v>
      </c>
      <c r="CE68" s="4">
        <v>672</v>
      </c>
      <c r="CF68" s="4">
        <v>2551</v>
      </c>
      <c r="CG68" s="4">
        <v>528</v>
      </c>
      <c r="CH68" s="4">
        <v>536</v>
      </c>
      <c r="CI68" s="4">
        <v>506</v>
      </c>
      <c r="CJ68" s="4">
        <v>543</v>
      </c>
      <c r="CK68" s="4">
        <v>438</v>
      </c>
      <c r="CL68" s="4">
        <v>2245</v>
      </c>
      <c r="CM68" s="4">
        <v>453</v>
      </c>
      <c r="CN68" s="4">
        <v>458</v>
      </c>
      <c r="CO68" s="4">
        <v>457</v>
      </c>
      <c r="CP68" s="4">
        <v>444</v>
      </c>
      <c r="CQ68" s="4">
        <v>433</v>
      </c>
      <c r="CR68" s="4">
        <v>1977</v>
      </c>
      <c r="CS68" s="4">
        <v>411</v>
      </c>
      <c r="CT68" s="4">
        <v>415</v>
      </c>
      <c r="CU68" s="4">
        <v>411</v>
      </c>
      <c r="CV68" s="4">
        <v>374</v>
      </c>
      <c r="CW68" s="4">
        <v>366</v>
      </c>
      <c r="CX68" s="4">
        <v>1768</v>
      </c>
      <c r="CY68" s="4">
        <v>395</v>
      </c>
      <c r="CZ68" s="4">
        <v>387</v>
      </c>
      <c r="DA68" s="4">
        <v>357</v>
      </c>
      <c r="DB68" s="4">
        <v>331</v>
      </c>
      <c r="DC68" s="4">
        <v>298</v>
      </c>
      <c r="DD68" s="4">
        <v>1133</v>
      </c>
      <c r="DE68" s="4">
        <v>260</v>
      </c>
      <c r="DF68" s="4">
        <v>249</v>
      </c>
      <c r="DG68" s="4">
        <v>226</v>
      </c>
      <c r="DH68" s="4">
        <v>199</v>
      </c>
      <c r="DI68" s="4">
        <v>199</v>
      </c>
      <c r="DJ68" s="4">
        <v>506</v>
      </c>
      <c r="DK68" s="4">
        <v>162</v>
      </c>
      <c r="DL68" s="4">
        <v>132</v>
      </c>
      <c r="DM68" s="4">
        <v>84</v>
      </c>
      <c r="DN68" s="4">
        <v>57</v>
      </c>
      <c r="DO68" s="4">
        <v>71</v>
      </c>
      <c r="DP68" s="4">
        <v>149</v>
      </c>
      <c r="DQ68" s="4">
        <v>36</v>
      </c>
      <c r="DR68" s="4">
        <v>42</v>
      </c>
      <c r="DS68" s="4">
        <v>40</v>
      </c>
      <c r="DT68" s="4">
        <v>18</v>
      </c>
      <c r="DU68" s="4">
        <v>13</v>
      </c>
      <c r="DV68" s="4">
        <v>18</v>
      </c>
      <c r="DW68" s="4">
        <v>5874</v>
      </c>
      <c r="DX68" s="4">
        <v>6730</v>
      </c>
      <c r="DY68" s="4">
        <v>11511</v>
      </c>
      <c r="DZ68" s="4">
        <v>11244</v>
      </c>
      <c r="EA68" s="4">
        <v>10347</v>
      </c>
    </row>
    <row r="69" spans="1:131" ht="17.5" customHeight="1" x14ac:dyDescent="0.35">
      <c r="A69" s="2" t="s">
        <v>115</v>
      </c>
      <c r="D69" s="2" t="s">
        <v>116</v>
      </c>
      <c r="E69" s="4">
        <v>40757</v>
      </c>
      <c r="F69" s="4">
        <v>2647</v>
      </c>
      <c r="G69" s="4">
        <v>487</v>
      </c>
      <c r="H69" s="4">
        <v>557</v>
      </c>
      <c r="I69" s="4">
        <v>523</v>
      </c>
      <c r="J69" s="4">
        <v>563</v>
      </c>
      <c r="K69" s="4">
        <v>517</v>
      </c>
      <c r="L69" s="4">
        <v>2363</v>
      </c>
      <c r="M69" s="4">
        <v>494</v>
      </c>
      <c r="N69" s="4">
        <v>472</v>
      </c>
      <c r="O69" s="4">
        <v>478</v>
      </c>
      <c r="P69" s="4">
        <v>447</v>
      </c>
      <c r="Q69" s="4">
        <v>472</v>
      </c>
      <c r="R69" s="4">
        <v>2509</v>
      </c>
      <c r="S69" s="4">
        <v>469</v>
      </c>
      <c r="T69" s="4">
        <v>485</v>
      </c>
      <c r="U69" s="4">
        <v>524</v>
      </c>
      <c r="V69" s="4">
        <v>520</v>
      </c>
      <c r="W69" s="4">
        <v>511</v>
      </c>
      <c r="X69" s="4">
        <v>2565</v>
      </c>
      <c r="Y69" s="4">
        <v>579</v>
      </c>
      <c r="Z69" s="4">
        <v>489</v>
      </c>
      <c r="AA69" s="4">
        <v>544</v>
      </c>
      <c r="AB69" s="4">
        <v>482</v>
      </c>
      <c r="AC69" s="4">
        <v>471</v>
      </c>
      <c r="AD69" s="4">
        <v>2554</v>
      </c>
      <c r="AE69" s="4">
        <v>460</v>
      </c>
      <c r="AF69" s="4">
        <v>443</v>
      </c>
      <c r="AG69" s="4">
        <v>530</v>
      </c>
      <c r="AH69" s="4">
        <v>558</v>
      </c>
      <c r="AI69" s="4">
        <v>563</v>
      </c>
      <c r="AJ69" s="4">
        <v>2699</v>
      </c>
      <c r="AK69" s="4">
        <v>567</v>
      </c>
      <c r="AL69" s="4">
        <v>510</v>
      </c>
      <c r="AM69" s="4">
        <v>511</v>
      </c>
      <c r="AN69" s="4">
        <v>518</v>
      </c>
      <c r="AO69" s="4">
        <v>593</v>
      </c>
      <c r="AP69" s="4">
        <v>2464</v>
      </c>
      <c r="AQ69" s="4">
        <v>552</v>
      </c>
      <c r="AR69" s="4">
        <v>523</v>
      </c>
      <c r="AS69" s="4">
        <v>469</v>
      </c>
      <c r="AT69" s="4">
        <v>476</v>
      </c>
      <c r="AU69" s="4">
        <v>444</v>
      </c>
      <c r="AV69" s="4">
        <v>2675</v>
      </c>
      <c r="AW69" s="4">
        <v>524</v>
      </c>
      <c r="AX69" s="4">
        <v>457</v>
      </c>
      <c r="AY69" s="4">
        <v>524</v>
      </c>
      <c r="AZ69" s="4">
        <v>553</v>
      </c>
      <c r="BA69" s="4">
        <v>617</v>
      </c>
      <c r="BB69" s="4">
        <v>2956</v>
      </c>
      <c r="BC69" s="4">
        <v>590</v>
      </c>
      <c r="BD69" s="4">
        <v>586</v>
      </c>
      <c r="BE69" s="4">
        <v>626</v>
      </c>
      <c r="BF69" s="4">
        <v>584</v>
      </c>
      <c r="BG69" s="4">
        <v>570</v>
      </c>
      <c r="BH69" s="4">
        <v>2927</v>
      </c>
      <c r="BI69" s="4">
        <v>584</v>
      </c>
      <c r="BJ69" s="4">
        <v>591</v>
      </c>
      <c r="BK69" s="4">
        <v>618</v>
      </c>
      <c r="BL69" s="4">
        <v>602</v>
      </c>
      <c r="BM69" s="4">
        <v>532</v>
      </c>
      <c r="BN69" s="4">
        <v>2594</v>
      </c>
      <c r="BO69" s="4">
        <v>505</v>
      </c>
      <c r="BP69" s="4">
        <v>563</v>
      </c>
      <c r="BQ69" s="4">
        <v>480</v>
      </c>
      <c r="BR69" s="4">
        <v>520</v>
      </c>
      <c r="BS69" s="4">
        <v>526</v>
      </c>
      <c r="BT69" s="4">
        <v>2251</v>
      </c>
      <c r="BU69" s="4">
        <v>460</v>
      </c>
      <c r="BV69" s="4">
        <v>397</v>
      </c>
      <c r="BW69" s="4">
        <v>469</v>
      </c>
      <c r="BX69" s="4">
        <v>467</v>
      </c>
      <c r="BY69" s="4">
        <v>458</v>
      </c>
      <c r="BZ69" s="4">
        <v>2472</v>
      </c>
      <c r="CA69" s="4">
        <v>446</v>
      </c>
      <c r="CB69" s="4">
        <v>457</v>
      </c>
      <c r="CC69" s="4">
        <v>500</v>
      </c>
      <c r="CD69" s="4">
        <v>580</v>
      </c>
      <c r="CE69" s="4">
        <v>489</v>
      </c>
      <c r="CF69" s="4">
        <v>2051</v>
      </c>
      <c r="CG69" s="4">
        <v>441</v>
      </c>
      <c r="CH69" s="4">
        <v>461</v>
      </c>
      <c r="CI69" s="4">
        <v>426</v>
      </c>
      <c r="CJ69" s="4">
        <v>360</v>
      </c>
      <c r="CK69" s="4">
        <v>363</v>
      </c>
      <c r="CL69" s="4">
        <v>1609</v>
      </c>
      <c r="CM69" s="4">
        <v>319</v>
      </c>
      <c r="CN69" s="4">
        <v>336</v>
      </c>
      <c r="CO69" s="4">
        <v>327</v>
      </c>
      <c r="CP69" s="4">
        <v>310</v>
      </c>
      <c r="CQ69" s="4">
        <v>317</v>
      </c>
      <c r="CR69" s="4">
        <v>1317</v>
      </c>
      <c r="CS69" s="4">
        <v>262</v>
      </c>
      <c r="CT69" s="4">
        <v>275</v>
      </c>
      <c r="CU69" s="4">
        <v>276</v>
      </c>
      <c r="CV69" s="4">
        <v>248</v>
      </c>
      <c r="CW69" s="4">
        <v>256</v>
      </c>
      <c r="CX69" s="4">
        <v>1070</v>
      </c>
      <c r="CY69" s="4">
        <v>249</v>
      </c>
      <c r="CZ69" s="4">
        <v>216</v>
      </c>
      <c r="DA69" s="4">
        <v>199</v>
      </c>
      <c r="DB69" s="4">
        <v>198</v>
      </c>
      <c r="DC69" s="4">
        <v>208</v>
      </c>
      <c r="DD69" s="4">
        <v>652</v>
      </c>
      <c r="DE69" s="4">
        <v>173</v>
      </c>
      <c r="DF69" s="4">
        <v>119</v>
      </c>
      <c r="DG69" s="4">
        <v>129</v>
      </c>
      <c r="DH69" s="4">
        <v>123</v>
      </c>
      <c r="DI69" s="4">
        <v>108</v>
      </c>
      <c r="DJ69" s="4">
        <v>302</v>
      </c>
      <c r="DK69" s="4">
        <v>114</v>
      </c>
      <c r="DL69" s="4">
        <v>79</v>
      </c>
      <c r="DM69" s="4">
        <v>44</v>
      </c>
      <c r="DN69" s="4">
        <v>35</v>
      </c>
      <c r="DO69" s="4">
        <v>30</v>
      </c>
      <c r="DP69" s="4">
        <v>70</v>
      </c>
      <c r="DQ69" s="4">
        <v>27</v>
      </c>
      <c r="DR69" s="4">
        <v>14</v>
      </c>
      <c r="DS69" s="4">
        <v>11</v>
      </c>
      <c r="DT69" s="4">
        <v>14</v>
      </c>
      <c r="DU69" s="4">
        <v>4</v>
      </c>
      <c r="DV69" s="4">
        <v>10</v>
      </c>
      <c r="DW69" s="4">
        <v>8098</v>
      </c>
      <c r="DX69" s="4">
        <v>9131</v>
      </c>
      <c r="DY69" s="4">
        <v>15334</v>
      </c>
      <c r="DZ69" s="4">
        <v>10244</v>
      </c>
      <c r="EA69" s="4">
        <v>7081</v>
      </c>
    </row>
    <row r="70" spans="1:131" ht="17.5" customHeight="1" x14ac:dyDescent="0.35">
      <c r="A70" s="2" t="s">
        <v>117</v>
      </c>
      <c r="D70" s="2" t="s">
        <v>118</v>
      </c>
      <c r="E70" s="4">
        <v>71534</v>
      </c>
      <c r="F70" s="4">
        <v>3484</v>
      </c>
      <c r="G70" s="4">
        <v>786</v>
      </c>
      <c r="H70" s="4">
        <v>652</v>
      </c>
      <c r="I70" s="4">
        <v>705</v>
      </c>
      <c r="J70" s="4">
        <v>675</v>
      </c>
      <c r="K70" s="4">
        <v>666</v>
      </c>
      <c r="L70" s="4">
        <v>3089</v>
      </c>
      <c r="M70" s="4">
        <v>634</v>
      </c>
      <c r="N70" s="4">
        <v>609</v>
      </c>
      <c r="O70" s="4">
        <v>632</v>
      </c>
      <c r="P70" s="4">
        <v>599</v>
      </c>
      <c r="Q70" s="4">
        <v>615</v>
      </c>
      <c r="R70" s="4">
        <v>3784</v>
      </c>
      <c r="S70" s="4">
        <v>681</v>
      </c>
      <c r="T70" s="4">
        <v>752</v>
      </c>
      <c r="U70" s="4">
        <v>774</v>
      </c>
      <c r="V70" s="4">
        <v>745</v>
      </c>
      <c r="W70" s="4">
        <v>832</v>
      </c>
      <c r="X70" s="4">
        <v>5847</v>
      </c>
      <c r="Y70" s="4">
        <v>783</v>
      </c>
      <c r="Z70" s="4">
        <v>764</v>
      </c>
      <c r="AA70" s="4">
        <v>893</v>
      </c>
      <c r="AB70" s="4">
        <v>1336</v>
      </c>
      <c r="AC70" s="4">
        <v>2071</v>
      </c>
      <c r="AD70" s="4">
        <v>6819</v>
      </c>
      <c r="AE70" s="4">
        <v>2095</v>
      </c>
      <c r="AF70" s="4">
        <v>1702</v>
      </c>
      <c r="AG70" s="4">
        <v>1156</v>
      </c>
      <c r="AH70" s="4">
        <v>989</v>
      </c>
      <c r="AI70" s="4">
        <v>877</v>
      </c>
      <c r="AJ70" s="4">
        <v>4120</v>
      </c>
      <c r="AK70" s="4">
        <v>791</v>
      </c>
      <c r="AL70" s="4">
        <v>871</v>
      </c>
      <c r="AM70" s="4">
        <v>837</v>
      </c>
      <c r="AN70" s="4">
        <v>873</v>
      </c>
      <c r="AO70" s="4">
        <v>748</v>
      </c>
      <c r="AP70" s="4">
        <v>3765</v>
      </c>
      <c r="AQ70" s="4">
        <v>837</v>
      </c>
      <c r="AR70" s="4">
        <v>782</v>
      </c>
      <c r="AS70" s="4">
        <v>756</v>
      </c>
      <c r="AT70" s="4">
        <v>683</v>
      </c>
      <c r="AU70" s="4">
        <v>707</v>
      </c>
      <c r="AV70" s="4">
        <v>3886</v>
      </c>
      <c r="AW70" s="4">
        <v>746</v>
      </c>
      <c r="AX70" s="4">
        <v>719</v>
      </c>
      <c r="AY70" s="4">
        <v>718</v>
      </c>
      <c r="AZ70" s="4">
        <v>834</v>
      </c>
      <c r="BA70" s="4">
        <v>869</v>
      </c>
      <c r="BB70" s="4">
        <v>4733</v>
      </c>
      <c r="BC70" s="4">
        <v>912</v>
      </c>
      <c r="BD70" s="4">
        <v>935</v>
      </c>
      <c r="BE70" s="4">
        <v>953</v>
      </c>
      <c r="BF70" s="4">
        <v>980</v>
      </c>
      <c r="BG70" s="4">
        <v>953</v>
      </c>
      <c r="BH70" s="4">
        <v>4967</v>
      </c>
      <c r="BI70" s="4">
        <v>1024</v>
      </c>
      <c r="BJ70" s="4">
        <v>1038</v>
      </c>
      <c r="BK70" s="4">
        <v>918</v>
      </c>
      <c r="BL70" s="4">
        <v>1016</v>
      </c>
      <c r="BM70" s="4">
        <v>971</v>
      </c>
      <c r="BN70" s="4">
        <v>4493</v>
      </c>
      <c r="BO70" s="4">
        <v>936</v>
      </c>
      <c r="BP70" s="4">
        <v>956</v>
      </c>
      <c r="BQ70" s="4">
        <v>912</v>
      </c>
      <c r="BR70" s="4">
        <v>868</v>
      </c>
      <c r="BS70" s="4">
        <v>821</v>
      </c>
      <c r="BT70" s="4">
        <v>3979</v>
      </c>
      <c r="BU70" s="4">
        <v>808</v>
      </c>
      <c r="BV70" s="4">
        <v>767</v>
      </c>
      <c r="BW70" s="4">
        <v>854</v>
      </c>
      <c r="BX70" s="4">
        <v>780</v>
      </c>
      <c r="BY70" s="4">
        <v>770</v>
      </c>
      <c r="BZ70" s="4">
        <v>4407</v>
      </c>
      <c r="CA70" s="4">
        <v>827</v>
      </c>
      <c r="CB70" s="4">
        <v>872</v>
      </c>
      <c r="CC70" s="4">
        <v>809</v>
      </c>
      <c r="CD70" s="4">
        <v>966</v>
      </c>
      <c r="CE70" s="4">
        <v>933</v>
      </c>
      <c r="CF70" s="4">
        <v>3666</v>
      </c>
      <c r="CG70" s="4">
        <v>771</v>
      </c>
      <c r="CH70" s="4">
        <v>808</v>
      </c>
      <c r="CI70" s="4">
        <v>738</v>
      </c>
      <c r="CJ70" s="4">
        <v>674</v>
      </c>
      <c r="CK70" s="4">
        <v>675</v>
      </c>
      <c r="CL70" s="4">
        <v>3147</v>
      </c>
      <c r="CM70" s="4">
        <v>623</v>
      </c>
      <c r="CN70" s="4">
        <v>634</v>
      </c>
      <c r="CO70" s="4">
        <v>626</v>
      </c>
      <c r="CP70" s="4">
        <v>623</v>
      </c>
      <c r="CQ70" s="4">
        <v>641</v>
      </c>
      <c r="CR70" s="4">
        <v>2727</v>
      </c>
      <c r="CS70" s="4">
        <v>586</v>
      </c>
      <c r="CT70" s="4">
        <v>534</v>
      </c>
      <c r="CU70" s="4">
        <v>559</v>
      </c>
      <c r="CV70" s="4">
        <v>530</v>
      </c>
      <c r="CW70" s="4">
        <v>518</v>
      </c>
      <c r="CX70" s="4">
        <v>2162</v>
      </c>
      <c r="CY70" s="4">
        <v>483</v>
      </c>
      <c r="CZ70" s="4">
        <v>458</v>
      </c>
      <c r="DA70" s="4">
        <v>424</v>
      </c>
      <c r="DB70" s="4">
        <v>386</v>
      </c>
      <c r="DC70" s="4">
        <v>411</v>
      </c>
      <c r="DD70" s="4">
        <v>1563</v>
      </c>
      <c r="DE70" s="4">
        <v>377</v>
      </c>
      <c r="DF70" s="4">
        <v>346</v>
      </c>
      <c r="DG70" s="4">
        <v>303</v>
      </c>
      <c r="DH70" s="4">
        <v>273</v>
      </c>
      <c r="DI70" s="4">
        <v>264</v>
      </c>
      <c r="DJ70" s="4">
        <v>649</v>
      </c>
      <c r="DK70" s="4">
        <v>185</v>
      </c>
      <c r="DL70" s="4">
        <v>176</v>
      </c>
      <c r="DM70" s="4">
        <v>119</v>
      </c>
      <c r="DN70" s="4">
        <v>90</v>
      </c>
      <c r="DO70" s="4">
        <v>79</v>
      </c>
      <c r="DP70" s="4">
        <v>212</v>
      </c>
      <c r="DQ70" s="4">
        <v>56</v>
      </c>
      <c r="DR70" s="4">
        <v>73</v>
      </c>
      <c r="DS70" s="4">
        <v>51</v>
      </c>
      <c r="DT70" s="4">
        <v>20</v>
      </c>
      <c r="DU70" s="4">
        <v>12</v>
      </c>
      <c r="DV70" s="4">
        <v>35</v>
      </c>
      <c r="DW70" s="4">
        <v>11140</v>
      </c>
      <c r="DX70" s="4">
        <v>12797</v>
      </c>
      <c r="DY70" s="4">
        <v>28387</v>
      </c>
      <c r="DZ70" s="4">
        <v>17846</v>
      </c>
      <c r="EA70" s="4">
        <v>14161</v>
      </c>
    </row>
    <row r="71" spans="1:131" ht="17.5" customHeight="1" x14ac:dyDescent="0.35">
      <c r="A71" s="2" t="s">
        <v>119</v>
      </c>
      <c r="D71" s="2" t="s">
        <v>120</v>
      </c>
      <c r="E71" s="4">
        <v>45440</v>
      </c>
      <c r="F71" s="4">
        <v>3107</v>
      </c>
      <c r="G71" s="4">
        <v>647</v>
      </c>
      <c r="H71" s="4">
        <v>630</v>
      </c>
      <c r="I71" s="4">
        <v>652</v>
      </c>
      <c r="J71" s="4">
        <v>604</v>
      </c>
      <c r="K71" s="4">
        <v>574</v>
      </c>
      <c r="L71" s="4">
        <v>2738</v>
      </c>
      <c r="M71" s="4">
        <v>588</v>
      </c>
      <c r="N71" s="4">
        <v>563</v>
      </c>
      <c r="O71" s="4">
        <v>543</v>
      </c>
      <c r="P71" s="4">
        <v>509</v>
      </c>
      <c r="Q71" s="4">
        <v>535</v>
      </c>
      <c r="R71" s="4">
        <v>2562</v>
      </c>
      <c r="S71" s="4">
        <v>527</v>
      </c>
      <c r="T71" s="4">
        <v>532</v>
      </c>
      <c r="U71" s="4">
        <v>488</v>
      </c>
      <c r="V71" s="4">
        <v>477</v>
      </c>
      <c r="W71" s="4">
        <v>538</v>
      </c>
      <c r="X71" s="4">
        <v>2771</v>
      </c>
      <c r="Y71" s="4">
        <v>594</v>
      </c>
      <c r="Z71" s="4">
        <v>542</v>
      </c>
      <c r="AA71" s="4">
        <v>520</v>
      </c>
      <c r="AB71" s="4">
        <v>584</v>
      </c>
      <c r="AC71" s="4">
        <v>531</v>
      </c>
      <c r="AD71" s="4">
        <v>2908</v>
      </c>
      <c r="AE71" s="4">
        <v>522</v>
      </c>
      <c r="AF71" s="4">
        <v>538</v>
      </c>
      <c r="AG71" s="4">
        <v>561</v>
      </c>
      <c r="AH71" s="4">
        <v>622</v>
      </c>
      <c r="AI71" s="4">
        <v>665</v>
      </c>
      <c r="AJ71" s="4">
        <v>3197</v>
      </c>
      <c r="AK71" s="4">
        <v>618</v>
      </c>
      <c r="AL71" s="4">
        <v>630</v>
      </c>
      <c r="AM71" s="4">
        <v>666</v>
      </c>
      <c r="AN71" s="4">
        <v>641</v>
      </c>
      <c r="AO71" s="4">
        <v>642</v>
      </c>
      <c r="AP71" s="4">
        <v>2819</v>
      </c>
      <c r="AQ71" s="4">
        <v>649</v>
      </c>
      <c r="AR71" s="4">
        <v>569</v>
      </c>
      <c r="AS71" s="4">
        <v>560</v>
      </c>
      <c r="AT71" s="4">
        <v>542</v>
      </c>
      <c r="AU71" s="4">
        <v>499</v>
      </c>
      <c r="AV71" s="4">
        <v>2751</v>
      </c>
      <c r="AW71" s="4">
        <v>546</v>
      </c>
      <c r="AX71" s="4">
        <v>512</v>
      </c>
      <c r="AY71" s="4">
        <v>521</v>
      </c>
      <c r="AZ71" s="4">
        <v>565</v>
      </c>
      <c r="BA71" s="4">
        <v>607</v>
      </c>
      <c r="BB71" s="4">
        <v>3138</v>
      </c>
      <c r="BC71" s="4">
        <v>653</v>
      </c>
      <c r="BD71" s="4">
        <v>593</v>
      </c>
      <c r="BE71" s="4">
        <v>602</v>
      </c>
      <c r="BF71" s="4">
        <v>659</v>
      </c>
      <c r="BG71" s="4">
        <v>631</v>
      </c>
      <c r="BH71" s="4">
        <v>2979</v>
      </c>
      <c r="BI71" s="4">
        <v>548</v>
      </c>
      <c r="BJ71" s="4">
        <v>574</v>
      </c>
      <c r="BK71" s="4">
        <v>619</v>
      </c>
      <c r="BL71" s="4">
        <v>615</v>
      </c>
      <c r="BM71" s="4">
        <v>623</v>
      </c>
      <c r="BN71" s="4">
        <v>2951</v>
      </c>
      <c r="BO71" s="4">
        <v>596</v>
      </c>
      <c r="BP71" s="4">
        <v>595</v>
      </c>
      <c r="BQ71" s="4">
        <v>554</v>
      </c>
      <c r="BR71" s="4">
        <v>601</v>
      </c>
      <c r="BS71" s="4">
        <v>605</v>
      </c>
      <c r="BT71" s="4">
        <v>2636</v>
      </c>
      <c r="BU71" s="4">
        <v>555</v>
      </c>
      <c r="BV71" s="4">
        <v>545</v>
      </c>
      <c r="BW71" s="4">
        <v>512</v>
      </c>
      <c r="BX71" s="4">
        <v>529</v>
      </c>
      <c r="BY71" s="4">
        <v>495</v>
      </c>
      <c r="BZ71" s="4">
        <v>2952</v>
      </c>
      <c r="CA71" s="4">
        <v>585</v>
      </c>
      <c r="CB71" s="4">
        <v>555</v>
      </c>
      <c r="CC71" s="4">
        <v>561</v>
      </c>
      <c r="CD71" s="4">
        <v>600</v>
      </c>
      <c r="CE71" s="4">
        <v>651</v>
      </c>
      <c r="CF71" s="4">
        <v>2168</v>
      </c>
      <c r="CG71" s="4">
        <v>456</v>
      </c>
      <c r="CH71" s="4">
        <v>498</v>
      </c>
      <c r="CI71" s="4">
        <v>430</v>
      </c>
      <c r="CJ71" s="4">
        <v>397</v>
      </c>
      <c r="CK71" s="4">
        <v>387</v>
      </c>
      <c r="CL71" s="4">
        <v>1729</v>
      </c>
      <c r="CM71" s="4">
        <v>366</v>
      </c>
      <c r="CN71" s="4">
        <v>355</v>
      </c>
      <c r="CO71" s="4">
        <v>352</v>
      </c>
      <c r="CP71" s="4">
        <v>320</v>
      </c>
      <c r="CQ71" s="4">
        <v>336</v>
      </c>
      <c r="CR71" s="4">
        <v>1494</v>
      </c>
      <c r="CS71" s="4">
        <v>323</v>
      </c>
      <c r="CT71" s="4">
        <v>319</v>
      </c>
      <c r="CU71" s="4">
        <v>282</v>
      </c>
      <c r="CV71" s="4">
        <v>292</v>
      </c>
      <c r="CW71" s="4">
        <v>278</v>
      </c>
      <c r="CX71" s="4">
        <v>1255</v>
      </c>
      <c r="CY71" s="4">
        <v>270</v>
      </c>
      <c r="CZ71" s="4">
        <v>294</v>
      </c>
      <c r="DA71" s="4">
        <v>253</v>
      </c>
      <c r="DB71" s="4">
        <v>228</v>
      </c>
      <c r="DC71" s="4">
        <v>210</v>
      </c>
      <c r="DD71" s="4">
        <v>829</v>
      </c>
      <c r="DE71" s="4">
        <v>185</v>
      </c>
      <c r="DF71" s="4">
        <v>183</v>
      </c>
      <c r="DG71" s="4">
        <v>178</v>
      </c>
      <c r="DH71" s="4">
        <v>129</v>
      </c>
      <c r="DI71" s="4">
        <v>154</v>
      </c>
      <c r="DJ71" s="4">
        <v>336</v>
      </c>
      <c r="DK71" s="4">
        <v>121</v>
      </c>
      <c r="DL71" s="4">
        <v>82</v>
      </c>
      <c r="DM71" s="4">
        <v>56</v>
      </c>
      <c r="DN71" s="4">
        <v>43</v>
      </c>
      <c r="DO71" s="4">
        <v>34</v>
      </c>
      <c r="DP71" s="4">
        <v>104</v>
      </c>
      <c r="DQ71" s="4">
        <v>23</v>
      </c>
      <c r="DR71" s="4">
        <v>28</v>
      </c>
      <c r="DS71" s="4">
        <v>24</v>
      </c>
      <c r="DT71" s="4">
        <v>13</v>
      </c>
      <c r="DU71" s="4">
        <v>16</v>
      </c>
      <c r="DV71" s="4">
        <v>16</v>
      </c>
      <c r="DW71" s="4">
        <v>9001</v>
      </c>
      <c r="DX71" s="4">
        <v>10063</v>
      </c>
      <c r="DY71" s="4">
        <v>16990</v>
      </c>
      <c r="DZ71" s="4">
        <v>11518</v>
      </c>
      <c r="EA71" s="4">
        <v>7931</v>
      </c>
    </row>
    <row r="72" spans="1:131" ht="17.5" customHeight="1" x14ac:dyDescent="0.35">
      <c r="A72" s="2" t="s">
        <v>121</v>
      </c>
      <c r="D72" s="2" t="s">
        <v>122</v>
      </c>
      <c r="E72" s="4">
        <v>69918</v>
      </c>
      <c r="F72" s="4">
        <v>4490</v>
      </c>
      <c r="G72" s="4">
        <v>871</v>
      </c>
      <c r="H72" s="4">
        <v>976</v>
      </c>
      <c r="I72" s="4">
        <v>898</v>
      </c>
      <c r="J72" s="4">
        <v>840</v>
      </c>
      <c r="K72" s="4">
        <v>905</v>
      </c>
      <c r="L72" s="4">
        <v>3850</v>
      </c>
      <c r="M72" s="4">
        <v>859</v>
      </c>
      <c r="N72" s="4">
        <v>745</v>
      </c>
      <c r="O72" s="4">
        <v>774</v>
      </c>
      <c r="P72" s="4">
        <v>718</v>
      </c>
      <c r="Q72" s="4">
        <v>754</v>
      </c>
      <c r="R72" s="4">
        <v>3850</v>
      </c>
      <c r="S72" s="4">
        <v>776</v>
      </c>
      <c r="T72" s="4">
        <v>726</v>
      </c>
      <c r="U72" s="4">
        <v>764</v>
      </c>
      <c r="V72" s="4">
        <v>766</v>
      </c>
      <c r="W72" s="4">
        <v>818</v>
      </c>
      <c r="X72" s="4">
        <v>5214</v>
      </c>
      <c r="Y72" s="4">
        <v>779</v>
      </c>
      <c r="Z72" s="4">
        <v>759</v>
      </c>
      <c r="AA72" s="4">
        <v>842</v>
      </c>
      <c r="AB72" s="4">
        <v>1143</v>
      </c>
      <c r="AC72" s="4">
        <v>1691</v>
      </c>
      <c r="AD72" s="4">
        <v>7112</v>
      </c>
      <c r="AE72" s="4">
        <v>1779</v>
      </c>
      <c r="AF72" s="4">
        <v>1533</v>
      </c>
      <c r="AG72" s="4">
        <v>1402</v>
      </c>
      <c r="AH72" s="4">
        <v>1252</v>
      </c>
      <c r="AI72" s="4">
        <v>1146</v>
      </c>
      <c r="AJ72" s="4">
        <v>5157</v>
      </c>
      <c r="AK72" s="4">
        <v>1105</v>
      </c>
      <c r="AL72" s="4">
        <v>1097</v>
      </c>
      <c r="AM72" s="4">
        <v>1055</v>
      </c>
      <c r="AN72" s="4">
        <v>967</v>
      </c>
      <c r="AO72" s="4">
        <v>933</v>
      </c>
      <c r="AP72" s="4">
        <v>4476</v>
      </c>
      <c r="AQ72" s="4">
        <v>1016</v>
      </c>
      <c r="AR72" s="4">
        <v>1018</v>
      </c>
      <c r="AS72" s="4">
        <v>872</v>
      </c>
      <c r="AT72" s="4">
        <v>748</v>
      </c>
      <c r="AU72" s="4">
        <v>822</v>
      </c>
      <c r="AV72" s="4">
        <v>4421</v>
      </c>
      <c r="AW72" s="4">
        <v>852</v>
      </c>
      <c r="AX72" s="4">
        <v>862</v>
      </c>
      <c r="AY72" s="4">
        <v>842</v>
      </c>
      <c r="AZ72" s="4">
        <v>933</v>
      </c>
      <c r="BA72" s="4">
        <v>932</v>
      </c>
      <c r="BB72" s="4">
        <v>4800</v>
      </c>
      <c r="BC72" s="4">
        <v>961</v>
      </c>
      <c r="BD72" s="4">
        <v>957</v>
      </c>
      <c r="BE72" s="4">
        <v>1019</v>
      </c>
      <c r="BF72" s="4">
        <v>950</v>
      </c>
      <c r="BG72" s="4">
        <v>913</v>
      </c>
      <c r="BH72" s="4">
        <v>4737</v>
      </c>
      <c r="BI72" s="4">
        <v>932</v>
      </c>
      <c r="BJ72" s="4">
        <v>905</v>
      </c>
      <c r="BK72" s="4">
        <v>945</v>
      </c>
      <c r="BL72" s="4">
        <v>1006</v>
      </c>
      <c r="BM72" s="4">
        <v>949</v>
      </c>
      <c r="BN72" s="4">
        <v>4157</v>
      </c>
      <c r="BO72" s="4">
        <v>894</v>
      </c>
      <c r="BP72" s="4">
        <v>848</v>
      </c>
      <c r="BQ72" s="4">
        <v>809</v>
      </c>
      <c r="BR72" s="4">
        <v>794</v>
      </c>
      <c r="BS72" s="4">
        <v>812</v>
      </c>
      <c r="BT72" s="4">
        <v>3505</v>
      </c>
      <c r="BU72" s="4">
        <v>740</v>
      </c>
      <c r="BV72" s="4">
        <v>703</v>
      </c>
      <c r="BW72" s="4">
        <v>693</v>
      </c>
      <c r="BX72" s="4">
        <v>699</v>
      </c>
      <c r="BY72" s="4">
        <v>670</v>
      </c>
      <c r="BZ72" s="4">
        <v>3472</v>
      </c>
      <c r="CA72" s="4">
        <v>688</v>
      </c>
      <c r="CB72" s="4">
        <v>681</v>
      </c>
      <c r="CC72" s="4">
        <v>668</v>
      </c>
      <c r="CD72" s="4">
        <v>743</v>
      </c>
      <c r="CE72" s="4">
        <v>692</v>
      </c>
      <c r="CF72" s="4">
        <v>2700</v>
      </c>
      <c r="CG72" s="4">
        <v>548</v>
      </c>
      <c r="CH72" s="4">
        <v>546</v>
      </c>
      <c r="CI72" s="4">
        <v>570</v>
      </c>
      <c r="CJ72" s="4">
        <v>557</v>
      </c>
      <c r="CK72" s="4">
        <v>479</v>
      </c>
      <c r="CL72" s="4">
        <v>2428</v>
      </c>
      <c r="CM72" s="4">
        <v>470</v>
      </c>
      <c r="CN72" s="4">
        <v>505</v>
      </c>
      <c r="CO72" s="4">
        <v>511</v>
      </c>
      <c r="CP72" s="4">
        <v>492</v>
      </c>
      <c r="CQ72" s="4">
        <v>450</v>
      </c>
      <c r="CR72" s="4">
        <v>2140</v>
      </c>
      <c r="CS72" s="4">
        <v>478</v>
      </c>
      <c r="CT72" s="4">
        <v>449</v>
      </c>
      <c r="CU72" s="4">
        <v>411</v>
      </c>
      <c r="CV72" s="4">
        <v>380</v>
      </c>
      <c r="CW72" s="4">
        <v>422</v>
      </c>
      <c r="CX72" s="4">
        <v>1686</v>
      </c>
      <c r="CY72" s="4">
        <v>400</v>
      </c>
      <c r="CZ72" s="4">
        <v>379</v>
      </c>
      <c r="DA72" s="4">
        <v>324</v>
      </c>
      <c r="DB72" s="4">
        <v>283</v>
      </c>
      <c r="DC72" s="4">
        <v>300</v>
      </c>
      <c r="DD72" s="4">
        <v>1138</v>
      </c>
      <c r="DE72" s="4">
        <v>261</v>
      </c>
      <c r="DF72" s="4">
        <v>233</v>
      </c>
      <c r="DG72" s="4">
        <v>210</v>
      </c>
      <c r="DH72" s="4">
        <v>228</v>
      </c>
      <c r="DI72" s="4">
        <v>206</v>
      </c>
      <c r="DJ72" s="4">
        <v>443</v>
      </c>
      <c r="DK72" s="4">
        <v>159</v>
      </c>
      <c r="DL72" s="4">
        <v>135</v>
      </c>
      <c r="DM72" s="4">
        <v>58</v>
      </c>
      <c r="DN72" s="4">
        <v>52</v>
      </c>
      <c r="DO72" s="4">
        <v>39</v>
      </c>
      <c r="DP72" s="4">
        <v>120</v>
      </c>
      <c r="DQ72" s="4">
        <v>33</v>
      </c>
      <c r="DR72" s="4">
        <v>36</v>
      </c>
      <c r="DS72" s="4">
        <v>25</v>
      </c>
      <c r="DT72" s="4">
        <v>12</v>
      </c>
      <c r="DU72" s="4">
        <v>14</v>
      </c>
      <c r="DV72" s="4">
        <v>22</v>
      </c>
      <c r="DW72" s="4">
        <v>12969</v>
      </c>
      <c r="DX72" s="4">
        <v>14570</v>
      </c>
      <c r="DY72" s="4">
        <v>30401</v>
      </c>
      <c r="DZ72" s="4">
        <v>15871</v>
      </c>
      <c r="EA72" s="4">
        <v>10677</v>
      </c>
    </row>
    <row r="73" spans="1:131" ht="17.5" customHeight="1" x14ac:dyDescent="0.35">
      <c r="A73" s="2" t="s">
        <v>123</v>
      </c>
      <c r="D73" s="2" t="s">
        <v>124</v>
      </c>
      <c r="E73" s="4">
        <v>29159</v>
      </c>
      <c r="F73" s="4">
        <v>1398</v>
      </c>
      <c r="G73" s="4">
        <v>243</v>
      </c>
      <c r="H73" s="4">
        <v>279</v>
      </c>
      <c r="I73" s="4">
        <v>258</v>
      </c>
      <c r="J73" s="4">
        <v>288</v>
      </c>
      <c r="K73" s="4">
        <v>330</v>
      </c>
      <c r="L73" s="4">
        <v>1531</v>
      </c>
      <c r="M73" s="4">
        <v>340</v>
      </c>
      <c r="N73" s="4">
        <v>278</v>
      </c>
      <c r="O73" s="4">
        <v>285</v>
      </c>
      <c r="P73" s="4">
        <v>319</v>
      </c>
      <c r="Q73" s="4">
        <v>309</v>
      </c>
      <c r="R73" s="4">
        <v>1840</v>
      </c>
      <c r="S73" s="4">
        <v>356</v>
      </c>
      <c r="T73" s="4">
        <v>361</v>
      </c>
      <c r="U73" s="4">
        <v>360</v>
      </c>
      <c r="V73" s="4">
        <v>374</v>
      </c>
      <c r="W73" s="4">
        <v>389</v>
      </c>
      <c r="X73" s="4">
        <v>1703</v>
      </c>
      <c r="Y73" s="4">
        <v>365</v>
      </c>
      <c r="Z73" s="4">
        <v>354</v>
      </c>
      <c r="AA73" s="4">
        <v>390</v>
      </c>
      <c r="AB73" s="4">
        <v>321</v>
      </c>
      <c r="AC73" s="4">
        <v>273</v>
      </c>
      <c r="AD73" s="4">
        <v>1268</v>
      </c>
      <c r="AE73" s="4">
        <v>231</v>
      </c>
      <c r="AF73" s="4">
        <v>261</v>
      </c>
      <c r="AG73" s="4">
        <v>257</v>
      </c>
      <c r="AH73" s="4">
        <v>244</v>
      </c>
      <c r="AI73" s="4">
        <v>275</v>
      </c>
      <c r="AJ73" s="4">
        <v>1199</v>
      </c>
      <c r="AK73" s="4">
        <v>259</v>
      </c>
      <c r="AL73" s="4">
        <v>221</v>
      </c>
      <c r="AM73" s="4">
        <v>228</v>
      </c>
      <c r="AN73" s="4">
        <v>234</v>
      </c>
      <c r="AO73" s="4">
        <v>257</v>
      </c>
      <c r="AP73" s="4">
        <v>1233</v>
      </c>
      <c r="AQ73" s="4">
        <v>242</v>
      </c>
      <c r="AR73" s="4">
        <v>257</v>
      </c>
      <c r="AS73" s="4">
        <v>214</v>
      </c>
      <c r="AT73" s="4">
        <v>243</v>
      </c>
      <c r="AU73" s="4">
        <v>277</v>
      </c>
      <c r="AV73" s="4">
        <v>1738</v>
      </c>
      <c r="AW73" s="4">
        <v>291</v>
      </c>
      <c r="AX73" s="4">
        <v>279</v>
      </c>
      <c r="AY73" s="4">
        <v>343</v>
      </c>
      <c r="AZ73" s="4">
        <v>386</v>
      </c>
      <c r="BA73" s="4">
        <v>439</v>
      </c>
      <c r="BB73" s="4">
        <v>2300</v>
      </c>
      <c r="BC73" s="4">
        <v>426</v>
      </c>
      <c r="BD73" s="4">
        <v>494</v>
      </c>
      <c r="BE73" s="4">
        <v>449</v>
      </c>
      <c r="BF73" s="4">
        <v>455</v>
      </c>
      <c r="BG73" s="4">
        <v>476</v>
      </c>
      <c r="BH73" s="4">
        <v>2376</v>
      </c>
      <c r="BI73" s="4">
        <v>474</v>
      </c>
      <c r="BJ73" s="4">
        <v>528</v>
      </c>
      <c r="BK73" s="4">
        <v>487</v>
      </c>
      <c r="BL73" s="4">
        <v>429</v>
      </c>
      <c r="BM73" s="4">
        <v>458</v>
      </c>
      <c r="BN73" s="4">
        <v>2117</v>
      </c>
      <c r="BO73" s="4">
        <v>460</v>
      </c>
      <c r="BP73" s="4">
        <v>414</v>
      </c>
      <c r="BQ73" s="4">
        <v>402</v>
      </c>
      <c r="BR73" s="4">
        <v>434</v>
      </c>
      <c r="BS73" s="4">
        <v>407</v>
      </c>
      <c r="BT73" s="4">
        <v>1888</v>
      </c>
      <c r="BU73" s="4">
        <v>402</v>
      </c>
      <c r="BV73" s="4">
        <v>410</v>
      </c>
      <c r="BW73" s="4">
        <v>340</v>
      </c>
      <c r="BX73" s="4">
        <v>375</v>
      </c>
      <c r="BY73" s="4">
        <v>361</v>
      </c>
      <c r="BZ73" s="4">
        <v>2196</v>
      </c>
      <c r="CA73" s="4">
        <v>395</v>
      </c>
      <c r="CB73" s="4">
        <v>419</v>
      </c>
      <c r="CC73" s="4">
        <v>436</v>
      </c>
      <c r="CD73" s="4">
        <v>467</v>
      </c>
      <c r="CE73" s="4">
        <v>479</v>
      </c>
      <c r="CF73" s="4">
        <v>1768</v>
      </c>
      <c r="CG73" s="4">
        <v>364</v>
      </c>
      <c r="CH73" s="4">
        <v>378</v>
      </c>
      <c r="CI73" s="4">
        <v>397</v>
      </c>
      <c r="CJ73" s="4">
        <v>320</v>
      </c>
      <c r="CK73" s="4">
        <v>309</v>
      </c>
      <c r="CL73" s="4">
        <v>1428</v>
      </c>
      <c r="CM73" s="4">
        <v>303</v>
      </c>
      <c r="CN73" s="4">
        <v>302</v>
      </c>
      <c r="CO73" s="4">
        <v>295</v>
      </c>
      <c r="CP73" s="4">
        <v>252</v>
      </c>
      <c r="CQ73" s="4">
        <v>276</v>
      </c>
      <c r="CR73" s="4">
        <v>1220</v>
      </c>
      <c r="CS73" s="4">
        <v>271</v>
      </c>
      <c r="CT73" s="4">
        <v>247</v>
      </c>
      <c r="CU73" s="4">
        <v>219</v>
      </c>
      <c r="CV73" s="4">
        <v>260</v>
      </c>
      <c r="CW73" s="4">
        <v>223</v>
      </c>
      <c r="CX73" s="4">
        <v>938</v>
      </c>
      <c r="CY73" s="4">
        <v>217</v>
      </c>
      <c r="CZ73" s="4">
        <v>199</v>
      </c>
      <c r="DA73" s="4">
        <v>177</v>
      </c>
      <c r="DB73" s="4">
        <v>181</v>
      </c>
      <c r="DC73" s="4">
        <v>164</v>
      </c>
      <c r="DD73" s="4">
        <v>643</v>
      </c>
      <c r="DE73" s="4">
        <v>141</v>
      </c>
      <c r="DF73" s="4">
        <v>140</v>
      </c>
      <c r="DG73" s="4">
        <v>128</v>
      </c>
      <c r="DH73" s="4">
        <v>123</v>
      </c>
      <c r="DI73" s="4">
        <v>111</v>
      </c>
      <c r="DJ73" s="4">
        <v>281</v>
      </c>
      <c r="DK73" s="4">
        <v>98</v>
      </c>
      <c r="DL73" s="4">
        <v>78</v>
      </c>
      <c r="DM73" s="4">
        <v>39</v>
      </c>
      <c r="DN73" s="4">
        <v>29</v>
      </c>
      <c r="DO73" s="4">
        <v>37</v>
      </c>
      <c r="DP73" s="4">
        <v>81</v>
      </c>
      <c r="DQ73" s="4">
        <v>33</v>
      </c>
      <c r="DR73" s="4">
        <v>20</v>
      </c>
      <c r="DS73" s="4">
        <v>13</v>
      </c>
      <c r="DT73" s="4">
        <v>8</v>
      </c>
      <c r="DU73" s="4">
        <v>7</v>
      </c>
      <c r="DV73" s="4">
        <v>13</v>
      </c>
      <c r="DW73" s="4">
        <v>5134</v>
      </c>
      <c r="DX73" s="4">
        <v>5878</v>
      </c>
      <c r="DY73" s="4">
        <v>9076</v>
      </c>
      <c r="DZ73" s="4">
        <v>8577</v>
      </c>
      <c r="EA73" s="4">
        <v>6372</v>
      </c>
    </row>
    <row r="74" spans="1:131" ht="17.5" customHeight="1" x14ac:dyDescent="0.35">
      <c r="A74" s="2" t="s">
        <v>125</v>
      </c>
      <c r="D74" s="2" t="s">
        <v>126</v>
      </c>
      <c r="E74" s="4">
        <v>34615</v>
      </c>
      <c r="F74" s="4">
        <v>2131</v>
      </c>
      <c r="G74" s="4">
        <v>424</v>
      </c>
      <c r="H74" s="4">
        <v>431</v>
      </c>
      <c r="I74" s="4">
        <v>437</v>
      </c>
      <c r="J74" s="4">
        <v>429</v>
      </c>
      <c r="K74" s="4">
        <v>410</v>
      </c>
      <c r="L74" s="4">
        <v>1860</v>
      </c>
      <c r="M74" s="4">
        <v>400</v>
      </c>
      <c r="N74" s="4">
        <v>391</v>
      </c>
      <c r="O74" s="4">
        <v>344</v>
      </c>
      <c r="P74" s="4">
        <v>361</v>
      </c>
      <c r="Q74" s="4">
        <v>364</v>
      </c>
      <c r="R74" s="4">
        <v>2055</v>
      </c>
      <c r="S74" s="4">
        <v>406</v>
      </c>
      <c r="T74" s="4">
        <v>376</v>
      </c>
      <c r="U74" s="4">
        <v>405</v>
      </c>
      <c r="V74" s="4">
        <v>451</v>
      </c>
      <c r="W74" s="4">
        <v>417</v>
      </c>
      <c r="X74" s="4">
        <v>2121</v>
      </c>
      <c r="Y74" s="4">
        <v>472</v>
      </c>
      <c r="Z74" s="4">
        <v>413</v>
      </c>
      <c r="AA74" s="4">
        <v>463</v>
      </c>
      <c r="AB74" s="4">
        <v>424</v>
      </c>
      <c r="AC74" s="4">
        <v>349</v>
      </c>
      <c r="AD74" s="4">
        <v>1989</v>
      </c>
      <c r="AE74" s="4">
        <v>315</v>
      </c>
      <c r="AF74" s="4">
        <v>413</v>
      </c>
      <c r="AG74" s="4">
        <v>413</v>
      </c>
      <c r="AH74" s="4">
        <v>417</v>
      </c>
      <c r="AI74" s="4">
        <v>431</v>
      </c>
      <c r="AJ74" s="4">
        <v>2018</v>
      </c>
      <c r="AK74" s="4">
        <v>401</v>
      </c>
      <c r="AL74" s="4">
        <v>384</v>
      </c>
      <c r="AM74" s="4">
        <v>393</v>
      </c>
      <c r="AN74" s="4">
        <v>413</v>
      </c>
      <c r="AO74" s="4">
        <v>427</v>
      </c>
      <c r="AP74" s="4">
        <v>2053</v>
      </c>
      <c r="AQ74" s="4">
        <v>396</v>
      </c>
      <c r="AR74" s="4">
        <v>462</v>
      </c>
      <c r="AS74" s="4">
        <v>396</v>
      </c>
      <c r="AT74" s="4">
        <v>384</v>
      </c>
      <c r="AU74" s="4">
        <v>415</v>
      </c>
      <c r="AV74" s="4">
        <v>2328</v>
      </c>
      <c r="AW74" s="4">
        <v>412</v>
      </c>
      <c r="AX74" s="4">
        <v>477</v>
      </c>
      <c r="AY74" s="4">
        <v>449</v>
      </c>
      <c r="AZ74" s="4">
        <v>482</v>
      </c>
      <c r="BA74" s="4">
        <v>508</v>
      </c>
      <c r="BB74" s="4">
        <v>2752</v>
      </c>
      <c r="BC74" s="4">
        <v>547</v>
      </c>
      <c r="BD74" s="4">
        <v>528</v>
      </c>
      <c r="BE74" s="4">
        <v>576</v>
      </c>
      <c r="BF74" s="4">
        <v>559</v>
      </c>
      <c r="BG74" s="4">
        <v>542</v>
      </c>
      <c r="BH74" s="4">
        <v>2590</v>
      </c>
      <c r="BI74" s="4">
        <v>482</v>
      </c>
      <c r="BJ74" s="4">
        <v>533</v>
      </c>
      <c r="BK74" s="4">
        <v>493</v>
      </c>
      <c r="BL74" s="4">
        <v>570</v>
      </c>
      <c r="BM74" s="4">
        <v>512</v>
      </c>
      <c r="BN74" s="4">
        <v>2391</v>
      </c>
      <c r="BO74" s="4">
        <v>511</v>
      </c>
      <c r="BP74" s="4">
        <v>460</v>
      </c>
      <c r="BQ74" s="4">
        <v>461</v>
      </c>
      <c r="BR74" s="4">
        <v>463</v>
      </c>
      <c r="BS74" s="4">
        <v>496</v>
      </c>
      <c r="BT74" s="4">
        <v>2197</v>
      </c>
      <c r="BU74" s="4">
        <v>417</v>
      </c>
      <c r="BV74" s="4">
        <v>465</v>
      </c>
      <c r="BW74" s="4">
        <v>447</v>
      </c>
      <c r="BX74" s="4">
        <v>455</v>
      </c>
      <c r="BY74" s="4">
        <v>413</v>
      </c>
      <c r="BZ74" s="4">
        <v>2337</v>
      </c>
      <c r="CA74" s="4">
        <v>449</v>
      </c>
      <c r="CB74" s="4">
        <v>446</v>
      </c>
      <c r="CC74" s="4">
        <v>446</v>
      </c>
      <c r="CD74" s="4">
        <v>520</v>
      </c>
      <c r="CE74" s="4">
        <v>476</v>
      </c>
      <c r="CF74" s="4">
        <v>1690</v>
      </c>
      <c r="CG74" s="4">
        <v>337</v>
      </c>
      <c r="CH74" s="4">
        <v>395</v>
      </c>
      <c r="CI74" s="4">
        <v>366</v>
      </c>
      <c r="CJ74" s="4">
        <v>321</v>
      </c>
      <c r="CK74" s="4">
        <v>271</v>
      </c>
      <c r="CL74" s="4">
        <v>1214</v>
      </c>
      <c r="CM74" s="4">
        <v>238</v>
      </c>
      <c r="CN74" s="4">
        <v>260</v>
      </c>
      <c r="CO74" s="4">
        <v>252</v>
      </c>
      <c r="CP74" s="4">
        <v>230</v>
      </c>
      <c r="CQ74" s="4">
        <v>234</v>
      </c>
      <c r="CR74" s="4">
        <v>1099</v>
      </c>
      <c r="CS74" s="4">
        <v>222</v>
      </c>
      <c r="CT74" s="4">
        <v>218</v>
      </c>
      <c r="CU74" s="4">
        <v>235</v>
      </c>
      <c r="CV74" s="4">
        <v>202</v>
      </c>
      <c r="CW74" s="4">
        <v>222</v>
      </c>
      <c r="CX74" s="4">
        <v>849</v>
      </c>
      <c r="CY74" s="4">
        <v>208</v>
      </c>
      <c r="CZ74" s="4">
        <v>168</v>
      </c>
      <c r="DA74" s="4">
        <v>179</v>
      </c>
      <c r="DB74" s="4">
        <v>125</v>
      </c>
      <c r="DC74" s="4">
        <v>169</v>
      </c>
      <c r="DD74" s="4">
        <v>607</v>
      </c>
      <c r="DE74" s="4">
        <v>135</v>
      </c>
      <c r="DF74" s="4">
        <v>149</v>
      </c>
      <c r="DG74" s="4">
        <v>109</v>
      </c>
      <c r="DH74" s="4">
        <v>99</v>
      </c>
      <c r="DI74" s="4">
        <v>115</v>
      </c>
      <c r="DJ74" s="4">
        <v>246</v>
      </c>
      <c r="DK74" s="4">
        <v>89</v>
      </c>
      <c r="DL74" s="4">
        <v>53</v>
      </c>
      <c r="DM74" s="4">
        <v>35</v>
      </c>
      <c r="DN74" s="4">
        <v>37</v>
      </c>
      <c r="DO74" s="4">
        <v>32</v>
      </c>
      <c r="DP74" s="4">
        <v>80</v>
      </c>
      <c r="DQ74" s="4">
        <v>35</v>
      </c>
      <c r="DR74" s="4">
        <v>15</v>
      </c>
      <c r="DS74" s="4">
        <v>14</v>
      </c>
      <c r="DT74" s="4">
        <v>10</v>
      </c>
      <c r="DU74" s="4">
        <v>6</v>
      </c>
      <c r="DV74" s="4">
        <v>8</v>
      </c>
      <c r="DW74" s="4">
        <v>6518</v>
      </c>
      <c r="DX74" s="4">
        <v>7394</v>
      </c>
      <c r="DY74" s="4">
        <v>12789</v>
      </c>
      <c r="DZ74" s="4">
        <v>9515</v>
      </c>
      <c r="EA74" s="4">
        <v>5793</v>
      </c>
    </row>
    <row r="75" spans="1:131" ht="17.5" customHeight="1" x14ac:dyDescent="0.35">
      <c r="A75" s="2" t="s">
        <v>127</v>
      </c>
      <c r="D75" s="2" t="s">
        <v>128</v>
      </c>
      <c r="E75" s="4">
        <v>55713</v>
      </c>
      <c r="F75" s="4">
        <v>3077</v>
      </c>
      <c r="G75" s="4">
        <v>608</v>
      </c>
      <c r="H75" s="4">
        <v>618</v>
      </c>
      <c r="I75" s="4">
        <v>634</v>
      </c>
      <c r="J75" s="4">
        <v>629</v>
      </c>
      <c r="K75" s="4">
        <v>588</v>
      </c>
      <c r="L75" s="4">
        <v>2891</v>
      </c>
      <c r="M75" s="4">
        <v>610</v>
      </c>
      <c r="N75" s="4">
        <v>580</v>
      </c>
      <c r="O75" s="4">
        <v>619</v>
      </c>
      <c r="P75" s="4">
        <v>528</v>
      </c>
      <c r="Q75" s="4">
        <v>554</v>
      </c>
      <c r="R75" s="4">
        <v>3092</v>
      </c>
      <c r="S75" s="4">
        <v>605</v>
      </c>
      <c r="T75" s="4">
        <v>610</v>
      </c>
      <c r="U75" s="4">
        <v>603</v>
      </c>
      <c r="V75" s="4">
        <v>624</v>
      </c>
      <c r="W75" s="4">
        <v>650</v>
      </c>
      <c r="X75" s="4">
        <v>3124</v>
      </c>
      <c r="Y75" s="4">
        <v>633</v>
      </c>
      <c r="Z75" s="4">
        <v>638</v>
      </c>
      <c r="AA75" s="4">
        <v>678</v>
      </c>
      <c r="AB75" s="4">
        <v>649</v>
      </c>
      <c r="AC75" s="4">
        <v>526</v>
      </c>
      <c r="AD75" s="4">
        <v>3188</v>
      </c>
      <c r="AE75" s="4">
        <v>554</v>
      </c>
      <c r="AF75" s="4">
        <v>604</v>
      </c>
      <c r="AG75" s="4">
        <v>669</v>
      </c>
      <c r="AH75" s="4">
        <v>706</v>
      </c>
      <c r="AI75" s="4">
        <v>655</v>
      </c>
      <c r="AJ75" s="4">
        <v>3138</v>
      </c>
      <c r="AK75" s="4">
        <v>649</v>
      </c>
      <c r="AL75" s="4">
        <v>641</v>
      </c>
      <c r="AM75" s="4">
        <v>573</v>
      </c>
      <c r="AN75" s="4">
        <v>643</v>
      </c>
      <c r="AO75" s="4">
        <v>632</v>
      </c>
      <c r="AP75" s="4">
        <v>3147</v>
      </c>
      <c r="AQ75" s="4">
        <v>645</v>
      </c>
      <c r="AR75" s="4">
        <v>712</v>
      </c>
      <c r="AS75" s="4">
        <v>619</v>
      </c>
      <c r="AT75" s="4">
        <v>525</v>
      </c>
      <c r="AU75" s="4">
        <v>646</v>
      </c>
      <c r="AV75" s="4">
        <v>3776</v>
      </c>
      <c r="AW75" s="4">
        <v>697</v>
      </c>
      <c r="AX75" s="4">
        <v>681</v>
      </c>
      <c r="AY75" s="4">
        <v>743</v>
      </c>
      <c r="AZ75" s="4">
        <v>781</v>
      </c>
      <c r="BA75" s="4">
        <v>874</v>
      </c>
      <c r="BB75" s="4">
        <v>4291</v>
      </c>
      <c r="BC75" s="4">
        <v>813</v>
      </c>
      <c r="BD75" s="4">
        <v>803</v>
      </c>
      <c r="BE75" s="4">
        <v>908</v>
      </c>
      <c r="BF75" s="4">
        <v>899</v>
      </c>
      <c r="BG75" s="4">
        <v>868</v>
      </c>
      <c r="BH75" s="4">
        <v>4332</v>
      </c>
      <c r="BI75" s="4">
        <v>844</v>
      </c>
      <c r="BJ75" s="4">
        <v>898</v>
      </c>
      <c r="BK75" s="4">
        <v>858</v>
      </c>
      <c r="BL75" s="4">
        <v>880</v>
      </c>
      <c r="BM75" s="4">
        <v>852</v>
      </c>
      <c r="BN75" s="4">
        <v>3652</v>
      </c>
      <c r="BO75" s="4">
        <v>781</v>
      </c>
      <c r="BP75" s="4">
        <v>763</v>
      </c>
      <c r="BQ75" s="4">
        <v>697</v>
      </c>
      <c r="BR75" s="4">
        <v>718</v>
      </c>
      <c r="BS75" s="4">
        <v>693</v>
      </c>
      <c r="BT75" s="4">
        <v>3424</v>
      </c>
      <c r="BU75" s="4">
        <v>682</v>
      </c>
      <c r="BV75" s="4">
        <v>701</v>
      </c>
      <c r="BW75" s="4">
        <v>699</v>
      </c>
      <c r="BX75" s="4">
        <v>655</v>
      </c>
      <c r="BY75" s="4">
        <v>687</v>
      </c>
      <c r="BZ75" s="4">
        <v>3855</v>
      </c>
      <c r="CA75" s="4">
        <v>717</v>
      </c>
      <c r="CB75" s="4">
        <v>692</v>
      </c>
      <c r="CC75" s="4">
        <v>761</v>
      </c>
      <c r="CD75" s="4">
        <v>813</v>
      </c>
      <c r="CE75" s="4">
        <v>872</v>
      </c>
      <c r="CF75" s="4">
        <v>3058</v>
      </c>
      <c r="CG75" s="4">
        <v>626</v>
      </c>
      <c r="CH75" s="4">
        <v>662</v>
      </c>
      <c r="CI75" s="4">
        <v>653</v>
      </c>
      <c r="CJ75" s="4">
        <v>583</v>
      </c>
      <c r="CK75" s="4">
        <v>534</v>
      </c>
      <c r="CL75" s="4">
        <v>2503</v>
      </c>
      <c r="CM75" s="4">
        <v>516</v>
      </c>
      <c r="CN75" s="4">
        <v>559</v>
      </c>
      <c r="CO75" s="4">
        <v>509</v>
      </c>
      <c r="CP75" s="4">
        <v>475</v>
      </c>
      <c r="CQ75" s="4">
        <v>444</v>
      </c>
      <c r="CR75" s="4">
        <v>1964</v>
      </c>
      <c r="CS75" s="4">
        <v>424</v>
      </c>
      <c r="CT75" s="4">
        <v>408</v>
      </c>
      <c r="CU75" s="4">
        <v>399</v>
      </c>
      <c r="CV75" s="4">
        <v>350</v>
      </c>
      <c r="CW75" s="4">
        <v>383</v>
      </c>
      <c r="CX75" s="4">
        <v>1626</v>
      </c>
      <c r="CY75" s="4">
        <v>401</v>
      </c>
      <c r="CZ75" s="4">
        <v>354</v>
      </c>
      <c r="DA75" s="4">
        <v>301</v>
      </c>
      <c r="DB75" s="4">
        <v>293</v>
      </c>
      <c r="DC75" s="4">
        <v>277</v>
      </c>
      <c r="DD75" s="4">
        <v>1029</v>
      </c>
      <c r="DE75" s="4">
        <v>249</v>
      </c>
      <c r="DF75" s="4">
        <v>224</v>
      </c>
      <c r="DG75" s="4">
        <v>217</v>
      </c>
      <c r="DH75" s="4">
        <v>171</v>
      </c>
      <c r="DI75" s="4">
        <v>168</v>
      </c>
      <c r="DJ75" s="4">
        <v>412</v>
      </c>
      <c r="DK75" s="4">
        <v>153</v>
      </c>
      <c r="DL75" s="4">
        <v>107</v>
      </c>
      <c r="DM75" s="4">
        <v>65</v>
      </c>
      <c r="DN75" s="4">
        <v>58</v>
      </c>
      <c r="DO75" s="4">
        <v>29</v>
      </c>
      <c r="DP75" s="4">
        <v>114</v>
      </c>
      <c r="DQ75" s="4">
        <v>43</v>
      </c>
      <c r="DR75" s="4">
        <v>28</v>
      </c>
      <c r="DS75" s="4">
        <v>21</v>
      </c>
      <c r="DT75" s="4">
        <v>20</v>
      </c>
      <c r="DU75" s="4">
        <v>2</v>
      </c>
      <c r="DV75" s="4">
        <v>20</v>
      </c>
      <c r="DW75" s="4">
        <v>9693</v>
      </c>
      <c r="DX75" s="4">
        <v>11009</v>
      </c>
      <c r="DY75" s="4">
        <v>20031</v>
      </c>
      <c r="DZ75" s="4">
        <v>15263</v>
      </c>
      <c r="EA75" s="4">
        <v>10726</v>
      </c>
    </row>
    <row r="76" spans="1:131" ht="17.5" customHeight="1" x14ac:dyDescent="0.35">
      <c r="A76" s="2" t="s">
        <v>129</v>
      </c>
      <c r="D76" s="2" t="s">
        <v>130</v>
      </c>
      <c r="E76" s="4">
        <v>56845</v>
      </c>
      <c r="F76" s="4">
        <v>2869</v>
      </c>
      <c r="G76" s="4">
        <v>533</v>
      </c>
      <c r="H76" s="4">
        <v>554</v>
      </c>
      <c r="I76" s="4">
        <v>579</v>
      </c>
      <c r="J76" s="4">
        <v>593</v>
      </c>
      <c r="K76" s="4">
        <v>610</v>
      </c>
      <c r="L76" s="4">
        <v>2833</v>
      </c>
      <c r="M76" s="4">
        <v>564</v>
      </c>
      <c r="N76" s="4">
        <v>605</v>
      </c>
      <c r="O76" s="4">
        <v>581</v>
      </c>
      <c r="P76" s="4">
        <v>537</v>
      </c>
      <c r="Q76" s="4">
        <v>546</v>
      </c>
      <c r="R76" s="4">
        <v>3173</v>
      </c>
      <c r="S76" s="4">
        <v>584</v>
      </c>
      <c r="T76" s="4">
        <v>637</v>
      </c>
      <c r="U76" s="4">
        <v>627</v>
      </c>
      <c r="V76" s="4">
        <v>671</v>
      </c>
      <c r="W76" s="4">
        <v>654</v>
      </c>
      <c r="X76" s="4">
        <v>3879</v>
      </c>
      <c r="Y76" s="4">
        <v>663</v>
      </c>
      <c r="Z76" s="4">
        <v>685</v>
      </c>
      <c r="AA76" s="4">
        <v>669</v>
      </c>
      <c r="AB76" s="4">
        <v>829</v>
      </c>
      <c r="AC76" s="4">
        <v>1033</v>
      </c>
      <c r="AD76" s="4">
        <v>3607</v>
      </c>
      <c r="AE76" s="4">
        <v>999</v>
      </c>
      <c r="AF76" s="4">
        <v>770</v>
      </c>
      <c r="AG76" s="4">
        <v>638</v>
      </c>
      <c r="AH76" s="4">
        <v>618</v>
      </c>
      <c r="AI76" s="4">
        <v>582</v>
      </c>
      <c r="AJ76" s="4">
        <v>2778</v>
      </c>
      <c r="AK76" s="4">
        <v>582</v>
      </c>
      <c r="AL76" s="4">
        <v>565</v>
      </c>
      <c r="AM76" s="4">
        <v>547</v>
      </c>
      <c r="AN76" s="4">
        <v>555</v>
      </c>
      <c r="AO76" s="4">
        <v>529</v>
      </c>
      <c r="AP76" s="4">
        <v>2605</v>
      </c>
      <c r="AQ76" s="4">
        <v>499</v>
      </c>
      <c r="AR76" s="4">
        <v>565</v>
      </c>
      <c r="AS76" s="4">
        <v>489</v>
      </c>
      <c r="AT76" s="4">
        <v>531</v>
      </c>
      <c r="AU76" s="4">
        <v>521</v>
      </c>
      <c r="AV76" s="4">
        <v>3486</v>
      </c>
      <c r="AW76" s="4">
        <v>552</v>
      </c>
      <c r="AX76" s="4">
        <v>646</v>
      </c>
      <c r="AY76" s="4">
        <v>670</v>
      </c>
      <c r="AZ76" s="4">
        <v>831</v>
      </c>
      <c r="BA76" s="4">
        <v>787</v>
      </c>
      <c r="BB76" s="4">
        <v>4106</v>
      </c>
      <c r="BC76" s="4">
        <v>805</v>
      </c>
      <c r="BD76" s="4">
        <v>834</v>
      </c>
      <c r="BE76" s="4">
        <v>849</v>
      </c>
      <c r="BF76" s="4">
        <v>794</v>
      </c>
      <c r="BG76" s="4">
        <v>824</v>
      </c>
      <c r="BH76" s="4">
        <v>4359</v>
      </c>
      <c r="BI76" s="4">
        <v>892</v>
      </c>
      <c r="BJ76" s="4">
        <v>852</v>
      </c>
      <c r="BK76" s="4">
        <v>886</v>
      </c>
      <c r="BL76" s="4">
        <v>884</v>
      </c>
      <c r="BM76" s="4">
        <v>845</v>
      </c>
      <c r="BN76" s="4">
        <v>3939</v>
      </c>
      <c r="BO76" s="4">
        <v>823</v>
      </c>
      <c r="BP76" s="4">
        <v>774</v>
      </c>
      <c r="BQ76" s="4">
        <v>764</v>
      </c>
      <c r="BR76" s="4">
        <v>817</v>
      </c>
      <c r="BS76" s="4">
        <v>761</v>
      </c>
      <c r="BT76" s="4">
        <v>3623</v>
      </c>
      <c r="BU76" s="4">
        <v>727</v>
      </c>
      <c r="BV76" s="4">
        <v>695</v>
      </c>
      <c r="BW76" s="4">
        <v>743</v>
      </c>
      <c r="BX76" s="4">
        <v>721</v>
      </c>
      <c r="BY76" s="4">
        <v>737</v>
      </c>
      <c r="BZ76" s="4">
        <v>4106</v>
      </c>
      <c r="CA76" s="4">
        <v>760</v>
      </c>
      <c r="CB76" s="4">
        <v>735</v>
      </c>
      <c r="CC76" s="4">
        <v>791</v>
      </c>
      <c r="CD76" s="4">
        <v>901</v>
      </c>
      <c r="CE76" s="4">
        <v>919</v>
      </c>
      <c r="CF76" s="4">
        <v>3355</v>
      </c>
      <c r="CG76" s="4">
        <v>678</v>
      </c>
      <c r="CH76" s="4">
        <v>714</v>
      </c>
      <c r="CI76" s="4">
        <v>696</v>
      </c>
      <c r="CJ76" s="4">
        <v>661</v>
      </c>
      <c r="CK76" s="4">
        <v>606</v>
      </c>
      <c r="CL76" s="4">
        <v>2734</v>
      </c>
      <c r="CM76" s="4">
        <v>536</v>
      </c>
      <c r="CN76" s="4">
        <v>518</v>
      </c>
      <c r="CO76" s="4">
        <v>569</v>
      </c>
      <c r="CP76" s="4">
        <v>536</v>
      </c>
      <c r="CQ76" s="4">
        <v>575</v>
      </c>
      <c r="CR76" s="4">
        <v>2172</v>
      </c>
      <c r="CS76" s="4">
        <v>469</v>
      </c>
      <c r="CT76" s="4">
        <v>505</v>
      </c>
      <c r="CU76" s="4">
        <v>423</v>
      </c>
      <c r="CV76" s="4">
        <v>402</v>
      </c>
      <c r="CW76" s="4">
        <v>373</v>
      </c>
      <c r="CX76" s="4">
        <v>1600</v>
      </c>
      <c r="CY76" s="4">
        <v>369</v>
      </c>
      <c r="CZ76" s="4">
        <v>358</v>
      </c>
      <c r="DA76" s="4">
        <v>328</v>
      </c>
      <c r="DB76" s="4">
        <v>280</v>
      </c>
      <c r="DC76" s="4">
        <v>265</v>
      </c>
      <c r="DD76" s="4">
        <v>1016</v>
      </c>
      <c r="DE76" s="4">
        <v>238</v>
      </c>
      <c r="DF76" s="4">
        <v>221</v>
      </c>
      <c r="DG76" s="4">
        <v>216</v>
      </c>
      <c r="DH76" s="4">
        <v>174</v>
      </c>
      <c r="DI76" s="4">
        <v>167</v>
      </c>
      <c r="DJ76" s="4">
        <v>459</v>
      </c>
      <c r="DK76" s="4">
        <v>160</v>
      </c>
      <c r="DL76" s="4">
        <v>105</v>
      </c>
      <c r="DM76" s="4">
        <v>78</v>
      </c>
      <c r="DN76" s="4">
        <v>52</v>
      </c>
      <c r="DO76" s="4">
        <v>64</v>
      </c>
      <c r="DP76" s="4">
        <v>128</v>
      </c>
      <c r="DQ76" s="4">
        <v>46</v>
      </c>
      <c r="DR76" s="4">
        <v>29</v>
      </c>
      <c r="DS76" s="4">
        <v>25</v>
      </c>
      <c r="DT76" s="4">
        <v>18</v>
      </c>
      <c r="DU76" s="4">
        <v>10</v>
      </c>
      <c r="DV76" s="4">
        <v>18</v>
      </c>
      <c r="DW76" s="4">
        <v>9538</v>
      </c>
      <c r="DX76" s="4">
        <v>10892</v>
      </c>
      <c r="DY76" s="4">
        <v>19798</v>
      </c>
      <c r="DZ76" s="4">
        <v>16027</v>
      </c>
      <c r="EA76" s="4">
        <v>11482</v>
      </c>
    </row>
    <row r="77" spans="1:131" ht="17.5" customHeight="1" x14ac:dyDescent="0.35">
      <c r="A77" s="2" t="s">
        <v>131</v>
      </c>
      <c r="D77" s="2" t="s">
        <v>132</v>
      </c>
      <c r="E77" s="4">
        <v>55524</v>
      </c>
      <c r="F77" s="4">
        <v>2432</v>
      </c>
      <c r="G77" s="4">
        <v>442</v>
      </c>
      <c r="H77" s="4">
        <v>474</v>
      </c>
      <c r="I77" s="4">
        <v>491</v>
      </c>
      <c r="J77" s="4">
        <v>477</v>
      </c>
      <c r="K77" s="4">
        <v>548</v>
      </c>
      <c r="L77" s="4">
        <v>2482</v>
      </c>
      <c r="M77" s="4">
        <v>526</v>
      </c>
      <c r="N77" s="4">
        <v>503</v>
      </c>
      <c r="O77" s="4">
        <v>507</v>
      </c>
      <c r="P77" s="4">
        <v>449</v>
      </c>
      <c r="Q77" s="4">
        <v>497</v>
      </c>
      <c r="R77" s="4">
        <v>2792</v>
      </c>
      <c r="S77" s="4">
        <v>526</v>
      </c>
      <c r="T77" s="4">
        <v>526</v>
      </c>
      <c r="U77" s="4">
        <v>565</v>
      </c>
      <c r="V77" s="4">
        <v>586</v>
      </c>
      <c r="W77" s="4">
        <v>589</v>
      </c>
      <c r="X77" s="4">
        <v>3181</v>
      </c>
      <c r="Y77" s="4">
        <v>648</v>
      </c>
      <c r="Z77" s="4">
        <v>642</v>
      </c>
      <c r="AA77" s="4">
        <v>676</v>
      </c>
      <c r="AB77" s="4">
        <v>669</v>
      </c>
      <c r="AC77" s="4">
        <v>546</v>
      </c>
      <c r="AD77" s="4">
        <v>2508</v>
      </c>
      <c r="AE77" s="4">
        <v>491</v>
      </c>
      <c r="AF77" s="4">
        <v>462</v>
      </c>
      <c r="AG77" s="4">
        <v>500</v>
      </c>
      <c r="AH77" s="4">
        <v>533</v>
      </c>
      <c r="AI77" s="4">
        <v>522</v>
      </c>
      <c r="AJ77" s="4">
        <v>2398</v>
      </c>
      <c r="AK77" s="4">
        <v>500</v>
      </c>
      <c r="AL77" s="4">
        <v>532</v>
      </c>
      <c r="AM77" s="4">
        <v>453</v>
      </c>
      <c r="AN77" s="4">
        <v>480</v>
      </c>
      <c r="AO77" s="4">
        <v>433</v>
      </c>
      <c r="AP77" s="4">
        <v>2450</v>
      </c>
      <c r="AQ77" s="4">
        <v>551</v>
      </c>
      <c r="AR77" s="4">
        <v>492</v>
      </c>
      <c r="AS77" s="4">
        <v>476</v>
      </c>
      <c r="AT77" s="4">
        <v>498</v>
      </c>
      <c r="AU77" s="4">
        <v>433</v>
      </c>
      <c r="AV77" s="4">
        <v>2895</v>
      </c>
      <c r="AW77" s="4">
        <v>491</v>
      </c>
      <c r="AX77" s="4">
        <v>510</v>
      </c>
      <c r="AY77" s="4">
        <v>564</v>
      </c>
      <c r="AZ77" s="4">
        <v>657</v>
      </c>
      <c r="BA77" s="4">
        <v>673</v>
      </c>
      <c r="BB77" s="4">
        <v>3867</v>
      </c>
      <c r="BC77" s="4">
        <v>781</v>
      </c>
      <c r="BD77" s="4">
        <v>714</v>
      </c>
      <c r="BE77" s="4">
        <v>790</v>
      </c>
      <c r="BF77" s="4">
        <v>759</v>
      </c>
      <c r="BG77" s="4">
        <v>823</v>
      </c>
      <c r="BH77" s="4">
        <v>4041</v>
      </c>
      <c r="BI77" s="4">
        <v>826</v>
      </c>
      <c r="BJ77" s="4">
        <v>839</v>
      </c>
      <c r="BK77" s="4">
        <v>779</v>
      </c>
      <c r="BL77" s="4">
        <v>787</v>
      </c>
      <c r="BM77" s="4">
        <v>810</v>
      </c>
      <c r="BN77" s="4">
        <v>3908</v>
      </c>
      <c r="BO77" s="4">
        <v>838</v>
      </c>
      <c r="BP77" s="4">
        <v>814</v>
      </c>
      <c r="BQ77" s="4">
        <v>759</v>
      </c>
      <c r="BR77" s="4">
        <v>747</v>
      </c>
      <c r="BS77" s="4">
        <v>750</v>
      </c>
      <c r="BT77" s="4">
        <v>3542</v>
      </c>
      <c r="BU77" s="4">
        <v>701</v>
      </c>
      <c r="BV77" s="4">
        <v>706</v>
      </c>
      <c r="BW77" s="4">
        <v>711</v>
      </c>
      <c r="BX77" s="4">
        <v>707</v>
      </c>
      <c r="BY77" s="4">
        <v>717</v>
      </c>
      <c r="BZ77" s="4">
        <v>4208</v>
      </c>
      <c r="CA77" s="4">
        <v>696</v>
      </c>
      <c r="CB77" s="4">
        <v>757</v>
      </c>
      <c r="CC77" s="4">
        <v>852</v>
      </c>
      <c r="CD77" s="4">
        <v>898</v>
      </c>
      <c r="CE77" s="4">
        <v>1005</v>
      </c>
      <c r="CF77" s="4">
        <v>3816</v>
      </c>
      <c r="CG77" s="4">
        <v>765</v>
      </c>
      <c r="CH77" s="4">
        <v>771</v>
      </c>
      <c r="CI77" s="4">
        <v>756</v>
      </c>
      <c r="CJ77" s="4">
        <v>809</v>
      </c>
      <c r="CK77" s="4">
        <v>715</v>
      </c>
      <c r="CL77" s="4">
        <v>3370</v>
      </c>
      <c r="CM77" s="4">
        <v>645</v>
      </c>
      <c r="CN77" s="4">
        <v>723</v>
      </c>
      <c r="CO77" s="4">
        <v>700</v>
      </c>
      <c r="CP77" s="4">
        <v>649</v>
      </c>
      <c r="CQ77" s="4">
        <v>653</v>
      </c>
      <c r="CR77" s="4">
        <v>2834</v>
      </c>
      <c r="CS77" s="4">
        <v>626</v>
      </c>
      <c r="CT77" s="4">
        <v>599</v>
      </c>
      <c r="CU77" s="4">
        <v>587</v>
      </c>
      <c r="CV77" s="4">
        <v>490</v>
      </c>
      <c r="CW77" s="4">
        <v>532</v>
      </c>
      <c r="CX77" s="4">
        <v>2359</v>
      </c>
      <c r="CY77" s="4">
        <v>548</v>
      </c>
      <c r="CZ77" s="4">
        <v>495</v>
      </c>
      <c r="DA77" s="4">
        <v>501</v>
      </c>
      <c r="DB77" s="4">
        <v>421</v>
      </c>
      <c r="DC77" s="4">
        <v>394</v>
      </c>
      <c r="DD77" s="4">
        <v>1588</v>
      </c>
      <c r="DE77" s="4">
        <v>355</v>
      </c>
      <c r="DF77" s="4">
        <v>351</v>
      </c>
      <c r="DG77" s="4">
        <v>319</v>
      </c>
      <c r="DH77" s="4">
        <v>313</v>
      </c>
      <c r="DI77" s="4">
        <v>250</v>
      </c>
      <c r="DJ77" s="4">
        <v>637</v>
      </c>
      <c r="DK77" s="4">
        <v>224</v>
      </c>
      <c r="DL77" s="4">
        <v>139</v>
      </c>
      <c r="DM77" s="4">
        <v>92</v>
      </c>
      <c r="DN77" s="4">
        <v>90</v>
      </c>
      <c r="DO77" s="4">
        <v>92</v>
      </c>
      <c r="DP77" s="4">
        <v>188</v>
      </c>
      <c r="DQ77" s="4">
        <v>61</v>
      </c>
      <c r="DR77" s="4">
        <v>48</v>
      </c>
      <c r="DS77" s="4">
        <v>39</v>
      </c>
      <c r="DT77" s="4">
        <v>19</v>
      </c>
      <c r="DU77" s="4">
        <v>21</v>
      </c>
      <c r="DV77" s="4">
        <v>28</v>
      </c>
      <c r="DW77" s="4">
        <v>8354</v>
      </c>
      <c r="DX77" s="4">
        <v>9672</v>
      </c>
      <c r="DY77" s="4">
        <v>16651</v>
      </c>
      <c r="DZ77" s="4">
        <v>15699</v>
      </c>
      <c r="EA77" s="4">
        <v>14820</v>
      </c>
    </row>
    <row r="78" spans="1:131" ht="17.5" customHeight="1" x14ac:dyDescent="0.35">
      <c r="E78" s="30"/>
      <c r="F78" s="30"/>
      <c r="G78" s="31"/>
      <c r="H78" s="31"/>
      <c r="I78" s="31"/>
      <c r="J78" s="31"/>
      <c r="K78" s="31"/>
      <c r="L78" s="30"/>
      <c r="M78" s="31"/>
      <c r="N78" s="31"/>
      <c r="O78" s="31"/>
      <c r="P78" s="31"/>
      <c r="Q78" s="31"/>
      <c r="R78" s="30"/>
      <c r="S78" s="31"/>
      <c r="T78" s="31"/>
      <c r="U78" s="31"/>
      <c r="V78" s="31"/>
      <c r="W78" s="31"/>
      <c r="X78" s="30"/>
      <c r="Y78" s="31"/>
      <c r="Z78" s="31"/>
      <c r="AA78" s="31"/>
      <c r="AB78" s="31"/>
      <c r="AC78" s="31"/>
      <c r="AD78" s="30"/>
      <c r="AE78" s="31"/>
      <c r="AF78" s="31"/>
      <c r="AG78" s="31"/>
      <c r="AH78" s="31"/>
      <c r="AI78" s="31"/>
      <c r="AJ78" s="30"/>
      <c r="AK78" s="31"/>
      <c r="AL78" s="31"/>
      <c r="AM78" s="31"/>
      <c r="AN78" s="31"/>
      <c r="AO78" s="31"/>
      <c r="AP78" s="30"/>
      <c r="AQ78" s="31"/>
      <c r="AR78" s="31"/>
      <c r="AS78" s="31"/>
      <c r="AT78" s="31"/>
      <c r="AU78" s="31"/>
      <c r="AV78" s="30"/>
      <c r="AW78" s="31"/>
      <c r="AX78" s="31"/>
      <c r="AY78" s="31"/>
      <c r="AZ78" s="31"/>
      <c r="BA78" s="31"/>
      <c r="BB78" s="30"/>
      <c r="BC78" s="31"/>
      <c r="BD78" s="31"/>
      <c r="BE78" s="31"/>
      <c r="BF78" s="31"/>
      <c r="BG78" s="31"/>
      <c r="BH78" s="30"/>
      <c r="BI78" s="31"/>
      <c r="BJ78" s="31"/>
      <c r="BK78" s="31"/>
      <c r="BL78" s="31"/>
      <c r="BM78" s="31"/>
      <c r="BN78" s="30"/>
      <c r="BO78" s="31"/>
      <c r="BP78" s="31"/>
      <c r="BQ78" s="31"/>
      <c r="BR78" s="31"/>
      <c r="BS78" s="31"/>
      <c r="BT78" s="30"/>
      <c r="BU78" s="31"/>
      <c r="BV78" s="31"/>
      <c r="BW78" s="31"/>
      <c r="BX78" s="31"/>
      <c r="BY78" s="31"/>
      <c r="BZ78" s="30"/>
      <c r="CA78" s="31"/>
      <c r="CB78" s="31"/>
      <c r="CC78" s="31"/>
      <c r="CD78" s="31"/>
      <c r="CE78" s="31"/>
      <c r="CF78" s="30"/>
      <c r="CG78" s="31"/>
      <c r="CH78" s="31"/>
      <c r="CI78" s="31"/>
      <c r="CJ78" s="31"/>
      <c r="CK78" s="31"/>
      <c r="CL78" s="30"/>
      <c r="CM78" s="31"/>
      <c r="CN78" s="31"/>
      <c r="CO78" s="31"/>
      <c r="CP78" s="31"/>
      <c r="CQ78" s="31"/>
      <c r="CR78" s="30"/>
      <c r="CS78" s="31"/>
      <c r="CT78" s="31"/>
      <c r="CU78" s="31"/>
      <c r="CV78" s="31"/>
      <c r="CW78" s="31"/>
      <c r="CX78" s="30"/>
      <c r="CY78" s="31"/>
      <c r="CZ78" s="31"/>
      <c r="DA78" s="31"/>
      <c r="DB78" s="31"/>
      <c r="DC78" s="31"/>
      <c r="DD78" s="30"/>
      <c r="DE78" s="31"/>
      <c r="DF78" s="31"/>
      <c r="DG78" s="31"/>
      <c r="DH78" s="31"/>
      <c r="DI78" s="31"/>
      <c r="DJ78" s="30"/>
      <c r="DK78" s="31"/>
      <c r="DL78" s="31"/>
      <c r="DM78" s="31"/>
      <c r="DN78" s="31"/>
      <c r="DO78" s="31"/>
      <c r="DP78" s="30"/>
      <c r="DQ78" s="31"/>
      <c r="DR78" s="31"/>
      <c r="DS78" s="31"/>
      <c r="DT78" s="31"/>
      <c r="DU78" s="31"/>
      <c r="DW78" s="31"/>
      <c r="DX78" s="31"/>
      <c r="DY78" s="31"/>
      <c r="DZ78" s="31"/>
      <c r="EA78" s="31"/>
    </row>
    <row r="79" spans="1:131" s="3" customFormat="1" ht="17.5" customHeight="1" x14ac:dyDescent="0.35">
      <c r="A79" s="3" t="s">
        <v>133</v>
      </c>
      <c r="C79" s="3" t="s">
        <v>134</v>
      </c>
      <c r="E79" s="26">
        <v>710155</v>
      </c>
      <c r="F79" s="26">
        <v>38334</v>
      </c>
      <c r="G79" s="26">
        <v>7824</v>
      </c>
      <c r="H79" s="26">
        <v>7659</v>
      </c>
      <c r="I79" s="26">
        <v>7749</v>
      </c>
      <c r="J79" s="26">
        <v>7616</v>
      </c>
      <c r="K79" s="26">
        <v>7486</v>
      </c>
      <c r="L79" s="26">
        <v>34861</v>
      </c>
      <c r="M79" s="26">
        <v>7264</v>
      </c>
      <c r="N79" s="26">
        <v>6925</v>
      </c>
      <c r="O79" s="26">
        <v>6997</v>
      </c>
      <c r="P79" s="26">
        <v>6828</v>
      </c>
      <c r="Q79" s="26">
        <v>6847</v>
      </c>
      <c r="R79" s="26">
        <v>38444</v>
      </c>
      <c r="S79" s="26">
        <v>7210</v>
      </c>
      <c r="T79" s="26">
        <v>7412</v>
      </c>
      <c r="U79" s="26">
        <v>7701</v>
      </c>
      <c r="V79" s="26">
        <v>7840</v>
      </c>
      <c r="W79" s="26">
        <v>8281</v>
      </c>
      <c r="X79" s="26">
        <v>45867</v>
      </c>
      <c r="Y79" s="26">
        <v>8168</v>
      </c>
      <c r="Z79" s="26">
        <v>8464</v>
      </c>
      <c r="AA79" s="26">
        <v>8597</v>
      </c>
      <c r="AB79" s="26">
        <v>9477</v>
      </c>
      <c r="AC79" s="26">
        <v>11161</v>
      </c>
      <c r="AD79" s="26">
        <v>52308</v>
      </c>
      <c r="AE79" s="26">
        <v>11423</v>
      </c>
      <c r="AF79" s="26">
        <v>10939</v>
      </c>
      <c r="AG79" s="26">
        <v>10168</v>
      </c>
      <c r="AH79" s="26">
        <v>10105</v>
      </c>
      <c r="AI79" s="26">
        <v>9673</v>
      </c>
      <c r="AJ79" s="26">
        <v>45665</v>
      </c>
      <c r="AK79" s="26">
        <v>9550</v>
      </c>
      <c r="AL79" s="26">
        <v>9394</v>
      </c>
      <c r="AM79" s="26">
        <v>8944</v>
      </c>
      <c r="AN79" s="26">
        <v>9135</v>
      </c>
      <c r="AO79" s="26">
        <v>8642</v>
      </c>
      <c r="AP79" s="26">
        <v>40767</v>
      </c>
      <c r="AQ79" s="26">
        <v>8878</v>
      </c>
      <c r="AR79" s="26">
        <v>8782</v>
      </c>
      <c r="AS79" s="26">
        <v>8082</v>
      </c>
      <c r="AT79" s="26">
        <v>7509</v>
      </c>
      <c r="AU79" s="26">
        <v>7516</v>
      </c>
      <c r="AV79" s="26">
        <v>42557</v>
      </c>
      <c r="AW79" s="26">
        <v>7769</v>
      </c>
      <c r="AX79" s="26">
        <v>8090</v>
      </c>
      <c r="AY79" s="26">
        <v>8228</v>
      </c>
      <c r="AZ79" s="26">
        <v>9001</v>
      </c>
      <c r="BA79" s="26">
        <v>9469</v>
      </c>
      <c r="BB79" s="26">
        <v>48993</v>
      </c>
      <c r="BC79" s="26">
        <v>9774</v>
      </c>
      <c r="BD79" s="26">
        <v>9581</v>
      </c>
      <c r="BE79" s="26">
        <v>9863</v>
      </c>
      <c r="BF79" s="26">
        <v>9802</v>
      </c>
      <c r="BG79" s="26">
        <v>9973</v>
      </c>
      <c r="BH79" s="26">
        <v>53267</v>
      </c>
      <c r="BI79" s="26">
        <v>10467</v>
      </c>
      <c r="BJ79" s="26">
        <v>10903</v>
      </c>
      <c r="BK79" s="26">
        <v>10725</v>
      </c>
      <c r="BL79" s="26">
        <v>10663</v>
      </c>
      <c r="BM79" s="26">
        <v>10509</v>
      </c>
      <c r="BN79" s="26">
        <v>48457</v>
      </c>
      <c r="BO79" s="26">
        <v>10229</v>
      </c>
      <c r="BP79" s="26">
        <v>9867</v>
      </c>
      <c r="BQ79" s="26">
        <v>9590</v>
      </c>
      <c r="BR79" s="26">
        <v>9528</v>
      </c>
      <c r="BS79" s="26">
        <v>9243</v>
      </c>
      <c r="BT79" s="26">
        <v>42443</v>
      </c>
      <c r="BU79" s="26">
        <v>8750</v>
      </c>
      <c r="BV79" s="26">
        <v>8588</v>
      </c>
      <c r="BW79" s="26">
        <v>8761</v>
      </c>
      <c r="BX79" s="26">
        <v>8169</v>
      </c>
      <c r="BY79" s="26">
        <v>8175</v>
      </c>
      <c r="BZ79" s="26">
        <v>43046</v>
      </c>
      <c r="CA79" s="26">
        <v>8271</v>
      </c>
      <c r="CB79" s="26">
        <v>8087</v>
      </c>
      <c r="CC79" s="26">
        <v>8469</v>
      </c>
      <c r="CD79" s="26">
        <v>9076</v>
      </c>
      <c r="CE79" s="26">
        <v>9143</v>
      </c>
      <c r="CF79" s="26">
        <v>34127</v>
      </c>
      <c r="CG79" s="26">
        <v>7004</v>
      </c>
      <c r="CH79" s="26">
        <v>7170</v>
      </c>
      <c r="CI79" s="26">
        <v>6975</v>
      </c>
      <c r="CJ79" s="26">
        <v>6874</v>
      </c>
      <c r="CK79" s="26">
        <v>6104</v>
      </c>
      <c r="CL79" s="26">
        <v>31466</v>
      </c>
      <c r="CM79" s="26">
        <v>6238</v>
      </c>
      <c r="CN79" s="26">
        <v>6440</v>
      </c>
      <c r="CO79" s="26">
        <v>6441</v>
      </c>
      <c r="CP79" s="26">
        <v>6315</v>
      </c>
      <c r="CQ79" s="26">
        <v>6032</v>
      </c>
      <c r="CR79" s="26">
        <v>27743</v>
      </c>
      <c r="CS79" s="26">
        <v>6072</v>
      </c>
      <c r="CT79" s="26">
        <v>5709</v>
      </c>
      <c r="CU79" s="26">
        <v>5418</v>
      </c>
      <c r="CV79" s="26">
        <v>5291</v>
      </c>
      <c r="CW79" s="26">
        <v>5253</v>
      </c>
      <c r="CX79" s="26">
        <v>21418</v>
      </c>
      <c r="CY79" s="26">
        <v>4944</v>
      </c>
      <c r="CZ79" s="26">
        <v>4647</v>
      </c>
      <c r="DA79" s="26">
        <v>4323</v>
      </c>
      <c r="DB79" s="26">
        <v>3844</v>
      </c>
      <c r="DC79" s="26">
        <v>3660</v>
      </c>
      <c r="DD79" s="26">
        <v>13144</v>
      </c>
      <c r="DE79" s="26">
        <v>3205</v>
      </c>
      <c r="DF79" s="26">
        <v>2903</v>
      </c>
      <c r="DG79" s="26">
        <v>2572</v>
      </c>
      <c r="DH79" s="26">
        <v>2320</v>
      </c>
      <c r="DI79" s="26">
        <v>2144</v>
      </c>
      <c r="DJ79" s="26">
        <v>5540</v>
      </c>
      <c r="DK79" s="26">
        <v>1811</v>
      </c>
      <c r="DL79" s="26">
        <v>1495</v>
      </c>
      <c r="DM79" s="26">
        <v>935</v>
      </c>
      <c r="DN79" s="26">
        <v>704</v>
      </c>
      <c r="DO79" s="26">
        <v>595</v>
      </c>
      <c r="DP79" s="26">
        <v>1507</v>
      </c>
      <c r="DQ79" s="26">
        <v>490</v>
      </c>
      <c r="DR79" s="26">
        <v>426</v>
      </c>
      <c r="DS79" s="26">
        <v>279</v>
      </c>
      <c r="DT79" s="26">
        <v>197</v>
      </c>
      <c r="DU79" s="26">
        <v>115</v>
      </c>
      <c r="DV79" s="26">
        <v>201</v>
      </c>
      <c r="DW79" s="26">
        <v>119807</v>
      </c>
      <c r="DX79" s="26">
        <v>136868</v>
      </c>
      <c r="DY79" s="26">
        <v>267989</v>
      </c>
      <c r="DZ79" s="26">
        <v>187213</v>
      </c>
      <c r="EA79" s="26">
        <v>135146</v>
      </c>
    </row>
    <row r="80" spans="1:131" ht="17.5" customHeight="1" x14ac:dyDescent="0.35">
      <c r="A80" s="2" t="s">
        <v>135</v>
      </c>
      <c r="D80" s="2" t="s">
        <v>136</v>
      </c>
      <c r="E80" s="4">
        <v>76564</v>
      </c>
      <c r="F80" s="4">
        <v>4436</v>
      </c>
      <c r="G80" s="4">
        <v>900</v>
      </c>
      <c r="H80" s="4">
        <v>876</v>
      </c>
      <c r="I80" s="4">
        <v>902</v>
      </c>
      <c r="J80" s="4">
        <v>890</v>
      </c>
      <c r="K80" s="4">
        <v>868</v>
      </c>
      <c r="L80" s="4">
        <v>4064</v>
      </c>
      <c r="M80" s="4">
        <v>889</v>
      </c>
      <c r="N80" s="4">
        <v>821</v>
      </c>
      <c r="O80" s="4">
        <v>772</v>
      </c>
      <c r="P80" s="4">
        <v>817</v>
      </c>
      <c r="Q80" s="4">
        <v>765</v>
      </c>
      <c r="R80" s="4">
        <v>4543</v>
      </c>
      <c r="S80" s="4">
        <v>839</v>
      </c>
      <c r="T80" s="4">
        <v>838</v>
      </c>
      <c r="U80" s="4">
        <v>898</v>
      </c>
      <c r="V80" s="4">
        <v>897</v>
      </c>
      <c r="W80" s="4">
        <v>1071</v>
      </c>
      <c r="X80" s="4">
        <v>5010</v>
      </c>
      <c r="Y80" s="4">
        <v>986</v>
      </c>
      <c r="Z80" s="4">
        <v>961</v>
      </c>
      <c r="AA80" s="4">
        <v>1048</v>
      </c>
      <c r="AB80" s="4">
        <v>1041</v>
      </c>
      <c r="AC80" s="4">
        <v>974</v>
      </c>
      <c r="AD80" s="4">
        <v>5064</v>
      </c>
      <c r="AE80" s="4">
        <v>1020</v>
      </c>
      <c r="AF80" s="4">
        <v>950</v>
      </c>
      <c r="AG80" s="4">
        <v>1014</v>
      </c>
      <c r="AH80" s="4">
        <v>1016</v>
      </c>
      <c r="AI80" s="4">
        <v>1064</v>
      </c>
      <c r="AJ80" s="4">
        <v>4910</v>
      </c>
      <c r="AK80" s="4">
        <v>1027</v>
      </c>
      <c r="AL80" s="4">
        <v>952</v>
      </c>
      <c r="AM80" s="4">
        <v>1000</v>
      </c>
      <c r="AN80" s="4">
        <v>977</v>
      </c>
      <c r="AO80" s="4">
        <v>954</v>
      </c>
      <c r="AP80" s="4">
        <v>4426</v>
      </c>
      <c r="AQ80" s="4">
        <v>956</v>
      </c>
      <c r="AR80" s="4">
        <v>965</v>
      </c>
      <c r="AS80" s="4">
        <v>903</v>
      </c>
      <c r="AT80" s="4">
        <v>804</v>
      </c>
      <c r="AU80" s="4">
        <v>798</v>
      </c>
      <c r="AV80" s="4">
        <v>4716</v>
      </c>
      <c r="AW80" s="4">
        <v>876</v>
      </c>
      <c r="AX80" s="4">
        <v>927</v>
      </c>
      <c r="AY80" s="4">
        <v>872</v>
      </c>
      <c r="AZ80" s="4">
        <v>952</v>
      </c>
      <c r="BA80" s="4">
        <v>1089</v>
      </c>
      <c r="BB80" s="4">
        <v>5601</v>
      </c>
      <c r="BC80" s="4">
        <v>1134</v>
      </c>
      <c r="BD80" s="4">
        <v>1061</v>
      </c>
      <c r="BE80" s="4">
        <v>1123</v>
      </c>
      <c r="BF80" s="4">
        <v>1114</v>
      </c>
      <c r="BG80" s="4">
        <v>1169</v>
      </c>
      <c r="BH80" s="4">
        <v>6105</v>
      </c>
      <c r="BI80" s="4">
        <v>1127</v>
      </c>
      <c r="BJ80" s="4">
        <v>1295</v>
      </c>
      <c r="BK80" s="4">
        <v>1213</v>
      </c>
      <c r="BL80" s="4">
        <v>1207</v>
      </c>
      <c r="BM80" s="4">
        <v>1263</v>
      </c>
      <c r="BN80" s="4">
        <v>5641</v>
      </c>
      <c r="BO80" s="4">
        <v>1174</v>
      </c>
      <c r="BP80" s="4">
        <v>1163</v>
      </c>
      <c r="BQ80" s="4">
        <v>1084</v>
      </c>
      <c r="BR80" s="4">
        <v>1168</v>
      </c>
      <c r="BS80" s="4">
        <v>1052</v>
      </c>
      <c r="BT80" s="4">
        <v>4669</v>
      </c>
      <c r="BU80" s="4">
        <v>974</v>
      </c>
      <c r="BV80" s="4">
        <v>968</v>
      </c>
      <c r="BW80" s="4">
        <v>928</v>
      </c>
      <c r="BX80" s="4">
        <v>941</v>
      </c>
      <c r="BY80" s="4">
        <v>858</v>
      </c>
      <c r="BZ80" s="4">
        <v>4182</v>
      </c>
      <c r="CA80" s="4">
        <v>873</v>
      </c>
      <c r="CB80" s="4">
        <v>816</v>
      </c>
      <c r="CC80" s="4">
        <v>834</v>
      </c>
      <c r="CD80" s="4">
        <v>841</v>
      </c>
      <c r="CE80" s="4">
        <v>818</v>
      </c>
      <c r="CF80" s="4">
        <v>3296</v>
      </c>
      <c r="CG80" s="4">
        <v>702</v>
      </c>
      <c r="CH80" s="4">
        <v>690</v>
      </c>
      <c r="CI80" s="4">
        <v>667</v>
      </c>
      <c r="CJ80" s="4">
        <v>630</v>
      </c>
      <c r="CK80" s="4">
        <v>607</v>
      </c>
      <c r="CL80" s="4">
        <v>3141</v>
      </c>
      <c r="CM80" s="4">
        <v>584</v>
      </c>
      <c r="CN80" s="4">
        <v>650</v>
      </c>
      <c r="CO80" s="4">
        <v>633</v>
      </c>
      <c r="CP80" s="4">
        <v>643</v>
      </c>
      <c r="CQ80" s="4">
        <v>631</v>
      </c>
      <c r="CR80" s="4">
        <v>3018</v>
      </c>
      <c r="CS80" s="4">
        <v>662</v>
      </c>
      <c r="CT80" s="4">
        <v>633</v>
      </c>
      <c r="CU80" s="4">
        <v>581</v>
      </c>
      <c r="CV80" s="4">
        <v>564</v>
      </c>
      <c r="CW80" s="4">
        <v>578</v>
      </c>
      <c r="CX80" s="4">
        <v>2127</v>
      </c>
      <c r="CY80" s="4">
        <v>533</v>
      </c>
      <c r="CZ80" s="4">
        <v>465</v>
      </c>
      <c r="DA80" s="4">
        <v>419</v>
      </c>
      <c r="DB80" s="4">
        <v>387</v>
      </c>
      <c r="DC80" s="4">
        <v>323</v>
      </c>
      <c r="DD80" s="4">
        <v>1132</v>
      </c>
      <c r="DE80" s="4">
        <v>287</v>
      </c>
      <c r="DF80" s="4">
        <v>270</v>
      </c>
      <c r="DG80" s="4">
        <v>192</v>
      </c>
      <c r="DH80" s="4">
        <v>210</v>
      </c>
      <c r="DI80" s="4">
        <v>173</v>
      </c>
      <c r="DJ80" s="4">
        <v>375</v>
      </c>
      <c r="DK80" s="4">
        <v>113</v>
      </c>
      <c r="DL80" s="4">
        <v>103</v>
      </c>
      <c r="DM80" s="4">
        <v>72</v>
      </c>
      <c r="DN80" s="4">
        <v>57</v>
      </c>
      <c r="DO80" s="4">
        <v>30</v>
      </c>
      <c r="DP80" s="4">
        <v>100</v>
      </c>
      <c r="DQ80" s="4">
        <v>29</v>
      </c>
      <c r="DR80" s="4">
        <v>37</v>
      </c>
      <c r="DS80" s="4">
        <v>11</v>
      </c>
      <c r="DT80" s="4">
        <v>13</v>
      </c>
      <c r="DU80" s="4">
        <v>10</v>
      </c>
      <c r="DV80" s="4">
        <v>8</v>
      </c>
      <c r="DW80" s="4">
        <v>14029</v>
      </c>
      <c r="DX80" s="4">
        <v>16038</v>
      </c>
      <c r="DY80" s="4">
        <v>28741</v>
      </c>
      <c r="DZ80" s="4">
        <v>20597</v>
      </c>
      <c r="EA80" s="4">
        <v>13197</v>
      </c>
    </row>
    <row r="81" spans="1:131" ht="17.5" customHeight="1" x14ac:dyDescent="0.35">
      <c r="A81" s="2" t="s">
        <v>137</v>
      </c>
      <c r="D81" s="2" t="s">
        <v>138</v>
      </c>
      <c r="E81" s="4">
        <v>235932</v>
      </c>
      <c r="F81" s="4">
        <v>12707</v>
      </c>
      <c r="G81" s="4">
        <v>2629</v>
      </c>
      <c r="H81" s="4">
        <v>2550</v>
      </c>
      <c r="I81" s="4">
        <v>2555</v>
      </c>
      <c r="J81" s="4">
        <v>2533</v>
      </c>
      <c r="K81" s="4">
        <v>2440</v>
      </c>
      <c r="L81" s="4">
        <v>10938</v>
      </c>
      <c r="M81" s="4">
        <v>2246</v>
      </c>
      <c r="N81" s="4">
        <v>2172</v>
      </c>
      <c r="O81" s="4">
        <v>2207</v>
      </c>
      <c r="P81" s="4">
        <v>2184</v>
      </c>
      <c r="Q81" s="4">
        <v>2129</v>
      </c>
      <c r="R81" s="4">
        <v>12050</v>
      </c>
      <c r="S81" s="4">
        <v>2240</v>
      </c>
      <c r="T81" s="4">
        <v>2376</v>
      </c>
      <c r="U81" s="4">
        <v>2394</v>
      </c>
      <c r="V81" s="4">
        <v>2461</v>
      </c>
      <c r="W81" s="4">
        <v>2579</v>
      </c>
      <c r="X81" s="4">
        <v>17813</v>
      </c>
      <c r="Y81" s="4">
        <v>2608</v>
      </c>
      <c r="Z81" s="4">
        <v>2616</v>
      </c>
      <c r="AA81" s="4">
        <v>2702</v>
      </c>
      <c r="AB81" s="4">
        <v>3890</v>
      </c>
      <c r="AC81" s="4">
        <v>5997</v>
      </c>
      <c r="AD81" s="4">
        <v>25181</v>
      </c>
      <c r="AE81" s="4">
        <v>6363</v>
      </c>
      <c r="AF81" s="4">
        <v>5813</v>
      </c>
      <c r="AG81" s="4">
        <v>4676</v>
      </c>
      <c r="AH81" s="4">
        <v>4324</v>
      </c>
      <c r="AI81" s="4">
        <v>4005</v>
      </c>
      <c r="AJ81" s="4">
        <v>18815</v>
      </c>
      <c r="AK81" s="4">
        <v>4043</v>
      </c>
      <c r="AL81" s="4">
        <v>4042</v>
      </c>
      <c r="AM81" s="4">
        <v>3566</v>
      </c>
      <c r="AN81" s="4">
        <v>3758</v>
      </c>
      <c r="AO81" s="4">
        <v>3406</v>
      </c>
      <c r="AP81" s="4">
        <v>15583</v>
      </c>
      <c r="AQ81" s="4">
        <v>3570</v>
      </c>
      <c r="AR81" s="4">
        <v>3486</v>
      </c>
      <c r="AS81" s="4">
        <v>2989</v>
      </c>
      <c r="AT81" s="4">
        <v>2772</v>
      </c>
      <c r="AU81" s="4">
        <v>2766</v>
      </c>
      <c r="AV81" s="4">
        <v>13883</v>
      </c>
      <c r="AW81" s="4">
        <v>2639</v>
      </c>
      <c r="AX81" s="4">
        <v>2685</v>
      </c>
      <c r="AY81" s="4">
        <v>2715</v>
      </c>
      <c r="AZ81" s="4">
        <v>2873</v>
      </c>
      <c r="BA81" s="4">
        <v>2971</v>
      </c>
      <c r="BB81" s="4">
        <v>15395</v>
      </c>
      <c r="BC81" s="4">
        <v>3144</v>
      </c>
      <c r="BD81" s="4">
        <v>3074</v>
      </c>
      <c r="BE81" s="4">
        <v>2990</v>
      </c>
      <c r="BF81" s="4">
        <v>3034</v>
      </c>
      <c r="BG81" s="4">
        <v>3153</v>
      </c>
      <c r="BH81" s="4">
        <v>16779</v>
      </c>
      <c r="BI81" s="4">
        <v>3367</v>
      </c>
      <c r="BJ81" s="4">
        <v>3400</v>
      </c>
      <c r="BK81" s="4">
        <v>3246</v>
      </c>
      <c r="BL81" s="4">
        <v>3387</v>
      </c>
      <c r="BM81" s="4">
        <v>3379</v>
      </c>
      <c r="BN81" s="4">
        <v>14955</v>
      </c>
      <c r="BO81" s="4">
        <v>3138</v>
      </c>
      <c r="BP81" s="4">
        <v>3047</v>
      </c>
      <c r="BQ81" s="4">
        <v>2988</v>
      </c>
      <c r="BR81" s="4">
        <v>2933</v>
      </c>
      <c r="BS81" s="4">
        <v>2849</v>
      </c>
      <c r="BT81" s="4">
        <v>12734</v>
      </c>
      <c r="BU81" s="4">
        <v>2690</v>
      </c>
      <c r="BV81" s="4">
        <v>2568</v>
      </c>
      <c r="BW81" s="4">
        <v>2651</v>
      </c>
      <c r="BX81" s="4">
        <v>2476</v>
      </c>
      <c r="BY81" s="4">
        <v>2349</v>
      </c>
      <c r="BZ81" s="4">
        <v>12166</v>
      </c>
      <c r="CA81" s="4">
        <v>2395</v>
      </c>
      <c r="CB81" s="4">
        <v>2392</v>
      </c>
      <c r="CC81" s="4">
        <v>2383</v>
      </c>
      <c r="CD81" s="4">
        <v>2511</v>
      </c>
      <c r="CE81" s="4">
        <v>2485</v>
      </c>
      <c r="CF81" s="4">
        <v>9091</v>
      </c>
      <c r="CG81" s="4">
        <v>1869</v>
      </c>
      <c r="CH81" s="4">
        <v>1880</v>
      </c>
      <c r="CI81" s="4">
        <v>1905</v>
      </c>
      <c r="CJ81" s="4">
        <v>1830</v>
      </c>
      <c r="CK81" s="4">
        <v>1607</v>
      </c>
      <c r="CL81" s="4">
        <v>8720</v>
      </c>
      <c r="CM81" s="4">
        <v>1701</v>
      </c>
      <c r="CN81" s="4">
        <v>1806</v>
      </c>
      <c r="CO81" s="4">
        <v>1768</v>
      </c>
      <c r="CP81" s="4">
        <v>1759</v>
      </c>
      <c r="CQ81" s="4">
        <v>1686</v>
      </c>
      <c r="CR81" s="4">
        <v>7894</v>
      </c>
      <c r="CS81" s="4">
        <v>1777</v>
      </c>
      <c r="CT81" s="4">
        <v>1621</v>
      </c>
      <c r="CU81" s="4">
        <v>1493</v>
      </c>
      <c r="CV81" s="4">
        <v>1539</v>
      </c>
      <c r="CW81" s="4">
        <v>1464</v>
      </c>
      <c r="CX81" s="4">
        <v>5846</v>
      </c>
      <c r="CY81" s="4">
        <v>1360</v>
      </c>
      <c r="CZ81" s="4">
        <v>1231</v>
      </c>
      <c r="DA81" s="4">
        <v>1191</v>
      </c>
      <c r="DB81" s="4">
        <v>1049</v>
      </c>
      <c r="DC81" s="4">
        <v>1015</v>
      </c>
      <c r="DD81" s="4">
        <v>3560</v>
      </c>
      <c r="DE81" s="4">
        <v>856</v>
      </c>
      <c r="DF81" s="4">
        <v>783</v>
      </c>
      <c r="DG81" s="4">
        <v>754</v>
      </c>
      <c r="DH81" s="4">
        <v>628</v>
      </c>
      <c r="DI81" s="4">
        <v>539</v>
      </c>
      <c r="DJ81" s="4">
        <v>1418</v>
      </c>
      <c r="DK81" s="4">
        <v>464</v>
      </c>
      <c r="DL81" s="4">
        <v>400</v>
      </c>
      <c r="DM81" s="4">
        <v>230</v>
      </c>
      <c r="DN81" s="4">
        <v>173</v>
      </c>
      <c r="DO81" s="4">
        <v>151</v>
      </c>
      <c r="DP81" s="4">
        <v>353</v>
      </c>
      <c r="DQ81" s="4">
        <v>132</v>
      </c>
      <c r="DR81" s="4">
        <v>87</v>
      </c>
      <c r="DS81" s="4">
        <v>68</v>
      </c>
      <c r="DT81" s="4">
        <v>37</v>
      </c>
      <c r="DU81" s="4">
        <v>29</v>
      </c>
      <c r="DV81" s="4">
        <v>51</v>
      </c>
      <c r="DW81" s="4">
        <v>38303</v>
      </c>
      <c r="DX81" s="4">
        <v>43621</v>
      </c>
      <c r="DY81" s="4">
        <v>104062</v>
      </c>
      <c r="DZ81" s="4">
        <v>56634</v>
      </c>
      <c r="EA81" s="4">
        <v>36933</v>
      </c>
    </row>
    <row r="82" spans="1:131" ht="17.5" customHeight="1" x14ac:dyDescent="0.35">
      <c r="A82" s="2" t="s">
        <v>139</v>
      </c>
      <c r="D82" s="2" t="s">
        <v>140</v>
      </c>
      <c r="E82" s="4">
        <v>142553</v>
      </c>
      <c r="F82" s="4">
        <v>7048</v>
      </c>
      <c r="G82" s="4">
        <v>1443</v>
      </c>
      <c r="H82" s="4">
        <v>1382</v>
      </c>
      <c r="I82" s="4">
        <v>1430</v>
      </c>
      <c r="J82" s="4">
        <v>1386</v>
      </c>
      <c r="K82" s="4">
        <v>1407</v>
      </c>
      <c r="L82" s="4">
        <v>6756</v>
      </c>
      <c r="M82" s="4">
        <v>1337</v>
      </c>
      <c r="N82" s="4">
        <v>1312</v>
      </c>
      <c r="O82" s="4">
        <v>1407</v>
      </c>
      <c r="P82" s="4">
        <v>1307</v>
      </c>
      <c r="Q82" s="4">
        <v>1393</v>
      </c>
      <c r="R82" s="4">
        <v>7709</v>
      </c>
      <c r="S82" s="4">
        <v>1430</v>
      </c>
      <c r="T82" s="4">
        <v>1445</v>
      </c>
      <c r="U82" s="4">
        <v>1543</v>
      </c>
      <c r="V82" s="4">
        <v>1599</v>
      </c>
      <c r="W82" s="4">
        <v>1692</v>
      </c>
      <c r="X82" s="4">
        <v>8151</v>
      </c>
      <c r="Y82" s="4">
        <v>1621</v>
      </c>
      <c r="Z82" s="4">
        <v>1741</v>
      </c>
      <c r="AA82" s="4">
        <v>1649</v>
      </c>
      <c r="AB82" s="4">
        <v>1641</v>
      </c>
      <c r="AC82" s="4">
        <v>1499</v>
      </c>
      <c r="AD82" s="4">
        <v>7689</v>
      </c>
      <c r="AE82" s="4">
        <v>1473</v>
      </c>
      <c r="AF82" s="4">
        <v>1469</v>
      </c>
      <c r="AG82" s="4">
        <v>1493</v>
      </c>
      <c r="AH82" s="4">
        <v>1666</v>
      </c>
      <c r="AI82" s="4">
        <v>1588</v>
      </c>
      <c r="AJ82" s="4">
        <v>7433</v>
      </c>
      <c r="AK82" s="4">
        <v>1529</v>
      </c>
      <c r="AL82" s="4">
        <v>1533</v>
      </c>
      <c r="AM82" s="4">
        <v>1478</v>
      </c>
      <c r="AN82" s="4">
        <v>1453</v>
      </c>
      <c r="AO82" s="4">
        <v>1440</v>
      </c>
      <c r="AP82" s="4">
        <v>6837</v>
      </c>
      <c r="AQ82" s="4">
        <v>1431</v>
      </c>
      <c r="AR82" s="4">
        <v>1430</v>
      </c>
      <c r="AS82" s="4">
        <v>1380</v>
      </c>
      <c r="AT82" s="4">
        <v>1272</v>
      </c>
      <c r="AU82" s="4">
        <v>1324</v>
      </c>
      <c r="AV82" s="4">
        <v>8172</v>
      </c>
      <c r="AW82" s="4">
        <v>1402</v>
      </c>
      <c r="AX82" s="4">
        <v>1498</v>
      </c>
      <c r="AY82" s="4">
        <v>1651</v>
      </c>
      <c r="AZ82" s="4">
        <v>1793</v>
      </c>
      <c r="BA82" s="4">
        <v>1828</v>
      </c>
      <c r="BB82" s="4">
        <v>9687</v>
      </c>
      <c r="BC82" s="4">
        <v>1875</v>
      </c>
      <c r="BD82" s="4">
        <v>1869</v>
      </c>
      <c r="BE82" s="4">
        <v>1916</v>
      </c>
      <c r="BF82" s="4">
        <v>1985</v>
      </c>
      <c r="BG82" s="4">
        <v>2042</v>
      </c>
      <c r="BH82" s="4">
        <v>11059</v>
      </c>
      <c r="BI82" s="4">
        <v>2060</v>
      </c>
      <c r="BJ82" s="4">
        <v>2274</v>
      </c>
      <c r="BK82" s="4">
        <v>2299</v>
      </c>
      <c r="BL82" s="4">
        <v>2237</v>
      </c>
      <c r="BM82" s="4">
        <v>2189</v>
      </c>
      <c r="BN82" s="4">
        <v>10443</v>
      </c>
      <c r="BO82" s="4">
        <v>2275</v>
      </c>
      <c r="BP82" s="4">
        <v>2066</v>
      </c>
      <c r="BQ82" s="4">
        <v>2041</v>
      </c>
      <c r="BR82" s="4">
        <v>2038</v>
      </c>
      <c r="BS82" s="4">
        <v>2023</v>
      </c>
      <c r="BT82" s="4">
        <v>9138</v>
      </c>
      <c r="BU82" s="4">
        <v>1917</v>
      </c>
      <c r="BV82" s="4">
        <v>1917</v>
      </c>
      <c r="BW82" s="4">
        <v>1892</v>
      </c>
      <c r="BX82" s="4">
        <v>1669</v>
      </c>
      <c r="BY82" s="4">
        <v>1743</v>
      </c>
      <c r="BZ82" s="4">
        <v>9423</v>
      </c>
      <c r="CA82" s="4">
        <v>1788</v>
      </c>
      <c r="CB82" s="4">
        <v>1704</v>
      </c>
      <c r="CC82" s="4">
        <v>1855</v>
      </c>
      <c r="CD82" s="4">
        <v>2036</v>
      </c>
      <c r="CE82" s="4">
        <v>2040</v>
      </c>
      <c r="CF82" s="4">
        <v>8080</v>
      </c>
      <c r="CG82" s="4">
        <v>1666</v>
      </c>
      <c r="CH82" s="4">
        <v>1649</v>
      </c>
      <c r="CI82" s="4">
        <v>1624</v>
      </c>
      <c r="CJ82" s="4">
        <v>1683</v>
      </c>
      <c r="CK82" s="4">
        <v>1458</v>
      </c>
      <c r="CL82" s="4">
        <v>7609</v>
      </c>
      <c r="CM82" s="4">
        <v>1500</v>
      </c>
      <c r="CN82" s="4">
        <v>1480</v>
      </c>
      <c r="CO82" s="4">
        <v>1529</v>
      </c>
      <c r="CP82" s="4">
        <v>1608</v>
      </c>
      <c r="CQ82" s="4">
        <v>1492</v>
      </c>
      <c r="CR82" s="4">
        <v>6741</v>
      </c>
      <c r="CS82" s="4">
        <v>1423</v>
      </c>
      <c r="CT82" s="4">
        <v>1382</v>
      </c>
      <c r="CU82" s="4">
        <v>1345</v>
      </c>
      <c r="CV82" s="4">
        <v>1298</v>
      </c>
      <c r="CW82" s="4">
        <v>1293</v>
      </c>
      <c r="CX82" s="4">
        <v>5371</v>
      </c>
      <c r="CY82" s="4">
        <v>1243</v>
      </c>
      <c r="CZ82" s="4">
        <v>1212</v>
      </c>
      <c r="DA82" s="4">
        <v>1065</v>
      </c>
      <c r="DB82" s="4">
        <v>952</v>
      </c>
      <c r="DC82" s="4">
        <v>899</v>
      </c>
      <c r="DD82" s="4">
        <v>3242</v>
      </c>
      <c r="DE82" s="4">
        <v>778</v>
      </c>
      <c r="DF82" s="4">
        <v>732</v>
      </c>
      <c r="DG82" s="4">
        <v>646</v>
      </c>
      <c r="DH82" s="4">
        <v>574</v>
      </c>
      <c r="DI82" s="4">
        <v>512</v>
      </c>
      <c r="DJ82" s="4">
        <v>1481</v>
      </c>
      <c r="DK82" s="4">
        <v>476</v>
      </c>
      <c r="DL82" s="4">
        <v>376</v>
      </c>
      <c r="DM82" s="4">
        <v>247</v>
      </c>
      <c r="DN82" s="4">
        <v>207</v>
      </c>
      <c r="DO82" s="4">
        <v>175</v>
      </c>
      <c r="DP82" s="4">
        <v>420</v>
      </c>
      <c r="DQ82" s="4">
        <v>125</v>
      </c>
      <c r="DR82" s="4">
        <v>116</v>
      </c>
      <c r="DS82" s="4">
        <v>85</v>
      </c>
      <c r="DT82" s="4">
        <v>67</v>
      </c>
      <c r="DU82" s="4">
        <v>27</v>
      </c>
      <c r="DV82" s="4">
        <v>64</v>
      </c>
      <c r="DW82" s="4">
        <v>23134</v>
      </c>
      <c r="DX82" s="4">
        <v>26524</v>
      </c>
      <c r="DY82" s="4">
        <v>46348</v>
      </c>
      <c r="DZ82" s="4">
        <v>40063</v>
      </c>
      <c r="EA82" s="4">
        <v>33008</v>
      </c>
    </row>
    <row r="83" spans="1:131" ht="17.5" customHeight="1" x14ac:dyDescent="0.35">
      <c r="A83" s="2" t="s">
        <v>141</v>
      </c>
      <c r="D83" s="2" t="s">
        <v>142</v>
      </c>
      <c r="E83" s="4">
        <v>89170</v>
      </c>
      <c r="F83" s="4">
        <v>5073</v>
      </c>
      <c r="G83" s="4">
        <v>1043</v>
      </c>
      <c r="H83" s="4">
        <v>1069</v>
      </c>
      <c r="I83" s="4">
        <v>1024</v>
      </c>
      <c r="J83" s="4">
        <v>933</v>
      </c>
      <c r="K83" s="4">
        <v>1004</v>
      </c>
      <c r="L83" s="4">
        <v>4490</v>
      </c>
      <c r="M83" s="4">
        <v>973</v>
      </c>
      <c r="N83" s="4">
        <v>883</v>
      </c>
      <c r="O83" s="4">
        <v>922</v>
      </c>
      <c r="P83" s="4">
        <v>857</v>
      </c>
      <c r="Q83" s="4">
        <v>855</v>
      </c>
      <c r="R83" s="4">
        <v>4875</v>
      </c>
      <c r="S83" s="4">
        <v>926</v>
      </c>
      <c r="T83" s="4">
        <v>955</v>
      </c>
      <c r="U83" s="4">
        <v>970</v>
      </c>
      <c r="V83" s="4">
        <v>986</v>
      </c>
      <c r="W83" s="4">
        <v>1038</v>
      </c>
      <c r="X83" s="4">
        <v>5362</v>
      </c>
      <c r="Y83" s="4">
        <v>1078</v>
      </c>
      <c r="Z83" s="4">
        <v>1078</v>
      </c>
      <c r="AA83" s="4">
        <v>1098</v>
      </c>
      <c r="AB83" s="4">
        <v>1110</v>
      </c>
      <c r="AC83" s="4">
        <v>998</v>
      </c>
      <c r="AD83" s="4">
        <v>5260</v>
      </c>
      <c r="AE83" s="4">
        <v>917</v>
      </c>
      <c r="AF83" s="4">
        <v>1002</v>
      </c>
      <c r="AG83" s="4">
        <v>1110</v>
      </c>
      <c r="AH83" s="4">
        <v>1126</v>
      </c>
      <c r="AI83" s="4">
        <v>1105</v>
      </c>
      <c r="AJ83" s="4">
        <v>5299</v>
      </c>
      <c r="AK83" s="4">
        <v>1044</v>
      </c>
      <c r="AL83" s="4">
        <v>1021</v>
      </c>
      <c r="AM83" s="4">
        <v>1038</v>
      </c>
      <c r="AN83" s="4">
        <v>1115</v>
      </c>
      <c r="AO83" s="4">
        <v>1081</v>
      </c>
      <c r="AP83" s="4">
        <v>4932</v>
      </c>
      <c r="AQ83" s="4">
        <v>1063</v>
      </c>
      <c r="AR83" s="4">
        <v>1025</v>
      </c>
      <c r="AS83" s="4">
        <v>989</v>
      </c>
      <c r="AT83" s="4">
        <v>942</v>
      </c>
      <c r="AU83" s="4">
        <v>913</v>
      </c>
      <c r="AV83" s="4">
        <v>5796</v>
      </c>
      <c r="AW83" s="4">
        <v>997</v>
      </c>
      <c r="AX83" s="4">
        <v>1087</v>
      </c>
      <c r="AY83" s="4">
        <v>1104</v>
      </c>
      <c r="AZ83" s="4">
        <v>1245</v>
      </c>
      <c r="BA83" s="4">
        <v>1363</v>
      </c>
      <c r="BB83" s="4">
        <v>6598</v>
      </c>
      <c r="BC83" s="4">
        <v>1331</v>
      </c>
      <c r="BD83" s="4">
        <v>1299</v>
      </c>
      <c r="BE83" s="4">
        <v>1429</v>
      </c>
      <c r="BF83" s="4">
        <v>1277</v>
      </c>
      <c r="BG83" s="4">
        <v>1262</v>
      </c>
      <c r="BH83" s="4">
        <v>6548</v>
      </c>
      <c r="BI83" s="4">
        <v>1340</v>
      </c>
      <c r="BJ83" s="4">
        <v>1336</v>
      </c>
      <c r="BK83" s="4">
        <v>1343</v>
      </c>
      <c r="BL83" s="4">
        <v>1261</v>
      </c>
      <c r="BM83" s="4">
        <v>1268</v>
      </c>
      <c r="BN83" s="4">
        <v>5847</v>
      </c>
      <c r="BO83" s="4">
        <v>1253</v>
      </c>
      <c r="BP83" s="4">
        <v>1183</v>
      </c>
      <c r="BQ83" s="4">
        <v>1153</v>
      </c>
      <c r="BR83" s="4">
        <v>1124</v>
      </c>
      <c r="BS83" s="4">
        <v>1134</v>
      </c>
      <c r="BT83" s="4">
        <v>5469</v>
      </c>
      <c r="BU83" s="4">
        <v>1121</v>
      </c>
      <c r="BV83" s="4">
        <v>1042</v>
      </c>
      <c r="BW83" s="4">
        <v>1165</v>
      </c>
      <c r="BX83" s="4">
        <v>1042</v>
      </c>
      <c r="BY83" s="4">
        <v>1099</v>
      </c>
      <c r="BZ83" s="4">
        <v>6262</v>
      </c>
      <c r="CA83" s="4">
        <v>1170</v>
      </c>
      <c r="CB83" s="4">
        <v>1130</v>
      </c>
      <c r="CC83" s="4">
        <v>1230</v>
      </c>
      <c r="CD83" s="4">
        <v>1344</v>
      </c>
      <c r="CE83" s="4">
        <v>1388</v>
      </c>
      <c r="CF83" s="4">
        <v>4879</v>
      </c>
      <c r="CG83" s="4">
        <v>1001</v>
      </c>
      <c r="CH83" s="4">
        <v>1031</v>
      </c>
      <c r="CI83" s="4">
        <v>1005</v>
      </c>
      <c r="CJ83" s="4">
        <v>973</v>
      </c>
      <c r="CK83" s="4">
        <v>869</v>
      </c>
      <c r="CL83" s="4">
        <v>4274</v>
      </c>
      <c r="CM83" s="4">
        <v>823</v>
      </c>
      <c r="CN83" s="4">
        <v>874</v>
      </c>
      <c r="CO83" s="4">
        <v>902</v>
      </c>
      <c r="CP83" s="4">
        <v>862</v>
      </c>
      <c r="CQ83" s="4">
        <v>813</v>
      </c>
      <c r="CR83" s="4">
        <v>3314</v>
      </c>
      <c r="CS83" s="4">
        <v>753</v>
      </c>
      <c r="CT83" s="4">
        <v>698</v>
      </c>
      <c r="CU83" s="4">
        <v>680</v>
      </c>
      <c r="CV83" s="4">
        <v>599</v>
      </c>
      <c r="CW83" s="4">
        <v>584</v>
      </c>
      <c r="CX83" s="4">
        <v>2461</v>
      </c>
      <c r="CY83" s="4">
        <v>581</v>
      </c>
      <c r="CZ83" s="4">
        <v>531</v>
      </c>
      <c r="DA83" s="4">
        <v>492</v>
      </c>
      <c r="DB83" s="4">
        <v>436</v>
      </c>
      <c r="DC83" s="4">
        <v>421</v>
      </c>
      <c r="DD83" s="4">
        <v>1574</v>
      </c>
      <c r="DE83" s="4">
        <v>385</v>
      </c>
      <c r="DF83" s="4">
        <v>328</v>
      </c>
      <c r="DG83" s="4">
        <v>298</v>
      </c>
      <c r="DH83" s="4">
        <v>267</v>
      </c>
      <c r="DI83" s="4">
        <v>296</v>
      </c>
      <c r="DJ83" s="4">
        <v>655</v>
      </c>
      <c r="DK83" s="4">
        <v>212</v>
      </c>
      <c r="DL83" s="4">
        <v>186</v>
      </c>
      <c r="DM83" s="4">
        <v>123</v>
      </c>
      <c r="DN83" s="4">
        <v>57</v>
      </c>
      <c r="DO83" s="4">
        <v>77</v>
      </c>
      <c r="DP83" s="4">
        <v>183</v>
      </c>
      <c r="DQ83" s="4">
        <v>54</v>
      </c>
      <c r="DR83" s="4">
        <v>52</v>
      </c>
      <c r="DS83" s="4">
        <v>35</v>
      </c>
      <c r="DT83" s="4">
        <v>27</v>
      </c>
      <c r="DU83" s="4">
        <v>15</v>
      </c>
      <c r="DV83" s="4">
        <v>19</v>
      </c>
      <c r="DW83" s="4">
        <v>15516</v>
      </c>
      <c r="DX83" s="4">
        <v>17692</v>
      </c>
      <c r="DY83" s="4">
        <v>32169</v>
      </c>
      <c r="DZ83" s="4">
        <v>24126</v>
      </c>
      <c r="EA83" s="4">
        <v>17359</v>
      </c>
    </row>
    <row r="84" spans="1:131" ht="17.5" customHeight="1" x14ac:dyDescent="0.35">
      <c r="A84" s="2" t="s">
        <v>143</v>
      </c>
      <c r="D84" s="2" t="s">
        <v>144</v>
      </c>
      <c r="E84" s="4">
        <v>165936</v>
      </c>
      <c r="F84" s="4">
        <v>9070</v>
      </c>
      <c r="G84" s="4">
        <v>1809</v>
      </c>
      <c r="H84" s="4">
        <v>1782</v>
      </c>
      <c r="I84" s="4">
        <v>1838</v>
      </c>
      <c r="J84" s="4">
        <v>1874</v>
      </c>
      <c r="K84" s="4">
        <v>1767</v>
      </c>
      <c r="L84" s="4">
        <v>8613</v>
      </c>
      <c r="M84" s="4">
        <v>1819</v>
      </c>
      <c r="N84" s="4">
        <v>1737</v>
      </c>
      <c r="O84" s="4">
        <v>1689</v>
      </c>
      <c r="P84" s="4">
        <v>1663</v>
      </c>
      <c r="Q84" s="4">
        <v>1705</v>
      </c>
      <c r="R84" s="4">
        <v>9267</v>
      </c>
      <c r="S84" s="4">
        <v>1775</v>
      </c>
      <c r="T84" s="4">
        <v>1798</v>
      </c>
      <c r="U84" s="4">
        <v>1896</v>
      </c>
      <c r="V84" s="4">
        <v>1897</v>
      </c>
      <c r="W84" s="4">
        <v>1901</v>
      </c>
      <c r="X84" s="4">
        <v>9531</v>
      </c>
      <c r="Y84" s="4">
        <v>1875</v>
      </c>
      <c r="Z84" s="4">
        <v>2068</v>
      </c>
      <c r="AA84" s="4">
        <v>2100</v>
      </c>
      <c r="AB84" s="4">
        <v>1795</v>
      </c>
      <c r="AC84" s="4">
        <v>1693</v>
      </c>
      <c r="AD84" s="4">
        <v>9114</v>
      </c>
      <c r="AE84" s="4">
        <v>1650</v>
      </c>
      <c r="AF84" s="4">
        <v>1705</v>
      </c>
      <c r="AG84" s="4">
        <v>1875</v>
      </c>
      <c r="AH84" s="4">
        <v>1973</v>
      </c>
      <c r="AI84" s="4">
        <v>1911</v>
      </c>
      <c r="AJ84" s="4">
        <v>9208</v>
      </c>
      <c r="AK84" s="4">
        <v>1907</v>
      </c>
      <c r="AL84" s="4">
        <v>1846</v>
      </c>
      <c r="AM84" s="4">
        <v>1862</v>
      </c>
      <c r="AN84" s="4">
        <v>1832</v>
      </c>
      <c r="AO84" s="4">
        <v>1761</v>
      </c>
      <c r="AP84" s="4">
        <v>8989</v>
      </c>
      <c r="AQ84" s="4">
        <v>1858</v>
      </c>
      <c r="AR84" s="4">
        <v>1876</v>
      </c>
      <c r="AS84" s="4">
        <v>1821</v>
      </c>
      <c r="AT84" s="4">
        <v>1719</v>
      </c>
      <c r="AU84" s="4">
        <v>1715</v>
      </c>
      <c r="AV84" s="4">
        <v>9990</v>
      </c>
      <c r="AW84" s="4">
        <v>1855</v>
      </c>
      <c r="AX84" s="4">
        <v>1893</v>
      </c>
      <c r="AY84" s="4">
        <v>1886</v>
      </c>
      <c r="AZ84" s="4">
        <v>2138</v>
      </c>
      <c r="BA84" s="4">
        <v>2218</v>
      </c>
      <c r="BB84" s="4">
        <v>11712</v>
      </c>
      <c r="BC84" s="4">
        <v>2290</v>
      </c>
      <c r="BD84" s="4">
        <v>2278</v>
      </c>
      <c r="BE84" s="4">
        <v>2405</v>
      </c>
      <c r="BF84" s="4">
        <v>2392</v>
      </c>
      <c r="BG84" s="4">
        <v>2347</v>
      </c>
      <c r="BH84" s="4">
        <v>12776</v>
      </c>
      <c r="BI84" s="4">
        <v>2573</v>
      </c>
      <c r="BJ84" s="4">
        <v>2598</v>
      </c>
      <c r="BK84" s="4">
        <v>2624</v>
      </c>
      <c r="BL84" s="4">
        <v>2571</v>
      </c>
      <c r="BM84" s="4">
        <v>2410</v>
      </c>
      <c r="BN84" s="4">
        <v>11571</v>
      </c>
      <c r="BO84" s="4">
        <v>2389</v>
      </c>
      <c r="BP84" s="4">
        <v>2408</v>
      </c>
      <c r="BQ84" s="4">
        <v>2324</v>
      </c>
      <c r="BR84" s="4">
        <v>2265</v>
      </c>
      <c r="BS84" s="4">
        <v>2185</v>
      </c>
      <c r="BT84" s="4">
        <v>10433</v>
      </c>
      <c r="BU84" s="4">
        <v>2048</v>
      </c>
      <c r="BV84" s="4">
        <v>2093</v>
      </c>
      <c r="BW84" s="4">
        <v>2125</v>
      </c>
      <c r="BX84" s="4">
        <v>2041</v>
      </c>
      <c r="BY84" s="4">
        <v>2126</v>
      </c>
      <c r="BZ84" s="4">
        <v>11013</v>
      </c>
      <c r="CA84" s="4">
        <v>2045</v>
      </c>
      <c r="CB84" s="4">
        <v>2045</v>
      </c>
      <c r="CC84" s="4">
        <v>2167</v>
      </c>
      <c r="CD84" s="4">
        <v>2344</v>
      </c>
      <c r="CE84" s="4">
        <v>2412</v>
      </c>
      <c r="CF84" s="4">
        <v>8781</v>
      </c>
      <c r="CG84" s="4">
        <v>1766</v>
      </c>
      <c r="CH84" s="4">
        <v>1920</v>
      </c>
      <c r="CI84" s="4">
        <v>1774</v>
      </c>
      <c r="CJ84" s="4">
        <v>1758</v>
      </c>
      <c r="CK84" s="4">
        <v>1563</v>
      </c>
      <c r="CL84" s="4">
        <v>7722</v>
      </c>
      <c r="CM84" s="4">
        <v>1630</v>
      </c>
      <c r="CN84" s="4">
        <v>1630</v>
      </c>
      <c r="CO84" s="4">
        <v>1609</v>
      </c>
      <c r="CP84" s="4">
        <v>1443</v>
      </c>
      <c r="CQ84" s="4">
        <v>1410</v>
      </c>
      <c r="CR84" s="4">
        <v>6776</v>
      </c>
      <c r="CS84" s="4">
        <v>1457</v>
      </c>
      <c r="CT84" s="4">
        <v>1375</v>
      </c>
      <c r="CU84" s="4">
        <v>1319</v>
      </c>
      <c r="CV84" s="4">
        <v>1291</v>
      </c>
      <c r="CW84" s="4">
        <v>1334</v>
      </c>
      <c r="CX84" s="4">
        <v>5613</v>
      </c>
      <c r="CY84" s="4">
        <v>1227</v>
      </c>
      <c r="CZ84" s="4">
        <v>1208</v>
      </c>
      <c r="DA84" s="4">
        <v>1156</v>
      </c>
      <c r="DB84" s="4">
        <v>1020</v>
      </c>
      <c r="DC84" s="4">
        <v>1002</v>
      </c>
      <c r="DD84" s="4">
        <v>3636</v>
      </c>
      <c r="DE84" s="4">
        <v>899</v>
      </c>
      <c r="DF84" s="4">
        <v>790</v>
      </c>
      <c r="DG84" s="4">
        <v>682</v>
      </c>
      <c r="DH84" s="4">
        <v>641</v>
      </c>
      <c r="DI84" s="4">
        <v>624</v>
      </c>
      <c r="DJ84" s="4">
        <v>1611</v>
      </c>
      <c r="DK84" s="4">
        <v>546</v>
      </c>
      <c r="DL84" s="4">
        <v>430</v>
      </c>
      <c r="DM84" s="4">
        <v>263</v>
      </c>
      <c r="DN84" s="4">
        <v>210</v>
      </c>
      <c r="DO84" s="4">
        <v>162</v>
      </c>
      <c r="DP84" s="4">
        <v>451</v>
      </c>
      <c r="DQ84" s="4">
        <v>150</v>
      </c>
      <c r="DR84" s="4">
        <v>134</v>
      </c>
      <c r="DS84" s="4">
        <v>80</v>
      </c>
      <c r="DT84" s="4">
        <v>53</v>
      </c>
      <c r="DU84" s="4">
        <v>34</v>
      </c>
      <c r="DV84" s="4">
        <v>59</v>
      </c>
      <c r="DW84" s="4">
        <v>28825</v>
      </c>
      <c r="DX84" s="4">
        <v>32993</v>
      </c>
      <c r="DY84" s="4">
        <v>56669</v>
      </c>
      <c r="DZ84" s="4">
        <v>45793</v>
      </c>
      <c r="EA84" s="4">
        <v>34649</v>
      </c>
    </row>
    <row r="85" spans="1:131" ht="17.5" customHeight="1" x14ac:dyDescent="0.35"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W85" s="31"/>
      <c r="DX85" s="31"/>
      <c r="DY85" s="31"/>
      <c r="DZ85" s="31"/>
      <c r="EA85" s="31"/>
    </row>
    <row r="86" spans="1:131" s="3" customFormat="1" ht="17.5" customHeight="1" x14ac:dyDescent="0.35">
      <c r="A86" s="3" t="s">
        <v>145</v>
      </c>
      <c r="B86" s="3" t="s">
        <v>146</v>
      </c>
      <c r="E86" s="26">
        <v>2685655</v>
      </c>
      <c r="F86" s="26">
        <v>160580</v>
      </c>
      <c r="G86" s="26">
        <v>32118</v>
      </c>
      <c r="H86" s="26">
        <v>32719</v>
      </c>
      <c r="I86" s="26">
        <v>32322</v>
      </c>
      <c r="J86" s="26">
        <v>31912</v>
      </c>
      <c r="K86" s="26">
        <v>31509</v>
      </c>
      <c r="L86" s="26">
        <v>145806</v>
      </c>
      <c r="M86" s="26">
        <v>31192</v>
      </c>
      <c r="N86" s="26">
        <v>29479</v>
      </c>
      <c r="O86" s="26">
        <v>28957</v>
      </c>
      <c r="P86" s="26">
        <v>28191</v>
      </c>
      <c r="Q86" s="26">
        <v>27987</v>
      </c>
      <c r="R86" s="26">
        <v>150399</v>
      </c>
      <c r="S86" s="26">
        <v>28358</v>
      </c>
      <c r="T86" s="26">
        <v>29566</v>
      </c>
      <c r="U86" s="26">
        <v>30264</v>
      </c>
      <c r="V86" s="26">
        <v>30664</v>
      </c>
      <c r="W86" s="26">
        <v>31547</v>
      </c>
      <c r="X86" s="26">
        <v>171540</v>
      </c>
      <c r="Y86" s="26">
        <v>32117</v>
      </c>
      <c r="Z86" s="26">
        <v>31189</v>
      </c>
      <c r="AA86" s="26">
        <v>32559</v>
      </c>
      <c r="AB86" s="26">
        <v>35283</v>
      </c>
      <c r="AC86" s="26">
        <v>40392</v>
      </c>
      <c r="AD86" s="26">
        <v>190220</v>
      </c>
      <c r="AE86" s="26">
        <v>40843</v>
      </c>
      <c r="AF86" s="26">
        <v>38606</v>
      </c>
      <c r="AG86" s="26">
        <v>37546</v>
      </c>
      <c r="AH86" s="26">
        <v>37444</v>
      </c>
      <c r="AI86" s="26">
        <v>35781</v>
      </c>
      <c r="AJ86" s="26">
        <v>174071</v>
      </c>
      <c r="AK86" s="26">
        <v>35453</v>
      </c>
      <c r="AL86" s="26">
        <v>35339</v>
      </c>
      <c r="AM86" s="26">
        <v>34718</v>
      </c>
      <c r="AN86" s="26">
        <v>33941</v>
      </c>
      <c r="AO86" s="26">
        <v>34620</v>
      </c>
      <c r="AP86" s="26">
        <v>159757</v>
      </c>
      <c r="AQ86" s="26">
        <v>34600</v>
      </c>
      <c r="AR86" s="26">
        <v>34001</v>
      </c>
      <c r="AS86" s="26">
        <v>31682</v>
      </c>
      <c r="AT86" s="26">
        <v>29641</v>
      </c>
      <c r="AU86" s="26">
        <v>29833</v>
      </c>
      <c r="AV86" s="26">
        <v>168986</v>
      </c>
      <c r="AW86" s="26">
        <v>31122</v>
      </c>
      <c r="AX86" s="26">
        <v>31660</v>
      </c>
      <c r="AY86" s="26">
        <v>33327</v>
      </c>
      <c r="AZ86" s="26">
        <v>35246</v>
      </c>
      <c r="BA86" s="26">
        <v>37631</v>
      </c>
      <c r="BB86" s="26">
        <v>192596</v>
      </c>
      <c r="BC86" s="26">
        <v>38777</v>
      </c>
      <c r="BD86" s="26">
        <v>38006</v>
      </c>
      <c r="BE86" s="26">
        <v>38801</v>
      </c>
      <c r="BF86" s="26">
        <v>38338</v>
      </c>
      <c r="BG86" s="26">
        <v>38674</v>
      </c>
      <c r="BH86" s="26">
        <v>191624</v>
      </c>
      <c r="BI86" s="26">
        <v>38743</v>
      </c>
      <c r="BJ86" s="26">
        <v>38898</v>
      </c>
      <c r="BK86" s="26">
        <v>38695</v>
      </c>
      <c r="BL86" s="26">
        <v>38156</v>
      </c>
      <c r="BM86" s="26">
        <v>37132</v>
      </c>
      <c r="BN86" s="26">
        <v>172855</v>
      </c>
      <c r="BO86" s="26">
        <v>36368</v>
      </c>
      <c r="BP86" s="26">
        <v>35071</v>
      </c>
      <c r="BQ86" s="26">
        <v>34396</v>
      </c>
      <c r="BR86" s="26">
        <v>34192</v>
      </c>
      <c r="BS86" s="26">
        <v>32828</v>
      </c>
      <c r="BT86" s="26">
        <v>152918</v>
      </c>
      <c r="BU86" s="26">
        <v>31464</v>
      </c>
      <c r="BV86" s="26">
        <v>30554</v>
      </c>
      <c r="BW86" s="26">
        <v>30977</v>
      </c>
      <c r="BX86" s="26">
        <v>30094</v>
      </c>
      <c r="BY86" s="26">
        <v>29829</v>
      </c>
      <c r="BZ86" s="26">
        <v>164758</v>
      </c>
      <c r="CA86" s="26">
        <v>30454</v>
      </c>
      <c r="CB86" s="26">
        <v>31353</v>
      </c>
      <c r="CC86" s="26">
        <v>31910</v>
      </c>
      <c r="CD86" s="26">
        <v>35493</v>
      </c>
      <c r="CE86" s="26">
        <v>35548</v>
      </c>
      <c r="CF86" s="26">
        <v>130043</v>
      </c>
      <c r="CG86" s="26">
        <v>26995</v>
      </c>
      <c r="CH86" s="26">
        <v>29117</v>
      </c>
      <c r="CI86" s="26">
        <v>26219</v>
      </c>
      <c r="CJ86" s="26">
        <v>25337</v>
      </c>
      <c r="CK86" s="26">
        <v>22375</v>
      </c>
      <c r="CL86" s="26">
        <v>112304</v>
      </c>
      <c r="CM86" s="26">
        <v>22015</v>
      </c>
      <c r="CN86" s="26">
        <v>23255</v>
      </c>
      <c r="CO86" s="26">
        <v>22642</v>
      </c>
      <c r="CP86" s="26">
        <v>22497</v>
      </c>
      <c r="CQ86" s="26">
        <v>21895</v>
      </c>
      <c r="CR86" s="26">
        <v>94842</v>
      </c>
      <c r="CS86" s="26">
        <v>20724</v>
      </c>
      <c r="CT86" s="26">
        <v>19902</v>
      </c>
      <c r="CU86" s="26">
        <v>18932</v>
      </c>
      <c r="CV86" s="26">
        <v>17925</v>
      </c>
      <c r="CW86" s="26">
        <v>17359</v>
      </c>
      <c r="CX86" s="26">
        <v>74767</v>
      </c>
      <c r="CY86" s="26">
        <v>17287</v>
      </c>
      <c r="CZ86" s="26">
        <v>16067</v>
      </c>
      <c r="DA86" s="26">
        <v>14836</v>
      </c>
      <c r="DB86" s="26">
        <v>13603</v>
      </c>
      <c r="DC86" s="26">
        <v>12974</v>
      </c>
      <c r="DD86" s="26">
        <v>49205</v>
      </c>
      <c r="DE86" s="26">
        <v>11856</v>
      </c>
      <c r="DF86" s="26">
        <v>10591</v>
      </c>
      <c r="DG86" s="26">
        <v>9766</v>
      </c>
      <c r="DH86" s="26">
        <v>8776</v>
      </c>
      <c r="DI86" s="26">
        <v>8216</v>
      </c>
      <c r="DJ86" s="26">
        <v>21639</v>
      </c>
      <c r="DK86" s="26">
        <v>7409</v>
      </c>
      <c r="DL86" s="26">
        <v>5521</v>
      </c>
      <c r="DM86" s="26">
        <v>3533</v>
      </c>
      <c r="DN86" s="26">
        <v>2730</v>
      </c>
      <c r="DO86" s="26">
        <v>2446</v>
      </c>
      <c r="DP86" s="26">
        <v>5921</v>
      </c>
      <c r="DQ86" s="26">
        <v>1931</v>
      </c>
      <c r="DR86" s="26">
        <v>1552</v>
      </c>
      <c r="DS86" s="26">
        <v>1150</v>
      </c>
      <c r="DT86" s="26">
        <v>769</v>
      </c>
      <c r="DU86" s="26">
        <v>519</v>
      </c>
      <c r="DV86" s="26">
        <v>824</v>
      </c>
      <c r="DW86" s="26">
        <v>488902</v>
      </c>
      <c r="DX86" s="26">
        <v>552650</v>
      </c>
      <c r="DY86" s="26">
        <v>1025053</v>
      </c>
      <c r="DZ86" s="26">
        <v>682155</v>
      </c>
      <c r="EA86" s="26">
        <v>489545</v>
      </c>
    </row>
    <row r="87" spans="1:131" ht="17.5" customHeight="1" x14ac:dyDescent="0.35">
      <c r="A87" s="3"/>
      <c r="B87" s="3"/>
      <c r="C87" s="3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W87" s="31"/>
      <c r="DX87" s="31"/>
      <c r="DY87" s="31"/>
      <c r="DZ87" s="31"/>
      <c r="EA87" s="31"/>
    </row>
    <row r="88" spans="1:131" s="3" customFormat="1" ht="17.5" customHeight="1" x14ac:dyDescent="0.35">
      <c r="A88" s="3" t="s">
        <v>147</v>
      </c>
      <c r="C88" s="3" t="s">
        <v>148</v>
      </c>
      <c r="E88" s="26">
        <v>170791</v>
      </c>
      <c r="F88" s="26">
        <v>7942</v>
      </c>
      <c r="G88" s="26">
        <v>1503</v>
      </c>
      <c r="H88" s="26">
        <v>1571</v>
      </c>
      <c r="I88" s="26">
        <v>1660</v>
      </c>
      <c r="J88" s="26">
        <v>1646</v>
      </c>
      <c r="K88" s="26">
        <v>1562</v>
      </c>
      <c r="L88" s="26">
        <v>8228</v>
      </c>
      <c r="M88" s="26">
        <v>1683</v>
      </c>
      <c r="N88" s="26">
        <v>1649</v>
      </c>
      <c r="O88" s="26">
        <v>1650</v>
      </c>
      <c r="P88" s="26">
        <v>1575</v>
      </c>
      <c r="Q88" s="26">
        <v>1671</v>
      </c>
      <c r="R88" s="26">
        <v>9187</v>
      </c>
      <c r="S88" s="26">
        <v>1682</v>
      </c>
      <c r="T88" s="26">
        <v>1792</v>
      </c>
      <c r="U88" s="26">
        <v>1865</v>
      </c>
      <c r="V88" s="26">
        <v>1925</v>
      </c>
      <c r="W88" s="26">
        <v>1923</v>
      </c>
      <c r="X88" s="26">
        <v>9879</v>
      </c>
      <c r="Y88" s="26">
        <v>2062</v>
      </c>
      <c r="Z88" s="26">
        <v>1921</v>
      </c>
      <c r="AA88" s="26">
        <v>2062</v>
      </c>
      <c r="AB88" s="26">
        <v>1996</v>
      </c>
      <c r="AC88" s="26">
        <v>1838</v>
      </c>
      <c r="AD88" s="26">
        <v>7477</v>
      </c>
      <c r="AE88" s="26">
        <v>1465</v>
      </c>
      <c r="AF88" s="26">
        <v>1422</v>
      </c>
      <c r="AG88" s="26">
        <v>1480</v>
      </c>
      <c r="AH88" s="26">
        <v>1626</v>
      </c>
      <c r="AI88" s="26">
        <v>1484</v>
      </c>
      <c r="AJ88" s="26">
        <v>7419</v>
      </c>
      <c r="AK88" s="26">
        <v>1494</v>
      </c>
      <c r="AL88" s="26">
        <v>1601</v>
      </c>
      <c r="AM88" s="26">
        <v>1432</v>
      </c>
      <c r="AN88" s="26">
        <v>1436</v>
      </c>
      <c r="AO88" s="26">
        <v>1456</v>
      </c>
      <c r="AP88" s="26">
        <v>8093</v>
      </c>
      <c r="AQ88" s="26">
        <v>1685</v>
      </c>
      <c r="AR88" s="26">
        <v>1608</v>
      </c>
      <c r="AS88" s="26">
        <v>1655</v>
      </c>
      <c r="AT88" s="26">
        <v>1576</v>
      </c>
      <c r="AU88" s="26">
        <v>1569</v>
      </c>
      <c r="AV88" s="26">
        <v>10260</v>
      </c>
      <c r="AW88" s="26">
        <v>1763</v>
      </c>
      <c r="AX88" s="26">
        <v>1927</v>
      </c>
      <c r="AY88" s="26">
        <v>1990</v>
      </c>
      <c r="AZ88" s="26">
        <v>2254</v>
      </c>
      <c r="BA88" s="26">
        <v>2326</v>
      </c>
      <c r="BB88" s="26">
        <v>12485</v>
      </c>
      <c r="BC88" s="26">
        <v>2305</v>
      </c>
      <c r="BD88" s="26">
        <v>2499</v>
      </c>
      <c r="BE88" s="26">
        <v>2575</v>
      </c>
      <c r="BF88" s="26">
        <v>2606</v>
      </c>
      <c r="BG88" s="26">
        <v>2500</v>
      </c>
      <c r="BH88" s="26">
        <v>13094</v>
      </c>
      <c r="BI88" s="26">
        <v>2628</v>
      </c>
      <c r="BJ88" s="26">
        <v>2566</v>
      </c>
      <c r="BK88" s="26">
        <v>2658</v>
      </c>
      <c r="BL88" s="26">
        <v>2653</v>
      </c>
      <c r="BM88" s="26">
        <v>2589</v>
      </c>
      <c r="BN88" s="26">
        <v>11966</v>
      </c>
      <c r="BO88" s="26">
        <v>2521</v>
      </c>
      <c r="BP88" s="26">
        <v>2375</v>
      </c>
      <c r="BQ88" s="26">
        <v>2332</v>
      </c>
      <c r="BR88" s="26">
        <v>2438</v>
      </c>
      <c r="BS88" s="26">
        <v>2300</v>
      </c>
      <c r="BT88" s="26">
        <v>11501</v>
      </c>
      <c r="BU88" s="26">
        <v>2297</v>
      </c>
      <c r="BV88" s="26">
        <v>2321</v>
      </c>
      <c r="BW88" s="26">
        <v>2295</v>
      </c>
      <c r="BX88" s="26">
        <v>2312</v>
      </c>
      <c r="BY88" s="26">
        <v>2276</v>
      </c>
      <c r="BZ88" s="26">
        <v>13883</v>
      </c>
      <c r="CA88" s="26">
        <v>2490</v>
      </c>
      <c r="CB88" s="26">
        <v>2539</v>
      </c>
      <c r="CC88" s="26">
        <v>2673</v>
      </c>
      <c r="CD88" s="26">
        <v>3064</v>
      </c>
      <c r="CE88" s="26">
        <v>3117</v>
      </c>
      <c r="CF88" s="26">
        <v>10790</v>
      </c>
      <c r="CG88" s="26">
        <v>2251</v>
      </c>
      <c r="CH88" s="26">
        <v>2352</v>
      </c>
      <c r="CI88" s="26">
        <v>2192</v>
      </c>
      <c r="CJ88" s="26">
        <v>2169</v>
      </c>
      <c r="CK88" s="26">
        <v>1826</v>
      </c>
      <c r="CL88" s="26">
        <v>9252</v>
      </c>
      <c r="CM88" s="26">
        <v>1816</v>
      </c>
      <c r="CN88" s="26">
        <v>1926</v>
      </c>
      <c r="CO88" s="26">
        <v>1860</v>
      </c>
      <c r="CP88" s="26">
        <v>1814</v>
      </c>
      <c r="CQ88" s="26">
        <v>1836</v>
      </c>
      <c r="CR88" s="26">
        <v>7605</v>
      </c>
      <c r="CS88" s="26">
        <v>1710</v>
      </c>
      <c r="CT88" s="26">
        <v>1578</v>
      </c>
      <c r="CU88" s="26">
        <v>1504</v>
      </c>
      <c r="CV88" s="26">
        <v>1436</v>
      </c>
      <c r="CW88" s="26">
        <v>1377</v>
      </c>
      <c r="CX88" s="26">
        <v>5618</v>
      </c>
      <c r="CY88" s="26">
        <v>1322</v>
      </c>
      <c r="CZ88" s="26">
        <v>1192</v>
      </c>
      <c r="DA88" s="26">
        <v>1154</v>
      </c>
      <c r="DB88" s="26">
        <v>1030</v>
      </c>
      <c r="DC88" s="26">
        <v>920</v>
      </c>
      <c r="DD88" s="26">
        <v>3854</v>
      </c>
      <c r="DE88" s="26">
        <v>893</v>
      </c>
      <c r="DF88" s="26">
        <v>790</v>
      </c>
      <c r="DG88" s="26">
        <v>774</v>
      </c>
      <c r="DH88" s="26">
        <v>747</v>
      </c>
      <c r="DI88" s="26">
        <v>650</v>
      </c>
      <c r="DJ88" s="26">
        <v>1690</v>
      </c>
      <c r="DK88" s="26">
        <v>606</v>
      </c>
      <c r="DL88" s="26">
        <v>410</v>
      </c>
      <c r="DM88" s="26">
        <v>280</v>
      </c>
      <c r="DN88" s="26">
        <v>214</v>
      </c>
      <c r="DO88" s="26">
        <v>180</v>
      </c>
      <c r="DP88" s="26">
        <v>490</v>
      </c>
      <c r="DQ88" s="26">
        <v>173</v>
      </c>
      <c r="DR88" s="26">
        <v>121</v>
      </c>
      <c r="DS88" s="26">
        <v>91</v>
      </c>
      <c r="DT88" s="26">
        <v>57</v>
      </c>
      <c r="DU88" s="26">
        <v>48</v>
      </c>
      <c r="DV88" s="26">
        <v>78</v>
      </c>
      <c r="DW88" s="26">
        <v>27419</v>
      </c>
      <c r="DX88" s="26">
        <v>31402</v>
      </c>
      <c r="DY88" s="26">
        <v>53551</v>
      </c>
      <c r="DZ88" s="26">
        <v>50444</v>
      </c>
      <c r="EA88" s="26">
        <v>39377</v>
      </c>
    </row>
    <row r="89" spans="1:131" s="3" customFormat="1" ht="17.5" customHeight="1" x14ac:dyDescent="0.35">
      <c r="A89" s="3" t="s">
        <v>149</v>
      </c>
      <c r="C89" s="3" t="s">
        <v>150</v>
      </c>
      <c r="E89" s="26">
        <v>127986</v>
      </c>
      <c r="F89" s="26">
        <v>8408</v>
      </c>
      <c r="G89" s="26">
        <v>1766</v>
      </c>
      <c r="H89" s="26">
        <v>1741</v>
      </c>
      <c r="I89" s="26">
        <v>1687</v>
      </c>
      <c r="J89" s="26">
        <v>1632</v>
      </c>
      <c r="K89" s="26">
        <v>1582</v>
      </c>
      <c r="L89" s="26">
        <v>6762</v>
      </c>
      <c r="M89" s="26">
        <v>1536</v>
      </c>
      <c r="N89" s="26">
        <v>1350</v>
      </c>
      <c r="O89" s="26">
        <v>1367</v>
      </c>
      <c r="P89" s="26">
        <v>1259</v>
      </c>
      <c r="Q89" s="26">
        <v>1250</v>
      </c>
      <c r="R89" s="26">
        <v>6736</v>
      </c>
      <c r="S89" s="26">
        <v>1250</v>
      </c>
      <c r="T89" s="26">
        <v>1262</v>
      </c>
      <c r="U89" s="26">
        <v>1307</v>
      </c>
      <c r="V89" s="26">
        <v>1385</v>
      </c>
      <c r="W89" s="26">
        <v>1532</v>
      </c>
      <c r="X89" s="26">
        <v>8468</v>
      </c>
      <c r="Y89" s="26">
        <v>1504</v>
      </c>
      <c r="Z89" s="26">
        <v>1488</v>
      </c>
      <c r="AA89" s="26">
        <v>1608</v>
      </c>
      <c r="AB89" s="26">
        <v>1731</v>
      </c>
      <c r="AC89" s="26">
        <v>2137</v>
      </c>
      <c r="AD89" s="26">
        <v>11820</v>
      </c>
      <c r="AE89" s="26">
        <v>2587</v>
      </c>
      <c r="AF89" s="26">
        <v>2379</v>
      </c>
      <c r="AG89" s="26">
        <v>2241</v>
      </c>
      <c r="AH89" s="26">
        <v>2399</v>
      </c>
      <c r="AI89" s="26">
        <v>2214</v>
      </c>
      <c r="AJ89" s="26">
        <v>10097</v>
      </c>
      <c r="AK89" s="26">
        <v>2198</v>
      </c>
      <c r="AL89" s="26">
        <v>2042</v>
      </c>
      <c r="AM89" s="26">
        <v>2027</v>
      </c>
      <c r="AN89" s="26">
        <v>1939</v>
      </c>
      <c r="AO89" s="26">
        <v>1891</v>
      </c>
      <c r="AP89" s="26">
        <v>8278</v>
      </c>
      <c r="AQ89" s="26">
        <v>1889</v>
      </c>
      <c r="AR89" s="26">
        <v>1840</v>
      </c>
      <c r="AS89" s="26">
        <v>1584</v>
      </c>
      <c r="AT89" s="26">
        <v>1480</v>
      </c>
      <c r="AU89" s="26">
        <v>1485</v>
      </c>
      <c r="AV89" s="26">
        <v>8287</v>
      </c>
      <c r="AW89" s="26">
        <v>1586</v>
      </c>
      <c r="AX89" s="26">
        <v>1623</v>
      </c>
      <c r="AY89" s="26">
        <v>1629</v>
      </c>
      <c r="AZ89" s="26">
        <v>1706</v>
      </c>
      <c r="BA89" s="26">
        <v>1743</v>
      </c>
      <c r="BB89" s="26">
        <v>8576</v>
      </c>
      <c r="BC89" s="26">
        <v>1712</v>
      </c>
      <c r="BD89" s="26">
        <v>1631</v>
      </c>
      <c r="BE89" s="26">
        <v>1768</v>
      </c>
      <c r="BF89" s="26">
        <v>1750</v>
      </c>
      <c r="BG89" s="26">
        <v>1715</v>
      </c>
      <c r="BH89" s="26">
        <v>8879</v>
      </c>
      <c r="BI89" s="26">
        <v>1697</v>
      </c>
      <c r="BJ89" s="26">
        <v>1785</v>
      </c>
      <c r="BK89" s="26">
        <v>1862</v>
      </c>
      <c r="BL89" s="26">
        <v>1736</v>
      </c>
      <c r="BM89" s="26">
        <v>1799</v>
      </c>
      <c r="BN89" s="26">
        <v>8010</v>
      </c>
      <c r="BO89" s="26">
        <v>1708</v>
      </c>
      <c r="BP89" s="26">
        <v>1627</v>
      </c>
      <c r="BQ89" s="26">
        <v>1554</v>
      </c>
      <c r="BR89" s="26">
        <v>1577</v>
      </c>
      <c r="BS89" s="26">
        <v>1544</v>
      </c>
      <c r="BT89" s="26">
        <v>6780</v>
      </c>
      <c r="BU89" s="26">
        <v>1406</v>
      </c>
      <c r="BV89" s="26">
        <v>1331</v>
      </c>
      <c r="BW89" s="26">
        <v>1354</v>
      </c>
      <c r="BX89" s="26">
        <v>1378</v>
      </c>
      <c r="BY89" s="26">
        <v>1311</v>
      </c>
      <c r="BZ89" s="26">
        <v>6846</v>
      </c>
      <c r="CA89" s="26">
        <v>1251</v>
      </c>
      <c r="CB89" s="26">
        <v>1356</v>
      </c>
      <c r="CC89" s="26">
        <v>1292</v>
      </c>
      <c r="CD89" s="26">
        <v>1463</v>
      </c>
      <c r="CE89" s="26">
        <v>1484</v>
      </c>
      <c r="CF89" s="26">
        <v>4928</v>
      </c>
      <c r="CG89" s="26">
        <v>1079</v>
      </c>
      <c r="CH89" s="26">
        <v>1034</v>
      </c>
      <c r="CI89" s="26">
        <v>957</v>
      </c>
      <c r="CJ89" s="26">
        <v>1015</v>
      </c>
      <c r="CK89" s="26">
        <v>843</v>
      </c>
      <c r="CL89" s="26">
        <v>4613</v>
      </c>
      <c r="CM89" s="26">
        <v>917</v>
      </c>
      <c r="CN89" s="26">
        <v>957</v>
      </c>
      <c r="CO89" s="26">
        <v>899</v>
      </c>
      <c r="CP89" s="26">
        <v>874</v>
      </c>
      <c r="CQ89" s="26">
        <v>966</v>
      </c>
      <c r="CR89" s="26">
        <v>4040</v>
      </c>
      <c r="CS89" s="26">
        <v>833</v>
      </c>
      <c r="CT89" s="26">
        <v>837</v>
      </c>
      <c r="CU89" s="26">
        <v>812</v>
      </c>
      <c r="CV89" s="26">
        <v>832</v>
      </c>
      <c r="CW89" s="26">
        <v>726</v>
      </c>
      <c r="CX89" s="26">
        <v>3326</v>
      </c>
      <c r="CY89" s="26">
        <v>776</v>
      </c>
      <c r="CZ89" s="26">
        <v>708</v>
      </c>
      <c r="DA89" s="26">
        <v>667</v>
      </c>
      <c r="DB89" s="26">
        <v>607</v>
      </c>
      <c r="DC89" s="26">
        <v>568</v>
      </c>
      <c r="DD89" s="26">
        <v>2074</v>
      </c>
      <c r="DE89" s="26">
        <v>509</v>
      </c>
      <c r="DF89" s="26">
        <v>438</v>
      </c>
      <c r="DG89" s="26">
        <v>429</v>
      </c>
      <c r="DH89" s="26">
        <v>367</v>
      </c>
      <c r="DI89" s="26">
        <v>331</v>
      </c>
      <c r="DJ89" s="26">
        <v>806</v>
      </c>
      <c r="DK89" s="26">
        <v>257</v>
      </c>
      <c r="DL89" s="26">
        <v>224</v>
      </c>
      <c r="DM89" s="26">
        <v>139</v>
      </c>
      <c r="DN89" s="26">
        <v>116</v>
      </c>
      <c r="DO89" s="26">
        <v>70</v>
      </c>
      <c r="DP89" s="26">
        <v>213</v>
      </c>
      <c r="DQ89" s="26">
        <v>62</v>
      </c>
      <c r="DR89" s="26">
        <v>60</v>
      </c>
      <c r="DS89" s="26">
        <v>42</v>
      </c>
      <c r="DT89" s="26">
        <v>28</v>
      </c>
      <c r="DU89" s="26">
        <v>21</v>
      </c>
      <c r="DV89" s="26">
        <v>39</v>
      </c>
      <c r="DW89" s="26">
        <v>23410</v>
      </c>
      <c r="DX89" s="26">
        <v>26506</v>
      </c>
      <c r="DY89" s="26">
        <v>54022</v>
      </c>
      <c r="DZ89" s="26">
        <v>30515</v>
      </c>
      <c r="EA89" s="26">
        <v>20039</v>
      </c>
    </row>
    <row r="90" spans="1:131" s="3" customFormat="1" ht="17.5" customHeight="1" x14ac:dyDescent="0.35">
      <c r="A90" s="3" t="s">
        <v>151</v>
      </c>
      <c r="C90" s="3" t="s">
        <v>152</v>
      </c>
      <c r="E90" s="26">
        <v>81369</v>
      </c>
      <c r="F90" s="26">
        <v>4851</v>
      </c>
      <c r="G90" s="26">
        <v>994</v>
      </c>
      <c r="H90" s="26">
        <v>1032</v>
      </c>
      <c r="I90" s="26">
        <v>1005</v>
      </c>
      <c r="J90" s="26">
        <v>915</v>
      </c>
      <c r="K90" s="26">
        <v>905</v>
      </c>
      <c r="L90" s="26">
        <v>4453</v>
      </c>
      <c r="M90" s="26">
        <v>928</v>
      </c>
      <c r="N90" s="26">
        <v>946</v>
      </c>
      <c r="O90" s="26">
        <v>868</v>
      </c>
      <c r="P90" s="26">
        <v>837</v>
      </c>
      <c r="Q90" s="26">
        <v>874</v>
      </c>
      <c r="R90" s="26">
        <v>4570</v>
      </c>
      <c r="S90" s="26">
        <v>876</v>
      </c>
      <c r="T90" s="26">
        <v>857</v>
      </c>
      <c r="U90" s="26">
        <v>874</v>
      </c>
      <c r="V90" s="26">
        <v>930</v>
      </c>
      <c r="W90" s="26">
        <v>1033</v>
      </c>
      <c r="X90" s="26">
        <v>4986</v>
      </c>
      <c r="Y90" s="26">
        <v>965</v>
      </c>
      <c r="Z90" s="26">
        <v>954</v>
      </c>
      <c r="AA90" s="26">
        <v>1051</v>
      </c>
      <c r="AB90" s="26">
        <v>1050</v>
      </c>
      <c r="AC90" s="26">
        <v>966</v>
      </c>
      <c r="AD90" s="26">
        <v>5273</v>
      </c>
      <c r="AE90" s="26">
        <v>952</v>
      </c>
      <c r="AF90" s="26">
        <v>1060</v>
      </c>
      <c r="AG90" s="26">
        <v>1074</v>
      </c>
      <c r="AH90" s="26">
        <v>1131</v>
      </c>
      <c r="AI90" s="26">
        <v>1056</v>
      </c>
      <c r="AJ90" s="26">
        <v>5081</v>
      </c>
      <c r="AK90" s="26">
        <v>1081</v>
      </c>
      <c r="AL90" s="26">
        <v>1031</v>
      </c>
      <c r="AM90" s="26">
        <v>1037</v>
      </c>
      <c r="AN90" s="26">
        <v>967</v>
      </c>
      <c r="AO90" s="26">
        <v>965</v>
      </c>
      <c r="AP90" s="26">
        <v>4381</v>
      </c>
      <c r="AQ90" s="26">
        <v>989</v>
      </c>
      <c r="AR90" s="26">
        <v>921</v>
      </c>
      <c r="AS90" s="26">
        <v>839</v>
      </c>
      <c r="AT90" s="26">
        <v>819</v>
      </c>
      <c r="AU90" s="26">
        <v>813</v>
      </c>
      <c r="AV90" s="26">
        <v>4823</v>
      </c>
      <c r="AW90" s="26">
        <v>848</v>
      </c>
      <c r="AX90" s="26">
        <v>852</v>
      </c>
      <c r="AY90" s="26">
        <v>961</v>
      </c>
      <c r="AZ90" s="26">
        <v>963</v>
      </c>
      <c r="BA90" s="26">
        <v>1199</v>
      </c>
      <c r="BB90" s="26">
        <v>5767</v>
      </c>
      <c r="BC90" s="26">
        <v>1108</v>
      </c>
      <c r="BD90" s="26">
        <v>1108</v>
      </c>
      <c r="BE90" s="26">
        <v>1205</v>
      </c>
      <c r="BF90" s="26">
        <v>1149</v>
      </c>
      <c r="BG90" s="26">
        <v>1197</v>
      </c>
      <c r="BH90" s="26">
        <v>6076</v>
      </c>
      <c r="BI90" s="26">
        <v>1233</v>
      </c>
      <c r="BJ90" s="26">
        <v>1227</v>
      </c>
      <c r="BK90" s="26">
        <v>1183</v>
      </c>
      <c r="BL90" s="26">
        <v>1229</v>
      </c>
      <c r="BM90" s="26">
        <v>1204</v>
      </c>
      <c r="BN90" s="26">
        <v>5381</v>
      </c>
      <c r="BO90" s="26">
        <v>1155</v>
      </c>
      <c r="BP90" s="26">
        <v>1084</v>
      </c>
      <c r="BQ90" s="26">
        <v>1097</v>
      </c>
      <c r="BR90" s="26">
        <v>1060</v>
      </c>
      <c r="BS90" s="26">
        <v>985</v>
      </c>
      <c r="BT90" s="26">
        <v>4785</v>
      </c>
      <c r="BU90" s="26">
        <v>1001</v>
      </c>
      <c r="BV90" s="26">
        <v>948</v>
      </c>
      <c r="BW90" s="26">
        <v>943</v>
      </c>
      <c r="BX90" s="26">
        <v>956</v>
      </c>
      <c r="BY90" s="26">
        <v>937</v>
      </c>
      <c r="BZ90" s="26">
        <v>5122</v>
      </c>
      <c r="CA90" s="26">
        <v>922</v>
      </c>
      <c r="CB90" s="26">
        <v>979</v>
      </c>
      <c r="CC90" s="26">
        <v>980</v>
      </c>
      <c r="CD90" s="26">
        <v>1100</v>
      </c>
      <c r="CE90" s="26">
        <v>1141</v>
      </c>
      <c r="CF90" s="26">
        <v>3990</v>
      </c>
      <c r="CG90" s="26">
        <v>862</v>
      </c>
      <c r="CH90" s="26">
        <v>869</v>
      </c>
      <c r="CI90" s="26">
        <v>845</v>
      </c>
      <c r="CJ90" s="26">
        <v>759</v>
      </c>
      <c r="CK90" s="26">
        <v>655</v>
      </c>
      <c r="CL90" s="26">
        <v>3760</v>
      </c>
      <c r="CM90" s="26">
        <v>761</v>
      </c>
      <c r="CN90" s="26">
        <v>789</v>
      </c>
      <c r="CO90" s="26">
        <v>736</v>
      </c>
      <c r="CP90" s="26">
        <v>724</v>
      </c>
      <c r="CQ90" s="26">
        <v>750</v>
      </c>
      <c r="CR90" s="26">
        <v>3122</v>
      </c>
      <c r="CS90" s="26">
        <v>639</v>
      </c>
      <c r="CT90" s="26">
        <v>655</v>
      </c>
      <c r="CU90" s="26">
        <v>648</v>
      </c>
      <c r="CV90" s="26">
        <v>596</v>
      </c>
      <c r="CW90" s="26">
        <v>584</v>
      </c>
      <c r="CX90" s="26">
        <v>2410</v>
      </c>
      <c r="CY90" s="26">
        <v>561</v>
      </c>
      <c r="CZ90" s="26">
        <v>509</v>
      </c>
      <c r="DA90" s="26">
        <v>464</v>
      </c>
      <c r="DB90" s="26">
        <v>464</v>
      </c>
      <c r="DC90" s="26">
        <v>412</v>
      </c>
      <c r="DD90" s="26">
        <v>1582</v>
      </c>
      <c r="DE90" s="26">
        <v>362</v>
      </c>
      <c r="DF90" s="26">
        <v>353</v>
      </c>
      <c r="DG90" s="26">
        <v>327</v>
      </c>
      <c r="DH90" s="26">
        <v>264</v>
      </c>
      <c r="DI90" s="26">
        <v>276</v>
      </c>
      <c r="DJ90" s="26">
        <v>707</v>
      </c>
      <c r="DK90" s="26">
        <v>226</v>
      </c>
      <c r="DL90" s="26">
        <v>184</v>
      </c>
      <c r="DM90" s="26">
        <v>129</v>
      </c>
      <c r="DN90" s="26">
        <v>83</v>
      </c>
      <c r="DO90" s="26">
        <v>85</v>
      </c>
      <c r="DP90" s="26">
        <v>209</v>
      </c>
      <c r="DQ90" s="26">
        <v>73</v>
      </c>
      <c r="DR90" s="26">
        <v>67</v>
      </c>
      <c r="DS90" s="26">
        <v>31</v>
      </c>
      <c r="DT90" s="26">
        <v>20</v>
      </c>
      <c r="DU90" s="26">
        <v>18</v>
      </c>
      <c r="DV90" s="26">
        <v>40</v>
      </c>
      <c r="DW90" s="26">
        <v>14839</v>
      </c>
      <c r="DX90" s="26">
        <v>16844</v>
      </c>
      <c r="DY90" s="26">
        <v>29346</v>
      </c>
      <c r="DZ90" s="26">
        <v>21364</v>
      </c>
      <c r="EA90" s="26">
        <v>15820</v>
      </c>
    </row>
    <row r="91" spans="1:131" s="3" customFormat="1" ht="17.5" customHeight="1" x14ac:dyDescent="0.35">
      <c r="A91" s="3" t="s">
        <v>153</v>
      </c>
      <c r="C91" s="3" t="s">
        <v>154</v>
      </c>
      <c r="E91" s="26">
        <v>84823</v>
      </c>
      <c r="F91" s="26">
        <v>5019</v>
      </c>
      <c r="G91" s="26">
        <v>1028</v>
      </c>
      <c r="H91" s="26">
        <v>990</v>
      </c>
      <c r="I91" s="26">
        <v>987</v>
      </c>
      <c r="J91" s="26">
        <v>1041</v>
      </c>
      <c r="K91" s="26">
        <v>973</v>
      </c>
      <c r="L91" s="26">
        <v>4583</v>
      </c>
      <c r="M91" s="26">
        <v>987</v>
      </c>
      <c r="N91" s="26">
        <v>928</v>
      </c>
      <c r="O91" s="26">
        <v>965</v>
      </c>
      <c r="P91" s="26">
        <v>847</v>
      </c>
      <c r="Q91" s="26">
        <v>856</v>
      </c>
      <c r="R91" s="26">
        <v>4744</v>
      </c>
      <c r="S91" s="26">
        <v>926</v>
      </c>
      <c r="T91" s="26">
        <v>937</v>
      </c>
      <c r="U91" s="26">
        <v>936</v>
      </c>
      <c r="V91" s="26">
        <v>950</v>
      </c>
      <c r="W91" s="26">
        <v>995</v>
      </c>
      <c r="X91" s="26">
        <v>4846</v>
      </c>
      <c r="Y91" s="26">
        <v>1003</v>
      </c>
      <c r="Z91" s="26">
        <v>993</v>
      </c>
      <c r="AA91" s="26">
        <v>1038</v>
      </c>
      <c r="AB91" s="26">
        <v>968</v>
      </c>
      <c r="AC91" s="26">
        <v>844</v>
      </c>
      <c r="AD91" s="26">
        <v>4797</v>
      </c>
      <c r="AE91" s="26">
        <v>877</v>
      </c>
      <c r="AF91" s="26">
        <v>899</v>
      </c>
      <c r="AG91" s="26">
        <v>1001</v>
      </c>
      <c r="AH91" s="26">
        <v>1013</v>
      </c>
      <c r="AI91" s="26">
        <v>1007</v>
      </c>
      <c r="AJ91" s="26">
        <v>5020</v>
      </c>
      <c r="AK91" s="26">
        <v>1068</v>
      </c>
      <c r="AL91" s="26">
        <v>984</v>
      </c>
      <c r="AM91" s="26">
        <v>1004</v>
      </c>
      <c r="AN91" s="26">
        <v>990</v>
      </c>
      <c r="AO91" s="26">
        <v>974</v>
      </c>
      <c r="AP91" s="26">
        <v>4491</v>
      </c>
      <c r="AQ91" s="26">
        <v>997</v>
      </c>
      <c r="AR91" s="26">
        <v>969</v>
      </c>
      <c r="AS91" s="26">
        <v>890</v>
      </c>
      <c r="AT91" s="26">
        <v>820</v>
      </c>
      <c r="AU91" s="26">
        <v>815</v>
      </c>
      <c r="AV91" s="26">
        <v>5199</v>
      </c>
      <c r="AW91" s="26">
        <v>984</v>
      </c>
      <c r="AX91" s="26">
        <v>978</v>
      </c>
      <c r="AY91" s="26">
        <v>990</v>
      </c>
      <c r="AZ91" s="26">
        <v>1066</v>
      </c>
      <c r="BA91" s="26">
        <v>1181</v>
      </c>
      <c r="BB91" s="26">
        <v>6227</v>
      </c>
      <c r="BC91" s="26">
        <v>1153</v>
      </c>
      <c r="BD91" s="26">
        <v>1240</v>
      </c>
      <c r="BE91" s="26">
        <v>1309</v>
      </c>
      <c r="BF91" s="26">
        <v>1257</v>
      </c>
      <c r="BG91" s="26">
        <v>1268</v>
      </c>
      <c r="BH91" s="26">
        <v>6335</v>
      </c>
      <c r="BI91" s="26">
        <v>1306</v>
      </c>
      <c r="BJ91" s="26">
        <v>1284</v>
      </c>
      <c r="BK91" s="26">
        <v>1278</v>
      </c>
      <c r="BL91" s="26">
        <v>1266</v>
      </c>
      <c r="BM91" s="26">
        <v>1201</v>
      </c>
      <c r="BN91" s="26">
        <v>5807</v>
      </c>
      <c r="BO91" s="26">
        <v>1215</v>
      </c>
      <c r="BP91" s="26">
        <v>1189</v>
      </c>
      <c r="BQ91" s="26">
        <v>1155</v>
      </c>
      <c r="BR91" s="26">
        <v>1147</v>
      </c>
      <c r="BS91" s="26">
        <v>1101</v>
      </c>
      <c r="BT91" s="26">
        <v>5517</v>
      </c>
      <c r="BU91" s="26">
        <v>1153</v>
      </c>
      <c r="BV91" s="26">
        <v>1126</v>
      </c>
      <c r="BW91" s="26">
        <v>1073</v>
      </c>
      <c r="BX91" s="26">
        <v>1103</v>
      </c>
      <c r="BY91" s="26">
        <v>1062</v>
      </c>
      <c r="BZ91" s="26">
        <v>5708</v>
      </c>
      <c r="CA91" s="26">
        <v>1112</v>
      </c>
      <c r="CB91" s="26">
        <v>1128</v>
      </c>
      <c r="CC91" s="26">
        <v>1102</v>
      </c>
      <c r="CD91" s="26">
        <v>1162</v>
      </c>
      <c r="CE91" s="26">
        <v>1204</v>
      </c>
      <c r="CF91" s="26">
        <v>4626</v>
      </c>
      <c r="CG91" s="26">
        <v>910</v>
      </c>
      <c r="CH91" s="26">
        <v>1074</v>
      </c>
      <c r="CI91" s="26">
        <v>930</v>
      </c>
      <c r="CJ91" s="26">
        <v>900</v>
      </c>
      <c r="CK91" s="26">
        <v>812</v>
      </c>
      <c r="CL91" s="26">
        <v>3699</v>
      </c>
      <c r="CM91" s="26">
        <v>755</v>
      </c>
      <c r="CN91" s="26">
        <v>782</v>
      </c>
      <c r="CO91" s="26">
        <v>750</v>
      </c>
      <c r="CP91" s="26">
        <v>707</v>
      </c>
      <c r="CQ91" s="26">
        <v>705</v>
      </c>
      <c r="CR91" s="26">
        <v>3160</v>
      </c>
      <c r="CS91" s="26">
        <v>653</v>
      </c>
      <c r="CT91" s="26">
        <v>680</v>
      </c>
      <c r="CU91" s="26">
        <v>623</v>
      </c>
      <c r="CV91" s="26">
        <v>603</v>
      </c>
      <c r="CW91" s="26">
        <v>601</v>
      </c>
      <c r="CX91" s="26">
        <v>2456</v>
      </c>
      <c r="CY91" s="26">
        <v>580</v>
      </c>
      <c r="CZ91" s="26">
        <v>504</v>
      </c>
      <c r="DA91" s="26">
        <v>520</v>
      </c>
      <c r="DB91" s="26">
        <v>450</v>
      </c>
      <c r="DC91" s="26">
        <v>402</v>
      </c>
      <c r="DD91" s="26">
        <v>1674</v>
      </c>
      <c r="DE91" s="26">
        <v>423</v>
      </c>
      <c r="DF91" s="26">
        <v>342</v>
      </c>
      <c r="DG91" s="26">
        <v>339</v>
      </c>
      <c r="DH91" s="26">
        <v>286</v>
      </c>
      <c r="DI91" s="26">
        <v>284</v>
      </c>
      <c r="DJ91" s="26">
        <v>707</v>
      </c>
      <c r="DK91" s="26">
        <v>240</v>
      </c>
      <c r="DL91" s="26">
        <v>158</v>
      </c>
      <c r="DM91" s="26">
        <v>134</v>
      </c>
      <c r="DN91" s="26">
        <v>81</v>
      </c>
      <c r="DO91" s="26">
        <v>94</v>
      </c>
      <c r="DP91" s="26">
        <v>186</v>
      </c>
      <c r="DQ91" s="26">
        <v>78</v>
      </c>
      <c r="DR91" s="26">
        <v>35</v>
      </c>
      <c r="DS91" s="26">
        <v>27</v>
      </c>
      <c r="DT91" s="26">
        <v>31</v>
      </c>
      <c r="DU91" s="26">
        <v>15</v>
      </c>
      <c r="DV91" s="26">
        <v>22</v>
      </c>
      <c r="DW91" s="26">
        <v>15349</v>
      </c>
      <c r="DX91" s="26">
        <v>17380</v>
      </c>
      <c r="DY91" s="26">
        <v>29577</v>
      </c>
      <c r="DZ91" s="26">
        <v>23367</v>
      </c>
      <c r="EA91" s="26">
        <v>16530</v>
      </c>
    </row>
    <row r="92" spans="1:131" s="3" customFormat="1" ht="17.5" customHeight="1" x14ac:dyDescent="0.35">
      <c r="A92" s="3" t="s">
        <v>155</v>
      </c>
      <c r="C92" s="3" t="s">
        <v>156</v>
      </c>
      <c r="E92" s="26">
        <v>101797</v>
      </c>
      <c r="F92" s="26">
        <v>5263</v>
      </c>
      <c r="G92" s="26">
        <v>1039</v>
      </c>
      <c r="H92" s="26">
        <v>1116</v>
      </c>
      <c r="I92" s="26">
        <v>990</v>
      </c>
      <c r="J92" s="26">
        <v>1034</v>
      </c>
      <c r="K92" s="26">
        <v>1084</v>
      </c>
      <c r="L92" s="26">
        <v>4599</v>
      </c>
      <c r="M92" s="26">
        <v>999</v>
      </c>
      <c r="N92" s="26">
        <v>926</v>
      </c>
      <c r="O92" s="26">
        <v>900</v>
      </c>
      <c r="P92" s="26">
        <v>870</v>
      </c>
      <c r="Q92" s="26">
        <v>904</v>
      </c>
      <c r="R92" s="26">
        <v>4714</v>
      </c>
      <c r="S92" s="26">
        <v>915</v>
      </c>
      <c r="T92" s="26">
        <v>893</v>
      </c>
      <c r="U92" s="26">
        <v>995</v>
      </c>
      <c r="V92" s="26">
        <v>934</v>
      </c>
      <c r="W92" s="26">
        <v>977</v>
      </c>
      <c r="X92" s="26">
        <v>7256</v>
      </c>
      <c r="Y92" s="26">
        <v>1008</v>
      </c>
      <c r="Z92" s="26">
        <v>987</v>
      </c>
      <c r="AA92" s="26">
        <v>1047</v>
      </c>
      <c r="AB92" s="26">
        <v>1565</v>
      </c>
      <c r="AC92" s="26">
        <v>2649</v>
      </c>
      <c r="AD92" s="26">
        <v>10029</v>
      </c>
      <c r="AE92" s="26">
        <v>2755</v>
      </c>
      <c r="AF92" s="26">
        <v>2258</v>
      </c>
      <c r="AG92" s="26">
        <v>1819</v>
      </c>
      <c r="AH92" s="26">
        <v>1749</v>
      </c>
      <c r="AI92" s="26">
        <v>1448</v>
      </c>
      <c r="AJ92" s="26">
        <v>6910</v>
      </c>
      <c r="AK92" s="26">
        <v>1442</v>
      </c>
      <c r="AL92" s="26">
        <v>1462</v>
      </c>
      <c r="AM92" s="26">
        <v>1323</v>
      </c>
      <c r="AN92" s="26">
        <v>1317</v>
      </c>
      <c r="AO92" s="26">
        <v>1366</v>
      </c>
      <c r="AP92" s="26">
        <v>6286</v>
      </c>
      <c r="AQ92" s="26">
        <v>1352</v>
      </c>
      <c r="AR92" s="26">
        <v>1358</v>
      </c>
      <c r="AS92" s="26">
        <v>1271</v>
      </c>
      <c r="AT92" s="26">
        <v>1174</v>
      </c>
      <c r="AU92" s="26">
        <v>1131</v>
      </c>
      <c r="AV92" s="26">
        <v>6240</v>
      </c>
      <c r="AW92" s="26">
        <v>1149</v>
      </c>
      <c r="AX92" s="26">
        <v>1213</v>
      </c>
      <c r="AY92" s="26">
        <v>1223</v>
      </c>
      <c r="AZ92" s="26">
        <v>1284</v>
      </c>
      <c r="BA92" s="26">
        <v>1371</v>
      </c>
      <c r="BB92" s="26">
        <v>7002</v>
      </c>
      <c r="BC92" s="26">
        <v>1442</v>
      </c>
      <c r="BD92" s="26">
        <v>1374</v>
      </c>
      <c r="BE92" s="26">
        <v>1445</v>
      </c>
      <c r="BF92" s="26">
        <v>1404</v>
      </c>
      <c r="BG92" s="26">
        <v>1337</v>
      </c>
      <c r="BH92" s="26">
        <v>6932</v>
      </c>
      <c r="BI92" s="26">
        <v>1352</v>
      </c>
      <c r="BJ92" s="26">
        <v>1431</v>
      </c>
      <c r="BK92" s="26">
        <v>1448</v>
      </c>
      <c r="BL92" s="26">
        <v>1339</v>
      </c>
      <c r="BM92" s="26">
        <v>1362</v>
      </c>
      <c r="BN92" s="26">
        <v>6099</v>
      </c>
      <c r="BO92" s="26">
        <v>1322</v>
      </c>
      <c r="BP92" s="26">
        <v>1262</v>
      </c>
      <c r="BQ92" s="26">
        <v>1169</v>
      </c>
      <c r="BR92" s="26">
        <v>1192</v>
      </c>
      <c r="BS92" s="26">
        <v>1154</v>
      </c>
      <c r="BT92" s="26">
        <v>5412</v>
      </c>
      <c r="BU92" s="26">
        <v>1077</v>
      </c>
      <c r="BV92" s="26">
        <v>1141</v>
      </c>
      <c r="BW92" s="26">
        <v>1065</v>
      </c>
      <c r="BX92" s="26">
        <v>1095</v>
      </c>
      <c r="BY92" s="26">
        <v>1034</v>
      </c>
      <c r="BZ92" s="26">
        <v>6051</v>
      </c>
      <c r="CA92" s="26">
        <v>1092</v>
      </c>
      <c r="CB92" s="26">
        <v>1105</v>
      </c>
      <c r="CC92" s="26">
        <v>1180</v>
      </c>
      <c r="CD92" s="26">
        <v>1320</v>
      </c>
      <c r="CE92" s="26">
        <v>1354</v>
      </c>
      <c r="CF92" s="26">
        <v>4833</v>
      </c>
      <c r="CG92" s="26">
        <v>1009</v>
      </c>
      <c r="CH92" s="26">
        <v>1033</v>
      </c>
      <c r="CI92" s="26">
        <v>966</v>
      </c>
      <c r="CJ92" s="26">
        <v>951</v>
      </c>
      <c r="CK92" s="26">
        <v>874</v>
      </c>
      <c r="CL92" s="26">
        <v>4250</v>
      </c>
      <c r="CM92" s="26">
        <v>802</v>
      </c>
      <c r="CN92" s="26">
        <v>868</v>
      </c>
      <c r="CO92" s="26">
        <v>849</v>
      </c>
      <c r="CP92" s="26">
        <v>872</v>
      </c>
      <c r="CQ92" s="26">
        <v>859</v>
      </c>
      <c r="CR92" s="26">
        <v>3643</v>
      </c>
      <c r="CS92" s="26">
        <v>790</v>
      </c>
      <c r="CT92" s="26">
        <v>794</v>
      </c>
      <c r="CU92" s="26">
        <v>736</v>
      </c>
      <c r="CV92" s="26">
        <v>629</v>
      </c>
      <c r="CW92" s="26">
        <v>694</v>
      </c>
      <c r="CX92" s="26">
        <v>3060</v>
      </c>
      <c r="CY92" s="26">
        <v>686</v>
      </c>
      <c r="CZ92" s="26">
        <v>639</v>
      </c>
      <c r="DA92" s="26">
        <v>606</v>
      </c>
      <c r="DB92" s="26">
        <v>560</v>
      </c>
      <c r="DC92" s="26">
        <v>569</v>
      </c>
      <c r="DD92" s="26">
        <v>2015</v>
      </c>
      <c r="DE92" s="26">
        <v>470</v>
      </c>
      <c r="DF92" s="26">
        <v>421</v>
      </c>
      <c r="DG92" s="26">
        <v>377</v>
      </c>
      <c r="DH92" s="26">
        <v>402</v>
      </c>
      <c r="DI92" s="26">
        <v>345</v>
      </c>
      <c r="DJ92" s="26">
        <v>925</v>
      </c>
      <c r="DK92" s="26">
        <v>327</v>
      </c>
      <c r="DL92" s="26">
        <v>247</v>
      </c>
      <c r="DM92" s="26">
        <v>147</v>
      </c>
      <c r="DN92" s="26">
        <v>94</v>
      </c>
      <c r="DO92" s="26">
        <v>110</v>
      </c>
      <c r="DP92" s="26">
        <v>242</v>
      </c>
      <c r="DQ92" s="26">
        <v>81</v>
      </c>
      <c r="DR92" s="26">
        <v>55</v>
      </c>
      <c r="DS92" s="26">
        <v>53</v>
      </c>
      <c r="DT92" s="26">
        <v>30</v>
      </c>
      <c r="DU92" s="26">
        <v>23</v>
      </c>
      <c r="DV92" s="26">
        <v>36</v>
      </c>
      <c r="DW92" s="26">
        <v>15584</v>
      </c>
      <c r="DX92" s="26">
        <v>17618</v>
      </c>
      <c r="DY92" s="26">
        <v>42715</v>
      </c>
      <c r="DZ92" s="26">
        <v>24494</v>
      </c>
      <c r="EA92" s="26">
        <v>19004</v>
      </c>
    </row>
    <row r="93" spans="1:131" ht="17.5" customHeight="1" x14ac:dyDescent="0.35">
      <c r="A93" s="3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W93" s="31"/>
      <c r="DX93" s="31"/>
      <c r="DY93" s="31"/>
      <c r="DZ93" s="31"/>
      <c r="EA93" s="31"/>
    </row>
    <row r="94" spans="1:131" s="3" customFormat="1" ht="17.5" customHeight="1" x14ac:dyDescent="0.35">
      <c r="A94" s="3" t="s">
        <v>157</v>
      </c>
      <c r="C94" s="3" t="s">
        <v>158</v>
      </c>
      <c r="E94" s="26">
        <v>304266</v>
      </c>
      <c r="F94" s="26">
        <v>15070</v>
      </c>
      <c r="G94" s="26">
        <v>2924</v>
      </c>
      <c r="H94" s="26">
        <v>2995</v>
      </c>
      <c r="I94" s="26">
        <v>3020</v>
      </c>
      <c r="J94" s="26">
        <v>3026</v>
      </c>
      <c r="K94" s="26">
        <v>3105</v>
      </c>
      <c r="L94" s="26">
        <v>15001</v>
      </c>
      <c r="M94" s="26">
        <v>3033</v>
      </c>
      <c r="N94" s="26">
        <v>3000</v>
      </c>
      <c r="O94" s="26">
        <v>2956</v>
      </c>
      <c r="P94" s="26">
        <v>3139</v>
      </c>
      <c r="Q94" s="26">
        <v>2873</v>
      </c>
      <c r="R94" s="26">
        <v>16653</v>
      </c>
      <c r="S94" s="26">
        <v>3052</v>
      </c>
      <c r="T94" s="26">
        <v>3219</v>
      </c>
      <c r="U94" s="26">
        <v>3332</v>
      </c>
      <c r="V94" s="26">
        <v>3540</v>
      </c>
      <c r="W94" s="26">
        <v>3510</v>
      </c>
      <c r="X94" s="26">
        <v>16974</v>
      </c>
      <c r="Y94" s="26">
        <v>3638</v>
      </c>
      <c r="Z94" s="26">
        <v>3525</v>
      </c>
      <c r="AA94" s="26">
        <v>3684</v>
      </c>
      <c r="AB94" s="26">
        <v>3328</v>
      </c>
      <c r="AC94" s="26">
        <v>2799</v>
      </c>
      <c r="AD94" s="26">
        <v>14116</v>
      </c>
      <c r="AE94" s="26">
        <v>2568</v>
      </c>
      <c r="AF94" s="26">
        <v>2616</v>
      </c>
      <c r="AG94" s="26">
        <v>2836</v>
      </c>
      <c r="AH94" s="26">
        <v>3153</v>
      </c>
      <c r="AI94" s="26">
        <v>2943</v>
      </c>
      <c r="AJ94" s="26">
        <v>14235</v>
      </c>
      <c r="AK94" s="26">
        <v>2929</v>
      </c>
      <c r="AL94" s="26">
        <v>2840</v>
      </c>
      <c r="AM94" s="26">
        <v>2788</v>
      </c>
      <c r="AN94" s="26">
        <v>2731</v>
      </c>
      <c r="AO94" s="26">
        <v>2947</v>
      </c>
      <c r="AP94" s="26">
        <v>14378</v>
      </c>
      <c r="AQ94" s="26">
        <v>2919</v>
      </c>
      <c r="AR94" s="26">
        <v>2936</v>
      </c>
      <c r="AS94" s="26">
        <v>2878</v>
      </c>
      <c r="AT94" s="26">
        <v>2726</v>
      </c>
      <c r="AU94" s="26">
        <v>2919</v>
      </c>
      <c r="AV94" s="26">
        <v>17957</v>
      </c>
      <c r="AW94" s="26">
        <v>3140</v>
      </c>
      <c r="AX94" s="26">
        <v>3268</v>
      </c>
      <c r="AY94" s="26">
        <v>3682</v>
      </c>
      <c r="AZ94" s="26">
        <v>3738</v>
      </c>
      <c r="BA94" s="26">
        <v>4129</v>
      </c>
      <c r="BB94" s="26">
        <v>22438</v>
      </c>
      <c r="BC94" s="26">
        <v>4304</v>
      </c>
      <c r="BD94" s="26">
        <v>4389</v>
      </c>
      <c r="BE94" s="26">
        <v>4489</v>
      </c>
      <c r="BF94" s="26">
        <v>4604</v>
      </c>
      <c r="BG94" s="26">
        <v>4652</v>
      </c>
      <c r="BH94" s="26">
        <v>24278</v>
      </c>
      <c r="BI94" s="26">
        <v>4928</v>
      </c>
      <c r="BJ94" s="26">
        <v>4970</v>
      </c>
      <c r="BK94" s="26">
        <v>4750</v>
      </c>
      <c r="BL94" s="26">
        <v>4871</v>
      </c>
      <c r="BM94" s="26">
        <v>4759</v>
      </c>
      <c r="BN94" s="26">
        <v>21641</v>
      </c>
      <c r="BO94" s="26">
        <v>4497</v>
      </c>
      <c r="BP94" s="26">
        <v>4413</v>
      </c>
      <c r="BQ94" s="26">
        <v>4344</v>
      </c>
      <c r="BR94" s="26">
        <v>4184</v>
      </c>
      <c r="BS94" s="26">
        <v>4203</v>
      </c>
      <c r="BT94" s="26">
        <v>20162</v>
      </c>
      <c r="BU94" s="26">
        <v>4112</v>
      </c>
      <c r="BV94" s="26">
        <v>4008</v>
      </c>
      <c r="BW94" s="26">
        <v>4118</v>
      </c>
      <c r="BX94" s="26">
        <v>3867</v>
      </c>
      <c r="BY94" s="26">
        <v>4057</v>
      </c>
      <c r="BZ94" s="26">
        <v>22612</v>
      </c>
      <c r="CA94" s="26">
        <v>4181</v>
      </c>
      <c r="CB94" s="26">
        <v>4242</v>
      </c>
      <c r="CC94" s="26">
        <v>4439</v>
      </c>
      <c r="CD94" s="26">
        <v>4778</v>
      </c>
      <c r="CE94" s="26">
        <v>4972</v>
      </c>
      <c r="CF94" s="26">
        <v>18730</v>
      </c>
      <c r="CG94" s="26">
        <v>3913</v>
      </c>
      <c r="CH94" s="26">
        <v>4300</v>
      </c>
      <c r="CI94" s="26">
        <v>3725</v>
      </c>
      <c r="CJ94" s="26">
        <v>3556</v>
      </c>
      <c r="CK94" s="26">
        <v>3236</v>
      </c>
      <c r="CL94" s="26">
        <v>15513</v>
      </c>
      <c r="CM94" s="26">
        <v>3096</v>
      </c>
      <c r="CN94" s="26">
        <v>3226</v>
      </c>
      <c r="CO94" s="26">
        <v>3204</v>
      </c>
      <c r="CP94" s="26">
        <v>3048</v>
      </c>
      <c r="CQ94" s="26">
        <v>2939</v>
      </c>
      <c r="CR94" s="26">
        <v>12795</v>
      </c>
      <c r="CS94" s="26">
        <v>2835</v>
      </c>
      <c r="CT94" s="26">
        <v>2710</v>
      </c>
      <c r="CU94" s="26">
        <v>2597</v>
      </c>
      <c r="CV94" s="26">
        <v>2357</v>
      </c>
      <c r="CW94" s="26">
        <v>2296</v>
      </c>
      <c r="CX94" s="26">
        <v>10438</v>
      </c>
      <c r="CY94" s="26">
        <v>2354</v>
      </c>
      <c r="CZ94" s="26">
        <v>2220</v>
      </c>
      <c r="DA94" s="26">
        <v>2039</v>
      </c>
      <c r="DB94" s="26">
        <v>1982</v>
      </c>
      <c r="DC94" s="26">
        <v>1843</v>
      </c>
      <c r="DD94" s="26">
        <v>6977</v>
      </c>
      <c r="DE94" s="26">
        <v>1682</v>
      </c>
      <c r="DF94" s="26">
        <v>1517</v>
      </c>
      <c r="DG94" s="26">
        <v>1378</v>
      </c>
      <c r="DH94" s="26">
        <v>1231</v>
      </c>
      <c r="DI94" s="26">
        <v>1169</v>
      </c>
      <c r="DJ94" s="26">
        <v>3166</v>
      </c>
      <c r="DK94" s="26">
        <v>1089</v>
      </c>
      <c r="DL94" s="26">
        <v>798</v>
      </c>
      <c r="DM94" s="26">
        <v>524</v>
      </c>
      <c r="DN94" s="26">
        <v>388</v>
      </c>
      <c r="DO94" s="26">
        <v>367</v>
      </c>
      <c r="DP94" s="26">
        <v>1015</v>
      </c>
      <c r="DQ94" s="26">
        <v>338</v>
      </c>
      <c r="DR94" s="26">
        <v>266</v>
      </c>
      <c r="DS94" s="26">
        <v>214</v>
      </c>
      <c r="DT94" s="26">
        <v>128</v>
      </c>
      <c r="DU94" s="26">
        <v>69</v>
      </c>
      <c r="DV94" s="26">
        <v>117</v>
      </c>
      <c r="DW94" s="26">
        <v>50362</v>
      </c>
      <c r="DX94" s="26">
        <v>57571</v>
      </c>
      <c r="DY94" s="26">
        <v>96460</v>
      </c>
      <c r="DZ94" s="26">
        <v>88693</v>
      </c>
      <c r="EA94" s="26">
        <v>68751</v>
      </c>
    </row>
    <row r="95" spans="1:131" ht="17.5" customHeight="1" x14ac:dyDescent="0.35">
      <c r="A95" s="2" t="s">
        <v>159</v>
      </c>
      <c r="D95" s="2" t="s">
        <v>160</v>
      </c>
      <c r="E95" s="4">
        <v>28655</v>
      </c>
      <c r="F95" s="4">
        <v>1208</v>
      </c>
      <c r="G95" s="4">
        <v>243</v>
      </c>
      <c r="H95" s="4">
        <v>229</v>
      </c>
      <c r="I95" s="4">
        <v>246</v>
      </c>
      <c r="J95" s="4">
        <v>234</v>
      </c>
      <c r="K95" s="4">
        <v>256</v>
      </c>
      <c r="L95" s="4">
        <v>1257</v>
      </c>
      <c r="M95" s="4">
        <v>266</v>
      </c>
      <c r="N95" s="4">
        <v>227</v>
      </c>
      <c r="O95" s="4">
        <v>242</v>
      </c>
      <c r="P95" s="4">
        <v>267</v>
      </c>
      <c r="Q95" s="4">
        <v>255</v>
      </c>
      <c r="R95" s="4">
        <v>1620</v>
      </c>
      <c r="S95" s="4">
        <v>291</v>
      </c>
      <c r="T95" s="4">
        <v>304</v>
      </c>
      <c r="U95" s="4">
        <v>354</v>
      </c>
      <c r="V95" s="4">
        <v>324</v>
      </c>
      <c r="W95" s="4">
        <v>347</v>
      </c>
      <c r="X95" s="4">
        <v>1594</v>
      </c>
      <c r="Y95" s="4">
        <v>362</v>
      </c>
      <c r="Z95" s="4">
        <v>344</v>
      </c>
      <c r="AA95" s="4">
        <v>332</v>
      </c>
      <c r="AB95" s="4">
        <v>319</v>
      </c>
      <c r="AC95" s="4">
        <v>237</v>
      </c>
      <c r="AD95" s="4">
        <v>1176</v>
      </c>
      <c r="AE95" s="4">
        <v>186</v>
      </c>
      <c r="AF95" s="4">
        <v>245</v>
      </c>
      <c r="AG95" s="4">
        <v>233</v>
      </c>
      <c r="AH95" s="4">
        <v>272</v>
      </c>
      <c r="AI95" s="4">
        <v>240</v>
      </c>
      <c r="AJ95" s="4">
        <v>1111</v>
      </c>
      <c r="AK95" s="4">
        <v>233</v>
      </c>
      <c r="AL95" s="4">
        <v>213</v>
      </c>
      <c r="AM95" s="4">
        <v>228</v>
      </c>
      <c r="AN95" s="4">
        <v>206</v>
      </c>
      <c r="AO95" s="4">
        <v>231</v>
      </c>
      <c r="AP95" s="4">
        <v>1149</v>
      </c>
      <c r="AQ95" s="4">
        <v>233</v>
      </c>
      <c r="AR95" s="4">
        <v>237</v>
      </c>
      <c r="AS95" s="4">
        <v>211</v>
      </c>
      <c r="AT95" s="4">
        <v>225</v>
      </c>
      <c r="AU95" s="4">
        <v>243</v>
      </c>
      <c r="AV95" s="4">
        <v>1590</v>
      </c>
      <c r="AW95" s="4">
        <v>267</v>
      </c>
      <c r="AX95" s="4">
        <v>298</v>
      </c>
      <c r="AY95" s="4">
        <v>316</v>
      </c>
      <c r="AZ95" s="4">
        <v>338</v>
      </c>
      <c r="BA95" s="4">
        <v>371</v>
      </c>
      <c r="BB95" s="4">
        <v>2067</v>
      </c>
      <c r="BC95" s="4">
        <v>381</v>
      </c>
      <c r="BD95" s="4">
        <v>450</v>
      </c>
      <c r="BE95" s="4">
        <v>381</v>
      </c>
      <c r="BF95" s="4">
        <v>431</v>
      </c>
      <c r="BG95" s="4">
        <v>424</v>
      </c>
      <c r="BH95" s="4">
        <v>2263</v>
      </c>
      <c r="BI95" s="4">
        <v>468</v>
      </c>
      <c r="BJ95" s="4">
        <v>469</v>
      </c>
      <c r="BK95" s="4">
        <v>442</v>
      </c>
      <c r="BL95" s="4">
        <v>439</v>
      </c>
      <c r="BM95" s="4">
        <v>445</v>
      </c>
      <c r="BN95" s="4">
        <v>2162</v>
      </c>
      <c r="BO95" s="4">
        <v>435</v>
      </c>
      <c r="BP95" s="4">
        <v>430</v>
      </c>
      <c r="BQ95" s="4">
        <v>423</v>
      </c>
      <c r="BR95" s="4">
        <v>419</v>
      </c>
      <c r="BS95" s="4">
        <v>455</v>
      </c>
      <c r="BT95" s="4">
        <v>1994</v>
      </c>
      <c r="BU95" s="4">
        <v>392</v>
      </c>
      <c r="BV95" s="4">
        <v>400</v>
      </c>
      <c r="BW95" s="4">
        <v>408</v>
      </c>
      <c r="BX95" s="4">
        <v>405</v>
      </c>
      <c r="BY95" s="4">
        <v>389</v>
      </c>
      <c r="BZ95" s="4">
        <v>2274</v>
      </c>
      <c r="CA95" s="4">
        <v>412</v>
      </c>
      <c r="CB95" s="4">
        <v>459</v>
      </c>
      <c r="CC95" s="4">
        <v>441</v>
      </c>
      <c r="CD95" s="4">
        <v>509</v>
      </c>
      <c r="CE95" s="4">
        <v>453</v>
      </c>
      <c r="CF95" s="4">
        <v>1927</v>
      </c>
      <c r="CG95" s="4">
        <v>436</v>
      </c>
      <c r="CH95" s="4">
        <v>414</v>
      </c>
      <c r="CI95" s="4">
        <v>390</v>
      </c>
      <c r="CJ95" s="4">
        <v>369</v>
      </c>
      <c r="CK95" s="4">
        <v>318</v>
      </c>
      <c r="CL95" s="4">
        <v>1493</v>
      </c>
      <c r="CM95" s="4">
        <v>305</v>
      </c>
      <c r="CN95" s="4">
        <v>301</v>
      </c>
      <c r="CO95" s="4">
        <v>314</v>
      </c>
      <c r="CP95" s="4">
        <v>294</v>
      </c>
      <c r="CQ95" s="4">
        <v>279</v>
      </c>
      <c r="CR95" s="4">
        <v>1336</v>
      </c>
      <c r="CS95" s="4">
        <v>299</v>
      </c>
      <c r="CT95" s="4">
        <v>276</v>
      </c>
      <c r="CU95" s="4">
        <v>267</v>
      </c>
      <c r="CV95" s="4">
        <v>236</v>
      </c>
      <c r="CW95" s="4">
        <v>258</v>
      </c>
      <c r="CX95" s="4">
        <v>1115</v>
      </c>
      <c r="CY95" s="4">
        <v>251</v>
      </c>
      <c r="CZ95" s="4">
        <v>234</v>
      </c>
      <c r="DA95" s="4">
        <v>206</v>
      </c>
      <c r="DB95" s="4">
        <v>222</v>
      </c>
      <c r="DC95" s="4">
        <v>202</v>
      </c>
      <c r="DD95" s="4">
        <v>833</v>
      </c>
      <c r="DE95" s="4">
        <v>205</v>
      </c>
      <c r="DF95" s="4">
        <v>171</v>
      </c>
      <c r="DG95" s="4">
        <v>132</v>
      </c>
      <c r="DH95" s="4">
        <v>160</v>
      </c>
      <c r="DI95" s="4">
        <v>165</v>
      </c>
      <c r="DJ95" s="4">
        <v>365</v>
      </c>
      <c r="DK95" s="4">
        <v>131</v>
      </c>
      <c r="DL95" s="4">
        <v>92</v>
      </c>
      <c r="DM95" s="4">
        <v>54</v>
      </c>
      <c r="DN95" s="4">
        <v>40</v>
      </c>
      <c r="DO95" s="4">
        <v>48</v>
      </c>
      <c r="DP95" s="4">
        <v>105</v>
      </c>
      <c r="DQ95" s="4">
        <v>31</v>
      </c>
      <c r="DR95" s="4">
        <v>29</v>
      </c>
      <c r="DS95" s="4">
        <v>24</v>
      </c>
      <c r="DT95" s="4">
        <v>15</v>
      </c>
      <c r="DU95" s="4">
        <v>6</v>
      </c>
      <c r="DV95" s="4">
        <v>16</v>
      </c>
      <c r="DW95" s="4">
        <v>4447</v>
      </c>
      <c r="DX95" s="4">
        <v>5123</v>
      </c>
      <c r="DY95" s="4">
        <v>8325</v>
      </c>
      <c r="DZ95" s="4">
        <v>8693</v>
      </c>
      <c r="EA95" s="4">
        <v>7190</v>
      </c>
    </row>
    <row r="96" spans="1:131" ht="17.5" customHeight="1" x14ac:dyDescent="0.35">
      <c r="A96" s="2" t="s">
        <v>161</v>
      </c>
      <c r="D96" s="2" t="s">
        <v>162</v>
      </c>
      <c r="E96" s="4">
        <v>45158</v>
      </c>
      <c r="F96" s="4">
        <v>2137</v>
      </c>
      <c r="G96" s="4">
        <v>396</v>
      </c>
      <c r="H96" s="4">
        <v>432</v>
      </c>
      <c r="I96" s="4">
        <v>415</v>
      </c>
      <c r="J96" s="4">
        <v>451</v>
      </c>
      <c r="K96" s="4">
        <v>443</v>
      </c>
      <c r="L96" s="4">
        <v>2230</v>
      </c>
      <c r="M96" s="4">
        <v>428</v>
      </c>
      <c r="N96" s="4">
        <v>434</v>
      </c>
      <c r="O96" s="4">
        <v>466</v>
      </c>
      <c r="P96" s="4">
        <v>461</v>
      </c>
      <c r="Q96" s="4">
        <v>441</v>
      </c>
      <c r="R96" s="4">
        <v>2455</v>
      </c>
      <c r="S96" s="4">
        <v>451</v>
      </c>
      <c r="T96" s="4">
        <v>462</v>
      </c>
      <c r="U96" s="4">
        <v>532</v>
      </c>
      <c r="V96" s="4">
        <v>509</v>
      </c>
      <c r="W96" s="4">
        <v>501</v>
      </c>
      <c r="X96" s="4">
        <v>2463</v>
      </c>
      <c r="Y96" s="4">
        <v>518</v>
      </c>
      <c r="Z96" s="4">
        <v>497</v>
      </c>
      <c r="AA96" s="4">
        <v>519</v>
      </c>
      <c r="AB96" s="4">
        <v>555</v>
      </c>
      <c r="AC96" s="4">
        <v>374</v>
      </c>
      <c r="AD96" s="4">
        <v>1909</v>
      </c>
      <c r="AE96" s="4">
        <v>350</v>
      </c>
      <c r="AF96" s="4">
        <v>331</v>
      </c>
      <c r="AG96" s="4">
        <v>397</v>
      </c>
      <c r="AH96" s="4">
        <v>435</v>
      </c>
      <c r="AI96" s="4">
        <v>396</v>
      </c>
      <c r="AJ96" s="4">
        <v>1943</v>
      </c>
      <c r="AK96" s="4">
        <v>386</v>
      </c>
      <c r="AL96" s="4">
        <v>403</v>
      </c>
      <c r="AM96" s="4">
        <v>366</v>
      </c>
      <c r="AN96" s="4">
        <v>379</v>
      </c>
      <c r="AO96" s="4">
        <v>409</v>
      </c>
      <c r="AP96" s="4">
        <v>1974</v>
      </c>
      <c r="AQ96" s="4">
        <v>387</v>
      </c>
      <c r="AR96" s="4">
        <v>380</v>
      </c>
      <c r="AS96" s="4">
        <v>399</v>
      </c>
      <c r="AT96" s="4">
        <v>391</v>
      </c>
      <c r="AU96" s="4">
        <v>417</v>
      </c>
      <c r="AV96" s="4">
        <v>2558</v>
      </c>
      <c r="AW96" s="4">
        <v>395</v>
      </c>
      <c r="AX96" s="4">
        <v>411</v>
      </c>
      <c r="AY96" s="4">
        <v>554</v>
      </c>
      <c r="AZ96" s="4">
        <v>549</v>
      </c>
      <c r="BA96" s="4">
        <v>649</v>
      </c>
      <c r="BB96" s="4">
        <v>3297</v>
      </c>
      <c r="BC96" s="4">
        <v>578</v>
      </c>
      <c r="BD96" s="4">
        <v>644</v>
      </c>
      <c r="BE96" s="4">
        <v>708</v>
      </c>
      <c r="BF96" s="4">
        <v>707</v>
      </c>
      <c r="BG96" s="4">
        <v>660</v>
      </c>
      <c r="BH96" s="4">
        <v>3786</v>
      </c>
      <c r="BI96" s="4">
        <v>781</v>
      </c>
      <c r="BJ96" s="4">
        <v>815</v>
      </c>
      <c r="BK96" s="4">
        <v>737</v>
      </c>
      <c r="BL96" s="4">
        <v>718</v>
      </c>
      <c r="BM96" s="4">
        <v>735</v>
      </c>
      <c r="BN96" s="4">
        <v>3246</v>
      </c>
      <c r="BO96" s="4">
        <v>734</v>
      </c>
      <c r="BP96" s="4">
        <v>652</v>
      </c>
      <c r="BQ96" s="4">
        <v>652</v>
      </c>
      <c r="BR96" s="4">
        <v>625</v>
      </c>
      <c r="BS96" s="4">
        <v>583</v>
      </c>
      <c r="BT96" s="4">
        <v>3124</v>
      </c>
      <c r="BU96" s="4">
        <v>660</v>
      </c>
      <c r="BV96" s="4">
        <v>613</v>
      </c>
      <c r="BW96" s="4">
        <v>636</v>
      </c>
      <c r="BX96" s="4">
        <v>585</v>
      </c>
      <c r="BY96" s="4">
        <v>630</v>
      </c>
      <c r="BZ96" s="4">
        <v>3452</v>
      </c>
      <c r="CA96" s="4">
        <v>637</v>
      </c>
      <c r="CB96" s="4">
        <v>636</v>
      </c>
      <c r="CC96" s="4">
        <v>669</v>
      </c>
      <c r="CD96" s="4">
        <v>714</v>
      </c>
      <c r="CE96" s="4">
        <v>796</v>
      </c>
      <c r="CF96" s="4">
        <v>2936</v>
      </c>
      <c r="CG96" s="4">
        <v>595</v>
      </c>
      <c r="CH96" s="4">
        <v>716</v>
      </c>
      <c r="CI96" s="4">
        <v>576</v>
      </c>
      <c r="CJ96" s="4">
        <v>539</v>
      </c>
      <c r="CK96" s="4">
        <v>510</v>
      </c>
      <c r="CL96" s="4">
        <v>2530</v>
      </c>
      <c r="CM96" s="4">
        <v>517</v>
      </c>
      <c r="CN96" s="4">
        <v>542</v>
      </c>
      <c r="CO96" s="4">
        <v>505</v>
      </c>
      <c r="CP96" s="4">
        <v>496</v>
      </c>
      <c r="CQ96" s="4">
        <v>470</v>
      </c>
      <c r="CR96" s="4">
        <v>1970</v>
      </c>
      <c r="CS96" s="4">
        <v>463</v>
      </c>
      <c r="CT96" s="4">
        <v>431</v>
      </c>
      <c r="CU96" s="4">
        <v>382</v>
      </c>
      <c r="CV96" s="4">
        <v>357</v>
      </c>
      <c r="CW96" s="4">
        <v>337</v>
      </c>
      <c r="CX96" s="4">
        <v>1561</v>
      </c>
      <c r="CY96" s="4">
        <v>363</v>
      </c>
      <c r="CZ96" s="4">
        <v>322</v>
      </c>
      <c r="DA96" s="4">
        <v>298</v>
      </c>
      <c r="DB96" s="4">
        <v>315</v>
      </c>
      <c r="DC96" s="4">
        <v>263</v>
      </c>
      <c r="DD96" s="4">
        <v>1000</v>
      </c>
      <c r="DE96" s="4">
        <v>245</v>
      </c>
      <c r="DF96" s="4">
        <v>222</v>
      </c>
      <c r="DG96" s="4">
        <v>200</v>
      </c>
      <c r="DH96" s="4">
        <v>184</v>
      </c>
      <c r="DI96" s="4">
        <v>149</v>
      </c>
      <c r="DJ96" s="4">
        <v>448</v>
      </c>
      <c r="DK96" s="4">
        <v>156</v>
      </c>
      <c r="DL96" s="4">
        <v>117</v>
      </c>
      <c r="DM96" s="4">
        <v>64</v>
      </c>
      <c r="DN96" s="4">
        <v>58</v>
      </c>
      <c r="DO96" s="4">
        <v>53</v>
      </c>
      <c r="DP96" s="4">
        <v>121</v>
      </c>
      <c r="DQ96" s="4">
        <v>39</v>
      </c>
      <c r="DR96" s="4">
        <v>40</v>
      </c>
      <c r="DS96" s="4">
        <v>21</v>
      </c>
      <c r="DT96" s="4">
        <v>12</v>
      </c>
      <c r="DU96" s="4">
        <v>9</v>
      </c>
      <c r="DV96" s="4">
        <v>18</v>
      </c>
      <c r="DW96" s="4">
        <v>7340</v>
      </c>
      <c r="DX96" s="4">
        <v>8356</v>
      </c>
      <c r="DY96" s="4">
        <v>13626</v>
      </c>
      <c r="DZ96" s="4">
        <v>13608</v>
      </c>
      <c r="EA96" s="4">
        <v>10584</v>
      </c>
    </row>
    <row r="97" spans="1:131" ht="17.5" customHeight="1" x14ac:dyDescent="0.35">
      <c r="A97" s="2" t="s">
        <v>163</v>
      </c>
      <c r="D97" s="2" t="s">
        <v>164</v>
      </c>
      <c r="E97" s="4">
        <v>80832</v>
      </c>
      <c r="F97" s="4">
        <v>4213</v>
      </c>
      <c r="G97" s="4">
        <v>808</v>
      </c>
      <c r="H97" s="4">
        <v>843</v>
      </c>
      <c r="I97" s="4">
        <v>831</v>
      </c>
      <c r="J97" s="4">
        <v>821</v>
      </c>
      <c r="K97" s="4">
        <v>910</v>
      </c>
      <c r="L97" s="4">
        <v>4284</v>
      </c>
      <c r="M97" s="4">
        <v>845</v>
      </c>
      <c r="N97" s="4">
        <v>878</v>
      </c>
      <c r="O97" s="4">
        <v>818</v>
      </c>
      <c r="P97" s="4">
        <v>894</v>
      </c>
      <c r="Q97" s="4">
        <v>849</v>
      </c>
      <c r="R97" s="4">
        <v>4572</v>
      </c>
      <c r="S97" s="4">
        <v>866</v>
      </c>
      <c r="T97" s="4">
        <v>879</v>
      </c>
      <c r="U97" s="4">
        <v>887</v>
      </c>
      <c r="V97" s="4">
        <v>991</v>
      </c>
      <c r="W97" s="4">
        <v>949</v>
      </c>
      <c r="X97" s="4">
        <v>4547</v>
      </c>
      <c r="Y97" s="4">
        <v>1001</v>
      </c>
      <c r="Z97" s="4">
        <v>985</v>
      </c>
      <c r="AA97" s="4">
        <v>1065</v>
      </c>
      <c r="AB97" s="4">
        <v>853</v>
      </c>
      <c r="AC97" s="4">
        <v>643</v>
      </c>
      <c r="AD97" s="4">
        <v>3411</v>
      </c>
      <c r="AE97" s="4">
        <v>567</v>
      </c>
      <c r="AF97" s="4">
        <v>598</v>
      </c>
      <c r="AG97" s="4">
        <v>694</v>
      </c>
      <c r="AH97" s="4">
        <v>772</v>
      </c>
      <c r="AI97" s="4">
        <v>780</v>
      </c>
      <c r="AJ97" s="4">
        <v>3982</v>
      </c>
      <c r="AK97" s="4">
        <v>844</v>
      </c>
      <c r="AL97" s="4">
        <v>762</v>
      </c>
      <c r="AM97" s="4">
        <v>786</v>
      </c>
      <c r="AN97" s="4">
        <v>730</v>
      </c>
      <c r="AO97" s="4">
        <v>860</v>
      </c>
      <c r="AP97" s="4">
        <v>4218</v>
      </c>
      <c r="AQ97" s="4">
        <v>827</v>
      </c>
      <c r="AR97" s="4">
        <v>893</v>
      </c>
      <c r="AS97" s="4">
        <v>846</v>
      </c>
      <c r="AT97" s="4">
        <v>820</v>
      </c>
      <c r="AU97" s="4">
        <v>832</v>
      </c>
      <c r="AV97" s="4">
        <v>5103</v>
      </c>
      <c r="AW97" s="4">
        <v>921</v>
      </c>
      <c r="AX97" s="4">
        <v>923</v>
      </c>
      <c r="AY97" s="4">
        <v>1047</v>
      </c>
      <c r="AZ97" s="4">
        <v>1085</v>
      </c>
      <c r="BA97" s="4">
        <v>1127</v>
      </c>
      <c r="BB97" s="4">
        <v>6286</v>
      </c>
      <c r="BC97" s="4">
        <v>1222</v>
      </c>
      <c r="BD97" s="4">
        <v>1172</v>
      </c>
      <c r="BE97" s="4">
        <v>1277</v>
      </c>
      <c r="BF97" s="4">
        <v>1239</v>
      </c>
      <c r="BG97" s="4">
        <v>1376</v>
      </c>
      <c r="BH97" s="4">
        <v>6554</v>
      </c>
      <c r="BI97" s="4">
        <v>1326</v>
      </c>
      <c r="BJ97" s="4">
        <v>1416</v>
      </c>
      <c r="BK97" s="4">
        <v>1258</v>
      </c>
      <c r="BL97" s="4">
        <v>1315</v>
      </c>
      <c r="BM97" s="4">
        <v>1239</v>
      </c>
      <c r="BN97" s="4">
        <v>5699</v>
      </c>
      <c r="BO97" s="4">
        <v>1143</v>
      </c>
      <c r="BP97" s="4">
        <v>1205</v>
      </c>
      <c r="BQ97" s="4">
        <v>1144</v>
      </c>
      <c r="BR97" s="4">
        <v>1099</v>
      </c>
      <c r="BS97" s="4">
        <v>1108</v>
      </c>
      <c r="BT97" s="4">
        <v>4958</v>
      </c>
      <c r="BU97" s="4">
        <v>1052</v>
      </c>
      <c r="BV97" s="4">
        <v>1001</v>
      </c>
      <c r="BW97" s="4">
        <v>1005</v>
      </c>
      <c r="BX97" s="4">
        <v>917</v>
      </c>
      <c r="BY97" s="4">
        <v>983</v>
      </c>
      <c r="BZ97" s="4">
        <v>5434</v>
      </c>
      <c r="CA97" s="4">
        <v>1009</v>
      </c>
      <c r="CB97" s="4">
        <v>995</v>
      </c>
      <c r="CC97" s="4">
        <v>1083</v>
      </c>
      <c r="CD97" s="4">
        <v>1135</v>
      </c>
      <c r="CE97" s="4">
        <v>1212</v>
      </c>
      <c r="CF97" s="4">
        <v>4582</v>
      </c>
      <c r="CG97" s="4">
        <v>957</v>
      </c>
      <c r="CH97" s="4">
        <v>1052</v>
      </c>
      <c r="CI97" s="4">
        <v>872</v>
      </c>
      <c r="CJ97" s="4">
        <v>878</v>
      </c>
      <c r="CK97" s="4">
        <v>823</v>
      </c>
      <c r="CL97" s="4">
        <v>3856</v>
      </c>
      <c r="CM97" s="4">
        <v>738</v>
      </c>
      <c r="CN97" s="4">
        <v>831</v>
      </c>
      <c r="CO97" s="4">
        <v>757</v>
      </c>
      <c r="CP97" s="4">
        <v>793</v>
      </c>
      <c r="CQ97" s="4">
        <v>737</v>
      </c>
      <c r="CR97" s="4">
        <v>3224</v>
      </c>
      <c r="CS97" s="4">
        <v>701</v>
      </c>
      <c r="CT97" s="4">
        <v>668</v>
      </c>
      <c r="CU97" s="4">
        <v>663</v>
      </c>
      <c r="CV97" s="4">
        <v>592</v>
      </c>
      <c r="CW97" s="4">
        <v>600</v>
      </c>
      <c r="CX97" s="4">
        <v>2722</v>
      </c>
      <c r="CY97" s="4">
        <v>619</v>
      </c>
      <c r="CZ97" s="4">
        <v>552</v>
      </c>
      <c r="DA97" s="4">
        <v>527</v>
      </c>
      <c r="DB97" s="4">
        <v>540</v>
      </c>
      <c r="DC97" s="4">
        <v>484</v>
      </c>
      <c r="DD97" s="4">
        <v>1923</v>
      </c>
      <c r="DE97" s="4">
        <v>472</v>
      </c>
      <c r="DF97" s="4">
        <v>429</v>
      </c>
      <c r="DG97" s="4">
        <v>370</v>
      </c>
      <c r="DH97" s="4">
        <v>325</v>
      </c>
      <c r="DI97" s="4">
        <v>327</v>
      </c>
      <c r="DJ97" s="4">
        <v>903</v>
      </c>
      <c r="DK97" s="4">
        <v>331</v>
      </c>
      <c r="DL97" s="4">
        <v>201</v>
      </c>
      <c r="DM97" s="4">
        <v>152</v>
      </c>
      <c r="DN97" s="4">
        <v>103</v>
      </c>
      <c r="DO97" s="4">
        <v>116</v>
      </c>
      <c r="DP97" s="4">
        <v>323</v>
      </c>
      <c r="DQ97" s="4">
        <v>104</v>
      </c>
      <c r="DR97" s="4">
        <v>78</v>
      </c>
      <c r="DS97" s="4">
        <v>77</v>
      </c>
      <c r="DT97" s="4">
        <v>38</v>
      </c>
      <c r="DU97" s="4">
        <v>26</v>
      </c>
      <c r="DV97" s="4">
        <v>38</v>
      </c>
      <c r="DW97" s="4">
        <v>14070</v>
      </c>
      <c r="DX97" s="4">
        <v>16120</v>
      </c>
      <c r="DY97" s="4">
        <v>26546</v>
      </c>
      <c r="DZ97" s="4">
        <v>22645</v>
      </c>
      <c r="EA97" s="4">
        <v>17571</v>
      </c>
    </row>
    <row r="98" spans="1:131" ht="17.5" customHeight="1" x14ac:dyDescent="0.35">
      <c r="A98" s="2" t="s">
        <v>165</v>
      </c>
      <c r="D98" s="2" t="s">
        <v>166</v>
      </c>
      <c r="E98" s="4">
        <v>24558</v>
      </c>
      <c r="F98" s="4">
        <v>1405</v>
      </c>
      <c r="G98" s="4">
        <v>303</v>
      </c>
      <c r="H98" s="4">
        <v>268</v>
      </c>
      <c r="I98" s="4">
        <v>290</v>
      </c>
      <c r="J98" s="4">
        <v>285</v>
      </c>
      <c r="K98" s="4">
        <v>259</v>
      </c>
      <c r="L98" s="4">
        <v>1335</v>
      </c>
      <c r="M98" s="4">
        <v>248</v>
      </c>
      <c r="N98" s="4">
        <v>238</v>
      </c>
      <c r="O98" s="4">
        <v>290</v>
      </c>
      <c r="P98" s="4">
        <v>300</v>
      </c>
      <c r="Q98" s="4">
        <v>259</v>
      </c>
      <c r="R98" s="4">
        <v>1391</v>
      </c>
      <c r="S98" s="4">
        <v>261</v>
      </c>
      <c r="T98" s="4">
        <v>261</v>
      </c>
      <c r="U98" s="4">
        <v>288</v>
      </c>
      <c r="V98" s="4">
        <v>274</v>
      </c>
      <c r="W98" s="4">
        <v>307</v>
      </c>
      <c r="X98" s="4">
        <v>1270</v>
      </c>
      <c r="Y98" s="4">
        <v>309</v>
      </c>
      <c r="Z98" s="4">
        <v>254</v>
      </c>
      <c r="AA98" s="4">
        <v>268</v>
      </c>
      <c r="AB98" s="4">
        <v>234</v>
      </c>
      <c r="AC98" s="4">
        <v>205</v>
      </c>
      <c r="AD98" s="4">
        <v>1253</v>
      </c>
      <c r="AE98" s="4">
        <v>212</v>
      </c>
      <c r="AF98" s="4">
        <v>216</v>
      </c>
      <c r="AG98" s="4">
        <v>255</v>
      </c>
      <c r="AH98" s="4">
        <v>287</v>
      </c>
      <c r="AI98" s="4">
        <v>283</v>
      </c>
      <c r="AJ98" s="4">
        <v>1350</v>
      </c>
      <c r="AK98" s="4">
        <v>272</v>
      </c>
      <c r="AL98" s="4">
        <v>281</v>
      </c>
      <c r="AM98" s="4">
        <v>243</v>
      </c>
      <c r="AN98" s="4">
        <v>285</v>
      </c>
      <c r="AO98" s="4">
        <v>269</v>
      </c>
      <c r="AP98" s="4">
        <v>1341</v>
      </c>
      <c r="AQ98" s="4">
        <v>272</v>
      </c>
      <c r="AR98" s="4">
        <v>258</v>
      </c>
      <c r="AS98" s="4">
        <v>289</v>
      </c>
      <c r="AT98" s="4">
        <v>255</v>
      </c>
      <c r="AU98" s="4">
        <v>267</v>
      </c>
      <c r="AV98" s="4">
        <v>1461</v>
      </c>
      <c r="AW98" s="4">
        <v>277</v>
      </c>
      <c r="AX98" s="4">
        <v>262</v>
      </c>
      <c r="AY98" s="4">
        <v>315</v>
      </c>
      <c r="AZ98" s="4">
        <v>297</v>
      </c>
      <c r="BA98" s="4">
        <v>310</v>
      </c>
      <c r="BB98" s="4">
        <v>1901</v>
      </c>
      <c r="BC98" s="4">
        <v>374</v>
      </c>
      <c r="BD98" s="4">
        <v>397</v>
      </c>
      <c r="BE98" s="4">
        <v>403</v>
      </c>
      <c r="BF98" s="4">
        <v>384</v>
      </c>
      <c r="BG98" s="4">
        <v>343</v>
      </c>
      <c r="BH98" s="4">
        <v>1875</v>
      </c>
      <c r="BI98" s="4">
        <v>372</v>
      </c>
      <c r="BJ98" s="4">
        <v>374</v>
      </c>
      <c r="BK98" s="4">
        <v>384</v>
      </c>
      <c r="BL98" s="4">
        <v>370</v>
      </c>
      <c r="BM98" s="4">
        <v>375</v>
      </c>
      <c r="BN98" s="4">
        <v>1692</v>
      </c>
      <c r="BO98" s="4">
        <v>350</v>
      </c>
      <c r="BP98" s="4">
        <v>335</v>
      </c>
      <c r="BQ98" s="4">
        <v>361</v>
      </c>
      <c r="BR98" s="4">
        <v>323</v>
      </c>
      <c r="BS98" s="4">
        <v>323</v>
      </c>
      <c r="BT98" s="4">
        <v>1532</v>
      </c>
      <c r="BU98" s="4">
        <v>308</v>
      </c>
      <c r="BV98" s="4">
        <v>290</v>
      </c>
      <c r="BW98" s="4">
        <v>326</v>
      </c>
      <c r="BX98" s="4">
        <v>300</v>
      </c>
      <c r="BY98" s="4">
        <v>308</v>
      </c>
      <c r="BZ98" s="4">
        <v>1823</v>
      </c>
      <c r="CA98" s="4">
        <v>328</v>
      </c>
      <c r="CB98" s="4">
        <v>340</v>
      </c>
      <c r="CC98" s="4">
        <v>369</v>
      </c>
      <c r="CD98" s="4">
        <v>407</v>
      </c>
      <c r="CE98" s="4">
        <v>379</v>
      </c>
      <c r="CF98" s="4">
        <v>1428</v>
      </c>
      <c r="CG98" s="4">
        <v>335</v>
      </c>
      <c r="CH98" s="4">
        <v>306</v>
      </c>
      <c r="CI98" s="4">
        <v>309</v>
      </c>
      <c r="CJ98" s="4">
        <v>241</v>
      </c>
      <c r="CK98" s="4">
        <v>237</v>
      </c>
      <c r="CL98" s="4">
        <v>1157</v>
      </c>
      <c r="CM98" s="4">
        <v>223</v>
      </c>
      <c r="CN98" s="4">
        <v>237</v>
      </c>
      <c r="CO98" s="4">
        <v>251</v>
      </c>
      <c r="CP98" s="4">
        <v>243</v>
      </c>
      <c r="CQ98" s="4">
        <v>203</v>
      </c>
      <c r="CR98" s="4">
        <v>924</v>
      </c>
      <c r="CS98" s="4">
        <v>221</v>
      </c>
      <c r="CT98" s="4">
        <v>208</v>
      </c>
      <c r="CU98" s="4">
        <v>191</v>
      </c>
      <c r="CV98" s="4">
        <v>165</v>
      </c>
      <c r="CW98" s="4">
        <v>139</v>
      </c>
      <c r="CX98" s="4">
        <v>699</v>
      </c>
      <c r="CY98" s="4">
        <v>166</v>
      </c>
      <c r="CZ98" s="4">
        <v>149</v>
      </c>
      <c r="DA98" s="4">
        <v>131</v>
      </c>
      <c r="DB98" s="4">
        <v>130</v>
      </c>
      <c r="DC98" s="4">
        <v>123</v>
      </c>
      <c r="DD98" s="4">
        <v>447</v>
      </c>
      <c r="DE98" s="4">
        <v>115</v>
      </c>
      <c r="DF98" s="4">
        <v>94</v>
      </c>
      <c r="DG98" s="4">
        <v>97</v>
      </c>
      <c r="DH98" s="4">
        <v>72</v>
      </c>
      <c r="DI98" s="4">
        <v>69</v>
      </c>
      <c r="DJ98" s="4">
        <v>200</v>
      </c>
      <c r="DK98" s="4">
        <v>74</v>
      </c>
      <c r="DL98" s="4">
        <v>40</v>
      </c>
      <c r="DM98" s="4">
        <v>36</v>
      </c>
      <c r="DN98" s="4">
        <v>28</v>
      </c>
      <c r="DO98" s="4">
        <v>22</v>
      </c>
      <c r="DP98" s="4">
        <v>68</v>
      </c>
      <c r="DQ98" s="4">
        <v>36</v>
      </c>
      <c r="DR98" s="4">
        <v>14</v>
      </c>
      <c r="DS98" s="4">
        <v>12</v>
      </c>
      <c r="DT98" s="4">
        <v>3</v>
      </c>
      <c r="DU98" s="4">
        <v>3</v>
      </c>
      <c r="DV98" s="4">
        <v>6</v>
      </c>
      <c r="DW98" s="4">
        <v>4440</v>
      </c>
      <c r="DX98" s="4">
        <v>4962</v>
      </c>
      <c r="DY98" s="4">
        <v>8267</v>
      </c>
      <c r="DZ98" s="4">
        <v>6922</v>
      </c>
      <c r="EA98" s="4">
        <v>4929</v>
      </c>
    </row>
    <row r="99" spans="1:131" ht="17.5" customHeight="1" x14ac:dyDescent="0.35">
      <c r="A99" s="2" t="s">
        <v>167</v>
      </c>
      <c r="D99" s="2" t="s">
        <v>168</v>
      </c>
      <c r="E99" s="4">
        <v>26338</v>
      </c>
      <c r="F99" s="4">
        <v>1123</v>
      </c>
      <c r="G99" s="4">
        <v>215</v>
      </c>
      <c r="H99" s="4">
        <v>230</v>
      </c>
      <c r="I99" s="4">
        <v>228</v>
      </c>
      <c r="J99" s="4">
        <v>229</v>
      </c>
      <c r="K99" s="4">
        <v>221</v>
      </c>
      <c r="L99" s="4">
        <v>1250</v>
      </c>
      <c r="M99" s="4">
        <v>276</v>
      </c>
      <c r="N99" s="4">
        <v>271</v>
      </c>
      <c r="O99" s="4">
        <v>223</v>
      </c>
      <c r="P99" s="4">
        <v>246</v>
      </c>
      <c r="Q99" s="4">
        <v>234</v>
      </c>
      <c r="R99" s="4">
        <v>1456</v>
      </c>
      <c r="S99" s="4">
        <v>256</v>
      </c>
      <c r="T99" s="4">
        <v>282</v>
      </c>
      <c r="U99" s="4">
        <v>290</v>
      </c>
      <c r="V99" s="4">
        <v>300</v>
      </c>
      <c r="W99" s="4">
        <v>328</v>
      </c>
      <c r="X99" s="4">
        <v>1452</v>
      </c>
      <c r="Y99" s="4">
        <v>304</v>
      </c>
      <c r="Z99" s="4">
        <v>352</v>
      </c>
      <c r="AA99" s="4">
        <v>327</v>
      </c>
      <c r="AB99" s="4">
        <v>250</v>
      </c>
      <c r="AC99" s="4">
        <v>219</v>
      </c>
      <c r="AD99" s="4">
        <v>1054</v>
      </c>
      <c r="AE99" s="4">
        <v>208</v>
      </c>
      <c r="AF99" s="4">
        <v>188</v>
      </c>
      <c r="AG99" s="4">
        <v>216</v>
      </c>
      <c r="AH99" s="4">
        <v>226</v>
      </c>
      <c r="AI99" s="4">
        <v>216</v>
      </c>
      <c r="AJ99" s="4">
        <v>1030</v>
      </c>
      <c r="AK99" s="4">
        <v>227</v>
      </c>
      <c r="AL99" s="4">
        <v>202</v>
      </c>
      <c r="AM99" s="4">
        <v>201</v>
      </c>
      <c r="AN99" s="4">
        <v>200</v>
      </c>
      <c r="AO99" s="4">
        <v>200</v>
      </c>
      <c r="AP99" s="4">
        <v>1057</v>
      </c>
      <c r="AQ99" s="4">
        <v>237</v>
      </c>
      <c r="AR99" s="4">
        <v>200</v>
      </c>
      <c r="AS99" s="4">
        <v>211</v>
      </c>
      <c r="AT99" s="4">
        <v>190</v>
      </c>
      <c r="AU99" s="4">
        <v>219</v>
      </c>
      <c r="AV99" s="4">
        <v>1436</v>
      </c>
      <c r="AW99" s="4">
        <v>234</v>
      </c>
      <c r="AX99" s="4">
        <v>257</v>
      </c>
      <c r="AY99" s="4">
        <v>284</v>
      </c>
      <c r="AZ99" s="4">
        <v>312</v>
      </c>
      <c r="BA99" s="4">
        <v>349</v>
      </c>
      <c r="BB99" s="4">
        <v>1906</v>
      </c>
      <c r="BC99" s="4">
        <v>366</v>
      </c>
      <c r="BD99" s="4">
        <v>363</v>
      </c>
      <c r="BE99" s="4">
        <v>381</v>
      </c>
      <c r="BF99" s="4">
        <v>397</v>
      </c>
      <c r="BG99" s="4">
        <v>399</v>
      </c>
      <c r="BH99" s="4">
        <v>2045</v>
      </c>
      <c r="BI99" s="4">
        <v>421</v>
      </c>
      <c r="BJ99" s="4">
        <v>386</v>
      </c>
      <c r="BK99" s="4">
        <v>407</v>
      </c>
      <c r="BL99" s="4">
        <v>429</v>
      </c>
      <c r="BM99" s="4">
        <v>402</v>
      </c>
      <c r="BN99" s="4">
        <v>1856</v>
      </c>
      <c r="BO99" s="4">
        <v>358</v>
      </c>
      <c r="BP99" s="4">
        <v>387</v>
      </c>
      <c r="BQ99" s="4">
        <v>336</v>
      </c>
      <c r="BR99" s="4">
        <v>381</v>
      </c>
      <c r="BS99" s="4">
        <v>394</v>
      </c>
      <c r="BT99" s="4">
        <v>1921</v>
      </c>
      <c r="BU99" s="4">
        <v>402</v>
      </c>
      <c r="BV99" s="4">
        <v>374</v>
      </c>
      <c r="BW99" s="4">
        <v>379</v>
      </c>
      <c r="BX99" s="4">
        <v>373</v>
      </c>
      <c r="BY99" s="4">
        <v>393</v>
      </c>
      <c r="BZ99" s="4">
        <v>2164</v>
      </c>
      <c r="CA99" s="4">
        <v>389</v>
      </c>
      <c r="CB99" s="4">
        <v>422</v>
      </c>
      <c r="CC99" s="4">
        <v>400</v>
      </c>
      <c r="CD99" s="4">
        <v>465</v>
      </c>
      <c r="CE99" s="4">
        <v>488</v>
      </c>
      <c r="CF99" s="4">
        <v>1831</v>
      </c>
      <c r="CG99" s="4">
        <v>360</v>
      </c>
      <c r="CH99" s="4">
        <v>463</v>
      </c>
      <c r="CI99" s="4">
        <v>370</v>
      </c>
      <c r="CJ99" s="4">
        <v>332</v>
      </c>
      <c r="CK99" s="4">
        <v>306</v>
      </c>
      <c r="CL99" s="4">
        <v>1511</v>
      </c>
      <c r="CM99" s="4">
        <v>290</v>
      </c>
      <c r="CN99" s="4">
        <v>335</v>
      </c>
      <c r="CO99" s="4">
        <v>339</v>
      </c>
      <c r="CP99" s="4">
        <v>270</v>
      </c>
      <c r="CQ99" s="4">
        <v>277</v>
      </c>
      <c r="CR99" s="4">
        <v>1269</v>
      </c>
      <c r="CS99" s="4">
        <v>258</v>
      </c>
      <c r="CT99" s="4">
        <v>270</v>
      </c>
      <c r="CU99" s="4">
        <v>288</v>
      </c>
      <c r="CV99" s="4">
        <v>218</v>
      </c>
      <c r="CW99" s="4">
        <v>235</v>
      </c>
      <c r="CX99" s="4">
        <v>987</v>
      </c>
      <c r="CY99" s="4">
        <v>224</v>
      </c>
      <c r="CZ99" s="4">
        <v>226</v>
      </c>
      <c r="DA99" s="4">
        <v>203</v>
      </c>
      <c r="DB99" s="4">
        <v>179</v>
      </c>
      <c r="DC99" s="4">
        <v>155</v>
      </c>
      <c r="DD99" s="4">
        <v>606</v>
      </c>
      <c r="DE99" s="4">
        <v>153</v>
      </c>
      <c r="DF99" s="4">
        <v>149</v>
      </c>
      <c r="DG99" s="4">
        <v>115</v>
      </c>
      <c r="DH99" s="4">
        <v>103</v>
      </c>
      <c r="DI99" s="4">
        <v>86</v>
      </c>
      <c r="DJ99" s="4">
        <v>287</v>
      </c>
      <c r="DK99" s="4">
        <v>101</v>
      </c>
      <c r="DL99" s="4">
        <v>69</v>
      </c>
      <c r="DM99" s="4">
        <v>54</v>
      </c>
      <c r="DN99" s="4">
        <v>38</v>
      </c>
      <c r="DO99" s="4">
        <v>25</v>
      </c>
      <c r="DP99" s="4">
        <v>90</v>
      </c>
      <c r="DQ99" s="4">
        <v>32</v>
      </c>
      <c r="DR99" s="4">
        <v>28</v>
      </c>
      <c r="DS99" s="4">
        <v>15</v>
      </c>
      <c r="DT99" s="4">
        <v>12</v>
      </c>
      <c r="DU99" s="4">
        <v>3</v>
      </c>
      <c r="DV99" s="4">
        <v>7</v>
      </c>
      <c r="DW99" s="4">
        <v>4133</v>
      </c>
      <c r="DX99" s="4">
        <v>4812</v>
      </c>
      <c r="DY99" s="4">
        <v>7631</v>
      </c>
      <c r="DZ99" s="4">
        <v>7986</v>
      </c>
      <c r="EA99" s="4">
        <v>6588</v>
      </c>
    </row>
    <row r="100" spans="1:131" ht="17.5" customHeight="1" x14ac:dyDescent="0.35">
      <c r="A100" s="2" t="s">
        <v>169</v>
      </c>
      <c r="D100" s="2" t="s">
        <v>170</v>
      </c>
      <c r="E100" s="4">
        <v>56223</v>
      </c>
      <c r="F100" s="4">
        <v>2610</v>
      </c>
      <c r="G100" s="4">
        <v>497</v>
      </c>
      <c r="H100" s="4">
        <v>534</v>
      </c>
      <c r="I100" s="4">
        <v>535</v>
      </c>
      <c r="J100" s="4">
        <v>535</v>
      </c>
      <c r="K100" s="4">
        <v>509</v>
      </c>
      <c r="L100" s="4">
        <v>2443</v>
      </c>
      <c r="M100" s="4">
        <v>522</v>
      </c>
      <c r="N100" s="4">
        <v>497</v>
      </c>
      <c r="O100" s="4">
        <v>487</v>
      </c>
      <c r="P100" s="4">
        <v>522</v>
      </c>
      <c r="Q100" s="4">
        <v>415</v>
      </c>
      <c r="R100" s="4">
        <v>2784</v>
      </c>
      <c r="S100" s="4">
        <v>505</v>
      </c>
      <c r="T100" s="4">
        <v>583</v>
      </c>
      <c r="U100" s="4">
        <v>512</v>
      </c>
      <c r="V100" s="4">
        <v>606</v>
      </c>
      <c r="W100" s="4">
        <v>578</v>
      </c>
      <c r="X100" s="4">
        <v>3137</v>
      </c>
      <c r="Y100" s="4">
        <v>624</v>
      </c>
      <c r="Z100" s="4">
        <v>568</v>
      </c>
      <c r="AA100" s="4">
        <v>608</v>
      </c>
      <c r="AB100" s="4">
        <v>638</v>
      </c>
      <c r="AC100" s="4">
        <v>699</v>
      </c>
      <c r="AD100" s="4">
        <v>3118</v>
      </c>
      <c r="AE100" s="4">
        <v>647</v>
      </c>
      <c r="AF100" s="4">
        <v>628</v>
      </c>
      <c r="AG100" s="4">
        <v>601</v>
      </c>
      <c r="AH100" s="4">
        <v>669</v>
      </c>
      <c r="AI100" s="4">
        <v>573</v>
      </c>
      <c r="AJ100" s="4">
        <v>2629</v>
      </c>
      <c r="AK100" s="4">
        <v>544</v>
      </c>
      <c r="AL100" s="4">
        <v>552</v>
      </c>
      <c r="AM100" s="4">
        <v>539</v>
      </c>
      <c r="AN100" s="4">
        <v>477</v>
      </c>
      <c r="AO100" s="4">
        <v>517</v>
      </c>
      <c r="AP100" s="4">
        <v>2358</v>
      </c>
      <c r="AQ100" s="4">
        <v>516</v>
      </c>
      <c r="AR100" s="4">
        <v>456</v>
      </c>
      <c r="AS100" s="4">
        <v>486</v>
      </c>
      <c r="AT100" s="4">
        <v>429</v>
      </c>
      <c r="AU100" s="4">
        <v>471</v>
      </c>
      <c r="AV100" s="4">
        <v>2937</v>
      </c>
      <c r="AW100" s="4">
        <v>539</v>
      </c>
      <c r="AX100" s="4">
        <v>569</v>
      </c>
      <c r="AY100" s="4">
        <v>587</v>
      </c>
      <c r="AZ100" s="4">
        <v>578</v>
      </c>
      <c r="BA100" s="4">
        <v>664</v>
      </c>
      <c r="BB100" s="4">
        <v>3581</v>
      </c>
      <c r="BC100" s="4">
        <v>696</v>
      </c>
      <c r="BD100" s="4">
        <v>701</v>
      </c>
      <c r="BE100" s="4">
        <v>694</v>
      </c>
      <c r="BF100" s="4">
        <v>752</v>
      </c>
      <c r="BG100" s="4">
        <v>738</v>
      </c>
      <c r="BH100" s="4">
        <v>4117</v>
      </c>
      <c r="BI100" s="4">
        <v>837</v>
      </c>
      <c r="BJ100" s="4">
        <v>788</v>
      </c>
      <c r="BK100" s="4">
        <v>803</v>
      </c>
      <c r="BL100" s="4">
        <v>841</v>
      </c>
      <c r="BM100" s="4">
        <v>848</v>
      </c>
      <c r="BN100" s="4">
        <v>3918</v>
      </c>
      <c r="BO100" s="4">
        <v>806</v>
      </c>
      <c r="BP100" s="4">
        <v>782</v>
      </c>
      <c r="BQ100" s="4">
        <v>804</v>
      </c>
      <c r="BR100" s="4">
        <v>759</v>
      </c>
      <c r="BS100" s="4">
        <v>767</v>
      </c>
      <c r="BT100" s="4">
        <v>3883</v>
      </c>
      <c r="BU100" s="4">
        <v>771</v>
      </c>
      <c r="BV100" s="4">
        <v>757</v>
      </c>
      <c r="BW100" s="4">
        <v>782</v>
      </c>
      <c r="BX100" s="4">
        <v>757</v>
      </c>
      <c r="BY100" s="4">
        <v>816</v>
      </c>
      <c r="BZ100" s="4">
        <v>4514</v>
      </c>
      <c r="CA100" s="4">
        <v>847</v>
      </c>
      <c r="CB100" s="4">
        <v>836</v>
      </c>
      <c r="CC100" s="4">
        <v>867</v>
      </c>
      <c r="CD100" s="4">
        <v>930</v>
      </c>
      <c r="CE100" s="4">
        <v>1034</v>
      </c>
      <c r="CF100" s="4">
        <v>3754</v>
      </c>
      <c r="CG100" s="4">
        <v>784</v>
      </c>
      <c r="CH100" s="4">
        <v>842</v>
      </c>
      <c r="CI100" s="4">
        <v>730</v>
      </c>
      <c r="CJ100" s="4">
        <v>733</v>
      </c>
      <c r="CK100" s="4">
        <v>665</v>
      </c>
      <c r="CL100" s="4">
        <v>3249</v>
      </c>
      <c r="CM100" s="4">
        <v>682</v>
      </c>
      <c r="CN100" s="4">
        <v>623</v>
      </c>
      <c r="CO100" s="4">
        <v>671</v>
      </c>
      <c r="CP100" s="4">
        <v>639</v>
      </c>
      <c r="CQ100" s="4">
        <v>634</v>
      </c>
      <c r="CR100" s="4">
        <v>2638</v>
      </c>
      <c r="CS100" s="4">
        <v>549</v>
      </c>
      <c r="CT100" s="4">
        <v>571</v>
      </c>
      <c r="CU100" s="4">
        <v>532</v>
      </c>
      <c r="CV100" s="4">
        <v>523</v>
      </c>
      <c r="CW100" s="4">
        <v>463</v>
      </c>
      <c r="CX100" s="4">
        <v>2233</v>
      </c>
      <c r="CY100" s="4">
        <v>492</v>
      </c>
      <c r="CZ100" s="4">
        <v>478</v>
      </c>
      <c r="DA100" s="4">
        <v>459</v>
      </c>
      <c r="DB100" s="4">
        <v>387</v>
      </c>
      <c r="DC100" s="4">
        <v>417</v>
      </c>
      <c r="DD100" s="4">
        <v>1449</v>
      </c>
      <c r="DE100" s="4">
        <v>339</v>
      </c>
      <c r="DF100" s="4">
        <v>295</v>
      </c>
      <c r="DG100" s="4">
        <v>296</v>
      </c>
      <c r="DH100" s="4">
        <v>267</v>
      </c>
      <c r="DI100" s="4">
        <v>252</v>
      </c>
      <c r="DJ100" s="4">
        <v>635</v>
      </c>
      <c r="DK100" s="4">
        <v>193</v>
      </c>
      <c r="DL100" s="4">
        <v>179</v>
      </c>
      <c r="DM100" s="4">
        <v>112</v>
      </c>
      <c r="DN100" s="4">
        <v>88</v>
      </c>
      <c r="DO100" s="4">
        <v>63</v>
      </c>
      <c r="DP100" s="4">
        <v>215</v>
      </c>
      <c r="DQ100" s="4">
        <v>64</v>
      </c>
      <c r="DR100" s="4">
        <v>55</v>
      </c>
      <c r="DS100" s="4">
        <v>42</v>
      </c>
      <c r="DT100" s="4">
        <v>34</v>
      </c>
      <c r="DU100" s="4">
        <v>20</v>
      </c>
      <c r="DV100" s="4">
        <v>21</v>
      </c>
      <c r="DW100" s="4">
        <v>8461</v>
      </c>
      <c r="DX100" s="4">
        <v>9637</v>
      </c>
      <c r="DY100" s="4">
        <v>17136</v>
      </c>
      <c r="DZ100" s="4">
        <v>16432</v>
      </c>
      <c r="EA100" s="4">
        <v>14194</v>
      </c>
    </row>
    <row r="101" spans="1:131" ht="17.5" customHeight="1" x14ac:dyDescent="0.35">
      <c r="A101" s="2" t="s">
        <v>171</v>
      </c>
      <c r="D101" s="2" t="s">
        <v>172</v>
      </c>
      <c r="E101" s="4">
        <v>42502</v>
      </c>
      <c r="F101" s="4">
        <v>2374</v>
      </c>
      <c r="G101" s="4">
        <v>462</v>
      </c>
      <c r="H101" s="4">
        <v>459</v>
      </c>
      <c r="I101" s="4">
        <v>475</v>
      </c>
      <c r="J101" s="4">
        <v>471</v>
      </c>
      <c r="K101" s="4">
        <v>507</v>
      </c>
      <c r="L101" s="4">
        <v>2202</v>
      </c>
      <c r="M101" s="4">
        <v>448</v>
      </c>
      <c r="N101" s="4">
        <v>455</v>
      </c>
      <c r="O101" s="4">
        <v>430</v>
      </c>
      <c r="P101" s="4">
        <v>449</v>
      </c>
      <c r="Q101" s="4">
        <v>420</v>
      </c>
      <c r="R101" s="4">
        <v>2375</v>
      </c>
      <c r="S101" s="4">
        <v>422</v>
      </c>
      <c r="T101" s="4">
        <v>448</v>
      </c>
      <c r="U101" s="4">
        <v>469</v>
      </c>
      <c r="V101" s="4">
        <v>536</v>
      </c>
      <c r="W101" s="4">
        <v>500</v>
      </c>
      <c r="X101" s="4">
        <v>2511</v>
      </c>
      <c r="Y101" s="4">
        <v>520</v>
      </c>
      <c r="Z101" s="4">
        <v>525</v>
      </c>
      <c r="AA101" s="4">
        <v>565</v>
      </c>
      <c r="AB101" s="4">
        <v>479</v>
      </c>
      <c r="AC101" s="4">
        <v>422</v>
      </c>
      <c r="AD101" s="4">
        <v>2195</v>
      </c>
      <c r="AE101" s="4">
        <v>398</v>
      </c>
      <c r="AF101" s="4">
        <v>410</v>
      </c>
      <c r="AG101" s="4">
        <v>440</v>
      </c>
      <c r="AH101" s="4">
        <v>492</v>
      </c>
      <c r="AI101" s="4">
        <v>455</v>
      </c>
      <c r="AJ101" s="4">
        <v>2190</v>
      </c>
      <c r="AK101" s="4">
        <v>423</v>
      </c>
      <c r="AL101" s="4">
        <v>427</v>
      </c>
      <c r="AM101" s="4">
        <v>425</v>
      </c>
      <c r="AN101" s="4">
        <v>454</v>
      </c>
      <c r="AO101" s="4">
        <v>461</v>
      </c>
      <c r="AP101" s="4">
        <v>2281</v>
      </c>
      <c r="AQ101" s="4">
        <v>447</v>
      </c>
      <c r="AR101" s="4">
        <v>512</v>
      </c>
      <c r="AS101" s="4">
        <v>436</v>
      </c>
      <c r="AT101" s="4">
        <v>416</v>
      </c>
      <c r="AU101" s="4">
        <v>470</v>
      </c>
      <c r="AV101" s="4">
        <v>2872</v>
      </c>
      <c r="AW101" s="4">
        <v>507</v>
      </c>
      <c r="AX101" s="4">
        <v>548</v>
      </c>
      <c r="AY101" s="4">
        <v>579</v>
      </c>
      <c r="AZ101" s="4">
        <v>579</v>
      </c>
      <c r="BA101" s="4">
        <v>659</v>
      </c>
      <c r="BB101" s="4">
        <v>3400</v>
      </c>
      <c r="BC101" s="4">
        <v>687</v>
      </c>
      <c r="BD101" s="4">
        <v>662</v>
      </c>
      <c r="BE101" s="4">
        <v>645</v>
      </c>
      <c r="BF101" s="4">
        <v>694</v>
      </c>
      <c r="BG101" s="4">
        <v>712</v>
      </c>
      <c r="BH101" s="4">
        <v>3638</v>
      </c>
      <c r="BI101" s="4">
        <v>723</v>
      </c>
      <c r="BJ101" s="4">
        <v>722</v>
      </c>
      <c r="BK101" s="4">
        <v>719</v>
      </c>
      <c r="BL101" s="4">
        <v>759</v>
      </c>
      <c r="BM101" s="4">
        <v>715</v>
      </c>
      <c r="BN101" s="4">
        <v>3068</v>
      </c>
      <c r="BO101" s="4">
        <v>671</v>
      </c>
      <c r="BP101" s="4">
        <v>622</v>
      </c>
      <c r="BQ101" s="4">
        <v>624</v>
      </c>
      <c r="BR101" s="4">
        <v>578</v>
      </c>
      <c r="BS101" s="4">
        <v>573</v>
      </c>
      <c r="BT101" s="4">
        <v>2750</v>
      </c>
      <c r="BU101" s="4">
        <v>527</v>
      </c>
      <c r="BV101" s="4">
        <v>573</v>
      </c>
      <c r="BW101" s="4">
        <v>582</v>
      </c>
      <c r="BX101" s="4">
        <v>530</v>
      </c>
      <c r="BY101" s="4">
        <v>538</v>
      </c>
      <c r="BZ101" s="4">
        <v>2951</v>
      </c>
      <c r="CA101" s="4">
        <v>559</v>
      </c>
      <c r="CB101" s="4">
        <v>554</v>
      </c>
      <c r="CC101" s="4">
        <v>610</v>
      </c>
      <c r="CD101" s="4">
        <v>618</v>
      </c>
      <c r="CE101" s="4">
        <v>610</v>
      </c>
      <c r="CF101" s="4">
        <v>2272</v>
      </c>
      <c r="CG101" s="4">
        <v>446</v>
      </c>
      <c r="CH101" s="4">
        <v>507</v>
      </c>
      <c r="CI101" s="4">
        <v>478</v>
      </c>
      <c r="CJ101" s="4">
        <v>464</v>
      </c>
      <c r="CK101" s="4">
        <v>377</v>
      </c>
      <c r="CL101" s="4">
        <v>1717</v>
      </c>
      <c r="CM101" s="4">
        <v>341</v>
      </c>
      <c r="CN101" s="4">
        <v>357</v>
      </c>
      <c r="CO101" s="4">
        <v>367</v>
      </c>
      <c r="CP101" s="4">
        <v>313</v>
      </c>
      <c r="CQ101" s="4">
        <v>339</v>
      </c>
      <c r="CR101" s="4">
        <v>1434</v>
      </c>
      <c r="CS101" s="4">
        <v>344</v>
      </c>
      <c r="CT101" s="4">
        <v>286</v>
      </c>
      <c r="CU101" s="4">
        <v>274</v>
      </c>
      <c r="CV101" s="4">
        <v>266</v>
      </c>
      <c r="CW101" s="4">
        <v>264</v>
      </c>
      <c r="CX101" s="4">
        <v>1121</v>
      </c>
      <c r="CY101" s="4">
        <v>239</v>
      </c>
      <c r="CZ101" s="4">
        <v>259</v>
      </c>
      <c r="DA101" s="4">
        <v>215</v>
      </c>
      <c r="DB101" s="4">
        <v>209</v>
      </c>
      <c r="DC101" s="4">
        <v>199</v>
      </c>
      <c r="DD101" s="4">
        <v>719</v>
      </c>
      <c r="DE101" s="4">
        <v>153</v>
      </c>
      <c r="DF101" s="4">
        <v>157</v>
      </c>
      <c r="DG101" s="4">
        <v>168</v>
      </c>
      <c r="DH101" s="4">
        <v>120</v>
      </c>
      <c r="DI101" s="4">
        <v>121</v>
      </c>
      <c r="DJ101" s="4">
        <v>328</v>
      </c>
      <c r="DK101" s="4">
        <v>103</v>
      </c>
      <c r="DL101" s="4">
        <v>100</v>
      </c>
      <c r="DM101" s="4">
        <v>52</v>
      </c>
      <c r="DN101" s="4">
        <v>33</v>
      </c>
      <c r="DO101" s="4">
        <v>40</v>
      </c>
      <c r="DP101" s="4">
        <v>93</v>
      </c>
      <c r="DQ101" s="4">
        <v>32</v>
      </c>
      <c r="DR101" s="4">
        <v>22</v>
      </c>
      <c r="DS101" s="4">
        <v>23</v>
      </c>
      <c r="DT101" s="4">
        <v>14</v>
      </c>
      <c r="DU101" s="4">
        <v>2</v>
      </c>
      <c r="DV101" s="4">
        <v>11</v>
      </c>
      <c r="DW101" s="4">
        <v>7471</v>
      </c>
      <c r="DX101" s="4">
        <v>8561</v>
      </c>
      <c r="DY101" s="4">
        <v>14929</v>
      </c>
      <c r="DZ101" s="4">
        <v>12407</v>
      </c>
      <c r="EA101" s="4">
        <v>7695</v>
      </c>
    </row>
    <row r="102" spans="1:131" ht="17.5" customHeight="1" x14ac:dyDescent="0.35"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W102" s="31"/>
      <c r="DX102" s="31"/>
      <c r="DY102" s="31"/>
      <c r="DZ102" s="31"/>
      <c r="EA102" s="31"/>
    </row>
    <row r="103" spans="1:131" s="3" customFormat="1" ht="17.5" customHeight="1" x14ac:dyDescent="0.35">
      <c r="A103" s="3" t="s">
        <v>173</v>
      </c>
      <c r="C103" s="3" t="s">
        <v>174</v>
      </c>
      <c r="E103" s="26">
        <v>681829</v>
      </c>
      <c r="F103" s="26">
        <v>40462</v>
      </c>
      <c r="G103" s="26">
        <v>8019</v>
      </c>
      <c r="H103" s="26">
        <v>8258</v>
      </c>
      <c r="I103" s="26">
        <v>8211</v>
      </c>
      <c r="J103" s="26">
        <v>8070</v>
      </c>
      <c r="K103" s="26">
        <v>7904</v>
      </c>
      <c r="L103" s="26">
        <v>36545</v>
      </c>
      <c r="M103" s="26">
        <v>7776</v>
      </c>
      <c r="N103" s="26">
        <v>7423</v>
      </c>
      <c r="O103" s="26">
        <v>7300</v>
      </c>
      <c r="P103" s="26">
        <v>7002</v>
      </c>
      <c r="Q103" s="26">
        <v>7044</v>
      </c>
      <c r="R103" s="26">
        <v>37706</v>
      </c>
      <c r="S103" s="26">
        <v>7016</v>
      </c>
      <c r="T103" s="26">
        <v>7337</v>
      </c>
      <c r="U103" s="26">
        <v>7608</v>
      </c>
      <c r="V103" s="26">
        <v>7774</v>
      </c>
      <c r="W103" s="26">
        <v>7971</v>
      </c>
      <c r="X103" s="26">
        <v>45667</v>
      </c>
      <c r="Y103" s="26">
        <v>7956</v>
      </c>
      <c r="Z103" s="26">
        <v>8106</v>
      </c>
      <c r="AA103" s="26">
        <v>8257</v>
      </c>
      <c r="AB103" s="26">
        <v>9544</v>
      </c>
      <c r="AC103" s="26">
        <v>11804</v>
      </c>
      <c r="AD103" s="26">
        <v>51851</v>
      </c>
      <c r="AE103" s="26">
        <v>11588</v>
      </c>
      <c r="AF103" s="26">
        <v>10792</v>
      </c>
      <c r="AG103" s="26">
        <v>10223</v>
      </c>
      <c r="AH103" s="26">
        <v>9844</v>
      </c>
      <c r="AI103" s="26">
        <v>9404</v>
      </c>
      <c r="AJ103" s="26">
        <v>44709</v>
      </c>
      <c r="AK103" s="26">
        <v>9046</v>
      </c>
      <c r="AL103" s="26">
        <v>9249</v>
      </c>
      <c r="AM103" s="26">
        <v>9004</v>
      </c>
      <c r="AN103" s="26">
        <v>8563</v>
      </c>
      <c r="AO103" s="26">
        <v>8847</v>
      </c>
      <c r="AP103" s="26">
        <v>40123</v>
      </c>
      <c r="AQ103" s="26">
        <v>8812</v>
      </c>
      <c r="AR103" s="26">
        <v>8687</v>
      </c>
      <c r="AS103" s="26">
        <v>7851</v>
      </c>
      <c r="AT103" s="26">
        <v>7342</v>
      </c>
      <c r="AU103" s="26">
        <v>7431</v>
      </c>
      <c r="AV103" s="26">
        <v>42392</v>
      </c>
      <c r="AW103" s="26">
        <v>7682</v>
      </c>
      <c r="AX103" s="26">
        <v>7803</v>
      </c>
      <c r="AY103" s="26">
        <v>8391</v>
      </c>
      <c r="AZ103" s="26">
        <v>8977</v>
      </c>
      <c r="BA103" s="26">
        <v>9539</v>
      </c>
      <c r="BB103" s="26">
        <v>49527</v>
      </c>
      <c r="BC103" s="26">
        <v>10113</v>
      </c>
      <c r="BD103" s="26">
        <v>9691</v>
      </c>
      <c r="BE103" s="26">
        <v>9951</v>
      </c>
      <c r="BF103" s="26">
        <v>9780</v>
      </c>
      <c r="BG103" s="26">
        <v>9992</v>
      </c>
      <c r="BH103" s="26">
        <v>47833</v>
      </c>
      <c r="BI103" s="26">
        <v>9771</v>
      </c>
      <c r="BJ103" s="26">
        <v>9737</v>
      </c>
      <c r="BK103" s="26">
        <v>9613</v>
      </c>
      <c r="BL103" s="26">
        <v>9456</v>
      </c>
      <c r="BM103" s="26">
        <v>9256</v>
      </c>
      <c r="BN103" s="26">
        <v>43538</v>
      </c>
      <c r="BO103" s="26">
        <v>9090</v>
      </c>
      <c r="BP103" s="26">
        <v>8908</v>
      </c>
      <c r="BQ103" s="26">
        <v>8584</v>
      </c>
      <c r="BR103" s="26">
        <v>8698</v>
      </c>
      <c r="BS103" s="26">
        <v>8258</v>
      </c>
      <c r="BT103" s="26">
        <v>37920</v>
      </c>
      <c r="BU103" s="26">
        <v>7867</v>
      </c>
      <c r="BV103" s="26">
        <v>7496</v>
      </c>
      <c r="BW103" s="26">
        <v>7850</v>
      </c>
      <c r="BX103" s="26">
        <v>7389</v>
      </c>
      <c r="BY103" s="26">
        <v>7318</v>
      </c>
      <c r="BZ103" s="26">
        <v>39944</v>
      </c>
      <c r="CA103" s="26">
        <v>7459</v>
      </c>
      <c r="CB103" s="26">
        <v>7471</v>
      </c>
      <c r="CC103" s="26">
        <v>7798</v>
      </c>
      <c r="CD103" s="26">
        <v>8622</v>
      </c>
      <c r="CE103" s="26">
        <v>8594</v>
      </c>
      <c r="CF103" s="26">
        <v>33229</v>
      </c>
      <c r="CG103" s="26">
        <v>6915</v>
      </c>
      <c r="CH103" s="26">
        <v>7704</v>
      </c>
      <c r="CI103" s="26">
        <v>6659</v>
      </c>
      <c r="CJ103" s="26">
        <v>6292</v>
      </c>
      <c r="CK103" s="26">
        <v>5659</v>
      </c>
      <c r="CL103" s="26">
        <v>28509</v>
      </c>
      <c r="CM103" s="26">
        <v>5606</v>
      </c>
      <c r="CN103" s="26">
        <v>5903</v>
      </c>
      <c r="CO103" s="26">
        <v>5825</v>
      </c>
      <c r="CP103" s="26">
        <v>5807</v>
      </c>
      <c r="CQ103" s="26">
        <v>5368</v>
      </c>
      <c r="CR103" s="26">
        <v>24160</v>
      </c>
      <c r="CS103" s="26">
        <v>5359</v>
      </c>
      <c r="CT103" s="26">
        <v>5011</v>
      </c>
      <c r="CU103" s="26">
        <v>4782</v>
      </c>
      <c r="CV103" s="26">
        <v>4538</v>
      </c>
      <c r="CW103" s="26">
        <v>4470</v>
      </c>
      <c r="CX103" s="26">
        <v>18545</v>
      </c>
      <c r="CY103" s="26">
        <v>4341</v>
      </c>
      <c r="CZ103" s="26">
        <v>3994</v>
      </c>
      <c r="DA103" s="26">
        <v>3642</v>
      </c>
      <c r="DB103" s="26">
        <v>3306</v>
      </c>
      <c r="DC103" s="26">
        <v>3262</v>
      </c>
      <c r="DD103" s="26">
        <v>12198</v>
      </c>
      <c r="DE103" s="26">
        <v>2954</v>
      </c>
      <c r="DF103" s="26">
        <v>2657</v>
      </c>
      <c r="DG103" s="26">
        <v>2351</v>
      </c>
      <c r="DH103" s="26">
        <v>2194</v>
      </c>
      <c r="DI103" s="26">
        <v>2042</v>
      </c>
      <c r="DJ103" s="26">
        <v>5460</v>
      </c>
      <c r="DK103" s="26">
        <v>1830</v>
      </c>
      <c r="DL103" s="26">
        <v>1400</v>
      </c>
      <c r="DM103" s="26">
        <v>895</v>
      </c>
      <c r="DN103" s="26">
        <v>703</v>
      </c>
      <c r="DO103" s="26">
        <v>632</v>
      </c>
      <c r="DP103" s="26">
        <v>1323</v>
      </c>
      <c r="DQ103" s="26">
        <v>411</v>
      </c>
      <c r="DR103" s="26">
        <v>367</v>
      </c>
      <c r="DS103" s="26">
        <v>249</v>
      </c>
      <c r="DT103" s="26">
        <v>182</v>
      </c>
      <c r="DU103" s="26">
        <v>114</v>
      </c>
      <c r="DV103" s="26">
        <v>188</v>
      </c>
      <c r="DW103" s="26">
        <v>122669</v>
      </c>
      <c r="DX103" s="26">
        <v>139032</v>
      </c>
      <c r="DY103" s="26">
        <v>266313</v>
      </c>
      <c r="DZ103" s="26">
        <v>169235</v>
      </c>
      <c r="EA103" s="26">
        <v>123612</v>
      </c>
    </row>
    <row r="104" spans="1:131" ht="17.5" customHeight="1" x14ac:dyDescent="0.35">
      <c r="A104" s="2" t="s">
        <v>175</v>
      </c>
      <c r="D104" s="2" t="s">
        <v>176</v>
      </c>
      <c r="E104" s="4">
        <v>117587</v>
      </c>
      <c r="F104" s="4">
        <v>6735</v>
      </c>
      <c r="G104" s="4">
        <v>1342</v>
      </c>
      <c r="H104" s="4">
        <v>1371</v>
      </c>
      <c r="I104" s="4">
        <v>1390</v>
      </c>
      <c r="J104" s="4">
        <v>1330</v>
      </c>
      <c r="K104" s="4">
        <v>1302</v>
      </c>
      <c r="L104" s="4">
        <v>6201</v>
      </c>
      <c r="M104" s="4">
        <v>1341</v>
      </c>
      <c r="N104" s="4">
        <v>1238</v>
      </c>
      <c r="O104" s="4">
        <v>1246</v>
      </c>
      <c r="P104" s="4">
        <v>1165</v>
      </c>
      <c r="Q104" s="4">
        <v>1211</v>
      </c>
      <c r="R104" s="4">
        <v>6604</v>
      </c>
      <c r="S104" s="4">
        <v>1208</v>
      </c>
      <c r="T104" s="4">
        <v>1240</v>
      </c>
      <c r="U104" s="4">
        <v>1354</v>
      </c>
      <c r="V104" s="4">
        <v>1382</v>
      </c>
      <c r="W104" s="4">
        <v>1420</v>
      </c>
      <c r="X104" s="4">
        <v>7100</v>
      </c>
      <c r="Y104" s="4">
        <v>1493</v>
      </c>
      <c r="Z104" s="4">
        <v>1425</v>
      </c>
      <c r="AA104" s="4">
        <v>1470</v>
      </c>
      <c r="AB104" s="4">
        <v>1359</v>
      </c>
      <c r="AC104" s="4">
        <v>1353</v>
      </c>
      <c r="AD104" s="4">
        <v>6905</v>
      </c>
      <c r="AE104" s="4">
        <v>1331</v>
      </c>
      <c r="AF104" s="4">
        <v>1269</v>
      </c>
      <c r="AG104" s="4">
        <v>1343</v>
      </c>
      <c r="AH104" s="4">
        <v>1456</v>
      </c>
      <c r="AI104" s="4">
        <v>1506</v>
      </c>
      <c r="AJ104" s="4">
        <v>7323</v>
      </c>
      <c r="AK104" s="4">
        <v>1378</v>
      </c>
      <c r="AL104" s="4">
        <v>1533</v>
      </c>
      <c r="AM104" s="4">
        <v>1514</v>
      </c>
      <c r="AN104" s="4">
        <v>1464</v>
      </c>
      <c r="AO104" s="4">
        <v>1434</v>
      </c>
      <c r="AP104" s="4">
        <v>6611</v>
      </c>
      <c r="AQ104" s="4">
        <v>1428</v>
      </c>
      <c r="AR104" s="4">
        <v>1457</v>
      </c>
      <c r="AS104" s="4">
        <v>1311</v>
      </c>
      <c r="AT104" s="4">
        <v>1226</v>
      </c>
      <c r="AU104" s="4">
        <v>1189</v>
      </c>
      <c r="AV104" s="4">
        <v>7457</v>
      </c>
      <c r="AW104" s="4">
        <v>1325</v>
      </c>
      <c r="AX104" s="4">
        <v>1374</v>
      </c>
      <c r="AY104" s="4">
        <v>1399</v>
      </c>
      <c r="AZ104" s="4">
        <v>1612</v>
      </c>
      <c r="BA104" s="4">
        <v>1747</v>
      </c>
      <c r="BB104" s="4">
        <v>9014</v>
      </c>
      <c r="BC104" s="4">
        <v>1859</v>
      </c>
      <c r="BD104" s="4">
        <v>1714</v>
      </c>
      <c r="BE104" s="4">
        <v>1832</v>
      </c>
      <c r="BF104" s="4">
        <v>1752</v>
      </c>
      <c r="BG104" s="4">
        <v>1857</v>
      </c>
      <c r="BH104" s="4">
        <v>8850</v>
      </c>
      <c r="BI104" s="4">
        <v>1783</v>
      </c>
      <c r="BJ104" s="4">
        <v>1800</v>
      </c>
      <c r="BK104" s="4">
        <v>1795</v>
      </c>
      <c r="BL104" s="4">
        <v>1792</v>
      </c>
      <c r="BM104" s="4">
        <v>1680</v>
      </c>
      <c r="BN104" s="4">
        <v>8122</v>
      </c>
      <c r="BO104" s="4">
        <v>1657</v>
      </c>
      <c r="BP104" s="4">
        <v>1622</v>
      </c>
      <c r="BQ104" s="4">
        <v>1610</v>
      </c>
      <c r="BR104" s="4">
        <v>1624</v>
      </c>
      <c r="BS104" s="4">
        <v>1609</v>
      </c>
      <c r="BT104" s="4">
        <v>7055</v>
      </c>
      <c r="BU104" s="4">
        <v>1449</v>
      </c>
      <c r="BV104" s="4">
        <v>1372</v>
      </c>
      <c r="BW104" s="4">
        <v>1506</v>
      </c>
      <c r="BX104" s="4">
        <v>1351</v>
      </c>
      <c r="BY104" s="4">
        <v>1377</v>
      </c>
      <c r="BZ104" s="4">
        <v>7401</v>
      </c>
      <c r="CA104" s="4">
        <v>1364</v>
      </c>
      <c r="CB104" s="4">
        <v>1401</v>
      </c>
      <c r="CC104" s="4">
        <v>1463</v>
      </c>
      <c r="CD104" s="4">
        <v>1592</v>
      </c>
      <c r="CE104" s="4">
        <v>1581</v>
      </c>
      <c r="CF104" s="4">
        <v>6236</v>
      </c>
      <c r="CG104" s="4">
        <v>1277</v>
      </c>
      <c r="CH104" s="4">
        <v>1497</v>
      </c>
      <c r="CI104" s="4">
        <v>1259</v>
      </c>
      <c r="CJ104" s="4">
        <v>1199</v>
      </c>
      <c r="CK104" s="4">
        <v>1004</v>
      </c>
      <c r="CL104" s="4">
        <v>5154</v>
      </c>
      <c r="CM104" s="4">
        <v>1074</v>
      </c>
      <c r="CN104" s="4">
        <v>1064</v>
      </c>
      <c r="CO104" s="4">
        <v>999</v>
      </c>
      <c r="CP104" s="4">
        <v>1056</v>
      </c>
      <c r="CQ104" s="4">
        <v>961</v>
      </c>
      <c r="CR104" s="4">
        <v>4283</v>
      </c>
      <c r="CS104" s="4">
        <v>957</v>
      </c>
      <c r="CT104" s="4">
        <v>849</v>
      </c>
      <c r="CU104" s="4">
        <v>883</v>
      </c>
      <c r="CV104" s="4">
        <v>826</v>
      </c>
      <c r="CW104" s="4">
        <v>768</v>
      </c>
      <c r="CX104" s="4">
        <v>3332</v>
      </c>
      <c r="CY104" s="4">
        <v>799</v>
      </c>
      <c r="CZ104" s="4">
        <v>696</v>
      </c>
      <c r="DA104" s="4">
        <v>606</v>
      </c>
      <c r="DB104" s="4">
        <v>647</v>
      </c>
      <c r="DC104" s="4">
        <v>584</v>
      </c>
      <c r="DD104" s="4">
        <v>2135</v>
      </c>
      <c r="DE104" s="4">
        <v>521</v>
      </c>
      <c r="DF104" s="4">
        <v>468</v>
      </c>
      <c r="DG104" s="4">
        <v>427</v>
      </c>
      <c r="DH104" s="4">
        <v>380</v>
      </c>
      <c r="DI104" s="4">
        <v>339</v>
      </c>
      <c r="DJ104" s="4">
        <v>848</v>
      </c>
      <c r="DK104" s="4">
        <v>286</v>
      </c>
      <c r="DL104" s="4">
        <v>214</v>
      </c>
      <c r="DM104" s="4">
        <v>146</v>
      </c>
      <c r="DN104" s="4">
        <v>108</v>
      </c>
      <c r="DO104" s="4">
        <v>94</v>
      </c>
      <c r="DP104" s="4">
        <v>200</v>
      </c>
      <c r="DQ104" s="4">
        <v>55</v>
      </c>
      <c r="DR104" s="4">
        <v>52</v>
      </c>
      <c r="DS104" s="4">
        <v>38</v>
      </c>
      <c r="DT104" s="4">
        <v>34</v>
      </c>
      <c r="DU104" s="4">
        <v>21</v>
      </c>
      <c r="DV104" s="4">
        <v>21</v>
      </c>
      <c r="DW104" s="4">
        <v>21033</v>
      </c>
      <c r="DX104" s="4">
        <v>23928</v>
      </c>
      <c r="DY104" s="4">
        <v>42917</v>
      </c>
      <c r="DZ104" s="4">
        <v>31428</v>
      </c>
      <c r="EA104" s="4">
        <v>22209</v>
      </c>
    </row>
    <row r="105" spans="1:131" ht="17.5" customHeight="1" x14ac:dyDescent="0.35">
      <c r="A105" s="2" t="s">
        <v>177</v>
      </c>
      <c r="D105" s="2" t="s">
        <v>178</v>
      </c>
      <c r="E105" s="4">
        <v>153172</v>
      </c>
      <c r="F105" s="4">
        <v>9469</v>
      </c>
      <c r="G105" s="4">
        <v>1911</v>
      </c>
      <c r="H105" s="4">
        <v>1899</v>
      </c>
      <c r="I105" s="4">
        <v>1901</v>
      </c>
      <c r="J105" s="4">
        <v>1925</v>
      </c>
      <c r="K105" s="4">
        <v>1833</v>
      </c>
      <c r="L105" s="4">
        <v>8439</v>
      </c>
      <c r="M105" s="4">
        <v>1841</v>
      </c>
      <c r="N105" s="4">
        <v>1679</v>
      </c>
      <c r="O105" s="4">
        <v>1708</v>
      </c>
      <c r="P105" s="4">
        <v>1620</v>
      </c>
      <c r="Q105" s="4">
        <v>1591</v>
      </c>
      <c r="R105" s="4">
        <v>8635</v>
      </c>
      <c r="S105" s="4">
        <v>1576</v>
      </c>
      <c r="T105" s="4">
        <v>1665</v>
      </c>
      <c r="U105" s="4">
        <v>1724</v>
      </c>
      <c r="V105" s="4">
        <v>1805</v>
      </c>
      <c r="W105" s="4">
        <v>1865</v>
      </c>
      <c r="X105" s="4">
        <v>9238</v>
      </c>
      <c r="Y105" s="4">
        <v>1891</v>
      </c>
      <c r="Z105" s="4">
        <v>1983</v>
      </c>
      <c r="AA105" s="4">
        <v>1948</v>
      </c>
      <c r="AB105" s="4">
        <v>1750</v>
      </c>
      <c r="AC105" s="4">
        <v>1666</v>
      </c>
      <c r="AD105" s="4">
        <v>9619</v>
      </c>
      <c r="AE105" s="4">
        <v>1815</v>
      </c>
      <c r="AF105" s="4">
        <v>1716</v>
      </c>
      <c r="AG105" s="4">
        <v>1997</v>
      </c>
      <c r="AH105" s="4">
        <v>2037</v>
      </c>
      <c r="AI105" s="4">
        <v>2054</v>
      </c>
      <c r="AJ105" s="4">
        <v>9869</v>
      </c>
      <c r="AK105" s="4">
        <v>2008</v>
      </c>
      <c r="AL105" s="4">
        <v>2047</v>
      </c>
      <c r="AM105" s="4">
        <v>1910</v>
      </c>
      <c r="AN105" s="4">
        <v>1919</v>
      </c>
      <c r="AO105" s="4">
        <v>1985</v>
      </c>
      <c r="AP105" s="4">
        <v>8587</v>
      </c>
      <c r="AQ105" s="4">
        <v>1902</v>
      </c>
      <c r="AR105" s="4">
        <v>1910</v>
      </c>
      <c r="AS105" s="4">
        <v>1578</v>
      </c>
      <c r="AT105" s="4">
        <v>1547</v>
      </c>
      <c r="AU105" s="4">
        <v>1650</v>
      </c>
      <c r="AV105" s="4">
        <v>9294</v>
      </c>
      <c r="AW105" s="4">
        <v>1660</v>
      </c>
      <c r="AX105" s="4">
        <v>1721</v>
      </c>
      <c r="AY105" s="4">
        <v>1885</v>
      </c>
      <c r="AZ105" s="4">
        <v>1957</v>
      </c>
      <c r="BA105" s="4">
        <v>2071</v>
      </c>
      <c r="BB105" s="4">
        <v>10997</v>
      </c>
      <c r="BC105" s="4">
        <v>2222</v>
      </c>
      <c r="BD105" s="4">
        <v>2104</v>
      </c>
      <c r="BE105" s="4">
        <v>2226</v>
      </c>
      <c r="BF105" s="4">
        <v>2175</v>
      </c>
      <c r="BG105" s="4">
        <v>2270</v>
      </c>
      <c r="BH105" s="4">
        <v>11324</v>
      </c>
      <c r="BI105" s="4">
        <v>2253</v>
      </c>
      <c r="BJ105" s="4">
        <v>2336</v>
      </c>
      <c r="BK105" s="4">
        <v>2363</v>
      </c>
      <c r="BL105" s="4">
        <v>2185</v>
      </c>
      <c r="BM105" s="4">
        <v>2187</v>
      </c>
      <c r="BN105" s="4">
        <v>10425</v>
      </c>
      <c r="BO105" s="4">
        <v>2091</v>
      </c>
      <c r="BP105" s="4">
        <v>2150</v>
      </c>
      <c r="BQ105" s="4">
        <v>2037</v>
      </c>
      <c r="BR105" s="4">
        <v>2120</v>
      </c>
      <c r="BS105" s="4">
        <v>2027</v>
      </c>
      <c r="BT105" s="4">
        <v>9178</v>
      </c>
      <c r="BU105" s="4">
        <v>1868</v>
      </c>
      <c r="BV105" s="4">
        <v>1812</v>
      </c>
      <c r="BW105" s="4">
        <v>2003</v>
      </c>
      <c r="BX105" s="4">
        <v>1711</v>
      </c>
      <c r="BY105" s="4">
        <v>1784</v>
      </c>
      <c r="BZ105" s="4">
        <v>9647</v>
      </c>
      <c r="CA105" s="4">
        <v>1843</v>
      </c>
      <c r="CB105" s="4">
        <v>1830</v>
      </c>
      <c r="CC105" s="4">
        <v>1901</v>
      </c>
      <c r="CD105" s="4">
        <v>2044</v>
      </c>
      <c r="CE105" s="4">
        <v>2029</v>
      </c>
      <c r="CF105" s="4">
        <v>7441</v>
      </c>
      <c r="CG105" s="4">
        <v>1572</v>
      </c>
      <c r="CH105" s="4">
        <v>1676</v>
      </c>
      <c r="CI105" s="4">
        <v>1503</v>
      </c>
      <c r="CJ105" s="4">
        <v>1415</v>
      </c>
      <c r="CK105" s="4">
        <v>1275</v>
      </c>
      <c r="CL105" s="4">
        <v>6674</v>
      </c>
      <c r="CM105" s="4">
        <v>1288</v>
      </c>
      <c r="CN105" s="4">
        <v>1391</v>
      </c>
      <c r="CO105" s="4">
        <v>1357</v>
      </c>
      <c r="CP105" s="4">
        <v>1323</v>
      </c>
      <c r="CQ105" s="4">
        <v>1315</v>
      </c>
      <c r="CR105" s="4">
        <v>5680</v>
      </c>
      <c r="CS105" s="4">
        <v>1242</v>
      </c>
      <c r="CT105" s="4">
        <v>1208</v>
      </c>
      <c r="CU105" s="4">
        <v>1100</v>
      </c>
      <c r="CV105" s="4">
        <v>1046</v>
      </c>
      <c r="CW105" s="4">
        <v>1084</v>
      </c>
      <c r="CX105" s="4">
        <v>4388</v>
      </c>
      <c r="CY105" s="4">
        <v>1049</v>
      </c>
      <c r="CZ105" s="4">
        <v>921</v>
      </c>
      <c r="DA105" s="4">
        <v>888</v>
      </c>
      <c r="DB105" s="4">
        <v>795</v>
      </c>
      <c r="DC105" s="4">
        <v>735</v>
      </c>
      <c r="DD105" s="4">
        <v>2774</v>
      </c>
      <c r="DE105" s="4">
        <v>696</v>
      </c>
      <c r="DF105" s="4">
        <v>641</v>
      </c>
      <c r="DG105" s="4">
        <v>530</v>
      </c>
      <c r="DH105" s="4">
        <v>489</v>
      </c>
      <c r="DI105" s="4">
        <v>418</v>
      </c>
      <c r="DJ105" s="4">
        <v>1148</v>
      </c>
      <c r="DK105" s="4">
        <v>413</v>
      </c>
      <c r="DL105" s="4">
        <v>282</v>
      </c>
      <c r="DM105" s="4">
        <v>182</v>
      </c>
      <c r="DN105" s="4">
        <v>143</v>
      </c>
      <c r="DO105" s="4">
        <v>128</v>
      </c>
      <c r="DP105" s="4">
        <v>308</v>
      </c>
      <c r="DQ105" s="4">
        <v>102</v>
      </c>
      <c r="DR105" s="4">
        <v>75</v>
      </c>
      <c r="DS105" s="4">
        <v>60</v>
      </c>
      <c r="DT105" s="4">
        <v>43</v>
      </c>
      <c r="DU105" s="4">
        <v>28</v>
      </c>
      <c r="DV105" s="4">
        <v>38</v>
      </c>
      <c r="DW105" s="4">
        <v>28434</v>
      </c>
      <c r="DX105" s="4">
        <v>32365</v>
      </c>
      <c r="DY105" s="4">
        <v>55713</v>
      </c>
      <c r="DZ105" s="4">
        <v>40574</v>
      </c>
      <c r="EA105" s="4">
        <v>28451</v>
      </c>
    </row>
    <row r="106" spans="1:131" ht="17.5" customHeight="1" x14ac:dyDescent="0.35">
      <c r="A106" s="2" t="s">
        <v>179</v>
      </c>
      <c r="D106" s="2" t="s">
        <v>180</v>
      </c>
      <c r="E106" s="4">
        <v>131033</v>
      </c>
      <c r="F106" s="4">
        <v>7663</v>
      </c>
      <c r="G106" s="4">
        <v>1501</v>
      </c>
      <c r="H106" s="4">
        <v>1583</v>
      </c>
      <c r="I106" s="4">
        <v>1552</v>
      </c>
      <c r="J106" s="4">
        <v>1536</v>
      </c>
      <c r="K106" s="4">
        <v>1491</v>
      </c>
      <c r="L106" s="4">
        <v>7191</v>
      </c>
      <c r="M106" s="4">
        <v>1503</v>
      </c>
      <c r="N106" s="4">
        <v>1523</v>
      </c>
      <c r="O106" s="4">
        <v>1370</v>
      </c>
      <c r="P106" s="4">
        <v>1397</v>
      </c>
      <c r="Q106" s="4">
        <v>1398</v>
      </c>
      <c r="R106" s="4">
        <v>7755</v>
      </c>
      <c r="S106" s="4">
        <v>1407</v>
      </c>
      <c r="T106" s="4">
        <v>1571</v>
      </c>
      <c r="U106" s="4">
        <v>1596</v>
      </c>
      <c r="V106" s="4">
        <v>1566</v>
      </c>
      <c r="W106" s="4">
        <v>1615</v>
      </c>
      <c r="X106" s="4">
        <v>7946</v>
      </c>
      <c r="Y106" s="4">
        <v>1596</v>
      </c>
      <c r="Z106" s="4">
        <v>1617</v>
      </c>
      <c r="AA106" s="4">
        <v>1723</v>
      </c>
      <c r="AB106" s="4">
        <v>1595</v>
      </c>
      <c r="AC106" s="4">
        <v>1415</v>
      </c>
      <c r="AD106" s="4">
        <v>7644</v>
      </c>
      <c r="AE106" s="4">
        <v>1439</v>
      </c>
      <c r="AF106" s="4">
        <v>1471</v>
      </c>
      <c r="AG106" s="4">
        <v>1574</v>
      </c>
      <c r="AH106" s="4">
        <v>1600</v>
      </c>
      <c r="AI106" s="4">
        <v>1560</v>
      </c>
      <c r="AJ106" s="4">
        <v>7926</v>
      </c>
      <c r="AK106" s="4">
        <v>1551</v>
      </c>
      <c r="AL106" s="4">
        <v>1605</v>
      </c>
      <c r="AM106" s="4">
        <v>1609</v>
      </c>
      <c r="AN106" s="4">
        <v>1542</v>
      </c>
      <c r="AO106" s="4">
        <v>1619</v>
      </c>
      <c r="AP106" s="4">
        <v>7405</v>
      </c>
      <c r="AQ106" s="4">
        <v>1663</v>
      </c>
      <c r="AR106" s="4">
        <v>1545</v>
      </c>
      <c r="AS106" s="4">
        <v>1510</v>
      </c>
      <c r="AT106" s="4">
        <v>1340</v>
      </c>
      <c r="AU106" s="4">
        <v>1347</v>
      </c>
      <c r="AV106" s="4">
        <v>8240</v>
      </c>
      <c r="AW106" s="4">
        <v>1477</v>
      </c>
      <c r="AX106" s="4">
        <v>1507</v>
      </c>
      <c r="AY106" s="4">
        <v>1650</v>
      </c>
      <c r="AZ106" s="4">
        <v>1748</v>
      </c>
      <c r="BA106" s="4">
        <v>1858</v>
      </c>
      <c r="BB106" s="4">
        <v>9673</v>
      </c>
      <c r="BC106" s="4">
        <v>1945</v>
      </c>
      <c r="BD106" s="4">
        <v>1896</v>
      </c>
      <c r="BE106" s="4">
        <v>1919</v>
      </c>
      <c r="BF106" s="4">
        <v>1961</v>
      </c>
      <c r="BG106" s="4">
        <v>1952</v>
      </c>
      <c r="BH106" s="4">
        <v>9508</v>
      </c>
      <c r="BI106" s="4">
        <v>1940</v>
      </c>
      <c r="BJ106" s="4">
        <v>1971</v>
      </c>
      <c r="BK106" s="4">
        <v>1905</v>
      </c>
      <c r="BL106" s="4">
        <v>1881</v>
      </c>
      <c r="BM106" s="4">
        <v>1811</v>
      </c>
      <c r="BN106" s="4">
        <v>9013</v>
      </c>
      <c r="BO106" s="4">
        <v>1939</v>
      </c>
      <c r="BP106" s="4">
        <v>1776</v>
      </c>
      <c r="BQ106" s="4">
        <v>1778</v>
      </c>
      <c r="BR106" s="4">
        <v>1824</v>
      </c>
      <c r="BS106" s="4">
        <v>1696</v>
      </c>
      <c r="BT106" s="4">
        <v>7731</v>
      </c>
      <c r="BU106" s="4">
        <v>1596</v>
      </c>
      <c r="BV106" s="4">
        <v>1533</v>
      </c>
      <c r="BW106" s="4">
        <v>1555</v>
      </c>
      <c r="BX106" s="4">
        <v>1627</v>
      </c>
      <c r="BY106" s="4">
        <v>1420</v>
      </c>
      <c r="BZ106" s="4">
        <v>8414</v>
      </c>
      <c r="CA106" s="4">
        <v>1581</v>
      </c>
      <c r="CB106" s="4">
        <v>1607</v>
      </c>
      <c r="CC106" s="4">
        <v>1599</v>
      </c>
      <c r="CD106" s="4">
        <v>1811</v>
      </c>
      <c r="CE106" s="4">
        <v>1816</v>
      </c>
      <c r="CF106" s="4">
        <v>7030</v>
      </c>
      <c r="CG106" s="4">
        <v>1451</v>
      </c>
      <c r="CH106" s="4">
        <v>1686</v>
      </c>
      <c r="CI106" s="4">
        <v>1359</v>
      </c>
      <c r="CJ106" s="4">
        <v>1313</v>
      </c>
      <c r="CK106" s="4">
        <v>1221</v>
      </c>
      <c r="CL106" s="4">
        <v>5806</v>
      </c>
      <c r="CM106" s="4">
        <v>1148</v>
      </c>
      <c r="CN106" s="4">
        <v>1217</v>
      </c>
      <c r="CO106" s="4">
        <v>1199</v>
      </c>
      <c r="CP106" s="4">
        <v>1211</v>
      </c>
      <c r="CQ106" s="4">
        <v>1031</v>
      </c>
      <c r="CR106" s="4">
        <v>4738</v>
      </c>
      <c r="CS106" s="4">
        <v>1072</v>
      </c>
      <c r="CT106" s="4">
        <v>953</v>
      </c>
      <c r="CU106" s="4">
        <v>937</v>
      </c>
      <c r="CV106" s="4">
        <v>900</v>
      </c>
      <c r="CW106" s="4">
        <v>876</v>
      </c>
      <c r="CX106" s="4">
        <v>3569</v>
      </c>
      <c r="CY106" s="4">
        <v>850</v>
      </c>
      <c r="CZ106" s="4">
        <v>764</v>
      </c>
      <c r="DA106" s="4">
        <v>711</v>
      </c>
      <c r="DB106" s="4">
        <v>598</v>
      </c>
      <c r="DC106" s="4">
        <v>646</v>
      </c>
      <c r="DD106" s="4">
        <v>2405</v>
      </c>
      <c r="DE106" s="4">
        <v>609</v>
      </c>
      <c r="DF106" s="4">
        <v>486</v>
      </c>
      <c r="DG106" s="4">
        <v>444</v>
      </c>
      <c r="DH106" s="4">
        <v>430</v>
      </c>
      <c r="DI106" s="4">
        <v>436</v>
      </c>
      <c r="DJ106" s="4">
        <v>1073</v>
      </c>
      <c r="DK106" s="4">
        <v>366</v>
      </c>
      <c r="DL106" s="4">
        <v>300</v>
      </c>
      <c r="DM106" s="4">
        <v>159</v>
      </c>
      <c r="DN106" s="4">
        <v>129</v>
      </c>
      <c r="DO106" s="4">
        <v>119</v>
      </c>
      <c r="DP106" s="4">
        <v>265</v>
      </c>
      <c r="DQ106" s="4">
        <v>83</v>
      </c>
      <c r="DR106" s="4">
        <v>82</v>
      </c>
      <c r="DS106" s="4">
        <v>48</v>
      </c>
      <c r="DT106" s="4">
        <v>36</v>
      </c>
      <c r="DU106" s="4">
        <v>16</v>
      </c>
      <c r="DV106" s="4">
        <v>38</v>
      </c>
      <c r="DW106" s="4">
        <v>24205</v>
      </c>
      <c r="DX106" s="4">
        <v>27545</v>
      </c>
      <c r="DY106" s="4">
        <v>47238</v>
      </c>
      <c r="DZ106" s="4">
        <v>34666</v>
      </c>
      <c r="EA106" s="4">
        <v>24924</v>
      </c>
    </row>
    <row r="107" spans="1:131" ht="17.5" customHeight="1" x14ac:dyDescent="0.35">
      <c r="A107" s="2" t="s">
        <v>181</v>
      </c>
      <c r="D107" s="2" t="s">
        <v>182</v>
      </c>
      <c r="E107" s="4">
        <v>280037</v>
      </c>
      <c r="F107" s="4">
        <v>16595</v>
      </c>
      <c r="G107" s="4">
        <v>3265</v>
      </c>
      <c r="H107" s="4">
        <v>3405</v>
      </c>
      <c r="I107" s="4">
        <v>3368</v>
      </c>
      <c r="J107" s="4">
        <v>3279</v>
      </c>
      <c r="K107" s="4">
        <v>3278</v>
      </c>
      <c r="L107" s="4">
        <v>14714</v>
      </c>
      <c r="M107" s="4">
        <v>3091</v>
      </c>
      <c r="N107" s="4">
        <v>2983</v>
      </c>
      <c r="O107" s="4">
        <v>2976</v>
      </c>
      <c r="P107" s="4">
        <v>2820</v>
      </c>
      <c r="Q107" s="4">
        <v>2844</v>
      </c>
      <c r="R107" s="4">
        <v>14712</v>
      </c>
      <c r="S107" s="4">
        <v>2825</v>
      </c>
      <c r="T107" s="4">
        <v>2861</v>
      </c>
      <c r="U107" s="4">
        <v>2934</v>
      </c>
      <c r="V107" s="4">
        <v>3021</v>
      </c>
      <c r="W107" s="4">
        <v>3071</v>
      </c>
      <c r="X107" s="4">
        <v>21383</v>
      </c>
      <c r="Y107" s="4">
        <v>2976</v>
      </c>
      <c r="Z107" s="4">
        <v>3081</v>
      </c>
      <c r="AA107" s="4">
        <v>3116</v>
      </c>
      <c r="AB107" s="4">
        <v>4840</v>
      </c>
      <c r="AC107" s="4">
        <v>7370</v>
      </c>
      <c r="AD107" s="4">
        <v>27683</v>
      </c>
      <c r="AE107" s="4">
        <v>7003</v>
      </c>
      <c r="AF107" s="4">
        <v>6336</v>
      </c>
      <c r="AG107" s="4">
        <v>5309</v>
      </c>
      <c r="AH107" s="4">
        <v>4751</v>
      </c>
      <c r="AI107" s="4">
        <v>4284</v>
      </c>
      <c r="AJ107" s="4">
        <v>19591</v>
      </c>
      <c r="AK107" s="4">
        <v>4109</v>
      </c>
      <c r="AL107" s="4">
        <v>4064</v>
      </c>
      <c r="AM107" s="4">
        <v>3971</v>
      </c>
      <c r="AN107" s="4">
        <v>3638</v>
      </c>
      <c r="AO107" s="4">
        <v>3809</v>
      </c>
      <c r="AP107" s="4">
        <v>17520</v>
      </c>
      <c r="AQ107" s="4">
        <v>3819</v>
      </c>
      <c r="AR107" s="4">
        <v>3775</v>
      </c>
      <c r="AS107" s="4">
        <v>3452</v>
      </c>
      <c r="AT107" s="4">
        <v>3229</v>
      </c>
      <c r="AU107" s="4">
        <v>3245</v>
      </c>
      <c r="AV107" s="4">
        <v>17401</v>
      </c>
      <c r="AW107" s="4">
        <v>3220</v>
      </c>
      <c r="AX107" s="4">
        <v>3201</v>
      </c>
      <c r="AY107" s="4">
        <v>3457</v>
      </c>
      <c r="AZ107" s="4">
        <v>3660</v>
      </c>
      <c r="BA107" s="4">
        <v>3863</v>
      </c>
      <c r="BB107" s="4">
        <v>19843</v>
      </c>
      <c r="BC107" s="4">
        <v>4087</v>
      </c>
      <c r="BD107" s="4">
        <v>3977</v>
      </c>
      <c r="BE107" s="4">
        <v>3974</v>
      </c>
      <c r="BF107" s="4">
        <v>3892</v>
      </c>
      <c r="BG107" s="4">
        <v>3913</v>
      </c>
      <c r="BH107" s="4">
        <v>18151</v>
      </c>
      <c r="BI107" s="4">
        <v>3795</v>
      </c>
      <c r="BJ107" s="4">
        <v>3630</v>
      </c>
      <c r="BK107" s="4">
        <v>3550</v>
      </c>
      <c r="BL107" s="4">
        <v>3598</v>
      </c>
      <c r="BM107" s="4">
        <v>3578</v>
      </c>
      <c r="BN107" s="4">
        <v>15978</v>
      </c>
      <c r="BO107" s="4">
        <v>3403</v>
      </c>
      <c r="BP107" s="4">
        <v>3360</v>
      </c>
      <c r="BQ107" s="4">
        <v>3159</v>
      </c>
      <c r="BR107" s="4">
        <v>3130</v>
      </c>
      <c r="BS107" s="4">
        <v>2926</v>
      </c>
      <c r="BT107" s="4">
        <v>13956</v>
      </c>
      <c r="BU107" s="4">
        <v>2954</v>
      </c>
      <c r="BV107" s="4">
        <v>2779</v>
      </c>
      <c r="BW107" s="4">
        <v>2786</v>
      </c>
      <c r="BX107" s="4">
        <v>2700</v>
      </c>
      <c r="BY107" s="4">
        <v>2737</v>
      </c>
      <c r="BZ107" s="4">
        <v>14482</v>
      </c>
      <c r="CA107" s="4">
        <v>2671</v>
      </c>
      <c r="CB107" s="4">
        <v>2633</v>
      </c>
      <c r="CC107" s="4">
        <v>2835</v>
      </c>
      <c r="CD107" s="4">
        <v>3175</v>
      </c>
      <c r="CE107" s="4">
        <v>3168</v>
      </c>
      <c r="CF107" s="4">
        <v>12522</v>
      </c>
      <c r="CG107" s="4">
        <v>2615</v>
      </c>
      <c r="CH107" s="4">
        <v>2845</v>
      </c>
      <c r="CI107" s="4">
        <v>2538</v>
      </c>
      <c r="CJ107" s="4">
        <v>2365</v>
      </c>
      <c r="CK107" s="4">
        <v>2159</v>
      </c>
      <c r="CL107" s="4">
        <v>10875</v>
      </c>
      <c r="CM107" s="4">
        <v>2096</v>
      </c>
      <c r="CN107" s="4">
        <v>2231</v>
      </c>
      <c r="CO107" s="4">
        <v>2270</v>
      </c>
      <c r="CP107" s="4">
        <v>2217</v>
      </c>
      <c r="CQ107" s="4">
        <v>2061</v>
      </c>
      <c r="CR107" s="4">
        <v>9459</v>
      </c>
      <c r="CS107" s="4">
        <v>2088</v>
      </c>
      <c r="CT107" s="4">
        <v>2001</v>
      </c>
      <c r="CU107" s="4">
        <v>1862</v>
      </c>
      <c r="CV107" s="4">
        <v>1766</v>
      </c>
      <c r="CW107" s="4">
        <v>1742</v>
      </c>
      <c r="CX107" s="4">
        <v>7256</v>
      </c>
      <c r="CY107" s="4">
        <v>1643</v>
      </c>
      <c r="CZ107" s="4">
        <v>1613</v>
      </c>
      <c r="DA107" s="4">
        <v>1437</v>
      </c>
      <c r="DB107" s="4">
        <v>1266</v>
      </c>
      <c r="DC107" s="4">
        <v>1297</v>
      </c>
      <c r="DD107" s="4">
        <v>4884</v>
      </c>
      <c r="DE107" s="4">
        <v>1128</v>
      </c>
      <c r="DF107" s="4">
        <v>1062</v>
      </c>
      <c r="DG107" s="4">
        <v>950</v>
      </c>
      <c r="DH107" s="4">
        <v>895</v>
      </c>
      <c r="DI107" s="4">
        <v>849</v>
      </c>
      <c r="DJ107" s="4">
        <v>2391</v>
      </c>
      <c r="DK107" s="4">
        <v>765</v>
      </c>
      <c r="DL107" s="4">
        <v>604</v>
      </c>
      <c r="DM107" s="4">
        <v>408</v>
      </c>
      <c r="DN107" s="4">
        <v>323</v>
      </c>
      <c r="DO107" s="4">
        <v>291</v>
      </c>
      <c r="DP107" s="4">
        <v>550</v>
      </c>
      <c r="DQ107" s="4">
        <v>171</v>
      </c>
      <c r="DR107" s="4">
        <v>158</v>
      </c>
      <c r="DS107" s="4">
        <v>103</v>
      </c>
      <c r="DT107" s="4">
        <v>69</v>
      </c>
      <c r="DU107" s="4">
        <v>49</v>
      </c>
      <c r="DV107" s="4">
        <v>91</v>
      </c>
      <c r="DW107" s="4">
        <v>48997</v>
      </c>
      <c r="DX107" s="4">
        <v>55194</v>
      </c>
      <c r="DY107" s="4">
        <v>120445</v>
      </c>
      <c r="DZ107" s="4">
        <v>62567</v>
      </c>
      <c r="EA107" s="4">
        <v>48028</v>
      </c>
    </row>
    <row r="108" spans="1:131" ht="17.5" customHeight="1" x14ac:dyDescent="0.35"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W108" s="31"/>
      <c r="DX108" s="31"/>
      <c r="DY108" s="31"/>
      <c r="DZ108" s="31"/>
      <c r="EA108" s="31"/>
    </row>
    <row r="109" spans="1:131" s="3" customFormat="1" ht="17.5" customHeight="1" x14ac:dyDescent="0.35">
      <c r="A109" s="3" t="s">
        <v>183</v>
      </c>
      <c r="C109" s="3" t="s">
        <v>184</v>
      </c>
      <c r="E109" s="26">
        <v>1132794</v>
      </c>
      <c r="F109" s="26">
        <v>73565</v>
      </c>
      <c r="G109" s="26">
        <v>14845</v>
      </c>
      <c r="H109" s="26">
        <v>15016</v>
      </c>
      <c r="I109" s="26">
        <v>14762</v>
      </c>
      <c r="J109" s="26">
        <v>14548</v>
      </c>
      <c r="K109" s="26">
        <v>14394</v>
      </c>
      <c r="L109" s="26">
        <v>65635</v>
      </c>
      <c r="M109" s="26">
        <v>14250</v>
      </c>
      <c r="N109" s="26">
        <v>13257</v>
      </c>
      <c r="O109" s="26">
        <v>12951</v>
      </c>
      <c r="P109" s="26">
        <v>12662</v>
      </c>
      <c r="Q109" s="26">
        <v>12515</v>
      </c>
      <c r="R109" s="26">
        <v>66089</v>
      </c>
      <c r="S109" s="26">
        <v>12641</v>
      </c>
      <c r="T109" s="26">
        <v>13269</v>
      </c>
      <c r="U109" s="26">
        <v>13347</v>
      </c>
      <c r="V109" s="26">
        <v>13226</v>
      </c>
      <c r="W109" s="26">
        <v>13606</v>
      </c>
      <c r="X109" s="26">
        <v>73464</v>
      </c>
      <c r="Y109" s="26">
        <v>13981</v>
      </c>
      <c r="Z109" s="26">
        <v>13215</v>
      </c>
      <c r="AA109" s="26">
        <v>13812</v>
      </c>
      <c r="AB109" s="26">
        <v>15101</v>
      </c>
      <c r="AC109" s="26">
        <v>17355</v>
      </c>
      <c r="AD109" s="26">
        <v>84857</v>
      </c>
      <c r="AE109" s="26">
        <v>18051</v>
      </c>
      <c r="AF109" s="26">
        <v>17180</v>
      </c>
      <c r="AG109" s="26">
        <v>16872</v>
      </c>
      <c r="AH109" s="26">
        <v>16529</v>
      </c>
      <c r="AI109" s="26">
        <v>16225</v>
      </c>
      <c r="AJ109" s="26">
        <v>80600</v>
      </c>
      <c r="AK109" s="26">
        <v>16195</v>
      </c>
      <c r="AL109" s="26">
        <v>16130</v>
      </c>
      <c r="AM109" s="26">
        <v>16103</v>
      </c>
      <c r="AN109" s="26">
        <v>15998</v>
      </c>
      <c r="AO109" s="26">
        <v>16174</v>
      </c>
      <c r="AP109" s="26">
        <v>73727</v>
      </c>
      <c r="AQ109" s="26">
        <v>15957</v>
      </c>
      <c r="AR109" s="26">
        <v>15682</v>
      </c>
      <c r="AS109" s="26">
        <v>14714</v>
      </c>
      <c r="AT109" s="26">
        <v>13704</v>
      </c>
      <c r="AU109" s="26">
        <v>13670</v>
      </c>
      <c r="AV109" s="26">
        <v>73828</v>
      </c>
      <c r="AW109" s="26">
        <v>13970</v>
      </c>
      <c r="AX109" s="26">
        <v>13996</v>
      </c>
      <c r="AY109" s="26">
        <v>14461</v>
      </c>
      <c r="AZ109" s="26">
        <v>15258</v>
      </c>
      <c r="BA109" s="26">
        <v>16143</v>
      </c>
      <c r="BB109" s="26">
        <v>80574</v>
      </c>
      <c r="BC109" s="26">
        <v>16640</v>
      </c>
      <c r="BD109" s="26">
        <v>16074</v>
      </c>
      <c r="BE109" s="26">
        <v>16059</v>
      </c>
      <c r="BF109" s="26">
        <v>15788</v>
      </c>
      <c r="BG109" s="26">
        <v>16013</v>
      </c>
      <c r="BH109" s="26">
        <v>78197</v>
      </c>
      <c r="BI109" s="26">
        <v>15828</v>
      </c>
      <c r="BJ109" s="26">
        <v>15898</v>
      </c>
      <c r="BK109" s="26">
        <v>15903</v>
      </c>
      <c r="BL109" s="26">
        <v>15606</v>
      </c>
      <c r="BM109" s="26">
        <v>14962</v>
      </c>
      <c r="BN109" s="26">
        <v>70413</v>
      </c>
      <c r="BO109" s="26">
        <v>14860</v>
      </c>
      <c r="BP109" s="26">
        <v>14213</v>
      </c>
      <c r="BQ109" s="26">
        <v>14161</v>
      </c>
      <c r="BR109" s="26">
        <v>13896</v>
      </c>
      <c r="BS109" s="26">
        <v>13283</v>
      </c>
      <c r="BT109" s="26">
        <v>60841</v>
      </c>
      <c r="BU109" s="26">
        <v>12551</v>
      </c>
      <c r="BV109" s="26">
        <v>12183</v>
      </c>
      <c r="BW109" s="26">
        <v>12279</v>
      </c>
      <c r="BX109" s="26">
        <v>11994</v>
      </c>
      <c r="BY109" s="26">
        <v>11834</v>
      </c>
      <c r="BZ109" s="26">
        <v>64592</v>
      </c>
      <c r="CA109" s="26">
        <v>11947</v>
      </c>
      <c r="CB109" s="26">
        <v>12533</v>
      </c>
      <c r="CC109" s="26">
        <v>12446</v>
      </c>
      <c r="CD109" s="26">
        <v>13984</v>
      </c>
      <c r="CE109" s="26">
        <v>13682</v>
      </c>
      <c r="CF109" s="26">
        <v>48917</v>
      </c>
      <c r="CG109" s="26">
        <v>10056</v>
      </c>
      <c r="CH109" s="26">
        <v>10751</v>
      </c>
      <c r="CI109" s="26">
        <v>9945</v>
      </c>
      <c r="CJ109" s="26">
        <v>9695</v>
      </c>
      <c r="CK109" s="26">
        <v>8470</v>
      </c>
      <c r="CL109" s="26">
        <v>42708</v>
      </c>
      <c r="CM109" s="26">
        <v>8262</v>
      </c>
      <c r="CN109" s="26">
        <v>8804</v>
      </c>
      <c r="CO109" s="26">
        <v>8519</v>
      </c>
      <c r="CP109" s="26">
        <v>8651</v>
      </c>
      <c r="CQ109" s="26">
        <v>8472</v>
      </c>
      <c r="CR109" s="26">
        <v>36317</v>
      </c>
      <c r="CS109" s="26">
        <v>7905</v>
      </c>
      <c r="CT109" s="26">
        <v>7637</v>
      </c>
      <c r="CU109" s="26">
        <v>7230</v>
      </c>
      <c r="CV109" s="26">
        <v>6934</v>
      </c>
      <c r="CW109" s="26">
        <v>6611</v>
      </c>
      <c r="CX109" s="26">
        <v>28914</v>
      </c>
      <c r="CY109" s="26">
        <v>6667</v>
      </c>
      <c r="CZ109" s="26">
        <v>6301</v>
      </c>
      <c r="DA109" s="26">
        <v>5744</v>
      </c>
      <c r="DB109" s="26">
        <v>5204</v>
      </c>
      <c r="DC109" s="26">
        <v>4998</v>
      </c>
      <c r="DD109" s="26">
        <v>18831</v>
      </c>
      <c r="DE109" s="26">
        <v>4563</v>
      </c>
      <c r="DF109" s="26">
        <v>4073</v>
      </c>
      <c r="DG109" s="26">
        <v>3791</v>
      </c>
      <c r="DH109" s="26">
        <v>3285</v>
      </c>
      <c r="DI109" s="26">
        <v>3119</v>
      </c>
      <c r="DJ109" s="26">
        <v>8178</v>
      </c>
      <c r="DK109" s="26">
        <v>2834</v>
      </c>
      <c r="DL109" s="26">
        <v>2100</v>
      </c>
      <c r="DM109" s="26">
        <v>1285</v>
      </c>
      <c r="DN109" s="26">
        <v>1051</v>
      </c>
      <c r="DO109" s="26">
        <v>908</v>
      </c>
      <c r="DP109" s="26">
        <v>2243</v>
      </c>
      <c r="DQ109" s="26">
        <v>715</v>
      </c>
      <c r="DR109" s="26">
        <v>581</v>
      </c>
      <c r="DS109" s="26">
        <v>443</v>
      </c>
      <c r="DT109" s="26">
        <v>293</v>
      </c>
      <c r="DU109" s="26">
        <v>211</v>
      </c>
      <c r="DV109" s="26">
        <v>304</v>
      </c>
      <c r="DW109" s="26">
        <v>219270</v>
      </c>
      <c r="DX109" s="26">
        <v>246297</v>
      </c>
      <c r="DY109" s="26">
        <v>453069</v>
      </c>
      <c r="DZ109" s="26">
        <v>274043</v>
      </c>
      <c r="EA109" s="26">
        <v>186412</v>
      </c>
    </row>
    <row r="110" spans="1:131" ht="17.5" customHeight="1" x14ac:dyDescent="0.35">
      <c r="A110" s="2" t="s">
        <v>185</v>
      </c>
      <c r="D110" s="2" t="s">
        <v>186</v>
      </c>
      <c r="E110" s="4">
        <v>265320</v>
      </c>
      <c r="F110" s="4">
        <v>20172</v>
      </c>
      <c r="G110" s="4">
        <v>3999</v>
      </c>
      <c r="H110" s="4">
        <v>4066</v>
      </c>
      <c r="I110" s="4">
        <v>4049</v>
      </c>
      <c r="J110" s="4">
        <v>3996</v>
      </c>
      <c r="K110" s="4">
        <v>4062</v>
      </c>
      <c r="L110" s="4">
        <v>18380</v>
      </c>
      <c r="M110" s="4">
        <v>4093</v>
      </c>
      <c r="N110" s="4">
        <v>3692</v>
      </c>
      <c r="O110" s="4">
        <v>3551</v>
      </c>
      <c r="P110" s="4">
        <v>3566</v>
      </c>
      <c r="Q110" s="4">
        <v>3478</v>
      </c>
      <c r="R110" s="4">
        <v>17893</v>
      </c>
      <c r="S110" s="4">
        <v>3493</v>
      </c>
      <c r="T110" s="4">
        <v>3681</v>
      </c>
      <c r="U110" s="4">
        <v>3576</v>
      </c>
      <c r="V110" s="4">
        <v>3551</v>
      </c>
      <c r="W110" s="4">
        <v>3592</v>
      </c>
      <c r="X110" s="4">
        <v>17362</v>
      </c>
      <c r="Y110" s="4">
        <v>3622</v>
      </c>
      <c r="Z110" s="4">
        <v>3472</v>
      </c>
      <c r="AA110" s="4">
        <v>3553</v>
      </c>
      <c r="AB110" s="4">
        <v>3373</v>
      </c>
      <c r="AC110" s="4">
        <v>3342</v>
      </c>
      <c r="AD110" s="4">
        <v>18209</v>
      </c>
      <c r="AE110" s="4">
        <v>3346</v>
      </c>
      <c r="AF110" s="4">
        <v>3322</v>
      </c>
      <c r="AG110" s="4">
        <v>3806</v>
      </c>
      <c r="AH110" s="4">
        <v>3889</v>
      </c>
      <c r="AI110" s="4">
        <v>3846</v>
      </c>
      <c r="AJ110" s="4">
        <v>19838</v>
      </c>
      <c r="AK110" s="4">
        <v>3929</v>
      </c>
      <c r="AL110" s="4">
        <v>3875</v>
      </c>
      <c r="AM110" s="4">
        <v>4041</v>
      </c>
      <c r="AN110" s="4">
        <v>3963</v>
      </c>
      <c r="AO110" s="4">
        <v>4030</v>
      </c>
      <c r="AP110" s="4">
        <v>17931</v>
      </c>
      <c r="AQ110" s="4">
        <v>3842</v>
      </c>
      <c r="AR110" s="4">
        <v>3851</v>
      </c>
      <c r="AS110" s="4">
        <v>3573</v>
      </c>
      <c r="AT110" s="4">
        <v>3387</v>
      </c>
      <c r="AU110" s="4">
        <v>3278</v>
      </c>
      <c r="AV110" s="4">
        <v>17322</v>
      </c>
      <c r="AW110" s="4">
        <v>3341</v>
      </c>
      <c r="AX110" s="4">
        <v>3286</v>
      </c>
      <c r="AY110" s="4">
        <v>3475</v>
      </c>
      <c r="AZ110" s="4">
        <v>3516</v>
      </c>
      <c r="BA110" s="4">
        <v>3704</v>
      </c>
      <c r="BB110" s="4">
        <v>18092</v>
      </c>
      <c r="BC110" s="4">
        <v>3819</v>
      </c>
      <c r="BD110" s="4">
        <v>3694</v>
      </c>
      <c r="BE110" s="4">
        <v>3579</v>
      </c>
      <c r="BF110" s="4">
        <v>3465</v>
      </c>
      <c r="BG110" s="4">
        <v>3535</v>
      </c>
      <c r="BH110" s="4">
        <v>17506</v>
      </c>
      <c r="BI110" s="4">
        <v>3531</v>
      </c>
      <c r="BJ110" s="4">
        <v>3484</v>
      </c>
      <c r="BK110" s="4">
        <v>3616</v>
      </c>
      <c r="BL110" s="4">
        <v>3497</v>
      </c>
      <c r="BM110" s="4">
        <v>3378</v>
      </c>
      <c r="BN110" s="4">
        <v>16141</v>
      </c>
      <c r="BO110" s="4">
        <v>3427</v>
      </c>
      <c r="BP110" s="4">
        <v>3302</v>
      </c>
      <c r="BQ110" s="4">
        <v>3211</v>
      </c>
      <c r="BR110" s="4">
        <v>3204</v>
      </c>
      <c r="BS110" s="4">
        <v>2997</v>
      </c>
      <c r="BT110" s="4">
        <v>13555</v>
      </c>
      <c r="BU110" s="4">
        <v>2873</v>
      </c>
      <c r="BV110" s="4">
        <v>2764</v>
      </c>
      <c r="BW110" s="4">
        <v>2736</v>
      </c>
      <c r="BX110" s="4">
        <v>2677</v>
      </c>
      <c r="BY110" s="4">
        <v>2505</v>
      </c>
      <c r="BZ110" s="4">
        <v>13511</v>
      </c>
      <c r="CA110" s="4">
        <v>2578</v>
      </c>
      <c r="CB110" s="4">
        <v>2598</v>
      </c>
      <c r="CC110" s="4">
        <v>2649</v>
      </c>
      <c r="CD110" s="4">
        <v>2904</v>
      </c>
      <c r="CE110" s="4">
        <v>2782</v>
      </c>
      <c r="CF110" s="4">
        <v>9638</v>
      </c>
      <c r="CG110" s="4">
        <v>1937</v>
      </c>
      <c r="CH110" s="4">
        <v>2101</v>
      </c>
      <c r="CI110" s="4">
        <v>2010</v>
      </c>
      <c r="CJ110" s="4">
        <v>1838</v>
      </c>
      <c r="CK110" s="4">
        <v>1752</v>
      </c>
      <c r="CL110" s="4">
        <v>9112</v>
      </c>
      <c r="CM110" s="4">
        <v>1728</v>
      </c>
      <c r="CN110" s="4">
        <v>1861</v>
      </c>
      <c r="CO110" s="4">
        <v>1758</v>
      </c>
      <c r="CP110" s="4">
        <v>1894</v>
      </c>
      <c r="CQ110" s="4">
        <v>1871</v>
      </c>
      <c r="CR110" s="4">
        <v>7860</v>
      </c>
      <c r="CS110" s="4">
        <v>1670</v>
      </c>
      <c r="CT110" s="4">
        <v>1639</v>
      </c>
      <c r="CU110" s="4">
        <v>1608</v>
      </c>
      <c r="CV110" s="4">
        <v>1498</v>
      </c>
      <c r="CW110" s="4">
        <v>1445</v>
      </c>
      <c r="CX110" s="4">
        <v>6205</v>
      </c>
      <c r="CY110" s="4">
        <v>1414</v>
      </c>
      <c r="CZ110" s="4">
        <v>1360</v>
      </c>
      <c r="DA110" s="4">
        <v>1247</v>
      </c>
      <c r="DB110" s="4">
        <v>1094</v>
      </c>
      <c r="DC110" s="4">
        <v>1090</v>
      </c>
      <c r="DD110" s="4">
        <v>4299</v>
      </c>
      <c r="DE110" s="4">
        <v>1042</v>
      </c>
      <c r="DF110" s="4">
        <v>884</v>
      </c>
      <c r="DG110" s="4">
        <v>904</v>
      </c>
      <c r="DH110" s="4">
        <v>769</v>
      </c>
      <c r="DI110" s="4">
        <v>700</v>
      </c>
      <c r="DJ110" s="4">
        <v>1688</v>
      </c>
      <c r="DK110" s="4">
        <v>594</v>
      </c>
      <c r="DL110" s="4">
        <v>418</v>
      </c>
      <c r="DM110" s="4">
        <v>259</v>
      </c>
      <c r="DN110" s="4">
        <v>207</v>
      </c>
      <c r="DO110" s="4">
        <v>210</v>
      </c>
      <c r="DP110" s="4">
        <v>513</v>
      </c>
      <c r="DQ110" s="4">
        <v>169</v>
      </c>
      <c r="DR110" s="4">
        <v>125</v>
      </c>
      <c r="DS110" s="4">
        <v>116</v>
      </c>
      <c r="DT110" s="4">
        <v>56</v>
      </c>
      <c r="DU110" s="4">
        <v>47</v>
      </c>
      <c r="DV110" s="4">
        <v>93</v>
      </c>
      <c r="DW110" s="4">
        <v>60067</v>
      </c>
      <c r="DX110" s="4">
        <v>67092</v>
      </c>
      <c r="DY110" s="4">
        <v>105132</v>
      </c>
      <c r="DZ110" s="4">
        <v>60713</v>
      </c>
      <c r="EA110" s="4">
        <v>39408</v>
      </c>
    </row>
    <row r="111" spans="1:131" ht="17.5" customHeight="1" x14ac:dyDescent="0.35">
      <c r="A111" s="2" t="s">
        <v>187</v>
      </c>
      <c r="D111" s="2" t="s">
        <v>188</v>
      </c>
      <c r="E111" s="4">
        <v>104199</v>
      </c>
      <c r="F111" s="4">
        <v>6437</v>
      </c>
      <c r="G111" s="4">
        <v>1245</v>
      </c>
      <c r="H111" s="4">
        <v>1275</v>
      </c>
      <c r="I111" s="4">
        <v>1324</v>
      </c>
      <c r="J111" s="4">
        <v>1295</v>
      </c>
      <c r="K111" s="4">
        <v>1298</v>
      </c>
      <c r="L111" s="4">
        <v>5957</v>
      </c>
      <c r="M111" s="4">
        <v>1313</v>
      </c>
      <c r="N111" s="4">
        <v>1193</v>
      </c>
      <c r="O111" s="4">
        <v>1190</v>
      </c>
      <c r="P111" s="4">
        <v>1106</v>
      </c>
      <c r="Q111" s="4">
        <v>1155</v>
      </c>
      <c r="R111" s="4">
        <v>6148</v>
      </c>
      <c r="S111" s="4">
        <v>1149</v>
      </c>
      <c r="T111" s="4">
        <v>1225</v>
      </c>
      <c r="U111" s="4">
        <v>1219</v>
      </c>
      <c r="V111" s="4">
        <v>1272</v>
      </c>
      <c r="W111" s="4">
        <v>1283</v>
      </c>
      <c r="X111" s="4">
        <v>6184</v>
      </c>
      <c r="Y111" s="4">
        <v>1362</v>
      </c>
      <c r="Z111" s="4">
        <v>1183</v>
      </c>
      <c r="AA111" s="4">
        <v>1262</v>
      </c>
      <c r="AB111" s="4">
        <v>1277</v>
      </c>
      <c r="AC111" s="4">
        <v>1100</v>
      </c>
      <c r="AD111" s="4">
        <v>5745</v>
      </c>
      <c r="AE111" s="4">
        <v>1006</v>
      </c>
      <c r="AF111" s="4">
        <v>1059</v>
      </c>
      <c r="AG111" s="4">
        <v>1158</v>
      </c>
      <c r="AH111" s="4">
        <v>1256</v>
      </c>
      <c r="AI111" s="4">
        <v>1266</v>
      </c>
      <c r="AJ111" s="4">
        <v>6145</v>
      </c>
      <c r="AK111" s="4">
        <v>1162</v>
      </c>
      <c r="AL111" s="4">
        <v>1283</v>
      </c>
      <c r="AM111" s="4">
        <v>1245</v>
      </c>
      <c r="AN111" s="4">
        <v>1209</v>
      </c>
      <c r="AO111" s="4">
        <v>1246</v>
      </c>
      <c r="AP111" s="4">
        <v>6223</v>
      </c>
      <c r="AQ111" s="4">
        <v>1250</v>
      </c>
      <c r="AR111" s="4">
        <v>1331</v>
      </c>
      <c r="AS111" s="4">
        <v>1299</v>
      </c>
      <c r="AT111" s="4">
        <v>1118</v>
      </c>
      <c r="AU111" s="4">
        <v>1225</v>
      </c>
      <c r="AV111" s="4">
        <v>6832</v>
      </c>
      <c r="AW111" s="4">
        <v>1274</v>
      </c>
      <c r="AX111" s="4">
        <v>1245</v>
      </c>
      <c r="AY111" s="4">
        <v>1407</v>
      </c>
      <c r="AZ111" s="4">
        <v>1416</v>
      </c>
      <c r="BA111" s="4">
        <v>1490</v>
      </c>
      <c r="BB111" s="4">
        <v>8075</v>
      </c>
      <c r="BC111" s="4">
        <v>1691</v>
      </c>
      <c r="BD111" s="4">
        <v>1606</v>
      </c>
      <c r="BE111" s="4">
        <v>1548</v>
      </c>
      <c r="BF111" s="4">
        <v>1608</v>
      </c>
      <c r="BG111" s="4">
        <v>1622</v>
      </c>
      <c r="BH111" s="4">
        <v>7978</v>
      </c>
      <c r="BI111" s="4">
        <v>1588</v>
      </c>
      <c r="BJ111" s="4">
        <v>1609</v>
      </c>
      <c r="BK111" s="4">
        <v>1670</v>
      </c>
      <c r="BL111" s="4">
        <v>1581</v>
      </c>
      <c r="BM111" s="4">
        <v>1530</v>
      </c>
      <c r="BN111" s="4">
        <v>7125</v>
      </c>
      <c r="BO111" s="4">
        <v>1505</v>
      </c>
      <c r="BP111" s="4">
        <v>1435</v>
      </c>
      <c r="BQ111" s="4">
        <v>1439</v>
      </c>
      <c r="BR111" s="4">
        <v>1374</v>
      </c>
      <c r="BS111" s="4">
        <v>1372</v>
      </c>
      <c r="BT111" s="4">
        <v>6161</v>
      </c>
      <c r="BU111" s="4">
        <v>1347</v>
      </c>
      <c r="BV111" s="4">
        <v>1219</v>
      </c>
      <c r="BW111" s="4">
        <v>1263</v>
      </c>
      <c r="BX111" s="4">
        <v>1175</v>
      </c>
      <c r="BY111" s="4">
        <v>1157</v>
      </c>
      <c r="BZ111" s="4">
        <v>6774</v>
      </c>
      <c r="CA111" s="4">
        <v>1286</v>
      </c>
      <c r="CB111" s="4">
        <v>1347</v>
      </c>
      <c r="CC111" s="4">
        <v>1258</v>
      </c>
      <c r="CD111" s="4">
        <v>1447</v>
      </c>
      <c r="CE111" s="4">
        <v>1436</v>
      </c>
      <c r="CF111" s="4">
        <v>5000</v>
      </c>
      <c r="CG111" s="4">
        <v>1052</v>
      </c>
      <c r="CH111" s="4">
        <v>1116</v>
      </c>
      <c r="CI111" s="4">
        <v>1020</v>
      </c>
      <c r="CJ111" s="4">
        <v>953</v>
      </c>
      <c r="CK111" s="4">
        <v>859</v>
      </c>
      <c r="CL111" s="4">
        <v>4079</v>
      </c>
      <c r="CM111" s="4">
        <v>782</v>
      </c>
      <c r="CN111" s="4">
        <v>878</v>
      </c>
      <c r="CO111" s="4">
        <v>847</v>
      </c>
      <c r="CP111" s="4">
        <v>775</v>
      </c>
      <c r="CQ111" s="4">
        <v>797</v>
      </c>
      <c r="CR111" s="4">
        <v>3424</v>
      </c>
      <c r="CS111" s="4">
        <v>769</v>
      </c>
      <c r="CT111" s="4">
        <v>710</v>
      </c>
      <c r="CU111" s="4">
        <v>645</v>
      </c>
      <c r="CV111" s="4">
        <v>668</v>
      </c>
      <c r="CW111" s="4">
        <v>632</v>
      </c>
      <c r="CX111" s="4">
        <v>2908</v>
      </c>
      <c r="CY111" s="4">
        <v>663</v>
      </c>
      <c r="CZ111" s="4">
        <v>624</v>
      </c>
      <c r="DA111" s="4">
        <v>564</v>
      </c>
      <c r="DB111" s="4">
        <v>509</v>
      </c>
      <c r="DC111" s="4">
        <v>548</v>
      </c>
      <c r="DD111" s="4">
        <v>1879</v>
      </c>
      <c r="DE111" s="4">
        <v>467</v>
      </c>
      <c r="DF111" s="4">
        <v>397</v>
      </c>
      <c r="DG111" s="4">
        <v>357</v>
      </c>
      <c r="DH111" s="4">
        <v>339</v>
      </c>
      <c r="DI111" s="4">
        <v>319</v>
      </c>
      <c r="DJ111" s="4">
        <v>889</v>
      </c>
      <c r="DK111" s="4">
        <v>285</v>
      </c>
      <c r="DL111" s="4">
        <v>245</v>
      </c>
      <c r="DM111" s="4">
        <v>134</v>
      </c>
      <c r="DN111" s="4">
        <v>128</v>
      </c>
      <c r="DO111" s="4">
        <v>97</v>
      </c>
      <c r="DP111" s="4">
        <v>213</v>
      </c>
      <c r="DQ111" s="4">
        <v>58</v>
      </c>
      <c r="DR111" s="4">
        <v>62</v>
      </c>
      <c r="DS111" s="4">
        <v>42</v>
      </c>
      <c r="DT111" s="4">
        <v>31</v>
      </c>
      <c r="DU111" s="4">
        <v>20</v>
      </c>
      <c r="DV111" s="4">
        <v>23</v>
      </c>
      <c r="DW111" s="4">
        <v>19904</v>
      </c>
      <c r="DX111" s="4">
        <v>22349</v>
      </c>
      <c r="DY111" s="4">
        <v>37842</v>
      </c>
      <c r="DZ111" s="4">
        <v>28038</v>
      </c>
      <c r="EA111" s="4">
        <v>18415</v>
      </c>
    </row>
    <row r="112" spans="1:131" ht="17.5" customHeight="1" x14ac:dyDescent="0.35">
      <c r="A112" s="2" t="s">
        <v>189</v>
      </c>
      <c r="D112" s="2" t="s">
        <v>190</v>
      </c>
      <c r="E112" s="4">
        <v>213801</v>
      </c>
      <c r="F112" s="4">
        <v>13950</v>
      </c>
      <c r="G112" s="4">
        <v>2809</v>
      </c>
      <c r="H112" s="4">
        <v>2849</v>
      </c>
      <c r="I112" s="4">
        <v>2716</v>
      </c>
      <c r="J112" s="4">
        <v>2787</v>
      </c>
      <c r="K112" s="4">
        <v>2789</v>
      </c>
      <c r="L112" s="4">
        <v>12842</v>
      </c>
      <c r="M112" s="4">
        <v>2681</v>
      </c>
      <c r="N112" s="4">
        <v>2609</v>
      </c>
      <c r="O112" s="4">
        <v>2571</v>
      </c>
      <c r="P112" s="4">
        <v>2479</v>
      </c>
      <c r="Q112" s="4">
        <v>2502</v>
      </c>
      <c r="R112" s="4">
        <v>13019</v>
      </c>
      <c r="S112" s="4">
        <v>2515</v>
      </c>
      <c r="T112" s="4">
        <v>2623</v>
      </c>
      <c r="U112" s="4">
        <v>2615</v>
      </c>
      <c r="V112" s="4">
        <v>2612</v>
      </c>
      <c r="W112" s="4">
        <v>2654</v>
      </c>
      <c r="X112" s="4">
        <v>13399</v>
      </c>
      <c r="Y112" s="4">
        <v>2740</v>
      </c>
      <c r="Z112" s="4">
        <v>2448</v>
      </c>
      <c r="AA112" s="4">
        <v>2714</v>
      </c>
      <c r="AB112" s="4">
        <v>2662</v>
      </c>
      <c r="AC112" s="4">
        <v>2835</v>
      </c>
      <c r="AD112" s="4">
        <v>14207</v>
      </c>
      <c r="AE112" s="4">
        <v>2890</v>
      </c>
      <c r="AF112" s="4">
        <v>2834</v>
      </c>
      <c r="AG112" s="4">
        <v>2843</v>
      </c>
      <c r="AH112" s="4">
        <v>2853</v>
      </c>
      <c r="AI112" s="4">
        <v>2787</v>
      </c>
      <c r="AJ112" s="4">
        <v>13776</v>
      </c>
      <c r="AK112" s="4">
        <v>2714</v>
      </c>
      <c r="AL112" s="4">
        <v>2753</v>
      </c>
      <c r="AM112" s="4">
        <v>2724</v>
      </c>
      <c r="AN112" s="4">
        <v>2780</v>
      </c>
      <c r="AO112" s="4">
        <v>2805</v>
      </c>
      <c r="AP112" s="4">
        <v>13536</v>
      </c>
      <c r="AQ112" s="4">
        <v>2865</v>
      </c>
      <c r="AR112" s="4">
        <v>2800</v>
      </c>
      <c r="AS112" s="4">
        <v>2782</v>
      </c>
      <c r="AT112" s="4">
        <v>2501</v>
      </c>
      <c r="AU112" s="4">
        <v>2588</v>
      </c>
      <c r="AV112" s="4">
        <v>14043</v>
      </c>
      <c r="AW112" s="4">
        <v>2497</v>
      </c>
      <c r="AX112" s="4">
        <v>2730</v>
      </c>
      <c r="AY112" s="4">
        <v>2710</v>
      </c>
      <c r="AZ112" s="4">
        <v>2948</v>
      </c>
      <c r="BA112" s="4">
        <v>3158</v>
      </c>
      <c r="BB112" s="4">
        <v>15551</v>
      </c>
      <c r="BC112" s="4">
        <v>3223</v>
      </c>
      <c r="BD112" s="4">
        <v>3135</v>
      </c>
      <c r="BE112" s="4">
        <v>3173</v>
      </c>
      <c r="BF112" s="4">
        <v>3050</v>
      </c>
      <c r="BG112" s="4">
        <v>2970</v>
      </c>
      <c r="BH112" s="4">
        <v>15141</v>
      </c>
      <c r="BI112" s="4">
        <v>3111</v>
      </c>
      <c r="BJ112" s="4">
        <v>3067</v>
      </c>
      <c r="BK112" s="4">
        <v>3063</v>
      </c>
      <c r="BL112" s="4">
        <v>3057</v>
      </c>
      <c r="BM112" s="4">
        <v>2843</v>
      </c>
      <c r="BN112" s="4">
        <v>13472</v>
      </c>
      <c r="BO112" s="4">
        <v>2777</v>
      </c>
      <c r="BP112" s="4">
        <v>2807</v>
      </c>
      <c r="BQ112" s="4">
        <v>2739</v>
      </c>
      <c r="BR112" s="4">
        <v>2604</v>
      </c>
      <c r="BS112" s="4">
        <v>2545</v>
      </c>
      <c r="BT112" s="4">
        <v>11828</v>
      </c>
      <c r="BU112" s="4">
        <v>2394</v>
      </c>
      <c r="BV112" s="4">
        <v>2318</v>
      </c>
      <c r="BW112" s="4">
        <v>2349</v>
      </c>
      <c r="BX112" s="4">
        <v>2385</v>
      </c>
      <c r="BY112" s="4">
        <v>2382</v>
      </c>
      <c r="BZ112" s="4">
        <v>13098</v>
      </c>
      <c r="CA112" s="4">
        <v>2377</v>
      </c>
      <c r="CB112" s="4">
        <v>2496</v>
      </c>
      <c r="CC112" s="4">
        <v>2559</v>
      </c>
      <c r="CD112" s="4">
        <v>2855</v>
      </c>
      <c r="CE112" s="4">
        <v>2811</v>
      </c>
      <c r="CF112" s="4">
        <v>9985</v>
      </c>
      <c r="CG112" s="4">
        <v>2055</v>
      </c>
      <c r="CH112" s="4">
        <v>2161</v>
      </c>
      <c r="CI112" s="4">
        <v>2060</v>
      </c>
      <c r="CJ112" s="4">
        <v>1995</v>
      </c>
      <c r="CK112" s="4">
        <v>1714</v>
      </c>
      <c r="CL112" s="4">
        <v>8248</v>
      </c>
      <c r="CM112" s="4">
        <v>1618</v>
      </c>
      <c r="CN112" s="4">
        <v>1615</v>
      </c>
      <c r="CO112" s="4">
        <v>1645</v>
      </c>
      <c r="CP112" s="4">
        <v>1735</v>
      </c>
      <c r="CQ112" s="4">
        <v>1635</v>
      </c>
      <c r="CR112" s="4">
        <v>6738</v>
      </c>
      <c r="CS112" s="4">
        <v>1483</v>
      </c>
      <c r="CT112" s="4">
        <v>1457</v>
      </c>
      <c r="CU112" s="4">
        <v>1382</v>
      </c>
      <c r="CV112" s="4">
        <v>1229</v>
      </c>
      <c r="CW112" s="4">
        <v>1187</v>
      </c>
      <c r="CX112" s="4">
        <v>5459</v>
      </c>
      <c r="CY112" s="4">
        <v>1290</v>
      </c>
      <c r="CZ112" s="4">
        <v>1198</v>
      </c>
      <c r="DA112" s="4">
        <v>1104</v>
      </c>
      <c r="DB112" s="4">
        <v>969</v>
      </c>
      <c r="DC112" s="4">
        <v>898</v>
      </c>
      <c r="DD112" s="4">
        <v>3486</v>
      </c>
      <c r="DE112" s="4">
        <v>803</v>
      </c>
      <c r="DF112" s="4">
        <v>776</v>
      </c>
      <c r="DG112" s="4">
        <v>672</v>
      </c>
      <c r="DH112" s="4">
        <v>616</v>
      </c>
      <c r="DI112" s="4">
        <v>619</v>
      </c>
      <c r="DJ112" s="4">
        <v>1554</v>
      </c>
      <c r="DK112" s="4">
        <v>538</v>
      </c>
      <c r="DL112" s="4">
        <v>396</v>
      </c>
      <c r="DM112" s="4">
        <v>244</v>
      </c>
      <c r="DN112" s="4">
        <v>205</v>
      </c>
      <c r="DO112" s="4">
        <v>171</v>
      </c>
      <c r="DP112" s="4">
        <v>410</v>
      </c>
      <c r="DQ112" s="4">
        <v>124</v>
      </c>
      <c r="DR112" s="4">
        <v>119</v>
      </c>
      <c r="DS112" s="4">
        <v>80</v>
      </c>
      <c r="DT112" s="4">
        <v>51</v>
      </c>
      <c r="DU112" s="4">
        <v>36</v>
      </c>
      <c r="DV112" s="4">
        <v>59</v>
      </c>
      <c r="DW112" s="4">
        <v>42551</v>
      </c>
      <c r="DX112" s="4">
        <v>47713</v>
      </c>
      <c r="DY112" s="4">
        <v>81772</v>
      </c>
      <c r="DZ112" s="4">
        <v>53539</v>
      </c>
      <c r="EA112" s="4">
        <v>35939</v>
      </c>
    </row>
    <row r="113" spans="1:131" ht="17.5" customHeight="1" x14ac:dyDescent="0.35">
      <c r="A113" s="2" t="s">
        <v>191</v>
      </c>
      <c r="D113" s="2" t="s">
        <v>192</v>
      </c>
      <c r="E113" s="4">
        <v>383550</v>
      </c>
      <c r="F113" s="4">
        <v>23498</v>
      </c>
      <c r="G113" s="4">
        <v>4896</v>
      </c>
      <c r="H113" s="4">
        <v>4890</v>
      </c>
      <c r="I113" s="4">
        <v>4780</v>
      </c>
      <c r="J113" s="4">
        <v>4531</v>
      </c>
      <c r="K113" s="4">
        <v>4401</v>
      </c>
      <c r="L113" s="4">
        <v>19810</v>
      </c>
      <c r="M113" s="4">
        <v>4377</v>
      </c>
      <c r="N113" s="4">
        <v>4052</v>
      </c>
      <c r="O113" s="4">
        <v>3877</v>
      </c>
      <c r="P113" s="4">
        <v>3853</v>
      </c>
      <c r="Q113" s="4">
        <v>3651</v>
      </c>
      <c r="R113" s="4">
        <v>19718</v>
      </c>
      <c r="S113" s="4">
        <v>3760</v>
      </c>
      <c r="T113" s="4">
        <v>3880</v>
      </c>
      <c r="U113" s="4">
        <v>4033</v>
      </c>
      <c r="V113" s="4">
        <v>3926</v>
      </c>
      <c r="W113" s="4">
        <v>4119</v>
      </c>
      <c r="X113" s="4">
        <v>26752</v>
      </c>
      <c r="Y113" s="4">
        <v>4276</v>
      </c>
      <c r="Z113" s="4">
        <v>4128</v>
      </c>
      <c r="AA113" s="4">
        <v>4208</v>
      </c>
      <c r="AB113" s="4">
        <v>5820</v>
      </c>
      <c r="AC113" s="4">
        <v>8320</v>
      </c>
      <c r="AD113" s="4">
        <v>36706</v>
      </c>
      <c r="AE113" s="4">
        <v>8999</v>
      </c>
      <c r="AF113" s="4">
        <v>8068</v>
      </c>
      <c r="AG113" s="4">
        <v>7072</v>
      </c>
      <c r="AH113" s="4">
        <v>6347</v>
      </c>
      <c r="AI113" s="4">
        <v>6220</v>
      </c>
      <c r="AJ113" s="4">
        <v>30167</v>
      </c>
      <c r="AK113" s="4">
        <v>6191</v>
      </c>
      <c r="AL113" s="4">
        <v>6129</v>
      </c>
      <c r="AM113" s="4">
        <v>5968</v>
      </c>
      <c r="AN113" s="4">
        <v>5925</v>
      </c>
      <c r="AO113" s="4">
        <v>5954</v>
      </c>
      <c r="AP113" s="4">
        <v>26494</v>
      </c>
      <c r="AQ113" s="4">
        <v>5889</v>
      </c>
      <c r="AR113" s="4">
        <v>5619</v>
      </c>
      <c r="AS113" s="4">
        <v>5181</v>
      </c>
      <c r="AT113" s="4">
        <v>4940</v>
      </c>
      <c r="AU113" s="4">
        <v>4865</v>
      </c>
      <c r="AV113" s="4">
        <v>24825</v>
      </c>
      <c r="AW113" s="4">
        <v>4910</v>
      </c>
      <c r="AX113" s="4">
        <v>4773</v>
      </c>
      <c r="AY113" s="4">
        <v>4811</v>
      </c>
      <c r="AZ113" s="4">
        <v>5085</v>
      </c>
      <c r="BA113" s="4">
        <v>5246</v>
      </c>
      <c r="BB113" s="4">
        <v>26162</v>
      </c>
      <c r="BC113" s="4">
        <v>5398</v>
      </c>
      <c r="BD113" s="4">
        <v>5172</v>
      </c>
      <c r="BE113" s="4">
        <v>5242</v>
      </c>
      <c r="BF113" s="4">
        <v>5101</v>
      </c>
      <c r="BG113" s="4">
        <v>5249</v>
      </c>
      <c r="BH113" s="4">
        <v>25249</v>
      </c>
      <c r="BI113" s="4">
        <v>5099</v>
      </c>
      <c r="BJ113" s="4">
        <v>5204</v>
      </c>
      <c r="BK113" s="4">
        <v>5093</v>
      </c>
      <c r="BL113" s="4">
        <v>4997</v>
      </c>
      <c r="BM113" s="4">
        <v>4856</v>
      </c>
      <c r="BN113" s="4">
        <v>22366</v>
      </c>
      <c r="BO113" s="4">
        <v>4777</v>
      </c>
      <c r="BP113" s="4">
        <v>4430</v>
      </c>
      <c r="BQ113" s="4">
        <v>4453</v>
      </c>
      <c r="BR113" s="4">
        <v>4429</v>
      </c>
      <c r="BS113" s="4">
        <v>4277</v>
      </c>
      <c r="BT113" s="4">
        <v>19326</v>
      </c>
      <c r="BU113" s="4">
        <v>3909</v>
      </c>
      <c r="BV113" s="4">
        <v>3855</v>
      </c>
      <c r="BW113" s="4">
        <v>3889</v>
      </c>
      <c r="BX113" s="4">
        <v>3829</v>
      </c>
      <c r="BY113" s="4">
        <v>3844</v>
      </c>
      <c r="BZ113" s="4">
        <v>20582</v>
      </c>
      <c r="CA113" s="4">
        <v>3828</v>
      </c>
      <c r="CB113" s="4">
        <v>3991</v>
      </c>
      <c r="CC113" s="4">
        <v>3945</v>
      </c>
      <c r="CD113" s="4">
        <v>4460</v>
      </c>
      <c r="CE113" s="4">
        <v>4358</v>
      </c>
      <c r="CF113" s="4">
        <v>15634</v>
      </c>
      <c r="CG113" s="4">
        <v>3211</v>
      </c>
      <c r="CH113" s="4">
        <v>3412</v>
      </c>
      <c r="CI113" s="4">
        <v>3120</v>
      </c>
      <c r="CJ113" s="4">
        <v>3186</v>
      </c>
      <c r="CK113" s="4">
        <v>2705</v>
      </c>
      <c r="CL113" s="4">
        <v>14220</v>
      </c>
      <c r="CM113" s="4">
        <v>2698</v>
      </c>
      <c r="CN113" s="4">
        <v>2956</v>
      </c>
      <c r="CO113" s="4">
        <v>2829</v>
      </c>
      <c r="CP113" s="4">
        <v>2867</v>
      </c>
      <c r="CQ113" s="4">
        <v>2870</v>
      </c>
      <c r="CR113" s="4">
        <v>12439</v>
      </c>
      <c r="CS113" s="4">
        <v>2725</v>
      </c>
      <c r="CT113" s="4">
        <v>2646</v>
      </c>
      <c r="CU113" s="4">
        <v>2360</v>
      </c>
      <c r="CV113" s="4">
        <v>2373</v>
      </c>
      <c r="CW113" s="4">
        <v>2335</v>
      </c>
      <c r="CX113" s="4">
        <v>9753</v>
      </c>
      <c r="CY113" s="4">
        <v>2255</v>
      </c>
      <c r="CZ113" s="4">
        <v>2093</v>
      </c>
      <c r="DA113" s="4">
        <v>1977</v>
      </c>
      <c r="DB113" s="4">
        <v>1754</v>
      </c>
      <c r="DC113" s="4">
        <v>1674</v>
      </c>
      <c r="DD113" s="4">
        <v>6179</v>
      </c>
      <c r="DE113" s="4">
        <v>1493</v>
      </c>
      <c r="DF113" s="4">
        <v>1380</v>
      </c>
      <c r="DG113" s="4">
        <v>1264</v>
      </c>
      <c r="DH113" s="4">
        <v>1049</v>
      </c>
      <c r="DI113" s="4">
        <v>993</v>
      </c>
      <c r="DJ113" s="4">
        <v>2805</v>
      </c>
      <c r="DK113" s="4">
        <v>970</v>
      </c>
      <c r="DL113" s="4">
        <v>737</v>
      </c>
      <c r="DM113" s="4">
        <v>439</v>
      </c>
      <c r="DN113" s="4">
        <v>341</v>
      </c>
      <c r="DO113" s="4">
        <v>318</v>
      </c>
      <c r="DP113" s="4">
        <v>775</v>
      </c>
      <c r="DQ113" s="4">
        <v>251</v>
      </c>
      <c r="DR113" s="4">
        <v>195</v>
      </c>
      <c r="DS113" s="4">
        <v>152</v>
      </c>
      <c r="DT113" s="4">
        <v>100</v>
      </c>
      <c r="DU113" s="4">
        <v>77</v>
      </c>
      <c r="DV113" s="4">
        <v>90</v>
      </c>
      <c r="DW113" s="4">
        <v>67302</v>
      </c>
      <c r="DX113" s="4">
        <v>75638</v>
      </c>
      <c r="DY113" s="4">
        <v>166830</v>
      </c>
      <c r="DZ113" s="4">
        <v>87523</v>
      </c>
      <c r="EA113" s="4">
        <v>61895</v>
      </c>
    </row>
    <row r="114" spans="1:131" ht="17.5" customHeight="1" x14ac:dyDescent="0.35">
      <c r="A114" s="2" t="s">
        <v>193</v>
      </c>
      <c r="D114" s="2" t="s">
        <v>194</v>
      </c>
      <c r="E114" s="4">
        <v>165924</v>
      </c>
      <c r="F114" s="4">
        <v>9508</v>
      </c>
      <c r="G114" s="4">
        <v>1896</v>
      </c>
      <c r="H114" s="4">
        <v>1936</v>
      </c>
      <c r="I114" s="4">
        <v>1893</v>
      </c>
      <c r="J114" s="4">
        <v>1939</v>
      </c>
      <c r="K114" s="4">
        <v>1844</v>
      </c>
      <c r="L114" s="4">
        <v>8646</v>
      </c>
      <c r="M114" s="4">
        <v>1786</v>
      </c>
      <c r="N114" s="4">
        <v>1711</v>
      </c>
      <c r="O114" s="4">
        <v>1762</v>
      </c>
      <c r="P114" s="4">
        <v>1658</v>
      </c>
      <c r="Q114" s="4">
        <v>1729</v>
      </c>
      <c r="R114" s="4">
        <v>9311</v>
      </c>
      <c r="S114" s="4">
        <v>1724</v>
      </c>
      <c r="T114" s="4">
        <v>1860</v>
      </c>
      <c r="U114" s="4">
        <v>1904</v>
      </c>
      <c r="V114" s="4">
        <v>1865</v>
      </c>
      <c r="W114" s="4">
        <v>1958</v>
      </c>
      <c r="X114" s="4">
        <v>9767</v>
      </c>
      <c r="Y114" s="4">
        <v>1981</v>
      </c>
      <c r="Z114" s="4">
        <v>1984</v>
      </c>
      <c r="AA114" s="4">
        <v>2075</v>
      </c>
      <c r="AB114" s="4">
        <v>1969</v>
      </c>
      <c r="AC114" s="4">
        <v>1758</v>
      </c>
      <c r="AD114" s="4">
        <v>9990</v>
      </c>
      <c r="AE114" s="4">
        <v>1810</v>
      </c>
      <c r="AF114" s="4">
        <v>1897</v>
      </c>
      <c r="AG114" s="4">
        <v>1993</v>
      </c>
      <c r="AH114" s="4">
        <v>2184</v>
      </c>
      <c r="AI114" s="4">
        <v>2106</v>
      </c>
      <c r="AJ114" s="4">
        <v>10674</v>
      </c>
      <c r="AK114" s="4">
        <v>2199</v>
      </c>
      <c r="AL114" s="4">
        <v>2090</v>
      </c>
      <c r="AM114" s="4">
        <v>2125</v>
      </c>
      <c r="AN114" s="4">
        <v>2121</v>
      </c>
      <c r="AO114" s="4">
        <v>2139</v>
      </c>
      <c r="AP114" s="4">
        <v>9543</v>
      </c>
      <c r="AQ114" s="4">
        <v>2111</v>
      </c>
      <c r="AR114" s="4">
        <v>2081</v>
      </c>
      <c r="AS114" s="4">
        <v>1879</v>
      </c>
      <c r="AT114" s="4">
        <v>1758</v>
      </c>
      <c r="AU114" s="4">
        <v>1714</v>
      </c>
      <c r="AV114" s="4">
        <v>10806</v>
      </c>
      <c r="AW114" s="4">
        <v>1948</v>
      </c>
      <c r="AX114" s="4">
        <v>1962</v>
      </c>
      <c r="AY114" s="4">
        <v>2058</v>
      </c>
      <c r="AZ114" s="4">
        <v>2293</v>
      </c>
      <c r="BA114" s="4">
        <v>2545</v>
      </c>
      <c r="BB114" s="4">
        <v>12694</v>
      </c>
      <c r="BC114" s="4">
        <v>2509</v>
      </c>
      <c r="BD114" s="4">
        <v>2467</v>
      </c>
      <c r="BE114" s="4">
        <v>2517</v>
      </c>
      <c r="BF114" s="4">
        <v>2564</v>
      </c>
      <c r="BG114" s="4">
        <v>2637</v>
      </c>
      <c r="BH114" s="4">
        <v>12323</v>
      </c>
      <c r="BI114" s="4">
        <v>2499</v>
      </c>
      <c r="BJ114" s="4">
        <v>2534</v>
      </c>
      <c r="BK114" s="4">
        <v>2461</v>
      </c>
      <c r="BL114" s="4">
        <v>2474</v>
      </c>
      <c r="BM114" s="4">
        <v>2355</v>
      </c>
      <c r="BN114" s="4">
        <v>11309</v>
      </c>
      <c r="BO114" s="4">
        <v>2374</v>
      </c>
      <c r="BP114" s="4">
        <v>2239</v>
      </c>
      <c r="BQ114" s="4">
        <v>2319</v>
      </c>
      <c r="BR114" s="4">
        <v>2285</v>
      </c>
      <c r="BS114" s="4">
        <v>2092</v>
      </c>
      <c r="BT114" s="4">
        <v>9971</v>
      </c>
      <c r="BU114" s="4">
        <v>2028</v>
      </c>
      <c r="BV114" s="4">
        <v>2027</v>
      </c>
      <c r="BW114" s="4">
        <v>2042</v>
      </c>
      <c r="BX114" s="4">
        <v>1928</v>
      </c>
      <c r="BY114" s="4">
        <v>1946</v>
      </c>
      <c r="BZ114" s="4">
        <v>10627</v>
      </c>
      <c r="CA114" s="4">
        <v>1878</v>
      </c>
      <c r="CB114" s="4">
        <v>2101</v>
      </c>
      <c r="CC114" s="4">
        <v>2035</v>
      </c>
      <c r="CD114" s="4">
        <v>2318</v>
      </c>
      <c r="CE114" s="4">
        <v>2295</v>
      </c>
      <c r="CF114" s="4">
        <v>8660</v>
      </c>
      <c r="CG114" s="4">
        <v>1801</v>
      </c>
      <c r="CH114" s="4">
        <v>1961</v>
      </c>
      <c r="CI114" s="4">
        <v>1735</v>
      </c>
      <c r="CJ114" s="4">
        <v>1723</v>
      </c>
      <c r="CK114" s="4">
        <v>1440</v>
      </c>
      <c r="CL114" s="4">
        <v>7049</v>
      </c>
      <c r="CM114" s="4">
        <v>1436</v>
      </c>
      <c r="CN114" s="4">
        <v>1494</v>
      </c>
      <c r="CO114" s="4">
        <v>1440</v>
      </c>
      <c r="CP114" s="4">
        <v>1380</v>
      </c>
      <c r="CQ114" s="4">
        <v>1299</v>
      </c>
      <c r="CR114" s="4">
        <v>5856</v>
      </c>
      <c r="CS114" s="4">
        <v>1258</v>
      </c>
      <c r="CT114" s="4">
        <v>1185</v>
      </c>
      <c r="CU114" s="4">
        <v>1235</v>
      </c>
      <c r="CV114" s="4">
        <v>1166</v>
      </c>
      <c r="CW114" s="4">
        <v>1012</v>
      </c>
      <c r="CX114" s="4">
        <v>4589</v>
      </c>
      <c r="CY114" s="4">
        <v>1045</v>
      </c>
      <c r="CZ114" s="4">
        <v>1026</v>
      </c>
      <c r="DA114" s="4">
        <v>852</v>
      </c>
      <c r="DB114" s="4">
        <v>878</v>
      </c>
      <c r="DC114" s="4">
        <v>788</v>
      </c>
      <c r="DD114" s="4">
        <v>2988</v>
      </c>
      <c r="DE114" s="4">
        <v>758</v>
      </c>
      <c r="DF114" s="4">
        <v>636</v>
      </c>
      <c r="DG114" s="4">
        <v>594</v>
      </c>
      <c r="DH114" s="4">
        <v>512</v>
      </c>
      <c r="DI114" s="4">
        <v>488</v>
      </c>
      <c r="DJ114" s="4">
        <v>1242</v>
      </c>
      <c r="DK114" s="4">
        <v>447</v>
      </c>
      <c r="DL114" s="4">
        <v>304</v>
      </c>
      <c r="DM114" s="4">
        <v>209</v>
      </c>
      <c r="DN114" s="4">
        <v>170</v>
      </c>
      <c r="DO114" s="4">
        <v>112</v>
      </c>
      <c r="DP114" s="4">
        <v>332</v>
      </c>
      <c r="DQ114" s="4">
        <v>113</v>
      </c>
      <c r="DR114" s="4">
        <v>80</v>
      </c>
      <c r="DS114" s="4">
        <v>53</v>
      </c>
      <c r="DT114" s="4">
        <v>55</v>
      </c>
      <c r="DU114" s="4">
        <v>31</v>
      </c>
      <c r="DV114" s="4">
        <v>39</v>
      </c>
      <c r="DW114" s="4">
        <v>29446</v>
      </c>
      <c r="DX114" s="4">
        <v>33505</v>
      </c>
      <c r="DY114" s="4">
        <v>61493</v>
      </c>
      <c r="DZ114" s="4">
        <v>44230</v>
      </c>
      <c r="EA114" s="4">
        <v>30755</v>
      </c>
    </row>
    <row r="115" spans="1:131" ht="17.5" customHeight="1" x14ac:dyDescent="0.35"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W115" s="31"/>
      <c r="DX115" s="31"/>
      <c r="DY115" s="31"/>
      <c r="DZ115" s="31"/>
      <c r="EA115" s="31"/>
    </row>
    <row r="116" spans="1:131" s="3" customFormat="1" ht="17.5" customHeight="1" x14ac:dyDescent="0.35">
      <c r="A116" s="3" t="s">
        <v>195</v>
      </c>
      <c r="B116" s="3" t="s">
        <v>196</v>
      </c>
      <c r="E116" s="26">
        <v>2298729</v>
      </c>
      <c r="F116" s="26">
        <v>132402</v>
      </c>
      <c r="G116" s="26">
        <v>26616</v>
      </c>
      <c r="H116" s="26">
        <v>26485</v>
      </c>
      <c r="I116" s="26">
        <v>26528</v>
      </c>
      <c r="J116" s="26">
        <v>26605</v>
      </c>
      <c r="K116" s="26">
        <v>26168</v>
      </c>
      <c r="L116" s="26">
        <v>121079</v>
      </c>
      <c r="M116" s="26">
        <v>25593</v>
      </c>
      <c r="N116" s="26">
        <v>24239</v>
      </c>
      <c r="O116" s="26">
        <v>24140</v>
      </c>
      <c r="P116" s="26">
        <v>23390</v>
      </c>
      <c r="Q116" s="26">
        <v>23717</v>
      </c>
      <c r="R116" s="26">
        <v>128995</v>
      </c>
      <c r="S116" s="26">
        <v>24362</v>
      </c>
      <c r="T116" s="26">
        <v>25268</v>
      </c>
      <c r="U116" s="26">
        <v>25934</v>
      </c>
      <c r="V116" s="26">
        <v>26414</v>
      </c>
      <c r="W116" s="26">
        <v>27017</v>
      </c>
      <c r="X116" s="26">
        <v>144425</v>
      </c>
      <c r="Y116" s="26">
        <v>26907</v>
      </c>
      <c r="Z116" s="26">
        <v>27663</v>
      </c>
      <c r="AA116" s="26">
        <v>28111</v>
      </c>
      <c r="AB116" s="26">
        <v>29461</v>
      </c>
      <c r="AC116" s="26">
        <v>32283</v>
      </c>
      <c r="AD116" s="26">
        <v>152754</v>
      </c>
      <c r="AE116" s="26">
        <v>33114</v>
      </c>
      <c r="AF116" s="26">
        <v>31789</v>
      </c>
      <c r="AG116" s="26">
        <v>30166</v>
      </c>
      <c r="AH116" s="26">
        <v>29312</v>
      </c>
      <c r="AI116" s="26">
        <v>28373</v>
      </c>
      <c r="AJ116" s="26">
        <v>139717</v>
      </c>
      <c r="AK116" s="26">
        <v>28076</v>
      </c>
      <c r="AL116" s="26">
        <v>28155</v>
      </c>
      <c r="AM116" s="26">
        <v>27732</v>
      </c>
      <c r="AN116" s="26">
        <v>27804</v>
      </c>
      <c r="AO116" s="26">
        <v>27950</v>
      </c>
      <c r="AP116" s="26">
        <v>133897</v>
      </c>
      <c r="AQ116" s="26">
        <v>28600</v>
      </c>
      <c r="AR116" s="26">
        <v>28081</v>
      </c>
      <c r="AS116" s="26">
        <v>26873</v>
      </c>
      <c r="AT116" s="26">
        <v>25122</v>
      </c>
      <c r="AU116" s="26">
        <v>25221</v>
      </c>
      <c r="AV116" s="26">
        <v>147419</v>
      </c>
      <c r="AW116" s="26">
        <v>26843</v>
      </c>
      <c r="AX116" s="26">
        <v>28004</v>
      </c>
      <c r="AY116" s="26">
        <v>28917</v>
      </c>
      <c r="AZ116" s="26">
        <v>30931</v>
      </c>
      <c r="BA116" s="26">
        <v>32724</v>
      </c>
      <c r="BB116" s="26">
        <v>169902</v>
      </c>
      <c r="BC116" s="26">
        <v>33712</v>
      </c>
      <c r="BD116" s="26">
        <v>33273</v>
      </c>
      <c r="BE116" s="26">
        <v>34510</v>
      </c>
      <c r="BF116" s="26">
        <v>33825</v>
      </c>
      <c r="BG116" s="26">
        <v>34582</v>
      </c>
      <c r="BH116" s="26">
        <v>171351</v>
      </c>
      <c r="BI116" s="26">
        <v>35041</v>
      </c>
      <c r="BJ116" s="26">
        <v>35115</v>
      </c>
      <c r="BK116" s="26">
        <v>34494</v>
      </c>
      <c r="BL116" s="26">
        <v>33582</v>
      </c>
      <c r="BM116" s="26">
        <v>33119</v>
      </c>
      <c r="BN116" s="26">
        <v>149829</v>
      </c>
      <c r="BO116" s="26">
        <v>31835</v>
      </c>
      <c r="BP116" s="26">
        <v>30650</v>
      </c>
      <c r="BQ116" s="26">
        <v>29991</v>
      </c>
      <c r="BR116" s="26">
        <v>29406</v>
      </c>
      <c r="BS116" s="26">
        <v>27947</v>
      </c>
      <c r="BT116" s="26">
        <v>135497</v>
      </c>
      <c r="BU116" s="26">
        <v>27135</v>
      </c>
      <c r="BV116" s="26">
        <v>26820</v>
      </c>
      <c r="BW116" s="26">
        <v>27658</v>
      </c>
      <c r="BX116" s="26">
        <v>27054</v>
      </c>
      <c r="BY116" s="26">
        <v>26830</v>
      </c>
      <c r="BZ116" s="26">
        <v>146785</v>
      </c>
      <c r="CA116" s="26">
        <v>26704</v>
      </c>
      <c r="CB116" s="26">
        <v>28510</v>
      </c>
      <c r="CC116" s="26">
        <v>28848</v>
      </c>
      <c r="CD116" s="26">
        <v>31603</v>
      </c>
      <c r="CE116" s="26">
        <v>31120</v>
      </c>
      <c r="CF116" s="26">
        <v>118278</v>
      </c>
      <c r="CG116" s="26">
        <v>24580</v>
      </c>
      <c r="CH116" s="26">
        <v>26271</v>
      </c>
      <c r="CI116" s="26">
        <v>24794</v>
      </c>
      <c r="CJ116" s="26">
        <v>22800</v>
      </c>
      <c r="CK116" s="26">
        <v>19833</v>
      </c>
      <c r="CL116" s="26">
        <v>94771</v>
      </c>
      <c r="CM116" s="26">
        <v>18878</v>
      </c>
      <c r="CN116" s="26">
        <v>19787</v>
      </c>
      <c r="CO116" s="26">
        <v>19585</v>
      </c>
      <c r="CP116" s="26">
        <v>18626</v>
      </c>
      <c r="CQ116" s="26">
        <v>17895</v>
      </c>
      <c r="CR116" s="26">
        <v>79231</v>
      </c>
      <c r="CS116" s="26">
        <v>17181</v>
      </c>
      <c r="CT116" s="26">
        <v>16297</v>
      </c>
      <c r="CU116" s="26">
        <v>15594</v>
      </c>
      <c r="CV116" s="26">
        <v>15275</v>
      </c>
      <c r="CW116" s="26">
        <v>14884</v>
      </c>
      <c r="CX116" s="26">
        <v>64426</v>
      </c>
      <c r="CY116" s="26">
        <v>14686</v>
      </c>
      <c r="CZ116" s="26">
        <v>13696</v>
      </c>
      <c r="DA116" s="26">
        <v>12969</v>
      </c>
      <c r="DB116" s="26">
        <v>11888</v>
      </c>
      <c r="DC116" s="26">
        <v>11187</v>
      </c>
      <c r="DD116" s="26">
        <v>43286</v>
      </c>
      <c r="DE116" s="26">
        <v>10273</v>
      </c>
      <c r="DF116" s="26">
        <v>9393</v>
      </c>
      <c r="DG116" s="26">
        <v>8532</v>
      </c>
      <c r="DH116" s="26">
        <v>7941</v>
      </c>
      <c r="DI116" s="26">
        <v>7147</v>
      </c>
      <c r="DJ116" s="26">
        <v>18837</v>
      </c>
      <c r="DK116" s="26">
        <v>6524</v>
      </c>
      <c r="DL116" s="26">
        <v>4865</v>
      </c>
      <c r="DM116" s="26">
        <v>3039</v>
      </c>
      <c r="DN116" s="26">
        <v>2280</v>
      </c>
      <c r="DO116" s="26">
        <v>2129</v>
      </c>
      <c r="DP116" s="26">
        <v>5165</v>
      </c>
      <c r="DQ116" s="26">
        <v>1646</v>
      </c>
      <c r="DR116" s="26">
        <v>1366</v>
      </c>
      <c r="DS116" s="26">
        <v>1012</v>
      </c>
      <c r="DT116" s="26">
        <v>699</v>
      </c>
      <c r="DU116" s="26">
        <v>442</v>
      </c>
      <c r="DV116" s="26">
        <v>683</v>
      </c>
      <c r="DW116" s="26">
        <v>409383</v>
      </c>
      <c r="DX116" s="26">
        <v>465157</v>
      </c>
      <c r="DY116" s="26">
        <v>861207</v>
      </c>
      <c r="DZ116" s="26">
        <v>603462</v>
      </c>
      <c r="EA116" s="26">
        <v>424677</v>
      </c>
    </row>
    <row r="117" spans="1:131" ht="17.5" customHeight="1" x14ac:dyDescent="0.35">
      <c r="A117" s="3"/>
      <c r="B117" s="3"/>
      <c r="C117" s="3"/>
      <c r="E117" s="31"/>
      <c r="F117" s="31"/>
      <c r="G117" s="30"/>
      <c r="H117" s="30"/>
      <c r="I117" s="30"/>
      <c r="J117" s="30"/>
      <c r="K117" s="30"/>
      <c r="L117" s="31"/>
      <c r="M117" s="30"/>
      <c r="N117" s="30"/>
      <c r="O117" s="30"/>
      <c r="P117" s="30"/>
      <c r="Q117" s="30"/>
      <c r="R117" s="31"/>
      <c r="S117" s="30"/>
      <c r="T117" s="30"/>
      <c r="U117" s="30"/>
      <c r="V117" s="30"/>
      <c r="W117" s="30"/>
      <c r="X117" s="31"/>
      <c r="Y117" s="30"/>
      <c r="Z117" s="30"/>
      <c r="AA117" s="30"/>
      <c r="AB117" s="30"/>
      <c r="AC117" s="30"/>
      <c r="AD117" s="31"/>
      <c r="AE117" s="30"/>
      <c r="AF117" s="30"/>
      <c r="AG117" s="30"/>
      <c r="AH117" s="30"/>
      <c r="AI117" s="30"/>
      <c r="AJ117" s="31"/>
      <c r="AK117" s="30"/>
      <c r="AL117" s="30"/>
      <c r="AM117" s="30"/>
      <c r="AN117" s="30"/>
      <c r="AO117" s="30"/>
      <c r="AP117" s="31"/>
      <c r="AQ117" s="30"/>
      <c r="AR117" s="30"/>
      <c r="AS117" s="30"/>
      <c r="AT117" s="30"/>
      <c r="AU117" s="30"/>
      <c r="AV117" s="31"/>
      <c r="AW117" s="30"/>
      <c r="AX117" s="30"/>
      <c r="AY117" s="30"/>
      <c r="AZ117" s="30"/>
      <c r="BA117" s="30"/>
      <c r="BB117" s="31"/>
      <c r="BC117" s="30"/>
      <c r="BD117" s="30"/>
      <c r="BE117" s="30"/>
      <c r="BF117" s="30"/>
      <c r="BG117" s="30"/>
      <c r="BH117" s="31"/>
      <c r="BI117" s="30"/>
      <c r="BJ117" s="30"/>
      <c r="BK117" s="30"/>
      <c r="BL117" s="30"/>
      <c r="BM117" s="30"/>
      <c r="BN117" s="31"/>
      <c r="BO117" s="30"/>
      <c r="BP117" s="30"/>
      <c r="BQ117" s="30"/>
      <c r="BR117" s="30"/>
      <c r="BS117" s="30"/>
      <c r="BT117" s="31"/>
      <c r="BU117" s="30"/>
      <c r="BV117" s="30"/>
      <c r="BW117" s="30"/>
      <c r="BX117" s="30"/>
      <c r="BY117" s="30"/>
      <c r="BZ117" s="31"/>
      <c r="CA117" s="30"/>
      <c r="CB117" s="30"/>
      <c r="CC117" s="30"/>
      <c r="CD117" s="30"/>
      <c r="CE117" s="30"/>
      <c r="CF117" s="31"/>
      <c r="CG117" s="30"/>
      <c r="CH117" s="30"/>
      <c r="CI117" s="30"/>
      <c r="CJ117" s="30"/>
      <c r="CK117" s="30"/>
      <c r="CL117" s="31"/>
      <c r="CM117" s="30"/>
      <c r="CN117" s="30"/>
      <c r="CO117" s="30"/>
      <c r="CP117" s="30"/>
      <c r="CQ117" s="30"/>
      <c r="CR117" s="31"/>
      <c r="CS117" s="30"/>
      <c r="CT117" s="30"/>
      <c r="CU117" s="30"/>
      <c r="CV117" s="30"/>
      <c r="CW117" s="30"/>
      <c r="CX117" s="31"/>
      <c r="CY117" s="30"/>
      <c r="CZ117" s="30"/>
      <c r="DA117" s="30"/>
      <c r="DB117" s="30"/>
      <c r="DC117" s="30"/>
      <c r="DD117" s="31"/>
      <c r="DE117" s="30"/>
      <c r="DF117" s="30"/>
      <c r="DG117" s="30"/>
      <c r="DH117" s="30"/>
      <c r="DI117" s="30"/>
      <c r="DJ117" s="31"/>
      <c r="DK117" s="30"/>
      <c r="DL117" s="30"/>
      <c r="DM117" s="30"/>
      <c r="DN117" s="30"/>
      <c r="DO117" s="30"/>
      <c r="DP117" s="31"/>
      <c r="DQ117" s="30"/>
      <c r="DR117" s="30"/>
      <c r="DS117" s="30"/>
      <c r="DT117" s="30"/>
      <c r="DU117" s="30"/>
      <c r="DW117" s="30"/>
      <c r="DX117" s="30"/>
      <c r="DY117" s="30"/>
      <c r="DZ117" s="30"/>
      <c r="EA117" s="30"/>
    </row>
    <row r="118" spans="1:131" s="3" customFormat="1" ht="17.5" customHeight="1" x14ac:dyDescent="0.35">
      <c r="A118" s="3" t="s">
        <v>197</v>
      </c>
      <c r="D118" s="3" t="s">
        <v>198</v>
      </c>
      <c r="E118" s="26">
        <v>125706</v>
      </c>
      <c r="F118" s="26">
        <v>8583</v>
      </c>
      <c r="G118" s="26">
        <v>1703</v>
      </c>
      <c r="H118" s="26">
        <v>1780</v>
      </c>
      <c r="I118" s="26">
        <v>1705</v>
      </c>
      <c r="J118" s="26">
        <v>1777</v>
      </c>
      <c r="K118" s="26">
        <v>1618</v>
      </c>
      <c r="L118" s="26">
        <v>7217</v>
      </c>
      <c r="M118" s="26">
        <v>1565</v>
      </c>
      <c r="N118" s="26">
        <v>1509</v>
      </c>
      <c r="O118" s="26">
        <v>1420</v>
      </c>
      <c r="P118" s="26">
        <v>1345</v>
      </c>
      <c r="Q118" s="26">
        <v>1378</v>
      </c>
      <c r="R118" s="26">
        <v>7208</v>
      </c>
      <c r="S118" s="26">
        <v>1405</v>
      </c>
      <c r="T118" s="26">
        <v>1375</v>
      </c>
      <c r="U118" s="26">
        <v>1458</v>
      </c>
      <c r="V118" s="26">
        <v>1459</v>
      </c>
      <c r="W118" s="26">
        <v>1511</v>
      </c>
      <c r="X118" s="26">
        <v>8111</v>
      </c>
      <c r="Y118" s="26">
        <v>1362</v>
      </c>
      <c r="Z118" s="26">
        <v>1473</v>
      </c>
      <c r="AA118" s="26">
        <v>1602</v>
      </c>
      <c r="AB118" s="26">
        <v>1716</v>
      </c>
      <c r="AC118" s="26">
        <v>1958</v>
      </c>
      <c r="AD118" s="26">
        <v>9967</v>
      </c>
      <c r="AE118" s="26">
        <v>2012</v>
      </c>
      <c r="AF118" s="26">
        <v>2075</v>
      </c>
      <c r="AG118" s="26">
        <v>1944</v>
      </c>
      <c r="AH118" s="26">
        <v>1987</v>
      </c>
      <c r="AI118" s="26">
        <v>1949</v>
      </c>
      <c r="AJ118" s="26">
        <v>9196</v>
      </c>
      <c r="AK118" s="26">
        <v>1850</v>
      </c>
      <c r="AL118" s="26">
        <v>1864</v>
      </c>
      <c r="AM118" s="26">
        <v>1826</v>
      </c>
      <c r="AN118" s="26">
        <v>1828</v>
      </c>
      <c r="AO118" s="26">
        <v>1828</v>
      </c>
      <c r="AP118" s="26">
        <v>8373</v>
      </c>
      <c r="AQ118" s="26">
        <v>1810</v>
      </c>
      <c r="AR118" s="26">
        <v>1794</v>
      </c>
      <c r="AS118" s="26">
        <v>1713</v>
      </c>
      <c r="AT118" s="26">
        <v>1541</v>
      </c>
      <c r="AU118" s="26">
        <v>1515</v>
      </c>
      <c r="AV118" s="26">
        <v>8262</v>
      </c>
      <c r="AW118" s="26">
        <v>1602</v>
      </c>
      <c r="AX118" s="26">
        <v>1599</v>
      </c>
      <c r="AY118" s="26">
        <v>1633</v>
      </c>
      <c r="AZ118" s="26">
        <v>1668</v>
      </c>
      <c r="BA118" s="26">
        <v>1760</v>
      </c>
      <c r="BB118" s="26">
        <v>8974</v>
      </c>
      <c r="BC118" s="26">
        <v>1751</v>
      </c>
      <c r="BD118" s="26">
        <v>1785</v>
      </c>
      <c r="BE118" s="26">
        <v>1835</v>
      </c>
      <c r="BF118" s="26">
        <v>1741</v>
      </c>
      <c r="BG118" s="26">
        <v>1862</v>
      </c>
      <c r="BH118" s="26">
        <v>8832</v>
      </c>
      <c r="BI118" s="26">
        <v>1842</v>
      </c>
      <c r="BJ118" s="26">
        <v>1767</v>
      </c>
      <c r="BK118" s="26">
        <v>1831</v>
      </c>
      <c r="BL118" s="26">
        <v>1724</v>
      </c>
      <c r="BM118" s="26">
        <v>1668</v>
      </c>
      <c r="BN118" s="26">
        <v>7239</v>
      </c>
      <c r="BO118" s="26">
        <v>1520</v>
      </c>
      <c r="BP118" s="26">
        <v>1445</v>
      </c>
      <c r="BQ118" s="26">
        <v>1453</v>
      </c>
      <c r="BR118" s="26">
        <v>1427</v>
      </c>
      <c r="BS118" s="26">
        <v>1394</v>
      </c>
      <c r="BT118" s="26">
        <v>6181</v>
      </c>
      <c r="BU118" s="26">
        <v>1262</v>
      </c>
      <c r="BV118" s="26">
        <v>1180</v>
      </c>
      <c r="BW118" s="26">
        <v>1355</v>
      </c>
      <c r="BX118" s="26">
        <v>1189</v>
      </c>
      <c r="BY118" s="26">
        <v>1195</v>
      </c>
      <c r="BZ118" s="26">
        <v>6371</v>
      </c>
      <c r="CA118" s="26">
        <v>1149</v>
      </c>
      <c r="CB118" s="26">
        <v>1242</v>
      </c>
      <c r="CC118" s="26">
        <v>1253</v>
      </c>
      <c r="CD118" s="26">
        <v>1415</v>
      </c>
      <c r="CE118" s="26">
        <v>1312</v>
      </c>
      <c r="CF118" s="26">
        <v>5295</v>
      </c>
      <c r="CG118" s="26">
        <v>1050</v>
      </c>
      <c r="CH118" s="26">
        <v>1229</v>
      </c>
      <c r="CI118" s="26">
        <v>1106</v>
      </c>
      <c r="CJ118" s="26">
        <v>994</v>
      </c>
      <c r="CK118" s="26">
        <v>916</v>
      </c>
      <c r="CL118" s="26">
        <v>4620</v>
      </c>
      <c r="CM118" s="26">
        <v>943</v>
      </c>
      <c r="CN118" s="26">
        <v>986</v>
      </c>
      <c r="CO118" s="26">
        <v>913</v>
      </c>
      <c r="CP118" s="26">
        <v>924</v>
      </c>
      <c r="CQ118" s="26">
        <v>854</v>
      </c>
      <c r="CR118" s="26">
        <v>4222</v>
      </c>
      <c r="CS118" s="26">
        <v>926</v>
      </c>
      <c r="CT118" s="26">
        <v>870</v>
      </c>
      <c r="CU118" s="26">
        <v>791</v>
      </c>
      <c r="CV118" s="26">
        <v>829</v>
      </c>
      <c r="CW118" s="26">
        <v>806</v>
      </c>
      <c r="CX118" s="26">
        <v>3514</v>
      </c>
      <c r="CY118" s="26">
        <v>780</v>
      </c>
      <c r="CZ118" s="26">
        <v>722</v>
      </c>
      <c r="DA118" s="26">
        <v>754</v>
      </c>
      <c r="DB118" s="26">
        <v>668</v>
      </c>
      <c r="DC118" s="26">
        <v>590</v>
      </c>
      <c r="DD118" s="26">
        <v>2331</v>
      </c>
      <c r="DE118" s="26">
        <v>540</v>
      </c>
      <c r="DF118" s="26">
        <v>481</v>
      </c>
      <c r="DG118" s="26">
        <v>470</v>
      </c>
      <c r="DH118" s="26">
        <v>436</v>
      </c>
      <c r="DI118" s="26">
        <v>404</v>
      </c>
      <c r="DJ118" s="26">
        <v>916</v>
      </c>
      <c r="DK118" s="26">
        <v>331</v>
      </c>
      <c r="DL118" s="26">
        <v>245</v>
      </c>
      <c r="DM118" s="26">
        <v>137</v>
      </c>
      <c r="DN118" s="26">
        <v>114</v>
      </c>
      <c r="DO118" s="26">
        <v>89</v>
      </c>
      <c r="DP118" s="26">
        <v>255</v>
      </c>
      <c r="DQ118" s="26">
        <v>100</v>
      </c>
      <c r="DR118" s="26">
        <v>64</v>
      </c>
      <c r="DS118" s="26">
        <v>42</v>
      </c>
      <c r="DT118" s="26">
        <v>29</v>
      </c>
      <c r="DU118" s="26">
        <v>20</v>
      </c>
      <c r="DV118" s="26">
        <v>39</v>
      </c>
      <c r="DW118" s="26">
        <v>24370</v>
      </c>
      <c r="DX118" s="26">
        <v>27445</v>
      </c>
      <c r="DY118" s="26">
        <v>51521</v>
      </c>
      <c r="DZ118" s="26">
        <v>28623</v>
      </c>
      <c r="EA118" s="26">
        <v>21192</v>
      </c>
    </row>
    <row r="119" spans="1:131" s="3" customFormat="1" ht="17.5" customHeight="1" x14ac:dyDescent="0.35">
      <c r="A119" s="3" t="s">
        <v>199</v>
      </c>
      <c r="D119" s="3" t="s">
        <v>200</v>
      </c>
      <c r="E119" s="26">
        <v>166955</v>
      </c>
      <c r="F119" s="26">
        <v>12006</v>
      </c>
      <c r="G119" s="26">
        <v>2575</v>
      </c>
      <c r="H119" s="26">
        <v>2406</v>
      </c>
      <c r="I119" s="26">
        <v>2409</v>
      </c>
      <c r="J119" s="26">
        <v>2397</v>
      </c>
      <c r="K119" s="26">
        <v>2219</v>
      </c>
      <c r="L119" s="26">
        <v>10182</v>
      </c>
      <c r="M119" s="26">
        <v>2145</v>
      </c>
      <c r="N119" s="26">
        <v>2166</v>
      </c>
      <c r="O119" s="26">
        <v>2000</v>
      </c>
      <c r="P119" s="26">
        <v>1928</v>
      </c>
      <c r="Q119" s="26">
        <v>1943</v>
      </c>
      <c r="R119" s="26">
        <v>9715</v>
      </c>
      <c r="S119" s="26">
        <v>1849</v>
      </c>
      <c r="T119" s="26">
        <v>1882</v>
      </c>
      <c r="U119" s="26">
        <v>1914</v>
      </c>
      <c r="V119" s="26">
        <v>1981</v>
      </c>
      <c r="W119" s="26">
        <v>2089</v>
      </c>
      <c r="X119" s="26">
        <v>12316</v>
      </c>
      <c r="Y119" s="26">
        <v>1925</v>
      </c>
      <c r="Z119" s="26">
        <v>2076</v>
      </c>
      <c r="AA119" s="26">
        <v>2113</v>
      </c>
      <c r="AB119" s="26">
        <v>2508</v>
      </c>
      <c r="AC119" s="26">
        <v>3694</v>
      </c>
      <c r="AD119" s="26">
        <v>18601</v>
      </c>
      <c r="AE119" s="26">
        <v>4394</v>
      </c>
      <c r="AF119" s="26">
        <v>4067</v>
      </c>
      <c r="AG119" s="26">
        <v>3612</v>
      </c>
      <c r="AH119" s="26">
        <v>3391</v>
      </c>
      <c r="AI119" s="26">
        <v>3137</v>
      </c>
      <c r="AJ119" s="26">
        <v>14860</v>
      </c>
      <c r="AK119" s="26">
        <v>3134</v>
      </c>
      <c r="AL119" s="26">
        <v>3063</v>
      </c>
      <c r="AM119" s="26">
        <v>2997</v>
      </c>
      <c r="AN119" s="26">
        <v>2899</v>
      </c>
      <c r="AO119" s="26">
        <v>2767</v>
      </c>
      <c r="AP119" s="26">
        <v>12124</v>
      </c>
      <c r="AQ119" s="26">
        <v>2700</v>
      </c>
      <c r="AR119" s="26">
        <v>2639</v>
      </c>
      <c r="AS119" s="26">
        <v>2447</v>
      </c>
      <c r="AT119" s="26">
        <v>2181</v>
      </c>
      <c r="AU119" s="26">
        <v>2157</v>
      </c>
      <c r="AV119" s="26">
        <v>10835</v>
      </c>
      <c r="AW119" s="26">
        <v>2198</v>
      </c>
      <c r="AX119" s="26">
        <v>2162</v>
      </c>
      <c r="AY119" s="26">
        <v>2087</v>
      </c>
      <c r="AZ119" s="26">
        <v>2155</v>
      </c>
      <c r="BA119" s="26">
        <v>2233</v>
      </c>
      <c r="BB119" s="26">
        <v>10587</v>
      </c>
      <c r="BC119" s="26">
        <v>2150</v>
      </c>
      <c r="BD119" s="26">
        <v>2128</v>
      </c>
      <c r="BE119" s="26">
        <v>2188</v>
      </c>
      <c r="BF119" s="26">
        <v>2029</v>
      </c>
      <c r="BG119" s="26">
        <v>2092</v>
      </c>
      <c r="BH119" s="26">
        <v>10122</v>
      </c>
      <c r="BI119" s="26">
        <v>2004</v>
      </c>
      <c r="BJ119" s="26">
        <v>2090</v>
      </c>
      <c r="BK119" s="26">
        <v>1977</v>
      </c>
      <c r="BL119" s="26">
        <v>1994</v>
      </c>
      <c r="BM119" s="26">
        <v>2057</v>
      </c>
      <c r="BN119" s="26">
        <v>9551</v>
      </c>
      <c r="BO119" s="26">
        <v>2085</v>
      </c>
      <c r="BP119" s="26">
        <v>1971</v>
      </c>
      <c r="BQ119" s="26">
        <v>1888</v>
      </c>
      <c r="BR119" s="26">
        <v>1832</v>
      </c>
      <c r="BS119" s="26">
        <v>1775</v>
      </c>
      <c r="BT119" s="26">
        <v>8111</v>
      </c>
      <c r="BU119" s="26">
        <v>1742</v>
      </c>
      <c r="BV119" s="26">
        <v>1636</v>
      </c>
      <c r="BW119" s="26">
        <v>1581</v>
      </c>
      <c r="BX119" s="26">
        <v>1595</v>
      </c>
      <c r="BY119" s="26">
        <v>1557</v>
      </c>
      <c r="BZ119" s="26">
        <v>6942</v>
      </c>
      <c r="CA119" s="26">
        <v>1400</v>
      </c>
      <c r="CB119" s="26">
        <v>1475</v>
      </c>
      <c r="CC119" s="26">
        <v>1365</v>
      </c>
      <c r="CD119" s="26">
        <v>1417</v>
      </c>
      <c r="CE119" s="26">
        <v>1285</v>
      </c>
      <c r="CF119" s="26">
        <v>5147</v>
      </c>
      <c r="CG119" s="26">
        <v>1096</v>
      </c>
      <c r="CH119" s="26">
        <v>1032</v>
      </c>
      <c r="CI119" s="26">
        <v>1064</v>
      </c>
      <c r="CJ119" s="26">
        <v>1045</v>
      </c>
      <c r="CK119" s="26">
        <v>910</v>
      </c>
      <c r="CL119" s="26">
        <v>4831</v>
      </c>
      <c r="CM119" s="26">
        <v>925</v>
      </c>
      <c r="CN119" s="26">
        <v>1005</v>
      </c>
      <c r="CO119" s="26">
        <v>950</v>
      </c>
      <c r="CP119" s="26">
        <v>960</v>
      </c>
      <c r="CQ119" s="26">
        <v>991</v>
      </c>
      <c r="CR119" s="26">
        <v>4099</v>
      </c>
      <c r="CS119" s="26">
        <v>889</v>
      </c>
      <c r="CT119" s="26">
        <v>783</v>
      </c>
      <c r="CU119" s="26">
        <v>832</v>
      </c>
      <c r="CV119" s="26">
        <v>835</v>
      </c>
      <c r="CW119" s="26">
        <v>760</v>
      </c>
      <c r="CX119" s="26">
        <v>3375</v>
      </c>
      <c r="CY119" s="26">
        <v>753</v>
      </c>
      <c r="CZ119" s="26">
        <v>722</v>
      </c>
      <c r="DA119" s="26">
        <v>698</v>
      </c>
      <c r="DB119" s="26">
        <v>657</v>
      </c>
      <c r="DC119" s="26">
        <v>545</v>
      </c>
      <c r="DD119" s="26">
        <v>2310</v>
      </c>
      <c r="DE119" s="26">
        <v>573</v>
      </c>
      <c r="DF119" s="26">
        <v>523</v>
      </c>
      <c r="DG119" s="26">
        <v>425</v>
      </c>
      <c r="DH119" s="26">
        <v>437</v>
      </c>
      <c r="DI119" s="26">
        <v>352</v>
      </c>
      <c r="DJ119" s="26">
        <v>904</v>
      </c>
      <c r="DK119" s="26">
        <v>326</v>
      </c>
      <c r="DL119" s="26">
        <v>231</v>
      </c>
      <c r="DM119" s="26">
        <v>156</v>
      </c>
      <c r="DN119" s="26">
        <v>92</v>
      </c>
      <c r="DO119" s="26">
        <v>99</v>
      </c>
      <c r="DP119" s="26">
        <v>295</v>
      </c>
      <c r="DQ119" s="26">
        <v>96</v>
      </c>
      <c r="DR119" s="26">
        <v>80</v>
      </c>
      <c r="DS119" s="26">
        <v>64</v>
      </c>
      <c r="DT119" s="26">
        <v>35</v>
      </c>
      <c r="DU119" s="26">
        <v>20</v>
      </c>
      <c r="DV119" s="26">
        <v>42</v>
      </c>
      <c r="DW119" s="26">
        <v>33828</v>
      </c>
      <c r="DX119" s="26">
        <v>38017</v>
      </c>
      <c r="DY119" s="26">
        <v>77398</v>
      </c>
      <c r="DZ119" s="26">
        <v>34726</v>
      </c>
      <c r="EA119" s="26">
        <v>21003</v>
      </c>
    </row>
    <row r="120" spans="1:131" s="3" customFormat="1" ht="17.5" customHeight="1" x14ac:dyDescent="0.35">
      <c r="A120" s="3" t="s">
        <v>201</v>
      </c>
      <c r="D120" s="3" t="s">
        <v>202</v>
      </c>
      <c r="E120" s="26">
        <v>151903</v>
      </c>
      <c r="F120" s="26">
        <v>9682</v>
      </c>
      <c r="G120" s="26">
        <v>1920</v>
      </c>
      <c r="H120" s="26">
        <v>2041</v>
      </c>
      <c r="I120" s="26">
        <v>1938</v>
      </c>
      <c r="J120" s="26">
        <v>1927</v>
      </c>
      <c r="K120" s="26">
        <v>1856</v>
      </c>
      <c r="L120" s="26">
        <v>7901</v>
      </c>
      <c r="M120" s="26">
        <v>1771</v>
      </c>
      <c r="N120" s="26">
        <v>1624</v>
      </c>
      <c r="O120" s="26">
        <v>1460</v>
      </c>
      <c r="P120" s="26">
        <v>1471</v>
      </c>
      <c r="Q120" s="26">
        <v>1575</v>
      </c>
      <c r="R120" s="26">
        <v>7745</v>
      </c>
      <c r="S120" s="26">
        <v>1494</v>
      </c>
      <c r="T120" s="26">
        <v>1492</v>
      </c>
      <c r="U120" s="26">
        <v>1589</v>
      </c>
      <c r="V120" s="26">
        <v>1613</v>
      </c>
      <c r="W120" s="26">
        <v>1557</v>
      </c>
      <c r="X120" s="26">
        <v>13697</v>
      </c>
      <c r="Y120" s="26">
        <v>1660</v>
      </c>
      <c r="Z120" s="26">
        <v>1596</v>
      </c>
      <c r="AA120" s="26">
        <v>1720</v>
      </c>
      <c r="AB120" s="26">
        <v>3107</v>
      </c>
      <c r="AC120" s="26">
        <v>5614</v>
      </c>
      <c r="AD120" s="26">
        <v>21464</v>
      </c>
      <c r="AE120" s="26">
        <v>6083</v>
      </c>
      <c r="AF120" s="26">
        <v>5310</v>
      </c>
      <c r="AG120" s="26">
        <v>4009</v>
      </c>
      <c r="AH120" s="26">
        <v>3204</v>
      </c>
      <c r="AI120" s="26">
        <v>2858</v>
      </c>
      <c r="AJ120" s="26">
        <v>12413</v>
      </c>
      <c r="AK120" s="26">
        <v>2568</v>
      </c>
      <c r="AL120" s="26">
        <v>2522</v>
      </c>
      <c r="AM120" s="26">
        <v>2441</v>
      </c>
      <c r="AN120" s="26">
        <v>2501</v>
      </c>
      <c r="AO120" s="26">
        <v>2381</v>
      </c>
      <c r="AP120" s="26">
        <v>10282</v>
      </c>
      <c r="AQ120" s="26">
        <v>2328</v>
      </c>
      <c r="AR120" s="26">
        <v>2223</v>
      </c>
      <c r="AS120" s="26">
        <v>2089</v>
      </c>
      <c r="AT120" s="26">
        <v>1852</v>
      </c>
      <c r="AU120" s="26">
        <v>1790</v>
      </c>
      <c r="AV120" s="26">
        <v>9380</v>
      </c>
      <c r="AW120" s="26">
        <v>1797</v>
      </c>
      <c r="AX120" s="26">
        <v>1934</v>
      </c>
      <c r="AY120" s="26">
        <v>1851</v>
      </c>
      <c r="AZ120" s="26">
        <v>1914</v>
      </c>
      <c r="BA120" s="26">
        <v>1884</v>
      </c>
      <c r="BB120" s="26">
        <v>9721</v>
      </c>
      <c r="BC120" s="26">
        <v>1959</v>
      </c>
      <c r="BD120" s="26">
        <v>1965</v>
      </c>
      <c r="BE120" s="26">
        <v>2018</v>
      </c>
      <c r="BF120" s="26">
        <v>1875</v>
      </c>
      <c r="BG120" s="26">
        <v>1904</v>
      </c>
      <c r="BH120" s="26">
        <v>9131</v>
      </c>
      <c r="BI120" s="26">
        <v>1866</v>
      </c>
      <c r="BJ120" s="26">
        <v>1888</v>
      </c>
      <c r="BK120" s="26">
        <v>1803</v>
      </c>
      <c r="BL120" s="26">
        <v>1737</v>
      </c>
      <c r="BM120" s="26">
        <v>1837</v>
      </c>
      <c r="BN120" s="26">
        <v>7761</v>
      </c>
      <c r="BO120" s="26">
        <v>1662</v>
      </c>
      <c r="BP120" s="26">
        <v>1575</v>
      </c>
      <c r="BQ120" s="26">
        <v>1528</v>
      </c>
      <c r="BR120" s="26">
        <v>1575</v>
      </c>
      <c r="BS120" s="26">
        <v>1421</v>
      </c>
      <c r="BT120" s="26">
        <v>6646</v>
      </c>
      <c r="BU120" s="26">
        <v>1381</v>
      </c>
      <c r="BV120" s="26">
        <v>1406</v>
      </c>
      <c r="BW120" s="26">
        <v>1412</v>
      </c>
      <c r="BX120" s="26">
        <v>1257</v>
      </c>
      <c r="BY120" s="26">
        <v>1190</v>
      </c>
      <c r="BZ120" s="26">
        <v>5928</v>
      </c>
      <c r="CA120" s="26">
        <v>1163</v>
      </c>
      <c r="CB120" s="26">
        <v>1141</v>
      </c>
      <c r="CC120" s="26">
        <v>1175</v>
      </c>
      <c r="CD120" s="26">
        <v>1252</v>
      </c>
      <c r="CE120" s="26">
        <v>1197</v>
      </c>
      <c r="CF120" s="26">
        <v>4790</v>
      </c>
      <c r="CG120" s="26">
        <v>980</v>
      </c>
      <c r="CH120" s="26">
        <v>1006</v>
      </c>
      <c r="CI120" s="26">
        <v>1004</v>
      </c>
      <c r="CJ120" s="26">
        <v>945</v>
      </c>
      <c r="CK120" s="26">
        <v>855</v>
      </c>
      <c r="CL120" s="26">
        <v>4417</v>
      </c>
      <c r="CM120" s="26">
        <v>909</v>
      </c>
      <c r="CN120" s="26">
        <v>853</v>
      </c>
      <c r="CO120" s="26">
        <v>916</v>
      </c>
      <c r="CP120" s="26">
        <v>883</v>
      </c>
      <c r="CQ120" s="26">
        <v>856</v>
      </c>
      <c r="CR120" s="26">
        <v>4036</v>
      </c>
      <c r="CS120" s="26">
        <v>835</v>
      </c>
      <c r="CT120" s="26">
        <v>813</v>
      </c>
      <c r="CU120" s="26">
        <v>802</v>
      </c>
      <c r="CV120" s="26">
        <v>793</v>
      </c>
      <c r="CW120" s="26">
        <v>793</v>
      </c>
      <c r="CX120" s="26">
        <v>3457</v>
      </c>
      <c r="CY120" s="26">
        <v>764</v>
      </c>
      <c r="CZ120" s="26">
        <v>718</v>
      </c>
      <c r="DA120" s="26">
        <v>666</v>
      </c>
      <c r="DB120" s="26">
        <v>659</v>
      </c>
      <c r="DC120" s="26">
        <v>650</v>
      </c>
      <c r="DD120" s="26">
        <v>2277</v>
      </c>
      <c r="DE120" s="26">
        <v>556</v>
      </c>
      <c r="DF120" s="26">
        <v>491</v>
      </c>
      <c r="DG120" s="26">
        <v>461</v>
      </c>
      <c r="DH120" s="26">
        <v>438</v>
      </c>
      <c r="DI120" s="26">
        <v>331</v>
      </c>
      <c r="DJ120" s="26">
        <v>918</v>
      </c>
      <c r="DK120" s="26">
        <v>356</v>
      </c>
      <c r="DL120" s="26">
        <v>214</v>
      </c>
      <c r="DM120" s="26">
        <v>141</v>
      </c>
      <c r="DN120" s="26">
        <v>97</v>
      </c>
      <c r="DO120" s="26">
        <v>110</v>
      </c>
      <c r="DP120" s="26">
        <v>226</v>
      </c>
      <c r="DQ120" s="26">
        <v>76</v>
      </c>
      <c r="DR120" s="26">
        <v>56</v>
      </c>
      <c r="DS120" s="26">
        <v>49</v>
      </c>
      <c r="DT120" s="26">
        <v>31</v>
      </c>
      <c r="DU120" s="26">
        <v>14</v>
      </c>
      <c r="DV120" s="26">
        <v>31</v>
      </c>
      <c r="DW120" s="26">
        <v>26988</v>
      </c>
      <c r="DX120" s="26">
        <v>30304</v>
      </c>
      <c r="DY120" s="26">
        <v>75297</v>
      </c>
      <c r="DZ120" s="26">
        <v>29466</v>
      </c>
      <c r="EA120" s="26">
        <v>20152</v>
      </c>
    </row>
    <row r="121" spans="1:131" s="3" customFormat="1" ht="17.5" customHeight="1" x14ac:dyDescent="0.35">
      <c r="A121" s="3" t="s">
        <v>203</v>
      </c>
      <c r="D121" s="3" t="s">
        <v>204</v>
      </c>
      <c r="E121" s="26">
        <v>18454</v>
      </c>
      <c r="F121" s="26">
        <v>948</v>
      </c>
      <c r="G121" s="26">
        <v>167</v>
      </c>
      <c r="H121" s="26">
        <v>199</v>
      </c>
      <c r="I121" s="26">
        <v>175</v>
      </c>
      <c r="J121" s="26">
        <v>179</v>
      </c>
      <c r="K121" s="26">
        <v>228</v>
      </c>
      <c r="L121" s="26">
        <v>882</v>
      </c>
      <c r="M121" s="26">
        <v>175</v>
      </c>
      <c r="N121" s="26">
        <v>190</v>
      </c>
      <c r="O121" s="26">
        <v>171</v>
      </c>
      <c r="P121" s="26">
        <v>165</v>
      </c>
      <c r="Q121" s="26">
        <v>181</v>
      </c>
      <c r="R121" s="26">
        <v>1099</v>
      </c>
      <c r="S121" s="26">
        <v>200</v>
      </c>
      <c r="T121" s="26">
        <v>200</v>
      </c>
      <c r="U121" s="26">
        <v>207</v>
      </c>
      <c r="V121" s="26">
        <v>233</v>
      </c>
      <c r="W121" s="26">
        <v>259</v>
      </c>
      <c r="X121" s="26">
        <v>1354</v>
      </c>
      <c r="Y121" s="26">
        <v>289</v>
      </c>
      <c r="Z121" s="26">
        <v>309</v>
      </c>
      <c r="AA121" s="26">
        <v>374</v>
      </c>
      <c r="AB121" s="26">
        <v>252</v>
      </c>
      <c r="AC121" s="26">
        <v>130</v>
      </c>
      <c r="AD121" s="26">
        <v>732</v>
      </c>
      <c r="AE121" s="26">
        <v>139</v>
      </c>
      <c r="AF121" s="26">
        <v>131</v>
      </c>
      <c r="AG121" s="26">
        <v>153</v>
      </c>
      <c r="AH121" s="26">
        <v>149</v>
      </c>
      <c r="AI121" s="26">
        <v>160</v>
      </c>
      <c r="AJ121" s="26">
        <v>818</v>
      </c>
      <c r="AK121" s="26">
        <v>178</v>
      </c>
      <c r="AL121" s="26">
        <v>155</v>
      </c>
      <c r="AM121" s="26">
        <v>134</v>
      </c>
      <c r="AN121" s="26">
        <v>167</v>
      </c>
      <c r="AO121" s="26">
        <v>184</v>
      </c>
      <c r="AP121" s="26">
        <v>847</v>
      </c>
      <c r="AQ121" s="26">
        <v>177</v>
      </c>
      <c r="AR121" s="26">
        <v>176</v>
      </c>
      <c r="AS121" s="26">
        <v>168</v>
      </c>
      <c r="AT121" s="26">
        <v>182</v>
      </c>
      <c r="AU121" s="26">
        <v>144</v>
      </c>
      <c r="AV121" s="26">
        <v>1040</v>
      </c>
      <c r="AW121" s="26">
        <v>176</v>
      </c>
      <c r="AX121" s="26">
        <v>200</v>
      </c>
      <c r="AY121" s="26">
        <v>184</v>
      </c>
      <c r="AZ121" s="26">
        <v>226</v>
      </c>
      <c r="BA121" s="26">
        <v>254</v>
      </c>
      <c r="BB121" s="26">
        <v>1318</v>
      </c>
      <c r="BC121" s="26">
        <v>266</v>
      </c>
      <c r="BD121" s="26">
        <v>262</v>
      </c>
      <c r="BE121" s="26">
        <v>240</v>
      </c>
      <c r="BF121" s="26">
        <v>268</v>
      </c>
      <c r="BG121" s="26">
        <v>282</v>
      </c>
      <c r="BH121" s="26">
        <v>1323</v>
      </c>
      <c r="BI121" s="26">
        <v>284</v>
      </c>
      <c r="BJ121" s="26">
        <v>266</v>
      </c>
      <c r="BK121" s="26">
        <v>263</v>
      </c>
      <c r="BL121" s="26">
        <v>255</v>
      </c>
      <c r="BM121" s="26">
        <v>255</v>
      </c>
      <c r="BN121" s="26">
        <v>1264</v>
      </c>
      <c r="BO121" s="26">
        <v>288</v>
      </c>
      <c r="BP121" s="26">
        <v>247</v>
      </c>
      <c r="BQ121" s="26">
        <v>269</v>
      </c>
      <c r="BR121" s="26">
        <v>243</v>
      </c>
      <c r="BS121" s="26">
        <v>217</v>
      </c>
      <c r="BT121" s="26">
        <v>1202</v>
      </c>
      <c r="BU121" s="26">
        <v>239</v>
      </c>
      <c r="BV121" s="26">
        <v>220</v>
      </c>
      <c r="BW121" s="26">
        <v>258</v>
      </c>
      <c r="BX121" s="26">
        <v>224</v>
      </c>
      <c r="BY121" s="26">
        <v>261</v>
      </c>
      <c r="BZ121" s="26">
        <v>1370</v>
      </c>
      <c r="CA121" s="26">
        <v>253</v>
      </c>
      <c r="CB121" s="26">
        <v>263</v>
      </c>
      <c r="CC121" s="26">
        <v>242</v>
      </c>
      <c r="CD121" s="26">
        <v>303</v>
      </c>
      <c r="CE121" s="26">
        <v>309</v>
      </c>
      <c r="CF121" s="26">
        <v>1199</v>
      </c>
      <c r="CG121" s="26">
        <v>239</v>
      </c>
      <c r="CH121" s="26">
        <v>271</v>
      </c>
      <c r="CI121" s="26">
        <v>244</v>
      </c>
      <c r="CJ121" s="26">
        <v>259</v>
      </c>
      <c r="CK121" s="26">
        <v>186</v>
      </c>
      <c r="CL121" s="26">
        <v>981</v>
      </c>
      <c r="CM121" s="26">
        <v>212</v>
      </c>
      <c r="CN121" s="26">
        <v>198</v>
      </c>
      <c r="CO121" s="26">
        <v>195</v>
      </c>
      <c r="CP121" s="26">
        <v>188</v>
      </c>
      <c r="CQ121" s="26">
        <v>188</v>
      </c>
      <c r="CR121" s="26">
        <v>715</v>
      </c>
      <c r="CS121" s="26">
        <v>166</v>
      </c>
      <c r="CT121" s="26">
        <v>164</v>
      </c>
      <c r="CU121" s="26">
        <v>136</v>
      </c>
      <c r="CV121" s="26">
        <v>119</v>
      </c>
      <c r="CW121" s="26">
        <v>130</v>
      </c>
      <c r="CX121" s="26">
        <v>646</v>
      </c>
      <c r="CY121" s="26">
        <v>132</v>
      </c>
      <c r="CZ121" s="26">
        <v>137</v>
      </c>
      <c r="DA121" s="26">
        <v>145</v>
      </c>
      <c r="DB121" s="26">
        <v>121</v>
      </c>
      <c r="DC121" s="26">
        <v>111</v>
      </c>
      <c r="DD121" s="26">
        <v>435</v>
      </c>
      <c r="DE121" s="26">
        <v>102</v>
      </c>
      <c r="DF121" s="26">
        <v>95</v>
      </c>
      <c r="DG121" s="26">
        <v>82</v>
      </c>
      <c r="DH121" s="26">
        <v>74</v>
      </c>
      <c r="DI121" s="26">
        <v>82</v>
      </c>
      <c r="DJ121" s="26">
        <v>203</v>
      </c>
      <c r="DK121" s="26">
        <v>58</v>
      </c>
      <c r="DL121" s="26">
        <v>53</v>
      </c>
      <c r="DM121" s="26">
        <v>42</v>
      </c>
      <c r="DN121" s="26">
        <v>27</v>
      </c>
      <c r="DO121" s="26">
        <v>23</v>
      </c>
      <c r="DP121" s="26">
        <v>69</v>
      </c>
      <c r="DQ121" s="26">
        <v>23</v>
      </c>
      <c r="DR121" s="26">
        <v>18</v>
      </c>
      <c r="DS121" s="26">
        <v>15</v>
      </c>
      <c r="DT121" s="26">
        <v>4</v>
      </c>
      <c r="DU121" s="26">
        <v>9</v>
      </c>
      <c r="DV121" s="26">
        <v>9</v>
      </c>
      <c r="DW121" s="26">
        <v>3218</v>
      </c>
      <c r="DX121" s="26">
        <v>3901</v>
      </c>
      <c r="DY121" s="26">
        <v>5820</v>
      </c>
      <c r="DZ121" s="26">
        <v>5159</v>
      </c>
      <c r="EA121" s="26">
        <v>4257</v>
      </c>
    </row>
    <row r="122" spans="1:131" ht="17.5" customHeight="1" x14ac:dyDescent="0.35">
      <c r="A122" s="3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W122" s="30"/>
      <c r="DX122" s="30"/>
      <c r="DY122" s="30"/>
      <c r="DZ122" s="30"/>
      <c r="EA122" s="30"/>
    </row>
    <row r="123" spans="1:131" s="3" customFormat="1" ht="17.5" customHeight="1" x14ac:dyDescent="0.35">
      <c r="A123" s="3" t="s">
        <v>205</v>
      </c>
      <c r="C123" s="3" t="s">
        <v>206</v>
      </c>
      <c r="E123" s="26">
        <v>390900</v>
      </c>
      <c r="F123" s="26">
        <v>20304</v>
      </c>
      <c r="G123" s="26">
        <v>3971</v>
      </c>
      <c r="H123" s="26">
        <v>4083</v>
      </c>
      <c r="I123" s="26">
        <v>4050</v>
      </c>
      <c r="J123" s="26">
        <v>4198</v>
      </c>
      <c r="K123" s="26">
        <v>4002</v>
      </c>
      <c r="L123" s="26">
        <v>19762</v>
      </c>
      <c r="M123" s="26">
        <v>4216</v>
      </c>
      <c r="N123" s="26">
        <v>3926</v>
      </c>
      <c r="O123" s="26">
        <v>3861</v>
      </c>
      <c r="P123" s="26">
        <v>3860</v>
      </c>
      <c r="Q123" s="26">
        <v>3899</v>
      </c>
      <c r="R123" s="26">
        <v>22014</v>
      </c>
      <c r="S123" s="26">
        <v>4026</v>
      </c>
      <c r="T123" s="26">
        <v>4362</v>
      </c>
      <c r="U123" s="26">
        <v>4397</v>
      </c>
      <c r="V123" s="26">
        <v>4539</v>
      </c>
      <c r="W123" s="26">
        <v>4690</v>
      </c>
      <c r="X123" s="26">
        <v>22893</v>
      </c>
      <c r="Y123" s="26">
        <v>4751</v>
      </c>
      <c r="Z123" s="26">
        <v>4895</v>
      </c>
      <c r="AA123" s="26">
        <v>4795</v>
      </c>
      <c r="AB123" s="26">
        <v>4503</v>
      </c>
      <c r="AC123" s="26">
        <v>3949</v>
      </c>
      <c r="AD123" s="26">
        <v>19995</v>
      </c>
      <c r="AE123" s="26">
        <v>3790</v>
      </c>
      <c r="AF123" s="26">
        <v>3723</v>
      </c>
      <c r="AG123" s="26">
        <v>4148</v>
      </c>
      <c r="AH123" s="26">
        <v>4183</v>
      </c>
      <c r="AI123" s="26">
        <v>4151</v>
      </c>
      <c r="AJ123" s="26">
        <v>20776</v>
      </c>
      <c r="AK123" s="26">
        <v>4220</v>
      </c>
      <c r="AL123" s="26">
        <v>4197</v>
      </c>
      <c r="AM123" s="26">
        <v>4106</v>
      </c>
      <c r="AN123" s="26">
        <v>4016</v>
      </c>
      <c r="AO123" s="26">
        <v>4237</v>
      </c>
      <c r="AP123" s="26">
        <v>21088</v>
      </c>
      <c r="AQ123" s="26">
        <v>4506</v>
      </c>
      <c r="AR123" s="26">
        <v>4310</v>
      </c>
      <c r="AS123" s="26">
        <v>4154</v>
      </c>
      <c r="AT123" s="26">
        <v>4035</v>
      </c>
      <c r="AU123" s="26">
        <v>4083</v>
      </c>
      <c r="AV123" s="26">
        <v>25094</v>
      </c>
      <c r="AW123" s="26">
        <v>4408</v>
      </c>
      <c r="AX123" s="26">
        <v>4558</v>
      </c>
      <c r="AY123" s="26">
        <v>4929</v>
      </c>
      <c r="AZ123" s="26">
        <v>5368</v>
      </c>
      <c r="BA123" s="26">
        <v>5831</v>
      </c>
      <c r="BB123" s="26">
        <v>30509</v>
      </c>
      <c r="BC123" s="26">
        <v>6003</v>
      </c>
      <c r="BD123" s="26">
        <v>5959</v>
      </c>
      <c r="BE123" s="26">
        <v>6154</v>
      </c>
      <c r="BF123" s="26">
        <v>6153</v>
      </c>
      <c r="BG123" s="26">
        <v>6240</v>
      </c>
      <c r="BH123" s="26">
        <v>30808</v>
      </c>
      <c r="BI123" s="26">
        <v>6433</v>
      </c>
      <c r="BJ123" s="26">
        <v>6317</v>
      </c>
      <c r="BK123" s="26">
        <v>6265</v>
      </c>
      <c r="BL123" s="26">
        <v>6017</v>
      </c>
      <c r="BM123" s="26">
        <v>5776</v>
      </c>
      <c r="BN123" s="26">
        <v>26725</v>
      </c>
      <c r="BO123" s="26">
        <v>5583</v>
      </c>
      <c r="BP123" s="26">
        <v>5459</v>
      </c>
      <c r="BQ123" s="26">
        <v>5395</v>
      </c>
      <c r="BR123" s="26">
        <v>5253</v>
      </c>
      <c r="BS123" s="26">
        <v>5035</v>
      </c>
      <c r="BT123" s="26">
        <v>24709</v>
      </c>
      <c r="BU123" s="26">
        <v>4910</v>
      </c>
      <c r="BV123" s="26">
        <v>4950</v>
      </c>
      <c r="BW123" s="26">
        <v>5038</v>
      </c>
      <c r="BX123" s="26">
        <v>4877</v>
      </c>
      <c r="BY123" s="26">
        <v>4934</v>
      </c>
      <c r="BZ123" s="26">
        <v>27532</v>
      </c>
      <c r="CA123" s="26">
        <v>4952</v>
      </c>
      <c r="CB123" s="26">
        <v>5258</v>
      </c>
      <c r="CC123" s="26">
        <v>5453</v>
      </c>
      <c r="CD123" s="26">
        <v>5912</v>
      </c>
      <c r="CE123" s="26">
        <v>5957</v>
      </c>
      <c r="CF123" s="26">
        <v>22485</v>
      </c>
      <c r="CG123" s="26">
        <v>4633</v>
      </c>
      <c r="CH123" s="26">
        <v>4938</v>
      </c>
      <c r="CI123" s="26">
        <v>4822</v>
      </c>
      <c r="CJ123" s="26">
        <v>4349</v>
      </c>
      <c r="CK123" s="26">
        <v>3743</v>
      </c>
      <c r="CL123" s="26">
        <v>17346</v>
      </c>
      <c r="CM123" s="26">
        <v>3489</v>
      </c>
      <c r="CN123" s="26">
        <v>3532</v>
      </c>
      <c r="CO123" s="26">
        <v>3599</v>
      </c>
      <c r="CP123" s="26">
        <v>3454</v>
      </c>
      <c r="CQ123" s="26">
        <v>3272</v>
      </c>
      <c r="CR123" s="26">
        <v>14592</v>
      </c>
      <c r="CS123" s="26">
        <v>3165</v>
      </c>
      <c r="CT123" s="26">
        <v>3007</v>
      </c>
      <c r="CU123" s="26">
        <v>2847</v>
      </c>
      <c r="CV123" s="26">
        <v>2854</v>
      </c>
      <c r="CW123" s="26">
        <v>2719</v>
      </c>
      <c r="CX123" s="26">
        <v>11663</v>
      </c>
      <c r="CY123" s="26">
        <v>2690</v>
      </c>
      <c r="CZ123" s="26">
        <v>2478</v>
      </c>
      <c r="DA123" s="26">
        <v>2255</v>
      </c>
      <c r="DB123" s="26">
        <v>2178</v>
      </c>
      <c r="DC123" s="26">
        <v>2062</v>
      </c>
      <c r="DD123" s="26">
        <v>7924</v>
      </c>
      <c r="DE123" s="26">
        <v>1834</v>
      </c>
      <c r="DF123" s="26">
        <v>1771</v>
      </c>
      <c r="DG123" s="26">
        <v>1539</v>
      </c>
      <c r="DH123" s="26">
        <v>1430</v>
      </c>
      <c r="DI123" s="26">
        <v>1350</v>
      </c>
      <c r="DJ123" s="26">
        <v>3594</v>
      </c>
      <c r="DK123" s="26">
        <v>1180</v>
      </c>
      <c r="DL123" s="26">
        <v>955</v>
      </c>
      <c r="DM123" s="26">
        <v>588</v>
      </c>
      <c r="DN123" s="26">
        <v>471</v>
      </c>
      <c r="DO123" s="26">
        <v>400</v>
      </c>
      <c r="DP123" s="26">
        <v>980</v>
      </c>
      <c r="DQ123" s="26">
        <v>306</v>
      </c>
      <c r="DR123" s="26">
        <v>282</v>
      </c>
      <c r="DS123" s="26">
        <v>185</v>
      </c>
      <c r="DT123" s="26">
        <v>130</v>
      </c>
      <c r="DU123" s="26">
        <v>77</v>
      </c>
      <c r="DV123" s="26">
        <v>107</v>
      </c>
      <c r="DW123" s="26">
        <v>66831</v>
      </c>
      <c r="DX123" s="26">
        <v>76521</v>
      </c>
      <c r="DY123" s="26">
        <v>135604</v>
      </c>
      <c r="DZ123" s="26">
        <v>109774</v>
      </c>
      <c r="EA123" s="26">
        <v>78691</v>
      </c>
    </row>
    <row r="124" spans="1:131" ht="17.5" customHeight="1" x14ac:dyDescent="0.35">
      <c r="A124" s="2" t="s">
        <v>207</v>
      </c>
      <c r="D124" s="2" t="s">
        <v>208</v>
      </c>
      <c r="E124" s="4">
        <v>62117</v>
      </c>
      <c r="F124" s="4">
        <v>3189</v>
      </c>
      <c r="G124" s="4">
        <v>642</v>
      </c>
      <c r="H124" s="4">
        <v>631</v>
      </c>
      <c r="I124" s="4">
        <v>617</v>
      </c>
      <c r="J124" s="4">
        <v>658</v>
      </c>
      <c r="K124" s="4">
        <v>641</v>
      </c>
      <c r="L124" s="4">
        <v>3051</v>
      </c>
      <c r="M124" s="4">
        <v>645</v>
      </c>
      <c r="N124" s="4">
        <v>548</v>
      </c>
      <c r="O124" s="4">
        <v>582</v>
      </c>
      <c r="P124" s="4">
        <v>648</v>
      </c>
      <c r="Q124" s="4">
        <v>628</v>
      </c>
      <c r="R124" s="4">
        <v>3584</v>
      </c>
      <c r="S124" s="4">
        <v>605</v>
      </c>
      <c r="T124" s="4">
        <v>751</v>
      </c>
      <c r="U124" s="4">
        <v>718</v>
      </c>
      <c r="V124" s="4">
        <v>751</v>
      </c>
      <c r="W124" s="4">
        <v>759</v>
      </c>
      <c r="X124" s="4">
        <v>3585</v>
      </c>
      <c r="Y124" s="4">
        <v>733</v>
      </c>
      <c r="Z124" s="4">
        <v>804</v>
      </c>
      <c r="AA124" s="4">
        <v>737</v>
      </c>
      <c r="AB124" s="4">
        <v>707</v>
      </c>
      <c r="AC124" s="4">
        <v>604</v>
      </c>
      <c r="AD124" s="4">
        <v>3024</v>
      </c>
      <c r="AE124" s="4">
        <v>609</v>
      </c>
      <c r="AF124" s="4">
        <v>573</v>
      </c>
      <c r="AG124" s="4">
        <v>611</v>
      </c>
      <c r="AH124" s="4">
        <v>613</v>
      </c>
      <c r="AI124" s="4">
        <v>618</v>
      </c>
      <c r="AJ124" s="4">
        <v>3314</v>
      </c>
      <c r="AK124" s="4">
        <v>655</v>
      </c>
      <c r="AL124" s="4">
        <v>703</v>
      </c>
      <c r="AM124" s="4">
        <v>653</v>
      </c>
      <c r="AN124" s="4">
        <v>648</v>
      </c>
      <c r="AO124" s="4">
        <v>655</v>
      </c>
      <c r="AP124" s="4">
        <v>3373</v>
      </c>
      <c r="AQ124" s="4">
        <v>731</v>
      </c>
      <c r="AR124" s="4">
        <v>705</v>
      </c>
      <c r="AS124" s="4">
        <v>642</v>
      </c>
      <c r="AT124" s="4">
        <v>635</v>
      </c>
      <c r="AU124" s="4">
        <v>660</v>
      </c>
      <c r="AV124" s="4">
        <v>4067</v>
      </c>
      <c r="AW124" s="4">
        <v>732</v>
      </c>
      <c r="AX124" s="4">
        <v>699</v>
      </c>
      <c r="AY124" s="4">
        <v>789</v>
      </c>
      <c r="AZ124" s="4">
        <v>894</v>
      </c>
      <c r="BA124" s="4">
        <v>953</v>
      </c>
      <c r="BB124" s="4">
        <v>4859</v>
      </c>
      <c r="BC124" s="4">
        <v>917</v>
      </c>
      <c r="BD124" s="4">
        <v>981</v>
      </c>
      <c r="BE124" s="4">
        <v>1007</v>
      </c>
      <c r="BF124" s="4">
        <v>941</v>
      </c>
      <c r="BG124" s="4">
        <v>1013</v>
      </c>
      <c r="BH124" s="4">
        <v>4803</v>
      </c>
      <c r="BI124" s="4">
        <v>992</v>
      </c>
      <c r="BJ124" s="4">
        <v>1002</v>
      </c>
      <c r="BK124" s="4">
        <v>968</v>
      </c>
      <c r="BL124" s="4">
        <v>976</v>
      </c>
      <c r="BM124" s="4">
        <v>865</v>
      </c>
      <c r="BN124" s="4">
        <v>4244</v>
      </c>
      <c r="BO124" s="4">
        <v>910</v>
      </c>
      <c r="BP124" s="4">
        <v>858</v>
      </c>
      <c r="BQ124" s="4">
        <v>869</v>
      </c>
      <c r="BR124" s="4">
        <v>812</v>
      </c>
      <c r="BS124" s="4">
        <v>795</v>
      </c>
      <c r="BT124" s="4">
        <v>3986</v>
      </c>
      <c r="BU124" s="4">
        <v>772</v>
      </c>
      <c r="BV124" s="4">
        <v>802</v>
      </c>
      <c r="BW124" s="4">
        <v>843</v>
      </c>
      <c r="BX124" s="4">
        <v>828</v>
      </c>
      <c r="BY124" s="4">
        <v>741</v>
      </c>
      <c r="BZ124" s="4">
        <v>4582</v>
      </c>
      <c r="CA124" s="4">
        <v>809</v>
      </c>
      <c r="CB124" s="4">
        <v>891</v>
      </c>
      <c r="CC124" s="4">
        <v>933</v>
      </c>
      <c r="CD124" s="4">
        <v>988</v>
      </c>
      <c r="CE124" s="4">
        <v>961</v>
      </c>
      <c r="CF124" s="4">
        <v>3634</v>
      </c>
      <c r="CG124" s="4">
        <v>725</v>
      </c>
      <c r="CH124" s="4">
        <v>796</v>
      </c>
      <c r="CI124" s="4">
        <v>812</v>
      </c>
      <c r="CJ124" s="4">
        <v>706</v>
      </c>
      <c r="CK124" s="4">
        <v>595</v>
      </c>
      <c r="CL124" s="4">
        <v>2683</v>
      </c>
      <c r="CM124" s="4">
        <v>490</v>
      </c>
      <c r="CN124" s="4">
        <v>545</v>
      </c>
      <c r="CO124" s="4">
        <v>558</v>
      </c>
      <c r="CP124" s="4">
        <v>538</v>
      </c>
      <c r="CQ124" s="4">
        <v>552</v>
      </c>
      <c r="CR124" s="4">
        <v>2246</v>
      </c>
      <c r="CS124" s="4">
        <v>466</v>
      </c>
      <c r="CT124" s="4">
        <v>464</v>
      </c>
      <c r="CU124" s="4">
        <v>479</v>
      </c>
      <c r="CV124" s="4">
        <v>416</v>
      </c>
      <c r="CW124" s="4">
        <v>421</v>
      </c>
      <c r="CX124" s="4">
        <v>1806</v>
      </c>
      <c r="CY124" s="4">
        <v>399</v>
      </c>
      <c r="CZ124" s="4">
        <v>386</v>
      </c>
      <c r="DA124" s="4">
        <v>347</v>
      </c>
      <c r="DB124" s="4">
        <v>340</v>
      </c>
      <c r="DC124" s="4">
        <v>334</v>
      </c>
      <c r="DD124" s="4">
        <v>1271</v>
      </c>
      <c r="DE124" s="4">
        <v>294</v>
      </c>
      <c r="DF124" s="4">
        <v>260</v>
      </c>
      <c r="DG124" s="4">
        <v>247</v>
      </c>
      <c r="DH124" s="4">
        <v>244</v>
      </c>
      <c r="DI124" s="4">
        <v>226</v>
      </c>
      <c r="DJ124" s="4">
        <v>629</v>
      </c>
      <c r="DK124" s="4">
        <v>197</v>
      </c>
      <c r="DL124" s="4">
        <v>168</v>
      </c>
      <c r="DM124" s="4">
        <v>111</v>
      </c>
      <c r="DN124" s="4">
        <v>79</v>
      </c>
      <c r="DO124" s="4">
        <v>74</v>
      </c>
      <c r="DP124" s="4">
        <v>167</v>
      </c>
      <c r="DQ124" s="4">
        <v>49</v>
      </c>
      <c r="DR124" s="4">
        <v>47</v>
      </c>
      <c r="DS124" s="4">
        <v>34</v>
      </c>
      <c r="DT124" s="4">
        <v>28</v>
      </c>
      <c r="DU124" s="4">
        <v>9</v>
      </c>
      <c r="DV124" s="4">
        <v>20</v>
      </c>
      <c r="DW124" s="4">
        <v>10557</v>
      </c>
      <c r="DX124" s="4">
        <v>12098</v>
      </c>
      <c r="DY124" s="4">
        <v>21489</v>
      </c>
      <c r="DZ124" s="4">
        <v>17615</v>
      </c>
      <c r="EA124" s="4">
        <v>12456</v>
      </c>
    </row>
    <row r="125" spans="1:131" ht="17.5" customHeight="1" x14ac:dyDescent="0.35">
      <c r="A125" s="2" t="s">
        <v>209</v>
      </c>
      <c r="D125" s="2" t="s">
        <v>210</v>
      </c>
      <c r="E125" s="4">
        <v>38478</v>
      </c>
      <c r="F125" s="4">
        <v>2090</v>
      </c>
      <c r="G125" s="4">
        <v>416</v>
      </c>
      <c r="H125" s="4">
        <v>387</v>
      </c>
      <c r="I125" s="4">
        <v>415</v>
      </c>
      <c r="J125" s="4">
        <v>444</v>
      </c>
      <c r="K125" s="4">
        <v>428</v>
      </c>
      <c r="L125" s="4">
        <v>1979</v>
      </c>
      <c r="M125" s="4">
        <v>481</v>
      </c>
      <c r="N125" s="4">
        <v>372</v>
      </c>
      <c r="O125" s="4">
        <v>378</v>
      </c>
      <c r="P125" s="4">
        <v>361</v>
      </c>
      <c r="Q125" s="4">
        <v>387</v>
      </c>
      <c r="R125" s="4">
        <v>2187</v>
      </c>
      <c r="S125" s="4">
        <v>378</v>
      </c>
      <c r="T125" s="4">
        <v>457</v>
      </c>
      <c r="U125" s="4">
        <v>419</v>
      </c>
      <c r="V125" s="4">
        <v>448</v>
      </c>
      <c r="W125" s="4">
        <v>485</v>
      </c>
      <c r="X125" s="4">
        <v>2289</v>
      </c>
      <c r="Y125" s="4">
        <v>506</v>
      </c>
      <c r="Z125" s="4">
        <v>492</v>
      </c>
      <c r="AA125" s="4">
        <v>447</v>
      </c>
      <c r="AB125" s="4">
        <v>442</v>
      </c>
      <c r="AC125" s="4">
        <v>402</v>
      </c>
      <c r="AD125" s="4">
        <v>2094</v>
      </c>
      <c r="AE125" s="4">
        <v>387</v>
      </c>
      <c r="AF125" s="4">
        <v>398</v>
      </c>
      <c r="AG125" s="4">
        <v>442</v>
      </c>
      <c r="AH125" s="4">
        <v>440</v>
      </c>
      <c r="AI125" s="4">
        <v>427</v>
      </c>
      <c r="AJ125" s="4">
        <v>2358</v>
      </c>
      <c r="AK125" s="4">
        <v>514</v>
      </c>
      <c r="AL125" s="4">
        <v>460</v>
      </c>
      <c r="AM125" s="4">
        <v>440</v>
      </c>
      <c r="AN125" s="4">
        <v>457</v>
      </c>
      <c r="AO125" s="4">
        <v>487</v>
      </c>
      <c r="AP125" s="4">
        <v>2050</v>
      </c>
      <c r="AQ125" s="4">
        <v>457</v>
      </c>
      <c r="AR125" s="4">
        <v>440</v>
      </c>
      <c r="AS125" s="4">
        <v>392</v>
      </c>
      <c r="AT125" s="4">
        <v>366</v>
      </c>
      <c r="AU125" s="4">
        <v>395</v>
      </c>
      <c r="AV125" s="4">
        <v>2522</v>
      </c>
      <c r="AW125" s="4">
        <v>434</v>
      </c>
      <c r="AX125" s="4">
        <v>414</v>
      </c>
      <c r="AY125" s="4">
        <v>502</v>
      </c>
      <c r="AZ125" s="4">
        <v>574</v>
      </c>
      <c r="BA125" s="4">
        <v>598</v>
      </c>
      <c r="BB125" s="4">
        <v>3077</v>
      </c>
      <c r="BC125" s="4">
        <v>606</v>
      </c>
      <c r="BD125" s="4">
        <v>551</v>
      </c>
      <c r="BE125" s="4">
        <v>675</v>
      </c>
      <c r="BF125" s="4">
        <v>615</v>
      </c>
      <c r="BG125" s="4">
        <v>630</v>
      </c>
      <c r="BH125" s="4">
        <v>2921</v>
      </c>
      <c r="BI125" s="4">
        <v>630</v>
      </c>
      <c r="BJ125" s="4">
        <v>606</v>
      </c>
      <c r="BK125" s="4">
        <v>615</v>
      </c>
      <c r="BL125" s="4">
        <v>554</v>
      </c>
      <c r="BM125" s="4">
        <v>516</v>
      </c>
      <c r="BN125" s="4">
        <v>2542</v>
      </c>
      <c r="BO125" s="4">
        <v>499</v>
      </c>
      <c r="BP125" s="4">
        <v>507</v>
      </c>
      <c r="BQ125" s="4">
        <v>490</v>
      </c>
      <c r="BR125" s="4">
        <v>514</v>
      </c>
      <c r="BS125" s="4">
        <v>532</v>
      </c>
      <c r="BT125" s="4">
        <v>2246</v>
      </c>
      <c r="BU125" s="4">
        <v>463</v>
      </c>
      <c r="BV125" s="4">
        <v>427</v>
      </c>
      <c r="BW125" s="4">
        <v>468</v>
      </c>
      <c r="BX125" s="4">
        <v>464</v>
      </c>
      <c r="BY125" s="4">
        <v>424</v>
      </c>
      <c r="BZ125" s="4">
        <v>2523</v>
      </c>
      <c r="CA125" s="4">
        <v>477</v>
      </c>
      <c r="CB125" s="4">
        <v>485</v>
      </c>
      <c r="CC125" s="4">
        <v>477</v>
      </c>
      <c r="CD125" s="4">
        <v>539</v>
      </c>
      <c r="CE125" s="4">
        <v>545</v>
      </c>
      <c r="CF125" s="4">
        <v>2214</v>
      </c>
      <c r="CG125" s="4">
        <v>437</v>
      </c>
      <c r="CH125" s="4">
        <v>516</v>
      </c>
      <c r="CI125" s="4">
        <v>487</v>
      </c>
      <c r="CJ125" s="4">
        <v>419</v>
      </c>
      <c r="CK125" s="4">
        <v>355</v>
      </c>
      <c r="CL125" s="4">
        <v>1613</v>
      </c>
      <c r="CM125" s="4">
        <v>336</v>
      </c>
      <c r="CN125" s="4">
        <v>320</v>
      </c>
      <c r="CO125" s="4">
        <v>331</v>
      </c>
      <c r="CP125" s="4">
        <v>310</v>
      </c>
      <c r="CQ125" s="4">
        <v>316</v>
      </c>
      <c r="CR125" s="4">
        <v>1436</v>
      </c>
      <c r="CS125" s="4">
        <v>316</v>
      </c>
      <c r="CT125" s="4">
        <v>291</v>
      </c>
      <c r="CU125" s="4">
        <v>303</v>
      </c>
      <c r="CV125" s="4">
        <v>270</v>
      </c>
      <c r="CW125" s="4">
        <v>256</v>
      </c>
      <c r="CX125" s="4">
        <v>1138</v>
      </c>
      <c r="CY125" s="4">
        <v>258</v>
      </c>
      <c r="CZ125" s="4">
        <v>240</v>
      </c>
      <c r="DA125" s="4">
        <v>233</v>
      </c>
      <c r="DB125" s="4">
        <v>224</v>
      </c>
      <c r="DC125" s="4">
        <v>183</v>
      </c>
      <c r="DD125" s="4">
        <v>755</v>
      </c>
      <c r="DE125" s="4">
        <v>178</v>
      </c>
      <c r="DF125" s="4">
        <v>179</v>
      </c>
      <c r="DG125" s="4">
        <v>161</v>
      </c>
      <c r="DH125" s="4">
        <v>114</v>
      </c>
      <c r="DI125" s="4">
        <v>123</v>
      </c>
      <c r="DJ125" s="4">
        <v>342</v>
      </c>
      <c r="DK125" s="4">
        <v>113</v>
      </c>
      <c r="DL125" s="4">
        <v>94</v>
      </c>
      <c r="DM125" s="4">
        <v>52</v>
      </c>
      <c r="DN125" s="4">
        <v>42</v>
      </c>
      <c r="DO125" s="4">
        <v>41</v>
      </c>
      <c r="DP125" s="4">
        <v>97</v>
      </c>
      <c r="DQ125" s="4">
        <v>29</v>
      </c>
      <c r="DR125" s="4">
        <v>23</v>
      </c>
      <c r="DS125" s="4">
        <v>22</v>
      </c>
      <c r="DT125" s="4">
        <v>14</v>
      </c>
      <c r="DU125" s="4">
        <v>9</v>
      </c>
      <c r="DV125" s="4">
        <v>5</v>
      </c>
      <c r="DW125" s="4">
        <v>6762</v>
      </c>
      <c r="DX125" s="4">
        <v>7701</v>
      </c>
      <c r="DY125" s="4">
        <v>13884</v>
      </c>
      <c r="DZ125" s="4">
        <v>10232</v>
      </c>
      <c r="EA125" s="4">
        <v>7600</v>
      </c>
    </row>
    <row r="126" spans="1:131" ht="17.5" customHeight="1" x14ac:dyDescent="0.35">
      <c r="A126" s="2" t="s">
        <v>211</v>
      </c>
      <c r="D126" s="2" t="s">
        <v>212</v>
      </c>
      <c r="E126" s="4">
        <v>52888</v>
      </c>
      <c r="F126" s="4">
        <v>2862</v>
      </c>
      <c r="G126" s="4">
        <v>558</v>
      </c>
      <c r="H126" s="4">
        <v>575</v>
      </c>
      <c r="I126" s="4">
        <v>582</v>
      </c>
      <c r="J126" s="4">
        <v>589</v>
      </c>
      <c r="K126" s="4">
        <v>558</v>
      </c>
      <c r="L126" s="4">
        <v>2461</v>
      </c>
      <c r="M126" s="4">
        <v>500</v>
      </c>
      <c r="N126" s="4">
        <v>517</v>
      </c>
      <c r="O126" s="4">
        <v>517</v>
      </c>
      <c r="P126" s="4">
        <v>482</v>
      </c>
      <c r="Q126" s="4">
        <v>445</v>
      </c>
      <c r="R126" s="4">
        <v>2940</v>
      </c>
      <c r="S126" s="4">
        <v>570</v>
      </c>
      <c r="T126" s="4">
        <v>542</v>
      </c>
      <c r="U126" s="4">
        <v>594</v>
      </c>
      <c r="V126" s="4">
        <v>591</v>
      </c>
      <c r="W126" s="4">
        <v>643</v>
      </c>
      <c r="X126" s="4">
        <v>3141</v>
      </c>
      <c r="Y126" s="4">
        <v>624</v>
      </c>
      <c r="Z126" s="4">
        <v>647</v>
      </c>
      <c r="AA126" s="4">
        <v>698</v>
      </c>
      <c r="AB126" s="4">
        <v>604</v>
      </c>
      <c r="AC126" s="4">
        <v>568</v>
      </c>
      <c r="AD126" s="4">
        <v>2942</v>
      </c>
      <c r="AE126" s="4">
        <v>534</v>
      </c>
      <c r="AF126" s="4">
        <v>538</v>
      </c>
      <c r="AG126" s="4">
        <v>618</v>
      </c>
      <c r="AH126" s="4">
        <v>629</v>
      </c>
      <c r="AI126" s="4">
        <v>623</v>
      </c>
      <c r="AJ126" s="4">
        <v>2955</v>
      </c>
      <c r="AK126" s="4">
        <v>599</v>
      </c>
      <c r="AL126" s="4">
        <v>592</v>
      </c>
      <c r="AM126" s="4">
        <v>577</v>
      </c>
      <c r="AN126" s="4">
        <v>587</v>
      </c>
      <c r="AO126" s="4">
        <v>600</v>
      </c>
      <c r="AP126" s="4">
        <v>3029</v>
      </c>
      <c r="AQ126" s="4">
        <v>628</v>
      </c>
      <c r="AR126" s="4">
        <v>636</v>
      </c>
      <c r="AS126" s="4">
        <v>610</v>
      </c>
      <c r="AT126" s="4">
        <v>597</v>
      </c>
      <c r="AU126" s="4">
        <v>558</v>
      </c>
      <c r="AV126" s="4">
        <v>3454</v>
      </c>
      <c r="AW126" s="4">
        <v>653</v>
      </c>
      <c r="AX126" s="4">
        <v>668</v>
      </c>
      <c r="AY126" s="4">
        <v>631</v>
      </c>
      <c r="AZ126" s="4">
        <v>720</v>
      </c>
      <c r="BA126" s="4">
        <v>782</v>
      </c>
      <c r="BB126" s="4">
        <v>3975</v>
      </c>
      <c r="BC126" s="4">
        <v>813</v>
      </c>
      <c r="BD126" s="4">
        <v>794</v>
      </c>
      <c r="BE126" s="4">
        <v>774</v>
      </c>
      <c r="BF126" s="4">
        <v>792</v>
      </c>
      <c r="BG126" s="4">
        <v>802</v>
      </c>
      <c r="BH126" s="4">
        <v>4049</v>
      </c>
      <c r="BI126" s="4">
        <v>860</v>
      </c>
      <c r="BJ126" s="4">
        <v>840</v>
      </c>
      <c r="BK126" s="4">
        <v>843</v>
      </c>
      <c r="BL126" s="4">
        <v>779</v>
      </c>
      <c r="BM126" s="4">
        <v>727</v>
      </c>
      <c r="BN126" s="4">
        <v>3567</v>
      </c>
      <c r="BO126" s="4">
        <v>750</v>
      </c>
      <c r="BP126" s="4">
        <v>718</v>
      </c>
      <c r="BQ126" s="4">
        <v>707</v>
      </c>
      <c r="BR126" s="4">
        <v>726</v>
      </c>
      <c r="BS126" s="4">
        <v>666</v>
      </c>
      <c r="BT126" s="4">
        <v>3181</v>
      </c>
      <c r="BU126" s="4">
        <v>648</v>
      </c>
      <c r="BV126" s="4">
        <v>627</v>
      </c>
      <c r="BW126" s="4">
        <v>659</v>
      </c>
      <c r="BX126" s="4">
        <v>636</v>
      </c>
      <c r="BY126" s="4">
        <v>611</v>
      </c>
      <c r="BZ126" s="4">
        <v>3527</v>
      </c>
      <c r="CA126" s="4">
        <v>632</v>
      </c>
      <c r="CB126" s="4">
        <v>690</v>
      </c>
      <c r="CC126" s="4">
        <v>683</v>
      </c>
      <c r="CD126" s="4">
        <v>739</v>
      </c>
      <c r="CE126" s="4">
        <v>783</v>
      </c>
      <c r="CF126" s="4">
        <v>2900</v>
      </c>
      <c r="CG126" s="4">
        <v>605</v>
      </c>
      <c r="CH126" s="4">
        <v>649</v>
      </c>
      <c r="CI126" s="4">
        <v>584</v>
      </c>
      <c r="CJ126" s="4">
        <v>586</v>
      </c>
      <c r="CK126" s="4">
        <v>476</v>
      </c>
      <c r="CL126" s="4">
        <v>2353</v>
      </c>
      <c r="CM126" s="4">
        <v>452</v>
      </c>
      <c r="CN126" s="4">
        <v>479</v>
      </c>
      <c r="CO126" s="4">
        <v>515</v>
      </c>
      <c r="CP126" s="4">
        <v>484</v>
      </c>
      <c r="CQ126" s="4">
        <v>423</v>
      </c>
      <c r="CR126" s="4">
        <v>1955</v>
      </c>
      <c r="CS126" s="4">
        <v>427</v>
      </c>
      <c r="CT126" s="4">
        <v>416</v>
      </c>
      <c r="CU126" s="4">
        <v>391</v>
      </c>
      <c r="CV126" s="4">
        <v>384</v>
      </c>
      <c r="CW126" s="4">
        <v>337</v>
      </c>
      <c r="CX126" s="4">
        <v>1708</v>
      </c>
      <c r="CY126" s="4">
        <v>363</v>
      </c>
      <c r="CZ126" s="4">
        <v>378</v>
      </c>
      <c r="DA126" s="4">
        <v>314</v>
      </c>
      <c r="DB126" s="4">
        <v>342</v>
      </c>
      <c r="DC126" s="4">
        <v>311</v>
      </c>
      <c r="DD126" s="4">
        <v>1251</v>
      </c>
      <c r="DE126" s="4">
        <v>276</v>
      </c>
      <c r="DF126" s="4">
        <v>281</v>
      </c>
      <c r="DG126" s="4">
        <v>232</v>
      </c>
      <c r="DH126" s="4">
        <v>253</v>
      </c>
      <c r="DI126" s="4">
        <v>209</v>
      </c>
      <c r="DJ126" s="4">
        <v>496</v>
      </c>
      <c r="DK126" s="4">
        <v>176</v>
      </c>
      <c r="DL126" s="4">
        <v>134</v>
      </c>
      <c r="DM126" s="4">
        <v>82</v>
      </c>
      <c r="DN126" s="4">
        <v>61</v>
      </c>
      <c r="DO126" s="4">
        <v>43</v>
      </c>
      <c r="DP126" s="4">
        <v>129</v>
      </c>
      <c r="DQ126" s="4">
        <v>47</v>
      </c>
      <c r="DR126" s="4">
        <v>30</v>
      </c>
      <c r="DS126" s="4">
        <v>24</v>
      </c>
      <c r="DT126" s="4">
        <v>15</v>
      </c>
      <c r="DU126" s="4">
        <v>13</v>
      </c>
      <c r="DV126" s="4">
        <v>13</v>
      </c>
      <c r="DW126" s="4">
        <v>8887</v>
      </c>
      <c r="DX126" s="4">
        <v>10232</v>
      </c>
      <c r="DY126" s="4">
        <v>18872</v>
      </c>
      <c r="DZ126" s="4">
        <v>14324</v>
      </c>
      <c r="EA126" s="4">
        <v>10805</v>
      </c>
    </row>
    <row r="127" spans="1:131" ht="17.5" customHeight="1" x14ac:dyDescent="0.35">
      <c r="A127" s="2" t="s">
        <v>213</v>
      </c>
      <c r="D127" s="2" t="s">
        <v>214</v>
      </c>
      <c r="E127" s="4">
        <v>36045</v>
      </c>
      <c r="F127" s="4">
        <v>1512</v>
      </c>
      <c r="G127" s="4">
        <v>277</v>
      </c>
      <c r="H127" s="4">
        <v>305</v>
      </c>
      <c r="I127" s="4">
        <v>288</v>
      </c>
      <c r="J127" s="4">
        <v>348</v>
      </c>
      <c r="K127" s="4">
        <v>294</v>
      </c>
      <c r="L127" s="4">
        <v>1789</v>
      </c>
      <c r="M127" s="4">
        <v>342</v>
      </c>
      <c r="N127" s="4">
        <v>362</v>
      </c>
      <c r="O127" s="4">
        <v>373</v>
      </c>
      <c r="P127" s="4">
        <v>351</v>
      </c>
      <c r="Q127" s="4">
        <v>361</v>
      </c>
      <c r="R127" s="4">
        <v>2020</v>
      </c>
      <c r="S127" s="4">
        <v>360</v>
      </c>
      <c r="T127" s="4">
        <v>398</v>
      </c>
      <c r="U127" s="4">
        <v>422</v>
      </c>
      <c r="V127" s="4">
        <v>413</v>
      </c>
      <c r="W127" s="4">
        <v>427</v>
      </c>
      <c r="X127" s="4">
        <v>1949</v>
      </c>
      <c r="Y127" s="4">
        <v>435</v>
      </c>
      <c r="Z127" s="4">
        <v>449</v>
      </c>
      <c r="AA127" s="4">
        <v>411</v>
      </c>
      <c r="AB127" s="4">
        <v>373</v>
      </c>
      <c r="AC127" s="4">
        <v>281</v>
      </c>
      <c r="AD127" s="4">
        <v>1367</v>
      </c>
      <c r="AE127" s="4">
        <v>261</v>
      </c>
      <c r="AF127" s="4">
        <v>240</v>
      </c>
      <c r="AG127" s="4">
        <v>315</v>
      </c>
      <c r="AH127" s="4">
        <v>271</v>
      </c>
      <c r="AI127" s="4">
        <v>280</v>
      </c>
      <c r="AJ127" s="4">
        <v>1289</v>
      </c>
      <c r="AK127" s="4">
        <v>276</v>
      </c>
      <c r="AL127" s="4">
        <v>243</v>
      </c>
      <c r="AM127" s="4">
        <v>265</v>
      </c>
      <c r="AN127" s="4">
        <v>251</v>
      </c>
      <c r="AO127" s="4">
        <v>254</v>
      </c>
      <c r="AP127" s="4">
        <v>1399</v>
      </c>
      <c r="AQ127" s="4">
        <v>274</v>
      </c>
      <c r="AR127" s="4">
        <v>278</v>
      </c>
      <c r="AS127" s="4">
        <v>282</v>
      </c>
      <c r="AT127" s="4">
        <v>258</v>
      </c>
      <c r="AU127" s="4">
        <v>307</v>
      </c>
      <c r="AV127" s="4">
        <v>2015</v>
      </c>
      <c r="AW127" s="4">
        <v>336</v>
      </c>
      <c r="AX127" s="4">
        <v>331</v>
      </c>
      <c r="AY127" s="4">
        <v>416</v>
      </c>
      <c r="AZ127" s="4">
        <v>453</v>
      </c>
      <c r="BA127" s="4">
        <v>479</v>
      </c>
      <c r="BB127" s="4">
        <v>2640</v>
      </c>
      <c r="BC127" s="4">
        <v>494</v>
      </c>
      <c r="BD127" s="4">
        <v>511</v>
      </c>
      <c r="BE127" s="4">
        <v>544</v>
      </c>
      <c r="BF127" s="4">
        <v>549</v>
      </c>
      <c r="BG127" s="4">
        <v>542</v>
      </c>
      <c r="BH127" s="4">
        <v>3010</v>
      </c>
      <c r="BI127" s="4">
        <v>605</v>
      </c>
      <c r="BJ127" s="4">
        <v>601</v>
      </c>
      <c r="BK127" s="4">
        <v>611</v>
      </c>
      <c r="BL127" s="4">
        <v>589</v>
      </c>
      <c r="BM127" s="4">
        <v>604</v>
      </c>
      <c r="BN127" s="4">
        <v>2644</v>
      </c>
      <c r="BO127" s="4">
        <v>539</v>
      </c>
      <c r="BP127" s="4">
        <v>543</v>
      </c>
      <c r="BQ127" s="4">
        <v>509</v>
      </c>
      <c r="BR127" s="4">
        <v>541</v>
      </c>
      <c r="BS127" s="4">
        <v>512</v>
      </c>
      <c r="BT127" s="4">
        <v>2638</v>
      </c>
      <c r="BU127" s="4">
        <v>520</v>
      </c>
      <c r="BV127" s="4">
        <v>525</v>
      </c>
      <c r="BW127" s="4">
        <v>524</v>
      </c>
      <c r="BX127" s="4">
        <v>530</v>
      </c>
      <c r="BY127" s="4">
        <v>539</v>
      </c>
      <c r="BZ127" s="4">
        <v>3070</v>
      </c>
      <c r="CA127" s="4">
        <v>595</v>
      </c>
      <c r="CB127" s="4">
        <v>533</v>
      </c>
      <c r="CC127" s="4">
        <v>621</v>
      </c>
      <c r="CD127" s="4">
        <v>652</v>
      </c>
      <c r="CE127" s="4">
        <v>669</v>
      </c>
      <c r="CF127" s="4">
        <v>2425</v>
      </c>
      <c r="CG127" s="4">
        <v>493</v>
      </c>
      <c r="CH127" s="4">
        <v>511</v>
      </c>
      <c r="CI127" s="4">
        <v>550</v>
      </c>
      <c r="CJ127" s="4">
        <v>463</v>
      </c>
      <c r="CK127" s="4">
        <v>408</v>
      </c>
      <c r="CL127" s="4">
        <v>1909</v>
      </c>
      <c r="CM127" s="4">
        <v>381</v>
      </c>
      <c r="CN127" s="4">
        <v>374</v>
      </c>
      <c r="CO127" s="4">
        <v>420</v>
      </c>
      <c r="CP127" s="4">
        <v>388</v>
      </c>
      <c r="CQ127" s="4">
        <v>346</v>
      </c>
      <c r="CR127" s="4">
        <v>1600</v>
      </c>
      <c r="CS127" s="4">
        <v>358</v>
      </c>
      <c r="CT127" s="4">
        <v>343</v>
      </c>
      <c r="CU127" s="4">
        <v>302</v>
      </c>
      <c r="CV127" s="4">
        <v>301</v>
      </c>
      <c r="CW127" s="4">
        <v>296</v>
      </c>
      <c r="CX127" s="4">
        <v>1286</v>
      </c>
      <c r="CY127" s="4">
        <v>289</v>
      </c>
      <c r="CZ127" s="4">
        <v>286</v>
      </c>
      <c r="DA127" s="4">
        <v>246</v>
      </c>
      <c r="DB127" s="4">
        <v>222</v>
      </c>
      <c r="DC127" s="4">
        <v>243</v>
      </c>
      <c r="DD127" s="4">
        <v>910</v>
      </c>
      <c r="DE127" s="4">
        <v>221</v>
      </c>
      <c r="DF127" s="4">
        <v>211</v>
      </c>
      <c r="DG127" s="4">
        <v>161</v>
      </c>
      <c r="DH127" s="4">
        <v>165</v>
      </c>
      <c r="DI127" s="4">
        <v>152</v>
      </c>
      <c r="DJ127" s="4">
        <v>431</v>
      </c>
      <c r="DK127" s="4">
        <v>138</v>
      </c>
      <c r="DL127" s="4">
        <v>126</v>
      </c>
      <c r="DM127" s="4">
        <v>60</v>
      </c>
      <c r="DN127" s="4">
        <v>55</v>
      </c>
      <c r="DO127" s="4">
        <v>52</v>
      </c>
      <c r="DP127" s="4">
        <v>119</v>
      </c>
      <c r="DQ127" s="4">
        <v>42</v>
      </c>
      <c r="DR127" s="4">
        <v>31</v>
      </c>
      <c r="DS127" s="4">
        <v>23</v>
      </c>
      <c r="DT127" s="4">
        <v>14</v>
      </c>
      <c r="DU127" s="4">
        <v>9</v>
      </c>
      <c r="DV127" s="4">
        <v>23</v>
      </c>
      <c r="DW127" s="4">
        <v>5756</v>
      </c>
      <c r="DX127" s="4">
        <v>6616</v>
      </c>
      <c r="DY127" s="4">
        <v>10224</v>
      </c>
      <c r="DZ127" s="4">
        <v>11362</v>
      </c>
      <c r="EA127" s="4">
        <v>8703</v>
      </c>
    </row>
    <row r="128" spans="1:131" ht="17.5" customHeight="1" x14ac:dyDescent="0.35">
      <c r="A128" s="2" t="s">
        <v>215</v>
      </c>
      <c r="D128" s="2" t="s">
        <v>216</v>
      </c>
      <c r="E128" s="4">
        <v>57147</v>
      </c>
      <c r="F128" s="4">
        <v>3125</v>
      </c>
      <c r="G128" s="4">
        <v>650</v>
      </c>
      <c r="H128" s="4">
        <v>632</v>
      </c>
      <c r="I128" s="4">
        <v>655</v>
      </c>
      <c r="J128" s="4">
        <v>627</v>
      </c>
      <c r="K128" s="4">
        <v>561</v>
      </c>
      <c r="L128" s="4">
        <v>2882</v>
      </c>
      <c r="M128" s="4">
        <v>625</v>
      </c>
      <c r="N128" s="4">
        <v>584</v>
      </c>
      <c r="O128" s="4">
        <v>549</v>
      </c>
      <c r="P128" s="4">
        <v>559</v>
      </c>
      <c r="Q128" s="4">
        <v>565</v>
      </c>
      <c r="R128" s="4">
        <v>3035</v>
      </c>
      <c r="S128" s="4">
        <v>557</v>
      </c>
      <c r="T128" s="4">
        <v>588</v>
      </c>
      <c r="U128" s="4">
        <v>598</v>
      </c>
      <c r="V128" s="4">
        <v>654</v>
      </c>
      <c r="W128" s="4">
        <v>638</v>
      </c>
      <c r="X128" s="4">
        <v>3476</v>
      </c>
      <c r="Y128" s="4">
        <v>700</v>
      </c>
      <c r="Z128" s="4">
        <v>749</v>
      </c>
      <c r="AA128" s="4">
        <v>738</v>
      </c>
      <c r="AB128" s="4">
        <v>690</v>
      </c>
      <c r="AC128" s="4">
        <v>599</v>
      </c>
      <c r="AD128" s="4">
        <v>3417</v>
      </c>
      <c r="AE128" s="4">
        <v>617</v>
      </c>
      <c r="AF128" s="4">
        <v>632</v>
      </c>
      <c r="AG128" s="4">
        <v>726</v>
      </c>
      <c r="AH128" s="4">
        <v>723</v>
      </c>
      <c r="AI128" s="4">
        <v>719</v>
      </c>
      <c r="AJ128" s="4">
        <v>3353</v>
      </c>
      <c r="AK128" s="4">
        <v>712</v>
      </c>
      <c r="AL128" s="4">
        <v>641</v>
      </c>
      <c r="AM128" s="4">
        <v>671</v>
      </c>
      <c r="AN128" s="4">
        <v>635</v>
      </c>
      <c r="AO128" s="4">
        <v>694</v>
      </c>
      <c r="AP128" s="4">
        <v>3344</v>
      </c>
      <c r="AQ128" s="4">
        <v>745</v>
      </c>
      <c r="AR128" s="4">
        <v>657</v>
      </c>
      <c r="AS128" s="4">
        <v>689</v>
      </c>
      <c r="AT128" s="4">
        <v>615</v>
      </c>
      <c r="AU128" s="4">
        <v>638</v>
      </c>
      <c r="AV128" s="4">
        <v>3736</v>
      </c>
      <c r="AW128" s="4">
        <v>657</v>
      </c>
      <c r="AX128" s="4">
        <v>701</v>
      </c>
      <c r="AY128" s="4">
        <v>765</v>
      </c>
      <c r="AZ128" s="4">
        <v>759</v>
      </c>
      <c r="BA128" s="4">
        <v>854</v>
      </c>
      <c r="BB128" s="4">
        <v>4555</v>
      </c>
      <c r="BC128" s="4">
        <v>901</v>
      </c>
      <c r="BD128" s="4">
        <v>873</v>
      </c>
      <c r="BE128" s="4">
        <v>896</v>
      </c>
      <c r="BF128" s="4">
        <v>927</v>
      </c>
      <c r="BG128" s="4">
        <v>958</v>
      </c>
      <c r="BH128" s="4">
        <v>4508</v>
      </c>
      <c r="BI128" s="4">
        <v>957</v>
      </c>
      <c r="BJ128" s="4">
        <v>892</v>
      </c>
      <c r="BK128" s="4">
        <v>917</v>
      </c>
      <c r="BL128" s="4">
        <v>865</v>
      </c>
      <c r="BM128" s="4">
        <v>877</v>
      </c>
      <c r="BN128" s="4">
        <v>3652</v>
      </c>
      <c r="BO128" s="4">
        <v>781</v>
      </c>
      <c r="BP128" s="4">
        <v>770</v>
      </c>
      <c r="BQ128" s="4">
        <v>713</v>
      </c>
      <c r="BR128" s="4">
        <v>706</v>
      </c>
      <c r="BS128" s="4">
        <v>682</v>
      </c>
      <c r="BT128" s="4">
        <v>3334</v>
      </c>
      <c r="BU128" s="4">
        <v>652</v>
      </c>
      <c r="BV128" s="4">
        <v>665</v>
      </c>
      <c r="BW128" s="4">
        <v>653</v>
      </c>
      <c r="BX128" s="4">
        <v>668</v>
      </c>
      <c r="BY128" s="4">
        <v>696</v>
      </c>
      <c r="BZ128" s="4">
        <v>3669</v>
      </c>
      <c r="CA128" s="4">
        <v>663</v>
      </c>
      <c r="CB128" s="4">
        <v>675</v>
      </c>
      <c r="CC128" s="4">
        <v>697</v>
      </c>
      <c r="CD128" s="4">
        <v>814</v>
      </c>
      <c r="CE128" s="4">
        <v>820</v>
      </c>
      <c r="CF128" s="4">
        <v>3028</v>
      </c>
      <c r="CG128" s="4">
        <v>629</v>
      </c>
      <c r="CH128" s="4">
        <v>648</v>
      </c>
      <c r="CI128" s="4">
        <v>645</v>
      </c>
      <c r="CJ128" s="4">
        <v>582</v>
      </c>
      <c r="CK128" s="4">
        <v>524</v>
      </c>
      <c r="CL128" s="4">
        <v>2440</v>
      </c>
      <c r="CM128" s="4">
        <v>489</v>
      </c>
      <c r="CN128" s="4">
        <v>484</v>
      </c>
      <c r="CO128" s="4">
        <v>488</v>
      </c>
      <c r="CP128" s="4">
        <v>526</v>
      </c>
      <c r="CQ128" s="4">
        <v>453</v>
      </c>
      <c r="CR128" s="4">
        <v>2187</v>
      </c>
      <c r="CS128" s="4">
        <v>473</v>
      </c>
      <c r="CT128" s="4">
        <v>422</v>
      </c>
      <c r="CU128" s="4">
        <v>416</v>
      </c>
      <c r="CV128" s="4">
        <v>437</v>
      </c>
      <c r="CW128" s="4">
        <v>439</v>
      </c>
      <c r="CX128" s="4">
        <v>1622</v>
      </c>
      <c r="CY128" s="4">
        <v>415</v>
      </c>
      <c r="CZ128" s="4">
        <v>327</v>
      </c>
      <c r="DA128" s="4">
        <v>296</v>
      </c>
      <c r="DB128" s="4">
        <v>273</v>
      </c>
      <c r="DC128" s="4">
        <v>311</v>
      </c>
      <c r="DD128" s="4">
        <v>1134</v>
      </c>
      <c r="DE128" s="4">
        <v>270</v>
      </c>
      <c r="DF128" s="4">
        <v>259</v>
      </c>
      <c r="DG128" s="4">
        <v>219</v>
      </c>
      <c r="DH128" s="4">
        <v>189</v>
      </c>
      <c r="DI128" s="4">
        <v>197</v>
      </c>
      <c r="DJ128" s="4">
        <v>485</v>
      </c>
      <c r="DK128" s="4">
        <v>157</v>
      </c>
      <c r="DL128" s="4">
        <v>122</v>
      </c>
      <c r="DM128" s="4">
        <v>79</v>
      </c>
      <c r="DN128" s="4">
        <v>69</v>
      </c>
      <c r="DO128" s="4">
        <v>58</v>
      </c>
      <c r="DP128" s="4">
        <v>152</v>
      </c>
      <c r="DQ128" s="4">
        <v>49</v>
      </c>
      <c r="DR128" s="4">
        <v>54</v>
      </c>
      <c r="DS128" s="4">
        <v>20</v>
      </c>
      <c r="DT128" s="4">
        <v>14</v>
      </c>
      <c r="DU128" s="4">
        <v>15</v>
      </c>
      <c r="DV128" s="4">
        <v>13</v>
      </c>
      <c r="DW128" s="4">
        <v>9742</v>
      </c>
      <c r="DX128" s="4">
        <v>11229</v>
      </c>
      <c r="DY128" s="4">
        <v>21181</v>
      </c>
      <c r="DZ128" s="4">
        <v>15163</v>
      </c>
      <c r="EA128" s="4">
        <v>11061</v>
      </c>
    </row>
    <row r="129" spans="1:131" ht="17.5" customHeight="1" x14ac:dyDescent="0.35">
      <c r="A129" s="2" t="s">
        <v>217</v>
      </c>
      <c r="D129" s="2" t="s">
        <v>218</v>
      </c>
      <c r="E129" s="4">
        <v>46118</v>
      </c>
      <c r="F129" s="4">
        <v>2400</v>
      </c>
      <c r="G129" s="4">
        <v>463</v>
      </c>
      <c r="H129" s="4">
        <v>472</v>
      </c>
      <c r="I129" s="4">
        <v>498</v>
      </c>
      <c r="J129" s="4">
        <v>471</v>
      </c>
      <c r="K129" s="4">
        <v>496</v>
      </c>
      <c r="L129" s="4">
        <v>2422</v>
      </c>
      <c r="M129" s="4">
        <v>496</v>
      </c>
      <c r="N129" s="4">
        <v>483</v>
      </c>
      <c r="O129" s="4">
        <v>464</v>
      </c>
      <c r="P129" s="4">
        <v>483</v>
      </c>
      <c r="Q129" s="4">
        <v>496</v>
      </c>
      <c r="R129" s="4">
        <v>2726</v>
      </c>
      <c r="S129" s="4">
        <v>514</v>
      </c>
      <c r="T129" s="4">
        <v>548</v>
      </c>
      <c r="U129" s="4">
        <v>563</v>
      </c>
      <c r="V129" s="4">
        <v>562</v>
      </c>
      <c r="W129" s="4">
        <v>539</v>
      </c>
      <c r="X129" s="4">
        <v>2807</v>
      </c>
      <c r="Y129" s="4">
        <v>554</v>
      </c>
      <c r="Z129" s="4">
        <v>600</v>
      </c>
      <c r="AA129" s="4">
        <v>546</v>
      </c>
      <c r="AB129" s="4">
        <v>559</v>
      </c>
      <c r="AC129" s="4">
        <v>548</v>
      </c>
      <c r="AD129" s="4">
        <v>2366</v>
      </c>
      <c r="AE129" s="4">
        <v>467</v>
      </c>
      <c r="AF129" s="4">
        <v>475</v>
      </c>
      <c r="AG129" s="4">
        <v>485</v>
      </c>
      <c r="AH129" s="4">
        <v>480</v>
      </c>
      <c r="AI129" s="4">
        <v>459</v>
      </c>
      <c r="AJ129" s="4">
        <v>2340</v>
      </c>
      <c r="AK129" s="4">
        <v>475</v>
      </c>
      <c r="AL129" s="4">
        <v>479</v>
      </c>
      <c r="AM129" s="4">
        <v>464</v>
      </c>
      <c r="AN129" s="4">
        <v>431</v>
      </c>
      <c r="AO129" s="4">
        <v>491</v>
      </c>
      <c r="AP129" s="4">
        <v>2376</v>
      </c>
      <c r="AQ129" s="4">
        <v>536</v>
      </c>
      <c r="AR129" s="4">
        <v>468</v>
      </c>
      <c r="AS129" s="4">
        <v>465</v>
      </c>
      <c r="AT129" s="4">
        <v>467</v>
      </c>
      <c r="AU129" s="4">
        <v>440</v>
      </c>
      <c r="AV129" s="4">
        <v>2895</v>
      </c>
      <c r="AW129" s="4">
        <v>506</v>
      </c>
      <c r="AX129" s="4">
        <v>564</v>
      </c>
      <c r="AY129" s="4">
        <v>559</v>
      </c>
      <c r="AZ129" s="4">
        <v>610</v>
      </c>
      <c r="BA129" s="4">
        <v>656</v>
      </c>
      <c r="BB129" s="4">
        <v>3661</v>
      </c>
      <c r="BC129" s="4">
        <v>721</v>
      </c>
      <c r="BD129" s="4">
        <v>707</v>
      </c>
      <c r="BE129" s="4">
        <v>742</v>
      </c>
      <c r="BF129" s="4">
        <v>754</v>
      </c>
      <c r="BG129" s="4">
        <v>737</v>
      </c>
      <c r="BH129" s="4">
        <v>3869</v>
      </c>
      <c r="BI129" s="4">
        <v>814</v>
      </c>
      <c r="BJ129" s="4">
        <v>822</v>
      </c>
      <c r="BK129" s="4">
        <v>783</v>
      </c>
      <c r="BL129" s="4">
        <v>740</v>
      </c>
      <c r="BM129" s="4">
        <v>710</v>
      </c>
      <c r="BN129" s="4">
        <v>3409</v>
      </c>
      <c r="BO129" s="4">
        <v>756</v>
      </c>
      <c r="BP129" s="4">
        <v>711</v>
      </c>
      <c r="BQ129" s="4">
        <v>703</v>
      </c>
      <c r="BR129" s="4">
        <v>637</v>
      </c>
      <c r="BS129" s="4">
        <v>602</v>
      </c>
      <c r="BT129" s="4">
        <v>2938</v>
      </c>
      <c r="BU129" s="4">
        <v>573</v>
      </c>
      <c r="BV129" s="4">
        <v>573</v>
      </c>
      <c r="BW129" s="4">
        <v>611</v>
      </c>
      <c r="BX129" s="4">
        <v>547</v>
      </c>
      <c r="BY129" s="4">
        <v>634</v>
      </c>
      <c r="BZ129" s="4">
        <v>3174</v>
      </c>
      <c r="CA129" s="4">
        <v>542</v>
      </c>
      <c r="CB129" s="4">
        <v>591</v>
      </c>
      <c r="CC129" s="4">
        <v>657</v>
      </c>
      <c r="CD129" s="4">
        <v>695</v>
      </c>
      <c r="CE129" s="4">
        <v>689</v>
      </c>
      <c r="CF129" s="4">
        <v>2539</v>
      </c>
      <c r="CG129" s="4">
        <v>527</v>
      </c>
      <c r="CH129" s="4">
        <v>526</v>
      </c>
      <c r="CI129" s="4">
        <v>539</v>
      </c>
      <c r="CJ129" s="4">
        <v>505</v>
      </c>
      <c r="CK129" s="4">
        <v>442</v>
      </c>
      <c r="CL129" s="4">
        <v>1959</v>
      </c>
      <c r="CM129" s="4">
        <v>416</v>
      </c>
      <c r="CN129" s="4">
        <v>407</v>
      </c>
      <c r="CO129" s="4">
        <v>397</v>
      </c>
      <c r="CP129" s="4">
        <v>366</v>
      </c>
      <c r="CQ129" s="4">
        <v>373</v>
      </c>
      <c r="CR129" s="4">
        <v>1588</v>
      </c>
      <c r="CS129" s="4">
        <v>335</v>
      </c>
      <c r="CT129" s="4">
        <v>337</v>
      </c>
      <c r="CU129" s="4">
        <v>310</v>
      </c>
      <c r="CV129" s="4">
        <v>309</v>
      </c>
      <c r="CW129" s="4">
        <v>297</v>
      </c>
      <c r="CX129" s="4">
        <v>1298</v>
      </c>
      <c r="CY129" s="4">
        <v>275</v>
      </c>
      <c r="CZ129" s="4">
        <v>279</v>
      </c>
      <c r="DA129" s="4">
        <v>270</v>
      </c>
      <c r="DB129" s="4">
        <v>237</v>
      </c>
      <c r="DC129" s="4">
        <v>237</v>
      </c>
      <c r="DD129" s="4">
        <v>823</v>
      </c>
      <c r="DE129" s="4">
        <v>185</v>
      </c>
      <c r="DF129" s="4">
        <v>179</v>
      </c>
      <c r="DG129" s="4">
        <v>159</v>
      </c>
      <c r="DH129" s="4">
        <v>144</v>
      </c>
      <c r="DI129" s="4">
        <v>156</v>
      </c>
      <c r="DJ129" s="4">
        <v>393</v>
      </c>
      <c r="DK129" s="4">
        <v>123</v>
      </c>
      <c r="DL129" s="4">
        <v>103</v>
      </c>
      <c r="DM129" s="4">
        <v>60</v>
      </c>
      <c r="DN129" s="4">
        <v>61</v>
      </c>
      <c r="DO129" s="4">
        <v>46</v>
      </c>
      <c r="DP129" s="4">
        <v>119</v>
      </c>
      <c r="DQ129" s="4">
        <v>41</v>
      </c>
      <c r="DR129" s="4">
        <v>35</v>
      </c>
      <c r="DS129" s="4">
        <v>18</v>
      </c>
      <c r="DT129" s="4">
        <v>18</v>
      </c>
      <c r="DU129" s="4">
        <v>7</v>
      </c>
      <c r="DV129" s="4">
        <v>16</v>
      </c>
      <c r="DW129" s="4">
        <v>8102</v>
      </c>
      <c r="DX129" s="4">
        <v>9248</v>
      </c>
      <c r="DY129" s="4">
        <v>15891</v>
      </c>
      <c r="DZ129" s="4">
        <v>13390</v>
      </c>
      <c r="EA129" s="4">
        <v>8735</v>
      </c>
    </row>
    <row r="130" spans="1:131" ht="17.5" customHeight="1" x14ac:dyDescent="0.35">
      <c r="A130" s="2" t="s">
        <v>219</v>
      </c>
      <c r="D130" s="2" t="s">
        <v>220</v>
      </c>
      <c r="E130" s="4">
        <v>50459</v>
      </c>
      <c r="F130" s="4">
        <v>2354</v>
      </c>
      <c r="G130" s="4">
        <v>428</v>
      </c>
      <c r="H130" s="4">
        <v>492</v>
      </c>
      <c r="I130" s="4">
        <v>434</v>
      </c>
      <c r="J130" s="4">
        <v>505</v>
      </c>
      <c r="K130" s="4">
        <v>495</v>
      </c>
      <c r="L130" s="4">
        <v>2474</v>
      </c>
      <c r="M130" s="4">
        <v>506</v>
      </c>
      <c r="N130" s="4">
        <v>506</v>
      </c>
      <c r="O130" s="4">
        <v>481</v>
      </c>
      <c r="P130" s="4">
        <v>471</v>
      </c>
      <c r="Q130" s="4">
        <v>510</v>
      </c>
      <c r="R130" s="4">
        <v>2626</v>
      </c>
      <c r="S130" s="4">
        <v>516</v>
      </c>
      <c r="T130" s="4">
        <v>475</v>
      </c>
      <c r="U130" s="4">
        <v>517</v>
      </c>
      <c r="V130" s="4">
        <v>529</v>
      </c>
      <c r="W130" s="4">
        <v>589</v>
      </c>
      <c r="X130" s="4">
        <v>2845</v>
      </c>
      <c r="Y130" s="4">
        <v>591</v>
      </c>
      <c r="Z130" s="4">
        <v>561</v>
      </c>
      <c r="AA130" s="4">
        <v>609</v>
      </c>
      <c r="AB130" s="4">
        <v>580</v>
      </c>
      <c r="AC130" s="4">
        <v>504</v>
      </c>
      <c r="AD130" s="4">
        <v>2398</v>
      </c>
      <c r="AE130" s="4">
        <v>457</v>
      </c>
      <c r="AF130" s="4">
        <v>419</v>
      </c>
      <c r="AG130" s="4">
        <v>484</v>
      </c>
      <c r="AH130" s="4">
        <v>534</v>
      </c>
      <c r="AI130" s="4">
        <v>504</v>
      </c>
      <c r="AJ130" s="4">
        <v>2396</v>
      </c>
      <c r="AK130" s="4">
        <v>484</v>
      </c>
      <c r="AL130" s="4">
        <v>496</v>
      </c>
      <c r="AM130" s="4">
        <v>488</v>
      </c>
      <c r="AN130" s="4">
        <v>458</v>
      </c>
      <c r="AO130" s="4">
        <v>470</v>
      </c>
      <c r="AP130" s="4">
        <v>2433</v>
      </c>
      <c r="AQ130" s="4">
        <v>492</v>
      </c>
      <c r="AR130" s="4">
        <v>485</v>
      </c>
      <c r="AS130" s="4">
        <v>449</v>
      </c>
      <c r="AT130" s="4">
        <v>506</v>
      </c>
      <c r="AU130" s="4">
        <v>501</v>
      </c>
      <c r="AV130" s="4">
        <v>3022</v>
      </c>
      <c r="AW130" s="4">
        <v>514</v>
      </c>
      <c r="AX130" s="4">
        <v>551</v>
      </c>
      <c r="AY130" s="4">
        <v>593</v>
      </c>
      <c r="AZ130" s="4">
        <v>660</v>
      </c>
      <c r="BA130" s="4">
        <v>704</v>
      </c>
      <c r="BB130" s="4">
        <v>3825</v>
      </c>
      <c r="BC130" s="4">
        <v>744</v>
      </c>
      <c r="BD130" s="4">
        <v>778</v>
      </c>
      <c r="BE130" s="4">
        <v>713</v>
      </c>
      <c r="BF130" s="4">
        <v>768</v>
      </c>
      <c r="BG130" s="4">
        <v>822</v>
      </c>
      <c r="BH130" s="4">
        <v>3822</v>
      </c>
      <c r="BI130" s="4">
        <v>785</v>
      </c>
      <c r="BJ130" s="4">
        <v>773</v>
      </c>
      <c r="BK130" s="4">
        <v>784</v>
      </c>
      <c r="BL130" s="4">
        <v>752</v>
      </c>
      <c r="BM130" s="4">
        <v>728</v>
      </c>
      <c r="BN130" s="4">
        <v>3569</v>
      </c>
      <c r="BO130" s="4">
        <v>702</v>
      </c>
      <c r="BP130" s="4">
        <v>733</v>
      </c>
      <c r="BQ130" s="4">
        <v>735</v>
      </c>
      <c r="BR130" s="4">
        <v>712</v>
      </c>
      <c r="BS130" s="4">
        <v>687</v>
      </c>
      <c r="BT130" s="4">
        <v>3393</v>
      </c>
      <c r="BU130" s="4">
        <v>688</v>
      </c>
      <c r="BV130" s="4">
        <v>711</v>
      </c>
      <c r="BW130" s="4">
        <v>675</v>
      </c>
      <c r="BX130" s="4">
        <v>625</v>
      </c>
      <c r="BY130" s="4">
        <v>694</v>
      </c>
      <c r="BZ130" s="4">
        <v>3877</v>
      </c>
      <c r="CA130" s="4">
        <v>700</v>
      </c>
      <c r="CB130" s="4">
        <v>748</v>
      </c>
      <c r="CC130" s="4">
        <v>786</v>
      </c>
      <c r="CD130" s="4">
        <v>805</v>
      </c>
      <c r="CE130" s="4">
        <v>838</v>
      </c>
      <c r="CF130" s="4">
        <v>3388</v>
      </c>
      <c r="CG130" s="4">
        <v>732</v>
      </c>
      <c r="CH130" s="4">
        <v>758</v>
      </c>
      <c r="CI130" s="4">
        <v>718</v>
      </c>
      <c r="CJ130" s="4">
        <v>650</v>
      </c>
      <c r="CK130" s="4">
        <v>530</v>
      </c>
      <c r="CL130" s="4">
        <v>2644</v>
      </c>
      <c r="CM130" s="4">
        <v>558</v>
      </c>
      <c r="CN130" s="4">
        <v>555</v>
      </c>
      <c r="CO130" s="4">
        <v>530</v>
      </c>
      <c r="CP130" s="4">
        <v>524</v>
      </c>
      <c r="CQ130" s="4">
        <v>477</v>
      </c>
      <c r="CR130" s="4">
        <v>2105</v>
      </c>
      <c r="CS130" s="4">
        <v>454</v>
      </c>
      <c r="CT130" s="4">
        <v>431</v>
      </c>
      <c r="CU130" s="4">
        <v>379</v>
      </c>
      <c r="CV130" s="4">
        <v>447</v>
      </c>
      <c r="CW130" s="4">
        <v>394</v>
      </c>
      <c r="CX130" s="4">
        <v>1628</v>
      </c>
      <c r="CY130" s="4">
        <v>394</v>
      </c>
      <c r="CZ130" s="4">
        <v>347</v>
      </c>
      <c r="DA130" s="4">
        <v>322</v>
      </c>
      <c r="DB130" s="4">
        <v>318</v>
      </c>
      <c r="DC130" s="4">
        <v>247</v>
      </c>
      <c r="DD130" s="4">
        <v>1045</v>
      </c>
      <c r="DE130" s="4">
        <v>250</v>
      </c>
      <c r="DF130" s="4">
        <v>222</v>
      </c>
      <c r="DG130" s="4">
        <v>207</v>
      </c>
      <c r="DH130" s="4">
        <v>188</v>
      </c>
      <c r="DI130" s="4">
        <v>178</v>
      </c>
      <c r="DJ130" s="4">
        <v>496</v>
      </c>
      <c r="DK130" s="4">
        <v>171</v>
      </c>
      <c r="DL130" s="4">
        <v>138</v>
      </c>
      <c r="DM130" s="4">
        <v>81</v>
      </c>
      <c r="DN130" s="4">
        <v>57</v>
      </c>
      <c r="DO130" s="4">
        <v>49</v>
      </c>
      <c r="DP130" s="4">
        <v>109</v>
      </c>
      <c r="DQ130" s="4">
        <v>26</v>
      </c>
      <c r="DR130" s="4">
        <v>37</v>
      </c>
      <c r="DS130" s="4">
        <v>18</v>
      </c>
      <c r="DT130" s="4">
        <v>18</v>
      </c>
      <c r="DU130" s="4">
        <v>10</v>
      </c>
      <c r="DV130" s="4">
        <v>10</v>
      </c>
      <c r="DW130" s="4">
        <v>8045</v>
      </c>
      <c r="DX130" s="4">
        <v>9215</v>
      </c>
      <c r="DY130" s="4">
        <v>16328</v>
      </c>
      <c r="DZ130" s="4">
        <v>14661</v>
      </c>
      <c r="EA130" s="4">
        <v>11425</v>
      </c>
    </row>
    <row r="131" spans="1:131" ht="17.5" customHeight="1" x14ac:dyDescent="0.35">
      <c r="A131" s="2" t="s">
        <v>221</v>
      </c>
      <c r="D131" s="2" t="s">
        <v>222</v>
      </c>
      <c r="E131" s="4">
        <v>47648</v>
      </c>
      <c r="F131" s="4">
        <v>2772</v>
      </c>
      <c r="G131" s="4">
        <v>537</v>
      </c>
      <c r="H131" s="4">
        <v>589</v>
      </c>
      <c r="I131" s="4">
        <v>561</v>
      </c>
      <c r="J131" s="4">
        <v>556</v>
      </c>
      <c r="K131" s="4">
        <v>529</v>
      </c>
      <c r="L131" s="4">
        <v>2704</v>
      </c>
      <c r="M131" s="4">
        <v>621</v>
      </c>
      <c r="N131" s="4">
        <v>554</v>
      </c>
      <c r="O131" s="4">
        <v>517</v>
      </c>
      <c r="P131" s="4">
        <v>505</v>
      </c>
      <c r="Q131" s="4">
        <v>507</v>
      </c>
      <c r="R131" s="4">
        <v>2896</v>
      </c>
      <c r="S131" s="4">
        <v>526</v>
      </c>
      <c r="T131" s="4">
        <v>603</v>
      </c>
      <c r="U131" s="4">
        <v>566</v>
      </c>
      <c r="V131" s="4">
        <v>591</v>
      </c>
      <c r="W131" s="4">
        <v>610</v>
      </c>
      <c r="X131" s="4">
        <v>2801</v>
      </c>
      <c r="Y131" s="4">
        <v>608</v>
      </c>
      <c r="Z131" s="4">
        <v>593</v>
      </c>
      <c r="AA131" s="4">
        <v>609</v>
      </c>
      <c r="AB131" s="4">
        <v>548</v>
      </c>
      <c r="AC131" s="4">
        <v>443</v>
      </c>
      <c r="AD131" s="4">
        <v>2387</v>
      </c>
      <c r="AE131" s="4">
        <v>458</v>
      </c>
      <c r="AF131" s="4">
        <v>448</v>
      </c>
      <c r="AG131" s="4">
        <v>467</v>
      </c>
      <c r="AH131" s="4">
        <v>493</v>
      </c>
      <c r="AI131" s="4">
        <v>521</v>
      </c>
      <c r="AJ131" s="4">
        <v>2771</v>
      </c>
      <c r="AK131" s="4">
        <v>505</v>
      </c>
      <c r="AL131" s="4">
        <v>583</v>
      </c>
      <c r="AM131" s="4">
        <v>548</v>
      </c>
      <c r="AN131" s="4">
        <v>549</v>
      </c>
      <c r="AO131" s="4">
        <v>586</v>
      </c>
      <c r="AP131" s="4">
        <v>3084</v>
      </c>
      <c r="AQ131" s="4">
        <v>643</v>
      </c>
      <c r="AR131" s="4">
        <v>641</v>
      </c>
      <c r="AS131" s="4">
        <v>625</v>
      </c>
      <c r="AT131" s="4">
        <v>591</v>
      </c>
      <c r="AU131" s="4">
        <v>584</v>
      </c>
      <c r="AV131" s="4">
        <v>3383</v>
      </c>
      <c r="AW131" s="4">
        <v>576</v>
      </c>
      <c r="AX131" s="4">
        <v>630</v>
      </c>
      <c r="AY131" s="4">
        <v>674</v>
      </c>
      <c r="AZ131" s="4">
        <v>698</v>
      </c>
      <c r="BA131" s="4">
        <v>805</v>
      </c>
      <c r="BB131" s="4">
        <v>3917</v>
      </c>
      <c r="BC131" s="4">
        <v>807</v>
      </c>
      <c r="BD131" s="4">
        <v>764</v>
      </c>
      <c r="BE131" s="4">
        <v>803</v>
      </c>
      <c r="BF131" s="4">
        <v>807</v>
      </c>
      <c r="BG131" s="4">
        <v>736</v>
      </c>
      <c r="BH131" s="4">
        <v>3826</v>
      </c>
      <c r="BI131" s="4">
        <v>790</v>
      </c>
      <c r="BJ131" s="4">
        <v>781</v>
      </c>
      <c r="BK131" s="4">
        <v>744</v>
      </c>
      <c r="BL131" s="4">
        <v>762</v>
      </c>
      <c r="BM131" s="4">
        <v>749</v>
      </c>
      <c r="BN131" s="4">
        <v>3098</v>
      </c>
      <c r="BO131" s="4">
        <v>646</v>
      </c>
      <c r="BP131" s="4">
        <v>619</v>
      </c>
      <c r="BQ131" s="4">
        <v>669</v>
      </c>
      <c r="BR131" s="4">
        <v>605</v>
      </c>
      <c r="BS131" s="4">
        <v>559</v>
      </c>
      <c r="BT131" s="4">
        <v>2993</v>
      </c>
      <c r="BU131" s="4">
        <v>594</v>
      </c>
      <c r="BV131" s="4">
        <v>620</v>
      </c>
      <c r="BW131" s="4">
        <v>605</v>
      </c>
      <c r="BX131" s="4">
        <v>579</v>
      </c>
      <c r="BY131" s="4">
        <v>595</v>
      </c>
      <c r="BZ131" s="4">
        <v>3110</v>
      </c>
      <c r="CA131" s="4">
        <v>534</v>
      </c>
      <c r="CB131" s="4">
        <v>645</v>
      </c>
      <c r="CC131" s="4">
        <v>599</v>
      </c>
      <c r="CD131" s="4">
        <v>680</v>
      </c>
      <c r="CE131" s="4">
        <v>652</v>
      </c>
      <c r="CF131" s="4">
        <v>2357</v>
      </c>
      <c r="CG131" s="4">
        <v>485</v>
      </c>
      <c r="CH131" s="4">
        <v>534</v>
      </c>
      <c r="CI131" s="4">
        <v>487</v>
      </c>
      <c r="CJ131" s="4">
        <v>438</v>
      </c>
      <c r="CK131" s="4">
        <v>413</v>
      </c>
      <c r="CL131" s="4">
        <v>1745</v>
      </c>
      <c r="CM131" s="4">
        <v>367</v>
      </c>
      <c r="CN131" s="4">
        <v>368</v>
      </c>
      <c r="CO131" s="4">
        <v>360</v>
      </c>
      <c r="CP131" s="4">
        <v>318</v>
      </c>
      <c r="CQ131" s="4">
        <v>332</v>
      </c>
      <c r="CR131" s="4">
        <v>1475</v>
      </c>
      <c r="CS131" s="4">
        <v>336</v>
      </c>
      <c r="CT131" s="4">
        <v>303</v>
      </c>
      <c r="CU131" s="4">
        <v>267</v>
      </c>
      <c r="CV131" s="4">
        <v>290</v>
      </c>
      <c r="CW131" s="4">
        <v>279</v>
      </c>
      <c r="CX131" s="4">
        <v>1177</v>
      </c>
      <c r="CY131" s="4">
        <v>297</v>
      </c>
      <c r="CZ131" s="4">
        <v>235</v>
      </c>
      <c r="DA131" s="4">
        <v>227</v>
      </c>
      <c r="DB131" s="4">
        <v>222</v>
      </c>
      <c r="DC131" s="4">
        <v>196</v>
      </c>
      <c r="DD131" s="4">
        <v>735</v>
      </c>
      <c r="DE131" s="4">
        <v>160</v>
      </c>
      <c r="DF131" s="4">
        <v>180</v>
      </c>
      <c r="DG131" s="4">
        <v>153</v>
      </c>
      <c r="DH131" s="4">
        <v>133</v>
      </c>
      <c r="DI131" s="4">
        <v>109</v>
      </c>
      <c r="DJ131" s="4">
        <v>322</v>
      </c>
      <c r="DK131" s="4">
        <v>105</v>
      </c>
      <c r="DL131" s="4">
        <v>70</v>
      </c>
      <c r="DM131" s="4">
        <v>63</v>
      </c>
      <c r="DN131" s="4">
        <v>47</v>
      </c>
      <c r="DO131" s="4">
        <v>37</v>
      </c>
      <c r="DP131" s="4">
        <v>88</v>
      </c>
      <c r="DQ131" s="4">
        <v>23</v>
      </c>
      <c r="DR131" s="4">
        <v>25</v>
      </c>
      <c r="DS131" s="4">
        <v>26</v>
      </c>
      <c r="DT131" s="4">
        <v>9</v>
      </c>
      <c r="DU131" s="4">
        <v>5</v>
      </c>
      <c r="DV131" s="4">
        <v>7</v>
      </c>
      <c r="DW131" s="4">
        <v>8980</v>
      </c>
      <c r="DX131" s="4">
        <v>10182</v>
      </c>
      <c r="DY131" s="4">
        <v>17735</v>
      </c>
      <c r="DZ131" s="4">
        <v>13027</v>
      </c>
      <c r="EA131" s="4">
        <v>7906</v>
      </c>
    </row>
    <row r="132" spans="1:131" ht="17.5" customHeight="1" x14ac:dyDescent="0.35"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W132" s="31"/>
      <c r="DX132" s="31"/>
      <c r="DY132" s="31"/>
      <c r="DZ132" s="31"/>
      <c r="EA132" s="31"/>
    </row>
    <row r="133" spans="1:131" s="3" customFormat="1" ht="17.5" customHeight="1" x14ac:dyDescent="0.35">
      <c r="A133" s="3" t="s">
        <v>223</v>
      </c>
      <c r="C133" s="3" t="s">
        <v>224</v>
      </c>
      <c r="E133" s="26">
        <v>329073</v>
      </c>
      <c r="F133" s="26">
        <v>17831</v>
      </c>
      <c r="G133" s="26">
        <v>3528</v>
      </c>
      <c r="H133" s="26">
        <v>3560</v>
      </c>
      <c r="I133" s="26">
        <v>3530</v>
      </c>
      <c r="J133" s="26">
        <v>3551</v>
      </c>
      <c r="K133" s="26">
        <v>3662</v>
      </c>
      <c r="L133" s="26">
        <v>16999</v>
      </c>
      <c r="M133" s="26">
        <v>3417</v>
      </c>
      <c r="N133" s="26">
        <v>3276</v>
      </c>
      <c r="O133" s="26">
        <v>3560</v>
      </c>
      <c r="P133" s="26">
        <v>3396</v>
      </c>
      <c r="Q133" s="26">
        <v>3350</v>
      </c>
      <c r="R133" s="26">
        <v>18421</v>
      </c>
      <c r="S133" s="26">
        <v>3516</v>
      </c>
      <c r="T133" s="26">
        <v>3680</v>
      </c>
      <c r="U133" s="26">
        <v>3705</v>
      </c>
      <c r="V133" s="26">
        <v>3727</v>
      </c>
      <c r="W133" s="26">
        <v>3793</v>
      </c>
      <c r="X133" s="26">
        <v>20522</v>
      </c>
      <c r="Y133" s="26">
        <v>3854</v>
      </c>
      <c r="Z133" s="26">
        <v>4108</v>
      </c>
      <c r="AA133" s="26">
        <v>3967</v>
      </c>
      <c r="AB133" s="26">
        <v>4312</v>
      </c>
      <c r="AC133" s="26">
        <v>4281</v>
      </c>
      <c r="AD133" s="26">
        <v>19467</v>
      </c>
      <c r="AE133" s="26">
        <v>4292</v>
      </c>
      <c r="AF133" s="26">
        <v>4083</v>
      </c>
      <c r="AG133" s="26">
        <v>3797</v>
      </c>
      <c r="AH133" s="26">
        <v>3770</v>
      </c>
      <c r="AI133" s="26">
        <v>3525</v>
      </c>
      <c r="AJ133" s="26">
        <v>17892</v>
      </c>
      <c r="AK133" s="26">
        <v>3512</v>
      </c>
      <c r="AL133" s="26">
        <v>3511</v>
      </c>
      <c r="AM133" s="26">
        <v>3564</v>
      </c>
      <c r="AN133" s="26">
        <v>3564</v>
      </c>
      <c r="AO133" s="26">
        <v>3741</v>
      </c>
      <c r="AP133" s="26">
        <v>17817</v>
      </c>
      <c r="AQ133" s="26">
        <v>3715</v>
      </c>
      <c r="AR133" s="26">
        <v>3722</v>
      </c>
      <c r="AS133" s="26">
        <v>3595</v>
      </c>
      <c r="AT133" s="26">
        <v>3413</v>
      </c>
      <c r="AU133" s="26">
        <v>3372</v>
      </c>
      <c r="AV133" s="26">
        <v>21160</v>
      </c>
      <c r="AW133" s="26">
        <v>3834</v>
      </c>
      <c r="AX133" s="26">
        <v>3953</v>
      </c>
      <c r="AY133" s="26">
        <v>4177</v>
      </c>
      <c r="AZ133" s="26">
        <v>4513</v>
      </c>
      <c r="BA133" s="26">
        <v>4683</v>
      </c>
      <c r="BB133" s="26">
        <v>25430</v>
      </c>
      <c r="BC133" s="26">
        <v>5056</v>
      </c>
      <c r="BD133" s="26">
        <v>4987</v>
      </c>
      <c r="BE133" s="26">
        <v>5167</v>
      </c>
      <c r="BF133" s="26">
        <v>5077</v>
      </c>
      <c r="BG133" s="26">
        <v>5143</v>
      </c>
      <c r="BH133" s="26">
        <v>25697</v>
      </c>
      <c r="BI133" s="26">
        <v>5225</v>
      </c>
      <c r="BJ133" s="26">
        <v>5195</v>
      </c>
      <c r="BK133" s="26">
        <v>5100</v>
      </c>
      <c r="BL133" s="26">
        <v>5135</v>
      </c>
      <c r="BM133" s="26">
        <v>5042</v>
      </c>
      <c r="BN133" s="26">
        <v>22044</v>
      </c>
      <c r="BO133" s="26">
        <v>4748</v>
      </c>
      <c r="BP133" s="26">
        <v>4509</v>
      </c>
      <c r="BQ133" s="26">
        <v>4375</v>
      </c>
      <c r="BR133" s="26">
        <v>4352</v>
      </c>
      <c r="BS133" s="26">
        <v>4060</v>
      </c>
      <c r="BT133" s="26">
        <v>20099</v>
      </c>
      <c r="BU133" s="26">
        <v>3954</v>
      </c>
      <c r="BV133" s="26">
        <v>3859</v>
      </c>
      <c r="BW133" s="26">
        <v>4145</v>
      </c>
      <c r="BX133" s="26">
        <v>4177</v>
      </c>
      <c r="BY133" s="26">
        <v>3964</v>
      </c>
      <c r="BZ133" s="26">
        <v>22256</v>
      </c>
      <c r="CA133" s="26">
        <v>4077</v>
      </c>
      <c r="CB133" s="26">
        <v>4396</v>
      </c>
      <c r="CC133" s="26">
        <v>4408</v>
      </c>
      <c r="CD133" s="26">
        <v>4736</v>
      </c>
      <c r="CE133" s="26">
        <v>4639</v>
      </c>
      <c r="CF133" s="26">
        <v>17759</v>
      </c>
      <c r="CG133" s="26">
        <v>3718</v>
      </c>
      <c r="CH133" s="26">
        <v>4043</v>
      </c>
      <c r="CI133" s="26">
        <v>3777</v>
      </c>
      <c r="CJ133" s="26">
        <v>3378</v>
      </c>
      <c r="CK133" s="26">
        <v>2843</v>
      </c>
      <c r="CL133" s="26">
        <v>13995</v>
      </c>
      <c r="CM133" s="26">
        <v>2737</v>
      </c>
      <c r="CN133" s="26">
        <v>2887</v>
      </c>
      <c r="CO133" s="26">
        <v>2899</v>
      </c>
      <c r="CP133" s="26">
        <v>2798</v>
      </c>
      <c r="CQ133" s="26">
        <v>2674</v>
      </c>
      <c r="CR133" s="26">
        <v>11792</v>
      </c>
      <c r="CS133" s="26">
        <v>2536</v>
      </c>
      <c r="CT133" s="26">
        <v>2465</v>
      </c>
      <c r="CU133" s="26">
        <v>2293</v>
      </c>
      <c r="CV133" s="26">
        <v>2270</v>
      </c>
      <c r="CW133" s="26">
        <v>2228</v>
      </c>
      <c r="CX133" s="26">
        <v>9653</v>
      </c>
      <c r="CY133" s="26">
        <v>2258</v>
      </c>
      <c r="CZ133" s="26">
        <v>2046</v>
      </c>
      <c r="DA133" s="26">
        <v>1935</v>
      </c>
      <c r="DB133" s="26">
        <v>1768</v>
      </c>
      <c r="DC133" s="26">
        <v>1646</v>
      </c>
      <c r="DD133" s="26">
        <v>6554</v>
      </c>
      <c r="DE133" s="26">
        <v>1576</v>
      </c>
      <c r="DF133" s="26">
        <v>1385</v>
      </c>
      <c r="DG133" s="26">
        <v>1295</v>
      </c>
      <c r="DH133" s="26">
        <v>1214</v>
      </c>
      <c r="DI133" s="26">
        <v>1084</v>
      </c>
      <c r="DJ133" s="26">
        <v>2806</v>
      </c>
      <c r="DK133" s="26">
        <v>1014</v>
      </c>
      <c r="DL133" s="26">
        <v>696</v>
      </c>
      <c r="DM133" s="26">
        <v>445</v>
      </c>
      <c r="DN133" s="26">
        <v>317</v>
      </c>
      <c r="DO133" s="26">
        <v>334</v>
      </c>
      <c r="DP133" s="26">
        <v>780</v>
      </c>
      <c r="DQ133" s="26">
        <v>237</v>
      </c>
      <c r="DR133" s="26">
        <v>209</v>
      </c>
      <c r="DS133" s="26">
        <v>149</v>
      </c>
      <c r="DT133" s="26">
        <v>113</v>
      </c>
      <c r="DU133" s="26">
        <v>72</v>
      </c>
      <c r="DV133" s="26">
        <v>99</v>
      </c>
      <c r="DW133" s="26">
        <v>57105</v>
      </c>
      <c r="DX133" s="26">
        <v>65180</v>
      </c>
      <c r="DY133" s="26">
        <v>118434</v>
      </c>
      <c r="DZ133" s="26">
        <v>90096</v>
      </c>
      <c r="EA133" s="26">
        <v>63438</v>
      </c>
    </row>
    <row r="134" spans="1:131" ht="17.5" customHeight="1" x14ac:dyDescent="0.35">
      <c r="A134" s="2" t="s">
        <v>225</v>
      </c>
      <c r="D134" s="2" t="s">
        <v>226</v>
      </c>
      <c r="E134" s="4">
        <v>47687</v>
      </c>
      <c r="F134" s="4">
        <v>2735</v>
      </c>
      <c r="G134" s="4">
        <v>539</v>
      </c>
      <c r="H134" s="4">
        <v>519</v>
      </c>
      <c r="I134" s="4">
        <v>545</v>
      </c>
      <c r="J134" s="4">
        <v>555</v>
      </c>
      <c r="K134" s="4">
        <v>577</v>
      </c>
      <c r="L134" s="4">
        <v>2558</v>
      </c>
      <c r="M134" s="4">
        <v>517</v>
      </c>
      <c r="N134" s="4">
        <v>510</v>
      </c>
      <c r="O134" s="4">
        <v>540</v>
      </c>
      <c r="P134" s="4">
        <v>487</v>
      </c>
      <c r="Q134" s="4">
        <v>504</v>
      </c>
      <c r="R134" s="4">
        <v>2729</v>
      </c>
      <c r="S134" s="4">
        <v>521</v>
      </c>
      <c r="T134" s="4">
        <v>543</v>
      </c>
      <c r="U134" s="4">
        <v>556</v>
      </c>
      <c r="V134" s="4">
        <v>548</v>
      </c>
      <c r="W134" s="4">
        <v>561</v>
      </c>
      <c r="X134" s="4">
        <v>2743</v>
      </c>
      <c r="Y134" s="4">
        <v>608</v>
      </c>
      <c r="Z134" s="4">
        <v>584</v>
      </c>
      <c r="AA134" s="4">
        <v>588</v>
      </c>
      <c r="AB134" s="4">
        <v>547</v>
      </c>
      <c r="AC134" s="4">
        <v>416</v>
      </c>
      <c r="AD134" s="4">
        <v>2320</v>
      </c>
      <c r="AE134" s="4">
        <v>438</v>
      </c>
      <c r="AF134" s="4">
        <v>435</v>
      </c>
      <c r="AG134" s="4">
        <v>459</v>
      </c>
      <c r="AH134" s="4">
        <v>503</v>
      </c>
      <c r="AI134" s="4">
        <v>485</v>
      </c>
      <c r="AJ134" s="4">
        <v>2608</v>
      </c>
      <c r="AK134" s="4">
        <v>517</v>
      </c>
      <c r="AL134" s="4">
        <v>480</v>
      </c>
      <c r="AM134" s="4">
        <v>523</v>
      </c>
      <c r="AN134" s="4">
        <v>519</v>
      </c>
      <c r="AO134" s="4">
        <v>569</v>
      </c>
      <c r="AP134" s="4">
        <v>2663</v>
      </c>
      <c r="AQ134" s="4">
        <v>552</v>
      </c>
      <c r="AR134" s="4">
        <v>530</v>
      </c>
      <c r="AS134" s="4">
        <v>551</v>
      </c>
      <c r="AT134" s="4">
        <v>516</v>
      </c>
      <c r="AU134" s="4">
        <v>514</v>
      </c>
      <c r="AV134" s="4">
        <v>3244</v>
      </c>
      <c r="AW134" s="4">
        <v>606</v>
      </c>
      <c r="AX134" s="4">
        <v>629</v>
      </c>
      <c r="AY134" s="4">
        <v>626</v>
      </c>
      <c r="AZ134" s="4">
        <v>716</v>
      </c>
      <c r="BA134" s="4">
        <v>667</v>
      </c>
      <c r="BB134" s="4">
        <v>3775</v>
      </c>
      <c r="BC134" s="4">
        <v>736</v>
      </c>
      <c r="BD134" s="4">
        <v>721</v>
      </c>
      <c r="BE134" s="4">
        <v>746</v>
      </c>
      <c r="BF134" s="4">
        <v>805</v>
      </c>
      <c r="BG134" s="4">
        <v>767</v>
      </c>
      <c r="BH134" s="4">
        <v>3783</v>
      </c>
      <c r="BI134" s="4">
        <v>754</v>
      </c>
      <c r="BJ134" s="4">
        <v>785</v>
      </c>
      <c r="BK134" s="4">
        <v>768</v>
      </c>
      <c r="BL134" s="4">
        <v>719</v>
      </c>
      <c r="BM134" s="4">
        <v>757</v>
      </c>
      <c r="BN134" s="4">
        <v>3176</v>
      </c>
      <c r="BO134" s="4">
        <v>715</v>
      </c>
      <c r="BP134" s="4">
        <v>678</v>
      </c>
      <c r="BQ134" s="4">
        <v>616</v>
      </c>
      <c r="BR134" s="4">
        <v>608</v>
      </c>
      <c r="BS134" s="4">
        <v>559</v>
      </c>
      <c r="BT134" s="4">
        <v>2842</v>
      </c>
      <c r="BU134" s="4">
        <v>565</v>
      </c>
      <c r="BV134" s="4">
        <v>540</v>
      </c>
      <c r="BW134" s="4">
        <v>586</v>
      </c>
      <c r="BX134" s="4">
        <v>601</v>
      </c>
      <c r="BY134" s="4">
        <v>550</v>
      </c>
      <c r="BZ134" s="4">
        <v>3252</v>
      </c>
      <c r="CA134" s="4">
        <v>546</v>
      </c>
      <c r="CB134" s="4">
        <v>652</v>
      </c>
      <c r="CC134" s="4">
        <v>672</v>
      </c>
      <c r="CD134" s="4">
        <v>697</v>
      </c>
      <c r="CE134" s="4">
        <v>685</v>
      </c>
      <c r="CF134" s="4">
        <v>2577</v>
      </c>
      <c r="CG134" s="4">
        <v>513</v>
      </c>
      <c r="CH134" s="4">
        <v>584</v>
      </c>
      <c r="CI134" s="4">
        <v>546</v>
      </c>
      <c r="CJ134" s="4">
        <v>495</v>
      </c>
      <c r="CK134" s="4">
        <v>439</v>
      </c>
      <c r="CL134" s="4">
        <v>2166</v>
      </c>
      <c r="CM134" s="4">
        <v>417</v>
      </c>
      <c r="CN134" s="4">
        <v>431</v>
      </c>
      <c r="CO134" s="4">
        <v>458</v>
      </c>
      <c r="CP134" s="4">
        <v>453</v>
      </c>
      <c r="CQ134" s="4">
        <v>407</v>
      </c>
      <c r="CR134" s="4">
        <v>1751</v>
      </c>
      <c r="CS134" s="4">
        <v>384</v>
      </c>
      <c r="CT134" s="4">
        <v>376</v>
      </c>
      <c r="CU134" s="4">
        <v>338</v>
      </c>
      <c r="CV134" s="4">
        <v>336</v>
      </c>
      <c r="CW134" s="4">
        <v>317</v>
      </c>
      <c r="CX134" s="4">
        <v>1354</v>
      </c>
      <c r="CY134" s="4">
        <v>332</v>
      </c>
      <c r="CZ134" s="4">
        <v>281</v>
      </c>
      <c r="DA134" s="4">
        <v>256</v>
      </c>
      <c r="DB134" s="4">
        <v>253</v>
      </c>
      <c r="DC134" s="4">
        <v>232</v>
      </c>
      <c r="DD134" s="4">
        <v>926</v>
      </c>
      <c r="DE134" s="4">
        <v>210</v>
      </c>
      <c r="DF134" s="4">
        <v>206</v>
      </c>
      <c r="DG134" s="4">
        <v>175</v>
      </c>
      <c r="DH134" s="4">
        <v>180</v>
      </c>
      <c r="DI134" s="4">
        <v>155</v>
      </c>
      <c r="DJ134" s="4">
        <v>368</v>
      </c>
      <c r="DK134" s="4">
        <v>146</v>
      </c>
      <c r="DL134" s="4">
        <v>80</v>
      </c>
      <c r="DM134" s="4">
        <v>65</v>
      </c>
      <c r="DN134" s="4">
        <v>42</v>
      </c>
      <c r="DO134" s="4">
        <v>35</v>
      </c>
      <c r="DP134" s="4">
        <v>99</v>
      </c>
      <c r="DQ134" s="4">
        <v>44</v>
      </c>
      <c r="DR134" s="4">
        <v>25</v>
      </c>
      <c r="DS134" s="4">
        <v>18</v>
      </c>
      <c r="DT134" s="4">
        <v>6</v>
      </c>
      <c r="DU134" s="4">
        <v>6</v>
      </c>
      <c r="DV134" s="4">
        <v>18</v>
      </c>
      <c r="DW134" s="4">
        <v>8630</v>
      </c>
      <c r="DX134" s="4">
        <v>9802</v>
      </c>
      <c r="DY134" s="4">
        <v>16745</v>
      </c>
      <c r="DZ134" s="4">
        <v>13053</v>
      </c>
      <c r="EA134" s="4">
        <v>9259</v>
      </c>
    </row>
    <row r="135" spans="1:131" ht="17.5" customHeight="1" x14ac:dyDescent="0.35">
      <c r="A135" s="2" t="s">
        <v>227</v>
      </c>
      <c r="D135" s="2" t="s">
        <v>228</v>
      </c>
      <c r="E135" s="4">
        <v>83187</v>
      </c>
      <c r="F135" s="4">
        <v>4496</v>
      </c>
      <c r="G135" s="4">
        <v>923</v>
      </c>
      <c r="H135" s="4">
        <v>883</v>
      </c>
      <c r="I135" s="4">
        <v>934</v>
      </c>
      <c r="J135" s="4">
        <v>867</v>
      </c>
      <c r="K135" s="4">
        <v>889</v>
      </c>
      <c r="L135" s="4">
        <v>3979</v>
      </c>
      <c r="M135" s="4">
        <v>800</v>
      </c>
      <c r="N135" s="4">
        <v>770</v>
      </c>
      <c r="O135" s="4">
        <v>836</v>
      </c>
      <c r="P135" s="4">
        <v>793</v>
      </c>
      <c r="Q135" s="4">
        <v>780</v>
      </c>
      <c r="R135" s="4">
        <v>4282</v>
      </c>
      <c r="S135" s="4">
        <v>834</v>
      </c>
      <c r="T135" s="4">
        <v>874</v>
      </c>
      <c r="U135" s="4">
        <v>827</v>
      </c>
      <c r="V135" s="4">
        <v>864</v>
      </c>
      <c r="W135" s="4">
        <v>883</v>
      </c>
      <c r="X135" s="4">
        <v>5991</v>
      </c>
      <c r="Y135" s="4">
        <v>936</v>
      </c>
      <c r="Z135" s="4">
        <v>1018</v>
      </c>
      <c r="AA135" s="4">
        <v>1010</v>
      </c>
      <c r="AB135" s="4">
        <v>1305</v>
      </c>
      <c r="AC135" s="4">
        <v>1722</v>
      </c>
      <c r="AD135" s="4">
        <v>7298</v>
      </c>
      <c r="AE135" s="4">
        <v>1841</v>
      </c>
      <c r="AF135" s="4">
        <v>1741</v>
      </c>
      <c r="AG135" s="4">
        <v>1464</v>
      </c>
      <c r="AH135" s="4">
        <v>1201</v>
      </c>
      <c r="AI135" s="4">
        <v>1051</v>
      </c>
      <c r="AJ135" s="4">
        <v>5088</v>
      </c>
      <c r="AK135" s="4">
        <v>1032</v>
      </c>
      <c r="AL135" s="4">
        <v>1059</v>
      </c>
      <c r="AM135" s="4">
        <v>988</v>
      </c>
      <c r="AN135" s="4">
        <v>998</v>
      </c>
      <c r="AO135" s="4">
        <v>1011</v>
      </c>
      <c r="AP135" s="4">
        <v>4604</v>
      </c>
      <c r="AQ135" s="4">
        <v>1002</v>
      </c>
      <c r="AR135" s="4">
        <v>979</v>
      </c>
      <c r="AS135" s="4">
        <v>919</v>
      </c>
      <c r="AT135" s="4">
        <v>859</v>
      </c>
      <c r="AU135" s="4">
        <v>845</v>
      </c>
      <c r="AV135" s="4">
        <v>5170</v>
      </c>
      <c r="AW135" s="4">
        <v>986</v>
      </c>
      <c r="AX135" s="4">
        <v>952</v>
      </c>
      <c r="AY135" s="4">
        <v>1005</v>
      </c>
      <c r="AZ135" s="4">
        <v>1107</v>
      </c>
      <c r="BA135" s="4">
        <v>1120</v>
      </c>
      <c r="BB135" s="4">
        <v>6002</v>
      </c>
      <c r="BC135" s="4">
        <v>1194</v>
      </c>
      <c r="BD135" s="4">
        <v>1221</v>
      </c>
      <c r="BE135" s="4">
        <v>1195</v>
      </c>
      <c r="BF135" s="4">
        <v>1198</v>
      </c>
      <c r="BG135" s="4">
        <v>1194</v>
      </c>
      <c r="BH135" s="4">
        <v>5934</v>
      </c>
      <c r="BI135" s="4">
        <v>1162</v>
      </c>
      <c r="BJ135" s="4">
        <v>1226</v>
      </c>
      <c r="BK135" s="4">
        <v>1223</v>
      </c>
      <c r="BL135" s="4">
        <v>1175</v>
      </c>
      <c r="BM135" s="4">
        <v>1148</v>
      </c>
      <c r="BN135" s="4">
        <v>5267</v>
      </c>
      <c r="BO135" s="4">
        <v>1110</v>
      </c>
      <c r="BP135" s="4">
        <v>1104</v>
      </c>
      <c r="BQ135" s="4">
        <v>1058</v>
      </c>
      <c r="BR135" s="4">
        <v>1059</v>
      </c>
      <c r="BS135" s="4">
        <v>936</v>
      </c>
      <c r="BT135" s="4">
        <v>4854</v>
      </c>
      <c r="BU135" s="4">
        <v>925</v>
      </c>
      <c r="BV135" s="4">
        <v>917</v>
      </c>
      <c r="BW135" s="4">
        <v>1012</v>
      </c>
      <c r="BX135" s="4">
        <v>992</v>
      </c>
      <c r="BY135" s="4">
        <v>1008</v>
      </c>
      <c r="BZ135" s="4">
        <v>5114</v>
      </c>
      <c r="CA135" s="4">
        <v>973</v>
      </c>
      <c r="CB135" s="4">
        <v>969</v>
      </c>
      <c r="CC135" s="4">
        <v>1003</v>
      </c>
      <c r="CD135" s="4">
        <v>1115</v>
      </c>
      <c r="CE135" s="4">
        <v>1054</v>
      </c>
      <c r="CF135" s="4">
        <v>4142</v>
      </c>
      <c r="CG135" s="4">
        <v>883</v>
      </c>
      <c r="CH135" s="4">
        <v>937</v>
      </c>
      <c r="CI135" s="4">
        <v>906</v>
      </c>
      <c r="CJ135" s="4">
        <v>757</v>
      </c>
      <c r="CK135" s="4">
        <v>659</v>
      </c>
      <c r="CL135" s="4">
        <v>3260</v>
      </c>
      <c r="CM135" s="4">
        <v>663</v>
      </c>
      <c r="CN135" s="4">
        <v>672</v>
      </c>
      <c r="CO135" s="4">
        <v>660</v>
      </c>
      <c r="CP135" s="4">
        <v>646</v>
      </c>
      <c r="CQ135" s="4">
        <v>619</v>
      </c>
      <c r="CR135" s="4">
        <v>2849</v>
      </c>
      <c r="CS135" s="4">
        <v>601</v>
      </c>
      <c r="CT135" s="4">
        <v>575</v>
      </c>
      <c r="CU135" s="4">
        <v>579</v>
      </c>
      <c r="CV135" s="4">
        <v>533</v>
      </c>
      <c r="CW135" s="4">
        <v>561</v>
      </c>
      <c r="CX135" s="4">
        <v>2393</v>
      </c>
      <c r="CY135" s="4">
        <v>552</v>
      </c>
      <c r="CZ135" s="4">
        <v>496</v>
      </c>
      <c r="DA135" s="4">
        <v>499</v>
      </c>
      <c r="DB135" s="4">
        <v>446</v>
      </c>
      <c r="DC135" s="4">
        <v>400</v>
      </c>
      <c r="DD135" s="4">
        <v>1524</v>
      </c>
      <c r="DE135" s="4">
        <v>390</v>
      </c>
      <c r="DF135" s="4">
        <v>283</v>
      </c>
      <c r="DG135" s="4">
        <v>323</v>
      </c>
      <c r="DH135" s="4">
        <v>273</v>
      </c>
      <c r="DI135" s="4">
        <v>255</v>
      </c>
      <c r="DJ135" s="4">
        <v>683</v>
      </c>
      <c r="DK135" s="4">
        <v>250</v>
      </c>
      <c r="DL135" s="4">
        <v>173</v>
      </c>
      <c r="DM135" s="4">
        <v>96</v>
      </c>
      <c r="DN135" s="4">
        <v>78</v>
      </c>
      <c r="DO135" s="4">
        <v>86</v>
      </c>
      <c r="DP135" s="4">
        <v>230</v>
      </c>
      <c r="DQ135" s="4">
        <v>72</v>
      </c>
      <c r="DR135" s="4">
        <v>66</v>
      </c>
      <c r="DS135" s="4">
        <v>42</v>
      </c>
      <c r="DT135" s="4">
        <v>33</v>
      </c>
      <c r="DU135" s="4">
        <v>17</v>
      </c>
      <c r="DV135" s="4">
        <v>27</v>
      </c>
      <c r="DW135" s="4">
        <v>13693</v>
      </c>
      <c r="DX135" s="4">
        <v>15721</v>
      </c>
      <c r="DY135" s="4">
        <v>33217</v>
      </c>
      <c r="DZ135" s="4">
        <v>21169</v>
      </c>
      <c r="EA135" s="4">
        <v>15108</v>
      </c>
    </row>
    <row r="136" spans="1:131" ht="17.5" customHeight="1" x14ac:dyDescent="0.35">
      <c r="A136" s="2" t="s">
        <v>229</v>
      </c>
      <c r="D136" s="2" t="s">
        <v>230</v>
      </c>
      <c r="E136" s="4">
        <v>43029</v>
      </c>
      <c r="F136" s="4">
        <v>2295</v>
      </c>
      <c r="G136" s="4">
        <v>392</v>
      </c>
      <c r="H136" s="4">
        <v>477</v>
      </c>
      <c r="I136" s="4">
        <v>440</v>
      </c>
      <c r="J136" s="4">
        <v>489</v>
      </c>
      <c r="K136" s="4">
        <v>497</v>
      </c>
      <c r="L136" s="4">
        <v>2407</v>
      </c>
      <c r="M136" s="4">
        <v>467</v>
      </c>
      <c r="N136" s="4">
        <v>456</v>
      </c>
      <c r="O136" s="4">
        <v>508</v>
      </c>
      <c r="P136" s="4">
        <v>488</v>
      </c>
      <c r="Q136" s="4">
        <v>488</v>
      </c>
      <c r="R136" s="4">
        <v>2633</v>
      </c>
      <c r="S136" s="4">
        <v>515</v>
      </c>
      <c r="T136" s="4">
        <v>524</v>
      </c>
      <c r="U136" s="4">
        <v>535</v>
      </c>
      <c r="V136" s="4">
        <v>519</v>
      </c>
      <c r="W136" s="4">
        <v>540</v>
      </c>
      <c r="X136" s="4">
        <v>2435</v>
      </c>
      <c r="Y136" s="4">
        <v>535</v>
      </c>
      <c r="Z136" s="4">
        <v>590</v>
      </c>
      <c r="AA136" s="4">
        <v>528</v>
      </c>
      <c r="AB136" s="4">
        <v>482</v>
      </c>
      <c r="AC136" s="4">
        <v>300</v>
      </c>
      <c r="AD136" s="4">
        <v>1809</v>
      </c>
      <c r="AE136" s="4">
        <v>389</v>
      </c>
      <c r="AF136" s="4">
        <v>319</v>
      </c>
      <c r="AG136" s="4">
        <v>337</v>
      </c>
      <c r="AH136" s="4">
        <v>376</v>
      </c>
      <c r="AI136" s="4">
        <v>388</v>
      </c>
      <c r="AJ136" s="4">
        <v>1834</v>
      </c>
      <c r="AK136" s="4">
        <v>371</v>
      </c>
      <c r="AL136" s="4">
        <v>330</v>
      </c>
      <c r="AM136" s="4">
        <v>364</v>
      </c>
      <c r="AN136" s="4">
        <v>366</v>
      </c>
      <c r="AO136" s="4">
        <v>403</v>
      </c>
      <c r="AP136" s="4">
        <v>2090</v>
      </c>
      <c r="AQ136" s="4">
        <v>401</v>
      </c>
      <c r="AR136" s="4">
        <v>445</v>
      </c>
      <c r="AS136" s="4">
        <v>438</v>
      </c>
      <c r="AT136" s="4">
        <v>392</v>
      </c>
      <c r="AU136" s="4">
        <v>414</v>
      </c>
      <c r="AV136" s="4">
        <v>2866</v>
      </c>
      <c r="AW136" s="4">
        <v>472</v>
      </c>
      <c r="AX136" s="4">
        <v>535</v>
      </c>
      <c r="AY136" s="4">
        <v>614</v>
      </c>
      <c r="AZ136" s="4">
        <v>615</v>
      </c>
      <c r="BA136" s="4">
        <v>630</v>
      </c>
      <c r="BB136" s="4">
        <v>3654</v>
      </c>
      <c r="BC136" s="4">
        <v>711</v>
      </c>
      <c r="BD136" s="4">
        <v>717</v>
      </c>
      <c r="BE136" s="4">
        <v>753</v>
      </c>
      <c r="BF136" s="4">
        <v>722</v>
      </c>
      <c r="BG136" s="4">
        <v>751</v>
      </c>
      <c r="BH136" s="4">
        <v>3700</v>
      </c>
      <c r="BI136" s="4">
        <v>753</v>
      </c>
      <c r="BJ136" s="4">
        <v>765</v>
      </c>
      <c r="BK136" s="4">
        <v>755</v>
      </c>
      <c r="BL136" s="4">
        <v>733</v>
      </c>
      <c r="BM136" s="4">
        <v>694</v>
      </c>
      <c r="BN136" s="4">
        <v>3035</v>
      </c>
      <c r="BO136" s="4">
        <v>637</v>
      </c>
      <c r="BP136" s="4">
        <v>617</v>
      </c>
      <c r="BQ136" s="4">
        <v>593</v>
      </c>
      <c r="BR136" s="4">
        <v>599</v>
      </c>
      <c r="BS136" s="4">
        <v>589</v>
      </c>
      <c r="BT136" s="4">
        <v>2793</v>
      </c>
      <c r="BU136" s="4">
        <v>606</v>
      </c>
      <c r="BV136" s="4">
        <v>539</v>
      </c>
      <c r="BW136" s="4">
        <v>544</v>
      </c>
      <c r="BX136" s="4">
        <v>569</v>
      </c>
      <c r="BY136" s="4">
        <v>535</v>
      </c>
      <c r="BZ136" s="4">
        <v>3011</v>
      </c>
      <c r="CA136" s="4">
        <v>541</v>
      </c>
      <c r="CB136" s="4">
        <v>606</v>
      </c>
      <c r="CC136" s="4">
        <v>574</v>
      </c>
      <c r="CD136" s="4">
        <v>621</v>
      </c>
      <c r="CE136" s="4">
        <v>669</v>
      </c>
      <c r="CF136" s="4">
        <v>2403</v>
      </c>
      <c r="CG136" s="4">
        <v>503</v>
      </c>
      <c r="CH136" s="4">
        <v>586</v>
      </c>
      <c r="CI136" s="4">
        <v>515</v>
      </c>
      <c r="CJ136" s="4">
        <v>452</v>
      </c>
      <c r="CK136" s="4">
        <v>347</v>
      </c>
      <c r="CL136" s="4">
        <v>1927</v>
      </c>
      <c r="CM136" s="4">
        <v>369</v>
      </c>
      <c r="CN136" s="4">
        <v>408</v>
      </c>
      <c r="CO136" s="4">
        <v>366</v>
      </c>
      <c r="CP136" s="4">
        <v>395</v>
      </c>
      <c r="CQ136" s="4">
        <v>389</v>
      </c>
      <c r="CR136" s="4">
        <v>1516</v>
      </c>
      <c r="CS136" s="4">
        <v>356</v>
      </c>
      <c r="CT136" s="4">
        <v>316</v>
      </c>
      <c r="CU136" s="4">
        <v>304</v>
      </c>
      <c r="CV136" s="4">
        <v>278</v>
      </c>
      <c r="CW136" s="4">
        <v>262</v>
      </c>
      <c r="CX136" s="4">
        <v>1237</v>
      </c>
      <c r="CY136" s="4">
        <v>311</v>
      </c>
      <c r="CZ136" s="4">
        <v>248</v>
      </c>
      <c r="DA136" s="4">
        <v>243</v>
      </c>
      <c r="DB136" s="4">
        <v>229</v>
      </c>
      <c r="DC136" s="4">
        <v>206</v>
      </c>
      <c r="DD136" s="4">
        <v>876</v>
      </c>
      <c r="DE136" s="4">
        <v>199</v>
      </c>
      <c r="DF136" s="4">
        <v>195</v>
      </c>
      <c r="DG136" s="4">
        <v>167</v>
      </c>
      <c r="DH136" s="4">
        <v>169</v>
      </c>
      <c r="DI136" s="4">
        <v>146</v>
      </c>
      <c r="DJ136" s="4">
        <v>395</v>
      </c>
      <c r="DK136" s="4">
        <v>146</v>
      </c>
      <c r="DL136" s="4">
        <v>96</v>
      </c>
      <c r="DM136" s="4">
        <v>60</v>
      </c>
      <c r="DN136" s="4">
        <v>49</v>
      </c>
      <c r="DO136" s="4">
        <v>44</v>
      </c>
      <c r="DP136" s="4">
        <v>103</v>
      </c>
      <c r="DQ136" s="4">
        <v>31</v>
      </c>
      <c r="DR136" s="4">
        <v>30</v>
      </c>
      <c r="DS136" s="4">
        <v>18</v>
      </c>
      <c r="DT136" s="4">
        <v>15</v>
      </c>
      <c r="DU136" s="4">
        <v>9</v>
      </c>
      <c r="DV136" s="4">
        <v>10</v>
      </c>
      <c r="DW136" s="4">
        <v>7870</v>
      </c>
      <c r="DX136" s="4">
        <v>8988</v>
      </c>
      <c r="DY136" s="4">
        <v>14153</v>
      </c>
      <c r="DZ136" s="4">
        <v>12539</v>
      </c>
      <c r="EA136" s="4">
        <v>8467</v>
      </c>
    </row>
    <row r="137" spans="1:131" ht="17.5" customHeight="1" x14ac:dyDescent="0.35">
      <c r="A137" s="2" t="s">
        <v>231</v>
      </c>
      <c r="D137" s="2" t="s">
        <v>232</v>
      </c>
      <c r="E137" s="4">
        <v>53378</v>
      </c>
      <c r="F137" s="4">
        <v>2814</v>
      </c>
      <c r="G137" s="4">
        <v>605</v>
      </c>
      <c r="H137" s="4">
        <v>560</v>
      </c>
      <c r="I137" s="4">
        <v>501</v>
      </c>
      <c r="J137" s="4">
        <v>547</v>
      </c>
      <c r="K137" s="4">
        <v>601</v>
      </c>
      <c r="L137" s="4">
        <v>2676</v>
      </c>
      <c r="M137" s="4">
        <v>525</v>
      </c>
      <c r="N137" s="4">
        <v>522</v>
      </c>
      <c r="O137" s="4">
        <v>554</v>
      </c>
      <c r="P137" s="4">
        <v>530</v>
      </c>
      <c r="Q137" s="4">
        <v>545</v>
      </c>
      <c r="R137" s="4">
        <v>2932</v>
      </c>
      <c r="S137" s="4">
        <v>569</v>
      </c>
      <c r="T137" s="4">
        <v>601</v>
      </c>
      <c r="U137" s="4">
        <v>619</v>
      </c>
      <c r="V137" s="4">
        <v>558</v>
      </c>
      <c r="W137" s="4">
        <v>585</v>
      </c>
      <c r="X137" s="4">
        <v>2945</v>
      </c>
      <c r="Y137" s="4">
        <v>619</v>
      </c>
      <c r="Z137" s="4">
        <v>635</v>
      </c>
      <c r="AA137" s="4">
        <v>651</v>
      </c>
      <c r="AB137" s="4">
        <v>535</v>
      </c>
      <c r="AC137" s="4">
        <v>505</v>
      </c>
      <c r="AD137" s="4">
        <v>2699</v>
      </c>
      <c r="AE137" s="4">
        <v>465</v>
      </c>
      <c r="AF137" s="4">
        <v>507</v>
      </c>
      <c r="AG137" s="4">
        <v>523</v>
      </c>
      <c r="AH137" s="4">
        <v>631</v>
      </c>
      <c r="AI137" s="4">
        <v>573</v>
      </c>
      <c r="AJ137" s="4">
        <v>2945</v>
      </c>
      <c r="AK137" s="4">
        <v>549</v>
      </c>
      <c r="AL137" s="4">
        <v>606</v>
      </c>
      <c r="AM137" s="4">
        <v>579</v>
      </c>
      <c r="AN137" s="4">
        <v>575</v>
      </c>
      <c r="AO137" s="4">
        <v>636</v>
      </c>
      <c r="AP137" s="4">
        <v>2977</v>
      </c>
      <c r="AQ137" s="4">
        <v>592</v>
      </c>
      <c r="AR137" s="4">
        <v>642</v>
      </c>
      <c r="AS137" s="4">
        <v>631</v>
      </c>
      <c r="AT137" s="4">
        <v>568</v>
      </c>
      <c r="AU137" s="4">
        <v>544</v>
      </c>
      <c r="AV137" s="4">
        <v>3461</v>
      </c>
      <c r="AW137" s="4">
        <v>631</v>
      </c>
      <c r="AX137" s="4">
        <v>650</v>
      </c>
      <c r="AY137" s="4">
        <v>619</v>
      </c>
      <c r="AZ137" s="4">
        <v>765</v>
      </c>
      <c r="BA137" s="4">
        <v>796</v>
      </c>
      <c r="BB137" s="4">
        <v>4071</v>
      </c>
      <c r="BC137" s="4">
        <v>839</v>
      </c>
      <c r="BD137" s="4">
        <v>815</v>
      </c>
      <c r="BE137" s="4">
        <v>851</v>
      </c>
      <c r="BF137" s="4">
        <v>793</v>
      </c>
      <c r="BG137" s="4">
        <v>773</v>
      </c>
      <c r="BH137" s="4">
        <v>4156</v>
      </c>
      <c r="BI137" s="4">
        <v>897</v>
      </c>
      <c r="BJ137" s="4">
        <v>810</v>
      </c>
      <c r="BK137" s="4">
        <v>767</v>
      </c>
      <c r="BL137" s="4">
        <v>831</v>
      </c>
      <c r="BM137" s="4">
        <v>851</v>
      </c>
      <c r="BN137" s="4">
        <v>3684</v>
      </c>
      <c r="BO137" s="4">
        <v>790</v>
      </c>
      <c r="BP137" s="4">
        <v>737</v>
      </c>
      <c r="BQ137" s="4">
        <v>746</v>
      </c>
      <c r="BR137" s="4">
        <v>732</v>
      </c>
      <c r="BS137" s="4">
        <v>679</v>
      </c>
      <c r="BT137" s="4">
        <v>3490</v>
      </c>
      <c r="BU137" s="4">
        <v>684</v>
      </c>
      <c r="BV137" s="4">
        <v>631</v>
      </c>
      <c r="BW137" s="4">
        <v>748</v>
      </c>
      <c r="BX137" s="4">
        <v>736</v>
      </c>
      <c r="BY137" s="4">
        <v>691</v>
      </c>
      <c r="BZ137" s="4">
        <v>3983</v>
      </c>
      <c r="CA137" s="4">
        <v>737</v>
      </c>
      <c r="CB137" s="4">
        <v>835</v>
      </c>
      <c r="CC137" s="4">
        <v>820</v>
      </c>
      <c r="CD137" s="4">
        <v>814</v>
      </c>
      <c r="CE137" s="4">
        <v>777</v>
      </c>
      <c r="CF137" s="4">
        <v>3088</v>
      </c>
      <c r="CG137" s="4">
        <v>646</v>
      </c>
      <c r="CH137" s="4">
        <v>689</v>
      </c>
      <c r="CI137" s="4">
        <v>646</v>
      </c>
      <c r="CJ137" s="4">
        <v>579</v>
      </c>
      <c r="CK137" s="4">
        <v>528</v>
      </c>
      <c r="CL137" s="4">
        <v>2302</v>
      </c>
      <c r="CM137" s="4">
        <v>473</v>
      </c>
      <c r="CN137" s="4">
        <v>454</v>
      </c>
      <c r="CO137" s="4">
        <v>519</v>
      </c>
      <c r="CP137" s="4">
        <v>454</v>
      </c>
      <c r="CQ137" s="4">
        <v>402</v>
      </c>
      <c r="CR137" s="4">
        <v>1860</v>
      </c>
      <c r="CS137" s="4">
        <v>392</v>
      </c>
      <c r="CT137" s="4">
        <v>402</v>
      </c>
      <c r="CU137" s="4">
        <v>361</v>
      </c>
      <c r="CV137" s="4">
        <v>379</v>
      </c>
      <c r="CW137" s="4">
        <v>326</v>
      </c>
      <c r="CX137" s="4">
        <v>1633</v>
      </c>
      <c r="CY137" s="4">
        <v>366</v>
      </c>
      <c r="CZ137" s="4">
        <v>362</v>
      </c>
      <c r="DA137" s="4">
        <v>334</v>
      </c>
      <c r="DB137" s="4">
        <v>274</v>
      </c>
      <c r="DC137" s="4">
        <v>297</v>
      </c>
      <c r="DD137" s="4">
        <v>1093</v>
      </c>
      <c r="DE137" s="4">
        <v>259</v>
      </c>
      <c r="DF137" s="4">
        <v>221</v>
      </c>
      <c r="DG137" s="4">
        <v>222</v>
      </c>
      <c r="DH137" s="4">
        <v>206</v>
      </c>
      <c r="DI137" s="4">
        <v>185</v>
      </c>
      <c r="DJ137" s="4">
        <v>447</v>
      </c>
      <c r="DK137" s="4">
        <v>157</v>
      </c>
      <c r="DL137" s="4">
        <v>123</v>
      </c>
      <c r="DM137" s="4">
        <v>69</v>
      </c>
      <c r="DN137" s="4">
        <v>46</v>
      </c>
      <c r="DO137" s="4">
        <v>52</v>
      </c>
      <c r="DP137" s="4">
        <v>109</v>
      </c>
      <c r="DQ137" s="4">
        <v>29</v>
      </c>
      <c r="DR137" s="4">
        <v>23</v>
      </c>
      <c r="DS137" s="4">
        <v>28</v>
      </c>
      <c r="DT137" s="4">
        <v>16</v>
      </c>
      <c r="DU137" s="4">
        <v>13</v>
      </c>
      <c r="DV137" s="4">
        <v>13</v>
      </c>
      <c r="DW137" s="4">
        <v>9041</v>
      </c>
      <c r="DX137" s="4">
        <v>10327</v>
      </c>
      <c r="DY137" s="4">
        <v>18479</v>
      </c>
      <c r="DZ137" s="4">
        <v>15313</v>
      </c>
      <c r="EA137" s="4">
        <v>10545</v>
      </c>
    </row>
    <row r="138" spans="1:131" ht="17.5" customHeight="1" x14ac:dyDescent="0.35">
      <c r="A138" s="2" t="s">
        <v>233</v>
      </c>
      <c r="D138" s="2" t="s">
        <v>234</v>
      </c>
      <c r="E138" s="4">
        <v>25658</v>
      </c>
      <c r="F138" s="4">
        <v>1404</v>
      </c>
      <c r="G138" s="4">
        <v>299</v>
      </c>
      <c r="H138" s="4">
        <v>280</v>
      </c>
      <c r="I138" s="4">
        <v>293</v>
      </c>
      <c r="J138" s="4">
        <v>239</v>
      </c>
      <c r="K138" s="4">
        <v>293</v>
      </c>
      <c r="L138" s="4">
        <v>1364</v>
      </c>
      <c r="M138" s="4">
        <v>295</v>
      </c>
      <c r="N138" s="4">
        <v>254</v>
      </c>
      <c r="O138" s="4">
        <v>247</v>
      </c>
      <c r="P138" s="4">
        <v>288</v>
      </c>
      <c r="Q138" s="4">
        <v>280</v>
      </c>
      <c r="R138" s="4">
        <v>1500</v>
      </c>
      <c r="S138" s="4">
        <v>269</v>
      </c>
      <c r="T138" s="4">
        <v>281</v>
      </c>
      <c r="U138" s="4">
        <v>286</v>
      </c>
      <c r="V138" s="4">
        <v>337</v>
      </c>
      <c r="W138" s="4">
        <v>327</v>
      </c>
      <c r="X138" s="4">
        <v>1430</v>
      </c>
      <c r="Y138" s="4">
        <v>283</v>
      </c>
      <c r="Z138" s="4">
        <v>353</v>
      </c>
      <c r="AA138" s="4">
        <v>288</v>
      </c>
      <c r="AB138" s="4">
        <v>289</v>
      </c>
      <c r="AC138" s="4">
        <v>217</v>
      </c>
      <c r="AD138" s="4">
        <v>1228</v>
      </c>
      <c r="AE138" s="4">
        <v>219</v>
      </c>
      <c r="AF138" s="4">
        <v>281</v>
      </c>
      <c r="AG138" s="4">
        <v>226</v>
      </c>
      <c r="AH138" s="4">
        <v>248</v>
      </c>
      <c r="AI138" s="4">
        <v>254</v>
      </c>
      <c r="AJ138" s="4">
        <v>1300</v>
      </c>
      <c r="AK138" s="4">
        <v>255</v>
      </c>
      <c r="AL138" s="4">
        <v>242</v>
      </c>
      <c r="AM138" s="4">
        <v>264</v>
      </c>
      <c r="AN138" s="4">
        <v>275</v>
      </c>
      <c r="AO138" s="4">
        <v>264</v>
      </c>
      <c r="AP138" s="4">
        <v>1313</v>
      </c>
      <c r="AQ138" s="4">
        <v>262</v>
      </c>
      <c r="AR138" s="4">
        <v>276</v>
      </c>
      <c r="AS138" s="4">
        <v>238</v>
      </c>
      <c r="AT138" s="4">
        <v>297</v>
      </c>
      <c r="AU138" s="4">
        <v>240</v>
      </c>
      <c r="AV138" s="4">
        <v>1538</v>
      </c>
      <c r="AW138" s="4">
        <v>272</v>
      </c>
      <c r="AX138" s="4">
        <v>297</v>
      </c>
      <c r="AY138" s="4">
        <v>302</v>
      </c>
      <c r="AZ138" s="4">
        <v>316</v>
      </c>
      <c r="BA138" s="4">
        <v>351</v>
      </c>
      <c r="BB138" s="4">
        <v>2084</v>
      </c>
      <c r="BC138" s="4">
        <v>384</v>
      </c>
      <c r="BD138" s="4">
        <v>403</v>
      </c>
      <c r="BE138" s="4">
        <v>438</v>
      </c>
      <c r="BF138" s="4">
        <v>382</v>
      </c>
      <c r="BG138" s="4">
        <v>477</v>
      </c>
      <c r="BH138" s="4">
        <v>2124</v>
      </c>
      <c r="BI138" s="4">
        <v>439</v>
      </c>
      <c r="BJ138" s="4">
        <v>417</v>
      </c>
      <c r="BK138" s="4">
        <v>405</v>
      </c>
      <c r="BL138" s="4">
        <v>460</v>
      </c>
      <c r="BM138" s="4">
        <v>403</v>
      </c>
      <c r="BN138" s="4">
        <v>1847</v>
      </c>
      <c r="BO138" s="4">
        <v>403</v>
      </c>
      <c r="BP138" s="4">
        <v>356</v>
      </c>
      <c r="BQ138" s="4">
        <v>366</v>
      </c>
      <c r="BR138" s="4">
        <v>363</v>
      </c>
      <c r="BS138" s="4">
        <v>359</v>
      </c>
      <c r="BT138" s="4">
        <v>1615</v>
      </c>
      <c r="BU138" s="4">
        <v>311</v>
      </c>
      <c r="BV138" s="4">
        <v>332</v>
      </c>
      <c r="BW138" s="4">
        <v>333</v>
      </c>
      <c r="BX138" s="4">
        <v>339</v>
      </c>
      <c r="BY138" s="4">
        <v>300</v>
      </c>
      <c r="BZ138" s="4">
        <v>1831</v>
      </c>
      <c r="CA138" s="4">
        <v>382</v>
      </c>
      <c r="CB138" s="4">
        <v>354</v>
      </c>
      <c r="CC138" s="4">
        <v>352</v>
      </c>
      <c r="CD138" s="4">
        <v>404</v>
      </c>
      <c r="CE138" s="4">
        <v>339</v>
      </c>
      <c r="CF138" s="4">
        <v>1449</v>
      </c>
      <c r="CG138" s="4">
        <v>300</v>
      </c>
      <c r="CH138" s="4">
        <v>328</v>
      </c>
      <c r="CI138" s="4">
        <v>285</v>
      </c>
      <c r="CJ138" s="4">
        <v>305</v>
      </c>
      <c r="CK138" s="4">
        <v>231</v>
      </c>
      <c r="CL138" s="4">
        <v>1063</v>
      </c>
      <c r="CM138" s="4">
        <v>208</v>
      </c>
      <c r="CN138" s="4">
        <v>244</v>
      </c>
      <c r="CO138" s="4">
        <v>221</v>
      </c>
      <c r="CP138" s="4">
        <v>187</v>
      </c>
      <c r="CQ138" s="4">
        <v>203</v>
      </c>
      <c r="CR138" s="4">
        <v>972</v>
      </c>
      <c r="CS138" s="4">
        <v>213</v>
      </c>
      <c r="CT138" s="4">
        <v>226</v>
      </c>
      <c r="CU138" s="4">
        <v>148</v>
      </c>
      <c r="CV138" s="4">
        <v>188</v>
      </c>
      <c r="CW138" s="4">
        <v>197</v>
      </c>
      <c r="CX138" s="4">
        <v>743</v>
      </c>
      <c r="CY138" s="4">
        <v>179</v>
      </c>
      <c r="CZ138" s="4">
        <v>158</v>
      </c>
      <c r="DA138" s="4">
        <v>149</v>
      </c>
      <c r="DB138" s="4">
        <v>138</v>
      </c>
      <c r="DC138" s="4">
        <v>119</v>
      </c>
      <c r="DD138" s="4">
        <v>548</v>
      </c>
      <c r="DE138" s="4">
        <v>120</v>
      </c>
      <c r="DF138" s="4">
        <v>144</v>
      </c>
      <c r="DG138" s="4">
        <v>108</v>
      </c>
      <c r="DH138" s="4">
        <v>97</v>
      </c>
      <c r="DI138" s="4">
        <v>79</v>
      </c>
      <c r="DJ138" s="4">
        <v>246</v>
      </c>
      <c r="DK138" s="4">
        <v>86</v>
      </c>
      <c r="DL138" s="4">
        <v>57</v>
      </c>
      <c r="DM138" s="4">
        <v>47</v>
      </c>
      <c r="DN138" s="4">
        <v>28</v>
      </c>
      <c r="DO138" s="4">
        <v>28</v>
      </c>
      <c r="DP138" s="4">
        <v>50</v>
      </c>
      <c r="DQ138" s="4">
        <v>14</v>
      </c>
      <c r="DR138" s="4">
        <v>15</v>
      </c>
      <c r="DS138" s="4">
        <v>9</v>
      </c>
      <c r="DT138" s="4">
        <v>7</v>
      </c>
      <c r="DU138" s="4">
        <v>5</v>
      </c>
      <c r="DV138" s="4">
        <v>9</v>
      </c>
      <c r="DW138" s="4">
        <v>4551</v>
      </c>
      <c r="DX138" s="4">
        <v>5192</v>
      </c>
      <c r="DY138" s="4">
        <v>8610</v>
      </c>
      <c r="DZ138" s="4">
        <v>7417</v>
      </c>
      <c r="EA138" s="4">
        <v>5080</v>
      </c>
    </row>
    <row r="139" spans="1:131" ht="17.5" customHeight="1" x14ac:dyDescent="0.35">
      <c r="A139" s="2" t="s">
        <v>235</v>
      </c>
      <c r="D139" s="2" t="s">
        <v>236</v>
      </c>
      <c r="E139" s="4">
        <v>47133</v>
      </c>
      <c r="F139" s="4">
        <v>2673</v>
      </c>
      <c r="G139" s="4">
        <v>496</v>
      </c>
      <c r="H139" s="4">
        <v>545</v>
      </c>
      <c r="I139" s="4">
        <v>513</v>
      </c>
      <c r="J139" s="4">
        <v>581</v>
      </c>
      <c r="K139" s="4">
        <v>538</v>
      </c>
      <c r="L139" s="4">
        <v>2638</v>
      </c>
      <c r="M139" s="4">
        <v>515</v>
      </c>
      <c r="N139" s="4">
        <v>523</v>
      </c>
      <c r="O139" s="4">
        <v>574</v>
      </c>
      <c r="P139" s="4">
        <v>519</v>
      </c>
      <c r="Q139" s="4">
        <v>507</v>
      </c>
      <c r="R139" s="4">
        <v>2705</v>
      </c>
      <c r="S139" s="4">
        <v>509</v>
      </c>
      <c r="T139" s="4">
        <v>545</v>
      </c>
      <c r="U139" s="4">
        <v>545</v>
      </c>
      <c r="V139" s="4">
        <v>565</v>
      </c>
      <c r="W139" s="4">
        <v>541</v>
      </c>
      <c r="X139" s="4">
        <v>2560</v>
      </c>
      <c r="Y139" s="4">
        <v>521</v>
      </c>
      <c r="Z139" s="4">
        <v>550</v>
      </c>
      <c r="AA139" s="4">
        <v>535</v>
      </c>
      <c r="AB139" s="4">
        <v>514</v>
      </c>
      <c r="AC139" s="4">
        <v>440</v>
      </c>
      <c r="AD139" s="4">
        <v>2408</v>
      </c>
      <c r="AE139" s="4">
        <v>526</v>
      </c>
      <c r="AF139" s="4">
        <v>478</v>
      </c>
      <c r="AG139" s="4">
        <v>479</v>
      </c>
      <c r="AH139" s="4">
        <v>455</v>
      </c>
      <c r="AI139" s="4">
        <v>470</v>
      </c>
      <c r="AJ139" s="4">
        <v>2556</v>
      </c>
      <c r="AK139" s="4">
        <v>489</v>
      </c>
      <c r="AL139" s="4">
        <v>473</v>
      </c>
      <c r="AM139" s="4">
        <v>533</v>
      </c>
      <c r="AN139" s="4">
        <v>532</v>
      </c>
      <c r="AO139" s="4">
        <v>529</v>
      </c>
      <c r="AP139" s="4">
        <v>2627</v>
      </c>
      <c r="AQ139" s="4">
        <v>557</v>
      </c>
      <c r="AR139" s="4">
        <v>525</v>
      </c>
      <c r="AS139" s="4">
        <v>519</v>
      </c>
      <c r="AT139" s="4">
        <v>501</v>
      </c>
      <c r="AU139" s="4">
        <v>525</v>
      </c>
      <c r="AV139" s="4">
        <v>3250</v>
      </c>
      <c r="AW139" s="4">
        <v>567</v>
      </c>
      <c r="AX139" s="4">
        <v>598</v>
      </c>
      <c r="AY139" s="4">
        <v>657</v>
      </c>
      <c r="AZ139" s="4">
        <v>660</v>
      </c>
      <c r="BA139" s="4">
        <v>768</v>
      </c>
      <c r="BB139" s="4">
        <v>3793</v>
      </c>
      <c r="BC139" s="4">
        <v>774</v>
      </c>
      <c r="BD139" s="4">
        <v>719</v>
      </c>
      <c r="BE139" s="4">
        <v>755</v>
      </c>
      <c r="BF139" s="4">
        <v>768</v>
      </c>
      <c r="BG139" s="4">
        <v>777</v>
      </c>
      <c r="BH139" s="4">
        <v>3741</v>
      </c>
      <c r="BI139" s="4">
        <v>759</v>
      </c>
      <c r="BJ139" s="4">
        <v>763</v>
      </c>
      <c r="BK139" s="4">
        <v>736</v>
      </c>
      <c r="BL139" s="4">
        <v>741</v>
      </c>
      <c r="BM139" s="4">
        <v>742</v>
      </c>
      <c r="BN139" s="4">
        <v>3181</v>
      </c>
      <c r="BO139" s="4">
        <v>689</v>
      </c>
      <c r="BP139" s="4">
        <v>642</v>
      </c>
      <c r="BQ139" s="4">
        <v>620</v>
      </c>
      <c r="BR139" s="4">
        <v>633</v>
      </c>
      <c r="BS139" s="4">
        <v>597</v>
      </c>
      <c r="BT139" s="4">
        <v>2891</v>
      </c>
      <c r="BU139" s="4">
        <v>566</v>
      </c>
      <c r="BV139" s="4">
        <v>562</v>
      </c>
      <c r="BW139" s="4">
        <v>590</v>
      </c>
      <c r="BX139" s="4">
        <v>614</v>
      </c>
      <c r="BY139" s="4">
        <v>559</v>
      </c>
      <c r="BZ139" s="4">
        <v>3290</v>
      </c>
      <c r="CA139" s="4">
        <v>574</v>
      </c>
      <c r="CB139" s="4">
        <v>641</v>
      </c>
      <c r="CC139" s="4">
        <v>632</v>
      </c>
      <c r="CD139" s="4">
        <v>706</v>
      </c>
      <c r="CE139" s="4">
        <v>737</v>
      </c>
      <c r="CF139" s="4">
        <v>2620</v>
      </c>
      <c r="CG139" s="4">
        <v>593</v>
      </c>
      <c r="CH139" s="4">
        <v>593</v>
      </c>
      <c r="CI139" s="4">
        <v>548</v>
      </c>
      <c r="CJ139" s="4">
        <v>496</v>
      </c>
      <c r="CK139" s="4">
        <v>390</v>
      </c>
      <c r="CL139" s="4">
        <v>1915</v>
      </c>
      <c r="CM139" s="4">
        <v>385</v>
      </c>
      <c r="CN139" s="4">
        <v>417</v>
      </c>
      <c r="CO139" s="4">
        <v>378</v>
      </c>
      <c r="CP139" s="4">
        <v>360</v>
      </c>
      <c r="CQ139" s="4">
        <v>375</v>
      </c>
      <c r="CR139" s="4">
        <v>1561</v>
      </c>
      <c r="CS139" s="4">
        <v>331</v>
      </c>
      <c r="CT139" s="4">
        <v>311</v>
      </c>
      <c r="CU139" s="4">
        <v>301</v>
      </c>
      <c r="CV139" s="4">
        <v>298</v>
      </c>
      <c r="CW139" s="4">
        <v>320</v>
      </c>
      <c r="CX139" s="4">
        <v>1280</v>
      </c>
      <c r="CY139" s="4">
        <v>288</v>
      </c>
      <c r="CZ139" s="4">
        <v>268</v>
      </c>
      <c r="DA139" s="4">
        <v>258</v>
      </c>
      <c r="DB139" s="4">
        <v>243</v>
      </c>
      <c r="DC139" s="4">
        <v>223</v>
      </c>
      <c r="DD139" s="4">
        <v>940</v>
      </c>
      <c r="DE139" s="4">
        <v>246</v>
      </c>
      <c r="DF139" s="4">
        <v>185</v>
      </c>
      <c r="DG139" s="4">
        <v>176</v>
      </c>
      <c r="DH139" s="4">
        <v>176</v>
      </c>
      <c r="DI139" s="4">
        <v>157</v>
      </c>
      <c r="DJ139" s="4">
        <v>391</v>
      </c>
      <c r="DK139" s="4">
        <v>133</v>
      </c>
      <c r="DL139" s="4">
        <v>96</v>
      </c>
      <c r="DM139" s="4">
        <v>66</v>
      </c>
      <c r="DN139" s="4">
        <v>43</v>
      </c>
      <c r="DO139" s="4">
        <v>53</v>
      </c>
      <c r="DP139" s="4">
        <v>105</v>
      </c>
      <c r="DQ139" s="4">
        <v>24</v>
      </c>
      <c r="DR139" s="4">
        <v>33</v>
      </c>
      <c r="DS139" s="4">
        <v>18</v>
      </c>
      <c r="DT139" s="4">
        <v>21</v>
      </c>
      <c r="DU139" s="4">
        <v>9</v>
      </c>
      <c r="DV139" s="4">
        <v>8</v>
      </c>
      <c r="DW139" s="4">
        <v>8537</v>
      </c>
      <c r="DX139" s="4">
        <v>9622</v>
      </c>
      <c r="DY139" s="4">
        <v>16673</v>
      </c>
      <c r="DZ139" s="4">
        <v>13103</v>
      </c>
      <c r="EA139" s="4">
        <v>8820</v>
      </c>
    </row>
    <row r="140" spans="1:131" ht="17.5" customHeight="1" x14ac:dyDescent="0.35">
      <c r="A140" s="2" t="s">
        <v>237</v>
      </c>
      <c r="D140" s="2" t="s">
        <v>238</v>
      </c>
      <c r="E140" s="4">
        <v>29001</v>
      </c>
      <c r="F140" s="4">
        <v>1414</v>
      </c>
      <c r="G140" s="4">
        <v>274</v>
      </c>
      <c r="H140" s="4">
        <v>296</v>
      </c>
      <c r="I140" s="4">
        <v>304</v>
      </c>
      <c r="J140" s="4">
        <v>273</v>
      </c>
      <c r="K140" s="4">
        <v>267</v>
      </c>
      <c r="L140" s="4">
        <v>1377</v>
      </c>
      <c r="M140" s="4">
        <v>298</v>
      </c>
      <c r="N140" s="4">
        <v>241</v>
      </c>
      <c r="O140" s="4">
        <v>301</v>
      </c>
      <c r="P140" s="4">
        <v>291</v>
      </c>
      <c r="Q140" s="4">
        <v>246</v>
      </c>
      <c r="R140" s="4">
        <v>1640</v>
      </c>
      <c r="S140" s="4">
        <v>299</v>
      </c>
      <c r="T140" s="4">
        <v>312</v>
      </c>
      <c r="U140" s="4">
        <v>337</v>
      </c>
      <c r="V140" s="4">
        <v>336</v>
      </c>
      <c r="W140" s="4">
        <v>356</v>
      </c>
      <c r="X140" s="4">
        <v>2418</v>
      </c>
      <c r="Y140" s="4">
        <v>352</v>
      </c>
      <c r="Z140" s="4">
        <v>378</v>
      </c>
      <c r="AA140" s="4">
        <v>367</v>
      </c>
      <c r="AB140" s="4">
        <v>640</v>
      </c>
      <c r="AC140" s="4">
        <v>681</v>
      </c>
      <c r="AD140" s="4">
        <v>1705</v>
      </c>
      <c r="AE140" s="4">
        <v>414</v>
      </c>
      <c r="AF140" s="4">
        <v>322</v>
      </c>
      <c r="AG140" s="4">
        <v>309</v>
      </c>
      <c r="AH140" s="4">
        <v>356</v>
      </c>
      <c r="AI140" s="4">
        <v>304</v>
      </c>
      <c r="AJ140" s="4">
        <v>1561</v>
      </c>
      <c r="AK140" s="4">
        <v>299</v>
      </c>
      <c r="AL140" s="4">
        <v>321</v>
      </c>
      <c r="AM140" s="4">
        <v>313</v>
      </c>
      <c r="AN140" s="4">
        <v>299</v>
      </c>
      <c r="AO140" s="4">
        <v>329</v>
      </c>
      <c r="AP140" s="4">
        <v>1543</v>
      </c>
      <c r="AQ140" s="4">
        <v>349</v>
      </c>
      <c r="AR140" s="4">
        <v>325</v>
      </c>
      <c r="AS140" s="4">
        <v>299</v>
      </c>
      <c r="AT140" s="4">
        <v>280</v>
      </c>
      <c r="AU140" s="4">
        <v>290</v>
      </c>
      <c r="AV140" s="4">
        <v>1631</v>
      </c>
      <c r="AW140" s="4">
        <v>300</v>
      </c>
      <c r="AX140" s="4">
        <v>292</v>
      </c>
      <c r="AY140" s="4">
        <v>354</v>
      </c>
      <c r="AZ140" s="4">
        <v>334</v>
      </c>
      <c r="BA140" s="4">
        <v>351</v>
      </c>
      <c r="BB140" s="4">
        <v>2051</v>
      </c>
      <c r="BC140" s="4">
        <v>418</v>
      </c>
      <c r="BD140" s="4">
        <v>391</v>
      </c>
      <c r="BE140" s="4">
        <v>429</v>
      </c>
      <c r="BF140" s="4">
        <v>409</v>
      </c>
      <c r="BG140" s="4">
        <v>404</v>
      </c>
      <c r="BH140" s="4">
        <v>2259</v>
      </c>
      <c r="BI140" s="4">
        <v>461</v>
      </c>
      <c r="BJ140" s="4">
        <v>429</v>
      </c>
      <c r="BK140" s="4">
        <v>446</v>
      </c>
      <c r="BL140" s="4">
        <v>476</v>
      </c>
      <c r="BM140" s="4">
        <v>447</v>
      </c>
      <c r="BN140" s="4">
        <v>1854</v>
      </c>
      <c r="BO140" s="4">
        <v>404</v>
      </c>
      <c r="BP140" s="4">
        <v>375</v>
      </c>
      <c r="BQ140" s="4">
        <v>376</v>
      </c>
      <c r="BR140" s="4">
        <v>358</v>
      </c>
      <c r="BS140" s="4">
        <v>341</v>
      </c>
      <c r="BT140" s="4">
        <v>1614</v>
      </c>
      <c r="BU140" s="4">
        <v>297</v>
      </c>
      <c r="BV140" s="4">
        <v>338</v>
      </c>
      <c r="BW140" s="4">
        <v>332</v>
      </c>
      <c r="BX140" s="4">
        <v>326</v>
      </c>
      <c r="BY140" s="4">
        <v>321</v>
      </c>
      <c r="BZ140" s="4">
        <v>1775</v>
      </c>
      <c r="CA140" s="4">
        <v>324</v>
      </c>
      <c r="CB140" s="4">
        <v>339</v>
      </c>
      <c r="CC140" s="4">
        <v>355</v>
      </c>
      <c r="CD140" s="4">
        <v>379</v>
      </c>
      <c r="CE140" s="4">
        <v>378</v>
      </c>
      <c r="CF140" s="4">
        <v>1480</v>
      </c>
      <c r="CG140" s="4">
        <v>280</v>
      </c>
      <c r="CH140" s="4">
        <v>326</v>
      </c>
      <c r="CI140" s="4">
        <v>331</v>
      </c>
      <c r="CJ140" s="4">
        <v>294</v>
      </c>
      <c r="CK140" s="4">
        <v>249</v>
      </c>
      <c r="CL140" s="4">
        <v>1362</v>
      </c>
      <c r="CM140" s="4">
        <v>222</v>
      </c>
      <c r="CN140" s="4">
        <v>261</v>
      </c>
      <c r="CO140" s="4">
        <v>297</v>
      </c>
      <c r="CP140" s="4">
        <v>303</v>
      </c>
      <c r="CQ140" s="4">
        <v>279</v>
      </c>
      <c r="CR140" s="4">
        <v>1283</v>
      </c>
      <c r="CS140" s="4">
        <v>259</v>
      </c>
      <c r="CT140" s="4">
        <v>259</v>
      </c>
      <c r="CU140" s="4">
        <v>262</v>
      </c>
      <c r="CV140" s="4">
        <v>258</v>
      </c>
      <c r="CW140" s="4">
        <v>245</v>
      </c>
      <c r="CX140" s="4">
        <v>1013</v>
      </c>
      <c r="CY140" s="4">
        <v>230</v>
      </c>
      <c r="CZ140" s="4">
        <v>233</v>
      </c>
      <c r="DA140" s="4">
        <v>196</v>
      </c>
      <c r="DB140" s="4">
        <v>185</v>
      </c>
      <c r="DC140" s="4">
        <v>169</v>
      </c>
      <c r="DD140" s="4">
        <v>647</v>
      </c>
      <c r="DE140" s="4">
        <v>152</v>
      </c>
      <c r="DF140" s="4">
        <v>151</v>
      </c>
      <c r="DG140" s="4">
        <v>124</v>
      </c>
      <c r="DH140" s="4">
        <v>113</v>
      </c>
      <c r="DI140" s="4">
        <v>107</v>
      </c>
      <c r="DJ140" s="4">
        <v>276</v>
      </c>
      <c r="DK140" s="4">
        <v>96</v>
      </c>
      <c r="DL140" s="4">
        <v>71</v>
      </c>
      <c r="DM140" s="4">
        <v>42</v>
      </c>
      <c r="DN140" s="4">
        <v>31</v>
      </c>
      <c r="DO140" s="4">
        <v>36</v>
      </c>
      <c r="DP140" s="4">
        <v>84</v>
      </c>
      <c r="DQ140" s="4">
        <v>23</v>
      </c>
      <c r="DR140" s="4">
        <v>17</v>
      </c>
      <c r="DS140" s="4">
        <v>16</v>
      </c>
      <c r="DT140" s="4">
        <v>15</v>
      </c>
      <c r="DU140" s="4">
        <v>13</v>
      </c>
      <c r="DV140" s="4">
        <v>14</v>
      </c>
      <c r="DW140" s="4">
        <v>4783</v>
      </c>
      <c r="DX140" s="4">
        <v>5528</v>
      </c>
      <c r="DY140" s="4">
        <v>10557</v>
      </c>
      <c r="DZ140" s="4">
        <v>7502</v>
      </c>
      <c r="EA140" s="4">
        <v>6159</v>
      </c>
    </row>
    <row r="141" spans="1:131" ht="17.5" customHeight="1" x14ac:dyDescent="0.35"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W141" s="31"/>
      <c r="DX141" s="31"/>
      <c r="DY141" s="31"/>
      <c r="DZ141" s="31"/>
      <c r="EA141" s="31"/>
    </row>
    <row r="142" spans="1:131" s="3" customFormat="1" ht="17.5" customHeight="1" x14ac:dyDescent="0.35">
      <c r="A142" s="3" t="s">
        <v>239</v>
      </c>
      <c r="C142" s="3" t="s">
        <v>240</v>
      </c>
      <c r="E142" s="26">
        <v>366048</v>
      </c>
      <c r="F142" s="26">
        <v>18160</v>
      </c>
      <c r="G142" s="26">
        <v>3664</v>
      </c>
      <c r="H142" s="26">
        <v>3663</v>
      </c>
      <c r="I142" s="26">
        <v>3598</v>
      </c>
      <c r="J142" s="26">
        <v>3619</v>
      </c>
      <c r="K142" s="26">
        <v>3616</v>
      </c>
      <c r="L142" s="26">
        <v>17374</v>
      </c>
      <c r="M142" s="26">
        <v>3652</v>
      </c>
      <c r="N142" s="26">
        <v>3425</v>
      </c>
      <c r="O142" s="26">
        <v>3441</v>
      </c>
      <c r="P142" s="26">
        <v>3365</v>
      </c>
      <c r="Q142" s="26">
        <v>3491</v>
      </c>
      <c r="R142" s="26">
        <v>19990</v>
      </c>
      <c r="S142" s="26">
        <v>3747</v>
      </c>
      <c r="T142" s="26">
        <v>3952</v>
      </c>
      <c r="U142" s="26">
        <v>4087</v>
      </c>
      <c r="V142" s="26">
        <v>4101</v>
      </c>
      <c r="W142" s="26">
        <v>4103</v>
      </c>
      <c r="X142" s="26">
        <v>21800</v>
      </c>
      <c r="Y142" s="26">
        <v>4285</v>
      </c>
      <c r="Z142" s="26">
        <v>4264</v>
      </c>
      <c r="AA142" s="26">
        <v>4370</v>
      </c>
      <c r="AB142" s="26">
        <v>4373</v>
      </c>
      <c r="AC142" s="26">
        <v>4508</v>
      </c>
      <c r="AD142" s="26">
        <v>20907</v>
      </c>
      <c r="AE142" s="26">
        <v>4503</v>
      </c>
      <c r="AF142" s="26">
        <v>4279</v>
      </c>
      <c r="AG142" s="26">
        <v>4060</v>
      </c>
      <c r="AH142" s="26">
        <v>4072</v>
      </c>
      <c r="AI142" s="26">
        <v>3993</v>
      </c>
      <c r="AJ142" s="26">
        <v>19625</v>
      </c>
      <c r="AK142" s="26">
        <v>3973</v>
      </c>
      <c r="AL142" s="26">
        <v>3954</v>
      </c>
      <c r="AM142" s="26">
        <v>3950</v>
      </c>
      <c r="AN142" s="26">
        <v>3841</v>
      </c>
      <c r="AO142" s="26">
        <v>3907</v>
      </c>
      <c r="AP142" s="26">
        <v>18899</v>
      </c>
      <c r="AQ142" s="26">
        <v>4063</v>
      </c>
      <c r="AR142" s="26">
        <v>3906</v>
      </c>
      <c r="AS142" s="26">
        <v>3789</v>
      </c>
      <c r="AT142" s="26">
        <v>3520</v>
      </c>
      <c r="AU142" s="26">
        <v>3621</v>
      </c>
      <c r="AV142" s="26">
        <v>21121</v>
      </c>
      <c r="AW142" s="26">
        <v>3651</v>
      </c>
      <c r="AX142" s="26">
        <v>3961</v>
      </c>
      <c r="AY142" s="26">
        <v>4063</v>
      </c>
      <c r="AZ142" s="26">
        <v>4507</v>
      </c>
      <c r="BA142" s="26">
        <v>4939</v>
      </c>
      <c r="BB142" s="26">
        <v>25920</v>
      </c>
      <c r="BC142" s="26">
        <v>5114</v>
      </c>
      <c r="BD142" s="26">
        <v>5163</v>
      </c>
      <c r="BE142" s="26">
        <v>5224</v>
      </c>
      <c r="BF142" s="26">
        <v>5062</v>
      </c>
      <c r="BG142" s="26">
        <v>5357</v>
      </c>
      <c r="BH142" s="26">
        <v>27454</v>
      </c>
      <c r="BI142" s="26">
        <v>5605</v>
      </c>
      <c r="BJ142" s="26">
        <v>5642</v>
      </c>
      <c r="BK142" s="26">
        <v>5440</v>
      </c>
      <c r="BL142" s="26">
        <v>5437</v>
      </c>
      <c r="BM142" s="26">
        <v>5330</v>
      </c>
      <c r="BN142" s="26">
        <v>24912</v>
      </c>
      <c r="BO142" s="26">
        <v>5194</v>
      </c>
      <c r="BP142" s="26">
        <v>4964</v>
      </c>
      <c r="BQ142" s="26">
        <v>5015</v>
      </c>
      <c r="BR142" s="26">
        <v>4931</v>
      </c>
      <c r="BS142" s="26">
        <v>4808</v>
      </c>
      <c r="BT142" s="26">
        <v>23300</v>
      </c>
      <c r="BU142" s="26">
        <v>4586</v>
      </c>
      <c r="BV142" s="26">
        <v>4595</v>
      </c>
      <c r="BW142" s="26">
        <v>4726</v>
      </c>
      <c r="BX142" s="26">
        <v>4686</v>
      </c>
      <c r="BY142" s="26">
        <v>4707</v>
      </c>
      <c r="BZ142" s="26">
        <v>26803</v>
      </c>
      <c r="CA142" s="26">
        <v>4777</v>
      </c>
      <c r="CB142" s="26">
        <v>5088</v>
      </c>
      <c r="CC142" s="26">
        <v>5248</v>
      </c>
      <c r="CD142" s="26">
        <v>5801</v>
      </c>
      <c r="CE142" s="26">
        <v>5889</v>
      </c>
      <c r="CF142" s="26">
        <v>22600</v>
      </c>
      <c r="CG142" s="26">
        <v>4658</v>
      </c>
      <c r="CH142" s="26">
        <v>4997</v>
      </c>
      <c r="CI142" s="26">
        <v>4721</v>
      </c>
      <c r="CJ142" s="26">
        <v>4308</v>
      </c>
      <c r="CK142" s="26">
        <v>3916</v>
      </c>
      <c r="CL142" s="26">
        <v>18202</v>
      </c>
      <c r="CM142" s="26">
        <v>3702</v>
      </c>
      <c r="CN142" s="26">
        <v>3891</v>
      </c>
      <c r="CO142" s="26">
        <v>3808</v>
      </c>
      <c r="CP142" s="26">
        <v>3500</v>
      </c>
      <c r="CQ142" s="26">
        <v>3301</v>
      </c>
      <c r="CR142" s="26">
        <v>14741</v>
      </c>
      <c r="CS142" s="26">
        <v>3254</v>
      </c>
      <c r="CT142" s="26">
        <v>3031</v>
      </c>
      <c r="CU142" s="26">
        <v>2896</v>
      </c>
      <c r="CV142" s="26">
        <v>2785</v>
      </c>
      <c r="CW142" s="26">
        <v>2775</v>
      </c>
      <c r="CX142" s="26">
        <v>11844</v>
      </c>
      <c r="CY142" s="26">
        <v>2847</v>
      </c>
      <c r="CZ142" s="26">
        <v>2544</v>
      </c>
      <c r="DA142" s="26">
        <v>2352</v>
      </c>
      <c r="DB142" s="26">
        <v>2115</v>
      </c>
      <c r="DC142" s="26">
        <v>1986</v>
      </c>
      <c r="DD142" s="26">
        <v>7792</v>
      </c>
      <c r="DE142" s="26">
        <v>1827</v>
      </c>
      <c r="DF142" s="26">
        <v>1620</v>
      </c>
      <c r="DG142" s="26">
        <v>1576</v>
      </c>
      <c r="DH142" s="26">
        <v>1438</v>
      </c>
      <c r="DI142" s="26">
        <v>1331</v>
      </c>
      <c r="DJ142" s="26">
        <v>3517</v>
      </c>
      <c r="DK142" s="26">
        <v>1165</v>
      </c>
      <c r="DL142" s="26">
        <v>939</v>
      </c>
      <c r="DM142" s="26">
        <v>561</v>
      </c>
      <c r="DN142" s="26">
        <v>450</v>
      </c>
      <c r="DO142" s="26">
        <v>402</v>
      </c>
      <c r="DP142" s="26">
        <v>947</v>
      </c>
      <c r="DQ142" s="26">
        <v>310</v>
      </c>
      <c r="DR142" s="26">
        <v>256</v>
      </c>
      <c r="DS142" s="26">
        <v>181</v>
      </c>
      <c r="DT142" s="26">
        <v>123</v>
      </c>
      <c r="DU142" s="26">
        <v>77</v>
      </c>
      <c r="DV142" s="26">
        <v>140</v>
      </c>
      <c r="DW142" s="26">
        <v>59809</v>
      </c>
      <c r="DX142" s="26">
        <v>68443</v>
      </c>
      <c r="DY142" s="26">
        <v>123987</v>
      </c>
      <c r="DZ142" s="26">
        <v>102469</v>
      </c>
      <c r="EA142" s="26">
        <v>79783</v>
      </c>
    </row>
    <row r="143" spans="1:131" ht="17.5" customHeight="1" x14ac:dyDescent="0.35">
      <c r="A143" s="2" t="s">
        <v>241</v>
      </c>
      <c r="D143" s="2" t="s">
        <v>242</v>
      </c>
      <c r="E143" s="4">
        <v>33101</v>
      </c>
      <c r="F143" s="4">
        <v>1877</v>
      </c>
      <c r="G143" s="4">
        <v>393</v>
      </c>
      <c r="H143" s="4">
        <v>380</v>
      </c>
      <c r="I143" s="4">
        <v>386</v>
      </c>
      <c r="J143" s="4">
        <v>375</v>
      </c>
      <c r="K143" s="4">
        <v>343</v>
      </c>
      <c r="L143" s="4">
        <v>1628</v>
      </c>
      <c r="M143" s="4">
        <v>372</v>
      </c>
      <c r="N143" s="4">
        <v>329</v>
      </c>
      <c r="O143" s="4">
        <v>309</v>
      </c>
      <c r="P143" s="4">
        <v>313</v>
      </c>
      <c r="Q143" s="4">
        <v>305</v>
      </c>
      <c r="R143" s="4">
        <v>1724</v>
      </c>
      <c r="S143" s="4">
        <v>355</v>
      </c>
      <c r="T143" s="4">
        <v>313</v>
      </c>
      <c r="U143" s="4">
        <v>371</v>
      </c>
      <c r="V143" s="4">
        <v>335</v>
      </c>
      <c r="W143" s="4">
        <v>350</v>
      </c>
      <c r="X143" s="4">
        <v>1818</v>
      </c>
      <c r="Y143" s="4">
        <v>363</v>
      </c>
      <c r="Z143" s="4">
        <v>347</v>
      </c>
      <c r="AA143" s="4">
        <v>391</v>
      </c>
      <c r="AB143" s="4">
        <v>366</v>
      </c>
      <c r="AC143" s="4">
        <v>351</v>
      </c>
      <c r="AD143" s="4">
        <v>2008</v>
      </c>
      <c r="AE143" s="4">
        <v>331</v>
      </c>
      <c r="AF143" s="4">
        <v>372</v>
      </c>
      <c r="AG143" s="4">
        <v>394</v>
      </c>
      <c r="AH143" s="4">
        <v>453</v>
      </c>
      <c r="AI143" s="4">
        <v>458</v>
      </c>
      <c r="AJ143" s="4">
        <v>2154</v>
      </c>
      <c r="AK143" s="4">
        <v>431</v>
      </c>
      <c r="AL143" s="4">
        <v>446</v>
      </c>
      <c r="AM143" s="4">
        <v>458</v>
      </c>
      <c r="AN143" s="4">
        <v>406</v>
      </c>
      <c r="AO143" s="4">
        <v>413</v>
      </c>
      <c r="AP143" s="4">
        <v>1916</v>
      </c>
      <c r="AQ143" s="4">
        <v>430</v>
      </c>
      <c r="AR143" s="4">
        <v>407</v>
      </c>
      <c r="AS143" s="4">
        <v>361</v>
      </c>
      <c r="AT143" s="4">
        <v>375</v>
      </c>
      <c r="AU143" s="4">
        <v>343</v>
      </c>
      <c r="AV143" s="4">
        <v>1933</v>
      </c>
      <c r="AW143" s="4">
        <v>375</v>
      </c>
      <c r="AX143" s="4">
        <v>396</v>
      </c>
      <c r="AY143" s="4">
        <v>349</v>
      </c>
      <c r="AZ143" s="4">
        <v>388</v>
      </c>
      <c r="BA143" s="4">
        <v>425</v>
      </c>
      <c r="BB143" s="4">
        <v>2275</v>
      </c>
      <c r="BC143" s="4">
        <v>445</v>
      </c>
      <c r="BD143" s="4">
        <v>480</v>
      </c>
      <c r="BE143" s="4">
        <v>424</v>
      </c>
      <c r="BF143" s="4">
        <v>454</v>
      </c>
      <c r="BG143" s="4">
        <v>472</v>
      </c>
      <c r="BH143" s="4">
        <v>2352</v>
      </c>
      <c r="BI143" s="4">
        <v>450</v>
      </c>
      <c r="BJ143" s="4">
        <v>488</v>
      </c>
      <c r="BK143" s="4">
        <v>476</v>
      </c>
      <c r="BL143" s="4">
        <v>473</v>
      </c>
      <c r="BM143" s="4">
        <v>465</v>
      </c>
      <c r="BN143" s="4">
        <v>2162</v>
      </c>
      <c r="BO143" s="4">
        <v>442</v>
      </c>
      <c r="BP143" s="4">
        <v>408</v>
      </c>
      <c r="BQ143" s="4">
        <v>413</v>
      </c>
      <c r="BR143" s="4">
        <v>469</v>
      </c>
      <c r="BS143" s="4">
        <v>430</v>
      </c>
      <c r="BT143" s="4">
        <v>2076</v>
      </c>
      <c r="BU143" s="4">
        <v>433</v>
      </c>
      <c r="BV143" s="4">
        <v>382</v>
      </c>
      <c r="BW143" s="4">
        <v>453</v>
      </c>
      <c r="BX143" s="4">
        <v>402</v>
      </c>
      <c r="BY143" s="4">
        <v>406</v>
      </c>
      <c r="BZ143" s="4">
        <v>2203</v>
      </c>
      <c r="CA143" s="4">
        <v>410</v>
      </c>
      <c r="CB143" s="4">
        <v>445</v>
      </c>
      <c r="CC143" s="4">
        <v>405</v>
      </c>
      <c r="CD143" s="4">
        <v>450</v>
      </c>
      <c r="CE143" s="4">
        <v>493</v>
      </c>
      <c r="CF143" s="4">
        <v>1865</v>
      </c>
      <c r="CG143" s="4">
        <v>396</v>
      </c>
      <c r="CH143" s="4">
        <v>400</v>
      </c>
      <c r="CI143" s="4">
        <v>410</v>
      </c>
      <c r="CJ143" s="4">
        <v>362</v>
      </c>
      <c r="CK143" s="4">
        <v>297</v>
      </c>
      <c r="CL143" s="4">
        <v>1589</v>
      </c>
      <c r="CM143" s="4">
        <v>320</v>
      </c>
      <c r="CN143" s="4">
        <v>354</v>
      </c>
      <c r="CO143" s="4">
        <v>331</v>
      </c>
      <c r="CP143" s="4">
        <v>294</v>
      </c>
      <c r="CQ143" s="4">
        <v>290</v>
      </c>
      <c r="CR143" s="4">
        <v>1330</v>
      </c>
      <c r="CS143" s="4">
        <v>283</v>
      </c>
      <c r="CT143" s="4">
        <v>283</v>
      </c>
      <c r="CU143" s="4">
        <v>249</v>
      </c>
      <c r="CV143" s="4">
        <v>262</v>
      </c>
      <c r="CW143" s="4">
        <v>253</v>
      </c>
      <c r="CX143" s="4">
        <v>1088</v>
      </c>
      <c r="CY143" s="4">
        <v>264</v>
      </c>
      <c r="CZ143" s="4">
        <v>225</v>
      </c>
      <c r="DA143" s="4">
        <v>217</v>
      </c>
      <c r="DB143" s="4">
        <v>199</v>
      </c>
      <c r="DC143" s="4">
        <v>183</v>
      </c>
      <c r="DD143" s="4">
        <v>704</v>
      </c>
      <c r="DE143" s="4">
        <v>168</v>
      </c>
      <c r="DF143" s="4">
        <v>145</v>
      </c>
      <c r="DG143" s="4">
        <v>160</v>
      </c>
      <c r="DH143" s="4">
        <v>116</v>
      </c>
      <c r="DI143" s="4">
        <v>115</v>
      </c>
      <c r="DJ143" s="4">
        <v>302</v>
      </c>
      <c r="DK143" s="4">
        <v>102</v>
      </c>
      <c r="DL143" s="4">
        <v>71</v>
      </c>
      <c r="DM143" s="4">
        <v>51</v>
      </c>
      <c r="DN143" s="4">
        <v>45</v>
      </c>
      <c r="DO143" s="4">
        <v>33</v>
      </c>
      <c r="DP143" s="4">
        <v>81</v>
      </c>
      <c r="DQ143" s="4">
        <v>31</v>
      </c>
      <c r="DR143" s="4">
        <v>21</v>
      </c>
      <c r="DS143" s="4">
        <v>16</v>
      </c>
      <c r="DT143" s="4">
        <v>9</v>
      </c>
      <c r="DU143" s="4">
        <v>4</v>
      </c>
      <c r="DV143" s="4">
        <v>16</v>
      </c>
      <c r="DW143" s="4">
        <v>5592</v>
      </c>
      <c r="DX143" s="4">
        <v>6330</v>
      </c>
      <c r="DY143" s="4">
        <v>11741</v>
      </c>
      <c r="DZ143" s="4">
        <v>8793</v>
      </c>
      <c r="EA143" s="4">
        <v>6975</v>
      </c>
    </row>
    <row r="144" spans="1:131" ht="17.5" customHeight="1" x14ac:dyDescent="0.35">
      <c r="A144" s="2" t="s">
        <v>243</v>
      </c>
      <c r="D144" s="2" t="s">
        <v>244</v>
      </c>
      <c r="E144" s="4">
        <v>69974</v>
      </c>
      <c r="F144" s="4">
        <v>3046</v>
      </c>
      <c r="G144" s="4">
        <v>598</v>
      </c>
      <c r="H144" s="4">
        <v>646</v>
      </c>
      <c r="I144" s="4">
        <v>615</v>
      </c>
      <c r="J144" s="4">
        <v>589</v>
      </c>
      <c r="K144" s="4">
        <v>598</v>
      </c>
      <c r="L144" s="4">
        <v>2984</v>
      </c>
      <c r="M144" s="4">
        <v>638</v>
      </c>
      <c r="N144" s="4">
        <v>587</v>
      </c>
      <c r="O144" s="4">
        <v>600</v>
      </c>
      <c r="P144" s="4">
        <v>550</v>
      </c>
      <c r="Q144" s="4">
        <v>609</v>
      </c>
      <c r="R144" s="4">
        <v>3513</v>
      </c>
      <c r="S144" s="4">
        <v>620</v>
      </c>
      <c r="T144" s="4">
        <v>698</v>
      </c>
      <c r="U144" s="4">
        <v>730</v>
      </c>
      <c r="V144" s="4">
        <v>782</v>
      </c>
      <c r="W144" s="4">
        <v>683</v>
      </c>
      <c r="X144" s="4">
        <v>3597</v>
      </c>
      <c r="Y144" s="4">
        <v>782</v>
      </c>
      <c r="Z144" s="4">
        <v>789</v>
      </c>
      <c r="AA144" s="4">
        <v>736</v>
      </c>
      <c r="AB144" s="4">
        <v>687</v>
      </c>
      <c r="AC144" s="4">
        <v>603</v>
      </c>
      <c r="AD144" s="4">
        <v>3118</v>
      </c>
      <c r="AE144" s="4">
        <v>581</v>
      </c>
      <c r="AF144" s="4">
        <v>596</v>
      </c>
      <c r="AG144" s="4">
        <v>671</v>
      </c>
      <c r="AH144" s="4">
        <v>612</v>
      </c>
      <c r="AI144" s="4">
        <v>658</v>
      </c>
      <c r="AJ144" s="4">
        <v>2963</v>
      </c>
      <c r="AK144" s="4">
        <v>626</v>
      </c>
      <c r="AL144" s="4">
        <v>581</v>
      </c>
      <c r="AM144" s="4">
        <v>594</v>
      </c>
      <c r="AN144" s="4">
        <v>565</v>
      </c>
      <c r="AO144" s="4">
        <v>597</v>
      </c>
      <c r="AP144" s="4">
        <v>2832</v>
      </c>
      <c r="AQ144" s="4">
        <v>599</v>
      </c>
      <c r="AR144" s="4">
        <v>573</v>
      </c>
      <c r="AS144" s="4">
        <v>583</v>
      </c>
      <c r="AT144" s="4">
        <v>550</v>
      </c>
      <c r="AU144" s="4">
        <v>527</v>
      </c>
      <c r="AV144" s="4">
        <v>3477</v>
      </c>
      <c r="AW144" s="4">
        <v>533</v>
      </c>
      <c r="AX144" s="4">
        <v>664</v>
      </c>
      <c r="AY144" s="4">
        <v>672</v>
      </c>
      <c r="AZ144" s="4">
        <v>751</v>
      </c>
      <c r="BA144" s="4">
        <v>857</v>
      </c>
      <c r="BB144" s="4">
        <v>4470</v>
      </c>
      <c r="BC144" s="4">
        <v>886</v>
      </c>
      <c r="BD144" s="4">
        <v>838</v>
      </c>
      <c r="BE144" s="4">
        <v>979</v>
      </c>
      <c r="BF144" s="4">
        <v>850</v>
      </c>
      <c r="BG144" s="4">
        <v>917</v>
      </c>
      <c r="BH144" s="4">
        <v>5043</v>
      </c>
      <c r="BI144" s="4">
        <v>993</v>
      </c>
      <c r="BJ144" s="4">
        <v>1022</v>
      </c>
      <c r="BK144" s="4">
        <v>1005</v>
      </c>
      <c r="BL144" s="4">
        <v>1036</v>
      </c>
      <c r="BM144" s="4">
        <v>987</v>
      </c>
      <c r="BN144" s="4">
        <v>4916</v>
      </c>
      <c r="BO144" s="4">
        <v>968</v>
      </c>
      <c r="BP144" s="4">
        <v>955</v>
      </c>
      <c r="BQ144" s="4">
        <v>985</v>
      </c>
      <c r="BR144" s="4">
        <v>999</v>
      </c>
      <c r="BS144" s="4">
        <v>1009</v>
      </c>
      <c r="BT144" s="4">
        <v>4981</v>
      </c>
      <c r="BU144" s="4">
        <v>995</v>
      </c>
      <c r="BV144" s="4">
        <v>957</v>
      </c>
      <c r="BW144" s="4">
        <v>989</v>
      </c>
      <c r="BX144" s="4">
        <v>999</v>
      </c>
      <c r="BY144" s="4">
        <v>1041</v>
      </c>
      <c r="BZ144" s="4">
        <v>6339</v>
      </c>
      <c r="CA144" s="4">
        <v>1116</v>
      </c>
      <c r="CB144" s="4">
        <v>1197</v>
      </c>
      <c r="CC144" s="4">
        <v>1253</v>
      </c>
      <c r="CD144" s="4">
        <v>1352</v>
      </c>
      <c r="CE144" s="4">
        <v>1421</v>
      </c>
      <c r="CF144" s="4">
        <v>5601</v>
      </c>
      <c r="CG144" s="4">
        <v>1177</v>
      </c>
      <c r="CH144" s="4">
        <v>1219</v>
      </c>
      <c r="CI144" s="4">
        <v>1161</v>
      </c>
      <c r="CJ144" s="4">
        <v>1041</v>
      </c>
      <c r="CK144" s="4">
        <v>1003</v>
      </c>
      <c r="CL144" s="4">
        <v>4424</v>
      </c>
      <c r="CM144" s="4">
        <v>938</v>
      </c>
      <c r="CN144" s="4">
        <v>931</v>
      </c>
      <c r="CO144" s="4">
        <v>918</v>
      </c>
      <c r="CP144" s="4">
        <v>845</v>
      </c>
      <c r="CQ144" s="4">
        <v>792</v>
      </c>
      <c r="CR144" s="4">
        <v>3431</v>
      </c>
      <c r="CS144" s="4">
        <v>749</v>
      </c>
      <c r="CT144" s="4">
        <v>689</v>
      </c>
      <c r="CU144" s="4">
        <v>667</v>
      </c>
      <c r="CV144" s="4">
        <v>697</v>
      </c>
      <c r="CW144" s="4">
        <v>629</v>
      </c>
      <c r="CX144" s="4">
        <v>2642</v>
      </c>
      <c r="CY144" s="4">
        <v>631</v>
      </c>
      <c r="CZ144" s="4">
        <v>580</v>
      </c>
      <c r="DA144" s="4">
        <v>512</v>
      </c>
      <c r="DB144" s="4">
        <v>498</v>
      </c>
      <c r="DC144" s="4">
        <v>421</v>
      </c>
      <c r="DD144" s="4">
        <v>1634</v>
      </c>
      <c r="DE144" s="4">
        <v>380</v>
      </c>
      <c r="DF144" s="4">
        <v>356</v>
      </c>
      <c r="DG144" s="4">
        <v>330</v>
      </c>
      <c r="DH144" s="4">
        <v>307</v>
      </c>
      <c r="DI144" s="4">
        <v>261</v>
      </c>
      <c r="DJ144" s="4">
        <v>749</v>
      </c>
      <c r="DK144" s="4">
        <v>245</v>
      </c>
      <c r="DL144" s="4">
        <v>199</v>
      </c>
      <c r="DM144" s="4">
        <v>117</v>
      </c>
      <c r="DN144" s="4">
        <v>92</v>
      </c>
      <c r="DO144" s="4">
        <v>96</v>
      </c>
      <c r="DP144" s="4">
        <v>193</v>
      </c>
      <c r="DQ144" s="4">
        <v>52</v>
      </c>
      <c r="DR144" s="4">
        <v>55</v>
      </c>
      <c r="DS144" s="4">
        <v>36</v>
      </c>
      <c r="DT144" s="4">
        <v>30</v>
      </c>
      <c r="DU144" s="4">
        <v>20</v>
      </c>
      <c r="DV144" s="4">
        <v>21</v>
      </c>
      <c r="DW144" s="4">
        <v>10325</v>
      </c>
      <c r="DX144" s="4">
        <v>11850</v>
      </c>
      <c r="DY144" s="4">
        <v>19675</v>
      </c>
      <c r="DZ144" s="4">
        <v>21279</v>
      </c>
      <c r="EA144" s="4">
        <v>18695</v>
      </c>
    </row>
    <row r="145" spans="1:131" ht="17.5" customHeight="1" x14ac:dyDescent="0.35">
      <c r="A145" s="2" t="s">
        <v>245</v>
      </c>
      <c r="D145" s="2" t="s">
        <v>246</v>
      </c>
      <c r="E145" s="4">
        <v>47768</v>
      </c>
      <c r="F145" s="4">
        <v>2614</v>
      </c>
      <c r="G145" s="4">
        <v>570</v>
      </c>
      <c r="H145" s="4">
        <v>562</v>
      </c>
      <c r="I145" s="4">
        <v>505</v>
      </c>
      <c r="J145" s="4">
        <v>480</v>
      </c>
      <c r="K145" s="4">
        <v>497</v>
      </c>
      <c r="L145" s="4">
        <v>2099</v>
      </c>
      <c r="M145" s="4">
        <v>455</v>
      </c>
      <c r="N145" s="4">
        <v>448</v>
      </c>
      <c r="O145" s="4">
        <v>418</v>
      </c>
      <c r="P145" s="4">
        <v>399</v>
      </c>
      <c r="Q145" s="4">
        <v>379</v>
      </c>
      <c r="R145" s="4">
        <v>2221</v>
      </c>
      <c r="S145" s="4">
        <v>425</v>
      </c>
      <c r="T145" s="4">
        <v>460</v>
      </c>
      <c r="U145" s="4">
        <v>434</v>
      </c>
      <c r="V145" s="4">
        <v>456</v>
      </c>
      <c r="W145" s="4">
        <v>446</v>
      </c>
      <c r="X145" s="4">
        <v>4170</v>
      </c>
      <c r="Y145" s="4">
        <v>451</v>
      </c>
      <c r="Z145" s="4">
        <v>543</v>
      </c>
      <c r="AA145" s="4">
        <v>548</v>
      </c>
      <c r="AB145" s="4">
        <v>981</v>
      </c>
      <c r="AC145" s="4">
        <v>1647</v>
      </c>
      <c r="AD145" s="4">
        <v>5879</v>
      </c>
      <c r="AE145" s="4">
        <v>1767</v>
      </c>
      <c r="AF145" s="4">
        <v>1436</v>
      </c>
      <c r="AG145" s="4">
        <v>942</v>
      </c>
      <c r="AH145" s="4">
        <v>883</v>
      </c>
      <c r="AI145" s="4">
        <v>851</v>
      </c>
      <c r="AJ145" s="4">
        <v>3916</v>
      </c>
      <c r="AK145" s="4">
        <v>838</v>
      </c>
      <c r="AL145" s="4">
        <v>818</v>
      </c>
      <c r="AM145" s="4">
        <v>791</v>
      </c>
      <c r="AN145" s="4">
        <v>719</v>
      </c>
      <c r="AO145" s="4">
        <v>750</v>
      </c>
      <c r="AP145" s="4">
        <v>3113</v>
      </c>
      <c r="AQ145" s="4">
        <v>721</v>
      </c>
      <c r="AR145" s="4">
        <v>704</v>
      </c>
      <c r="AS145" s="4">
        <v>610</v>
      </c>
      <c r="AT145" s="4">
        <v>548</v>
      </c>
      <c r="AU145" s="4">
        <v>530</v>
      </c>
      <c r="AV145" s="4">
        <v>2667</v>
      </c>
      <c r="AW145" s="4">
        <v>528</v>
      </c>
      <c r="AX145" s="4">
        <v>504</v>
      </c>
      <c r="AY145" s="4">
        <v>540</v>
      </c>
      <c r="AZ145" s="4">
        <v>535</v>
      </c>
      <c r="BA145" s="4">
        <v>560</v>
      </c>
      <c r="BB145" s="4">
        <v>2923</v>
      </c>
      <c r="BC145" s="4">
        <v>568</v>
      </c>
      <c r="BD145" s="4">
        <v>575</v>
      </c>
      <c r="BE145" s="4">
        <v>601</v>
      </c>
      <c r="BF145" s="4">
        <v>562</v>
      </c>
      <c r="BG145" s="4">
        <v>617</v>
      </c>
      <c r="BH145" s="4">
        <v>3123</v>
      </c>
      <c r="BI145" s="4">
        <v>632</v>
      </c>
      <c r="BJ145" s="4">
        <v>600</v>
      </c>
      <c r="BK145" s="4">
        <v>586</v>
      </c>
      <c r="BL145" s="4">
        <v>692</v>
      </c>
      <c r="BM145" s="4">
        <v>613</v>
      </c>
      <c r="BN145" s="4">
        <v>2715</v>
      </c>
      <c r="BO145" s="4">
        <v>584</v>
      </c>
      <c r="BP145" s="4">
        <v>516</v>
      </c>
      <c r="BQ145" s="4">
        <v>575</v>
      </c>
      <c r="BR145" s="4">
        <v>543</v>
      </c>
      <c r="BS145" s="4">
        <v>497</v>
      </c>
      <c r="BT145" s="4">
        <v>2410</v>
      </c>
      <c r="BU145" s="4">
        <v>464</v>
      </c>
      <c r="BV145" s="4">
        <v>484</v>
      </c>
      <c r="BW145" s="4">
        <v>514</v>
      </c>
      <c r="BX145" s="4">
        <v>474</v>
      </c>
      <c r="BY145" s="4">
        <v>474</v>
      </c>
      <c r="BZ145" s="4">
        <v>2402</v>
      </c>
      <c r="CA145" s="4">
        <v>469</v>
      </c>
      <c r="CB145" s="4">
        <v>485</v>
      </c>
      <c r="CC145" s="4">
        <v>486</v>
      </c>
      <c r="CD145" s="4">
        <v>483</v>
      </c>
      <c r="CE145" s="4">
        <v>479</v>
      </c>
      <c r="CF145" s="4">
        <v>1897</v>
      </c>
      <c r="CG145" s="4">
        <v>405</v>
      </c>
      <c r="CH145" s="4">
        <v>419</v>
      </c>
      <c r="CI145" s="4">
        <v>408</v>
      </c>
      <c r="CJ145" s="4">
        <v>358</v>
      </c>
      <c r="CK145" s="4">
        <v>307</v>
      </c>
      <c r="CL145" s="4">
        <v>1600</v>
      </c>
      <c r="CM145" s="4">
        <v>308</v>
      </c>
      <c r="CN145" s="4">
        <v>323</v>
      </c>
      <c r="CO145" s="4">
        <v>331</v>
      </c>
      <c r="CP145" s="4">
        <v>348</v>
      </c>
      <c r="CQ145" s="4">
        <v>290</v>
      </c>
      <c r="CR145" s="4">
        <v>1372</v>
      </c>
      <c r="CS145" s="4">
        <v>311</v>
      </c>
      <c r="CT145" s="4">
        <v>264</v>
      </c>
      <c r="CU145" s="4">
        <v>268</v>
      </c>
      <c r="CV145" s="4">
        <v>263</v>
      </c>
      <c r="CW145" s="4">
        <v>266</v>
      </c>
      <c r="CX145" s="4">
        <v>1221</v>
      </c>
      <c r="CY145" s="4">
        <v>300</v>
      </c>
      <c r="CZ145" s="4">
        <v>237</v>
      </c>
      <c r="DA145" s="4">
        <v>262</v>
      </c>
      <c r="DB145" s="4">
        <v>215</v>
      </c>
      <c r="DC145" s="4">
        <v>207</v>
      </c>
      <c r="DD145" s="4">
        <v>872</v>
      </c>
      <c r="DE145" s="4">
        <v>188</v>
      </c>
      <c r="DF145" s="4">
        <v>203</v>
      </c>
      <c r="DG145" s="4">
        <v>169</v>
      </c>
      <c r="DH145" s="4">
        <v>162</v>
      </c>
      <c r="DI145" s="4">
        <v>150</v>
      </c>
      <c r="DJ145" s="4">
        <v>429</v>
      </c>
      <c r="DK145" s="4">
        <v>135</v>
      </c>
      <c r="DL145" s="4">
        <v>115</v>
      </c>
      <c r="DM145" s="4">
        <v>73</v>
      </c>
      <c r="DN145" s="4">
        <v>59</v>
      </c>
      <c r="DO145" s="4">
        <v>47</v>
      </c>
      <c r="DP145" s="4">
        <v>101</v>
      </c>
      <c r="DQ145" s="4">
        <v>29</v>
      </c>
      <c r="DR145" s="4">
        <v>29</v>
      </c>
      <c r="DS145" s="4">
        <v>24</v>
      </c>
      <c r="DT145" s="4">
        <v>11</v>
      </c>
      <c r="DU145" s="4">
        <v>8</v>
      </c>
      <c r="DV145" s="4">
        <v>24</v>
      </c>
      <c r="DW145" s="4">
        <v>7385</v>
      </c>
      <c r="DX145" s="4">
        <v>8476</v>
      </c>
      <c r="DY145" s="4">
        <v>22217</v>
      </c>
      <c r="DZ145" s="4">
        <v>10650</v>
      </c>
      <c r="EA145" s="4">
        <v>7516</v>
      </c>
    </row>
    <row r="146" spans="1:131" ht="17.5" customHeight="1" x14ac:dyDescent="0.35">
      <c r="A146" s="2" t="s">
        <v>247</v>
      </c>
      <c r="D146" s="2" t="s">
        <v>248</v>
      </c>
      <c r="E146" s="4">
        <v>55163</v>
      </c>
      <c r="F146" s="4">
        <v>2699</v>
      </c>
      <c r="G146" s="4">
        <v>518</v>
      </c>
      <c r="H146" s="4">
        <v>523</v>
      </c>
      <c r="I146" s="4">
        <v>570</v>
      </c>
      <c r="J146" s="4">
        <v>546</v>
      </c>
      <c r="K146" s="4">
        <v>542</v>
      </c>
      <c r="L146" s="4">
        <v>2748</v>
      </c>
      <c r="M146" s="4">
        <v>563</v>
      </c>
      <c r="N146" s="4">
        <v>505</v>
      </c>
      <c r="O146" s="4">
        <v>583</v>
      </c>
      <c r="P146" s="4">
        <v>551</v>
      </c>
      <c r="Q146" s="4">
        <v>546</v>
      </c>
      <c r="R146" s="4">
        <v>3208</v>
      </c>
      <c r="S146" s="4">
        <v>657</v>
      </c>
      <c r="T146" s="4">
        <v>632</v>
      </c>
      <c r="U146" s="4">
        <v>655</v>
      </c>
      <c r="V146" s="4">
        <v>631</v>
      </c>
      <c r="W146" s="4">
        <v>633</v>
      </c>
      <c r="X146" s="4">
        <v>3082</v>
      </c>
      <c r="Y146" s="4">
        <v>689</v>
      </c>
      <c r="Z146" s="4">
        <v>619</v>
      </c>
      <c r="AA146" s="4">
        <v>731</v>
      </c>
      <c r="AB146" s="4">
        <v>571</v>
      </c>
      <c r="AC146" s="4">
        <v>472</v>
      </c>
      <c r="AD146" s="4">
        <v>2443</v>
      </c>
      <c r="AE146" s="4">
        <v>467</v>
      </c>
      <c r="AF146" s="4">
        <v>440</v>
      </c>
      <c r="AG146" s="4">
        <v>528</v>
      </c>
      <c r="AH146" s="4">
        <v>538</v>
      </c>
      <c r="AI146" s="4">
        <v>470</v>
      </c>
      <c r="AJ146" s="4">
        <v>2668</v>
      </c>
      <c r="AK146" s="4">
        <v>487</v>
      </c>
      <c r="AL146" s="4">
        <v>540</v>
      </c>
      <c r="AM146" s="4">
        <v>536</v>
      </c>
      <c r="AN146" s="4">
        <v>566</v>
      </c>
      <c r="AO146" s="4">
        <v>539</v>
      </c>
      <c r="AP146" s="4">
        <v>2775</v>
      </c>
      <c r="AQ146" s="4">
        <v>561</v>
      </c>
      <c r="AR146" s="4">
        <v>564</v>
      </c>
      <c r="AS146" s="4">
        <v>580</v>
      </c>
      <c r="AT146" s="4">
        <v>528</v>
      </c>
      <c r="AU146" s="4">
        <v>542</v>
      </c>
      <c r="AV146" s="4">
        <v>3421</v>
      </c>
      <c r="AW146" s="4">
        <v>560</v>
      </c>
      <c r="AX146" s="4">
        <v>625</v>
      </c>
      <c r="AY146" s="4">
        <v>656</v>
      </c>
      <c r="AZ146" s="4">
        <v>755</v>
      </c>
      <c r="BA146" s="4">
        <v>825</v>
      </c>
      <c r="BB146" s="4">
        <v>4378</v>
      </c>
      <c r="BC146" s="4">
        <v>842</v>
      </c>
      <c r="BD146" s="4">
        <v>911</v>
      </c>
      <c r="BE146" s="4">
        <v>835</v>
      </c>
      <c r="BF146" s="4">
        <v>913</v>
      </c>
      <c r="BG146" s="4">
        <v>877</v>
      </c>
      <c r="BH146" s="4">
        <v>4432</v>
      </c>
      <c r="BI146" s="4">
        <v>915</v>
      </c>
      <c r="BJ146" s="4">
        <v>940</v>
      </c>
      <c r="BK146" s="4">
        <v>868</v>
      </c>
      <c r="BL146" s="4">
        <v>870</v>
      </c>
      <c r="BM146" s="4">
        <v>839</v>
      </c>
      <c r="BN146" s="4">
        <v>3789</v>
      </c>
      <c r="BO146" s="4">
        <v>838</v>
      </c>
      <c r="BP146" s="4">
        <v>797</v>
      </c>
      <c r="BQ146" s="4">
        <v>753</v>
      </c>
      <c r="BR146" s="4">
        <v>697</v>
      </c>
      <c r="BS146" s="4">
        <v>704</v>
      </c>
      <c r="BT146" s="4">
        <v>3282</v>
      </c>
      <c r="BU146" s="4">
        <v>638</v>
      </c>
      <c r="BV146" s="4">
        <v>643</v>
      </c>
      <c r="BW146" s="4">
        <v>655</v>
      </c>
      <c r="BX146" s="4">
        <v>682</v>
      </c>
      <c r="BY146" s="4">
        <v>664</v>
      </c>
      <c r="BZ146" s="4">
        <v>4110</v>
      </c>
      <c r="CA146" s="4">
        <v>717</v>
      </c>
      <c r="CB146" s="4">
        <v>772</v>
      </c>
      <c r="CC146" s="4">
        <v>789</v>
      </c>
      <c r="CD146" s="4">
        <v>937</v>
      </c>
      <c r="CE146" s="4">
        <v>895</v>
      </c>
      <c r="CF146" s="4">
        <v>3492</v>
      </c>
      <c r="CG146" s="4">
        <v>656</v>
      </c>
      <c r="CH146" s="4">
        <v>801</v>
      </c>
      <c r="CI146" s="4">
        <v>754</v>
      </c>
      <c r="CJ146" s="4">
        <v>668</v>
      </c>
      <c r="CK146" s="4">
        <v>613</v>
      </c>
      <c r="CL146" s="4">
        <v>2847</v>
      </c>
      <c r="CM146" s="4">
        <v>559</v>
      </c>
      <c r="CN146" s="4">
        <v>673</v>
      </c>
      <c r="CO146" s="4">
        <v>599</v>
      </c>
      <c r="CP146" s="4">
        <v>516</v>
      </c>
      <c r="CQ146" s="4">
        <v>500</v>
      </c>
      <c r="CR146" s="4">
        <v>2219</v>
      </c>
      <c r="CS146" s="4">
        <v>487</v>
      </c>
      <c r="CT146" s="4">
        <v>450</v>
      </c>
      <c r="CU146" s="4">
        <v>480</v>
      </c>
      <c r="CV146" s="4">
        <v>404</v>
      </c>
      <c r="CW146" s="4">
        <v>398</v>
      </c>
      <c r="CX146" s="4">
        <v>1737</v>
      </c>
      <c r="CY146" s="4">
        <v>414</v>
      </c>
      <c r="CZ146" s="4">
        <v>383</v>
      </c>
      <c r="DA146" s="4">
        <v>329</v>
      </c>
      <c r="DB146" s="4">
        <v>310</v>
      </c>
      <c r="DC146" s="4">
        <v>301</v>
      </c>
      <c r="DD146" s="4">
        <v>1172</v>
      </c>
      <c r="DE146" s="4">
        <v>275</v>
      </c>
      <c r="DF146" s="4">
        <v>250</v>
      </c>
      <c r="DG146" s="4">
        <v>228</v>
      </c>
      <c r="DH146" s="4">
        <v>206</v>
      </c>
      <c r="DI146" s="4">
        <v>213</v>
      </c>
      <c r="DJ146" s="4">
        <v>493</v>
      </c>
      <c r="DK146" s="4">
        <v>155</v>
      </c>
      <c r="DL146" s="4">
        <v>142</v>
      </c>
      <c r="DM146" s="4">
        <v>79</v>
      </c>
      <c r="DN146" s="4">
        <v>62</v>
      </c>
      <c r="DO146" s="4">
        <v>55</v>
      </c>
      <c r="DP146" s="4">
        <v>156</v>
      </c>
      <c r="DQ146" s="4">
        <v>62</v>
      </c>
      <c r="DR146" s="4">
        <v>42</v>
      </c>
      <c r="DS146" s="4">
        <v>32</v>
      </c>
      <c r="DT146" s="4">
        <v>15</v>
      </c>
      <c r="DU146" s="4">
        <v>5</v>
      </c>
      <c r="DV146" s="4">
        <v>12</v>
      </c>
      <c r="DW146" s="4">
        <v>9344</v>
      </c>
      <c r="DX146" s="4">
        <v>10694</v>
      </c>
      <c r="DY146" s="4">
        <v>18078</v>
      </c>
      <c r="DZ146" s="4">
        <v>15613</v>
      </c>
      <c r="EA146" s="4">
        <v>12128</v>
      </c>
    </row>
    <row r="147" spans="1:131" ht="17.5" customHeight="1" x14ac:dyDescent="0.35">
      <c r="A147" s="2" t="s">
        <v>249</v>
      </c>
      <c r="D147" s="2" t="s">
        <v>250</v>
      </c>
      <c r="E147" s="4">
        <v>45151</v>
      </c>
      <c r="F147" s="4">
        <v>2104</v>
      </c>
      <c r="G147" s="4">
        <v>419</v>
      </c>
      <c r="H147" s="4">
        <v>418</v>
      </c>
      <c r="I147" s="4">
        <v>439</v>
      </c>
      <c r="J147" s="4">
        <v>413</v>
      </c>
      <c r="K147" s="4">
        <v>415</v>
      </c>
      <c r="L147" s="4">
        <v>2108</v>
      </c>
      <c r="M147" s="4">
        <v>447</v>
      </c>
      <c r="N147" s="4">
        <v>416</v>
      </c>
      <c r="O147" s="4">
        <v>404</v>
      </c>
      <c r="P147" s="4">
        <v>394</v>
      </c>
      <c r="Q147" s="4">
        <v>447</v>
      </c>
      <c r="R147" s="4">
        <v>2461</v>
      </c>
      <c r="S147" s="4">
        <v>451</v>
      </c>
      <c r="T147" s="4">
        <v>475</v>
      </c>
      <c r="U147" s="4">
        <v>537</v>
      </c>
      <c r="V147" s="4">
        <v>469</v>
      </c>
      <c r="W147" s="4">
        <v>529</v>
      </c>
      <c r="X147" s="4">
        <v>2450</v>
      </c>
      <c r="Y147" s="4">
        <v>547</v>
      </c>
      <c r="Z147" s="4">
        <v>502</v>
      </c>
      <c r="AA147" s="4">
        <v>546</v>
      </c>
      <c r="AB147" s="4">
        <v>464</v>
      </c>
      <c r="AC147" s="4">
        <v>391</v>
      </c>
      <c r="AD147" s="4">
        <v>2238</v>
      </c>
      <c r="AE147" s="4">
        <v>408</v>
      </c>
      <c r="AF147" s="4">
        <v>453</v>
      </c>
      <c r="AG147" s="4">
        <v>452</v>
      </c>
      <c r="AH147" s="4">
        <v>463</v>
      </c>
      <c r="AI147" s="4">
        <v>462</v>
      </c>
      <c r="AJ147" s="4">
        <v>2358</v>
      </c>
      <c r="AK147" s="4">
        <v>461</v>
      </c>
      <c r="AL147" s="4">
        <v>457</v>
      </c>
      <c r="AM147" s="4">
        <v>480</v>
      </c>
      <c r="AN147" s="4">
        <v>482</v>
      </c>
      <c r="AO147" s="4">
        <v>478</v>
      </c>
      <c r="AP147" s="4">
        <v>2384</v>
      </c>
      <c r="AQ147" s="4">
        <v>463</v>
      </c>
      <c r="AR147" s="4">
        <v>474</v>
      </c>
      <c r="AS147" s="4">
        <v>485</v>
      </c>
      <c r="AT147" s="4">
        <v>437</v>
      </c>
      <c r="AU147" s="4">
        <v>525</v>
      </c>
      <c r="AV147" s="4">
        <v>2738</v>
      </c>
      <c r="AW147" s="4">
        <v>502</v>
      </c>
      <c r="AX147" s="4">
        <v>510</v>
      </c>
      <c r="AY147" s="4">
        <v>546</v>
      </c>
      <c r="AZ147" s="4">
        <v>556</v>
      </c>
      <c r="BA147" s="4">
        <v>624</v>
      </c>
      <c r="BB147" s="4">
        <v>3113</v>
      </c>
      <c r="BC147" s="4">
        <v>632</v>
      </c>
      <c r="BD147" s="4">
        <v>580</v>
      </c>
      <c r="BE147" s="4">
        <v>637</v>
      </c>
      <c r="BF147" s="4">
        <v>597</v>
      </c>
      <c r="BG147" s="4">
        <v>667</v>
      </c>
      <c r="BH147" s="4">
        <v>3338</v>
      </c>
      <c r="BI147" s="4">
        <v>705</v>
      </c>
      <c r="BJ147" s="4">
        <v>695</v>
      </c>
      <c r="BK147" s="4">
        <v>674</v>
      </c>
      <c r="BL147" s="4">
        <v>621</v>
      </c>
      <c r="BM147" s="4">
        <v>643</v>
      </c>
      <c r="BN147" s="4">
        <v>2979</v>
      </c>
      <c r="BO147" s="4">
        <v>621</v>
      </c>
      <c r="BP147" s="4">
        <v>581</v>
      </c>
      <c r="BQ147" s="4">
        <v>581</v>
      </c>
      <c r="BR147" s="4">
        <v>583</v>
      </c>
      <c r="BS147" s="4">
        <v>613</v>
      </c>
      <c r="BT147" s="4">
        <v>2867</v>
      </c>
      <c r="BU147" s="4">
        <v>573</v>
      </c>
      <c r="BV147" s="4">
        <v>586</v>
      </c>
      <c r="BW147" s="4">
        <v>557</v>
      </c>
      <c r="BX147" s="4">
        <v>586</v>
      </c>
      <c r="BY147" s="4">
        <v>565</v>
      </c>
      <c r="BZ147" s="4">
        <v>3340</v>
      </c>
      <c r="CA147" s="4">
        <v>559</v>
      </c>
      <c r="CB147" s="4">
        <v>615</v>
      </c>
      <c r="CC147" s="4">
        <v>659</v>
      </c>
      <c r="CD147" s="4">
        <v>762</v>
      </c>
      <c r="CE147" s="4">
        <v>745</v>
      </c>
      <c r="CF147" s="4">
        <v>2804</v>
      </c>
      <c r="CG147" s="4">
        <v>568</v>
      </c>
      <c r="CH147" s="4">
        <v>623</v>
      </c>
      <c r="CI147" s="4">
        <v>527</v>
      </c>
      <c r="CJ147" s="4">
        <v>551</v>
      </c>
      <c r="CK147" s="4">
        <v>535</v>
      </c>
      <c r="CL147" s="4">
        <v>2464</v>
      </c>
      <c r="CM147" s="4">
        <v>483</v>
      </c>
      <c r="CN147" s="4">
        <v>507</v>
      </c>
      <c r="CO147" s="4">
        <v>534</v>
      </c>
      <c r="CP147" s="4">
        <v>481</v>
      </c>
      <c r="CQ147" s="4">
        <v>459</v>
      </c>
      <c r="CR147" s="4">
        <v>2082</v>
      </c>
      <c r="CS147" s="4">
        <v>453</v>
      </c>
      <c r="CT147" s="4">
        <v>421</v>
      </c>
      <c r="CU147" s="4">
        <v>389</v>
      </c>
      <c r="CV147" s="4">
        <v>404</v>
      </c>
      <c r="CW147" s="4">
        <v>415</v>
      </c>
      <c r="CX147" s="4">
        <v>1624</v>
      </c>
      <c r="CY147" s="4">
        <v>391</v>
      </c>
      <c r="CZ147" s="4">
        <v>360</v>
      </c>
      <c r="DA147" s="4">
        <v>339</v>
      </c>
      <c r="DB147" s="4">
        <v>262</v>
      </c>
      <c r="DC147" s="4">
        <v>272</v>
      </c>
      <c r="DD147" s="4">
        <v>1078</v>
      </c>
      <c r="DE147" s="4">
        <v>275</v>
      </c>
      <c r="DF147" s="4">
        <v>213</v>
      </c>
      <c r="DG147" s="4">
        <v>213</v>
      </c>
      <c r="DH147" s="4">
        <v>202</v>
      </c>
      <c r="DI147" s="4">
        <v>175</v>
      </c>
      <c r="DJ147" s="4">
        <v>475</v>
      </c>
      <c r="DK147" s="4">
        <v>156</v>
      </c>
      <c r="DL147" s="4">
        <v>128</v>
      </c>
      <c r="DM147" s="4">
        <v>79</v>
      </c>
      <c r="DN147" s="4">
        <v>61</v>
      </c>
      <c r="DO147" s="4">
        <v>51</v>
      </c>
      <c r="DP147" s="4">
        <v>121</v>
      </c>
      <c r="DQ147" s="4">
        <v>37</v>
      </c>
      <c r="DR147" s="4">
        <v>30</v>
      </c>
      <c r="DS147" s="4">
        <v>18</v>
      </c>
      <c r="DT147" s="4">
        <v>20</v>
      </c>
      <c r="DU147" s="4">
        <v>16</v>
      </c>
      <c r="DV147" s="4">
        <v>25</v>
      </c>
      <c r="DW147" s="4">
        <v>7220</v>
      </c>
      <c r="DX147" s="4">
        <v>8268</v>
      </c>
      <c r="DY147" s="4">
        <v>14734</v>
      </c>
      <c r="DZ147" s="4">
        <v>12524</v>
      </c>
      <c r="EA147" s="4">
        <v>10673</v>
      </c>
    </row>
    <row r="148" spans="1:131" ht="17.5" customHeight="1" x14ac:dyDescent="0.35">
      <c r="A148" s="2" t="s">
        <v>251</v>
      </c>
      <c r="D148" s="2" t="s">
        <v>252</v>
      </c>
      <c r="E148" s="4">
        <v>69132</v>
      </c>
      <c r="F148" s="4">
        <v>3699</v>
      </c>
      <c r="G148" s="4">
        <v>751</v>
      </c>
      <c r="H148" s="4">
        <v>718</v>
      </c>
      <c r="I148" s="4">
        <v>668</v>
      </c>
      <c r="J148" s="4">
        <v>775</v>
      </c>
      <c r="K148" s="4">
        <v>787</v>
      </c>
      <c r="L148" s="4">
        <v>3595</v>
      </c>
      <c r="M148" s="4">
        <v>717</v>
      </c>
      <c r="N148" s="4">
        <v>717</v>
      </c>
      <c r="O148" s="4">
        <v>703</v>
      </c>
      <c r="P148" s="4">
        <v>716</v>
      </c>
      <c r="Q148" s="4">
        <v>742</v>
      </c>
      <c r="R148" s="4">
        <v>4150</v>
      </c>
      <c r="S148" s="4">
        <v>779</v>
      </c>
      <c r="T148" s="4">
        <v>852</v>
      </c>
      <c r="U148" s="4">
        <v>807</v>
      </c>
      <c r="V148" s="4">
        <v>864</v>
      </c>
      <c r="W148" s="4">
        <v>848</v>
      </c>
      <c r="X148" s="4">
        <v>3890</v>
      </c>
      <c r="Y148" s="4">
        <v>832</v>
      </c>
      <c r="Z148" s="4">
        <v>847</v>
      </c>
      <c r="AA148" s="4">
        <v>861</v>
      </c>
      <c r="AB148" s="4">
        <v>750</v>
      </c>
      <c r="AC148" s="4">
        <v>600</v>
      </c>
      <c r="AD148" s="4">
        <v>3191</v>
      </c>
      <c r="AE148" s="4">
        <v>559</v>
      </c>
      <c r="AF148" s="4">
        <v>590</v>
      </c>
      <c r="AG148" s="4">
        <v>662</v>
      </c>
      <c r="AH148" s="4">
        <v>677</v>
      </c>
      <c r="AI148" s="4">
        <v>703</v>
      </c>
      <c r="AJ148" s="4">
        <v>3536</v>
      </c>
      <c r="AK148" s="4">
        <v>723</v>
      </c>
      <c r="AL148" s="4">
        <v>693</v>
      </c>
      <c r="AM148" s="4">
        <v>701</v>
      </c>
      <c r="AN148" s="4">
        <v>702</v>
      </c>
      <c r="AO148" s="4">
        <v>717</v>
      </c>
      <c r="AP148" s="4">
        <v>3732</v>
      </c>
      <c r="AQ148" s="4">
        <v>828</v>
      </c>
      <c r="AR148" s="4">
        <v>751</v>
      </c>
      <c r="AS148" s="4">
        <v>717</v>
      </c>
      <c r="AT148" s="4">
        <v>710</v>
      </c>
      <c r="AU148" s="4">
        <v>726</v>
      </c>
      <c r="AV148" s="4">
        <v>4341</v>
      </c>
      <c r="AW148" s="4">
        <v>723</v>
      </c>
      <c r="AX148" s="4">
        <v>815</v>
      </c>
      <c r="AY148" s="4">
        <v>821</v>
      </c>
      <c r="AZ148" s="4">
        <v>951</v>
      </c>
      <c r="BA148" s="4">
        <v>1031</v>
      </c>
      <c r="BB148" s="4">
        <v>5263</v>
      </c>
      <c r="BC148" s="4">
        <v>1076</v>
      </c>
      <c r="BD148" s="4">
        <v>1089</v>
      </c>
      <c r="BE148" s="4">
        <v>1023</v>
      </c>
      <c r="BF148" s="4">
        <v>1003</v>
      </c>
      <c r="BG148" s="4">
        <v>1072</v>
      </c>
      <c r="BH148" s="4">
        <v>5453</v>
      </c>
      <c r="BI148" s="4">
        <v>1150</v>
      </c>
      <c r="BJ148" s="4">
        <v>1135</v>
      </c>
      <c r="BK148" s="4">
        <v>1088</v>
      </c>
      <c r="BL148" s="4">
        <v>1039</v>
      </c>
      <c r="BM148" s="4">
        <v>1041</v>
      </c>
      <c r="BN148" s="4">
        <v>4962</v>
      </c>
      <c r="BO148" s="4">
        <v>1032</v>
      </c>
      <c r="BP148" s="4">
        <v>1012</v>
      </c>
      <c r="BQ148" s="4">
        <v>1027</v>
      </c>
      <c r="BR148" s="4">
        <v>973</v>
      </c>
      <c r="BS148" s="4">
        <v>918</v>
      </c>
      <c r="BT148" s="4">
        <v>4487</v>
      </c>
      <c r="BU148" s="4">
        <v>854</v>
      </c>
      <c r="BV148" s="4">
        <v>886</v>
      </c>
      <c r="BW148" s="4">
        <v>908</v>
      </c>
      <c r="BX148" s="4">
        <v>929</v>
      </c>
      <c r="BY148" s="4">
        <v>910</v>
      </c>
      <c r="BZ148" s="4">
        <v>4882</v>
      </c>
      <c r="CA148" s="4">
        <v>849</v>
      </c>
      <c r="CB148" s="4">
        <v>919</v>
      </c>
      <c r="CC148" s="4">
        <v>955</v>
      </c>
      <c r="CD148" s="4">
        <v>1102</v>
      </c>
      <c r="CE148" s="4">
        <v>1057</v>
      </c>
      <c r="CF148" s="4">
        <v>3992</v>
      </c>
      <c r="CG148" s="4">
        <v>832</v>
      </c>
      <c r="CH148" s="4">
        <v>909</v>
      </c>
      <c r="CI148" s="4">
        <v>833</v>
      </c>
      <c r="CJ148" s="4">
        <v>730</v>
      </c>
      <c r="CK148" s="4">
        <v>688</v>
      </c>
      <c r="CL148" s="4">
        <v>3012</v>
      </c>
      <c r="CM148" s="4">
        <v>643</v>
      </c>
      <c r="CN148" s="4">
        <v>624</v>
      </c>
      <c r="CO148" s="4">
        <v>620</v>
      </c>
      <c r="CP148" s="4">
        <v>593</v>
      </c>
      <c r="CQ148" s="4">
        <v>532</v>
      </c>
      <c r="CR148" s="4">
        <v>2494</v>
      </c>
      <c r="CS148" s="4">
        <v>579</v>
      </c>
      <c r="CT148" s="4">
        <v>526</v>
      </c>
      <c r="CU148" s="4">
        <v>484</v>
      </c>
      <c r="CV148" s="4">
        <v>433</v>
      </c>
      <c r="CW148" s="4">
        <v>472</v>
      </c>
      <c r="CX148" s="4">
        <v>2107</v>
      </c>
      <c r="CY148" s="4">
        <v>520</v>
      </c>
      <c r="CZ148" s="4">
        <v>469</v>
      </c>
      <c r="DA148" s="4">
        <v>389</v>
      </c>
      <c r="DB148" s="4">
        <v>368</v>
      </c>
      <c r="DC148" s="4">
        <v>361</v>
      </c>
      <c r="DD148" s="4">
        <v>1487</v>
      </c>
      <c r="DE148" s="4">
        <v>333</v>
      </c>
      <c r="DF148" s="4">
        <v>285</v>
      </c>
      <c r="DG148" s="4">
        <v>314</v>
      </c>
      <c r="DH148" s="4">
        <v>279</v>
      </c>
      <c r="DI148" s="4">
        <v>276</v>
      </c>
      <c r="DJ148" s="4">
        <v>656</v>
      </c>
      <c r="DK148" s="4">
        <v>226</v>
      </c>
      <c r="DL148" s="4">
        <v>185</v>
      </c>
      <c r="DM148" s="4">
        <v>97</v>
      </c>
      <c r="DN148" s="4">
        <v>80</v>
      </c>
      <c r="DO148" s="4">
        <v>68</v>
      </c>
      <c r="DP148" s="4">
        <v>176</v>
      </c>
      <c r="DQ148" s="4">
        <v>56</v>
      </c>
      <c r="DR148" s="4">
        <v>44</v>
      </c>
      <c r="DS148" s="4">
        <v>36</v>
      </c>
      <c r="DT148" s="4">
        <v>25</v>
      </c>
      <c r="DU148" s="4">
        <v>15</v>
      </c>
      <c r="DV148" s="4">
        <v>27</v>
      </c>
      <c r="DW148" s="4">
        <v>12276</v>
      </c>
      <c r="DX148" s="4">
        <v>13984</v>
      </c>
      <c r="DY148" s="4">
        <v>23121</v>
      </c>
      <c r="DZ148" s="4">
        <v>19784</v>
      </c>
      <c r="EA148" s="4">
        <v>13951</v>
      </c>
    </row>
    <row r="149" spans="1:131" ht="17.5" customHeight="1" x14ac:dyDescent="0.35">
      <c r="A149" s="2" t="s">
        <v>253</v>
      </c>
      <c r="D149" s="2" t="s">
        <v>254</v>
      </c>
      <c r="E149" s="4">
        <v>45759</v>
      </c>
      <c r="F149" s="4">
        <v>2121</v>
      </c>
      <c r="G149" s="4">
        <v>415</v>
      </c>
      <c r="H149" s="4">
        <v>416</v>
      </c>
      <c r="I149" s="4">
        <v>415</v>
      </c>
      <c r="J149" s="4">
        <v>441</v>
      </c>
      <c r="K149" s="4">
        <v>434</v>
      </c>
      <c r="L149" s="4">
        <v>2212</v>
      </c>
      <c r="M149" s="4">
        <v>460</v>
      </c>
      <c r="N149" s="4">
        <v>423</v>
      </c>
      <c r="O149" s="4">
        <v>424</v>
      </c>
      <c r="P149" s="4">
        <v>442</v>
      </c>
      <c r="Q149" s="4">
        <v>463</v>
      </c>
      <c r="R149" s="4">
        <v>2713</v>
      </c>
      <c r="S149" s="4">
        <v>460</v>
      </c>
      <c r="T149" s="4">
        <v>522</v>
      </c>
      <c r="U149" s="4">
        <v>553</v>
      </c>
      <c r="V149" s="4">
        <v>564</v>
      </c>
      <c r="W149" s="4">
        <v>614</v>
      </c>
      <c r="X149" s="4">
        <v>2793</v>
      </c>
      <c r="Y149" s="4">
        <v>621</v>
      </c>
      <c r="Z149" s="4">
        <v>617</v>
      </c>
      <c r="AA149" s="4">
        <v>557</v>
      </c>
      <c r="AB149" s="4">
        <v>554</v>
      </c>
      <c r="AC149" s="4">
        <v>444</v>
      </c>
      <c r="AD149" s="4">
        <v>2030</v>
      </c>
      <c r="AE149" s="4">
        <v>390</v>
      </c>
      <c r="AF149" s="4">
        <v>392</v>
      </c>
      <c r="AG149" s="4">
        <v>411</v>
      </c>
      <c r="AH149" s="4">
        <v>446</v>
      </c>
      <c r="AI149" s="4">
        <v>391</v>
      </c>
      <c r="AJ149" s="4">
        <v>2030</v>
      </c>
      <c r="AK149" s="4">
        <v>407</v>
      </c>
      <c r="AL149" s="4">
        <v>419</v>
      </c>
      <c r="AM149" s="4">
        <v>390</v>
      </c>
      <c r="AN149" s="4">
        <v>401</v>
      </c>
      <c r="AO149" s="4">
        <v>413</v>
      </c>
      <c r="AP149" s="4">
        <v>2147</v>
      </c>
      <c r="AQ149" s="4">
        <v>461</v>
      </c>
      <c r="AR149" s="4">
        <v>433</v>
      </c>
      <c r="AS149" s="4">
        <v>453</v>
      </c>
      <c r="AT149" s="4">
        <v>372</v>
      </c>
      <c r="AU149" s="4">
        <v>428</v>
      </c>
      <c r="AV149" s="4">
        <v>2544</v>
      </c>
      <c r="AW149" s="4">
        <v>430</v>
      </c>
      <c r="AX149" s="4">
        <v>447</v>
      </c>
      <c r="AY149" s="4">
        <v>479</v>
      </c>
      <c r="AZ149" s="4">
        <v>571</v>
      </c>
      <c r="BA149" s="4">
        <v>617</v>
      </c>
      <c r="BB149" s="4">
        <v>3498</v>
      </c>
      <c r="BC149" s="4">
        <v>665</v>
      </c>
      <c r="BD149" s="4">
        <v>690</v>
      </c>
      <c r="BE149" s="4">
        <v>725</v>
      </c>
      <c r="BF149" s="4">
        <v>683</v>
      </c>
      <c r="BG149" s="4">
        <v>735</v>
      </c>
      <c r="BH149" s="4">
        <v>3713</v>
      </c>
      <c r="BI149" s="4">
        <v>760</v>
      </c>
      <c r="BJ149" s="4">
        <v>762</v>
      </c>
      <c r="BK149" s="4">
        <v>743</v>
      </c>
      <c r="BL149" s="4">
        <v>706</v>
      </c>
      <c r="BM149" s="4">
        <v>742</v>
      </c>
      <c r="BN149" s="4">
        <v>3389</v>
      </c>
      <c r="BO149" s="4">
        <v>709</v>
      </c>
      <c r="BP149" s="4">
        <v>695</v>
      </c>
      <c r="BQ149" s="4">
        <v>681</v>
      </c>
      <c r="BR149" s="4">
        <v>667</v>
      </c>
      <c r="BS149" s="4">
        <v>637</v>
      </c>
      <c r="BT149" s="4">
        <v>3197</v>
      </c>
      <c r="BU149" s="4">
        <v>629</v>
      </c>
      <c r="BV149" s="4">
        <v>657</v>
      </c>
      <c r="BW149" s="4">
        <v>650</v>
      </c>
      <c r="BX149" s="4">
        <v>614</v>
      </c>
      <c r="BY149" s="4">
        <v>647</v>
      </c>
      <c r="BZ149" s="4">
        <v>3527</v>
      </c>
      <c r="CA149" s="4">
        <v>657</v>
      </c>
      <c r="CB149" s="4">
        <v>655</v>
      </c>
      <c r="CC149" s="4">
        <v>701</v>
      </c>
      <c r="CD149" s="4">
        <v>715</v>
      </c>
      <c r="CE149" s="4">
        <v>799</v>
      </c>
      <c r="CF149" s="4">
        <v>2949</v>
      </c>
      <c r="CG149" s="4">
        <v>624</v>
      </c>
      <c r="CH149" s="4">
        <v>626</v>
      </c>
      <c r="CI149" s="4">
        <v>628</v>
      </c>
      <c r="CJ149" s="4">
        <v>598</v>
      </c>
      <c r="CK149" s="4">
        <v>473</v>
      </c>
      <c r="CL149" s="4">
        <v>2266</v>
      </c>
      <c r="CM149" s="4">
        <v>451</v>
      </c>
      <c r="CN149" s="4">
        <v>479</v>
      </c>
      <c r="CO149" s="4">
        <v>475</v>
      </c>
      <c r="CP149" s="4">
        <v>423</v>
      </c>
      <c r="CQ149" s="4">
        <v>438</v>
      </c>
      <c r="CR149" s="4">
        <v>1813</v>
      </c>
      <c r="CS149" s="4">
        <v>392</v>
      </c>
      <c r="CT149" s="4">
        <v>398</v>
      </c>
      <c r="CU149" s="4">
        <v>359</v>
      </c>
      <c r="CV149" s="4">
        <v>322</v>
      </c>
      <c r="CW149" s="4">
        <v>342</v>
      </c>
      <c r="CX149" s="4">
        <v>1425</v>
      </c>
      <c r="CY149" s="4">
        <v>327</v>
      </c>
      <c r="CZ149" s="4">
        <v>290</v>
      </c>
      <c r="DA149" s="4">
        <v>304</v>
      </c>
      <c r="DB149" s="4">
        <v>263</v>
      </c>
      <c r="DC149" s="4">
        <v>241</v>
      </c>
      <c r="DD149" s="4">
        <v>845</v>
      </c>
      <c r="DE149" s="4">
        <v>208</v>
      </c>
      <c r="DF149" s="4">
        <v>168</v>
      </c>
      <c r="DG149" s="4">
        <v>162</v>
      </c>
      <c r="DH149" s="4">
        <v>166</v>
      </c>
      <c r="DI149" s="4">
        <v>141</v>
      </c>
      <c r="DJ149" s="4">
        <v>413</v>
      </c>
      <c r="DK149" s="4">
        <v>146</v>
      </c>
      <c r="DL149" s="4">
        <v>99</v>
      </c>
      <c r="DM149" s="4">
        <v>65</v>
      </c>
      <c r="DN149" s="4">
        <v>51</v>
      </c>
      <c r="DO149" s="4">
        <v>52</v>
      </c>
      <c r="DP149" s="4">
        <v>119</v>
      </c>
      <c r="DQ149" s="4">
        <v>43</v>
      </c>
      <c r="DR149" s="4">
        <v>35</v>
      </c>
      <c r="DS149" s="4">
        <v>19</v>
      </c>
      <c r="DT149" s="4">
        <v>13</v>
      </c>
      <c r="DU149" s="4">
        <v>9</v>
      </c>
      <c r="DV149" s="4">
        <v>15</v>
      </c>
      <c r="DW149" s="4">
        <v>7667</v>
      </c>
      <c r="DX149" s="4">
        <v>8841</v>
      </c>
      <c r="DY149" s="4">
        <v>14421</v>
      </c>
      <c r="DZ149" s="4">
        <v>13826</v>
      </c>
      <c r="EA149" s="4">
        <v>9845</v>
      </c>
    </row>
    <row r="150" spans="1:131" ht="17.5" customHeight="1" x14ac:dyDescent="0.35"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W150" s="30"/>
      <c r="DX150" s="30"/>
      <c r="DY150" s="30"/>
      <c r="DZ150" s="30"/>
      <c r="EA150" s="30"/>
    </row>
    <row r="151" spans="1:131" s="3" customFormat="1" ht="17.5" customHeight="1" x14ac:dyDescent="0.35">
      <c r="A151" s="3" t="s">
        <v>255</v>
      </c>
      <c r="C151" s="3" t="s">
        <v>256</v>
      </c>
      <c r="E151" s="26">
        <v>350610</v>
      </c>
      <c r="F151" s="26">
        <v>22628</v>
      </c>
      <c r="G151" s="26">
        <v>4503</v>
      </c>
      <c r="H151" s="26">
        <v>4414</v>
      </c>
      <c r="I151" s="26">
        <v>4662</v>
      </c>
      <c r="J151" s="26">
        <v>4525</v>
      </c>
      <c r="K151" s="26">
        <v>4524</v>
      </c>
      <c r="L151" s="26">
        <v>20422</v>
      </c>
      <c r="M151" s="26">
        <v>4412</v>
      </c>
      <c r="N151" s="26">
        <v>4013</v>
      </c>
      <c r="O151" s="26">
        <v>4206</v>
      </c>
      <c r="P151" s="26">
        <v>3913</v>
      </c>
      <c r="Q151" s="26">
        <v>3878</v>
      </c>
      <c r="R151" s="26">
        <v>20505</v>
      </c>
      <c r="S151" s="26">
        <v>4017</v>
      </c>
      <c r="T151" s="26">
        <v>4015</v>
      </c>
      <c r="U151" s="26">
        <v>4009</v>
      </c>
      <c r="V151" s="26">
        <v>4232</v>
      </c>
      <c r="W151" s="26">
        <v>4232</v>
      </c>
      <c r="X151" s="26">
        <v>20537</v>
      </c>
      <c r="Y151" s="26">
        <v>4093</v>
      </c>
      <c r="Z151" s="26">
        <v>4224</v>
      </c>
      <c r="AA151" s="26">
        <v>4348</v>
      </c>
      <c r="AB151" s="26">
        <v>4035</v>
      </c>
      <c r="AC151" s="26">
        <v>3837</v>
      </c>
      <c r="AD151" s="26">
        <v>19856</v>
      </c>
      <c r="AE151" s="26">
        <v>3647</v>
      </c>
      <c r="AF151" s="26">
        <v>3840</v>
      </c>
      <c r="AG151" s="26">
        <v>4075</v>
      </c>
      <c r="AH151" s="26">
        <v>4103</v>
      </c>
      <c r="AI151" s="26">
        <v>4191</v>
      </c>
      <c r="AJ151" s="26">
        <v>22200</v>
      </c>
      <c r="AK151" s="26">
        <v>4324</v>
      </c>
      <c r="AL151" s="26">
        <v>4443</v>
      </c>
      <c r="AM151" s="26">
        <v>4349</v>
      </c>
      <c r="AN151" s="26">
        <v>4558</v>
      </c>
      <c r="AO151" s="26">
        <v>4526</v>
      </c>
      <c r="AP151" s="26">
        <v>21960</v>
      </c>
      <c r="AQ151" s="26">
        <v>4646</v>
      </c>
      <c r="AR151" s="26">
        <v>4660</v>
      </c>
      <c r="AS151" s="26">
        <v>4406</v>
      </c>
      <c r="AT151" s="26">
        <v>4073</v>
      </c>
      <c r="AU151" s="26">
        <v>4175</v>
      </c>
      <c r="AV151" s="26">
        <v>24736</v>
      </c>
      <c r="AW151" s="26">
        <v>4521</v>
      </c>
      <c r="AX151" s="26">
        <v>4830</v>
      </c>
      <c r="AY151" s="26">
        <v>4899</v>
      </c>
      <c r="AZ151" s="26">
        <v>5105</v>
      </c>
      <c r="BA151" s="26">
        <v>5381</v>
      </c>
      <c r="BB151" s="26">
        <v>27162</v>
      </c>
      <c r="BC151" s="26">
        <v>5393</v>
      </c>
      <c r="BD151" s="26">
        <v>5183</v>
      </c>
      <c r="BE151" s="26">
        <v>5504</v>
      </c>
      <c r="BF151" s="26">
        <v>5566</v>
      </c>
      <c r="BG151" s="26">
        <v>5516</v>
      </c>
      <c r="BH151" s="26">
        <v>26815</v>
      </c>
      <c r="BI151" s="26">
        <v>5470</v>
      </c>
      <c r="BJ151" s="26">
        <v>5517</v>
      </c>
      <c r="BK151" s="26">
        <v>5423</v>
      </c>
      <c r="BL151" s="26">
        <v>5198</v>
      </c>
      <c r="BM151" s="26">
        <v>5207</v>
      </c>
      <c r="BN151" s="26">
        <v>22753</v>
      </c>
      <c r="BO151" s="26">
        <v>4911</v>
      </c>
      <c r="BP151" s="26">
        <v>4613</v>
      </c>
      <c r="BQ151" s="26">
        <v>4571</v>
      </c>
      <c r="BR151" s="26">
        <v>4469</v>
      </c>
      <c r="BS151" s="26">
        <v>4189</v>
      </c>
      <c r="BT151" s="26">
        <v>20598</v>
      </c>
      <c r="BU151" s="26">
        <v>4137</v>
      </c>
      <c r="BV151" s="26">
        <v>4041</v>
      </c>
      <c r="BW151" s="26">
        <v>4120</v>
      </c>
      <c r="BX151" s="26">
        <v>4161</v>
      </c>
      <c r="BY151" s="26">
        <v>4139</v>
      </c>
      <c r="BZ151" s="26">
        <v>22841</v>
      </c>
      <c r="CA151" s="26">
        <v>4211</v>
      </c>
      <c r="CB151" s="26">
        <v>4418</v>
      </c>
      <c r="CC151" s="26">
        <v>4475</v>
      </c>
      <c r="CD151" s="26">
        <v>4901</v>
      </c>
      <c r="CE151" s="26">
        <v>4836</v>
      </c>
      <c r="CF151" s="26">
        <v>16736</v>
      </c>
      <c r="CG151" s="26">
        <v>3558</v>
      </c>
      <c r="CH151" s="26">
        <v>3743</v>
      </c>
      <c r="CI151" s="26">
        <v>3526</v>
      </c>
      <c r="CJ151" s="26">
        <v>3189</v>
      </c>
      <c r="CK151" s="26">
        <v>2720</v>
      </c>
      <c r="CL151" s="26">
        <v>12686</v>
      </c>
      <c r="CM151" s="26">
        <v>2543</v>
      </c>
      <c r="CN151" s="26">
        <v>2658</v>
      </c>
      <c r="CO151" s="26">
        <v>2631</v>
      </c>
      <c r="CP151" s="26">
        <v>2450</v>
      </c>
      <c r="CQ151" s="26">
        <v>2404</v>
      </c>
      <c r="CR151" s="26">
        <v>10252</v>
      </c>
      <c r="CS151" s="26">
        <v>2234</v>
      </c>
      <c r="CT151" s="26">
        <v>2087</v>
      </c>
      <c r="CU151" s="26">
        <v>2067</v>
      </c>
      <c r="CV151" s="26">
        <v>1934</v>
      </c>
      <c r="CW151" s="26">
        <v>1930</v>
      </c>
      <c r="CX151" s="26">
        <v>8521</v>
      </c>
      <c r="CY151" s="26">
        <v>1828</v>
      </c>
      <c r="CZ151" s="26">
        <v>1838</v>
      </c>
      <c r="DA151" s="26">
        <v>1756</v>
      </c>
      <c r="DB151" s="26">
        <v>1540</v>
      </c>
      <c r="DC151" s="26">
        <v>1559</v>
      </c>
      <c r="DD151" s="26">
        <v>5941</v>
      </c>
      <c r="DE151" s="26">
        <v>1424</v>
      </c>
      <c r="DF151" s="26">
        <v>1304</v>
      </c>
      <c r="DG151" s="26">
        <v>1154</v>
      </c>
      <c r="DH151" s="26">
        <v>1085</v>
      </c>
      <c r="DI151" s="26">
        <v>974</v>
      </c>
      <c r="DJ151" s="26">
        <v>2658</v>
      </c>
      <c r="DK151" s="26">
        <v>944</v>
      </c>
      <c r="DL151" s="26">
        <v>674</v>
      </c>
      <c r="DM151" s="26">
        <v>410</v>
      </c>
      <c r="DN151" s="26">
        <v>319</v>
      </c>
      <c r="DO151" s="26">
        <v>311</v>
      </c>
      <c r="DP151" s="26">
        <v>704</v>
      </c>
      <c r="DQ151" s="26">
        <v>235</v>
      </c>
      <c r="DR151" s="26">
        <v>153</v>
      </c>
      <c r="DS151" s="26">
        <v>130</v>
      </c>
      <c r="DT151" s="26">
        <v>110</v>
      </c>
      <c r="DU151" s="26">
        <v>76</v>
      </c>
      <c r="DV151" s="26">
        <v>99</v>
      </c>
      <c r="DW151" s="26">
        <v>67648</v>
      </c>
      <c r="DX151" s="26">
        <v>76220</v>
      </c>
      <c r="DY151" s="26">
        <v>132358</v>
      </c>
      <c r="DZ151" s="26">
        <v>93007</v>
      </c>
      <c r="EA151" s="26">
        <v>57597</v>
      </c>
    </row>
    <row r="152" spans="1:131" ht="17.5" customHeight="1" x14ac:dyDescent="0.35">
      <c r="A152" s="2" t="s">
        <v>257</v>
      </c>
      <c r="D152" s="2" t="s">
        <v>258</v>
      </c>
      <c r="E152" s="4">
        <v>31108</v>
      </c>
      <c r="F152" s="4">
        <v>2224</v>
      </c>
      <c r="G152" s="4">
        <v>458</v>
      </c>
      <c r="H152" s="4">
        <v>458</v>
      </c>
      <c r="I152" s="4">
        <v>459</v>
      </c>
      <c r="J152" s="4">
        <v>434</v>
      </c>
      <c r="K152" s="4">
        <v>415</v>
      </c>
      <c r="L152" s="4">
        <v>1789</v>
      </c>
      <c r="M152" s="4">
        <v>419</v>
      </c>
      <c r="N152" s="4">
        <v>340</v>
      </c>
      <c r="O152" s="4">
        <v>370</v>
      </c>
      <c r="P152" s="4">
        <v>309</v>
      </c>
      <c r="Q152" s="4">
        <v>351</v>
      </c>
      <c r="R152" s="4">
        <v>1921</v>
      </c>
      <c r="S152" s="4">
        <v>369</v>
      </c>
      <c r="T152" s="4">
        <v>378</v>
      </c>
      <c r="U152" s="4">
        <v>369</v>
      </c>
      <c r="V152" s="4">
        <v>400</v>
      </c>
      <c r="W152" s="4">
        <v>405</v>
      </c>
      <c r="X152" s="4">
        <v>1852</v>
      </c>
      <c r="Y152" s="4">
        <v>362</v>
      </c>
      <c r="Z152" s="4">
        <v>369</v>
      </c>
      <c r="AA152" s="4">
        <v>393</v>
      </c>
      <c r="AB152" s="4">
        <v>392</v>
      </c>
      <c r="AC152" s="4">
        <v>336</v>
      </c>
      <c r="AD152" s="4">
        <v>1986</v>
      </c>
      <c r="AE152" s="4">
        <v>328</v>
      </c>
      <c r="AF152" s="4">
        <v>389</v>
      </c>
      <c r="AG152" s="4">
        <v>415</v>
      </c>
      <c r="AH152" s="4">
        <v>399</v>
      </c>
      <c r="AI152" s="4">
        <v>455</v>
      </c>
      <c r="AJ152" s="4">
        <v>2476</v>
      </c>
      <c r="AK152" s="4">
        <v>492</v>
      </c>
      <c r="AL152" s="4">
        <v>521</v>
      </c>
      <c r="AM152" s="4">
        <v>462</v>
      </c>
      <c r="AN152" s="4">
        <v>512</v>
      </c>
      <c r="AO152" s="4">
        <v>489</v>
      </c>
      <c r="AP152" s="4">
        <v>1999</v>
      </c>
      <c r="AQ152" s="4">
        <v>429</v>
      </c>
      <c r="AR152" s="4">
        <v>428</v>
      </c>
      <c r="AS152" s="4">
        <v>416</v>
      </c>
      <c r="AT152" s="4">
        <v>352</v>
      </c>
      <c r="AU152" s="4">
        <v>374</v>
      </c>
      <c r="AV152" s="4">
        <v>2049</v>
      </c>
      <c r="AW152" s="4">
        <v>413</v>
      </c>
      <c r="AX152" s="4">
        <v>407</v>
      </c>
      <c r="AY152" s="4">
        <v>397</v>
      </c>
      <c r="AZ152" s="4">
        <v>379</v>
      </c>
      <c r="BA152" s="4">
        <v>453</v>
      </c>
      <c r="BB152" s="4">
        <v>2307</v>
      </c>
      <c r="BC152" s="4">
        <v>451</v>
      </c>
      <c r="BD152" s="4">
        <v>428</v>
      </c>
      <c r="BE152" s="4">
        <v>481</v>
      </c>
      <c r="BF152" s="4">
        <v>510</v>
      </c>
      <c r="BG152" s="4">
        <v>437</v>
      </c>
      <c r="BH152" s="4">
        <v>2442</v>
      </c>
      <c r="BI152" s="4">
        <v>498</v>
      </c>
      <c r="BJ152" s="4">
        <v>504</v>
      </c>
      <c r="BK152" s="4">
        <v>493</v>
      </c>
      <c r="BL152" s="4">
        <v>475</v>
      </c>
      <c r="BM152" s="4">
        <v>472</v>
      </c>
      <c r="BN152" s="4">
        <v>2034</v>
      </c>
      <c r="BO152" s="4">
        <v>420</v>
      </c>
      <c r="BP152" s="4">
        <v>410</v>
      </c>
      <c r="BQ152" s="4">
        <v>427</v>
      </c>
      <c r="BR152" s="4">
        <v>430</v>
      </c>
      <c r="BS152" s="4">
        <v>347</v>
      </c>
      <c r="BT152" s="4">
        <v>1788</v>
      </c>
      <c r="BU152" s="4">
        <v>376</v>
      </c>
      <c r="BV152" s="4">
        <v>384</v>
      </c>
      <c r="BW152" s="4">
        <v>358</v>
      </c>
      <c r="BX152" s="4">
        <v>361</v>
      </c>
      <c r="BY152" s="4">
        <v>309</v>
      </c>
      <c r="BZ152" s="4">
        <v>1662</v>
      </c>
      <c r="CA152" s="4">
        <v>317</v>
      </c>
      <c r="CB152" s="4">
        <v>331</v>
      </c>
      <c r="CC152" s="4">
        <v>318</v>
      </c>
      <c r="CD152" s="4">
        <v>347</v>
      </c>
      <c r="CE152" s="4">
        <v>349</v>
      </c>
      <c r="CF152" s="4">
        <v>1373</v>
      </c>
      <c r="CG152" s="4">
        <v>276</v>
      </c>
      <c r="CH152" s="4">
        <v>281</v>
      </c>
      <c r="CI152" s="4">
        <v>298</v>
      </c>
      <c r="CJ152" s="4">
        <v>266</v>
      </c>
      <c r="CK152" s="4">
        <v>252</v>
      </c>
      <c r="CL152" s="4">
        <v>1105</v>
      </c>
      <c r="CM152" s="4">
        <v>216</v>
      </c>
      <c r="CN152" s="4">
        <v>239</v>
      </c>
      <c r="CO152" s="4">
        <v>240</v>
      </c>
      <c r="CP152" s="4">
        <v>202</v>
      </c>
      <c r="CQ152" s="4">
        <v>208</v>
      </c>
      <c r="CR152" s="4">
        <v>902</v>
      </c>
      <c r="CS152" s="4">
        <v>210</v>
      </c>
      <c r="CT152" s="4">
        <v>176</v>
      </c>
      <c r="CU152" s="4">
        <v>170</v>
      </c>
      <c r="CV152" s="4">
        <v>189</v>
      </c>
      <c r="CW152" s="4">
        <v>157</v>
      </c>
      <c r="CX152" s="4">
        <v>649</v>
      </c>
      <c r="CY152" s="4">
        <v>153</v>
      </c>
      <c r="CZ152" s="4">
        <v>138</v>
      </c>
      <c r="DA152" s="4">
        <v>141</v>
      </c>
      <c r="DB152" s="4">
        <v>105</v>
      </c>
      <c r="DC152" s="4">
        <v>112</v>
      </c>
      <c r="DD152" s="4">
        <v>389</v>
      </c>
      <c r="DE152" s="4">
        <v>100</v>
      </c>
      <c r="DF152" s="4">
        <v>89</v>
      </c>
      <c r="DG152" s="4">
        <v>65</v>
      </c>
      <c r="DH152" s="4">
        <v>77</v>
      </c>
      <c r="DI152" s="4">
        <v>58</v>
      </c>
      <c r="DJ152" s="4">
        <v>131</v>
      </c>
      <c r="DK152" s="4">
        <v>39</v>
      </c>
      <c r="DL152" s="4">
        <v>33</v>
      </c>
      <c r="DM152" s="4">
        <v>22</v>
      </c>
      <c r="DN152" s="4">
        <v>18</v>
      </c>
      <c r="DO152" s="4">
        <v>19</v>
      </c>
      <c r="DP152" s="4">
        <v>26</v>
      </c>
      <c r="DQ152" s="4">
        <v>6</v>
      </c>
      <c r="DR152" s="4">
        <v>11</v>
      </c>
      <c r="DS152" s="4">
        <v>2</v>
      </c>
      <c r="DT152" s="4">
        <v>4</v>
      </c>
      <c r="DU152" s="4">
        <v>3</v>
      </c>
      <c r="DV152" s="4">
        <v>4</v>
      </c>
      <c r="DW152" s="4">
        <v>6296</v>
      </c>
      <c r="DX152" s="4">
        <v>7058</v>
      </c>
      <c r="DY152" s="4">
        <v>12307</v>
      </c>
      <c r="DZ152" s="4">
        <v>7926</v>
      </c>
      <c r="EA152" s="4">
        <v>4579</v>
      </c>
    </row>
    <row r="153" spans="1:131" ht="17.5" customHeight="1" x14ac:dyDescent="0.35">
      <c r="A153" s="2" t="s">
        <v>259</v>
      </c>
      <c r="D153" s="2" t="s">
        <v>260</v>
      </c>
      <c r="E153" s="4">
        <v>38944</v>
      </c>
      <c r="F153" s="4">
        <v>2197</v>
      </c>
      <c r="G153" s="4">
        <v>413</v>
      </c>
      <c r="H153" s="4">
        <v>429</v>
      </c>
      <c r="I153" s="4">
        <v>446</v>
      </c>
      <c r="J153" s="4">
        <v>445</v>
      </c>
      <c r="K153" s="4">
        <v>464</v>
      </c>
      <c r="L153" s="4">
        <v>2194</v>
      </c>
      <c r="M153" s="4">
        <v>459</v>
      </c>
      <c r="N153" s="4">
        <v>428</v>
      </c>
      <c r="O153" s="4">
        <v>452</v>
      </c>
      <c r="P153" s="4">
        <v>449</v>
      </c>
      <c r="Q153" s="4">
        <v>406</v>
      </c>
      <c r="R153" s="4">
        <v>2281</v>
      </c>
      <c r="S153" s="4">
        <v>476</v>
      </c>
      <c r="T153" s="4">
        <v>415</v>
      </c>
      <c r="U153" s="4">
        <v>440</v>
      </c>
      <c r="V153" s="4">
        <v>484</v>
      </c>
      <c r="W153" s="4">
        <v>466</v>
      </c>
      <c r="X153" s="4">
        <v>2343</v>
      </c>
      <c r="Y153" s="4">
        <v>469</v>
      </c>
      <c r="Z153" s="4">
        <v>498</v>
      </c>
      <c r="AA153" s="4">
        <v>553</v>
      </c>
      <c r="AB153" s="4">
        <v>457</v>
      </c>
      <c r="AC153" s="4">
        <v>366</v>
      </c>
      <c r="AD153" s="4">
        <v>1725</v>
      </c>
      <c r="AE153" s="4">
        <v>369</v>
      </c>
      <c r="AF153" s="4">
        <v>328</v>
      </c>
      <c r="AG153" s="4">
        <v>350</v>
      </c>
      <c r="AH153" s="4">
        <v>329</v>
      </c>
      <c r="AI153" s="4">
        <v>349</v>
      </c>
      <c r="AJ153" s="4">
        <v>1712</v>
      </c>
      <c r="AK153" s="4">
        <v>317</v>
      </c>
      <c r="AL153" s="4">
        <v>327</v>
      </c>
      <c r="AM153" s="4">
        <v>357</v>
      </c>
      <c r="AN153" s="4">
        <v>350</v>
      </c>
      <c r="AO153" s="4">
        <v>361</v>
      </c>
      <c r="AP153" s="4">
        <v>1936</v>
      </c>
      <c r="AQ153" s="4">
        <v>374</v>
      </c>
      <c r="AR153" s="4">
        <v>384</v>
      </c>
      <c r="AS153" s="4">
        <v>376</v>
      </c>
      <c r="AT153" s="4">
        <v>402</v>
      </c>
      <c r="AU153" s="4">
        <v>400</v>
      </c>
      <c r="AV153" s="4">
        <v>2626</v>
      </c>
      <c r="AW153" s="4">
        <v>440</v>
      </c>
      <c r="AX153" s="4">
        <v>495</v>
      </c>
      <c r="AY153" s="4">
        <v>491</v>
      </c>
      <c r="AZ153" s="4">
        <v>600</v>
      </c>
      <c r="BA153" s="4">
        <v>600</v>
      </c>
      <c r="BB153" s="4">
        <v>3349</v>
      </c>
      <c r="BC153" s="4">
        <v>634</v>
      </c>
      <c r="BD153" s="4">
        <v>584</v>
      </c>
      <c r="BE153" s="4">
        <v>668</v>
      </c>
      <c r="BF153" s="4">
        <v>731</v>
      </c>
      <c r="BG153" s="4">
        <v>732</v>
      </c>
      <c r="BH153" s="4">
        <v>3269</v>
      </c>
      <c r="BI153" s="4">
        <v>673</v>
      </c>
      <c r="BJ153" s="4">
        <v>668</v>
      </c>
      <c r="BK153" s="4">
        <v>625</v>
      </c>
      <c r="BL153" s="4">
        <v>636</v>
      </c>
      <c r="BM153" s="4">
        <v>667</v>
      </c>
      <c r="BN153" s="4">
        <v>2815</v>
      </c>
      <c r="BO153" s="4">
        <v>633</v>
      </c>
      <c r="BP153" s="4">
        <v>561</v>
      </c>
      <c r="BQ153" s="4">
        <v>550</v>
      </c>
      <c r="BR153" s="4">
        <v>556</v>
      </c>
      <c r="BS153" s="4">
        <v>515</v>
      </c>
      <c r="BT153" s="4">
        <v>2548</v>
      </c>
      <c r="BU153" s="4">
        <v>502</v>
      </c>
      <c r="BV153" s="4">
        <v>515</v>
      </c>
      <c r="BW153" s="4">
        <v>503</v>
      </c>
      <c r="BX153" s="4">
        <v>487</v>
      </c>
      <c r="BY153" s="4">
        <v>541</v>
      </c>
      <c r="BZ153" s="4">
        <v>2909</v>
      </c>
      <c r="CA153" s="4">
        <v>570</v>
      </c>
      <c r="CB153" s="4">
        <v>571</v>
      </c>
      <c r="CC153" s="4">
        <v>559</v>
      </c>
      <c r="CD153" s="4">
        <v>615</v>
      </c>
      <c r="CE153" s="4">
        <v>594</v>
      </c>
      <c r="CF153" s="4">
        <v>2207</v>
      </c>
      <c r="CG153" s="4">
        <v>482</v>
      </c>
      <c r="CH153" s="4">
        <v>512</v>
      </c>
      <c r="CI153" s="4">
        <v>433</v>
      </c>
      <c r="CJ153" s="4">
        <v>433</v>
      </c>
      <c r="CK153" s="4">
        <v>347</v>
      </c>
      <c r="CL153" s="4">
        <v>1574</v>
      </c>
      <c r="CM153" s="4">
        <v>312</v>
      </c>
      <c r="CN153" s="4">
        <v>320</v>
      </c>
      <c r="CO153" s="4">
        <v>310</v>
      </c>
      <c r="CP153" s="4">
        <v>335</v>
      </c>
      <c r="CQ153" s="4">
        <v>297</v>
      </c>
      <c r="CR153" s="4">
        <v>1170</v>
      </c>
      <c r="CS153" s="4">
        <v>267</v>
      </c>
      <c r="CT153" s="4">
        <v>250</v>
      </c>
      <c r="CU153" s="4">
        <v>246</v>
      </c>
      <c r="CV153" s="4">
        <v>208</v>
      </c>
      <c r="CW153" s="4">
        <v>199</v>
      </c>
      <c r="CX153" s="4">
        <v>1021</v>
      </c>
      <c r="CY153" s="4">
        <v>220</v>
      </c>
      <c r="CZ153" s="4">
        <v>219</v>
      </c>
      <c r="DA153" s="4">
        <v>212</v>
      </c>
      <c r="DB153" s="4">
        <v>180</v>
      </c>
      <c r="DC153" s="4">
        <v>190</v>
      </c>
      <c r="DD153" s="4">
        <v>656</v>
      </c>
      <c r="DE153" s="4">
        <v>151</v>
      </c>
      <c r="DF153" s="4">
        <v>149</v>
      </c>
      <c r="DG153" s="4">
        <v>133</v>
      </c>
      <c r="DH153" s="4">
        <v>126</v>
      </c>
      <c r="DI153" s="4">
        <v>97</v>
      </c>
      <c r="DJ153" s="4">
        <v>322</v>
      </c>
      <c r="DK153" s="4">
        <v>107</v>
      </c>
      <c r="DL153" s="4">
        <v>108</v>
      </c>
      <c r="DM153" s="4">
        <v>51</v>
      </c>
      <c r="DN153" s="4">
        <v>24</v>
      </c>
      <c r="DO153" s="4">
        <v>32</v>
      </c>
      <c r="DP153" s="4">
        <v>82</v>
      </c>
      <c r="DQ153" s="4">
        <v>27</v>
      </c>
      <c r="DR153" s="4">
        <v>16</v>
      </c>
      <c r="DS153" s="4">
        <v>17</v>
      </c>
      <c r="DT153" s="4">
        <v>15</v>
      </c>
      <c r="DU153" s="4">
        <v>7</v>
      </c>
      <c r="DV153" s="4">
        <v>8</v>
      </c>
      <c r="DW153" s="4">
        <v>7141</v>
      </c>
      <c r="DX153" s="4">
        <v>8192</v>
      </c>
      <c r="DY153" s="4">
        <v>13222</v>
      </c>
      <c r="DZ153" s="4">
        <v>11541</v>
      </c>
      <c r="EA153" s="4">
        <v>7040</v>
      </c>
    </row>
    <row r="154" spans="1:131" ht="17.5" customHeight="1" x14ac:dyDescent="0.35">
      <c r="A154" s="2" t="s">
        <v>261</v>
      </c>
      <c r="D154" s="2" t="s">
        <v>262</v>
      </c>
      <c r="E154" s="4">
        <v>43707</v>
      </c>
      <c r="F154" s="4">
        <v>2552</v>
      </c>
      <c r="G154" s="4">
        <v>475</v>
      </c>
      <c r="H154" s="4">
        <v>457</v>
      </c>
      <c r="I154" s="4">
        <v>527</v>
      </c>
      <c r="J154" s="4">
        <v>540</v>
      </c>
      <c r="K154" s="4">
        <v>553</v>
      </c>
      <c r="L154" s="4">
        <v>2493</v>
      </c>
      <c r="M154" s="4">
        <v>571</v>
      </c>
      <c r="N154" s="4">
        <v>454</v>
      </c>
      <c r="O154" s="4">
        <v>528</v>
      </c>
      <c r="P154" s="4">
        <v>472</v>
      </c>
      <c r="Q154" s="4">
        <v>468</v>
      </c>
      <c r="R154" s="4">
        <v>2645</v>
      </c>
      <c r="S154" s="4">
        <v>474</v>
      </c>
      <c r="T154" s="4">
        <v>519</v>
      </c>
      <c r="U154" s="4">
        <v>533</v>
      </c>
      <c r="V154" s="4">
        <v>570</v>
      </c>
      <c r="W154" s="4">
        <v>549</v>
      </c>
      <c r="X154" s="4">
        <v>2681</v>
      </c>
      <c r="Y154" s="4">
        <v>592</v>
      </c>
      <c r="Z154" s="4">
        <v>599</v>
      </c>
      <c r="AA154" s="4">
        <v>590</v>
      </c>
      <c r="AB154" s="4">
        <v>522</v>
      </c>
      <c r="AC154" s="4">
        <v>378</v>
      </c>
      <c r="AD154" s="4">
        <v>1941</v>
      </c>
      <c r="AE154" s="4">
        <v>337</v>
      </c>
      <c r="AF154" s="4">
        <v>396</v>
      </c>
      <c r="AG154" s="4">
        <v>397</v>
      </c>
      <c r="AH154" s="4">
        <v>427</v>
      </c>
      <c r="AI154" s="4">
        <v>384</v>
      </c>
      <c r="AJ154" s="4">
        <v>2209</v>
      </c>
      <c r="AK154" s="4">
        <v>419</v>
      </c>
      <c r="AL154" s="4">
        <v>444</v>
      </c>
      <c r="AM154" s="4">
        <v>445</v>
      </c>
      <c r="AN154" s="4">
        <v>445</v>
      </c>
      <c r="AO154" s="4">
        <v>456</v>
      </c>
      <c r="AP154" s="4">
        <v>2524</v>
      </c>
      <c r="AQ154" s="4">
        <v>489</v>
      </c>
      <c r="AR154" s="4">
        <v>539</v>
      </c>
      <c r="AS154" s="4">
        <v>488</v>
      </c>
      <c r="AT154" s="4">
        <v>513</v>
      </c>
      <c r="AU154" s="4">
        <v>495</v>
      </c>
      <c r="AV154" s="4">
        <v>3051</v>
      </c>
      <c r="AW154" s="4">
        <v>488</v>
      </c>
      <c r="AX154" s="4">
        <v>596</v>
      </c>
      <c r="AY154" s="4">
        <v>628</v>
      </c>
      <c r="AZ154" s="4">
        <v>665</v>
      </c>
      <c r="BA154" s="4">
        <v>674</v>
      </c>
      <c r="BB154" s="4">
        <v>3625</v>
      </c>
      <c r="BC154" s="4">
        <v>705</v>
      </c>
      <c r="BD154" s="4">
        <v>683</v>
      </c>
      <c r="BE154" s="4">
        <v>731</v>
      </c>
      <c r="BF154" s="4">
        <v>779</v>
      </c>
      <c r="BG154" s="4">
        <v>727</v>
      </c>
      <c r="BH154" s="4">
        <v>3370</v>
      </c>
      <c r="BI154" s="4">
        <v>729</v>
      </c>
      <c r="BJ154" s="4">
        <v>683</v>
      </c>
      <c r="BK154" s="4">
        <v>641</v>
      </c>
      <c r="BL154" s="4">
        <v>633</v>
      </c>
      <c r="BM154" s="4">
        <v>684</v>
      </c>
      <c r="BN154" s="4">
        <v>2881</v>
      </c>
      <c r="BO154" s="4">
        <v>646</v>
      </c>
      <c r="BP154" s="4">
        <v>591</v>
      </c>
      <c r="BQ154" s="4">
        <v>576</v>
      </c>
      <c r="BR154" s="4">
        <v>579</v>
      </c>
      <c r="BS154" s="4">
        <v>489</v>
      </c>
      <c r="BT154" s="4">
        <v>2746</v>
      </c>
      <c r="BU154" s="4">
        <v>503</v>
      </c>
      <c r="BV154" s="4">
        <v>526</v>
      </c>
      <c r="BW154" s="4">
        <v>567</v>
      </c>
      <c r="BX154" s="4">
        <v>574</v>
      </c>
      <c r="BY154" s="4">
        <v>576</v>
      </c>
      <c r="BZ154" s="4">
        <v>3170</v>
      </c>
      <c r="CA154" s="4">
        <v>611</v>
      </c>
      <c r="CB154" s="4">
        <v>620</v>
      </c>
      <c r="CC154" s="4">
        <v>661</v>
      </c>
      <c r="CD154" s="4">
        <v>634</v>
      </c>
      <c r="CE154" s="4">
        <v>644</v>
      </c>
      <c r="CF154" s="4">
        <v>2295</v>
      </c>
      <c r="CG154" s="4">
        <v>499</v>
      </c>
      <c r="CH154" s="4">
        <v>508</v>
      </c>
      <c r="CI154" s="4">
        <v>495</v>
      </c>
      <c r="CJ154" s="4">
        <v>432</v>
      </c>
      <c r="CK154" s="4">
        <v>361</v>
      </c>
      <c r="CL154" s="4">
        <v>1688</v>
      </c>
      <c r="CM154" s="4">
        <v>334</v>
      </c>
      <c r="CN154" s="4">
        <v>352</v>
      </c>
      <c r="CO154" s="4">
        <v>361</v>
      </c>
      <c r="CP154" s="4">
        <v>338</v>
      </c>
      <c r="CQ154" s="4">
        <v>303</v>
      </c>
      <c r="CR154" s="4">
        <v>1364</v>
      </c>
      <c r="CS154" s="4">
        <v>296</v>
      </c>
      <c r="CT154" s="4">
        <v>300</v>
      </c>
      <c r="CU154" s="4">
        <v>286</v>
      </c>
      <c r="CV154" s="4">
        <v>241</v>
      </c>
      <c r="CW154" s="4">
        <v>241</v>
      </c>
      <c r="CX154" s="4">
        <v>1142</v>
      </c>
      <c r="CY154" s="4">
        <v>237</v>
      </c>
      <c r="CZ154" s="4">
        <v>256</v>
      </c>
      <c r="DA154" s="4">
        <v>224</v>
      </c>
      <c r="DB154" s="4">
        <v>209</v>
      </c>
      <c r="DC154" s="4">
        <v>216</v>
      </c>
      <c r="DD154" s="4">
        <v>823</v>
      </c>
      <c r="DE154" s="4">
        <v>182</v>
      </c>
      <c r="DF154" s="4">
        <v>154</v>
      </c>
      <c r="DG154" s="4">
        <v>189</v>
      </c>
      <c r="DH154" s="4">
        <v>142</v>
      </c>
      <c r="DI154" s="4">
        <v>156</v>
      </c>
      <c r="DJ154" s="4">
        <v>378</v>
      </c>
      <c r="DK154" s="4">
        <v>138</v>
      </c>
      <c r="DL154" s="4">
        <v>86</v>
      </c>
      <c r="DM154" s="4">
        <v>61</v>
      </c>
      <c r="DN154" s="4">
        <v>49</v>
      </c>
      <c r="DO154" s="4">
        <v>44</v>
      </c>
      <c r="DP154" s="4">
        <v>116</v>
      </c>
      <c r="DQ154" s="4">
        <v>35</v>
      </c>
      <c r="DR154" s="4">
        <v>32</v>
      </c>
      <c r="DS154" s="4">
        <v>25</v>
      </c>
      <c r="DT154" s="4">
        <v>13</v>
      </c>
      <c r="DU154" s="4">
        <v>11</v>
      </c>
      <c r="DV154" s="4">
        <v>13</v>
      </c>
      <c r="DW154" s="4">
        <v>8282</v>
      </c>
      <c r="DX154" s="4">
        <v>9471</v>
      </c>
      <c r="DY154" s="4">
        <v>15439</v>
      </c>
      <c r="DZ154" s="4">
        <v>12167</v>
      </c>
      <c r="EA154" s="4">
        <v>7819</v>
      </c>
    </row>
    <row r="155" spans="1:131" ht="17.5" customHeight="1" x14ac:dyDescent="0.35">
      <c r="A155" s="2" t="s">
        <v>263</v>
      </c>
      <c r="D155" s="2" t="s">
        <v>264</v>
      </c>
      <c r="E155" s="4">
        <v>47579</v>
      </c>
      <c r="F155" s="4">
        <v>3035</v>
      </c>
      <c r="G155" s="4">
        <v>595</v>
      </c>
      <c r="H155" s="4">
        <v>610</v>
      </c>
      <c r="I155" s="4">
        <v>596</v>
      </c>
      <c r="J155" s="4">
        <v>611</v>
      </c>
      <c r="K155" s="4">
        <v>623</v>
      </c>
      <c r="L155" s="4">
        <v>2862</v>
      </c>
      <c r="M155" s="4">
        <v>618</v>
      </c>
      <c r="N155" s="4">
        <v>585</v>
      </c>
      <c r="O155" s="4">
        <v>556</v>
      </c>
      <c r="P155" s="4">
        <v>548</v>
      </c>
      <c r="Q155" s="4">
        <v>555</v>
      </c>
      <c r="R155" s="4">
        <v>2759</v>
      </c>
      <c r="S155" s="4">
        <v>544</v>
      </c>
      <c r="T155" s="4">
        <v>563</v>
      </c>
      <c r="U155" s="4">
        <v>515</v>
      </c>
      <c r="V155" s="4">
        <v>580</v>
      </c>
      <c r="W155" s="4">
        <v>557</v>
      </c>
      <c r="X155" s="4">
        <v>2635</v>
      </c>
      <c r="Y155" s="4">
        <v>565</v>
      </c>
      <c r="Z155" s="4">
        <v>525</v>
      </c>
      <c r="AA155" s="4">
        <v>606</v>
      </c>
      <c r="AB155" s="4">
        <v>457</v>
      </c>
      <c r="AC155" s="4">
        <v>482</v>
      </c>
      <c r="AD155" s="4">
        <v>2500</v>
      </c>
      <c r="AE155" s="4">
        <v>394</v>
      </c>
      <c r="AF155" s="4">
        <v>459</v>
      </c>
      <c r="AG155" s="4">
        <v>548</v>
      </c>
      <c r="AH155" s="4">
        <v>561</v>
      </c>
      <c r="AI155" s="4">
        <v>538</v>
      </c>
      <c r="AJ155" s="4">
        <v>2954</v>
      </c>
      <c r="AK155" s="4">
        <v>592</v>
      </c>
      <c r="AL155" s="4">
        <v>606</v>
      </c>
      <c r="AM155" s="4">
        <v>557</v>
      </c>
      <c r="AN155" s="4">
        <v>579</v>
      </c>
      <c r="AO155" s="4">
        <v>620</v>
      </c>
      <c r="AP155" s="4">
        <v>3019</v>
      </c>
      <c r="AQ155" s="4">
        <v>623</v>
      </c>
      <c r="AR155" s="4">
        <v>603</v>
      </c>
      <c r="AS155" s="4">
        <v>632</v>
      </c>
      <c r="AT155" s="4">
        <v>540</v>
      </c>
      <c r="AU155" s="4">
        <v>621</v>
      </c>
      <c r="AV155" s="4">
        <v>3421</v>
      </c>
      <c r="AW155" s="4">
        <v>595</v>
      </c>
      <c r="AX155" s="4">
        <v>653</v>
      </c>
      <c r="AY155" s="4">
        <v>686</v>
      </c>
      <c r="AZ155" s="4">
        <v>742</v>
      </c>
      <c r="BA155" s="4">
        <v>745</v>
      </c>
      <c r="BB155" s="4">
        <v>3735</v>
      </c>
      <c r="BC155" s="4">
        <v>736</v>
      </c>
      <c r="BD155" s="4">
        <v>752</v>
      </c>
      <c r="BE155" s="4">
        <v>762</v>
      </c>
      <c r="BF155" s="4">
        <v>729</v>
      </c>
      <c r="BG155" s="4">
        <v>756</v>
      </c>
      <c r="BH155" s="4">
        <v>3518</v>
      </c>
      <c r="BI155" s="4">
        <v>727</v>
      </c>
      <c r="BJ155" s="4">
        <v>734</v>
      </c>
      <c r="BK155" s="4">
        <v>702</v>
      </c>
      <c r="BL155" s="4">
        <v>694</v>
      </c>
      <c r="BM155" s="4">
        <v>661</v>
      </c>
      <c r="BN155" s="4">
        <v>2922</v>
      </c>
      <c r="BO155" s="4">
        <v>606</v>
      </c>
      <c r="BP155" s="4">
        <v>584</v>
      </c>
      <c r="BQ155" s="4">
        <v>590</v>
      </c>
      <c r="BR155" s="4">
        <v>587</v>
      </c>
      <c r="BS155" s="4">
        <v>555</v>
      </c>
      <c r="BT155" s="4">
        <v>2769</v>
      </c>
      <c r="BU155" s="4">
        <v>566</v>
      </c>
      <c r="BV155" s="4">
        <v>535</v>
      </c>
      <c r="BW155" s="4">
        <v>538</v>
      </c>
      <c r="BX155" s="4">
        <v>553</v>
      </c>
      <c r="BY155" s="4">
        <v>577</v>
      </c>
      <c r="BZ155" s="4">
        <v>3236</v>
      </c>
      <c r="CA155" s="4">
        <v>560</v>
      </c>
      <c r="CB155" s="4">
        <v>646</v>
      </c>
      <c r="CC155" s="4">
        <v>651</v>
      </c>
      <c r="CD155" s="4">
        <v>707</v>
      </c>
      <c r="CE155" s="4">
        <v>672</v>
      </c>
      <c r="CF155" s="4">
        <v>2322</v>
      </c>
      <c r="CG155" s="4">
        <v>532</v>
      </c>
      <c r="CH155" s="4">
        <v>504</v>
      </c>
      <c r="CI155" s="4">
        <v>470</v>
      </c>
      <c r="CJ155" s="4">
        <v>437</v>
      </c>
      <c r="CK155" s="4">
        <v>379</v>
      </c>
      <c r="CL155" s="4">
        <v>1763</v>
      </c>
      <c r="CM155" s="4">
        <v>356</v>
      </c>
      <c r="CN155" s="4">
        <v>387</v>
      </c>
      <c r="CO155" s="4">
        <v>368</v>
      </c>
      <c r="CP155" s="4">
        <v>326</v>
      </c>
      <c r="CQ155" s="4">
        <v>326</v>
      </c>
      <c r="CR155" s="4">
        <v>1411</v>
      </c>
      <c r="CS155" s="4">
        <v>316</v>
      </c>
      <c r="CT155" s="4">
        <v>276</v>
      </c>
      <c r="CU155" s="4">
        <v>280</v>
      </c>
      <c r="CV155" s="4">
        <v>245</v>
      </c>
      <c r="CW155" s="4">
        <v>294</v>
      </c>
      <c r="CX155" s="4">
        <v>1241</v>
      </c>
      <c r="CY155" s="4">
        <v>260</v>
      </c>
      <c r="CZ155" s="4">
        <v>258</v>
      </c>
      <c r="DA155" s="4">
        <v>235</v>
      </c>
      <c r="DB155" s="4">
        <v>238</v>
      </c>
      <c r="DC155" s="4">
        <v>250</v>
      </c>
      <c r="DD155" s="4">
        <v>909</v>
      </c>
      <c r="DE155" s="4">
        <v>217</v>
      </c>
      <c r="DF155" s="4">
        <v>215</v>
      </c>
      <c r="DG155" s="4">
        <v>165</v>
      </c>
      <c r="DH155" s="4">
        <v>157</v>
      </c>
      <c r="DI155" s="4">
        <v>155</v>
      </c>
      <c r="DJ155" s="4">
        <v>427</v>
      </c>
      <c r="DK155" s="4">
        <v>143</v>
      </c>
      <c r="DL155" s="4">
        <v>116</v>
      </c>
      <c r="DM155" s="4">
        <v>65</v>
      </c>
      <c r="DN155" s="4">
        <v>50</v>
      </c>
      <c r="DO155" s="4">
        <v>53</v>
      </c>
      <c r="DP155" s="4">
        <v>119</v>
      </c>
      <c r="DQ155" s="4">
        <v>34</v>
      </c>
      <c r="DR155" s="4">
        <v>23</v>
      </c>
      <c r="DS155" s="4">
        <v>23</v>
      </c>
      <c r="DT155" s="4">
        <v>27</v>
      </c>
      <c r="DU155" s="4">
        <v>12</v>
      </c>
      <c r="DV155" s="4">
        <v>22</v>
      </c>
      <c r="DW155" s="4">
        <v>9221</v>
      </c>
      <c r="DX155" s="4">
        <v>10352</v>
      </c>
      <c r="DY155" s="4">
        <v>17699</v>
      </c>
      <c r="DZ155" s="4">
        <v>12445</v>
      </c>
      <c r="EA155" s="4">
        <v>8214</v>
      </c>
    </row>
    <row r="156" spans="1:131" ht="17.5" customHeight="1" x14ac:dyDescent="0.35">
      <c r="A156" s="2" t="s">
        <v>265</v>
      </c>
      <c r="D156" s="2" t="s">
        <v>266</v>
      </c>
      <c r="E156" s="4">
        <v>107901</v>
      </c>
      <c r="F156" s="4">
        <v>7822</v>
      </c>
      <c r="G156" s="4">
        <v>1622</v>
      </c>
      <c r="H156" s="4">
        <v>1585</v>
      </c>
      <c r="I156" s="4">
        <v>1599</v>
      </c>
      <c r="J156" s="4">
        <v>1502</v>
      </c>
      <c r="K156" s="4">
        <v>1514</v>
      </c>
      <c r="L156" s="4">
        <v>6343</v>
      </c>
      <c r="M156" s="4">
        <v>1420</v>
      </c>
      <c r="N156" s="4">
        <v>1269</v>
      </c>
      <c r="O156" s="4">
        <v>1311</v>
      </c>
      <c r="P156" s="4">
        <v>1210</v>
      </c>
      <c r="Q156" s="4">
        <v>1133</v>
      </c>
      <c r="R156" s="4">
        <v>6011</v>
      </c>
      <c r="S156" s="4">
        <v>1238</v>
      </c>
      <c r="T156" s="4">
        <v>1156</v>
      </c>
      <c r="U156" s="4">
        <v>1178</v>
      </c>
      <c r="V156" s="4">
        <v>1210</v>
      </c>
      <c r="W156" s="4">
        <v>1229</v>
      </c>
      <c r="X156" s="4">
        <v>6583</v>
      </c>
      <c r="Y156" s="4">
        <v>1181</v>
      </c>
      <c r="Z156" s="4">
        <v>1225</v>
      </c>
      <c r="AA156" s="4">
        <v>1259</v>
      </c>
      <c r="AB156" s="4">
        <v>1343</v>
      </c>
      <c r="AC156" s="4">
        <v>1575</v>
      </c>
      <c r="AD156" s="4">
        <v>7970</v>
      </c>
      <c r="AE156" s="4">
        <v>1575</v>
      </c>
      <c r="AF156" s="4">
        <v>1568</v>
      </c>
      <c r="AG156" s="4">
        <v>1578</v>
      </c>
      <c r="AH156" s="4">
        <v>1608</v>
      </c>
      <c r="AI156" s="4">
        <v>1641</v>
      </c>
      <c r="AJ156" s="4">
        <v>8693</v>
      </c>
      <c r="AK156" s="4">
        <v>1728</v>
      </c>
      <c r="AL156" s="4">
        <v>1693</v>
      </c>
      <c r="AM156" s="4">
        <v>1716</v>
      </c>
      <c r="AN156" s="4">
        <v>1838</v>
      </c>
      <c r="AO156" s="4">
        <v>1718</v>
      </c>
      <c r="AP156" s="4">
        <v>7867</v>
      </c>
      <c r="AQ156" s="4">
        <v>1783</v>
      </c>
      <c r="AR156" s="4">
        <v>1733</v>
      </c>
      <c r="AS156" s="4">
        <v>1593</v>
      </c>
      <c r="AT156" s="4">
        <v>1391</v>
      </c>
      <c r="AU156" s="4">
        <v>1367</v>
      </c>
      <c r="AV156" s="4">
        <v>7786</v>
      </c>
      <c r="AW156" s="4">
        <v>1530</v>
      </c>
      <c r="AX156" s="4">
        <v>1582</v>
      </c>
      <c r="AY156" s="4">
        <v>1547</v>
      </c>
      <c r="AZ156" s="4">
        <v>1515</v>
      </c>
      <c r="BA156" s="4">
        <v>1612</v>
      </c>
      <c r="BB156" s="4">
        <v>7474</v>
      </c>
      <c r="BC156" s="4">
        <v>1528</v>
      </c>
      <c r="BD156" s="4">
        <v>1446</v>
      </c>
      <c r="BE156" s="4">
        <v>1475</v>
      </c>
      <c r="BF156" s="4">
        <v>1501</v>
      </c>
      <c r="BG156" s="4">
        <v>1524</v>
      </c>
      <c r="BH156" s="4">
        <v>7633</v>
      </c>
      <c r="BI156" s="4">
        <v>1576</v>
      </c>
      <c r="BJ156" s="4">
        <v>1542</v>
      </c>
      <c r="BK156" s="4">
        <v>1602</v>
      </c>
      <c r="BL156" s="4">
        <v>1451</v>
      </c>
      <c r="BM156" s="4">
        <v>1462</v>
      </c>
      <c r="BN156" s="4">
        <v>6452</v>
      </c>
      <c r="BO156" s="4">
        <v>1333</v>
      </c>
      <c r="BP156" s="4">
        <v>1368</v>
      </c>
      <c r="BQ156" s="4">
        <v>1275</v>
      </c>
      <c r="BR156" s="4">
        <v>1264</v>
      </c>
      <c r="BS156" s="4">
        <v>1212</v>
      </c>
      <c r="BT156" s="4">
        <v>5716</v>
      </c>
      <c r="BU156" s="4">
        <v>1131</v>
      </c>
      <c r="BV156" s="4">
        <v>1095</v>
      </c>
      <c r="BW156" s="4">
        <v>1178</v>
      </c>
      <c r="BX156" s="4">
        <v>1157</v>
      </c>
      <c r="BY156" s="4">
        <v>1155</v>
      </c>
      <c r="BZ156" s="4">
        <v>5913</v>
      </c>
      <c r="CA156" s="4">
        <v>1110</v>
      </c>
      <c r="CB156" s="4">
        <v>1158</v>
      </c>
      <c r="CC156" s="4">
        <v>1129</v>
      </c>
      <c r="CD156" s="4">
        <v>1262</v>
      </c>
      <c r="CE156" s="4">
        <v>1254</v>
      </c>
      <c r="CF156" s="4">
        <v>4236</v>
      </c>
      <c r="CG156" s="4">
        <v>896</v>
      </c>
      <c r="CH156" s="4">
        <v>966</v>
      </c>
      <c r="CI156" s="4">
        <v>894</v>
      </c>
      <c r="CJ156" s="4">
        <v>796</v>
      </c>
      <c r="CK156" s="4">
        <v>684</v>
      </c>
      <c r="CL156" s="4">
        <v>3416</v>
      </c>
      <c r="CM156" s="4">
        <v>688</v>
      </c>
      <c r="CN156" s="4">
        <v>701</v>
      </c>
      <c r="CO156" s="4">
        <v>721</v>
      </c>
      <c r="CP156" s="4">
        <v>660</v>
      </c>
      <c r="CQ156" s="4">
        <v>646</v>
      </c>
      <c r="CR156" s="4">
        <v>2873</v>
      </c>
      <c r="CS156" s="4">
        <v>597</v>
      </c>
      <c r="CT156" s="4">
        <v>587</v>
      </c>
      <c r="CU156" s="4">
        <v>562</v>
      </c>
      <c r="CV156" s="4">
        <v>586</v>
      </c>
      <c r="CW156" s="4">
        <v>541</v>
      </c>
      <c r="CX156" s="4">
        <v>2400</v>
      </c>
      <c r="CY156" s="4">
        <v>499</v>
      </c>
      <c r="CZ156" s="4">
        <v>505</v>
      </c>
      <c r="DA156" s="4">
        <v>514</v>
      </c>
      <c r="DB156" s="4">
        <v>444</v>
      </c>
      <c r="DC156" s="4">
        <v>438</v>
      </c>
      <c r="DD156" s="4">
        <v>1714</v>
      </c>
      <c r="DE156" s="4">
        <v>434</v>
      </c>
      <c r="DF156" s="4">
        <v>375</v>
      </c>
      <c r="DG156" s="4">
        <v>317</v>
      </c>
      <c r="DH156" s="4">
        <v>296</v>
      </c>
      <c r="DI156" s="4">
        <v>292</v>
      </c>
      <c r="DJ156" s="4">
        <v>768</v>
      </c>
      <c r="DK156" s="4">
        <v>288</v>
      </c>
      <c r="DL156" s="4">
        <v>183</v>
      </c>
      <c r="DM156" s="4">
        <v>113</v>
      </c>
      <c r="DN156" s="4">
        <v>87</v>
      </c>
      <c r="DO156" s="4">
        <v>97</v>
      </c>
      <c r="DP156" s="4">
        <v>206</v>
      </c>
      <c r="DQ156" s="4">
        <v>81</v>
      </c>
      <c r="DR156" s="4">
        <v>40</v>
      </c>
      <c r="DS156" s="4">
        <v>34</v>
      </c>
      <c r="DT156" s="4">
        <v>26</v>
      </c>
      <c r="DU156" s="4">
        <v>25</v>
      </c>
      <c r="DV156" s="4">
        <v>25</v>
      </c>
      <c r="DW156" s="4">
        <v>21357</v>
      </c>
      <c r="DX156" s="4">
        <v>23841</v>
      </c>
      <c r="DY156" s="4">
        <v>45192</v>
      </c>
      <c r="DZ156" s="4">
        <v>25714</v>
      </c>
      <c r="EA156" s="4">
        <v>15638</v>
      </c>
    </row>
    <row r="157" spans="1:131" ht="17.5" customHeight="1" x14ac:dyDescent="0.35">
      <c r="A157" s="2" t="s">
        <v>267</v>
      </c>
      <c r="D157" s="2" t="s">
        <v>268</v>
      </c>
      <c r="E157" s="4">
        <v>43091</v>
      </c>
      <c r="F157" s="4">
        <v>2314</v>
      </c>
      <c r="G157" s="4">
        <v>421</v>
      </c>
      <c r="H157" s="4">
        <v>418</v>
      </c>
      <c r="I157" s="4">
        <v>510</v>
      </c>
      <c r="J157" s="4">
        <v>491</v>
      </c>
      <c r="K157" s="4">
        <v>474</v>
      </c>
      <c r="L157" s="4">
        <v>2569</v>
      </c>
      <c r="M157" s="4">
        <v>505</v>
      </c>
      <c r="N157" s="4">
        <v>471</v>
      </c>
      <c r="O157" s="4">
        <v>516</v>
      </c>
      <c r="P157" s="4">
        <v>519</v>
      </c>
      <c r="Q157" s="4">
        <v>558</v>
      </c>
      <c r="R157" s="4">
        <v>2616</v>
      </c>
      <c r="S157" s="4">
        <v>504</v>
      </c>
      <c r="T157" s="4">
        <v>524</v>
      </c>
      <c r="U157" s="4">
        <v>505</v>
      </c>
      <c r="V157" s="4">
        <v>544</v>
      </c>
      <c r="W157" s="4">
        <v>539</v>
      </c>
      <c r="X157" s="4">
        <v>2362</v>
      </c>
      <c r="Y157" s="4">
        <v>518</v>
      </c>
      <c r="Z157" s="4">
        <v>555</v>
      </c>
      <c r="AA157" s="4">
        <v>504</v>
      </c>
      <c r="AB157" s="4">
        <v>455</v>
      </c>
      <c r="AC157" s="4">
        <v>330</v>
      </c>
      <c r="AD157" s="4">
        <v>1691</v>
      </c>
      <c r="AE157" s="4">
        <v>298</v>
      </c>
      <c r="AF157" s="4">
        <v>338</v>
      </c>
      <c r="AG157" s="4">
        <v>360</v>
      </c>
      <c r="AH157" s="4">
        <v>333</v>
      </c>
      <c r="AI157" s="4">
        <v>362</v>
      </c>
      <c r="AJ157" s="4">
        <v>1794</v>
      </c>
      <c r="AK157" s="4">
        <v>305</v>
      </c>
      <c r="AL157" s="4">
        <v>376</v>
      </c>
      <c r="AM157" s="4">
        <v>346</v>
      </c>
      <c r="AN157" s="4">
        <v>369</v>
      </c>
      <c r="AO157" s="4">
        <v>398</v>
      </c>
      <c r="AP157" s="4">
        <v>2292</v>
      </c>
      <c r="AQ157" s="4">
        <v>446</v>
      </c>
      <c r="AR157" s="4">
        <v>473</v>
      </c>
      <c r="AS157" s="4">
        <v>442</v>
      </c>
      <c r="AT157" s="4">
        <v>461</v>
      </c>
      <c r="AU157" s="4">
        <v>470</v>
      </c>
      <c r="AV157" s="4">
        <v>3114</v>
      </c>
      <c r="AW157" s="4">
        <v>554</v>
      </c>
      <c r="AX157" s="4">
        <v>572</v>
      </c>
      <c r="AY157" s="4">
        <v>622</v>
      </c>
      <c r="AZ157" s="4">
        <v>647</v>
      </c>
      <c r="BA157" s="4">
        <v>719</v>
      </c>
      <c r="BB157" s="4">
        <v>3766</v>
      </c>
      <c r="BC157" s="4">
        <v>755</v>
      </c>
      <c r="BD157" s="4">
        <v>702</v>
      </c>
      <c r="BE157" s="4">
        <v>797</v>
      </c>
      <c r="BF157" s="4">
        <v>762</v>
      </c>
      <c r="BG157" s="4">
        <v>750</v>
      </c>
      <c r="BH157" s="4">
        <v>3790</v>
      </c>
      <c r="BI157" s="4">
        <v>723</v>
      </c>
      <c r="BJ157" s="4">
        <v>797</v>
      </c>
      <c r="BK157" s="4">
        <v>794</v>
      </c>
      <c r="BL157" s="4">
        <v>769</v>
      </c>
      <c r="BM157" s="4">
        <v>707</v>
      </c>
      <c r="BN157" s="4">
        <v>3165</v>
      </c>
      <c r="BO157" s="4">
        <v>722</v>
      </c>
      <c r="BP157" s="4">
        <v>588</v>
      </c>
      <c r="BQ157" s="4">
        <v>658</v>
      </c>
      <c r="BR157" s="4">
        <v>604</v>
      </c>
      <c r="BS157" s="4">
        <v>593</v>
      </c>
      <c r="BT157" s="4">
        <v>2728</v>
      </c>
      <c r="BU157" s="4">
        <v>567</v>
      </c>
      <c r="BV157" s="4">
        <v>537</v>
      </c>
      <c r="BW157" s="4">
        <v>538</v>
      </c>
      <c r="BX157" s="4">
        <v>583</v>
      </c>
      <c r="BY157" s="4">
        <v>503</v>
      </c>
      <c r="BZ157" s="4">
        <v>3291</v>
      </c>
      <c r="CA157" s="4">
        <v>584</v>
      </c>
      <c r="CB157" s="4">
        <v>601</v>
      </c>
      <c r="CC157" s="4">
        <v>644</v>
      </c>
      <c r="CD157" s="4">
        <v>719</v>
      </c>
      <c r="CE157" s="4">
        <v>743</v>
      </c>
      <c r="CF157" s="4">
        <v>2307</v>
      </c>
      <c r="CG157" s="4">
        <v>451</v>
      </c>
      <c r="CH157" s="4">
        <v>524</v>
      </c>
      <c r="CI157" s="4">
        <v>523</v>
      </c>
      <c r="CJ157" s="4">
        <v>457</v>
      </c>
      <c r="CK157" s="4">
        <v>352</v>
      </c>
      <c r="CL157" s="4">
        <v>1685</v>
      </c>
      <c r="CM157" s="4">
        <v>328</v>
      </c>
      <c r="CN157" s="4">
        <v>368</v>
      </c>
      <c r="CO157" s="4">
        <v>360</v>
      </c>
      <c r="CP157" s="4">
        <v>305</v>
      </c>
      <c r="CQ157" s="4">
        <v>324</v>
      </c>
      <c r="CR157" s="4">
        <v>1322</v>
      </c>
      <c r="CS157" s="4">
        <v>269</v>
      </c>
      <c r="CT157" s="4">
        <v>272</v>
      </c>
      <c r="CU157" s="4">
        <v>267</v>
      </c>
      <c r="CV157" s="4">
        <v>254</v>
      </c>
      <c r="CW157" s="4">
        <v>260</v>
      </c>
      <c r="CX157" s="4">
        <v>1068</v>
      </c>
      <c r="CY157" s="4">
        <v>247</v>
      </c>
      <c r="CZ157" s="4">
        <v>235</v>
      </c>
      <c r="DA157" s="4">
        <v>225</v>
      </c>
      <c r="DB157" s="4">
        <v>179</v>
      </c>
      <c r="DC157" s="4">
        <v>182</v>
      </c>
      <c r="DD157" s="4">
        <v>763</v>
      </c>
      <c r="DE157" s="4">
        <v>181</v>
      </c>
      <c r="DF157" s="4">
        <v>165</v>
      </c>
      <c r="DG157" s="4">
        <v>169</v>
      </c>
      <c r="DH157" s="4">
        <v>141</v>
      </c>
      <c r="DI157" s="4">
        <v>107</v>
      </c>
      <c r="DJ157" s="4">
        <v>362</v>
      </c>
      <c r="DK157" s="4">
        <v>121</v>
      </c>
      <c r="DL157" s="4">
        <v>92</v>
      </c>
      <c r="DM157" s="4">
        <v>58</v>
      </c>
      <c r="DN157" s="4">
        <v>50</v>
      </c>
      <c r="DO157" s="4">
        <v>41</v>
      </c>
      <c r="DP157" s="4">
        <v>76</v>
      </c>
      <c r="DQ157" s="4">
        <v>26</v>
      </c>
      <c r="DR157" s="4">
        <v>15</v>
      </c>
      <c r="DS157" s="4">
        <v>10</v>
      </c>
      <c r="DT157" s="4">
        <v>13</v>
      </c>
      <c r="DU157" s="4">
        <v>12</v>
      </c>
      <c r="DV157" s="4">
        <v>16</v>
      </c>
      <c r="DW157" s="4">
        <v>8017</v>
      </c>
      <c r="DX157" s="4">
        <v>9076</v>
      </c>
      <c r="DY157" s="4">
        <v>14501</v>
      </c>
      <c r="DZ157" s="4">
        <v>12974</v>
      </c>
      <c r="EA157" s="4">
        <v>7599</v>
      </c>
    </row>
    <row r="158" spans="1:131" ht="17.5" customHeight="1" x14ac:dyDescent="0.35">
      <c r="A158" s="2" t="s">
        <v>269</v>
      </c>
      <c r="D158" s="2" t="s">
        <v>270</v>
      </c>
      <c r="E158" s="4">
        <v>38280</v>
      </c>
      <c r="F158" s="4">
        <v>2484</v>
      </c>
      <c r="G158" s="4">
        <v>519</v>
      </c>
      <c r="H158" s="4">
        <v>457</v>
      </c>
      <c r="I158" s="4">
        <v>525</v>
      </c>
      <c r="J158" s="4">
        <v>502</v>
      </c>
      <c r="K158" s="4">
        <v>481</v>
      </c>
      <c r="L158" s="4">
        <v>2172</v>
      </c>
      <c r="M158" s="4">
        <v>420</v>
      </c>
      <c r="N158" s="4">
        <v>466</v>
      </c>
      <c r="O158" s="4">
        <v>473</v>
      </c>
      <c r="P158" s="4">
        <v>406</v>
      </c>
      <c r="Q158" s="4">
        <v>407</v>
      </c>
      <c r="R158" s="4">
        <v>2272</v>
      </c>
      <c r="S158" s="4">
        <v>412</v>
      </c>
      <c r="T158" s="4">
        <v>460</v>
      </c>
      <c r="U158" s="4">
        <v>469</v>
      </c>
      <c r="V158" s="4">
        <v>444</v>
      </c>
      <c r="W158" s="4">
        <v>487</v>
      </c>
      <c r="X158" s="4">
        <v>2081</v>
      </c>
      <c r="Y158" s="4">
        <v>406</v>
      </c>
      <c r="Z158" s="4">
        <v>453</v>
      </c>
      <c r="AA158" s="4">
        <v>443</v>
      </c>
      <c r="AB158" s="4">
        <v>409</v>
      </c>
      <c r="AC158" s="4">
        <v>370</v>
      </c>
      <c r="AD158" s="4">
        <v>2043</v>
      </c>
      <c r="AE158" s="4">
        <v>346</v>
      </c>
      <c r="AF158" s="4">
        <v>362</v>
      </c>
      <c r="AG158" s="4">
        <v>427</v>
      </c>
      <c r="AH158" s="4">
        <v>446</v>
      </c>
      <c r="AI158" s="4">
        <v>462</v>
      </c>
      <c r="AJ158" s="4">
        <v>2362</v>
      </c>
      <c r="AK158" s="4">
        <v>471</v>
      </c>
      <c r="AL158" s="4">
        <v>476</v>
      </c>
      <c r="AM158" s="4">
        <v>466</v>
      </c>
      <c r="AN158" s="4">
        <v>465</v>
      </c>
      <c r="AO158" s="4">
        <v>484</v>
      </c>
      <c r="AP158" s="4">
        <v>2323</v>
      </c>
      <c r="AQ158" s="4">
        <v>502</v>
      </c>
      <c r="AR158" s="4">
        <v>500</v>
      </c>
      <c r="AS158" s="4">
        <v>459</v>
      </c>
      <c r="AT158" s="4">
        <v>414</v>
      </c>
      <c r="AU158" s="4">
        <v>448</v>
      </c>
      <c r="AV158" s="4">
        <v>2689</v>
      </c>
      <c r="AW158" s="4">
        <v>501</v>
      </c>
      <c r="AX158" s="4">
        <v>525</v>
      </c>
      <c r="AY158" s="4">
        <v>528</v>
      </c>
      <c r="AZ158" s="4">
        <v>557</v>
      </c>
      <c r="BA158" s="4">
        <v>578</v>
      </c>
      <c r="BB158" s="4">
        <v>2906</v>
      </c>
      <c r="BC158" s="4">
        <v>584</v>
      </c>
      <c r="BD158" s="4">
        <v>588</v>
      </c>
      <c r="BE158" s="4">
        <v>590</v>
      </c>
      <c r="BF158" s="4">
        <v>554</v>
      </c>
      <c r="BG158" s="4">
        <v>590</v>
      </c>
      <c r="BH158" s="4">
        <v>2793</v>
      </c>
      <c r="BI158" s="4">
        <v>544</v>
      </c>
      <c r="BJ158" s="4">
        <v>589</v>
      </c>
      <c r="BK158" s="4">
        <v>566</v>
      </c>
      <c r="BL158" s="4">
        <v>540</v>
      </c>
      <c r="BM158" s="4">
        <v>554</v>
      </c>
      <c r="BN158" s="4">
        <v>2484</v>
      </c>
      <c r="BO158" s="4">
        <v>551</v>
      </c>
      <c r="BP158" s="4">
        <v>511</v>
      </c>
      <c r="BQ158" s="4">
        <v>495</v>
      </c>
      <c r="BR158" s="4">
        <v>449</v>
      </c>
      <c r="BS158" s="4">
        <v>478</v>
      </c>
      <c r="BT158" s="4">
        <v>2303</v>
      </c>
      <c r="BU158" s="4">
        <v>492</v>
      </c>
      <c r="BV158" s="4">
        <v>449</v>
      </c>
      <c r="BW158" s="4">
        <v>438</v>
      </c>
      <c r="BX158" s="4">
        <v>446</v>
      </c>
      <c r="BY158" s="4">
        <v>478</v>
      </c>
      <c r="BZ158" s="4">
        <v>2660</v>
      </c>
      <c r="CA158" s="4">
        <v>459</v>
      </c>
      <c r="CB158" s="4">
        <v>491</v>
      </c>
      <c r="CC158" s="4">
        <v>513</v>
      </c>
      <c r="CD158" s="4">
        <v>617</v>
      </c>
      <c r="CE158" s="4">
        <v>580</v>
      </c>
      <c r="CF158" s="4">
        <v>1996</v>
      </c>
      <c r="CG158" s="4">
        <v>422</v>
      </c>
      <c r="CH158" s="4">
        <v>448</v>
      </c>
      <c r="CI158" s="4">
        <v>413</v>
      </c>
      <c r="CJ158" s="4">
        <v>368</v>
      </c>
      <c r="CK158" s="4">
        <v>345</v>
      </c>
      <c r="CL158" s="4">
        <v>1455</v>
      </c>
      <c r="CM158" s="4">
        <v>309</v>
      </c>
      <c r="CN158" s="4">
        <v>291</v>
      </c>
      <c r="CO158" s="4">
        <v>271</v>
      </c>
      <c r="CP158" s="4">
        <v>284</v>
      </c>
      <c r="CQ158" s="4">
        <v>300</v>
      </c>
      <c r="CR158" s="4">
        <v>1210</v>
      </c>
      <c r="CS158" s="4">
        <v>279</v>
      </c>
      <c r="CT158" s="4">
        <v>226</v>
      </c>
      <c r="CU158" s="4">
        <v>256</v>
      </c>
      <c r="CV158" s="4">
        <v>211</v>
      </c>
      <c r="CW158" s="4">
        <v>238</v>
      </c>
      <c r="CX158" s="4">
        <v>1000</v>
      </c>
      <c r="CY158" s="4">
        <v>212</v>
      </c>
      <c r="CZ158" s="4">
        <v>227</v>
      </c>
      <c r="DA158" s="4">
        <v>205</v>
      </c>
      <c r="DB158" s="4">
        <v>185</v>
      </c>
      <c r="DC158" s="4">
        <v>171</v>
      </c>
      <c r="DD158" s="4">
        <v>687</v>
      </c>
      <c r="DE158" s="4">
        <v>159</v>
      </c>
      <c r="DF158" s="4">
        <v>157</v>
      </c>
      <c r="DG158" s="4">
        <v>116</v>
      </c>
      <c r="DH158" s="4">
        <v>146</v>
      </c>
      <c r="DI158" s="4">
        <v>109</v>
      </c>
      <c r="DJ158" s="4">
        <v>270</v>
      </c>
      <c r="DK158" s="4">
        <v>108</v>
      </c>
      <c r="DL158" s="4">
        <v>56</v>
      </c>
      <c r="DM158" s="4">
        <v>40</v>
      </c>
      <c r="DN158" s="4">
        <v>41</v>
      </c>
      <c r="DO158" s="4">
        <v>25</v>
      </c>
      <c r="DP158" s="4">
        <v>79</v>
      </c>
      <c r="DQ158" s="4">
        <v>26</v>
      </c>
      <c r="DR158" s="4">
        <v>16</v>
      </c>
      <c r="DS158" s="4">
        <v>19</v>
      </c>
      <c r="DT158" s="4">
        <v>12</v>
      </c>
      <c r="DU158" s="4">
        <v>6</v>
      </c>
      <c r="DV158" s="4">
        <v>11</v>
      </c>
      <c r="DW158" s="4">
        <v>7334</v>
      </c>
      <c r="DX158" s="4">
        <v>8230</v>
      </c>
      <c r="DY158" s="4">
        <v>13998</v>
      </c>
      <c r="DZ158" s="4">
        <v>10240</v>
      </c>
      <c r="EA158" s="4">
        <v>6708</v>
      </c>
    </row>
    <row r="159" spans="1:131" ht="17.5" customHeight="1" x14ac:dyDescent="0.35"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W159" s="31"/>
      <c r="DX159" s="31"/>
      <c r="DY159" s="31"/>
      <c r="DZ159" s="31"/>
      <c r="EA159" s="31"/>
    </row>
    <row r="160" spans="1:131" s="3" customFormat="1" ht="17.5" customHeight="1" x14ac:dyDescent="0.35">
      <c r="A160" s="3" t="s">
        <v>271</v>
      </c>
      <c r="C160" s="3" t="s">
        <v>272</v>
      </c>
      <c r="E160" s="26">
        <v>399080</v>
      </c>
      <c r="F160" s="26">
        <v>22260</v>
      </c>
      <c r="G160" s="26">
        <v>4585</v>
      </c>
      <c r="H160" s="26">
        <v>4339</v>
      </c>
      <c r="I160" s="26">
        <v>4461</v>
      </c>
      <c r="J160" s="26">
        <v>4432</v>
      </c>
      <c r="K160" s="26">
        <v>4443</v>
      </c>
      <c r="L160" s="26">
        <v>20340</v>
      </c>
      <c r="M160" s="26">
        <v>4240</v>
      </c>
      <c r="N160" s="26">
        <v>4110</v>
      </c>
      <c r="O160" s="26">
        <v>4021</v>
      </c>
      <c r="P160" s="26">
        <v>3947</v>
      </c>
      <c r="Q160" s="26">
        <v>4022</v>
      </c>
      <c r="R160" s="26">
        <v>22298</v>
      </c>
      <c r="S160" s="26">
        <v>4108</v>
      </c>
      <c r="T160" s="26">
        <v>4310</v>
      </c>
      <c r="U160" s="26">
        <v>4568</v>
      </c>
      <c r="V160" s="26">
        <v>4529</v>
      </c>
      <c r="W160" s="26">
        <v>4783</v>
      </c>
      <c r="X160" s="26">
        <v>23195</v>
      </c>
      <c r="Y160" s="26">
        <v>4688</v>
      </c>
      <c r="Z160" s="26">
        <v>4718</v>
      </c>
      <c r="AA160" s="26">
        <v>4822</v>
      </c>
      <c r="AB160" s="26">
        <v>4655</v>
      </c>
      <c r="AC160" s="26">
        <v>4312</v>
      </c>
      <c r="AD160" s="26">
        <v>21765</v>
      </c>
      <c r="AE160" s="26">
        <v>4254</v>
      </c>
      <c r="AF160" s="26">
        <v>4281</v>
      </c>
      <c r="AG160" s="26">
        <v>4368</v>
      </c>
      <c r="AH160" s="26">
        <v>4453</v>
      </c>
      <c r="AI160" s="26">
        <v>4409</v>
      </c>
      <c r="AJ160" s="26">
        <v>21937</v>
      </c>
      <c r="AK160" s="26">
        <v>4317</v>
      </c>
      <c r="AL160" s="26">
        <v>4446</v>
      </c>
      <c r="AM160" s="26">
        <v>4365</v>
      </c>
      <c r="AN160" s="26">
        <v>4430</v>
      </c>
      <c r="AO160" s="26">
        <v>4379</v>
      </c>
      <c r="AP160" s="26">
        <v>22507</v>
      </c>
      <c r="AQ160" s="26">
        <v>4655</v>
      </c>
      <c r="AR160" s="26">
        <v>4651</v>
      </c>
      <c r="AS160" s="26">
        <v>4512</v>
      </c>
      <c r="AT160" s="26">
        <v>4325</v>
      </c>
      <c r="AU160" s="26">
        <v>4364</v>
      </c>
      <c r="AV160" s="26">
        <v>25791</v>
      </c>
      <c r="AW160" s="26">
        <v>4656</v>
      </c>
      <c r="AX160" s="26">
        <v>4807</v>
      </c>
      <c r="AY160" s="26">
        <v>5094</v>
      </c>
      <c r="AZ160" s="26">
        <v>5475</v>
      </c>
      <c r="BA160" s="26">
        <v>5759</v>
      </c>
      <c r="BB160" s="26">
        <v>30281</v>
      </c>
      <c r="BC160" s="26">
        <v>6020</v>
      </c>
      <c r="BD160" s="26">
        <v>5841</v>
      </c>
      <c r="BE160" s="26">
        <v>6180</v>
      </c>
      <c r="BF160" s="26">
        <v>6054</v>
      </c>
      <c r="BG160" s="26">
        <v>6186</v>
      </c>
      <c r="BH160" s="26">
        <v>31169</v>
      </c>
      <c r="BI160" s="26">
        <v>6312</v>
      </c>
      <c r="BJ160" s="26">
        <v>6433</v>
      </c>
      <c r="BK160" s="26">
        <v>6392</v>
      </c>
      <c r="BL160" s="26">
        <v>6085</v>
      </c>
      <c r="BM160" s="26">
        <v>5947</v>
      </c>
      <c r="BN160" s="26">
        <v>27580</v>
      </c>
      <c r="BO160" s="26">
        <v>5844</v>
      </c>
      <c r="BP160" s="26">
        <v>5867</v>
      </c>
      <c r="BQ160" s="26">
        <v>5497</v>
      </c>
      <c r="BR160" s="26">
        <v>5324</v>
      </c>
      <c r="BS160" s="26">
        <v>5048</v>
      </c>
      <c r="BT160" s="26">
        <v>24651</v>
      </c>
      <c r="BU160" s="26">
        <v>4924</v>
      </c>
      <c r="BV160" s="26">
        <v>4933</v>
      </c>
      <c r="BW160" s="26">
        <v>5023</v>
      </c>
      <c r="BX160" s="26">
        <v>4888</v>
      </c>
      <c r="BY160" s="26">
        <v>4883</v>
      </c>
      <c r="BZ160" s="26">
        <v>26742</v>
      </c>
      <c r="CA160" s="26">
        <v>4722</v>
      </c>
      <c r="CB160" s="26">
        <v>5229</v>
      </c>
      <c r="CC160" s="26">
        <v>5229</v>
      </c>
      <c r="CD160" s="26">
        <v>5866</v>
      </c>
      <c r="CE160" s="26">
        <v>5696</v>
      </c>
      <c r="CF160" s="26">
        <v>22267</v>
      </c>
      <c r="CG160" s="26">
        <v>4648</v>
      </c>
      <c r="CH160" s="26">
        <v>5012</v>
      </c>
      <c r="CI160" s="26">
        <v>4530</v>
      </c>
      <c r="CJ160" s="26">
        <v>4333</v>
      </c>
      <c r="CK160" s="26">
        <v>3744</v>
      </c>
      <c r="CL160" s="26">
        <v>17693</v>
      </c>
      <c r="CM160" s="26">
        <v>3418</v>
      </c>
      <c r="CN160" s="26">
        <v>3777</v>
      </c>
      <c r="CO160" s="26">
        <v>3674</v>
      </c>
      <c r="CP160" s="26">
        <v>3469</v>
      </c>
      <c r="CQ160" s="26">
        <v>3355</v>
      </c>
      <c r="CR160" s="26">
        <v>14782</v>
      </c>
      <c r="CS160" s="26">
        <v>3176</v>
      </c>
      <c r="CT160" s="26">
        <v>3077</v>
      </c>
      <c r="CU160" s="26">
        <v>2930</v>
      </c>
      <c r="CV160" s="26">
        <v>2856</v>
      </c>
      <c r="CW160" s="26">
        <v>2743</v>
      </c>
      <c r="CX160" s="26">
        <v>11753</v>
      </c>
      <c r="CY160" s="26">
        <v>2634</v>
      </c>
      <c r="CZ160" s="26">
        <v>2491</v>
      </c>
      <c r="DA160" s="26">
        <v>2408</v>
      </c>
      <c r="DB160" s="26">
        <v>2182</v>
      </c>
      <c r="DC160" s="26">
        <v>2038</v>
      </c>
      <c r="DD160" s="26">
        <v>7722</v>
      </c>
      <c r="DE160" s="26">
        <v>1841</v>
      </c>
      <c r="DF160" s="26">
        <v>1723</v>
      </c>
      <c r="DG160" s="26">
        <v>1530</v>
      </c>
      <c r="DH160" s="26">
        <v>1389</v>
      </c>
      <c r="DI160" s="26">
        <v>1239</v>
      </c>
      <c r="DJ160" s="26">
        <v>3321</v>
      </c>
      <c r="DK160" s="26">
        <v>1150</v>
      </c>
      <c r="DL160" s="26">
        <v>858</v>
      </c>
      <c r="DM160" s="26">
        <v>559</v>
      </c>
      <c r="DN160" s="26">
        <v>393</v>
      </c>
      <c r="DO160" s="26">
        <v>361</v>
      </c>
      <c r="DP160" s="26">
        <v>909</v>
      </c>
      <c r="DQ160" s="26">
        <v>263</v>
      </c>
      <c r="DR160" s="26">
        <v>248</v>
      </c>
      <c r="DS160" s="26">
        <v>197</v>
      </c>
      <c r="DT160" s="26">
        <v>124</v>
      </c>
      <c r="DU160" s="26">
        <v>77</v>
      </c>
      <c r="DV160" s="26">
        <v>117</v>
      </c>
      <c r="DW160" s="26">
        <v>69586</v>
      </c>
      <c r="DX160" s="26">
        <v>79126</v>
      </c>
      <c r="DY160" s="26">
        <v>140788</v>
      </c>
      <c r="DZ160" s="26">
        <v>110142</v>
      </c>
      <c r="EA160" s="26">
        <v>78564</v>
      </c>
    </row>
    <row r="161" spans="1:131" ht="17.5" customHeight="1" x14ac:dyDescent="0.35">
      <c r="A161" s="2" t="s">
        <v>273</v>
      </c>
      <c r="D161" s="2" t="s">
        <v>274</v>
      </c>
      <c r="E161" s="4">
        <v>60832</v>
      </c>
      <c r="F161" s="4">
        <v>3688</v>
      </c>
      <c r="G161" s="4">
        <v>790</v>
      </c>
      <c r="H161" s="4">
        <v>718</v>
      </c>
      <c r="I161" s="4">
        <v>752</v>
      </c>
      <c r="J161" s="4">
        <v>711</v>
      </c>
      <c r="K161" s="4">
        <v>717</v>
      </c>
      <c r="L161" s="4">
        <v>3302</v>
      </c>
      <c r="M161" s="4">
        <v>662</v>
      </c>
      <c r="N161" s="4">
        <v>663</v>
      </c>
      <c r="O161" s="4">
        <v>661</v>
      </c>
      <c r="P161" s="4">
        <v>662</v>
      </c>
      <c r="Q161" s="4">
        <v>654</v>
      </c>
      <c r="R161" s="4">
        <v>3497</v>
      </c>
      <c r="S161" s="4">
        <v>664</v>
      </c>
      <c r="T161" s="4">
        <v>671</v>
      </c>
      <c r="U161" s="4">
        <v>711</v>
      </c>
      <c r="V161" s="4">
        <v>698</v>
      </c>
      <c r="W161" s="4">
        <v>753</v>
      </c>
      <c r="X161" s="4">
        <v>3542</v>
      </c>
      <c r="Y161" s="4">
        <v>756</v>
      </c>
      <c r="Z161" s="4">
        <v>696</v>
      </c>
      <c r="AA161" s="4">
        <v>743</v>
      </c>
      <c r="AB161" s="4">
        <v>700</v>
      </c>
      <c r="AC161" s="4">
        <v>647</v>
      </c>
      <c r="AD161" s="4">
        <v>3607</v>
      </c>
      <c r="AE161" s="4">
        <v>677</v>
      </c>
      <c r="AF161" s="4">
        <v>699</v>
      </c>
      <c r="AG161" s="4">
        <v>738</v>
      </c>
      <c r="AH161" s="4">
        <v>733</v>
      </c>
      <c r="AI161" s="4">
        <v>760</v>
      </c>
      <c r="AJ161" s="4">
        <v>3615</v>
      </c>
      <c r="AK161" s="4">
        <v>732</v>
      </c>
      <c r="AL161" s="4">
        <v>718</v>
      </c>
      <c r="AM161" s="4">
        <v>717</v>
      </c>
      <c r="AN161" s="4">
        <v>743</v>
      </c>
      <c r="AO161" s="4">
        <v>705</v>
      </c>
      <c r="AP161" s="4">
        <v>3636</v>
      </c>
      <c r="AQ161" s="4">
        <v>766</v>
      </c>
      <c r="AR161" s="4">
        <v>758</v>
      </c>
      <c r="AS161" s="4">
        <v>713</v>
      </c>
      <c r="AT161" s="4">
        <v>722</v>
      </c>
      <c r="AU161" s="4">
        <v>677</v>
      </c>
      <c r="AV161" s="4">
        <v>4065</v>
      </c>
      <c r="AW161" s="4">
        <v>693</v>
      </c>
      <c r="AX161" s="4">
        <v>733</v>
      </c>
      <c r="AY161" s="4">
        <v>822</v>
      </c>
      <c r="AZ161" s="4">
        <v>825</v>
      </c>
      <c r="BA161" s="4">
        <v>992</v>
      </c>
      <c r="BB161" s="4">
        <v>4700</v>
      </c>
      <c r="BC161" s="4">
        <v>965</v>
      </c>
      <c r="BD161" s="4">
        <v>897</v>
      </c>
      <c r="BE161" s="4">
        <v>974</v>
      </c>
      <c r="BF161" s="4">
        <v>951</v>
      </c>
      <c r="BG161" s="4">
        <v>913</v>
      </c>
      <c r="BH161" s="4">
        <v>4674</v>
      </c>
      <c r="BI161" s="4">
        <v>987</v>
      </c>
      <c r="BJ161" s="4">
        <v>962</v>
      </c>
      <c r="BK161" s="4">
        <v>925</v>
      </c>
      <c r="BL161" s="4">
        <v>942</v>
      </c>
      <c r="BM161" s="4">
        <v>858</v>
      </c>
      <c r="BN161" s="4">
        <v>3992</v>
      </c>
      <c r="BO161" s="4">
        <v>867</v>
      </c>
      <c r="BP161" s="4">
        <v>904</v>
      </c>
      <c r="BQ161" s="4">
        <v>778</v>
      </c>
      <c r="BR161" s="4">
        <v>720</v>
      </c>
      <c r="BS161" s="4">
        <v>723</v>
      </c>
      <c r="BT161" s="4">
        <v>3587</v>
      </c>
      <c r="BU161" s="4">
        <v>743</v>
      </c>
      <c r="BV161" s="4">
        <v>689</v>
      </c>
      <c r="BW161" s="4">
        <v>754</v>
      </c>
      <c r="BX161" s="4">
        <v>695</v>
      </c>
      <c r="BY161" s="4">
        <v>706</v>
      </c>
      <c r="BZ161" s="4">
        <v>3832</v>
      </c>
      <c r="CA161" s="4">
        <v>662</v>
      </c>
      <c r="CB161" s="4">
        <v>744</v>
      </c>
      <c r="CC161" s="4">
        <v>785</v>
      </c>
      <c r="CD161" s="4">
        <v>805</v>
      </c>
      <c r="CE161" s="4">
        <v>836</v>
      </c>
      <c r="CF161" s="4">
        <v>3357</v>
      </c>
      <c r="CG161" s="4">
        <v>690</v>
      </c>
      <c r="CH161" s="4">
        <v>713</v>
      </c>
      <c r="CI161" s="4">
        <v>680</v>
      </c>
      <c r="CJ161" s="4">
        <v>706</v>
      </c>
      <c r="CK161" s="4">
        <v>568</v>
      </c>
      <c r="CL161" s="4">
        <v>2595</v>
      </c>
      <c r="CM161" s="4">
        <v>513</v>
      </c>
      <c r="CN161" s="4">
        <v>556</v>
      </c>
      <c r="CO161" s="4">
        <v>517</v>
      </c>
      <c r="CP161" s="4">
        <v>518</v>
      </c>
      <c r="CQ161" s="4">
        <v>491</v>
      </c>
      <c r="CR161" s="4">
        <v>1999</v>
      </c>
      <c r="CS161" s="4">
        <v>437</v>
      </c>
      <c r="CT161" s="4">
        <v>419</v>
      </c>
      <c r="CU161" s="4">
        <v>384</v>
      </c>
      <c r="CV161" s="4">
        <v>393</v>
      </c>
      <c r="CW161" s="4">
        <v>366</v>
      </c>
      <c r="CX161" s="4">
        <v>1499</v>
      </c>
      <c r="CY161" s="4">
        <v>349</v>
      </c>
      <c r="CZ161" s="4">
        <v>298</v>
      </c>
      <c r="DA161" s="4">
        <v>306</v>
      </c>
      <c r="DB161" s="4">
        <v>260</v>
      </c>
      <c r="DC161" s="4">
        <v>286</v>
      </c>
      <c r="DD161" s="4">
        <v>1056</v>
      </c>
      <c r="DE161" s="4">
        <v>258</v>
      </c>
      <c r="DF161" s="4">
        <v>229</v>
      </c>
      <c r="DG161" s="4">
        <v>206</v>
      </c>
      <c r="DH161" s="4">
        <v>188</v>
      </c>
      <c r="DI161" s="4">
        <v>175</v>
      </c>
      <c r="DJ161" s="4">
        <v>470</v>
      </c>
      <c r="DK161" s="4">
        <v>161</v>
      </c>
      <c r="DL161" s="4">
        <v>126</v>
      </c>
      <c r="DM161" s="4">
        <v>79</v>
      </c>
      <c r="DN161" s="4">
        <v>58</v>
      </c>
      <c r="DO161" s="4">
        <v>46</v>
      </c>
      <c r="DP161" s="4">
        <v>108</v>
      </c>
      <c r="DQ161" s="4">
        <v>31</v>
      </c>
      <c r="DR161" s="4">
        <v>31</v>
      </c>
      <c r="DS161" s="4">
        <v>25</v>
      </c>
      <c r="DT161" s="4">
        <v>17</v>
      </c>
      <c r="DU161" s="4">
        <v>4</v>
      </c>
      <c r="DV161" s="4">
        <v>11</v>
      </c>
      <c r="DW161" s="4">
        <v>11243</v>
      </c>
      <c r="DX161" s="4">
        <v>12682</v>
      </c>
      <c r="DY161" s="4">
        <v>22409</v>
      </c>
      <c r="DZ161" s="4">
        <v>16085</v>
      </c>
      <c r="EA161" s="4">
        <v>11095</v>
      </c>
    </row>
    <row r="162" spans="1:131" ht="17.5" customHeight="1" x14ac:dyDescent="0.35">
      <c r="A162" s="2" t="s">
        <v>275</v>
      </c>
      <c r="D162" s="2" t="s">
        <v>276</v>
      </c>
      <c r="E162" s="4">
        <v>56839</v>
      </c>
      <c r="F162" s="4">
        <v>3042</v>
      </c>
      <c r="G162" s="4">
        <v>623</v>
      </c>
      <c r="H162" s="4">
        <v>579</v>
      </c>
      <c r="I162" s="4">
        <v>611</v>
      </c>
      <c r="J162" s="4">
        <v>613</v>
      </c>
      <c r="K162" s="4">
        <v>616</v>
      </c>
      <c r="L162" s="4">
        <v>2851</v>
      </c>
      <c r="M162" s="4">
        <v>580</v>
      </c>
      <c r="N162" s="4">
        <v>540</v>
      </c>
      <c r="O162" s="4">
        <v>569</v>
      </c>
      <c r="P162" s="4">
        <v>560</v>
      </c>
      <c r="Q162" s="4">
        <v>602</v>
      </c>
      <c r="R162" s="4">
        <v>3320</v>
      </c>
      <c r="S162" s="4">
        <v>585</v>
      </c>
      <c r="T162" s="4">
        <v>591</v>
      </c>
      <c r="U162" s="4">
        <v>749</v>
      </c>
      <c r="V162" s="4">
        <v>676</v>
      </c>
      <c r="W162" s="4">
        <v>719</v>
      </c>
      <c r="X162" s="4">
        <v>3419</v>
      </c>
      <c r="Y162" s="4">
        <v>707</v>
      </c>
      <c r="Z162" s="4">
        <v>739</v>
      </c>
      <c r="AA162" s="4">
        <v>747</v>
      </c>
      <c r="AB162" s="4">
        <v>665</v>
      </c>
      <c r="AC162" s="4">
        <v>561</v>
      </c>
      <c r="AD162" s="4">
        <v>2842</v>
      </c>
      <c r="AE162" s="4">
        <v>545</v>
      </c>
      <c r="AF162" s="4">
        <v>562</v>
      </c>
      <c r="AG162" s="4">
        <v>551</v>
      </c>
      <c r="AH162" s="4">
        <v>588</v>
      </c>
      <c r="AI162" s="4">
        <v>596</v>
      </c>
      <c r="AJ162" s="4">
        <v>2920</v>
      </c>
      <c r="AK162" s="4">
        <v>584</v>
      </c>
      <c r="AL162" s="4">
        <v>608</v>
      </c>
      <c r="AM162" s="4">
        <v>574</v>
      </c>
      <c r="AN162" s="4">
        <v>582</v>
      </c>
      <c r="AO162" s="4">
        <v>572</v>
      </c>
      <c r="AP162" s="4">
        <v>2934</v>
      </c>
      <c r="AQ162" s="4">
        <v>588</v>
      </c>
      <c r="AR162" s="4">
        <v>611</v>
      </c>
      <c r="AS162" s="4">
        <v>583</v>
      </c>
      <c r="AT162" s="4">
        <v>558</v>
      </c>
      <c r="AU162" s="4">
        <v>594</v>
      </c>
      <c r="AV162" s="4">
        <v>3604</v>
      </c>
      <c r="AW162" s="4">
        <v>627</v>
      </c>
      <c r="AX162" s="4">
        <v>653</v>
      </c>
      <c r="AY162" s="4">
        <v>695</v>
      </c>
      <c r="AZ162" s="4">
        <v>789</v>
      </c>
      <c r="BA162" s="4">
        <v>840</v>
      </c>
      <c r="BB162" s="4">
        <v>4303</v>
      </c>
      <c r="BC162" s="4">
        <v>838</v>
      </c>
      <c r="BD162" s="4">
        <v>822</v>
      </c>
      <c r="BE162" s="4">
        <v>867</v>
      </c>
      <c r="BF162" s="4">
        <v>891</v>
      </c>
      <c r="BG162" s="4">
        <v>885</v>
      </c>
      <c r="BH162" s="4">
        <v>4472</v>
      </c>
      <c r="BI162" s="4">
        <v>908</v>
      </c>
      <c r="BJ162" s="4">
        <v>927</v>
      </c>
      <c r="BK162" s="4">
        <v>911</v>
      </c>
      <c r="BL162" s="4">
        <v>899</v>
      </c>
      <c r="BM162" s="4">
        <v>827</v>
      </c>
      <c r="BN162" s="4">
        <v>4052</v>
      </c>
      <c r="BO162" s="4">
        <v>866</v>
      </c>
      <c r="BP162" s="4">
        <v>823</v>
      </c>
      <c r="BQ162" s="4">
        <v>836</v>
      </c>
      <c r="BR162" s="4">
        <v>794</v>
      </c>
      <c r="BS162" s="4">
        <v>733</v>
      </c>
      <c r="BT162" s="4">
        <v>3591</v>
      </c>
      <c r="BU162" s="4">
        <v>694</v>
      </c>
      <c r="BV162" s="4">
        <v>701</v>
      </c>
      <c r="BW162" s="4">
        <v>744</v>
      </c>
      <c r="BX162" s="4">
        <v>753</v>
      </c>
      <c r="BY162" s="4">
        <v>699</v>
      </c>
      <c r="BZ162" s="4">
        <v>4085</v>
      </c>
      <c r="CA162" s="4">
        <v>713</v>
      </c>
      <c r="CB162" s="4">
        <v>841</v>
      </c>
      <c r="CC162" s="4">
        <v>795</v>
      </c>
      <c r="CD162" s="4">
        <v>920</v>
      </c>
      <c r="CE162" s="4">
        <v>816</v>
      </c>
      <c r="CF162" s="4">
        <v>3343</v>
      </c>
      <c r="CG162" s="4">
        <v>677</v>
      </c>
      <c r="CH162" s="4">
        <v>737</v>
      </c>
      <c r="CI162" s="4">
        <v>703</v>
      </c>
      <c r="CJ162" s="4">
        <v>659</v>
      </c>
      <c r="CK162" s="4">
        <v>567</v>
      </c>
      <c r="CL162" s="4">
        <v>2597</v>
      </c>
      <c r="CM162" s="4">
        <v>506</v>
      </c>
      <c r="CN162" s="4">
        <v>579</v>
      </c>
      <c r="CO162" s="4">
        <v>535</v>
      </c>
      <c r="CP162" s="4">
        <v>518</v>
      </c>
      <c r="CQ162" s="4">
        <v>459</v>
      </c>
      <c r="CR162" s="4">
        <v>2144</v>
      </c>
      <c r="CS162" s="4">
        <v>491</v>
      </c>
      <c r="CT162" s="4">
        <v>428</v>
      </c>
      <c r="CU162" s="4">
        <v>446</v>
      </c>
      <c r="CV162" s="4">
        <v>380</v>
      </c>
      <c r="CW162" s="4">
        <v>399</v>
      </c>
      <c r="CX162" s="4">
        <v>1610</v>
      </c>
      <c r="CY162" s="4">
        <v>361</v>
      </c>
      <c r="CZ162" s="4">
        <v>339</v>
      </c>
      <c r="DA162" s="4">
        <v>318</v>
      </c>
      <c r="DB162" s="4">
        <v>278</v>
      </c>
      <c r="DC162" s="4">
        <v>314</v>
      </c>
      <c r="DD162" s="4">
        <v>1100</v>
      </c>
      <c r="DE162" s="4">
        <v>242</v>
      </c>
      <c r="DF162" s="4">
        <v>234</v>
      </c>
      <c r="DG162" s="4">
        <v>219</v>
      </c>
      <c r="DH162" s="4">
        <v>217</v>
      </c>
      <c r="DI162" s="4">
        <v>188</v>
      </c>
      <c r="DJ162" s="4">
        <v>463</v>
      </c>
      <c r="DK162" s="4">
        <v>160</v>
      </c>
      <c r="DL162" s="4">
        <v>115</v>
      </c>
      <c r="DM162" s="4">
        <v>89</v>
      </c>
      <c r="DN162" s="4">
        <v>51</v>
      </c>
      <c r="DO162" s="4">
        <v>48</v>
      </c>
      <c r="DP162" s="4">
        <v>137</v>
      </c>
      <c r="DQ162" s="4">
        <v>40</v>
      </c>
      <c r="DR162" s="4">
        <v>37</v>
      </c>
      <c r="DS162" s="4">
        <v>21</v>
      </c>
      <c r="DT162" s="4">
        <v>15</v>
      </c>
      <c r="DU162" s="4">
        <v>24</v>
      </c>
      <c r="DV162" s="4">
        <v>10</v>
      </c>
      <c r="DW162" s="4">
        <v>9920</v>
      </c>
      <c r="DX162" s="4">
        <v>11406</v>
      </c>
      <c r="DY162" s="4">
        <v>19315</v>
      </c>
      <c r="DZ162" s="4">
        <v>16200</v>
      </c>
      <c r="EA162" s="4">
        <v>11404</v>
      </c>
    </row>
    <row r="163" spans="1:131" ht="17.5" customHeight="1" x14ac:dyDescent="0.35">
      <c r="A163" s="2" t="s">
        <v>277</v>
      </c>
      <c r="D163" s="2" t="s">
        <v>278</v>
      </c>
      <c r="E163" s="4">
        <v>55369</v>
      </c>
      <c r="F163" s="4">
        <v>2973</v>
      </c>
      <c r="G163" s="4">
        <v>607</v>
      </c>
      <c r="H163" s="4">
        <v>631</v>
      </c>
      <c r="I163" s="4">
        <v>578</v>
      </c>
      <c r="J163" s="4">
        <v>575</v>
      </c>
      <c r="K163" s="4">
        <v>582</v>
      </c>
      <c r="L163" s="4">
        <v>2627</v>
      </c>
      <c r="M163" s="4">
        <v>536</v>
      </c>
      <c r="N163" s="4">
        <v>551</v>
      </c>
      <c r="O163" s="4">
        <v>522</v>
      </c>
      <c r="P163" s="4">
        <v>528</v>
      </c>
      <c r="Q163" s="4">
        <v>490</v>
      </c>
      <c r="R163" s="4">
        <v>2869</v>
      </c>
      <c r="S163" s="4">
        <v>516</v>
      </c>
      <c r="T163" s="4">
        <v>553</v>
      </c>
      <c r="U163" s="4">
        <v>587</v>
      </c>
      <c r="V163" s="4">
        <v>578</v>
      </c>
      <c r="W163" s="4">
        <v>635</v>
      </c>
      <c r="X163" s="4">
        <v>3089</v>
      </c>
      <c r="Y163" s="4">
        <v>595</v>
      </c>
      <c r="Z163" s="4">
        <v>658</v>
      </c>
      <c r="AA163" s="4">
        <v>638</v>
      </c>
      <c r="AB163" s="4">
        <v>596</v>
      </c>
      <c r="AC163" s="4">
        <v>602</v>
      </c>
      <c r="AD163" s="4">
        <v>3180</v>
      </c>
      <c r="AE163" s="4">
        <v>635</v>
      </c>
      <c r="AF163" s="4">
        <v>634</v>
      </c>
      <c r="AG163" s="4">
        <v>627</v>
      </c>
      <c r="AH163" s="4">
        <v>653</v>
      </c>
      <c r="AI163" s="4">
        <v>631</v>
      </c>
      <c r="AJ163" s="4">
        <v>3239</v>
      </c>
      <c r="AK163" s="4">
        <v>605</v>
      </c>
      <c r="AL163" s="4">
        <v>684</v>
      </c>
      <c r="AM163" s="4">
        <v>654</v>
      </c>
      <c r="AN163" s="4">
        <v>656</v>
      </c>
      <c r="AO163" s="4">
        <v>640</v>
      </c>
      <c r="AP163" s="4">
        <v>3267</v>
      </c>
      <c r="AQ163" s="4">
        <v>709</v>
      </c>
      <c r="AR163" s="4">
        <v>672</v>
      </c>
      <c r="AS163" s="4">
        <v>624</v>
      </c>
      <c r="AT163" s="4">
        <v>615</v>
      </c>
      <c r="AU163" s="4">
        <v>647</v>
      </c>
      <c r="AV163" s="4">
        <v>3609</v>
      </c>
      <c r="AW163" s="4">
        <v>667</v>
      </c>
      <c r="AX163" s="4">
        <v>688</v>
      </c>
      <c r="AY163" s="4">
        <v>707</v>
      </c>
      <c r="AZ163" s="4">
        <v>743</v>
      </c>
      <c r="BA163" s="4">
        <v>804</v>
      </c>
      <c r="BB163" s="4">
        <v>4105</v>
      </c>
      <c r="BC163" s="4">
        <v>844</v>
      </c>
      <c r="BD163" s="4">
        <v>774</v>
      </c>
      <c r="BE163" s="4">
        <v>823</v>
      </c>
      <c r="BF163" s="4">
        <v>843</v>
      </c>
      <c r="BG163" s="4">
        <v>821</v>
      </c>
      <c r="BH163" s="4">
        <v>4372</v>
      </c>
      <c r="BI163" s="4">
        <v>884</v>
      </c>
      <c r="BJ163" s="4">
        <v>890</v>
      </c>
      <c r="BK163" s="4">
        <v>864</v>
      </c>
      <c r="BL163" s="4">
        <v>886</v>
      </c>
      <c r="BM163" s="4">
        <v>848</v>
      </c>
      <c r="BN163" s="4">
        <v>3782</v>
      </c>
      <c r="BO163" s="4">
        <v>768</v>
      </c>
      <c r="BP163" s="4">
        <v>801</v>
      </c>
      <c r="BQ163" s="4">
        <v>727</v>
      </c>
      <c r="BR163" s="4">
        <v>763</v>
      </c>
      <c r="BS163" s="4">
        <v>723</v>
      </c>
      <c r="BT163" s="4">
        <v>3327</v>
      </c>
      <c r="BU163" s="4">
        <v>620</v>
      </c>
      <c r="BV163" s="4">
        <v>661</v>
      </c>
      <c r="BW163" s="4">
        <v>677</v>
      </c>
      <c r="BX163" s="4">
        <v>667</v>
      </c>
      <c r="BY163" s="4">
        <v>702</v>
      </c>
      <c r="BZ163" s="4">
        <v>3872</v>
      </c>
      <c r="CA163" s="4">
        <v>692</v>
      </c>
      <c r="CB163" s="4">
        <v>745</v>
      </c>
      <c r="CC163" s="4">
        <v>724</v>
      </c>
      <c r="CD163" s="4">
        <v>867</v>
      </c>
      <c r="CE163" s="4">
        <v>844</v>
      </c>
      <c r="CF163" s="4">
        <v>3045</v>
      </c>
      <c r="CG163" s="4">
        <v>631</v>
      </c>
      <c r="CH163" s="4">
        <v>730</v>
      </c>
      <c r="CI163" s="4">
        <v>591</v>
      </c>
      <c r="CJ163" s="4">
        <v>548</v>
      </c>
      <c r="CK163" s="4">
        <v>545</v>
      </c>
      <c r="CL163" s="4">
        <v>2492</v>
      </c>
      <c r="CM163" s="4">
        <v>466</v>
      </c>
      <c r="CN163" s="4">
        <v>556</v>
      </c>
      <c r="CO163" s="4">
        <v>490</v>
      </c>
      <c r="CP163" s="4">
        <v>484</v>
      </c>
      <c r="CQ163" s="4">
        <v>496</v>
      </c>
      <c r="CR163" s="4">
        <v>2082</v>
      </c>
      <c r="CS163" s="4">
        <v>428</v>
      </c>
      <c r="CT163" s="4">
        <v>439</v>
      </c>
      <c r="CU163" s="4">
        <v>403</v>
      </c>
      <c r="CV163" s="4">
        <v>423</v>
      </c>
      <c r="CW163" s="4">
        <v>389</v>
      </c>
      <c r="CX163" s="4">
        <v>1688</v>
      </c>
      <c r="CY163" s="4">
        <v>343</v>
      </c>
      <c r="CZ163" s="4">
        <v>353</v>
      </c>
      <c r="DA163" s="4">
        <v>367</v>
      </c>
      <c r="DB163" s="4">
        <v>334</v>
      </c>
      <c r="DC163" s="4">
        <v>291</v>
      </c>
      <c r="DD163" s="4">
        <v>1096</v>
      </c>
      <c r="DE163" s="4">
        <v>246</v>
      </c>
      <c r="DF163" s="4">
        <v>253</v>
      </c>
      <c r="DG163" s="4">
        <v>235</v>
      </c>
      <c r="DH163" s="4">
        <v>187</v>
      </c>
      <c r="DI163" s="4">
        <v>175</v>
      </c>
      <c r="DJ163" s="4">
        <v>509</v>
      </c>
      <c r="DK163" s="4">
        <v>174</v>
      </c>
      <c r="DL163" s="4">
        <v>141</v>
      </c>
      <c r="DM163" s="4">
        <v>93</v>
      </c>
      <c r="DN163" s="4">
        <v>49</v>
      </c>
      <c r="DO163" s="4">
        <v>52</v>
      </c>
      <c r="DP163" s="4">
        <v>131</v>
      </c>
      <c r="DQ163" s="4">
        <v>39</v>
      </c>
      <c r="DR163" s="4">
        <v>34</v>
      </c>
      <c r="DS163" s="4">
        <v>31</v>
      </c>
      <c r="DT163" s="4">
        <v>20</v>
      </c>
      <c r="DU163" s="4">
        <v>7</v>
      </c>
      <c r="DV163" s="4">
        <v>15</v>
      </c>
      <c r="DW163" s="4">
        <v>9064</v>
      </c>
      <c r="DX163" s="4">
        <v>10360</v>
      </c>
      <c r="DY163" s="4">
        <v>19894</v>
      </c>
      <c r="DZ163" s="4">
        <v>15353</v>
      </c>
      <c r="EA163" s="4">
        <v>11058</v>
      </c>
    </row>
    <row r="164" spans="1:131" ht="17.5" customHeight="1" x14ac:dyDescent="0.35">
      <c r="A164" s="2" t="s">
        <v>279</v>
      </c>
      <c r="D164" s="2" t="s">
        <v>280</v>
      </c>
      <c r="E164" s="4">
        <v>58195</v>
      </c>
      <c r="F164" s="4">
        <v>3119</v>
      </c>
      <c r="G164" s="4">
        <v>642</v>
      </c>
      <c r="H164" s="4">
        <v>608</v>
      </c>
      <c r="I164" s="4">
        <v>612</v>
      </c>
      <c r="J164" s="4">
        <v>646</v>
      </c>
      <c r="K164" s="4">
        <v>611</v>
      </c>
      <c r="L164" s="4">
        <v>2881</v>
      </c>
      <c r="M164" s="4">
        <v>605</v>
      </c>
      <c r="N164" s="4">
        <v>568</v>
      </c>
      <c r="O164" s="4">
        <v>601</v>
      </c>
      <c r="P164" s="4">
        <v>523</v>
      </c>
      <c r="Q164" s="4">
        <v>584</v>
      </c>
      <c r="R164" s="4">
        <v>3181</v>
      </c>
      <c r="S164" s="4">
        <v>541</v>
      </c>
      <c r="T164" s="4">
        <v>642</v>
      </c>
      <c r="U164" s="4">
        <v>637</v>
      </c>
      <c r="V164" s="4">
        <v>664</v>
      </c>
      <c r="W164" s="4">
        <v>697</v>
      </c>
      <c r="X164" s="4">
        <v>3326</v>
      </c>
      <c r="Y164" s="4">
        <v>671</v>
      </c>
      <c r="Z164" s="4">
        <v>697</v>
      </c>
      <c r="AA164" s="4">
        <v>683</v>
      </c>
      <c r="AB164" s="4">
        <v>715</v>
      </c>
      <c r="AC164" s="4">
        <v>560</v>
      </c>
      <c r="AD164" s="4">
        <v>2905</v>
      </c>
      <c r="AE164" s="4">
        <v>504</v>
      </c>
      <c r="AF164" s="4">
        <v>560</v>
      </c>
      <c r="AG164" s="4">
        <v>617</v>
      </c>
      <c r="AH164" s="4">
        <v>654</v>
      </c>
      <c r="AI164" s="4">
        <v>570</v>
      </c>
      <c r="AJ164" s="4">
        <v>3207</v>
      </c>
      <c r="AK164" s="4">
        <v>618</v>
      </c>
      <c r="AL164" s="4">
        <v>627</v>
      </c>
      <c r="AM164" s="4">
        <v>637</v>
      </c>
      <c r="AN164" s="4">
        <v>652</v>
      </c>
      <c r="AO164" s="4">
        <v>673</v>
      </c>
      <c r="AP164" s="4">
        <v>3435</v>
      </c>
      <c r="AQ164" s="4">
        <v>700</v>
      </c>
      <c r="AR164" s="4">
        <v>704</v>
      </c>
      <c r="AS164" s="4">
        <v>710</v>
      </c>
      <c r="AT164" s="4">
        <v>672</v>
      </c>
      <c r="AU164" s="4">
        <v>649</v>
      </c>
      <c r="AV164" s="4">
        <v>3772</v>
      </c>
      <c r="AW164" s="4">
        <v>668</v>
      </c>
      <c r="AX164" s="4">
        <v>717</v>
      </c>
      <c r="AY164" s="4">
        <v>758</v>
      </c>
      <c r="AZ164" s="4">
        <v>806</v>
      </c>
      <c r="BA164" s="4">
        <v>823</v>
      </c>
      <c r="BB164" s="4">
        <v>4463</v>
      </c>
      <c r="BC164" s="4">
        <v>919</v>
      </c>
      <c r="BD164" s="4">
        <v>835</v>
      </c>
      <c r="BE164" s="4">
        <v>961</v>
      </c>
      <c r="BF164" s="4">
        <v>808</v>
      </c>
      <c r="BG164" s="4">
        <v>940</v>
      </c>
      <c r="BH164" s="4">
        <v>4514</v>
      </c>
      <c r="BI164" s="4">
        <v>854</v>
      </c>
      <c r="BJ164" s="4">
        <v>966</v>
      </c>
      <c r="BK164" s="4">
        <v>975</v>
      </c>
      <c r="BL164" s="4">
        <v>866</v>
      </c>
      <c r="BM164" s="4">
        <v>853</v>
      </c>
      <c r="BN164" s="4">
        <v>4075</v>
      </c>
      <c r="BO164" s="4">
        <v>904</v>
      </c>
      <c r="BP164" s="4">
        <v>865</v>
      </c>
      <c r="BQ164" s="4">
        <v>792</v>
      </c>
      <c r="BR164" s="4">
        <v>762</v>
      </c>
      <c r="BS164" s="4">
        <v>752</v>
      </c>
      <c r="BT164" s="4">
        <v>3697</v>
      </c>
      <c r="BU164" s="4">
        <v>725</v>
      </c>
      <c r="BV164" s="4">
        <v>741</v>
      </c>
      <c r="BW164" s="4">
        <v>765</v>
      </c>
      <c r="BX164" s="4">
        <v>720</v>
      </c>
      <c r="BY164" s="4">
        <v>746</v>
      </c>
      <c r="BZ164" s="4">
        <v>3935</v>
      </c>
      <c r="CA164" s="4">
        <v>679</v>
      </c>
      <c r="CB164" s="4">
        <v>747</v>
      </c>
      <c r="CC164" s="4">
        <v>763</v>
      </c>
      <c r="CD164" s="4">
        <v>842</v>
      </c>
      <c r="CE164" s="4">
        <v>904</v>
      </c>
      <c r="CF164" s="4">
        <v>3125</v>
      </c>
      <c r="CG164" s="4">
        <v>609</v>
      </c>
      <c r="CH164" s="4">
        <v>726</v>
      </c>
      <c r="CI164" s="4">
        <v>631</v>
      </c>
      <c r="CJ164" s="4">
        <v>623</v>
      </c>
      <c r="CK164" s="4">
        <v>536</v>
      </c>
      <c r="CL164" s="4">
        <v>2715</v>
      </c>
      <c r="CM164" s="4">
        <v>491</v>
      </c>
      <c r="CN164" s="4">
        <v>570</v>
      </c>
      <c r="CO164" s="4">
        <v>584</v>
      </c>
      <c r="CP164" s="4">
        <v>532</v>
      </c>
      <c r="CQ164" s="4">
        <v>538</v>
      </c>
      <c r="CR164" s="4">
        <v>2257</v>
      </c>
      <c r="CS164" s="4">
        <v>501</v>
      </c>
      <c r="CT164" s="4">
        <v>474</v>
      </c>
      <c r="CU164" s="4">
        <v>444</v>
      </c>
      <c r="CV164" s="4">
        <v>408</v>
      </c>
      <c r="CW164" s="4">
        <v>430</v>
      </c>
      <c r="CX164" s="4">
        <v>1779</v>
      </c>
      <c r="CY164" s="4">
        <v>389</v>
      </c>
      <c r="CZ164" s="4">
        <v>373</v>
      </c>
      <c r="DA164" s="4">
        <v>346</v>
      </c>
      <c r="DB164" s="4">
        <v>343</v>
      </c>
      <c r="DC164" s="4">
        <v>328</v>
      </c>
      <c r="DD164" s="4">
        <v>1176</v>
      </c>
      <c r="DE164" s="4">
        <v>300</v>
      </c>
      <c r="DF164" s="4">
        <v>255</v>
      </c>
      <c r="DG164" s="4">
        <v>198</v>
      </c>
      <c r="DH164" s="4">
        <v>228</v>
      </c>
      <c r="DI164" s="4">
        <v>195</v>
      </c>
      <c r="DJ164" s="4">
        <v>465</v>
      </c>
      <c r="DK164" s="4">
        <v>141</v>
      </c>
      <c r="DL164" s="4">
        <v>135</v>
      </c>
      <c r="DM164" s="4">
        <v>80</v>
      </c>
      <c r="DN164" s="4">
        <v>52</v>
      </c>
      <c r="DO164" s="4">
        <v>57</v>
      </c>
      <c r="DP164" s="4">
        <v>142</v>
      </c>
      <c r="DQ164" s="4">
        <v>32</v>
      </c>
      <c r="DR164" s="4">
        <v>33</v>
      </c>
      <c r="DS164" s="4">
        <v>45</v>
      </c>
      <c r="DT164" s="4">
        <v>24</v>
      </c>
      <c r="DU164" s="4">
        <v>8</v>
      </c>
      <c r="DV164" s="4">
        <v>26</v>
      </c>
      <c r="DW164" s="4">
        <v>9852</v>
      </c>
      <c r="DX164" s="4">
        <v>11232</v>
      </c>
      <c r="DY164" s="4">
        <v>20437</v>
      </c>
      <c r="DZ164" s="4">
        <v>16221</v>
      </c>
      <c r="EA164" s="4">
        <v>11685</v>
      </c>
    </row>
    <row r="165" spans="1:131" ht="17.5" customHeight="1" x14ac:dyDescent="0.35">
      <c r="A165" s="2" t="s">
        <v>281</v>
      </c>
      <c r="D165" s="2" t="s">
        <v>282</v>
      </c>
      <c r="E165" s="4">
        <v>53158</v>
      </c>
      <c r="F165" s="4">
        <v>3179</v>
      </c>
      <c r="G165" s="4">
        <v>737</v>
      </c>
      <c r="H165" s="4">
        <v>632</v>
      </c>
      <c r="I165" s="4">
        <v>636</v>
      </c>
      <c r="J165" s="4">
        <v>596</v>
      </c>
      <c r="K165" s="4">
        <v>578</v>
      </c>
      <c r="L165" s="4">
        <v>2643</v>
      </c>
      <c r="M165" s="4">
        <v>609</v>
      </c>
      <c r="N165" s="4">
        <v>571</v>
      </c>
      <c r="O165" s="4">
        <v>453</v>
      </c>
      <c r="P165" s="4">
        <v>517</v>
      </c>
      <c r="Q165" s="4">
        <v>493</v>
      </c>
      <c r="R165" s="4">
        <v>2892</v>
      </c>
      <c r="S165" s="4">
        <v>496</v>
      </c>
      <c r="T165" s="4">
        <v>533</v>
      </c>
      <c r="U165" s="4">
        <v>587</v>
      </c>
      <c r="V165" s="4">
        <v>620</v>
      </c>
      <c r="W165" s="4">
        <v>656</v>
      </c>
      <c r="X165" s="4">
        <v>3212</v>
      </c>
      <c r="Y165" s="4">
        <v>627</v>
      </c>
      <c r="Z165" s="4">
        <v>635</v>
      </c>
      <c r="AA165" s="4">
        <v>701</v>
      </c>
      <c r="AB165" s="4">
        <v>630</v>
      </c>
      <c r="AC165" s="4">
        <v>619</v>
      </c>
      <c r="AD165" s="4">
        <v>3209</v>
      </c>
      <c r="AE165" s="4">
        <v>576</v>
      </c>
      <c r="AF165" s="4">
        <v>586</v>
      </c>
      <c r="AG165" s="4">
        <v>627</v>
      </c>
      <c r="AH165" s="4">
        <v>687</v>
      </c>
      <c r="AI165" s="4">
        <v>733</v>
      </c>
      <c r="AJ165" s="4">
        <v>3415</v>
      </c>
      <c r="AK165" s="4">
        <v>674</v>
      </c>
      <c r="AL165" s="4">
        <v>686</v>
      </c>
      <c r="AM165" s="4">
        <v>678</v>
      </c>
      <c r="AN165" s="4">
        <v>709</v>
      </c>
      <c r="AO165" s="4">
        <v>668</v>
      </c>
      <c r="AP165" s="4">
        <v>3167</v>
      </c>
      <c r="AQ165" s="4">
        <v>691</v>
      </c>
      <c r="AR165" s="4">
        <v>688</v>
      </c>
      <c r="AS165" s="4">
        <v>648</v>
      </c>
      <c r="AT165" s="4">
        <v>539</v>
      </c>
      <c r="AU165" s="4">
        <v>601</v>
      </c>
      <c r="AV165" s="4">
        <v>3266</v>
      </c>
      <c r="AW165" s="4">
        <v>638</v>
      </c>
      <c r="AX165" s="4">
        <v>639</v>
      </c>
      <c r="AY165" s="4">
        <v>624</v>
      </c>
      <c r="AZ165" s="4">
        <v>689</v>
      </c>
      <c r="BA165" s="4">
        <v>676</v>
      </c>
      <c r="BB165" s="4">
        <v>3882</v>
      </c>
      <c r="BC165" s="4">
        <v>728</v>
      </c>
      <c r="BD165" s="4">
        <v>747</v>
      </c>
      <c r="BE165" s="4">
        <v>805</v>
      </c>
      <c r="BF165" s="4">
        <v>772</v>
      </c>
      <c r="BG165" s="4">
        <v>830</v>
      </c>
      <c r="BH165" s="4">
        <v>4163</v>
      </c>
      <c r="BI165" s="4">
        <v>826</v>
      </c>
      <c r="BJ165" s="4">
        <v>834</v>
      </c>
      <c r="BK165" s="4">
        <v>870</v>
      </c>
      <c r="BL165" s="4">
        <v>786</v>
      </c>
      <c r="BM165" s="4">
        <v>847</v>
      </c>
      <c r="BN165" s="4">
        <v>3675</v>
      </c>
      <c r="BO165" s="4">
        <v>783</v>
      </c>
      <c r="BP165" s="4">
        <v>777</v>
      </c>
      <c r="BQ165" s="4">
        <v>723</v>
      </c>
      <c r="BR165" s="4">
        <v>725</v>
      </c>
      <c r="BS165" s="4">
        <v>667</v>
      </c>
      <c r="BT165" s="4">
        <v>3207</v>
      </c>
      <c r="BU165" s="4">
        <v>682</v>
      </c>
      <c r="BV165" s="4">
        <v>663</v>
      </c>
      <c r="BW165" s="4">
        <v>624</v>
      </c>
      <c r="BX165" s="4">
        <v>625</v>
      </c>
      <c r="BY165" s="4">
        <v>613</v>
      </c>
      <c r="BZ165" s="4">
        <v>3209</v>
      </c>
      <c r="CA165" s="4">
        <v>613</v>
      </c>
      <c r="CB165" s="4">
        <v>640</v>
      </c>
      <c r="CC165" s="4">
        <v>663</v>
      </c>
      <c r="CD165" s="4">
        <v>638</v>
      </c>
      <c r="CE165" s="4">
        <v>655</v>
      </c>
      <c r="CF165" s="4">
        <v>2852</v>
      </c>
      <c r="CG165" s="4">
        <v>615</v>
      </c>
      <c r="CH165" s="4">
        <v>645</v>
      </c>
      <c r="CI165" s="4">
        <v>570</v>
      </c>
      <c r="CJ165" s="4">
        <v>553</v>
      </c>
      <c r="CK165" s="4">
        <v>469</v>
      </c>
      <c r="CL165" s="4">
        <v>2177</v>
      </c>
      <c r="CM165" s="4">
        <v>431</v>
      </c>
      <c r="CN165" s="4">
        <v>451</v>
      </c>
      <c r="CO165" s="4">
        <v>475</v>
      </c>
      <c r="CP165" s="4">
        <v>415</v>
      </c>
      <c r="CQ165" s="4">
        <v>405</v>
      </c>
      <c r="CR165" s="4">
        <v>1966</v>
      </c>
      <c r="CS165" s="4">
        <v>391</v>
      </c>
      <c r="CT165" s="4">
        <v>414</v>
      </c>
      <c r="CU165" s="4">
        <v>381</v>
      </c>
      <c r="CV165" s="4">
        <v>410</v>
      </c>
      <c r="CW165" s="4">
        <v>370</v>
      </c>
      <c r="CX165" s="4">
        <v>1590</v>
      </c>
      <c r="CY165" s="4">
        <v>372</v>
      </c>
      <c r="CZ165" s="4">
        <v>336</v>
      </c>
      <c r="DA165" s="4">
        <v>323</v>
      </c>
      <c r="DB165" s="4">
        <v>295</v>
      </c>
      <c r="DC165" s="4">
        <v>264</v>
      </c>
      <c r="DD165" s="4">
        <v>957</v>
      </c>
      <c r="DE165" s="4">
        <v>226</v>
      </c>
      <c r="DF165" s="4">
        <v>214</v>
      </c>
      <c r="DG165" s="4">
        <v>204</v>
      </c>
      <c r="DH165" s="4">
        <v>168</v>
      </c>
      <c r="DI165" s="4">
        <v>145</v>
      </c>
      <c r="DJ165" s="4">
        <v>383</v>
      </c>
      <c r="DK165" s="4">
        <v>145</v>
      </c>
      <c r="DL165" s="4">
        <v>85</v>
      </c>
      <c r="DM165" s="4">
        <v>72</v>
      </c>
      <c r="DN165" s="4">
        <v>52</v>
      </c>
      <c r="DO165" s="4">
        <v>29</v>
      </c>
      <c r="DP165" s="4">
        <v>99</v>
      </c>
      <c r="DQ165" s="4">
        <v>37</v>
      </c>
      <c r="DR165" s="4">
        <v>27</v>
      </c>
      <c r="DS165" s="4">
        <v>17</v>
      </c>
      <c r="DT165" s="4">
        <v>9</v>
      </c>
      <c r="DU165" s="4">
        <v>9</v>
      </c>
      <c r="DV165" s="4">
        <v>15</v>
      </c>
      <c r="DW165" s="4">
        <v>9341</v>
      </c>
      <c r="DX165" s="4">
        <v>10677</v>
      </c>
      <c r="DY165" s="4">
        <v>19524</v>
      </c>
      <c r="DZ165" s="4">
        <v>14254</v>
      </c>
      <c r="EA165" s="4">
        <v>10039</v>
      </c>
    </row>
    <row r="166" spans="1:131" ht="17.5" customHeight="1" x14ac:dyDescent="0.35">
      <c r="A166" s="2" t="s">
        <v>283</v>
      </c>
      <c r="D166" s="2" t="s">
        <v>284</v>
      </c>
      <c r="E166" s="4">
        <v>58261</v>
      </c>
      <c r="F166" s="4">
        <v>3112</v>
      </c>
      <c r="G166" s="4">
        <v>618</v>
      </c>
      <c r="H166" s="4">
        <v>587</v>
      </c>
      <c r="I166" s="4">
        <v>613</v>
      </c>
      <c r="J166" s="4">
        <v>638</v>
      </c>
      <c r="K166" s="4">
        <v>656</v>
      </c>
      <c r="L166" s="4">
        <v>3069</v>
      </c>
      <c r="M166" s="4">
        <v>643</v>
      </c>
      <c r="N166" s="4">
        <v>625</v>
      </c>
      <c r="O166" s="4">
        <v>598</v>
      </c>
      <c r="P166" s="4">
        <v>587</v>
      </c>
      <c r="Q166" s="4">
        <v>616</v>
      </c>
      <c r="R166" s="4">
        <v>3325</v>
      </c>
      <c r="S166" s="4">
        <v>679</v>
      </c>
      <c r="T166" s="4">
        <v>662</v>
      </c>
      <c r="U166" s="4">
        <v>643</v>
      </c>
      <c r="V166" s="4">
        <v>656</v>
      </c>
      <c r="W166" s="4">
        <v>685</v>
      </c>
      <c r="X166" s="4">
        <v>3399</v>
      </c>
      <c r="Y166" s="4">
        <v>676</v>
      </c>
      <c r="Z166" s="4">
        <v>666</v>
      </c>
      <c r="AA166" s="4">
        <v>691</v>
      </c>
      <c r="AB166" s="4">
        <v>708</v>
      </c>
      <c r="AC166" s="4">
        <v>658</v>
      </c>
      <c r="AD166" s="4">
        <v>2977</v>
      </c>
      <c r="AE166" s="4">
        <v>596</v>
      </c>
      <c r="AF166" s="4">
        <v>565</v>
      </c>
      <c r="AG166" s="4">
        <v>601</v>
      </c>
      <c r="AH166" s="4">
        <v>623</v>
      </c>
      <c r="AI166" s="4">
        <v>592</v>
      </c>
      <c r="AJ166" s="4">
        <v>2851</v>
      </c>
      <c r="AK166" s="4">
        <v>592</v>
      </c>
      <c r="AL166" s="4">
        <v>587</v>
      </c>
      <c r="AM166" s="4">
        <v>571</v>
      </c>
      <c r="AN166" s="4">
        <v>559</v>
      </c>
      <c r="AO166" s="4">
        <v>542</v>
      </c>
      <c r="AP166" s="4">
        <v>2904</v>
      </c>
      <c r="AQ166" s="4">
        <v>620</v>
      </c>
      <c r="AR166" s="4">
        <v>608</v>
      </c>
      <c r="AS166" s="4">
        <v>544</v>
      </c>
      <c r="AT166" s="4">
        <v>586</v>
      </c>
      <c r="AU166" s="4">
        <v>546</v>
      </c>
      <c r="AV166" s="4">
        <v>3747</v>
      </c>
      <c r="AW166" s="4">
        <v>670</v>
      </c>
      <c r="AX166" s="4">
        <v>680</v>
      </c>
      <c r="AY166" s="4">
        <v>732</v>
      </c>
      <c r="AZ166" s="4">
        <v>825</v>
      </c>
      <c r="BA166" s="4">
        <v>840</v>
      </c>
      <c r="BB166" s="4">
        <v>4427</v>
      </c>
      <c r="BC166" s="4">
        <v>876</v>
      </c>
      <c r="BD166" s="4">
        <v>868</v>
      </c>
      <c r="BE166" s="4">
        <v>873</v>
      </c>
      <c r="BF166" s="4">
        <v>892</v>
      </c>
      <c r="BG166" s="4">
        <v>918</v>
      </c>
      <c r="BH166" s="4">
        <v>4500</v>
      </c>
      <c r="BI166" s="4">
        <v>921</v>
      </c>
      <c r="BJ166" s="4">
        <v>946</v>
      </c>
      <c r="BK166" s="4">
        <v>918</v>
      </c>
      <c r="BL166" s="4">
        <v>862</v>
      </c>
      <c r="BM166" s="4">
        <v>853</v>
      </c>
      <c r="BN166" s="4">
        <v>4139</v>
      </c>
      <c r="BO166" s="4">
        <v>850</v>
      </c>
      <c r="BP166" s="4">
        <v>851</v>
      </c>
      <c r="BQ166" s="4">
        <v>878</v>
      </c>
      <c r="BR166" s="4">
        <v>786</v>
      </c>
      <c r="BS166" s="4">
        <v>774</v>
      </c>
      <c r="BT166" s="4">
        <v>3701</v>
      </c>
      <c r="BU166" s="4">
        <v>725</v>
      </c>
      <c r="BV166" s="4">
        <v>778</v>
      </c>
      <c r="BW166" s="4">
        <v>753</v>
      </c>
      <c r="BX166" s="4">
        <v>723</v>
      </c>
      <c r="BY166" s="4">
        <v>722</v>
      </c>
      <c r="BZ166" s="4">
        <v>4140</v>
      </c>
      <c r="CA166" s="4">
        <v>740</v>
      </c>
      <c r="CB166" s="4">
        <v>804</v>
      </c>
      <c r="CC166" s="4">
        <v>769</v>
      </c>
      <c r="CD166" s="4">
        <v>961</v>
      </c>
      <c r="CE166" s="4">
        <v>866</v>
      </c>
      <c r="CF166" s="4">
        <v>3437</v>
      </c>
      <c r="CG166" s="4">
        <v>737</v>
      </c>
      <c r="CH166" s="4">
        <v>765</v>
      </c>
      <c r="CI166" s="4">
        <v>709</v>
      </c>
      <c r="CJ166" s="4">
        <v>655</v>
      </c>
      <c r="CK166" s="4">
        <v>571</v>
      </c>
      <c r="CL166" s="4">
        <v>2712</v>
      </c>
      <c r="CM166" s="4">
        <v>538</v>
      </c>
      <c r="CN166" s="4">
        <v>566</v>
      </c>
      <c r="CO166" s="4">
        <v>582</v>
      </c>
      <c r="CP166" s="4">
        <v>530</v>
      </c>
      <c r="CQ166" s="4">
        <v>496</v>
      </c>
      <c r="CR166" s="4">
        <v>2193</v>
      </c>
      <c r="CS166" s="4">
        <v>488</v>
      </c>
      <c r="CT166" s="4">
        <v>465</v>
      </c>
      <c r="CU166" s="4">
        <v>449</v>
      </c>
      <c r="CV166" s="4">
        <v>409</v>
      </c>
      <c r="CW166" s="4">
        <v>382</v>
      </c>
      <c r="CX166" s="4">
        <v>1781</v>
      </c>
      <c r="CY166" s="4">
        <v>437</v>
      </c>
      <c r="CZ166" s="4">
        <v>368</v>
      </c>
      <c r="DA166" s="4">
        <v>363</v>
      </c>
      <c r="DB166" s="4">
        <v>338</v>
      </c>
      <c r="DC166" s="4">
        <v>275</v>
      </c>
      <c r="DD166" s="4">
        <v>1135</v>
      </c>
      <c r="DE166" s="4">
        <v>269</v>
      </c>
      <c r="DF166" s="4">
        <v>267</v>
      </c>
      <c r="DG166" s="4">
        <v>232</v>
      </c>
      <c r="DH166" s="4">
        <v>193</v>
      </c>
      <c r="DI166" s="4">
        <v>174</v>
      </c>
      <c r="DJ166" s="4">
        <v>544</v>
      </c>
      <c r="DK166" s="4">
        <v>198</v>
      </c>
      <c r="DL166" s="4">
        <v>120</v>
      </c>
      <c r="DM166" s="4">
        <v>83</v>
      </c>
      <c r="DN166" s="4">
        <v>75</v>
      </c>
      <c r="DO166" s="4">
        <v>68</v>
      </c>
      <c r="DP166" s="4">
        <v>147</v>
      </c>
      <c r="DQ166" s="4">
        <v>39</v>
      </c>
      <c r="DR166" s="4">
        <v>43</v>
      </c>
      <c r="DS166" s="4">
        <v>30</v>
      </c>
      <c r="DT166" s="4">
        <v>18</v>
      </c>
      <c r="DU166" s="4">
        <v>17</v>
      </c>
      <c r="DV166" s="4">
        <v>21</v>
      </c>
      <c r="DW166" s="4">
        <v>10182</v>
      </c>
      <c r="DX166" s="4">
        <v>11539</v>
      </c>
      <c r="DY166" s="4">
        <v>19629</v>
      </c>
      <c r="DZ166" s="4">
        <v>16480</v>
      </c>
      <c r="EA166" s="4">
        <v>11970</v>
      </c>
    </row>
    <row r="167" spans="1:131" ht="17.5" customHeight="1" x14ac:dyDescent="0.35">
      <c r="A167" s="2" t="s">
        <v>285</v>
      </c>
      <c r="D167" s="2" t="s">
        <v>286</v>
      </c>
      <c r="E167" s="4">
        <v>56426</v>
      </c>
      <c r="F167" s="4">
        <v>3147</v>
      </c>
      <c r="G167" s="4">
        <v>568</v>
      </c>
      <c r="H167" s="4">
        <v>584</v>
      </c>
      <c r="I167" s="4">
        <v>659</v>
      </c>
      <c r="J167" s="4">
        <v>653</v>
      </c>
      <c r="K167" s="4">
        <v>683</v>
      </c>
      <c r="L167" s="4">
        <v>2967</v>
      </c>
      <c r="M167" s="4">
        <v>605</v>
      </c>
      <c r="N167" s="4">
        <v>592</v>
      </c>
      <c r="O167" s="4">
        <v>617</v>
      </c>
      <c r="P167" s="4">
        <v>570</v>
      </c>
      <c r="Q167" s="4">
        <v>583</v>
      </c>
      <c r="R167" s="4">
        <v>3214</v>
      </c>
      <c r="S167" s="4">
        <v>627</v>
      </c>
      <c r="T167" s="4">
        <v>658</v>
      </c>
      <c r="U167" s="4">
        <v>654</v>
      </c>
      <c r="V167" s="4">
        <v>637</v>
      </c>
      <c r="W167" s="4">
        <v>638</v>
      </c>
      <c r="X167" s="4">
        <v>3208</v>
      </c>
      <c r="Y167" s="4">
        <v>656</v>
      </c>
      <c r="Z167" s="4">
        <v>627</v>
      </c>
      <c r="AA167" s="4">
        <v>619</v>
      </c>
      <c r="AB167" s="4">
        <v>641</v>
      </c>
      <c r="AC167" s="4">
        <v>665</v>
      </c>
      <c r="AD167" s="4">
        <v>3045</v>
      </c>
      <c r="AE167" s="4">
        <v>721</v>
      </c>
      <c r="AF167" s="4">
        <v>675</v>
      </c>
      <c r="AG167" s="4">
        <v>607</v>
      </c>
      <c r="AH167" s="4">
        <v>515</v>
      </c>
      <c r="AI167" s="4">
        <v>527</v>
      </c>
      <c r="AJ167" s="4">
        <v>2690</v>
      </c>
      <c r="AK167" s="4">
        <v>512</v>
      </c>
      <c r="AL167" s="4">
        <v>536</v>
      </c>
      <c r="AM167" s="4">
        <v>534</v>
      </c>
      <c r="AN167" s="4">
        <v>529</v>
      </c>
      <c r="AO167" s="4">
        <v>579</v>
      </c>
      <c r="AP167" s="4">
        <v>3164</v>
      </c>
      <c r="AQ167" s="4">
        <v>581</v>
      </c>
      <c r="AR167" s="4">
        <v>610</v>
      </c>
      <c r="AS167" s="4">
        <v>690</v>
      </c>
      <c r="AT167" s="4">
        <v>633</v>
      </c>
      <c r="AU167" s="4">
        <v>650</v>
      </c>
      <c r="AV167" s="4">
        <v>3728</v>
      </c>
      <c r="AW167" s="4">
        <v>693</v>
      </c>
      <c r="AX167" s="4">
        <v>697</v>
      </c>
      <c r="AY167" s="4">
        <v>756</v>
      </c>
      <c r="AZ167" s="4">
        <v>798</v>
      </c>
      <c r="BA167" s="4">
        <v>784</v>
      </c>
      <c r="BB167" s="4">
        <v>4401</v>
      </c>
      <c r="BC167" s="4">
        <v>850</v>
      </c>
      <c r="BD167" s="4">
        <v>898</v>
      </c>
      <c r="BE167" s="4">
        <v>877</v>
      </c>
      <c r="BF167" s="4">
        <v>897</v>
      </c>
      <c r="BG167" s="4">
        <v>879</v>
      </c>
      <c r="BH167" s="4">
        <v>4474</v>
      </c>
      <c r="BI167" s="4">
        <v>932</v>
      </c>
      <c r="BJ167" s="4">
        <v>908</v>
      </c>
      <c r="BK167" s="4">
        <v>929</v>
      </c>
      <c r="BL167" s="4">
        <v>844</v>
      </c>
      <c r="BM167" s="4">
        <v>861</v>
      </c>
      <c r="BN167" s="4">
        <v>3865</v>
      </c>
      <c r="BO167" s="4">
        <v>806</v>
      </c>
      <c r="BP167" s="4">
        <v>846</v>
      </c>
      <c r="BQ167" s="4">
        <v>763</v>
      </c>
      <c r="BR167" s="4">
        <v>774</v>
      </c>
      <c r="BS167" s="4">
        <v>676</v>
      </c>
      <c r="BT167" s="4">
        <v>3541</v>
      </c>
      <c r="BU167" s="4">
        <v>735</v>
      </c>
      <c r="BV167" s="4">
        <v>700</v>
      </c>
      <c r="BW167" s="4">
        <v>706</v>
      </c>
      <c r="BX167" s="4">
        <v>705</v>
      </c>
      <c r="BY167" s="4">
        <v>695</v>
      </c>
      <c r="BZ167" s="4">
        <v>3669</v>
      </c>
      <c r="CA167" s="4">
        <v>623</v>
      </c>
      <c r="CB167" s="4">
        <v>708</v>
      </c>
      <c r="CC167" s="4">
        <v>730</v>
      </c>
      <c r="CD167" s="4">
        <v>833</v>
      </c>
      <c r="CE167" s="4">
        <v>775</v>
      </c>
      <c r="CF167" s="4">
        <v>3108</v>
      </c>
      <c r="CG167" s="4">
        <v>689</v>
      </c>
      <c r="CH167" s="4">
        <v>696</v>
      </c>
      <c r="CI167" s="4">
        <v>646</v>
      </c>
      <c r="CJ167" s="4">
        <v>589</v>
      </c>
      <c r="CK167" s="4">
        <v>488</v>
      </c>
      <c r="CL167" s="4">
        <v>2405</v>
      </c>
      <c r="CM167" s="4">
        <v>473</v>
      </c>
      <c r="CN167" s="4">
        <v>499</v>
      </c>
      <c r="CO167" s="4">
        <v>491</v>
      </c>
      <c r="CP167" s="4">
        <v>472</v>
      </c>
      <c r="CQ167" s="4">
        <v>470</v>
      </c>
      <c r="CR167" s="4">
        <v>2141</v>
      </c>
      <c r="CS167" s="4">
        <v>440</v>
      </c>
      <c r="CT167" s="4">
        <v>438</v>
      </c>
      <c r="CU167" s="4">
        <v>423</v>
      </c>
      <c r="CV167" s="4">
        <v>433</v>
      </c>
      <c r="CW167" s="4">
        <v>407</v>
      </c>
      <c r="CX167" s="4">
        <v>1806</v>
      </c>
      <c r="CY167" s="4">
        <v>383</v>
      </c>
      <c r="CZ167" s="4">
        <v>424</v>
      </c>
      <c r="DA167" s="4">
        <v>385</v>
      </c>
      <c r="DB167" s="4">
        <v>334</v>
      </c>
      <c r="DC167" s="4">
        <v>280</v>
      </c>
      <c r="DD167" s="4">
        <v>1202</v>
      </c>
      <c r="DE167" s="4">
        <v>300</v>
      </c>
      <c r="DF167" s="4">
        <v>271</v>
      </c>
      <c r="DG167" s="4">
        <v>236</v>
      </c>
      <c r="DH167" s="4">
        <v>208</v>
      </c>
      <c r="DI167" s="4">
        <v>187</v>
      </c>
      <c r="DJ167" s="4">
        <v>487</v>
      </c>
      <c r="DK167" s="4">
        <v>171</v>
      </c>
      <c r="DL167" s="4">
        <v>136</v>
      </c>
      <c r="DM167" s="4">
        <v>63</v>
      </c>
      <c r="DN167" s="4">
        <v>56</v>
      </c>
      <c r="DO167" s="4">
        <v>61</v>
      </c>
      <c r="DP167" s="4">
        <v>145</v>
      </c>
      <c r="DQ167" s="4">
        <v>45</v>
      </c>
      <c r="DR167" s="4">
        <v>43</v>
      </c>
      <c r="DS167" s="4">
        <v>28</v>
      </c>
      <c r="DT167" s="4">
        <v>21</v>
      </c>
      <c r="DU167" s="4">
        <v>8</v>
      </c>
      <c r="DV167" s="4">
        <v>19</v>
      </c>
      <c r="DW167" s="4">
        <v>9984</v>
      </c>
      <c r="DX167" s="4">
        <v>11230</v>
      </c>
      <c r="DY167" s="4">
        <v>19580</v>
      </c>
      <c r="DZ167" s="4">
        <v>15549</v>
      </c>
      <c r="EA167" s="4">
        <v>11313</v>
      </c>
    </row>
    <row r="168" spans="1:131" ht="17.5" customHeight="1" x14ac:dyDescent="0.35"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W168" s="31"/>
      <c r="DX168" s="31"/>
      <c r="DY168" s="31"/>
      <c r="DZ168" s="31"/>
      <c r="EA168" s="31"/>
    </row>
    <row r="169" spans="1:131" s="3" customFormat="1" ht="17.5" customHeight="1" x14ac:dyDescent="0.35">
      <c r="A169" s="3" t="s">
        <v>287</v>
      </c>
      <c r="D169" s="3" t="s">
        <v>288</v>
      </c>
      <c r="E169" s="26">
        <v>2838660</v>
      </c>
      <c r="F169" s="26">
        <v>173012</v>
      </c>
      <c r="G169" s="26">
        <v>34924</v>
      </c>
      <c r="H169" s="26">
        <v>34379</v>
      </c>
      <c r="I169" s="26">
        <v>34909</v>
      </c>
      <c r="J169" s="26">
        <v>34834</v>
      </c>
      <c r="K169" s="26">
        <v>33966</v>
      </c>
      <c r="L169" s="26">
        <v>159754</v>
      </c>
      <c r="M169" s="26">
        <v>33921</v>
      </c>
      <c r="N169" s="26">
        <v>32440</v>
      </c>
      <c r="O169" s="26">
        <v>31779</v>
      </c>
      <c r="P169" s="26">
        <v>30624</v>
      </c>
      <c r="Q169" s="26">
        <v>30990</v>
      </c>
      <c r="R169" s="26">
        <v>165940</v>
      </c>
      <c r="S169" s="26">
        <v>31477</v>
      </c>
      <c r="T169" s="26">
        <v>32375</v>
      </c>
      <c r="U169" s="26">
        <v>33203</v>
      </c>
      <c r="V169" s="26">
        <v>34022</v>
      </c>
      <c r="W169" s="26">
        <v>34863</v>
      </c>
      <c r="X169" s="26">
        <v>180371</v>
      </c>
      <c r="Y169" s="26">
        <v>35066</v>
      </c>
      <c r="Z169" s="26">
        <v>35443</v>
      </c>
      <c r="AA169" s="26">
        <v>36064</v>
      </c>
      <c r="AB169" s="26">
        <v>36075</v>
      </c>
      <c r="AC169" s="26">
        <v>37723</v>
      </c>
      <c r="AD169" s="26">
        <v>188071</v>
      </c>
      <c r="AE169" s="26">
        <v>38324</v>
      </c>
      <c r="AF169" s="26">
        <v>37410</v>
      </c>
      <c r="AG169" s="26">
        <v>37498</v>
      </c>
      <c r="AH169" s="26">
        <v>37725</v>
      </c>
      <c r="AI169" s="26">
        <v>37114</v>
      </c>
      <c r="AJ169" s="26">
        <v>181249</v>
      </c>
      <c r="AK169" s="26">
        <v>36693</v>
      </c>
      <c r="AL169" s="26">
        <v>36180</v>
      </c>
      <c r="AM169" s="26">
        <v>35953</v>
      </c>
      <c r="AN169" s="26">
        <v>36660</v>
      </c>
      <c r="AO169" s="26">
        <v>35763</v>
      </c>
      <c r="AP169" s="26">
        <v>172339</v>
      </c>
      <c r="AQ169" s="26">
        <v>37241</v>
      </c>
      <c r="AR169" s="26">
        <v>36683</v>
      </c>
      <c r="AS169" s="26">
        <v>34011</v>
      </c>
      <c r="AT169" s="26">
        <v>31894</v>
      </c>
      <c r="AU169" s="26">
        <v>32510</v>
      </c>
      <c r="AV169" s="26">
        <v>179917</v>
      </c>
      <c r="AW169" s="26">
        <v>32954</v>
      </c>
      <c r="AX169" s="26">
        <v>34228</v>
      </c>
      <c r="AY169" s="26">
        <v>35432</v>
      </c>
      <c r="AZ169" s="26">
        <v>37172</v>
      </c>
      <c r="BA169" s="26">
        <v>40131</v>
      </c>
      <c r="BB169" s="26">
        <v>204677</v>
      </c>
      <c r="BC169" s="26">
        <v>40740</v>
      </c>
      <c r="BD169" s="26">
        <v>40375</v>
      </c>
      <c r="BE169" s="26">
        <v>41185</v>
      </c>
      <c r="BF169" s="26">
        <v>40934</v>
      </c>
      <c r="BG169" s="26">
        <v>41443</v>
      </c>
      <c r="BH169" s="26">
        <v>203306</v>
      </c>
      <c r="BI169" s="26">
        <v>41661</v>
      </c>
      <c r="BJ169" s="26">
        <v>41789</v>
      </c>
      <c r="BK169" s="26">
        <v>40643</v>
      </c>
      <c r="BL169" s="26">
        <v>40059</v>
      </c>
      <c r="BM169" s="26">
        <v>39154</v>
      </c>
      <c r="BN169" s="26">
        <v>176270</v>
      </c>
      <c r="BO169" s="26">
        <v>37652</v>
      </c>
      <c r="BP169" s="26">
        <v>35617</v>
      </c>
      <c r="BQ169" s="26">
        <v>35109</v>
      </c>
      <c r="BR169" s="26">
        <v>34412</v>
      </c>
      <c r="BS169" s="26">
        <v>33480</v>
      </c>
      <c r="BT169" s="26">
        <v>160469</v>
      </c>
      <c r="BU169" s="26">
        <v>32429</v>
      </c>
      <c r="BV169" s="26">
        <v>32073</v>
      </c>
      <c r="BW169" s="26">
        <v>32839</v>
      </c>
      <c r="BX169" s="26">
        <v>31905</v>
      </c>
      <c r="BY169" s="26">
        <v>31223</v>
      </c>
      <c r="BZ169" s="26">
        <v>169756</v>
      </c>
      <c r="CA169" s="26">
        <v>31605</v>
      </c>
      <c r="CB169" s="26">
        <v>32773</v>
      </c>
      <c r="CC169" s="26">
        <v>33670</v>
      </c>
      <c r="CD169" s="26">
        <v>35901</v>
      </c>
      <c r="CE169" s="26">
        <v>35807</v>
      </c>
      <c r="CF169" s="26">
        <v>142954</v>
      </c>
      <c r="CG169" s="26">
        <v>28740</v>
      </c>
      <c r="CH169" s="26">
        <v>31173</v>
      </c>
      <c r="CI169" s="26">
        <v>30197</v>
      </c>
      <c r="CJ169" s="26">
        <v>28225</v>
      </c>
      <c r="CK169" s="26">
        <v>24619</v>
      </c>
      <c r="CL169" s="26">
        <v>118244</v>
      </c>
      <c r="CM169" s="26">
        <v>23788</v>
      </c>
      <c r="CN169" s="26">
        <v>24387</v>
      </c>
      <c r="CO169" s="26">
        <v>24025</v>
      </c>
      <c r="CP169" s="26">
        <v>23216</v>
      </c>
      <c r="CQ169" s="26">
        <v>22828</v>
      </c>
      <c r="CR169" s="26">
        <v>98803</v>
      </c>
      <c r="CS169" s="26">
        <v>21540</v>
      </c>
      <c r="CT169" s="26">
        <v>20314</v>
      </c>
      <c r="CU169" s="26">
        <v>19217</v>
      </c>
      <c r="CV169" s="26">
        <v>19024</v>
      </c>
      <c r="CW169" s="26">
        <v>18708</v>
      </c>
      <c r="CX169" s="26">
        <v>79601</v>
      </c>
      <c r="CY169" s="26">
        <v>18622</v>
      </c>
      <c r="CZ169" s="26">
        <v>17087</v>
      </c>
      <c r="DA169" s="26">
        <v>15765</v>
      </c>
      <c r="DB169" s="26">
        <v>14450</v>
      </c>
      <c r="DC169" s="26">
        <v>13677</v>
      </c>
      <c r="DD169" s="26">
        <v>53392</v>
      </c>
      <c r="DE169" s="26">
        <v>12738</v>
      </c>
      <c r="DF169" s="26">
        <v>11586</v>
      </c>
      <c r="DG169" s="26">
        <v>10742</v>
      </c>
      <c r="DH169" s="26">
        <v>9365</v>
      </c>
      <c r="DI169" s="26">
        <v>8961</v>
      </c>
      <c r="DJ169" s="26">
        <v>23566</v>
      </c>
      <c r="DK169" s="26">
        <v>8065</v>
      </c>
      <c r="DL169" s="26">
        <v>6032</v>
      </c>
      <c r="DM169" s="26">
        <v>3887</v>
      </c>
      <c r="DN169" s="26">
        <v>2945</v>
      </c>
      <c r="DO169" s="26">
        <v>2637</v>
      </c>
      <c r="DP169" s="26">
        <v>6126</v>
      </c>
      <c r="DQ169" s="26">
        <v>1976</v>
      </c>
      <c r="DR169" s="26">
        <v>1642</v>
      </c>
      <c r="DS169" s="26">
        <v>1197</v>
      </c>
      <c r="DT169" s="26">
        <v>777</v>
      </c>
      <c r="DU169" s="26">
        <v>534</v>
      </c>
      <c r="DV169" s="26">
        <v>843</v>
      </c>
      <c r="DW169" s="26">
        <v>533772</v>
      </c>
      <c r="DX169" s="26">
        <v>605279</v>
      </c>
      <c r="DY169" s="26">
        <v>1071558</v>
      </c>
      <c r="DZ169" s="26">
        <v>709801</v>
      </c>
      <c r="EA169" s="26">
        <v>523529</v>
      </c>
    </row>
    <row r="170" spans="1:131" ht="17.5" customHeight="1" x14ac:dyDescent="0.35">
      <c r="A170" s="3"/>
      <c r="B170" s="3"/>
      <c r="C170" s="3"/>
      <c r="D170" s="3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W170" s="31"/>
      <c r="DX170" s="31"/>
      <c r="DY170" s="31"/>
      <c r="DZ170" s="31"/>
      <c r="EA170" s="31"/>
    </row>
    <row r="171" spans="1:131" s="3" customFormat="1" ht="17.5" customHeight="1" x14ac:dyDescent="0.35">
      <c r="A171" s="3" t="s">
        <v>289</v>
      </c>
      <c r="D171" s="3" t="s">
        <v>290</v>
      </c>
      <c r="F171" s="26">
        <v>4636</v>
      </c>
      <c r="G171" s="26">
        <v>989</v>
      </c>
      <c r="H171" s="26">
        <v>939</v>
      </c>
      <c r="I171" s="26">
        <v>915</v>
      </c>
      <c r="J171" s="26">
        <v>911</v>
      </c>
      <c r="K171" s="26">
        <v>882</v>
      </c>
      <c r="L171" s="26">
        <v>4449</v>
      </c>
      <c r="M171" s="26">
        <v>834</v>
      </c>
      <c r="N171" s="26">
        <v>885</v>
      </c>
      <c r="O171" s="26">
        <v>932</v>
      </c>
      <c r="P171" s="26">
        <v>866</v>
      </c>
      <c r="Q171" s="26">
        <v>932</v>
      </c>
      <c r="R171" s="26">
        <v>5180</v>
      </c>
      <c r="S171" s="26">
        <v>981</v>
      </c>
      <c r="T171" s="26">
        <v>1001</v>
      </c>
      <c r="U171" s="26">
        <v>1038</v>
      </c>
      <c r="V171" s="26">
        <v>1122</v>
      </c>
      <c r="W171" s="26">
        <v>1038</v>
      </c>
      <c r="X171" s="26">
        <v>5213</v>
      </c>
      <c r="Y171" s="26">
        <v>1057</v>
      </c>
      <c r="Z171" s="26">
        <v>1137</v>
      </c>
      <c r="AA171" s="26">
        <v>1116</v>
      </c>
      <c r="AB171" s="26">
        <v>1023</v>
      </c>
      <c r="AC171" s="26">
        <v>880</v>
      </c>
      <c r="AD171" s="26">
        <v>4479</v>
      </c>
      <c r="AE171" s="26">
        <v>850</v>
      </c>
      <c r="AF171" s="26">
        <v>899</v>
      </c>
      <c r="AG171" s="26">
        <v>906</v>
      </c>
      <c r="AH171" s="26">
        <v>963</v>
      </c>
      <c r="AI171" s="26">
        <v>861</v>
      </c>
      <c r="AJ171" s="26">
        <v>4693</v>
      </c>
      <c r="AK171" s="26">
        <v>998</v>
      </c>
      <c r="AL171" s="26">
        <v>909</v>
      </c>
      <c r="AM171" s="26">
        <v>924</v>
      </c>
      <c r="AN171" s="26">
        <v>933</v>
      </c>
      <c r="AO171" s="26">
        <v>929</v>
      </c>
      <c r="AP171" s="26">
        <v>4722</v>
      </c>
      <c r="AQ171" s="26">
        <v>975</v>
      </c>
      <c r="AR171" s="26">
        <v>1044</v>
      </c>
      <c r="AS171" s="26">
        <v>908</v>
      </c>
      <c r="AT171" s="26">
        <v>903</v>
      </c>
      <c r="AU171" s="26">
        <v>892</v>
      </c>
      <c r="AV171" s="26">
        <v>5223</v>
      </c>
      <c r="AW171" s="26">
        <v>872</v>
      </c>
      <c r="AX171" s="26">
        <v>986</v>
      </c>
      <c r="AY171" s="26">
        <v>983</v>
      </c>
      <c r="AZ171" s="26">
        <v>1121</v>
      </c>
      <c r="BA171" s="26">
        <v>1261</v>
      </c>
      <c r="BB171" s="26">
        <v>6463</v>
      </c>
      <c r="BC171" s="26">
        <v>1207</v>
      </c>
      <c r="BD171" s="26">
        <v>1233</v>
      </c>
      <c r="BE171" s="26">
        <v>1329</v>
      </c>
      <c r="BF171" s="26">
        <v>1319</v>
      </c>
      <c r="BG171" s="26">
        <v>1375</v>
      </c>
      <c r="BH171" s="26">
        <v>7032</v>
      </c>
      <c r="BI171" s="26">
        <v>1446</v>
      </c>
      <c r="BJ171" s="26">
        <v>1455</v>
      </c>
      <c r="BK171" s="26">
        <v>1391</v>
      </c>
      <c r="BL171" s="26">
        <v>1390</v>
      </c>
      <c r="BM171" s="26">
        <v>1350</v>
      </c>
      <c r="BN171" s="26">
        <v>6462</v>
      </c>
      <c r="BO171" s="26">
        <v>1352</v>
      </c>
      <c r="BP171" s="26">
        <v>1229</v>
      </c>
      <c r="BQ171" s="26">
        <v>1258</v>
      </c>
      <c r="BR171" s="26">
        <v>1348</v>
      </c>
      <c r="BS171" s="26">
        <v>1275</v>
      </c>
      <c r="BT171" s="26">
        <v>6342</v>
      </c>
      <c r="BU171" s="26">
        <v>1304</v>
      </c>
      <c r="BV171" s="26">
        <v>1297</v>
      </c>
      <c r="BW171" s="26">
        <v>1278</v>
      </c>
      <c r="BX171" s="26">
        <v>1247</v>
      </c>
      <c r="BY171" s="26">
        <v>1216</v>
      </c>
      <c r="BZ171" s="26">
        <v>6928</v>
      </c>
      <c r="CA171" s="26">
        <v>1252</v>
      </c>
      <c r="CB171" s="26">
        <v>1304</v>
      </c>
      <c r="CC171" s="26">
        <v>1378</v>
      </c>
      <c r="CD171" s="26">
        <v>1461</v>
      </c>
      <c r="CE171" s="26">
        <v>1533</v>
      </c>
      <c r="CF171" s="26">
        <v>5843</v>
      </c>
      <c r="CG171" s="26">
        <v>1209</v>
      </c>
      <c r="CH171" s="26">
        <v>1330</v>
      </c>
      <c r="CI171" s="26">
        <v>1238</v>
      </c>
      <c r="CJ171" s="26">
        <v>1093</v>
      </c>
      <c r="CK171" s="26">
        <v>973</v>
      </c>
      <c r="CL171" s="26">
        <v>4646</v>
      </c>
      <c r="CM171" s="26">
        <v>946</v>
      </c>
      <c r="CN171" s="26">
        <v>985</v>
      </c>
      <c r="CO171" s="26">
        <v>954</v>
      </c>
      <c r="CP171" s="26">
        <v>853</v>
      </c>
      <c r="CQ171" s="26">
        <v>908</v>
      </c>
      <c r="CR171" s="26">
        <v>4034</v>
      </c>
      <c r="CS171" s="26">
        <v>838</v>
      </c>
      <c r="CT171" s="26">
        <v>881</v>
      </c>
      <c r="CU171" s="26">
        <v>860</v>
      </c>
      <c r="CV171" s="26">
        <v>730</v>
      </c>
      <c r="CW171" s="26">
        <v>725</v>
      </c>
      <c r="CX171" s="26">
        <v>3230</v>
      </c>
      <c r="CY171" s="26">
        <v>708</v>
      </c>
      <c r="CZ171" s="26">
        <v>694</v>
      </c>
      <c r="DA171" s="26">
        <v>652</v>
      </c>
      <c r="DB171" s="26">
        <v>617</v>
      </c>
      <c r="DC171" s="26">
        <v>559</v>
      </c>
      <c r="DD171" s="26">
        <v>2286</v>
      </c>
      <c r="DE171" s="26">
        <v>511</v>
      </c>
      <c r="DF171" s="26">
        <v>514</v>
      </c>
      <c r="DG171" s="26">
        <v>458</v>
      </c>
      <c r="DH171" s="26">
        <v>417</v>
      </c>
      <c r="DI171" s="26">
        <v>386</v>
      </c>
      <c r="DJ171" s="26">
        <v>1016</v>
      </c>
      <c r="DK171" s="26">
        <v>321</v>
      </c>
      <c r="DL171" s="26">
        <v>272</v>
      </c>
      <c r="DM171" s="26">
        <v>174</v>
      </c>
      <c r="DN171" s="26">
        <v>141</v>
      </c>
      <c r="DO171" s="26">
        <v>108</v>
      </c>
      <c r="DP171" s="26">
        <v>254</v>
      </c>
      <c r="DQ171" s="26">
        <v>71</v>
      </c>
      <c r="DR171" s="26">
        <v>80</v>
      </c>
      <c r="DS171" s="26">
        <v>53</v>
      </c>
      <c r="DT171" s="26">
        <v>32</v>
      </c>
      <c r="DU171" s="26">
        <v>18</v>
      </c>
      <c r="DV171" s="26">
        <v>44</v>
      </c>
      <c r="DW171" s="26">
        <v>15322</v>
      </c>
      <c r="DX171" s="26">
        <v>17575</v>
      </c>
      <c r="DY171" s="26">
        <v>29736</v>
      </c>
      <c r="DZ171" s="26">
        <v>26764</v>
      </c>
      <c r="EA171" s="26">
        <v>21353</v>
      </c>
    </row>
    <row r="172" spans="1:131" s="3" customFormat="1" ht="17.5" customHeight="1" x14ac:dyDescent="0.35">
      <c r="A172" s="3" t="s">
        <v>291</v>
      </c>
      <c r="D172" t="s">
        <v>859</v>
      </c>
      <c r="F172" s="26">
        <v>7689</v>
      </c>
      <c r="G172" s="26">
        <v>1485</v>
      </c>
      <c r="H172" s="26">
        <v>1507</v>
      </c>
      <c r="I172" s="26">
        <v>1494</v>
      </c>
      <c r="J172" s="26">
        <v>1649</v>
      </c>
      <c r="K172" s="26">
        <v>1554</v>
      </c>
      <c r="L172" s="26">
        <v>7797</v>
      </c>
      <c r="M172" s="26">
        <v>1552</v>
      </c>
      <c r="N172" s="26">
        <v>1487</v>
      </c>
      <c r="O172" s="26">
        <v>1633</v>
      </c>
      <c r="P172" s="26">
        <v>1595</v>
      </c>
      <c r="Q172" s="26">
        <v>1530</v>
      </c>
      <c r="R172" s="26">
        <v>8808</v>
      </c>
      <c r="S172" s="26">
        <v>1628</v>
      </c>
      <c r="T172" s="26">
        <v>1700</v>
      </c>
      <c r="U172" s="26">
        <v>1770</v>
      </c>
      <c r="V172" s="26">
        <v>1820</v>
      </c>
      <c r="W172" s="26">
        <v>1890</v>
      </c>
      <c r="X172" s="26">
        <v>8916</v>
      </c>
      <c r="Y172" s="26">
        <v>1851</v>
      </c>
      <c r="Z172" s="26">
        <v>1959</v>
      </c>
      <c r="AA172" s="26">
        <v>1997</v>
      </c>
      <c r="AB172" s="26">
        <v>1758</v>
      </c>
      <c r="AC172" s="26">
        <v>1351</v>
      </c>
      <c r="AD172" s="26">
        <v>7498</v>
      </c>
      <c r="AE172" s="26">
        <v>1398</v>
      </c>
      <c r="AF172" s="26">
        <v>1436</v>
      </c>
      <c r="AG172" s="26">
        <v>1553</v>
      </c>
      <c r="AH172" s="26">
        <v>1544</v>
      </c>
      <c r="AI172" s="26">
        <v>1567</v>
      </c>
      <c r="AJ172" s="26">
        <v>7514</v>
      </c>
      <c r="AK172" s="26">
        <v>1517</v>
      </c>
      <c r="AL172" s="26">
        <v>1479</v>
      </c>
      <c r="AM172" s="26">
        <v>1463</v>
      </c>
      <c r="AN172" s="26">
        <v>1495</v>
      </c>
      <c r="AO172" s="26">
        <v>1560</v>
      </c>
      <c r="AP172" s="26">
        <v>7562</v>
      </c>
      <c r="AQ172" s="26">
        <v>1584</v>
      </c>
      <c r="AR172" s="26">
        <v>1546</v>
      </c>
      <c r="AS172" s="26">
        <v>1493</v>
      </c>
      <c r="AT172" s="26">
        <v>1439</v>
      </c>
      <c r="AU172" s="26">
        <v>1500</v>
      </c>
      <c r="AV172" s="26">
        <v>9019</v>
      </c>
      <c r="AW172" s="26">
        <v>1516</v>
      </c>
      <c r="AX172" s="26">
        <v>1681</v>
      </c>
      <c r="AY172" s="26">
        <v>1737</v>
      </c>
      <c r="AZ172" s="26">
        <v>1913</v>
      </c>
      <c r="BA172" s="26">
        <v>2172</v>
      </c>
      <c r="BB172" s="26">
        <v>10978</v>
      </c>
      <c r="BC172" s="26">
        <v>2099</v>
      </c>
      <c r="BD172" s="26">
        <v>2074</v>
      </c>
      <c r="BE172" s="26">
        <v>2220</v>
      </c>
      <c r="BF172" s="26">
        <v>2251</v>
      </c>
      <c r="BG172" s="26">
        <v>2334</v>
      </c>
      <c r="BH172" s="26">
        <v>11693</v>
      </c>
      <c r="BI172" s="26">
        <v>2422</v>
      </c>
      <c r="BJ172" s="26">
        <v>2348</v>
      </c>
      <c r="BK172" s="26">
        <v>2406</v>
      </c>
      <c r="BL172" s="26">
        <v>2278</v>
      </c>
      <c r="BM172" s="26">
        <v>2239</v>
      </c>
      <c r="BN172" s="26">
        <v>10536</v>
      </c>
      <c r="BO172" s="26">
        <v>2216</v>
      </c>
      <c r="BP172" s="26">
        <v>2159</v>
      </c>
      <c r="BQ172" s="26">
        <v>2103</v>
      </c>
      <c r="BR172" s="26">
        <v>2080</v>
      </c>
      <c r="BS172" s="26">
        <v>1978</v>
      </c>
      <c r="BT172" s="26">
        <v>10272</v>
      </c>
      <c r="BU172" s="26">
        <v>2032</v>
      </c>
      <c r="BV172" s="26">
        <v>2002</v>
      </c>
      <c r="BW172" s="26">
        <v>2111</v>
      </c>
      <c r="BX172" s="26">
        <v>2076</v>
      </c>
      <c r="BY172" s="26">
        <v>2051</v>
      </c>
      <c r="BZ172" s="26">
        <v>11502</v>
      </c>
      <c r="CA172" s="26">
        <v>2088</v>
      </c>
      <c r="CB172" s="26">
        <v>2130</v>
      </c>
      <c r="CC172" s="26">
        <v>2279</v>
      </c>
      <c r="CD172" s="26">
        <v>2545</v>
      </c>
      <c r="CE172" s="26">
        <v>2460</v>
      </c>
      <c r="CF172" s="26">
        <v>9832</v>
      </c>
      <c r="CG172" s="26">
        <v>1955</v>
      </c>
      <c r="CH172" s="26">
        <v>2191</v>
      </c>
      <c r="CI172" s="26">
        <v>2034</v>
      </c>
      <c r="CJ172" s="26">
        <v>1926</v>
      </c>
      <c r="CK172" s="26">
        <v>1726</v>
      </c>
      <c r="CL172" s="26">
        <v>7839</v>
      </c>
      <c r="CM172" s="26">
        <v>1588</v>
      </c>
      <c r="CN172" s="26">
        <v>1676</v>
      </c>
      <c r="CO172" s="26">
        <v>1523</v>
      </c>
      <c r="CP172" s="26">
        <v>1556</v>
      </c>
      <c r="CQ172" s="26">
        <v>1496</v>
      </c>
      <c r="CR172" s="26">
        <v>6234</v>
      </c>
      <c r="CS172" s="26">
        <v>1340</v>
      </c>
      <c r="CT172" s="26">
        <v>1265</v>
      </c>
      <c r="CU172" s="26">
        <v>1223</v>
      </c>
      <c r="CV172" s="26">
        <v>1244</v>
      </c>
      <c r="CW172" s="26">
        <v>1162</v>
      </c>
      <c r="CX172" s="26">
        <v>5158</v>
      </c>
      <c r="CY172" s="26">
        <v>1191</v>
      </c>
      <c r="CZ172" s="26">
        <v>1131</v>
      </c>
      <c r="DA172" s="26">
        <v>1024</v>
      </c>
      <c r="DB172" s="26">
        <v>904</v>
      </c>
      <c r="DC172" s="26">
        <v>908</v>
      </c>
      <c r="DD172" s="26">
        <v>3606</v>
      </c>
      <c r="DE172" s="26">
        <v>805</v>
      </c>
      <c r="DF172" s="26">
        <v>760</v>
      </c>
      <c r="DG172" s="26">
        <v>740</v>
      </c>
      <c r="DH172" s="26">
        <v>679</v>
      </c>
      <c r="DI172" s="26">
        <v>622</v>
      </c>
      <c r="DJ172" s="26">
        <v>1543</v>
      </c>
      <c r="DK172" s="26">
        <v>488</v>
      </c>
      <c r="DL172" s="26">
        <v>397</v>
      </c>
      <c r="DM172" s="26">
        <v>282</v>
      </c>
      <c r="DN172" s="26">
        <v>190</v>
      </c>
      <c r="DO172" s="26">
        <v>186</v>
      </c>
      <c r="DP172" s="26">
        <v>460</v>
      </c>
      <c r="DQ172" s="26">
        <v>154</v>
      </c>
      <c r="DR172" s="26">
        <v>123</v>
      </c>
      <c r="DS172" s="26">
        <v>90</v>
      </c>
      <c r="DT172" s="26">
        <v>55</v>
      </c>
      <c r="DU172" s="26">
        <v>38</v>
      </c>
      <c r="DV172" s="26">
        <v>67</v>
      </c>
      <c r="DW172" s="26">
        <v>26145</v>
      </c>
      <c r="DX172" s="26">
        <v>30101</v>
      </c>
      <c r="DY172" s="26">
        <v>49636</v>
      </c>
      <c r="DZ172" s="26">
        <v>44003</v>
      </c>
      <c r="EA172" s="26">
        <v>34739</v>
      </c>
    </row>
    <row r="173" spans="1:131" s="3" customFormat="1" ht="17.5" customHeight="1" x14ac:dyDescent="0.35">
      <c r="A173" s="3" t="s">
        <v>292</v>
      </c>
      <c r="D173" s="3" t="s">
        <v>293</v>
      </c>
      <c r="F173" s="26">
        <v>8482</v>
      </c>
      <c r="G173" s="26">
        <v>1774</v>
      </c>
      <c r="H173" s="26">
        <v>1673</v>
      </c>
      <c r="I173" s="26">
        <v>1724</v>
      </c>
      <c r="J173" s="26">
        <v>1726</v>
      </c>
      <c r="K173" s="26">
        <v>1585</v>
      </c>
      <c r="L173" s="26">
        <v>6930</v>
      </c>
      <c r="M173" s="26">
        <v>1588</v>
      </c>
      <c r="N173" s="26">
        <v>1446</v>
      </c>
      <c r="O173" s="26">
        <v>1354</v>
      </c>
      <c r="P173" s="26">
        <v>1318</v>
      </c>
      <c r="Q173" s="26">
        <v>1224</v>
      </c>
      <c r="R173" s="26">
        <v>6974</v>
      </c>
      <c r="S173" s="26">
        <v>1361</v>
      </c>
      <c r="T173" s="26">
        <v>1397</v>
      </c>
      <c r="U173" s="26">
        <v>1398</v>
      </c>
      <c r="V173" s="26">
        <v>1384</v>
      </c>
      <c r="W173" s="26">
        <v>1434</v>
      </c>
      <c r="X173" s="26">
        <v>7879</v>
      </c>
      <c r="Y173" s="26">
        <v>1383</v>
      </c>
      <c r="Z173" s="26">
        <v>1501</v>
      </c>
      <c r="AA173" s="26">
        <v>1518</v>
      </c>
      <c r="AB173" s="26">
        <v>1667</v>
      </c>
      <c r="AC173" s="26">
        <v>1810</v>
      </c>
      <c r="AD173" s="26">
        <v>9537</v>
      </c>
      <c r="AE173" s="26">
        <v>2008</v>
      </c>
      <c r="AF173" s="26">
        <v>1929</v>
      </c>
      <c r="AG173" s="26">
        <v>1923</v>
      </c>
      <c r="AH173" s="26">
        <v>1822</v>
      </c>
      <c r="AI173" s="26">
        <v>1855</v>
      </c>
      <c r="AJ173" s="26">
        <v>8975</v>
      </c>
      <c r="AK173" s="26">
        <v>1820</v>
      </c>
      <c r="AL173" s="26">
        <v>1841</v>
      </c>
      <c r="AM173" s="26">
        <v>1773</v>
      </c>
      <c r="AN173" s="26">
        <v>1813</v>
      </c>
      <c r="AO173" s="26">
        <v>1728</v>
      </c>
      <c r="AP173" s="26">
        <v>7742</v>
      </c>
      <c r="AQ173" s="26">
        <v>1776</v>
      </c>
      <c r="AR173" s="26">
        <v>1684</v>
      </c>
      <c r="AS173" s="26">
        <v>1542</v>
      </c>
      <c r="AT173" s="26">
        <v>1399</v>
      </c>
      <c r="AU173" s="26">
        <v>1341</v>
      </c>
      <c r="AV173" s="26">
        <v>7920</v>
      </c>
      <c r="AW173" s="26">
        <v>1451</v>
      </c>
      <c r="AX173" s="26">
        <v>1548</v>
      </c>
      <c r="AY173" s="26">
        <v>1583</v>
      </c>
      <c r="AZ173" s="26">
        <v>1593</v>
      </c>
      <c r="BA173" s="26">
        <v>1745</v>
      </c>
      <c r="BB173" s="26">
        <v>8624</v>
      </c>
      <c r="BC173" s="26">
        <v>1775</v>
      </c>
      <c r="BD173" s="26">
        <v>1763</v>
      </c>
      <c r="BE173" s="26">
        <v>1730</v>
      </c>
      <c r="BF173" s="26">
        <v>1701</v>
      </c>
      <c r="BG173" s="26">
        <v>1655</v>
      </c>
      <c r="BH173" s="26">
        <v>8434</v>
      </c>
      <c r="BI173" s="26">
        <v>1769</v>
      </c>
      <c r="BJ173" s="26">
        <v>1754</v>
      </c>
      <c r="BK173" s="26">
        <v>1603</v>
      </c>
      <c r="BL173" s="26">
        <v>1614</v>
      </c>
      <c r="BM173" s="26">
        <v>1694</v>
      </c>
      <c r="BN173" s="26">
        <v>7740</v>
      </c>
      <c r="BO173" s="26">
        <v>1630</v>
      </c>
      <c r="BP173" s="26">
        <v>1545</v>
      </c>
      <c r="BQ173" s="26">
        <v>1492</v>
      </c>
      <c r="BR173" s="26">
        <v>1527</v>
      </c>
      <c r="BS173" s="26">
        <v>1546</v>
      </c>
      <c r="BT173" s="26">
        <v>6913</v>
      </c>
      <c r="BU173" s="26">
        <v>1397</v>
      </c>
      <c r="BV173" s="26">
        <v>1461</v>
      </c>
      <c r="BW173" s="26">
        <v>1473</v>
      </c>
      <c r="BX173" s="26">
        <v>1295</v>
      </c>
      <c r="BY173" s="26">
        <v>1287</v>
      </c>
      <c r="BZ173" s="26">
        <v>7453</v>
      </c>
      <c r="CA173" s="26">
        <v>1344</v>
      </c>
      <c r="CB173" s="26">
        <v>1426</v>
      </c>
      <c r="CC173" s="26">
        <v>1490</v>
      </c>
      <c r="CD173" s="26">
        <v>1567</v>
      </c>
      <c r="CE173" s="26">
        <v>1626</v>
      </c>
      <c r="CF173" s="26">
        <v>5754</v>
      </c>
      <c r="CG173" s="26">
        <v>1129</v>
      </c>
      <c r="CH173" s="26">
        <v>1280</v>
      </c>
      <c r="CI173" s="26">
        <v>1139</v>
      </c>
      <c r="CJ173" s="26">
        <v>1225</v>
      </c>
      <c r="CK173" s="26">
        <v>981</v>
      </c>
      <c r="CL173" s="26">
        <v>4931</v>
      </c>
      <c r="CM173" s="26">
        <v>1035</v>
      </c>
      <c r="CN173" s="26">
        <v>1024</v>
      </c>
      <c r="CO173" s="26">
        <v>982</v>
      </c>
      <c r="CP173" s="26">
        <v>915</v>
      </c>
      <c r="CQ173" s="26">
        <v>975</v>
      </c>
      <c r="CR173" s="26">
        <v>4135</v>
      </c>
      <c r="CS173" s="26">
        <v>854</v>
      </c>
      <c r="CT173" s="26">
        <v>884</v>
      </c>
      <c r="CU173" s="26">
        <v>807</v>
      </c>
      <c r="CV173" s="26">
        <v>769</v>
      </c>
      <c r="CW173" s="26">
        <v>821</v>
      </c>
      <c r="CX173" s="26">
        <v>3360</v>
      </c>
      <c r="CY173" s="26">
        <v>767</v>
      </c>
      <c r="CZ173" s="26">
        <v>710</v>
      </c>
      <c r="DA173" s="26">
        <v>684</v>
      </c>
      <c r="DB173" s="26">
        <v>628</v>
      </c>
      <c r="DC173" s="26">
        <v>571</v>
      </c>
      <c r="DD173" s="26">
        <v>2131</v>
      </c>
      <c r="DE173" s="26">
        <v>526</v>
      </c>
      <c r="DF173" s="26">
        <v>460</v>
      </c>
      <c r="DG173" s="26">
        <v>433</v>
      </c>
      <c r="DH173" s="26">
        <v>369</v>
      </c>
      <c r="DI173" s="26">
        <v>343</v>
      </c>
      <c r="DJ173" s="26">
        <v>884</v>
      </c>
      <c r="DK173" s="26">
        <v>309</v>
      </c>
      <c r="DL173" s="26">
        <v>242</v>
      </c>
      <c r="DM173" s="26">
        <v>137</v>
      </c>
      <c r="DN173" s="26">
        <v>97</v>
      </c>
      <c r="DO173" s="26">
        <v>99</v>
      </c>
      <c r="DP173" s="26">
        <v>188</v>
      </c>
      <c r="DQ173" s="26">
        <v>59</v>
      </c>
      <c r="DR173" s="26">
        <v>51</v>
      </c>
      <c r="DS173" s="26">
        <v>34</v>
      </c>
      <c r="DT173" s="26">
        <v>28</v>
      </c>
      <c r="DU173" s="26">
        <v>16</v>
      </c>
      <c r="DV173" s="26">
        <v>27</v>
      </c>
      <c r="DW173" s="26">
        <v>23769</v>
      </c>
      <c r="DX173" s="26">
        <v>26788</v>
      </c>
      <c r="DY173" s="26">
        <v>49294</v>
      </c>
      <c r="DZ173" s="26">
        <v>30540</v>
      </c>
      <c r="EA173" s="26">
        <v>21410</v>
      </c>
    </row>
    <row r="174" spans="1:131" s="3" customFormat="1" ht="17.5" customHeight="1" x14ac:dyDescent="0.35">
      <c r="A174" s="3" t="s">
        <v>294</v>
      </c>
      <c r="D174" s="3" t="s">
        <v>295</v>
      </c>
      <c r="F174" s="26">
        <v>5555</v>
      </c>
      <c r="G174" s="26">
        <v>1114</v>
      </c>
      <c r="H174" s="26">
        <v>1133</v>
      </c>
      <c r="I174" s="26">
        <v>1126</v>
      </c>
      <c r="J174" s="26">
        <v>1078</v>
      </c>
      <c r="K174" s="26">
        <v>1104</v>
      </c>
      <c r="L174" s="26">
        <v>5110</v>
      </c>
      <c r="M174" s="26">
        <v>1106</v>
      </c>
      <c r="N174" s="26">
        <v>1050</v>
      </c>
      <c r="O174" s="26">
        <v>993</v>
      </c>
      <c r="P174" s="26">
        <v>983</v>
      </c>
      <c r="Q174" s="26">
        <v>978</v>
      </c>
      <c r="R174" s="26">
        <v>5265</v>
      </c>
      <c r="S174" s="26">
        <v>982</v>
      </c>
      <c r="T174" s="26">
        <v>1047</v>
      </c>
      <c r="U174" s="26">
        <v>1017</v>
      </c>
      <c r="V174" s="26">
        <v>1105</v>
      </c>
      <c r="W174" s="26">
        <v>1114</v>
      </c>
      <c r="X174" s="26">
        <v>5608</v>
      </c>
      <c r="Y174" s="26">
        <v>1039</v>
      </c>
      <c r="Z174" s="26">
        <v>1162</v>
      </c>
      <c r="AA174" s="26">
        <v>1213</v>
      </c>
      <c r="AB174" s="26">
        <v>1147</v>
      </c>
      <c r="AC174" s="26">
        <v>1047</v>
      </c>
      <c r="AD174" s="26">
        <v>5283</v>
      </c>
      <c r="AE174" s="26">
        <v>967</v>
      </c>
      <c r="AF174" s="26">
        <v>1018</v>
      </c>
      <c r="AG174" s="26">
        <v>1179</v>
      </c>
      <c r="AH174" s="26">
        <v>1108</v>
      </c>
      <c r="AI174" s="26">
        <v>1011</v>
      </c>
      <c r="AJ174" s="26">
        <v>5366</v>
      </c>
      <c r="AK174" s="26">
        <v>1055</v>
      </c>
      <c r="AL174" s="26">
        <v>1065</v>
      </c>
      <c r="AM174" s="26">
        <v>1087</v>
      </c>
      <c r="AN174" s="26">
        <v>1140</v>
      </c>
      <c r="AO174" s="26">
        <v>1019</v>
      </c>
      <c r="AP174" s="26">
        <v>5146</v>
      </c>
      <c r="AQ174" s="26">
        <v>1080</v>
      </c>
      <c r="AR174" s="26">
        <v>1116</v>
      </c>
      <c r="AS174" s="26">
        <v>1056</v>
      </c>
      <c r="AT174" s="26">
        <v>917</v>
      </c>
      <c r="AU174" s="26">
        <v>977</v>
      </c>
      <c r="AV174" s="26">
        <v>5418</v>
      </c>
      <c r="AW174" s="26">
        <v>941</v>
      </c>
      <c r="AX174" s="26">
        <v>1002</v>
      </c>
      <c r="AY174" s="26">
        <v>1103</v>
      </c>
      <c r="AZ174" s="26">
        <v>1122</v>
      </c>
      <c r="BA174" s="26">
        <v>1250</v>
      </c>
      <c r="BB174" s="26">
        <v>6374</v>
      </c>
      <c r="BC174" s="26">
        <v>1272</v>
      </c>
      <c r="BD174" s="26">
        <v>1278</v>
      </c>
      <c r="BE174" s="26">
        <v>1261</v>
      </c>
      <c r="BF174" s="26">
        <v>1317</v>
      </c>
      <c r="BG174" s="26">
        <v>1246</v>
      </c>
      <c r="BH174" s="26">
        <v>6266</v>
      </c>
      <c r="BI174" s="26">
        <v>1327</v>
      </c>
      <c r="BJ174" s="26">
        <v>1300</v>
      </c>
      <c r="BK174" s="26">
        <v>1296</v>
      </c>
      <c r="BL174" s="26">
        <v>1197</v>
      </c>
      <c r="BM174" s="26">
        <v>1146</v>
      </c>
      <c r="BN174" s="26">
        <v>5376</v>
      </c>
      <c r="BO174" s="26">
        <v>1170</v>
      </c>
      <c r="BP174" s="26">
        <v>1158</v>
      </c>
      <c r="BQ174" s="26">
        <v>1092</v>
      </c>
      <c r="BR174" s="26">
        <v>994</v>
      </c>
      <c r="BS174" s="26">
        <v>962</v>
      </c>
      <c r="BT174" s="26">
        <v>4999</v>
      </c>
      <c r="BU174" s="26">
        <v>995</v>
      </c>
      <c r="BV174" s="26">
        <v>1066</v>
      </c>
      <c r="BW174" s="26">
        <v>984</v>
      </c>
      <c r="BX174" s="26">
        <v>979</v>
      </c>
      <c r="BY174" s="26">
        <v>975</v>
      </c>
      <c r="BZ174" s="26">
        <v>5170</v>
      </c>
      <c r="CA174" s="26">
        <v>951</v>
      </c>
      <c r="CB174" s="26">
        <v>993</v>
      </c>
      <c r="CC174" s="26">
        <v>1069</v>
      </c>
      <c r="CD174" s="26">
        <v>1056</v>
      </c>
      <c r="CE174" s="26">
        <v>1101</v>
      </c>
      <c r="CF174" s="26">
        <v>4004</v>
      </c>
      <c r="CG174" s="26">
        <v>850</v>
      </c>
      <c r="CH174" s="26">
        <v>862</v>
      </c>
      <c r="CI174" s="26">
        <v>821</v>
      </c>
      <c r="CJ174" s="26">
        <v>767</v>
      </c>
      <c r="CK174" s="26">
        <v>704</v>
      </c>
      <c r="CL174" s="26">
        <v>3109</v>
      </c>
      <c r="CM174" s="26">
        <v>664</v>
      </c>
      <c r="CN174" s="26">
        <v>637</v>
      </c>
      <c r="CO174" s="26">
        <v>678</v>
      </c>
      <c r="CP174" s="26">
        <v>599</v>
      </c>
      <c r="CQ174" s="26">
        <v>531</v>
      </c>
      <c r="CR174" s="26">
        <v>2448</v>
      </c>
      <c r="CS174" s="26">
        <v>560</v>
      </c>
      <c r="CT174" s="26">
        <v>506</v>
      </c>
      <c r="CU174" s="26">
        <v>475</v>
      </c>
      <c r="CV174" s="26">
        <v>466</v>
      </c>
      <c r="CW174" s="26">
        <v>441</v>
      </c>
      <c r="CX174" s="26">
        <v>1757</v>
      </c>
      <c r="CY174" s="26">
        <v>420</v>
      </c>
      <c r="CZ174" s="26">
        <v>398</v>
      </c>
      <c r="DA174" s="26">
        <v>362</v>
      </c>
      <c r="DB174" s="26">
        <v>307</v>
      </c>
      <c r="DC174" s="26">
        <v>270</v>
      </c>
      <c r="DD174" s="26">
        <v>1151</v>
      </c>
      <c r="DE174" s="26">
        <v>285</v>
      </c>
      <c r="DF174" s="26">
        <v>231</v>
      </c>
      <c r="DG174" s="26">
        <v>252</v>
      </c>
      <c r="DH174" s="26">
        <v>193</v>
      </c>
      <c r="DI174" s="26">
        <v>190</v>
      </c>
      <c r="DJ174" s="26">
        <v>523</v>
      </c>
      <c r="DK174" s="26">
        <v>168</v>
      </c>
      <c r="DL174" s="26">
        <v>127</v>
      </c>
      <c r="DM174" s="26">
        <v>100</v>
      </c>
      <c r="DN174" s="26">
        <v>68</v>
      </c>
      <c r="DO174" s="26">
        <v>60</v>
      </c>
      <c r="DP174" s="26">
        <v>144</v>
      </c>
      <c r="DQ174" s="26">
        <v>50</v>
      </c>
      <c r="DR174" s="26">
        <v>43</v>
      </c>
      <c r="DS174" s="26">
        <v>19</v>
      </c>
      <c r="DT174" s="26">
        <v>15</v>
      </c>
      <c r="DU174" s="26">
        <v>17</v>
      </c>
      <c r="DV174" s="26">
        <v>20</v>
      </c>
      <c r="DW174" s="26">
        <v>16969</v>
      </c>
      <c r="DX174" s="26">
        <v>19344</v>
      </c>
      <c r="DY174" s="26">
        <v>32156</v>
      </c>
      <c r="DZ174" s="26">
        <v>21811</v>
      </c>
      <c r="EA174" s="26">
        <v>13156</v>
      </c>
    </row>
    <row r="175" spans="1:131" ht="17.5" customHeight="1" x14ac:dyDescent="0.35">
      <c r="A175" s="3"/>
      <c r="E175" s="30"/>
      <c r="F175" s="30"/>
      <c r="G175" s="31"/>
      <c r="H175" s="31"/>
      <c r="I175" s="31"/>
      <c r="J175" s="31"/>
      <c r="K175" s="31"/>
      <c r="L175" s="30"/>
      <c r="M175" s="31"/>
      <c r="N175" s="31"/>
      <c r="O175" s="31"/>
      <c r="P175" s="31"/>
      <c r="Q175" s="31"/>
      <c r="R175" s="30"/>
      <c r="S175" s="31"/>
      <c r="T175" s="31"/>
      <c r="U175" s="31"/>
      <c r="V175" s="31"/>
      <c r="W175" s="31"/>
      <c r="X175" s="30"/>
      <c r="Y175" s="31"/>
      <c r="Z175" s="31"/>
      <c r="AA175" s="31"/>
      <c r="AB175" s="31"/>
      <c r="AC175" s="31"/>
      <c r="AD175" s="30"/>
      <c r="AE175" s="31"/>
      <c r="AF175" s="31"/>
      <c r="AG175" s="31"/>
      <c r="AH175" s="31"/>
      <c r="AI175" s="31"/>
      <c r="AJ175" s="30"/>
      <c r="AK175" s="31"/>
      <c r="AL175" s="31"/>
      <c r="AM175" s="31"/>
      <c r="AN175" s="31"/>
      <c r="AO175" s="31"/>
      <c r="AP175" s="30"/>
      <c r="AQ175" s="31"/>
      <c r="AR175" s="31"/>
      <c r="AS175" s="31"/>
      <c r="AT175" s="31"/>
      <c r="AU175" s="31"/>
      <c r="AV175" s="30"/>
      <c r="AW175" s="31"/>
      <c r="AX175" s="31"/>
      <c r="AY175" s="31"/>
      <c r="AZ175" s="31"/>
      <c r="BA175" s="31"/>
      <c r="BB175" s="30"/>
      <c r="BC175" s="31"/>
      <c r="BD175" s="31"/>
      <c r="BE175" s="31"/>
      <c r="BF175" s="31"/>
      <c r="BG175" s="31"/>
      <c r="BH175" s="30"/>
      <c r="BI175" s="31"/>
      <c r="BJ175" s="31"/>
      <c r="BK175" s="31"/>
      <c r="BL175" s="31"/>
      <c r="BM175" s="31"/>
      <c r="BN175" s="30"/>
      <c r="BO175" s="31"/>
      <c r="BP175" s="31"/>
      <c r="BQ175" s="31"/>
      <c r="BR175" s="31"/>
      <c r="BS175" s="31"/>
      <c r="BT175" s="30"/>
      <c r="BU175" s="31"/>
      <c r="BV175" s="31"/>
      <c r="BW175" s="31"/>
      <c r="BX175" s="31"/>
      <c r="BY175" s="31"/>
      <c r="BZ175" s="30"/>
      <c r="CA175" s="31"/>
      <c r="CB175" s="31"/>
      <c r="CC175" s="31"/>
      <c r="CD175" s="31"/>
      <c r="CE175" s="31"/>
      <c r="CF175" s="30"/>
      <c r="CG175" s="31"/>
      <c r="CH175" s="31"/>
      <c r="CI175" s="31"/>
      <c r="CJ175" s="31"/>
      <c r="CK175" s="31"/>
      <c r="CL175" s="30"/>
      <c r="CM175" s="31"/>
      <c r="CN175" s="31"/>
      <c r="CO175" s="31"/>
      <c r="CP175" s="31"/>
      <c r="CQ175" s="31"/>
      <c r="CR175" s="30"/>
      <c r="CS175" s="31"/>
      <c r="CT175" s="31"/>
      <c r="CU175" s="31"/>
      <c r="CV175" s="31"/>
      <c r="CW175" s="31"/>
      <c r="CX175" s="30"/>
      <c r="CY175" s="31"/>
      <c r="CZ175" s="31"/>
      <c r="DA175" s="31"/>
      <c r="DB175" s="31"/>
      <c r="DC175" s="31"/>
      <c r="DD175" s="30"/>
      <c r="DE175" s="31"/>
      <c r="DF175" s="31"/>
      <c r="DG175" s="31"/>
      <c r="DH175" s="31"/>
      <c r="DI175" s="31"/>
      <c r="DJ175" s="30"/>
      <c r="DK175" s="31"/>
      <c r="DL175" s="31"/>
      <c r="DM175" s="31"/>
      <c r="DN175" s="31"/>
      <c r="DO175" s="31"/>
      <c r="DP175" s="30"/>
      <c r="DQ175" s="31"/>
      <c r="DR175" s="31"/>
      <c r="DS175" s="31"/>
      <c r="DT175" s="31"/>
      <c r="DU175" s="31"/>
      <c r="DW175" s="31"/>
      <c r="DX175" s="31"/>
      <c r="DY175" s="31"/>
      <c r="DZ175" s="31"/>
      <c r="EA175" s="31"/>
    </row>
    <row r="176" spans="1:131" s="3" customFormat="1" ht="17.5" customHeight="1" x14ac:dyDescent="0.35">
      <c r="A176" s="3" t="s">
        <v>296</v>
      </c>
      <c r="C176" s="3" t="s">
        <v>297</v>
      </c>
      <c r="E176" s="26">
        <v>428571</v>
      </c>
      <c r="F176" s="26">
        <v>22651</v>
      </c>
      <c r="G176" s="26">
        <v>4394</v>
      </c>
      <c r="H176" s="26">
        <v>4317</v>
      </c>
      <c r="I176" s="26">
        <v>4635</v>
      </c>
      <c r="J176" s="26">
        <v>4631</v>
      </c>
      <c r="K176" s="26">
        <v>4674</v>
      </c>
      <c r="L176" s="26">
        <v>21715</v>
      </c>
      <c r="M176" s="26">
        <v>4410</v>
      </c>
      <c r="N176" s="26">
        <v>4423</v>
      </c>
      <c r="O176" s="26">
        <v>4368</v>
      </c>
      <c r="P176" s="26">
        <v>4151</v>
      </c>
      <c r="Q176" s="26">
        <v>4363</v>
      </c>
      <c r="R176" s="26">
        <v>23802</v>
      </c>
      <c r="S176" s="26">
        <v>4472</v>
      </c>
      <c r="T176" s="26">
        <v>4555</v>
      </c>
      <c r="U176" s="26">
        <v>4820</v>
      </c>
      <c r="V176" s="26">
        <v>4846</v>
      </c>
      <c r="W176" s="26">
        <v>5109</v>
      </c>
      <c r="X176" s="26">
        <v>25510</v>
      </c>
      <c r="Y176" s="26">
        <v>4955</v>
      </c>
      <c r="Z176" s="26">
        <v>5226</v>
      </c>
      <c r="AA176" s="26">
        <v>5404</v>
      </c>
      <c r="AB176" s="26">
        <v>5094</v>
      </c>
      <c r="AC176" s="26">
        <v>4831</v>
      </c>
      <c r="AD176" s="26">
        <v>23720</v>
      </c>
      <c r="AE176" s="26">
        <v>4736</v>
      </c>
      <c r="AF176" s="26">
        <v>4658</v>
      </c>
      <c r="AG176" s="26">
        <v>4832</v>
      </c>
      <c r="AH176" s="26">
        <v>4870</v>
      </c>
      <c r="AI176" s="26">
        <v>4624</v>
      </c>
      <c r="AJ176" s="26">
        <v>23315</v>
      </c>
      <c r="AK176" s="26">
        <v>4790</v>
      </c>
      <c r="AL176" s="26">
        <v>4580</v>
      </c>
      <c r="AM176" s="26">
        <v>4635</v>
      </c>
      <c r="AN176" s="26">
        <v>4666</v>
      </c>
      <c r="AO176" s="26">
        <v>4644</v>
      </c>
      <c r="AP176" s="26">
        <v>23058</v>
      </c>
      <c r="AQ176" s="26">
        <v>4890</v>
      </c>
      <c r="AR176" s="26">
        <v>4792</v>
      </c>
      <c r="AS176" s="26">
        <v>4568</v>
      </c>
      <c r="AT176" s="26">
        <v>4350</v>
      </c>
      <c r="AU176" s="26">
        <v>4458</v>
      </c>
      <c r="AV176" s="26">
        <v>27077</v>
      </c>
      <c r="AW176" s="26">
        <v>4735</v>
      </c>
      <c r="AX176" s="26">
        <v>5032</v>
      </c>
      <c r="AY176" s="26">
        <v>5468</v>
      </c>
      <c r="AZ176" s="26">
        <v>5662</v>
      </c>
      <c r="BA176" s="26">
        <v>6180</v>
      </c>
      <c r="BB176" s="26">
        <v>32509</v>
      </c>
      <c r="BC176" s="26">
        <v>6375</v>
      </c>
      <c r="BD176" s="26">
        <v>6300</v>
      </c>
      <c r="BE176" s="26">
        <v>6633</v>
      </c>
      <c r="BF176" s="26">
        <v>6400</v>
      </c>
      <c r="BG176" s="26">
        <v>6801</v>
      </c>
      <c r="BH176" s="26">
        <v>32948</v>
      </c>
      <c r="BI176" s="26">
        <v>6692</v>
      </c>
      <c r="BJ176" s="26">
        <v>6795</v>
      </c>
      <c r="BK176" s="26">
        <v>6593</v>
      </c>
      <c r="BL176" s="26">
        <v>6523</v>
      </c>
      <c r="BM176" s="26">
        <v>6345</v>
      </c>
      <c r="BN176" s="26">
        <v>29185</v>
      </c>
      <c r="BO176" s="26">
        <v>6212</v>
      </c>
      <c r="BP176" s="26">
        <v>5881</v>
      </c>
      <c r="BQ176" s="26">
        <v>5799</v>
      </c>
      <c r="BR176" s="26">
        <v>5684</v>
      </c>
      <c r="BS176" s="26">
        <v>5609</v>
      </c>
      <c r="BT176" s="26">
        <v>27143</v>
      </c>
      <c r="BU176" s="26">
        <v>5443</v>
      </c>
      <c r="BV176" s="26">
        <v>5357</v>
      </c>
      <c r="BW176" s="26">
        <v>5608</v>
      </c>
      <c r="BX176" s="26">
        <v>5404</v>
      </c>
      <c r="BY176" s="26">
        <v>5331</v>
      </c>
      <c r="BZ176" s="26">
        <v>29999</v>
      </c>
      <c r="CA176" s="26">
        <v>5405</v>
      </c>
      <c r="CB176" s="26">
        <v>5821</v>
      </c>
      <c r="CC176" s="26">
        <v>5830</v>
      </c>
      <c r="CD176" s="26">
        <v>6499</v>
      </c>
      <c r="CE176" s="26">
        <v>6444</v>
      </c>
      <c r="CF176" s="26">
        <v>24901</v>
      </c>
      <c r="CG176" s="26">
        <v>5071</v>
      </c>
      <c r="CH176" s="26">
        <v>5491</v>
      </c>
      <c r="CI176" s="26">
        <v>5152</v>
      </c>
      <c r="CJ176" s="26">
        <v>4938</v>
      </c>
      <c r="CK176" s="26">
        <v>4249</v>
      </c>
      <c r="CL176" s="26">
        <v>19907</v>
      </c>
      <c r="CM176" s="26">
        <v>4121</v>
      </c>
      <c r="CN176" s="26">
        <v>4164</v>
      </c>
      <c r="CO176" s="26">
        <v>4077</v>
      </c>
      <c r="CP176" s="26">
        <v>3831</v>
      </c>
      <c r="CQ176" s="26">
        <v>3714</v>
      </c>
      <c r="CR176" s="26">
        <v>15926</v>
      </c>
      <c r="CS176" s="26">
        <v>3469</v>
      </c>
      <c r="CT176" s="26">
        <v>3289</v>
      </c>
      <c r="CU176" s="26">
        <v>3112</v>
      </c>
      <c r="CV176" s="26">
        <v>3142</v>
      </c>
      <c r="CW176" s="26">
        <v>2914</v>
      </c>
      <c r="CX176" s="26">
        <v>12373</v>
      </c>
      <c r="CY176" s="26">
        <v>2981</v>
      </c>
      <c r="CZ176" s="26">
        <v>2604</v>
      </c>
      <c r="DA176" s="26">
        <v>2421</v>
      </c>
      <c r="DB176" s="26">
        <v>2206</v>
      </c>
      <c r="DC176" s="26">
        <v>2161</v>
      </c>
      <c r="DD176" s="26">
        <v>8115</v>
      </c>
      <c r="DE176" s="26">
        <v>1959</v>
      </c>
      <c r="DF176" s="26">
        <v>1770</v>
      </c>
      <c r="DG176" s="26">
        <v>1614</v>
      </c>
      <c r="DH176" s="26">
        <v>1422</v>
      </c>
      <c r="DI176" s="26">
        <v>1350</v>
      </c>
      <c r="DJ176" s="26">
        <v>3622</v>
      </c>
      <c r="DK176" s="26">
        <v>1292</v>
      </c>
      <c r="DL176" s="26">
        <v>938</v>
      </c>
      <c r="DM176" s="26">
        <v>588</v>
      </c>
      <c r="DN176" s="26">
        <v>438</v>
      </c>
      <c r="DO176" s="26">
        <v>366</v>
      </c>
      <c r="DP176" s="26">
        <v>969</v>
      </c>
      <c r="DQ176" s="26">
        <v>307</v>
      </c>
      <c r="DR176" s="26">
        <v>234</v>
      </c>
      <c r="DS176" s="26">
        <v>207</v>
      </c>
      <c r="DT176" s="26">
        <v>126</v>
      </c>
      <c r="DU176" s="26">
        <v>95</v>
      </c>
      <c r="DV176" s="26">
        <v>126</v>
      </c>
      <c r="DW176" s="26">
        <v>73123</v>
      </c>
      <c r="DX176" s="26">
        <v>83753</v>
      </c>
      <c r="DY176" s="26">
        <v>150234</v>
      </c>
      <c r="DZ176" s="26">
        <v>119275</v>
      </c>
      <c r="EA176" s="26">
        <v>85939</v>
      </c>
    </row>
    <row r="177" spans="1:131" ht="17.5" customHeight="1" x14ac:dyDescent="0.35">
      <c r="A177" s="2" t="s">
        <v>298</v>
      </c>
      <c r="D177" s="2" t="s">
        <v>299</v>
      </c>
      <c r="E177" s="4">
        <v>49336</v>
      </c>
      <c r="F177" s="4">
        <v>2937</v>
      </c>
      <c r="G177" s="4">
        <v>593</v>
      </c>
      <c r="H177" s="4">
        <v>564</v>
      </c>
      <c r="I177" s="4">
        <v>577</v>
      </c>
      <c r="J177" s="4">
        <v>597</v>
      </c>
      <c r="K177" s="4">
        <v>606</v>
      </c>
      <c r="L177" s="4">
        <v>2558</v>
      </c>
      <c r="M177" s="4">
        <v>545</v>
      </c>
      <c r="N177" s="4">
        <v>491</v>
      </c>
      <c r="O177" s="4">
        <v>544</v>
      </c>
      <c r="P177" s="4">
        <v>486</v>
      </c>
      <c r="Q177" s="4">
        <v>492</v>
      </c>
      <c r="R177" s="4">
        <v>2883</v>
      </c>
      <c r="S177" s="4">
        <v>536</v>
      </c>
      <c r="T177" s="4">
        <v>548</v>
      </c>
      <c r="U177" s="4">
        <v>560</v>
      </c>
      <c r="V177" s="4">
        <v>601</v>
      </c>
      <c r="W177" s="4">
        <v>638</v>
      </c>
      <c r="X177" s="4">
        <v>3028</v>
      </c>
      <c r="Y177" s="4">
        <v>600</v>
      </c>
      <c r="Z177" s="4">
        <v>600</v>
      </c>
      <c r="AA177" s="4">
        <v>647</v>
      </c>
      <c r="AB177" s="4">
        <v>616</v>
      </c>
      <c r="AC177" s="4">
        <v>565</v>
      </c>
      <c r="AD177" s="4">
        <v>2878</v>
      </c>
      <c r="AE177" s="4">
        <v>509</v>
      </c>
      <c r="AF177" s="4">
        <v>556</v>
      </c>
      <c r="AG177" s="4">
        <v>580</v>
      </c>
      <c r="AH177" s="4">
        <v>631</v>
      </c>
      <c r="AI177" s="4">
        <v>602</v>
      </c>
      <c r="AJ177" s="4">
        <v>3147</v>
      </c>
      <c r="AK177" s="4">
        <v>674</v>
      </c>
      <c r="AL177" s="4">
        <v>622</v>
      </c>
      <c r="AM177" s="4">
        <v>645</v>
      </c>
      <c r="AN177" s="4">
        <v>604</v>
      </c>
      <c r="AO177" s="4">
        <v>602</v>
      </c>
      <c r="AP177" s="4">
        <v>2911</v>
      </c>
      <c r="AQ177" s="4">
        <v>664</v>
      </c>
      <c r="AR177" s="4">
        <v>621</v>
      </c>
      <c r="AS177" s="4">
        <v>585</v>
      </c>
      <c r="AT177" s="4">
        <v>499</v>
      </c>
      <c r="AU177" s="4">
        <v>542</v>
      </c>
      <c r="AV177" s="4">
        <v>3357</v>
      </c>
      <c r="AW177" s="4">
        <v>564</v>
      </c>
      <c r="AX177" s="4">
        <v>607</v>
      </c>
      <c r="AY177" s="4">
        <v>717</v>
      </c>
      <c r="AZ177" s="4">
        <v>696</v>
      </c>
      <c r="BA177" s="4">
        <v>773</v>
      </c>
      <c r="BB177" s="4">
        <v>3942</v>
      </c>
      <c r="BC177" s="4">
        <v>753</v>
      </c>
      <c r="BD177" s="4">
        <v>817</v>
      </c>
      <c r="BE177" s="4">
        <v>803</v>
      </c>
      <c r="BF177" s="4">
        <v>779</v>
      </c>
      <c r="BG177" s="4">
        <v>790</v>
      </c>
      <c r="BH177" s="4">
        <v>3889</v>
      </c>
      <c r="BI177" s="4">
        <v>811</v>
      </c>
      <c r="BJ177" s="4">
        <v>772</v>
      </c>
      <c r="BK177" s="4">
        <v>794</v>
      </c>
      <c r="BL177" s="4">
        <v>757</v>
      </c>
      <c r="BM177" s="4">
        <v>755</v>
      </c>
      <c r="BN177" s="4">
        <v>3167</v>
      </c>
      <c r="BO177" s="4">
        <v>663</v>
      </c>
      <c r="BP177" s="4">
        <v>639</v>
      </c>
      <c r="BQ177" s="4">
        <v>647</v>
      </c>
      <c r="BR177" s="4">
        <v>596</v>
      </c>
      <c r="BS177" s="4">
        <v>622</v>
      </c>
      <c r="BT177" s="4">
        <v>2938</v>
      </c>
      <c r="BU177" s="4">
        <v>593</v>
      </c>
      <c r="BV177" s="4">
        <v>587</v>
      </c>
      <c r="BW177" s="4">
        <v>575</v>
      </c>
      <c r="BX177" s="4">
        <v>584</v>
      </c>
      <c r="BY177" s="4">
        <v>599</v>
      </c>
      <c r="BZ177" s="4">
        <v>3093</v>
      </c>
      <c r="CA177" s="4">
        <v>574</v>
      </c>
      <c r="CB177" s="4">
        <v>601</v>
      </c>
      <c r="CC177" s="4">
        <v>585</v>
      </c>
      <c r="CD177" s="4">
        <v>680</v>
      </c>
      <c r="CE177" s="4">
        <v>653</v>
      </c>
      <c r="CF177" s="4">
        <v>2496</v>
      </c>
      <c r="CG177" s="4">
        <v>514</v>
      </c>
      <c r="CH177" s="4">
        <v>540</v>
      </c>
      <c r="CI177" s="4">
        <v>505</v>
      </c>
      <c r="CJ177" s="4">
        <v>506</v>
      </c>
      <c r="CK177" s="4">
        <v>431</v>
      </c>
      <c r="CL177" s="4">
        <v>2075</v>
      </c>
      <c r="CM177" s="4">
        <v>374</v>
      </c>
      <c r="CN177" s="4">
        <v>460</v>
      </c>
      <c r="CO177" s="4">
        <v>417</v>
      </c>
      <c r="CP177" s="4">
        <v>446</v>
      </c>
      <c r="CQ177" s="4">
        <v>378</v>
      </c>
      <c r="CR177" s="4">
        <v>1551</v>
      </c>
      <c r="CS177" s="4">
        <v>326</v>
      </c>
      <c r="CT177" s="4">
        <v>291</v>
      </c>
      <c r="CU177" s="4">
        <v>320</v>
      </c>
      <c r="CV177" s="4">
        <v>315</v>
      </c>
      <c r="CW177" s="4">
        <v>299</v>
      </c>
      <c r="CX177" s="4">
        <v>1264</v>
      </c>
      <c r="CY177" s="4">
        <v>308</v>
      </c>
      <c r="CZ177" s="4">
        <v>269</v>
      </c>
      <c r="DA177" s="4">
        <v>255</v>
      </c>
      <c r="DB177" s="4">
        <v>218</v>
      </c>
      <c r="DC177" s="4">
        <v>214</v>
      </c>
      <c r="DD177" s="4">
        <v>804</v>
      </c>
      <c r="DE177" s="4">
        <v>174</v>
      </c>
      <c r="DF177" s="4">
        <v>210</v>
      </c>
      <c r="DG177" s="4">
        <v>135</v>
      </c>
      <c r="DH177" s="4">
        <v>148</v>
      </c>
      <c r="DI177" s="4">
        <v>137</v>
      </c>
      <c r="DJ177" s="4">
        <v>338</v>
      </c>
      <c r="DK177" s="4">
        <v>124</v>
      </c>
      <c r="DL177" s="4">
        <v>70</v>
      </c>
      <c r="DM177" s="4">
        <v>73</v>
      </c>
      <c r="DN177" s="4">
        <v>46</v>
      </c>
      <c r="DO177" s="4">
        <v>25</v>
      </c>
      <c r="DP177" s="4">
        <v>73</v>
      </c>
      <c r="DQ177" s="4">
        <v>26</v>
      </c>
      <c r="DR177" s="4">
        <v>22</v>
      </c>
      <c r="DS177" s="4">
        <v>13</v>
      </c>
      <c r="DT177" s="4">
        <v>8</v>
      </c>
      <c r="DU177" s="4">
        <v>4</v>
      </c>
      <c r="DV177" s="4">
        <v>7</v>
      </c>
      <c r="DW177" s="4">
        <v>8978</v>
      </c>
      <c r="DX177" s="4">
        <v>10225</v>
      </c>
      <c r="DY177" s="4">
        <v>18663</v>
      </c>
      <c r="DZ177" s="4">
        <v>13087</v>
      </c>
      <c r="EA177" s="4">
        <v>8608</v>
      </c>
    </row>
    <row r="178" spans="1:131" ht="17.5" customHeight="1" x14ac:dyDescent="0.35">
      <c r="A178" s="2" t="s">
        <v>300</v>
      </c>
      <c r="D178" s="2" t="s">
        <v>301</v>
      </c>
      <c r="E178" s="4">
        <v>57198</v>
      </c>
      <c r="F178" s="4">
        <v>3458</v>
      </c>
      <c r="G178" s="4">
        <v>677</v>
      </c>
      <c r="H178" s="4">
        <v>696</v>
      </c>
      <c r="I178" s="4">
        <v>734</v>
      </c>
      <c r="J178" s="4">
        <v>693</v>
      </c>
      <c r="K178" s="4">
        <v>658</v>
      </c>
      <c r="L178" s="4">
        <v>3188</v>
      </c>
      <c r="M178" s="4">
        <v>640</v>
      </c>
      <c r="N178" s="4">
        <v>647</v>
      </c>
      <c r="O178" s="4">
        <v>613</v>
      </c>
      <c r="P178" s="4">
        <v>635</v>
      </c>
      <c r="Q178" s="4">
        <v>653</v>
      </c>
      <c r="R178" s="4">
        <v>3341</v>
      </c>
      <c r="S178" s="4">
        <v>679</v>
      </c>
      <c r="T178" s="4">
        <v>611</v>
      </c>
      <c r="U178" s="4">
        <v>679</v>
      </c>
      <c r="V178" s="4">
        <v>644</v>
      </c>
      <c r="W178" s="4">
        <v>728</v>
      </c>
      <c r="X178" s="4">
        <v>3420</v>
      </c>
      <c r="Y178" s="4">
        <v>730</v>
      </c>
      <c r="Z178" s="4">
        <v>726</v>
      </c>
      <c r="AA178" s="4">
        <v>741</v>
      </c>
      <c r="AB178" s="4">
        <v>657</v>
      </c>
      <c r="AC178" s="4">
        <v>566</v>
      </c>
      <c r="AD178" s="4">
        <v>3243</v>
      </c>
      <c r="AE178" s="4">
        <v>606</v>
      </c>
      <c r="AF178" s="4">
        <v>599</v>
      </c>
      <c r="AG178" s="4">
        <v>651</v>
      </c>
      <c r="AH178" s="4">
        <v>694</v>
      </c>
      <c r="AI178" s="4">
        <v>693</v>
      </c>
      <c r="AJ178" s="4">
        <v>3569</v>
      </c>
      <c r="AK178" s="4">
        <v>726</v>
      </c>
      <c r="AL178" s="4">
        <v>698</v>
      </c>
      <c r="AM178" s="4">
        <v>719</v>
      </c>
      <c r="AN178" s="4">
        <v>726</v>
      </c>
      <c r="AO178" s="4">
        <v>700</v>
      </c>
      <c r="AP178" s="4">
        <v>3296</v>
      </c>
      <c r="AQ178" s="4">
        <v>724</v>
      </c>
      <c r="AR178" s="4">
        <v>695</v>
      </c>
      <c r="AS178" s="4">
        <v>659</v>
      </c>
      <c r="AT178" s="4">
        <v>613</v>
      </c>
      <c r="AU178" s="4">
        <v>605</v>
      </c>
      <c r="AV178" s="4">
        <v>3611</v>
      </c>
      <c r="AW178" s="4">
        <v>655</v>
      </c>
      <c r="AX178" s="4">
        <v>692</v>
      </c>
      <c r="AY178" s="4">
        <v>683</v>
      </c>
      <c r="AZ178" s="4">
        <v>779</v>
      </c>
      <c r="BA178" s="4">
        <v>802</v>
      </c>
      <c r="BB178" s="4">
        <v>4325</v>
      </c>
      <c r="BC178" s="4">
        <v>847</v>
      </c>
      <c r="BD178" s="4">
        <v>812</v>
      </c>
      <c r="BE178" s="4">
        <v>887</v>
      </c>
      <c r="BF178" s="4">
        <v>873</v>
      </c>
      <c r="BG178" s="4">
        <v>906</v>
      </c>
      <c r="BH178" s="4">
        <v>4446</v>
      </c>
      <c r="BI178" s="4">
        <v>930</v>
      </c>
      <c r="BJ178" s="4">
        <v>919</v>
      </c>
      <c r="BK178" s="4">
        <v>881</v>
      </c>
      <c r="BL178" s="4">
        <v>887</v>
      </c>
      <c r="BM178" s="4">
        <v>829</v>
      </c>
      <c r="BN178" s="4">
        <v>3830</v>
      </c>
      <c r="BO178" s="4">
        <v>824</v>
      </c>
      <c r="BP178" s="4">
        <v>781</v>
      </c>
      <c r="BQ178" s="4">
        <v>773</v>
      </c>
      <c r="BR178" s="4">
        <v>725</v>
      </c>
      <c r="BS178" s="4">
        <v>727</v>
      </c>
      <c r="BT178" s="4">
        <v>3289</v>
      </c>
      <c r="BU178" s="4">
        <v>642</v>
      </c>
      <c r="BV178" s="4">
        <v>672</v>
      </c>
      <c r="BW178" s="4">
        <v>719</v>
      </c>
      <c r="BX178" s="4">
        <v>665</v>
      </c>
      <c r="BY178" s="4">
        <v>591</v>
      </c>
      <c r="BZ178" s="4">
        <v>3542</v>
      </c>
      <c r="CA178" s="4">
        <v>618</v>
      </c>
      <c r="CB178" s="4">
        <v>701</v>
      </c>
      <c r="CC178" s="4">
        <v>659</v>
      </c>
      <c r="CD178" s="4">
        <v>757</v>
      </c>
      <c r="CE178" s="4">
        <v>807</v>
      </c>
      <c r="CF178" s="4">
        <v>2903</v>
      </c>
      <c r="CG178" s="4">
        <v>596</v>
      </c>
      <c r="CH178" s="4">
        <v>630</v>
      </c>
      <c r="CI178" s="4">
        <v>612</v>
      </c>
      <c r="CJ178" s="4">
        <v>571</v>
      </c>
      <c r="CK178" s="4">
        <v>494</v>
      </c>
      <c r="CL178" s="4">
        <v>2448</v>
      </c>
      <c r="CM178" s="4">
        <v>495</v>
      </c>
      <c r="CN178" s="4">
        <v>546</v>
      </c>
      <c r="CO178" s="4">
        <v>481</v>
      </c>
      <c r="CP178" s="4">
        <v>408</v>
      </c>
      <c r="CQ178" s="4">
        <v>518</v>
      </c>
      <c r="CR178" s="4">
        <v>2073</v>
      </c>
      <c r="CS178" s="4">
        <v>424</v>
      </c>
      <c r="CT178" s="4">
        <v>419</v>
      </c>
      <c r="CU178" s="4">
        <v>409</v>
      </c>
      <c r="CV178" s="4">
        <v>412</v>
      </c>
      <c r="CW178" s="4">
        <v>409</v>
      </c>
      <c r="CX178" s="4">
        <v>1648</v>
      </c>
      <c r="CY178" s="4">
        <v>395</v>
      </c>
      <c r="CZ178" s="4">
        <v>337</v>
      </c>
      <c r="DA178" s="4">
        <v>332</v>
      </c>
      <c r="DB178" s="4">
        <v>327</v>
      </c>
      <c r="DC178" s="4">
        <v>257</v>
      </c>
      <c r="DD178" s="4">
        <v>997</v>
      </c>
      <c r="DE178" s="4">
        <v>247</v>
      </c>
      <c r="DF178" s="4">
        <v>216</v>
      </c>
      <c r="DG178" s="4">
        <v>211</v>
      </c>
      <c r="DH178" s="4">
        <v>177</v>
      </c>
      <c r="DI178" s="4">
        <v>146</v>
      </c>
      <c r="DJ178" s="4">
        <v>421</v>
      </c>
      <c r="DK178" s="4">
        <v>150</v>
      </c>
      <c r="DL178" s="4">
        <v>108</v>
      </c>
      <c r="DM178" s="4">
        <v>58</v>
      </c>
      <c r="DN178" s="4">
        <v>51</v>
      </c>
      <c r="DO178" s="4">
        <v>54</v>
      </c>
      <c r="DP178" s="4">
        <v>133</v>
      </c>
      <c r="DQ178" s="4">
        <v>46</v>
      </c>
      <c r="DR178" s="4">
        <v>28</v>
      </c>
      <c r="DS178" s="4">
        <v>35</v>
      </c>
      <c r="DT178" s="4">
        <v>15</v>
      </c>
      <c r="DU178" s="4">
        <v>9</v>
      </c>
      <c r="DV178" s="4">
        <v>17</v>
      </c>
      <c r="DW178" s="4">
        <v>10717</v>
      </c>
      <c r="DX178" s="4">
        <v>12184</v>
      </c>
      <c r="DY178" s="4">
        <v>20734</v>
      </c>
      <c r="DZ178" s="4">
        <v>15107</v>
      </c>
      <c r="EA178" s="4">
        <v>10640</v>
      </c>
    </row>
    <row r="179" spans="1:131" ht="17.5" customHeight="1" x14ac:dyDescent="0.35">
      <c r="A179" s="2" t="s">
        <v>302</v>
      </c>
      <c r="D179" s="2" t="s">
        <v>303</v>
      </c>
      <c r="E179" s="4">
        <v>50734</v>
      </c>
      <c r="F179" s="4">
        <v>2563</v>
      </c>
      <c r="G179" s="4">
        <v>536</v>
      </c>
      <c r="H179" s="4">
        <v>469</v>
      </c>
      <c r="I179" s="4">
        <v>485</v>
      </c>
      <c r="J179" s="4">
        <v>518</v>
      </c>
      <c r="K179" s="4">
        <v>555</v>
      </c>
      <c r="L179" s="4">
        <v>2591</v>
      </c>
      <c r="M179" s="4">
        <v>526</v>
      </c>
      <c r="N179" s="4">
        <v>477</v>
      </c>
      <c r="O179" s="4">
        <v>543</v>
      </c>
      <c r="P179" s="4">
        <v>510</v>
      </c>
      <c r="Q179" s="4">
        <v>535</v>
      </c>
      <c r="R179" s="4">
        <v>2742</v>
      </c>
      <c r="S179" s="4">
        <v>491</v>
      </c>
      <c r="T179" s="4">
        <v>520</v>
      </c>
      <c r="U179" s="4">
        <v>569</v>
      </c>
      <c r="V179" s="4">
        <v>591</v>
      </c>
      <c r="W179" s="4">
        <v>571</v>
      </c>
      <c r="X179" s="4">
        <v>2830</v>
      </c>
      <c r="Y179" s="4">
        <v>550</v>
      </c>
      <c r="Z179" s="4">
        <v>611</v>
      </c>
      <c r="AA179" s="4">
        <v>645</v>
      </c>
      <c r="AB179" s="4">
        <v>592</v>
      </c>
      <c r="AC179" s="4">
        <v>432</v>
      </c>
      <c r="AD179" s="4">
        <v>2261</v>
      </c>
      <c r="AE179" s="4">
        <v>401</v>
      </c>
      <c r="AF179" s="4">
        <v>438</v>
      </c>
      <c r="AG179" s="4">
        <v>495</v>
      </c>
      <c r="AH179" s="4">
        <v>482</v>
      </c>
      <c r="AI179" s="4">
        <v>445</v>
      </c>
      <c r="AJ179" s="4">
        <v>2534</v>
      </c>
      <c r="AK179" s="4">
        <v>501</v>
      </c>
      <c r="AL179" s="4">
        <v>489</v>
      </c>
      <c r="AM179" s="4">
        <v>543</v>
      </c>
      <c r="AN179" s="4">
        <v>507</v>
      </c>
      <c r="AO179" s="4">
        <v>494</v>
      </c>
      <c r="AP179" s="4">
        <v>2731</v>
      </c>
      <c r="AQ179" s="4">
        <v>532</v>
      </c>
      <c r="AR179" s="4">
        <v>563</v>
      </c>
      <c r="AS179" s="4">
        <v>558</v>
      </c>
      <c r="AT179" s="4">
        <v>535</v>
      </c>
      <c r="AU179" s="4">
        <v>543</v>
      </c>
      <c r="AV179" s="4">
        <v>3207</v>
      </c>
      <c r="AW179" s="4">
        <v>574</v>
      </c>
      <c r="AX179" s="4">
        <v>580</v>
      </c>
      <c r="AY179" s="4">
        <v>669</v>
      </c>
      <c r="AZ179" s="4">
        <v>645</v>
      </c>
      <c r="BA179" s="4">
        <v>739</v>
      </c>
      <c r="BB179" s="4">
        <v>3896</v>
      </c>
      <c r="BC179" s="4">
        <v>756</v>
      </c>
      <c r="BD179" s="4">
        <v>750</v>
      </c>
      <c r="BE179" s="4">
        <v>774</v>
      </c>
      <c r="BF179" s="4">
        <v>790</v>
      </c>
      <c r="BG179" s="4">
        <v>826</v>
      </c>
      <c r="BH179" s="4">
        <v>3896</v>
      </c>
      <c r="BI179" s="4">
        <v>810</v>
      </c>
      <c r="BJ179" s="4">
        <v>809</v>
      </c>
      <c r="BK179" s="4">
        <v>744</v>
      </c>
      <c r="BL179" s="4">
        <v>781</v>
      </c>
      <c r="BM179" s="4">
        <v>752</v>
      </c>
      <c r="BN179" s="4">
        <v>3374</v>
      </c>
      <c r="BO179" s="4">
        <v>713</v>
      </c>
      <c r="BP179" s="4">
        <v>684</v>
      </c>
      <c r="BQ179" s="4">
        <v>695</v>
      </c>
      <c r="BR179" s="4">
        <v>669</v>
      </c>
      <c r="BS179" s="4">
        <v>613</v>
      </c>
      <c r="BT179" s="4">
        <v>3333</v>
      </c>
      <c r="BU179" s="4">
        <v>691</v>
      </c>
      <c r="BV179" s="4">
        <v>653</v>
      </c>
      <c r="BW179" s="4">
        <v>708</v>
      </c>
      <c r="BX179" s="4">
        <v>617</v>
      </c>
      <c r="BY179" s="4">
        <v>664</v>
      </c>
      <c r="BZ179" s="4">
        <v>3818</v>
      </c>
      <c r="CA179" s="4">
        <v>688</v>
      </c>
      <c r="CB179" s="4">
        <v>679</v>
      </c>
      <c r="CC179" s="4">
        <v>727</v>
      </c>
      <c r="CD179" s="4">
        <v>862</v>
      </c>
      <c r="CE179" s="4">
        <v>862</v>
      </c>
      <c r="CF179" s="4">
        <v>3500</v>
      </c>
      <c r="CG179" s="4">
        <v>727</v>
      </c>
      <c r="CH179" s="4">
        <v>766</v>
      </c>
      <c r="CI179" s="4">
        <v>702</v>
      </c>
      <c r="CJ179" s="4">
        <v>693</v>
      </c>
      <c r="CK179" s="4">
        <v>612</v>
      </c>
      <c r="CL179" s="4">
        <v>2620</v>
      </c>
      <c r="CM179" s="4">
        <v>590</v>
      </c>
      <c r="CN179" s="4">
        <v>551</v>
      </c>
      <c r="CO179" s="4">
        <v>536</v>
      </c>
      <c r="CP179" s="4">
        <v>484</v>
      </c>
      <c r="CQ179" s="4">
        <v>459</v>
      </c>
      <c r="CR179" s="4">
        <v>1867</v>
      </c>
      <c r="CS179" s="4">
        <v>381</v>
      </c>
      <c r="CT179" s="4">
        <v>423</v>
      </c>
      <c r="CU179" s="4">
        <v>376</v>
      </c>
      <c r="CV179" s="4">
        <v>380</v>
      </c>
      <c r="CW179" s="4">
        <v>307</v>
      </c>
      <c r="CX179" s="4">
        <v>1404</v>
      </c>
      <c r="CY179" s="4">
        <v>362</v>
      </c>
      <c r="CZ179" s="4">
        <v>277</v>
      </c>
      <c r="DA179" s="4">
        <v>284</v>
      </c>
      <c r="DB179" s="4">
        <v>242</v>
      </c>
      <c r="DC179" s="4">
        <v>239</v>
      </c>
      <c r="DD179" s="4">
        <v>968</v>
      </c>
      <c r="DE179" s="4">
        <v>243</v>
      </c>
      <c r="DF179" s="4">
        <v>214</v>
      </c>
      <c r="DG179" s="4">
        <v>171</v>
      </c>
      <c r="DH179" s="4">
        <v>179</v>
      </c>
      <c r="DI179" s="4">
        <v>161</v>
      </c>
      <c r="DJ179" s="4">
        <v>460</v>
      </c>
      <c r="DK179" s="4">
        <v>165</v>
      </c>
      <c r="DL179" s="4">
        <v>125</v>
      </c>
      <c r="DM179" s="4">
        <v>64</v>
      </c>
      <c r="DN179" s="4">
        <v>54</v>
      </c>
      <c r="DO179" s="4">
        <v>52</v>
      </c>
      <c r="DP179" s="4">
        <v>125</v>
      </c>
      <c r="DQ179" s="4">
        <v>34</v>
      </c>
      <c r="DR179" s="4">
        <v>32</v>
      </c>
      <c r="DS179" s="4">
        <v>28</v>
      </c>
      <c r="DT179" s="4">
        <v>18</v>
      </c>
      <c r="DU179" s="4">
        <v>13</v>
      </c>
      <c r="DV179" s="4">
        <v>14</v>
      </c>
      <c r="DW179" s="4">
        <v>8446</v>
      </c>
      <c r="DX179" s="4">
        <v>9702</v>
      </c>
      <c r="DY179" s="4">
        <v>16909</v>
      </c>
      <c r="DZ179" s="4">
        <v>14421</v>
      </c>
      <c r="EA179" s="4">
        <v>10958</v>
      </c>
    </row>
    <row r="180" spans="1:131" ht="17.5" customHeight="1" x14ac:dyDescent="0.35">
      <c r="A180" s="2" t="s">
        <v>304</v>
      </c>
      <c r="D180" s="2" t="s">
        <v>305</v>
      </c>
      <c r="E180" s="4">
        <v>62665</v>
      </c>
      <c r="F180" s="4">
        <v>3092</v>
      </c>
      <c r="G180" s="4">
        <v>597</v>
      </c>
      <c r="H180" s="4">
        <v>574</v>
      </c>
      <c r="I180" s="4">
        <v>619</v>
      </c>
      <c r="J180" s="4">
        <v>640</v>
      </c>
      <c r="K180" s="4">
        <v>662</v>
      </c>
      <c r="L180" s="4">
        <v>3084</v>
      </c>
      <c r="M180" s="4">
        <v>623</v>
      </c>
      <c r="N180" s="4">
        <v>660</v>
      </c>
      <c r="O180" s="4">
        <v>629</v>
      </c>
      <c r="P180" s="4">
        <v>542</v>
      </c>
      <c r="Q180" s="4">
        <v>630</v>
      </c>
      <c r="R180" s="4">
        <v>3346</v>
      </c>
      <c r="S180" s="4">
        <v>610</v>
      </c>
      <c r="T180" s="4">
        <v>620</v>
      </c>
      <c r="U180" s="4">
        <v>679</v>
      </c>
      <c r="V180" s="4">
        <v>709</v>
      </c>
      <c r="W180" s="4">
        <v>728</v>
      </c>
      <c r="X180" s="4">
        <v>4236</v>
      </c>
      <c r="Y180" s="4">
        <v>693</v>
      </c>
      <c r="Z180" s="4">
        <v>726</v>
      </c>
      <c r="AA180" s="4">
        <v>731</v>
      </c>
      <c r="AB180" s="4">
        <v>868</v>
      </c>
      <c r="AC180" s="4">
        <v>1218</v>
      </c>
      <c r="AD180" s="4">
        <v>4630</v>
      </c>
      <c r="AE180" s="4">
        <v>1200</v>
      </c>
      <c r="AF180" s="4">
        <v>1046</v>
      </c>
      <c r="AG180" s="4">
        <v>887</v>
      </c>
      <c r="AH180" s="4">
        <v>762</v>
      </c>
      <c r="AI180" s="4">
        <v>735</v>
      </c>
      <c r="AJ180" s="4">
        <v>3430</v>
      </c>
      <c r="AK180" s="4">
        <v>686</v>
      </c>
      <c r="AL180" s="4">
        <v>664</v>
      </c>
      <c r="AM180" s="4">
        <v>652</v>
      </c>
      <c r="AN180" s="4">
        <v>717</v>
      </c>
      <c r="AO180" s="4">
        <v>711</v>
      </c>
      <c r="AP180" s="4">
        <v>3365</v>
      </c>
      <c r="AQ180" s="4">
        <v>709</v>
      </c>
      <c r="AR180" s="4">
        <v>697</v>
      </c>
      <c r="AS180" s="4">
        <v>649</v>
      </c>
      <c r="AT180" s="4">
        <v>624</v>
      </c>
      <c r="AU180" s="4">
        <v>686</v>
      </c>
      <c r="AV180" s="4">
        <v>3843</v>
      </c>
      <c r="AW180" s="4">
        <v>692</v>
      </c>
      <c r="AX180" s="4">
        <v>743</v>
      </c>
      <c r="AY180" s="4">
        <v>772</v>
      </c>
      <c r="AZ180" s="4">
        <v>782</v>
      </c>
      <c r="BA180" s="4">
        <v>854</v>
      </c>
      <c r="BB180" s="4">
        <v>4423</v>
      </c>
      <c r="BC180" s="4">
        <v>863</v>
      </c>
      <c r="BD180" s="4">
        <v>835</v>
      </c>
      <c r="BE180" s="4">
        <v>898</v>
      </c>
      <c r="BF180" s="4">
        <v>867</v>
      </c>
      <c r="BG180" s="4">
        <v>960</v>
      </c>
      <c r="BH180" s="4">
        <v>4583</v>
      </c>
      <c r="BI180" s="4">
        <v>919</v>
      </c>
      <c r="BJ180" s="4">
        <v>913</v>
      </c>
      <c r="BK180" s="4">
        <v>941</v>
      </c>
      <c r="BL180" s="4">
        <v>907</v>
      </c>
      <c r="BM180" s="4">
        <v>903</v>
      </c>
      <c r="BN180" s="4">
        <v>4075</v>
      </c>
      <c r="BO180" s="4">
        <v>887</v>
      </c>
      <c r="BP180" s="4">
        <v>815</v>
      </c>
      <c r="BQ180" s="4">
        <v>808</v>
      </c>
      <c r="BR180" s="4">
        <v>805</v>
      </c>
      <c r="BS180" s="4">
        <v>760</v>
      </c>
      <c r="BT180" s="4">
        <v>3839</v>
      </c>
      <c r="BU180" s="4">
        <v>781</v>
      </c>
      <c r="BV180" s="4">
        <v>743</v>
      </c>
      <c r="BW180" s="4">
        <v>786</v>
      </c>
      <c r="BX180" s="4">
        <v>784</v>
      </c>
      <c r="BY180" s="4">
        <v>745</v>
      </c>
      <c r="BZ180" s="4">
        <v>4261</v>
      </c>
      <c r="CA180" s="4">
        <v>793</v>
      </c>
      <c r="CB180" s="4">
        <v>807</v>
      </c>
      <c r="CC180" s="4">
        <v>840</v>
      </c>
      <c r="CD180" s="4">
        <v>953</v>
      </c>
      <c r="CE180" s="4">
        <v>868</v>
      </c>
      <c r="CF180" s="4">
        <v>3315</v>
      </c>
      <c r="CG180" s="4">
        <v>637</v>
      </c>
      <c r="CH180" s="4">
        <v>772</v>
      </c>
      <c r="CI180" s="4">
        <v>682</v>
      </c>
      <c r="CJ180" s="4">
        <v>647</v>
      </c>
      <c r="CK180" s="4">
        <v>577</v>
      </c>
      <c r="CL180" s="4">
        <v>2827</v>
      </c>
      <c r="CM180" s="4">
        <v>571</v>
      </c>
      <c r="CN180" s="4">
        <v>586</v>
      </c>
      <c r="CO180" s="4">
        <v>572</v>
      </c>
      <c r="CP180" s="4">
        <v>543</v>
      </c>
      <c r="CQ180" s="4">
        <v>555</v>
      </c>
      <c r="CR180" s="4">
        <v>2477</v>
      </c>
      <c r="CS180" s="4">
        <v>534</v>
      </c>
      <c r="CT180" s="4">
        <v>512</v>
      </c>
      <c r="CU180" s="4">
        <v>513</v>
      </c>
      <c r="CV180" s="4">
        <v>460</v>
      </c>
      <c r="CW180" s="4">
        <v>458</v>
      </c>
      <c r="CX180" s="4">
        <v>1933</v>
      </c>
      <c r="CY180" s="4">
        <v>463</v>
      </c>
      <c r="CZ180" s="4">
        <v>401</v>
      </c>
      <c r="DA180" s="4">
        <v>378</v>
      </c>
      <c r="DB180" s="4">
        <v>334</v>
      </c>
      <c r="DC180" s="4">
        <v>357</v>
      </c>
      <c r="DD180" s="4">
        <v>1240</v>
      </c>
      <c r="DE180" s="4">
        <v>296</v>
      </c>
      <c r="DF180" s="4">
        <v>278</v>
      </c>
      <c r="DG180" s="4">
        <v>239</v>
      </c>
      <c r="DH180" s="4">
        <v>209</v>
      </c>
      <c r="DI180" s="4">
        <v>218</v>
      </c>
      <c r="DJ180" s="4">
        <v>539</v>
      </c>
      <c r="DK180" s="4">
        <v>203</v>
      </c>
      <c r="DL180" s="4">
        <v>150</v>
      </c>
      <c r="DM180" s="4">
        <v>79</v>
      </c>
      <c r="DN180" s="4">
        <v>60</v>
      </c>
      <c r="DO180" s="4">
        <v>47</v>
      </c>
      <c r="DP180" s="4">
        <v>109</v>
      </c>
      <c r="DQ180" s="4">
        <v>42</v>
      </c>
      <c r="DR180" s="4">
        <v>23</v>
      </c>
      <c r="DS180" s="4">
        <v>21</v>
      </c>
      <c r="DT180" s="4">
        <v>15</v>
      </c>
      <c r="DU180" s="4">
        <v>8</v>
      </c>
      <c r="DV180" s="4">
        <v>18</v>
      </c>
      <c r="DW180" s="4">
        <v>10215</v>
      </c>
      <c r="DX180" s="4">
        <v>11672</v>
      </c>
      <c r="DY180" s="4">
        <v>23234</v>
      </c>
      <c r="DZ180" s="4">
        <v>16758</v>
      </c>
      <c r="EA180" s="4">
        <v>12458</v>
      </c>
    </row>
    <row r="181" spans="1:131" ht="17.5" customHeight="1" x14ac:dyDescent="0.35">
      <c r="A181" s="2" t="s">
        <v>306</v>
      </c>
      <c r="D181" s="2" t="s">
        <v>307</v>
      </c>
      <c r="E181" s="4">
        <v>54888</v>
      </c>
      <c r="F181" s="4">
        <v>2393</v>
      </c>
      <c r="G181" s="4">
        <v>429</v>
      </c>
      <c r="H181" s="4">
        <v>433</v>
      </c>
      <c r="I181" s="4">
        <v>492</v>
      </c>
      <c r="J181" s="4">
        <v>486</v>
      </c>
      <c r="K181" s="4">
        <v>553</v>
      </c>
      <c r="L181" s="4">
        <v>2535</v>
      </c>
      <c r="M181" s="4">
        <v>521</v>
      </c>
      <c r="N181" s="4">
        <v>508</v>
      </c>
      <c r="O181" s="4">
        <v>464</v>
      </c>
      <c r="P181" s="4">
        <v>496</v>
      </c>
      <c r="Q181" s="4">
        <v>546</v>
      </c>
      <c r="R181" s="4">
        <v>3074</v>
      </c>
      <c r="S181" s="4">
        <v>541</v>
      </c>
      <c r="T181" s="4">
        <v>606</v>
      </c>
      <c r="U181" s="4">
        <v>642</v>
      </c>
      <c r="V181" s="4">
        <v>631</v>
      </c>
      <c r="W181" s="4">
        <v>654</v>
      </c>
      <c r="X181" s="4">
        <v>3170</v>
      </c>
      <c r="Y181" s="4">
        <v>628</v>
      </c>
      <c r="Z181" s="4">
        <v>680</v>
      </c>
      <c r="AA181" s="4">
        <v>693</v>
      </c>
      <c r="AB181" s="4">
        <v>659</v>
      </c>
      <c r="AC181" s="4">
        <v>510</v>
      </c>
      <c r="AD181" s="4">
        <v>2700</v>
      </c>
      <c r="AE181" s="4">
        <v>561</v>
      </c>
      <c r="AF181" s="4">
        <v>490</v>
      </c>
      <c r="AG181" s="4">
        <v>556</v>
      </c>
      <c r="AH181" s="4">
        <v>612</v>
      </c>
      <c r="AI181" s="4">
        <v>481</v>
      </c>
      <c r="AJ181" s="4">
        <v>2418</v>
      </c>
      <c r="AK181" s="4">
        <v>498</v>
      </c>
      <c r="AL181" s="4">
        <v>474</v>
      </c>
      <c r="AM181" s="4">
        <v>463</v>
      </c>
      <c r="AN181" s="4">
        <v>481</v>
      </c>
      <c r="AO181" s="4">
        <v>502</v>
      </c>
      <c r="AP181" s="4">
        <v>2419</v>
      </c>
      <c r="AQ181" s="4">
        <v>496</v>
      </c>
      <c r="AR181" s="4">
        <v>524</v>
      </c>
      <c r="AS181" s="4">
        <v>478</v>
      </c>
      <c r="AT181" s="4">
        <v>466</v>
      </c>
      <c r="AU181" s="4">
        <v>455</v>
      </c>
      <c r="AV181" s="4">
        <v>3282</v>
      </c>
      <c r="AW181" s="4">
        <v>543</v>
      </c>
      <c r="AX181" s="4">
        <v>603</v>
      </c>
      <c r="AY181" s="4">
        <v>669</v>
      </c>
      <c r="AZ181" s="4">
        <v>678</v>
      </c>
      <c r="BA181" s="4">
        <v>789</v>
      </c>
      <c r="BB181" s="4">
        <v>4115</v>
      </c>
      <c r="BC181" s="4">
        <v>765</v>
      </c>
      <c r="BD181" s="4">
        <v>756</v>
      </c>
      <c r="BE181" s="4">
        <v>848</v>
      </c>
      <c r="BF181" s="4">
        <v>818</v>
      </c>
      <c r="BG181" s="4">
        <v>928</v>
      </c>
      <c r="BH181" s="4">
        <v>4473</v>
      </c>
      <c r="BI181" s="4">
        <v>887</v>
      </c>
      <c r="BJ181" s="4">
        <v>907</v>
      </c>
      <c r="BK181" s="4">
        <v>860</v>
      </c>
      <c r="BL181" s="4">
        <v>887</v>
      </c>
      <c r="BM181" s="4">
        <v>932</v>
      </c>
      <c r="BN181" s="4">
        <v>4137</v>
      </c>
      <c r="BO181" s="4">
        <v>897</v>
      </c>
      <c r="BP181" s="4">
        <v>818</v>
      </c>
      <c r="BQ181" s="4">
        <v>811</v>
      </c>
      <c r="BR181" s="4">
        <v>792</v>
      </c>
      <c r="BS181" s="4">
        <v>819</v>
      </c>
      <c r="BT181" s="4">
        <v>3773</v>
      </c>
      <c r="BU181" s="4">
        <v>755</v>
      </c>
      <c r="BV181" s="4">
        <v>735</v>
      </c>
      <c r="BW181" s="4">
        <v>742</v>
      </c>
      <c r="BX181" s="4">
        <v>789</v>
      </c>
      <c r="BY181" s="4">
        <v>752</v>
      </c>
      <c r="BZ181" s="4">
        <v>4141</v>
      </c>
      <c r="CA181" s="4">
        <v>743</v>
      </c>
      <c r="CB181" s="4">
        <v>809</v>
      </c>
      <c r="CC181" s="4">
        <v>822</v>
      </c>
      <c r="CD181" s="4">
        <v>903</v>
      </c>
      <c r="CE181" s="4">
        <v>864</v>
      </c>
      <c r="CF181" s="4">
        <v>3612</v>
      </c>
      <c r="CG181" s="4">
        <v>733</v>
      </c>
      <c r="CH181" s="4">
        <v>811</v>
      </c>
      <c r="CI181" s="4">
        <v>735</v>
      </c>
      <c r="CJ181" s="4">
        <v>738</v>
      </c>
      <c r="CK181" s="4">
        <v>595</v>
      </c>
      <c r="CL181" s="4">
        <v>2849</v>
      </c>
      <c r="CM181" s="4">
        <v>622</v>
      </c>
      <c r="CN181" s="4">
        <v>561</v>
      </c>
      <c r="CO181" s="4">
        <v>566</v>
      </c>
      <c r="CP181" s="4">
        <v>558</v>
      </c>
      <c r="CQ181" s="4">
        <v>542</v>
      </c>
      <c r="CR181" s="4">
        <v>2289</v>
      </c>
      <c r="CS181" s="4">
        <v>537</v>
      </c>
      <c r="CT181" s="4">
        <v>475</v>
      </c>
      <c r="CU181" s="4">
        <v>432</v>
      </c>
      <c r="CV181" s="4">
        <v>427</v>
      </c>
      <c r="CW181" s="4">
        <v>418</v>
      </c>
      <c r="CX181" s="4">
        <v>1698</v>
      </c>
      <c r="CY181" s="4">
        <v>405</v>
      </c>
      <c r="CZ181" s="4">
        <v>369</v>
      </c>
      <c r="DA181" s="4">
        <v>311</v>
      </c>
      <c r="DB181" s="4">
        <v>300</v>
      </c>
      <c r="DC181" s="4">
        <v>313</v>
      </c>
      <c r="DD181" s="4">
        <v>1164</v>
      </c>
      <c r="DE181" s="4">
        <v>294</v>
      </c>
      <c r="DF181" s="4">
        <v>225</v>
      </c>
      <c r="DG181" s="4">
        <v>241</v>
      </c>
      <c r="DH181" s="4">
        <v>199</v>
      </c>
      <c r="DI181" s="4">
        <v>205</v>
      </c>
      <c r="DJ181" s="4">
        <v>479</v>
      </c>
      <c r="DK181" s="4">
        <v>154</v>
      </c>
      <c r="DL181" s="4">
        <v>122</v>
      </c>
      <c r="DM181" s="4">
        <v>87</v>
      </c>
      <c r="DN181" s="4">
        <v>54</v>
      </c>
      <c r="DO181" s="4">
        <v>62</v>
      </c>
      <c r="DP181" s="4">
        <v>146</v>
      </c>
      <c r="DQ181" s="4">
        <v>42</v>
      </c>
      <c r="DR181" s="4">
        <v>37</v>
      </c>
      <c r="DS181" s="4">
        <v>31</v>
      </c>
      <c r="DT181" s="4">
        <v>14</v>
      </c>
      <c r="DU181" s="4">
        <v>22</v>
      </c>
      <c r="DV181" s="4">
        <v>21</v>
      </c>
      <c r="DW181" s="4">
        <v>8630</v>
      </c>
      <c r="DX181" s="4">
        <v>10003</v>
      </c>
      <c r="DY181" s="4">
        <v>17476</v>
      </c>
      <c r="DZ181" s="4">
        <v>16524</v>
      </c>
      <c r="EA181" s="4">
        <v>12258</v>
      </c>
    </row>
    <row r="182" spans="1:131" ht="17.5" customHeight="1" x14ac:dyDescent="0.35">
      <c r="A182" s="2" t="s">
        <v>308</v>
      </c>
      <c r="D182" s="2" t="s">
        <v>309</v>
      </c>
      <c r="E182" s="4">
        <v>65315</v>
      </c>
      <c r="F182" s="4">
        <v>3491</v>
      </c>
      <c r="G182" s="4">
        <v>646</v>
      </c>
      <c r="H182" s="4">
        <v>668</v>
      </c>
      <c r="I182" s="4">
        <v>733</v>
      </c>
      <c r="J182" s="4">
        <v>757</v>
      </c>
      <c r="K182" s="4">
        <v>687</v>
      </c>
      <c r="L182" s="4">
        <v>3233</v>
      </c>
      <c r="M182" s="4">
        <v>675</v>
      </c>
      <c r="N182" s="4">
        <v>690</v>
      </c>
      <c r="O182" s="4">
        <v>653</v>
      </c>
      <c r="P182" s="4">
        <v>587</v>
      </c>
      <c r="Q182" s="4">
        <v>628</v>
      </c>
      <c r="R182" s="4">
        <v>3450</v>
      </c>
      <c r="S182" s="4">
        <v>685</v>
      </c>
      <c r="T182" s="4">
        <v>669</v>
      </c>
      <c r="U182" s="4">
        <v>717</v>
      </c>
      <c r="V182" s="4">
        <v>678</v>
      </c>
      <c r="W182" s="4">
        <v>701</v>
      </c>
      <c r="X182" s="4">
        <v>3684</v>
      </c>
      <c r="Y182" s="4">
        <v>733</v>
      </c>
      <c r="Z182" s="4">
        <v>779</v>
      </c>
      <c r="AA182" s="4">
        <v>831</v>
      </c>
      <c r="AB182" s="4">
        <v>712</v>
      </c>
      <c r="AC182" s="4">
        <v>629</v>
      </c>
      <c r="AD182" s="4">
        <v>3372</v>
      </c>
      <c r="AE182" s="4">
        <v>603</v>
      </c>
      <c r="AF182" s="4">
        <v>625</v>
      </c>
      <c r="AG182" s="4">
        <v>698</v>
      </c>
      <c r="AH182" s="4">
        <v>725</v>
      </c>
      <c r="AI182" s="4">
        <v>721</v>
      </c>
      <c r="AJ182" s="4">
        <v>3350</v>
      </c>
      <c r="AK182" s="4">
        <v>694</v>
      </c>
      <c r="AL182" s="4">
        <v>647</v>
      </c>
      <c r="AM182" s="4">
        <v>665</v>
      </c>
      <c r="AN182" s="4">
        <v>661</v>
      </c>
      <c r="AO182" s="4">
        <v>683</v>
      </c>
      <c r="AP182" s="4">
        <v>3539</v>
      </c>
      <c r="AQ182" s="4">
        <v>773</v>
      </c>
      <c r="AR182" s="4">
        <v>719</v>
      </c>
      <c r="AS182" s="4">
        <v>705</v>
      </c>
      <c r="AT182" s="4">
        <v>649</v>
      </c>
      <c r="AU182" s="4">
        <v>693</v>
      </c>
      <c r="AV182" s="4">
        <v>4089</v>
      </c>
      <c r="AW182" s="4">
        <v>706</v>
      </c>
      <c r="AX182" s="4">
        <v>731</v>
      </c>
      <c r="AY182" s="4">
        <v>860</v>
      </c>
      <c r="AZ182" s="4">
        <v>865</v>
      </c>
      <c r="BA182" s="4">
        <v>927</v>
      </c>
      <c r="BB182" s="4">
        <v>5012</v>
      </c>
      <c r="BC182" s="4">
        <v>1008</v>
      </c>
      <c r="BD182" s="4">
        <v>982</v>
      </c>
      <c r="BE182" s="4">
        <v>1003</v>
      </c>
      <c r="BF182" s="4">
        <v>974</v>
      </c>
      <c r="BG182" s="4">
        <v>1045</v>
      </c>
      <c r="BH182" s="4">
        <v>5043</v>
      </c>
      <c r="BI182" s="4">
        <v>983</v>
      </c>
      <c r="BJ182" s="4">
        <v>1039</v>
      </c>
      <c r="BK182" s="4">
        <v>1070</v>
      </c>
      <c r="BL182" s="4">
        <v>1025</v>
      </c>
      <c r="BM182" s="4">
        <v>926</v>
      </c>
      <c r="BN182" s="4">
        <v>4497</v>
      </c>
      <c r="BO182" s="4">
        <v>938</v>
      </c>
      <c r="BP182" s="4">
        <v>937</v>
      </c>
      <c r="BQ182" s="4">
        <v>884</v>
      </c>
      <c r="BR182" s="4">
        <v>871</v>
      </c>
      <c r="BS182" s="4">
        <v>867</v>
      </c>
      <c r="BT182" s="4">
        <v>4151</v>
      </c>
      <c r="BU182" s="4">
        <v>807</v>
      </c>
      <c r="BV182" s="4">
        <v>864</v>
      </c>
      <c r="BW182" s="4">
        <v>851</v>
      </c>
      <c r="BX182" s="4">
        <v>807</v>
      </c>
      <c r="BY182" s="4">
        <v>822</v>
      </c>
      <c r="BZ182" s="4">
        <v>4625</v>
      </c>
      <c r="CA182" s="4">
        <v>820</v>
      </c>
      <c r="CB182" s="4">
        <v>881</v>
      </c>
      <c r="CC182" s="4">
        <v>951</v>
      </c>
      <c r="CD182" s="4">
        <v>974</v>
      </c>
      <c r="CE182" s="4">
        <v>999</v>
      </c>
      <c r="CF182" s="4">
        <v>4018</v>
      </c>
      <c r="CG182" s="4">
        <v>768</v>
      </c>
      <c r="CH182" s="4">
        <v>890</v>
      </c>
      <c r="CI182" s="4">
        <v>863</v>
      </c>
      <c r="CJ182" s="4">
        <v>808</v>
      </c>
      <c r="CK182" s="4">
        <v>689</v>
      </c>
      <c r="CL182" s="4">
        <v>3099</v>
      </c>
      <c r="CM182" s="4">
        <v>607</v>
      </c>
      <c r="CN182" s="4">
        <v>624</v>
      </c>
      <c r="CO182" s="4">
        <v>672</v>
      </c>
      <c r="CP182" s="4">
        <v>631</v>
      </c>
      <c r="CQ182" s="4">
        <v>565</v>
      </c>
      <c r="CR182" s="4">
        <v>2448</v>
      </c>
      <c r="CS182" s="4">
        <v>544</v>
      </c>
      <c r="CT182" s="4">
        <v>497</v>
      </c>
      <c r="CU182" s="4">
        <v>483</v>
      </c>
      <c r="CV182" s="4">
        <v>495</v>
      </c>
      <c r="CW182" s="4">
        <v>429</v>
      </c>
      <c r="CX182" s="4">
        <v>1990</v>
      </c>
      <c r="CY182" s="4">
        <v>435</v>
      </c>
      <c r="CZ182" s="4">
        <v>433</v>
      </c>
      <c r="DA182" s="4">
        <v>411</v>
      </c>
      <c r="DB182" s="4">
        <v>356</v>
      </c>
      <c r="DC182" s="4">
        <v>355</v>
      </c>
      <c r="DD182" s="4">
        <v>1333</v>
      </c>
      <c r="DE182" s="4">
        <v>287</v>
      </c>
      <c r="DF182" s="4">
        <v>287</v>
      </c>
      <c r="DG182" s="4">
        <v>288</v>
      </c>
      <c r="DH182" s="4">
        <v>246</v>
      </c>
      <c r="DI182" s="4">
        <v>225</v>
      </c>
      <c r="DJ182" s="4">
        <v>686</v>
      </c>
      <c r="DK182" s="4">
        <v>237</v>
      </c>
      <c r="DL182" s="4">
        <v>185</v>
      </c>
      <c r="DM182" s="4">
        <v>124</v>
      </c>
      <c r="DN182" s="4">
        <v>83</v>
      </c>
      <c r="DO182" s="4">
        <v>57</v>
      </c>
      <c r="DP182" s="4">
        <v>178</v>
      </c>
      <c r="DQ182" s="4">
        <v>49</v>
      </c>
      <c r="DR182" s="4">
        <v>47</v>
      </c>
      <c r="DS182" s="4">
        <v>38</v>
      </c>
      <c r="DT182" s="4">
        <v>22</v>
      </c>
      <c r="DU182" s="4">
        <v>22</v>
      </c>
      <c r="DV182" s="4">
        <v>27</v>
      </c>
      <c r="DW182" s="4">
        <v>10907</v>
      </c>
      <c r="DX182" s="4">
        <v>12517</v>
      </c>
      <c r="DY182" s="4">
        <v>22313</v>
      </c>
      <c r="DZ182" s="4">
        <v>18316</v>
      </c>
      <c r="EA182" s="4">
        <v>13779</v>
      </c>
    </row>
    <row r="183" spans="1:131" s="5" customFormat="1" ht="17.5" customHeight="1" x14ac:dyDescent="0.35">
      <c r="A183" s="5" t="s">
        <v>310</v>
      </c>
      <c r="D183" s="5" t="s">
        <v>311</v>
      </c>
      <c r="E183" s="4">
        <v>49316</v>
      </c>
      <c r="F183" s="4">
        <v>2274</v>
      </c>
      <c r="G183" s="4">
        <v>442</v>
      </c>
      <c r="H183" s="4">
        <v>448</v>
      </c>
      <c r="I183" s="4">
        <v>458</v>
      </c>
      <c r="J183" s="4">
        <v>474</v>
      </c>
      <c r="K183" s="4">
        <v>452</v>
      </c>
      <c r="L183" s="4">
        <v>2347</v>
      </c>
      <c r="M183" s="4">
        <v>452</v>
      </c>
      <c r="N183" s="4">
        <v>502</v>
      </c>
      <c r="O183" s="4">
        <v>468</v>
      </c>
      <c r="P183" s="4">
        <v>486</v>
      </c>
      <c r="Q183" s="4">
        <v>439</v>
      </c>
      <c r="R183" s="4">
        <v>2647</v>
      </c>
      <c r="S183" s="4">
        <v>479</v>
      </c>
      <c r="T183" s="4">
        <v>533</v>
      </c>
      <c r="U183" s="4">
        <v>540</v>
      </c>
      <c r="V183" s="4">
        <v>513</v>
      </c>
      <c r="W183" s="4">
        <v>582</v>
      </c>
      <c r="X183" s="4">
        <v>2752</v>
      </c>
      <c r="Y183" s="4">
        <v>557</v>
      </c>
      <c r="Z183" s="4">
        <v>592</v>
      </c>
      <c r="AA183" s="4">
        <v>597</v>
      </c>
      <c r="AB183" s="4">
        <v>529</v>
      </c>
      <c r="AC183" s="4">
        <v>477</v>
      </c>
      <c r="AD183" s="4">
        <v>2249</v>
      </c>
      <c r="AE183" s="4">
        <v>440</v>
      </c>
      <c r="AF183" s="4">
        <v>440</v>
      </c>
      <c r="AG183" s="4">
        <v>481</v>
      </c>
      <c r="AH183" s="4">
        <v>467</v>
      </c>
      <c r="AI183" s="4">
        <v>421</v>
      </c>
      <c r="AJ183" s="4">
        <v>2176</v>
      </c>
      <c r="AK183" s="4">
        <v>464</v>
      </c>
      <c r="AL183" s="4">
        <v>419</v>
      </c>
      <c r="AM183" s="4">
        <v>414</v>
      </c>
      <c r="AN183" s="4">
        <v>458</v>
      </c>
      <c r="AO183" s="4">
        <v>421</v>
      </c>
      <c r="AP183" s="4">
        <v>2363</v>
      </c>
      <c r="AQ183" s="4">
        <v>463</v>
      </c>
      <c r="AR183" s="4">
        <v>453</v>
      </c>
      <c r="AS183" s="4">
        <v>455</v>
      </c>
      <c r="AT183" s="4">
        <v>506</v>
      </c>
      <c r="AU183" s="4">
        <v>486</v>
      </c>
      <c r="AV183" s="4">
        <v>2956</v>
      </c>
      <c r="AW183" s="4">
        <v>505</v>
      </c>
      <c r="AX183" s="4">
        <v>591</v>
      </c>
      <c r="AY183" s="4">
        <v>540</v>
      </c>
      <c r="AZ183" s="4">
        <v>629</v>
      </c>
      <c r="BA183" s="4">
        <v>691</v>
      </c>
      <c r="BB183" s="4">
        <v>3839</v>
      </c>
      <c r="BC183" s="4">
        <v>753</v>
      </c>
      <c r="BD183" s="4">
        <v>730</v>
      </c>
      <c r="BE183" s="4">
        <v>813</v>
      </c>
      <c r="BF183" s="4">
        <v>768</v>
      </c>
      <c r="BG183" s="4">
        <v>775</v>
      </c>
      <c r="BH183" s="4">
        <v>3800</v>
      </c>
      <c r="BI183" s="4">
        <v>748</v>
      </c>
      <c r="BJ183" s="4">
        <v>850</v>
      </c>
      <c r="BK183" s="4">
        <v>742</v>
      </c>
      <c r="BL183" s="4">
        <v>725</v>
      </c>
      <c r="BM183" s="4">
        <v>735</v>
      </c>
      <c r="BN183" s="4">
        <v>3478</v>
      </c>
      <c r="BO183" s="4">
        <v>748</v>
      </c>
      <c r="BP183" s="4">
        <v>662</v>
      </c>
      <c r="BQ183" s="4">
        <v>668</v>
      </c>
      <c r="BR183" s="4">
        <v>714</v>
      </c>
      <c r="BS183" s="4">
        <v>686</v>
      </c>
      <c r="BT183" s="4">
        <v>3372</v>
      </c>
      <c r="BU183" s="4">
        <v>679</v>
      </c>
      <c r="BV183" s="4">
        <v>630</v>
      </c>
      <c r="BW183" s="4">
        <v>695</v>
      </c>
      <c r="BX183" s="4">
        <v>680</v>
      </c>
      <c r="BY183" s="4">
        <v>688</v>
      </c>
      <c r="BZ183" s="4">
        <v>3988</v>
      </c>
      <c r="CA183" s="4">
        <v>704</v>
      </c>
      <c r="CB183" s="4">
        <v>817</v>
      </c>
      <c r="CC183" s="4">
        <v>759</v>
      </c>
      <c r="CD183" s="4">
        <v>845</v>
      </c>
      <c r="CE183" s="4">
        <v>863</v>
      </c>
      <c r="CF183" s="4">
        <v>3174</v>
      </c>
      <c r="CG183" s="4">
        <v>673</v>
      </c>
      <c r="CH183" s="4">
        <v>705</v>
      </c>
      <c r="CI183" s="4">
        <v>649</v>
      </c>
      <c r="CJ183" s="4">
        <v>580</v>
      </c>
      <c r="CK183" s="4">
        <v>567</v>
      </c>
      <c r="CL183" s="4">
        <v>2529</v>
      </c>
      <c r="CM183" s="4">
        <v>533</v>
      </c>
      <c r="CN183" s="4">
        <v>506</v>
      </c>
      <c r="CO183" s="4">
        <v>534</v>
      </c>
      <c r="CP183" s="4">
        <v>490</v>
      </c>
      <c r="CQ183" s="4">
        <v>466</v>
      </c>
      <c r="CR183" s="4">
        <v>2071</v>
      </c>
      <c r="CS183" s="4">
        <v>463</v>
      </c>
      <c r="CT183" s="4">
        <v>452</v>
      </c>
      <c r="CU183" s="4">
        <v>371</v>
      </c>
      <c r="CV183" s="4">
        <v>402</v>
      </c>
      <c r="CW183" s="4">
        <v>383</v>
      </c>
      <c r="CX183" s="4">
        <v>1589</v>
      </c>
      <c r="CY183" s="4">
        <v>417</v>
      </c>
      <c r="CZ183" s="4">
        <v>339</v>
      </c>
      <c r="DA183" s="4">
        <v>282</v>
      </c>
      <c r="DB183" s="4">
        <v>272</v>
      </c>
      <c r="DC183" s="4">
        <v>279</v>
      </c>
      <c r="DD183" s="4">
        <v>1065</v>
      </c>
      <c r="DE183" s="4">
        <v>282</v>
      </c>
      <c r="DF183" s="4">
        <v>223</v>
      </c>
      <c r="DG183" s="4">
        <v>209</v>
      </c>
      <c r="DH183" s="4">
        <v>176</v>
      </c>
      <c r="DI183" s="4">
        <v>175</v>
      </c>
      <c r="DJ183" s="4">
        <v>492</v>
      </c>
      <c r="DK183" s="4">
        <v>187</v>
      </c>
      <c r="DL183" s="4">
        <v>120</v>
      </c>
      <c r="DM183" s="4">
        <v>76</v>
      </c>
      <c r="DN183" s="4">
        <v>58</v>
      </c>
      <c r="DO183" s="4">
        <v>51</v>
      </c>
      <c r="DP183" s="4">
        <v>137</v>
      </c>
      <c r="DQ183" s="4">
        <v>42</v>
      </c>
      <c r="DR183" s="4">
        <v>31</v>
      </c>
      <c r="DS183" s="4">
        <v>31</v>
      </c>
      <c r="DT183" s="4">
        <v>24</v>
      </c>
      <c r="DU183" s="4">
        <v>9</v>
      </c>
      <c r="DV183" s="4">
        <v>18</v>
      </c>
      <c r="DW183" s="4">
        <v>7825</v>
      </c>
      <c r="DX183" s="4">
        <v>9014</v>
      </c>
      <c r="DY183" s="4">
        <v>15778</v>
      </c>
      <c r="DZ183" s="4">
        <v>14638</v>
      </c>
      <c r="EA183" s="4">
        <v>11075</v>
      </c>
    </row>
    <row r="184" spans="1:131" s="5" customFormat="1" ht="17.5" customHeight="1" x14ac:dyDescent="0.35">
      <c r="A184" s="5" t="s">
        <v>312</v>
      </c>
      <c r="D184" s="5" t="s">
        <v>313</v>
      </c>
      <c r="E184" s="4">
        <v>39119</v>
      </c>
      <c r="F184" s="4">
        <v>2443</v>
      </c>
      <c r="G184" s="4">
        <v>474</v>
      </c>
      <c r="H184" s="4">
        <v>465</v>
      </c>
      <c r="I184" s="4">
        <v>537</v>
      </c>
      <c r="J184" s="4">
        <v>466</v>
      </c>
      <c r="K184" s="4">
        <v>501</v>
      </c>
      <c r="L184" s="4">
        <v>2179</v>
      </c>
      <c r="M184" s="4">
        <v>428</v>
      </c>
      <c r="N184" s="4">
        <v>448</v>
      </c>
      <c r="O184" s="4">
        <v>454</v>
      </c>
      <c r="P184" s="4">
        <v>409</v>
      </c>
      <c r="Q184" s="4">
        <v>440</v>
      </c>
      <c r="R184" s="4">
        <v>2319</v>
      </c>
      <c r="S184" s="4">
        <v>451</v>
      </c>
      <c r="T184" s="4">
        <v>448</v>
      </c>
      <c r="U184" s="4">
        <v>434</v>
      </c>
      <c r="V184" s="4">
        <v>479</v>
      </c>
      <c r="W184" s="4">
        <v>507</v>
      </c>
      <c r="X184" s="4">
        <v>2390</v>
      </c>
      <c r="Y184" s="4">
        <v>464</v>
      </c>
      <c r="Z184" s="4">
        <v>512</v>
      </c>
      <c r="AA184" s="4">
        <v>519</v>
      </c>
      <c r="AB184" s="4">
        <v>461</v>
      </c>
      <c r="AC184" s="4">
        <v>434</v>
      </c>
      <c r="AD184" s="4">
        <v>2387</v>
      </c>
      <c r="AE184" s="4">
        <v>416</v>
      </c>
      <c r="AF184" s="4">
        <v>464</v>
      </c>
      <c r="AG184" s="4">
        <v>484</v>
      </c>
      <c r="AH184" s="4">
        <v>497</v>
      </c>
      <c r="AI184" s="4">
        <v>526</v>
      </c>
      <c r="AJ184" s="4">
        <v>2691</v>
      </c>
      <c r="AK184" s="4">
        <v>547</v>
      </c>
      <c r="AL184" s="4">
        <v>567</v>
      </c>
      <c r="AM184" s="4">
        <v>534</v>
      </c>
      <c r="AN184" s="4">
        <v>512</v>
      </c>
      <c r="AO184" s="4">
        <v>531</v>
      </c>
      <c r="AP184" s="4">
        <v>2434</v>
      </c>
      <c r="AQ184" s="4">
        <v>529</v>
      </c>
      <c r="AR184" s="4">
        <v>520</v>
      </c>
      <c r="AS184" s="4">
        <v>479</v>
      </c>
      <c r="AT184" s="4">
        <v>458</v>
      </c>
      <c r="AU184" s="4">
        <v>448</v>
      </c>
      <c r="AV184" s="4">
        <v>2732</v>
      </c>
      <c r="AW184" s="4">
        <v>496</v>
      </c>
      <c r="AX184" s="4">
        <v>485</v>
      </c>
      <c r="AY184" s="4">
        <v>558</v>
      </c>
      <c r="AZ184" s="4">
        <v>588</v>
      </c>
      <c r="BA184" s="4">
        <v>605</v>
      </c>
      <c r="BB184" s="4">
        <v>2957</v>
      </c>
      <c r="BC184" s="4">
        <v>630</v>
      </c>
      <c r="BD184" s="4">
        <v>618</v>
      </c>
      <c r="BE184" s="4">
        <v>607</v>
      </c>
      <c r="BF184" s="4">
        <v>531</v>
      </c>
      <c r="BG184" s="4">
        <v>571</v>
      </c>
      <c r="BH184" s="4">
        <v>2818</v>
      </c>
      <c r="BI184" s="4">
        <v>604</v>
      </c>
      <c r="BJ184" s="4">
        <v>586</v>
      </c>
      <c r="BK184" s="4">
        <v>561</v>
      </c>
      <c r="BL184" s="4">
        <v>554</v>
      </c>
      <c r="BM184" s="4">
        <v>513</v>
      </c>
      <c r="BN184" s="4">
        <v>2627</v>
      </c>
      <c r="BO184" s="4">
        <v>542</v>
      </c>
      <c r="BP184" s="4">
        <v>545</v>
      </c>
      <c r="BQ184" s="4">
        <v>513</v>
      </c>
      <c r="BR184" s="4">
        <v>512</v>
      </c>
      <c r="BS184" s="4">
        <v>515</v>
      </c>
      <c r="BT184" s="4">
        <v>2448</v>
      </c>
      <c r="BU184" s="4">
        <v>495</v>
      </c>
      <c r="BV184" s="4">
        <v>473</v>
      </c>
      <c r="BW184" s="4">
        <v>532</v>
      </c>
      <c r="BX184" s="4">
        <v>478</v>
      </c>
      <c r="BY184" s="4">
        <v>470</v>
      </c>
      <c r="BZ184" s="4">
        <v>2531</v>
      </c>
      <c r="CA184" s="4">
        <v>465</v>
      </c>
      <c r="CB184" s="4">
        <v>526</v>
      </c>
      <c r="CC184" s="4">
        <v>487</v>
      </c>
      <c r="CD184" s="4">
        <v>525</v>
      </c>
      <c r="CE184" s="4">
        <v>528</v>
      </c>
      <c r="CF184" s="4">
        <v>1883</v>
      </c>
      <c r="CG184" s="4">
        <v>423</v>
      </c>
      <c r="CH184" s="4">
        <v>377</v>
      </c>
      <c r="CI184" s="4">
        <v>404</v>
      </c>
      <c r="CJ184" s="4">
        <v>395</v>
      </c>
      <c r="CK184" s="4">
        <v>284</v>
      </c>
      <c r="CL184" s="4">
        <v>1460</v>
      </c>
      <c r="CM184" s="4">
        <v>329</v>
      </c>
      <c r="CN184" s="4">
        <v>330</v>
      </c>
      <c r="CO184" s="4">
        <v>299</v>
      </c>
      <c r="CP184" s="4">
        <v>271</v>
      </c>
      <c r="CQ184" s="4">
        <v>231</v>
      </c>
      <c r="CR184" s="4">
        <v>1150</v>
      </c>
      <c r="CS184" s="4">
        <v>260</v>
      </c>
      <c r="CT184" s="4">
        <v>220</v>
      </c>
      <c r="CU184" s="4">
        <v>208</v>
      </c>
      <c r="CV184" s="4">
        <v>251</v>
      </c>
      <c r="CW184" s="4">
        <v>211</v>
      </c>
      <c r="CX184" s="4">
        <v>847</v>
      </c>
      <c r="CY184" s="4">
        <v>196</v>
      </c>
      <c r="CZ184" s="4">
        <v>179</v>
      </c>
      <c r="DA184" s="4">
        <v>168</v>
      </c>
      <c r="DB184" s="4">
        <v>157</v>
      </c>
      <c r="DC184" s="4">
        <v>147</v>
      </c>
      <c r="DD184" s="4">
        <v>544</v>
      </c>
      <c r="DE184" s="4">
        <v>136</v>
      </c>
      <c r="DF184" s="4">
        <v>117</v>
      </c>
      <c r="DG184" s="4">
        <v>120</v>
      </c>
      <c r="DH184" s="4">
        <v>88</v>
      </c>
      <c r="DI184" s="4">
        <v>83</v>
      </c>
      <c r="DJ184" s="4">
        <v>207</v>
      </c>
      <c r="DK184" s="4">
        <v>72</v>
      </c>
      <c r="DL184" s="4">
        <v>58</v>
      </c>
      <c r="DM184" s="4">
        <v>27</v>
      </c>
      <c r="DN184" s="4">
        <v>32</v>
      </c>
      <c r="DO184" s="4">
        <v>18</v>
      </c>
      <c r="DP184" s="4">
        <v>68</v>
      </c>
      <c r="DQ184" s="4">
        <v>26</v>
      </c>
      <c r="DR184" s="4">
        <v>14</v>
      </c>
      <c r="DS184" s="4">
        <v>10</v>
      </c>
      <c r="DT184" s="4">
        <v>10</v>
      </c>
      <c r="DU184" s="4">
        <v>8</v>
      </c>
      <c r="DV184" s="4">
        <v>4</v>
      </c>
      <c r="DW184" s="4">
        <v>7405</v>
      </c>
      <c r="DX184" s="4">
        <v>8436</v>
      </c>
      <c r="DY184" s="4">
        <v>15127</v>
      </c>
      <c r="DZ184" s="4">
        <v>10424</v>
      </c>
      <c r="EA184" s="4">
        <v>6163</v>
      </c>
    </row>
    <row r="185" spans="1:131" s="5" customFormat="1" ht="17.5" customHeight="1" x14ac:dyDescent="0.35"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W185" s="8"/>
      <c r="DX185" s="8"/>
      <c r="DY185" s="8"/>
      <c r="DZ185" s="8"/>
      <c r="EA185" s="8"/>
    </row>
    <row r="186" spans="1:131" s="28" customFormat="1" x14ac:dyDescent="0.35">
      <c r="A186" s="28" t="s">
        <v>314</v>
      </c>
      <c r="C186" s="28" t="s">
        <v>315</v>
      </c>
      <c r="E186" s="28">
        <v>276398</v>
      </c>
      <c r="F186" s="28">
        <v>15345</v>
      </c>
      <c r="G186" s="28">
        <v>3123</v>
      </c>
      <c r="H186" s="28">
        <v>2984</v>
      </c>
      <c r="I186" s="28">
        <v>3048</v>
      </c>
      <c r="J186" s="28">
        <v>3081</v>
      </c>
      <c r="K186" s="28">
        <v>3109</v>
      </c>
      <c r="L186" s="28">
        <v>14203</v>
      </c>
      <c r="M186" s="28">
        <v>3004</v>
      </c>
      <c r="N186" s="28">
        <v>2905</v>
      </c>
      <c r="O186" s="28">
        <v>2772</v>
      </c>
      <c r="P186" s="28">
        <v>2766</v>
      </c>
      <c r="Q186" s="28">
        <v>2756</v>
      </c>
      <c r="R186" s="28">
        <v>15185</v>
      </c>
      <c r="S186" s="28">
        <v>2839</v>
      </c>
      <c r="T186" s="28">
        <v>3046</v>
      </c>
      <c r="U186" s="28">
        <v>2946</v>
      </c>
      <c r="V186" s="28">
        <v>3137</v>
      </c>
      <c r="W186" s="28">
        <v>3217</v>
      </c>
      <c r="X186" s="28">
        <v>15597</v>
      </c>
      <c r="Y186" s="28">
        <v>3154</v>
      </c>
      <c r="Z186" s="28">
        <v>3264</v>
      </c>
      <c r="AA186" s="28">
        <v>3255</v>
      </c>
      <c r="AB186" s="28">
        <v>3003</v>
      </c>
      <c r="AC186" s="28">
        <v>2921</v>
      </c>
      <c r="AD186" s="28">
        <v>16015</v>
      </c>
      <c r="AE186" s="28">
        <v>3315</v>
      </c>
      <c r="AF186" s="28">
        <v>3249</v>
      </c>
      <c r="AG186" s="28">
        <v>3139</v>
      </c>
      <c r="AH186" s="28">
        <v>3282</v>
      </c>
      <c r="AI186" s="28">
        <v>3030</v>
      </c>
      <c r="AJ186" s="28">
        <v>16299</v>
      </c>
      <c r="AK186" s="28">
        <v>3307</v>
      </c>
      <c r="AL186" s="28">
        <v>3220</v>
      </c>
      <c r="AM186" s="28">
        <v>3215</v>
      </c>
      <c r="AN186" s="28">
        <v>3321</v>
      </c>
      <c r="AO186" s="28">
        <v>3236</v>
      </c>
      <c r="AP186" s="28">
        <v>16126</v>
      </c>
      <c r="AQ186" s="28">
        <v>3274</v>
      </c>
      <c r="AR186" s="28">
        <v>3465</v>
      </c>
      <c r="AS186" s="28">
        <v>3242</v>
      </c>
      <c r="AT186" s="28">
        <v>3027</v>
      </c>
      <c r="AU186" s="28">
        <v>3118</v>
      </c>
      <c r="AV186" s="28">
        <v>18144</v>
      </c>
      <c r="AW186" s="28">
        <v>3333</v>
      </c>
      <c r="AX186" s="28">
        <v>3406</v>
      </c>
      <c r="AY186" s="28">
        <v>3658</v>
      </c>
      <c r="AZ186" s="28">
        <v>3780</v>
      </c>
      <c r="BA186" s="28">
        <v>3967</v>
      </c>
      <c r="BB186" s="28">
        <v>20762</v>
      </c>
      <c r="BC186" s="28">
        <v>4048</v>
      </c>
      <c r="BD186" s="28">
        <v>4061</v>
      </c>
      <c r="BE186" s="28">
        <v>4144</v>
      </c>
      <c r="BF186" s="28">
        <v>4292</v>
      </c>
      <c r="BG186" s="28">
        <v>4217</v>
      </c>
      <c r="BH186" s="28">
        <v>21043</v>
      </c>
      <c r="BI186" s="28">
        <v>4315</v>
      </c>
      <c r="BJ186" s="28">
        <v>4391</v>
      </c>
      <c r="BK186" s="28">
        <v>4195</v>
      </c>
      <c r="BL186" s="28">
        <v>4091</v>
      </c>
      <c r="BM186" s="28">
        <v>4051</v>
      </c>
      <c r="BN186" s="28">
        <v>18192</v>
      </c>
      <c r="BO186" s="28">
        <v>3969</v>
      </c>
      <c r="BP186" s="28">
        <v>3590</v>
      </c>
      <c r="BQ186" s="28">
        <v>3663</v>
      </c>
      <c r="BR186" s="28">
        <v>3489</v>
      </c>
      <c r="BS186" s="28">
        <v>3481</v>
      </c>
      <c r="BT186" s="28">
        <v>16664</v>
      </c>
      <c r="BU186" s="28">
        <v>3313</v>
      </c>
      <c r="BV186" s="28">
        <v>3253</v>
      </c>
      <c r="BW186" s="28">
        <v>3378</v>
      </c>
      <c r="BX186" s="28">
        <v>3285</v>
      </c>
      <c r="BY186" s="28">
        <v>3435</v>
      </c>
      <c r="BZ186" s="28">
        <v>18233</v>
      </c>
      <c r="CA186" s="28">
        <v>3293</v>
      </c>
      <c r="CB186" s="28">
        <v>3468</v>
      </c>
      <c r="CC186" s="28">
        <v>3609</v>
      </c>
      <c r="CD186" s="28">
        <v>3929</v>
      </c>
      <c r="CE186" s="28">
        <v>3934</v>
      </c>
      <c r="CF186" s="28">
        <v>15513</v>
      </c>
      <c r="CG186" s="28">
        <v>3210</v>
      </c>
      <c r="CH186" s="28">
        <v>3489</v>
      </c>
      <c r="CI186" s="28">
        <v>3295</v>
      </c>
      <c r="CJ186" s="28">
        <v>3011</v>
      </c>
      <c r="CK186" s="28">
        <v>2508</v>
      </c>
      <c r="CL186" s="28">
        <v>12085</v>
      </c>
      <c r="CM186" s="28">
        <v>2454</v>
      </c>
      <c r="CN186" s="28">
        <v>2497</v>
      </c>
      <c r="CO186" s="28">
        <v>2422</v>
      </c>
      <c r="CP186" s="28">
        <v>2423</v>
      </c>
      <c r="CQ186" s="28">
        <v>2289</v>
      </c>
      <c r="CR186" s="28">
        <v>9828</v>
      </c>
      <c r="CS186" s="28">
        <v>2151</v>
      </c>
      <c r="CT186" s="28">
        <v>2088</v>
      </c>
      <c r="CU186" s="28">
        <v>1941</v>
      </c>
      <c r="CV186" s="28">
        <v>1805</v>
      </c>
      <c r="CW186" s="28">
        <v>1843</v>
      </c>
      <c r="CX186" s="28">
        <v>8206</v>
      </c>
      <c r="CY186" s="28">
        <v>1961</v>
      </c>
      <c r="CZ186" s="28">
        <v>1748</v>
      </c>
      <c r="DA186" s="28">
        <v>1606</v>
      </c>
      <c r="DB186" s="28">
        <v>1424</v>
      </c>
      <c r="DC186" s="28">
        <v>1467</v>
      </c>
      <c r="DD186" s="28">
        <v>5626</v>
      </c>
      <c r="DE186" s="28">
        <v>1322</v>
      </c>
      <c r="DF186" s="28">
        <v>1162</v>
      </c>
      <c r="DG186" s="28">
        <v>1170</v>
      </c>
      <c r="DH186" s="28">
        <v>1019</v>
      </c>
      <c r="DI186" s="28">
        <v>953</v>
      </c>
      <c r="DJ186" s="28">
        <v>2582</v>
      </c>
      <c r="DK186" s="28">
        <v>901</v>
      </c>
      <c r="DL186" s="28">
        <v>629</v>
      </c>
      <c r="DM186" s="28">
        <v>431</v>
      </c>
      <c r="DN186" s="28">
        <v>305</v>
      </c>
      <c r="DO186" s="28">
        <v>316</v>
      </c>
      <c r="DP186" s="28">
        <v>648</v>
      </c>
      <c r="DQ186" s="28">
        <v>214</v>
      </c>
      <c r="DR186" s="28">
        <v>163</v>
      </c>
      <c r="DS186" s="28">
        <v>118</v>
      </c>
      <c r="DT186" s="28">
        <v>98</v>
      </c>
      <c r="DU186" s="28">
        <v>55</v>
      </c>
      <c r="DV186" s="28">
        <v>102</v>
      </c>
      <c r="DW186" s="28">
        <v>47887</v>
      </c>
      <c r="DX186" s="28">
        <v>54406</v>
      </c>
      <c r="DY186" s="28">
        <v>99789</v>
      </c>
      <c r="DZ186" s="28">
        <v>74132</v>
      </c>
      <c r="EA186" s="28">
        <v>54590</v>
      </c>
    </row>
    <row r="187" spans="1:131" s="5" customFormat="1" ht="17.5" customHeight="1" x14ac:dyDescent="0.35">
      <c r="A187" s="5" t="s">
        <v>316</v>
      </c>
      <c r="D187" s="5" t="s">
        <v>317</v>
      </c>
      <c r="E187" s="4">
        <v>31410</v>
      </c>
      <c r="F187" s="4">
        <v>1666</v>
      </c>
      <c r="G187" s="4">
        <v>374</v>
      </c>
      <c r="H187" s="4">
        <v>303</v>
      </c>
      <c r="I187" s="4">
        <v>307</v>
      </c>
      <c r="J187" s="4">
        <v>334</v>
      </c>
      <c r="K187" s="4">
        <v>348</v>
      </c>
      <c r="L187" s="4">
        <v>1535</v>
      </c>
      <c r="M187" s="4">
        <v>306</v>
      </c>
      <c r="N187" s="4">
        <v>314</v>
      </c>
      <c r="O187" s="4">
        <v>315</v>
      </c>
      <c r="P187" s="4">
        <v>312</v>
      </c>
      <c r="Q187" s="4">
        <v>288</v>
      </c>
      <c r="R187" s="4">
        <v>1813</v>
      </c>
      <c r="S187" s="4">
        <v>315</v>
      </c>
      <c r="T187" s="4">
        <v>374</v>
      </c>
      <c r="U187" s="4">
        <v>366</v>
      </c>
      <c r="V187" s="4">
        <v>359</v>
      </c>
      <c r="W187" s="4">
        <v>399</v>
      </c>
      <c r="X187" s="4">
        <v>1731</v>
      </c>
      <c r="Y187" s="4">
        <v>329</v>
      </c>
      <c r="Z187" s="4">
        <v>359</v>
      </c>
      <c r="AA187" s="4">
        <v>371</v>
      </c>
      <c r="AB187" s="4">
        <v>342</v>
      </c>
      <c r="AC187" s="4">
        <v>330</v>
      </c>
      <c r="AD187" s="4">
        <v>1570</v>
      </c>
      <c r="AE187" s="4">
        <v>296</v>
      </c>
      <c r="AF187" s="4">
        <v>320</v>
      </c>
      <c r="AG187" s="4">
        <v>321</v>
      </c>
      <c r="AH187" s="4">
        <v>333</v>
      </c>
      <c r="AI187" s="4">
        <v>300</v>
      </c>
      <c r="AJ187" s="4">
        <v>1618</v>
      </c>
      <c r="AK187" s="4">
        <v>326</v>
      </c>
      <c r="AL187" s="4">
        <v>301</v>
      </c>
      <c r="AM187" s="4">
        <v>334</v>
      </c>
      <c r="AN187" s="4">
        <v>341</v>
      </c>
      <c r="AO187" s="4">
        <v>316</v>
      </c>
      <c r="AP187" s="4">
        <v>1663</v>
      </c>
      <c r="AQ187" s="4">
        <v>322</v>
      </c>
      <c r="AR187" s="4">
        <v>350</v>
      </c>
      <c r="AS187" s="4">
        <v>334</v>
      </c>
      <c r="AT187" s="4">
        <v>326</v>
      </c>
      <c r="AU187" s="4">
        <v>331</v>
      </c>
      <c r="AV187" s="4">
        <v>2083</v>
      </c>
      <c r="AW187" s="4">
        <v>374</v>
      </c>
      <c r="AX187" s="4">
        <v>398</v>
      </c>
      <c r="AY187" s="4">
        <v>414</v>
      </c>
      <c r="AZ187" s="4">
        <v>457</v>
      </c>
      <c r="BA187" s="4">
        <v>440</v>
      </c>
      <c r="BB187" s="4">
        <v>2487</v>
      </c>
      <c r="BC187" s="4">
        <v>491</v>
      </c>
      <c r="BD187" s="4">
        <v>450</v>
      </c>
      <c r="BE187" s="4">
        <v>490</v>
      </c>
      <c r="BF187" s="4">
        <v>530</v>
      </c>
      <c r="BG187" s="4">
        <v>526</v>
      </c>
      <c r="BH187" s="4">
        <v>2481</v>
      </c>
      <c r="BI187" s="4">
        <v>532</v>
      </c>
      <c r="BJ187" s="4">
        <v>508</v>
      </c>
      <c r="BK187" s="4">
        <v>503</v>
      </c>
      <c r="BL187" s="4">
        <v>495</v>
      </c>
      <c r="BM187" s="4">
        <v>443</v>
      </c>
      <c r="BN187" s="4">
        <v>2258</v>
      </c>
      <c r="BO187" s="4">
        <v>506</v>
      </c>
      <c r="BP187" s="4">
        <v>462</v>
      </c>
      <c r="BQ187" s="4">
        <v>456</v>
      </c>
      <c r="BR187" s="4">
        <v>430</v>
      </c>
      <c r="BS187" s="4">
        <v>404</v>
      </c>
      <c r="BT187" s="4">
        <v>2085</v>
      </c>
      <c r="BU187" s="4">
        <v>418</v>
      </c>
      <c r="BV187" s="4">
        <v>395</v>
      </c>
      <c r="BW187" s="4">
        <v>432</v>
      </c>
      <c r="BX187" s="4">
        <v>405</v>
      </c>
      <c r="BY187" s="4">
        <v>435</v>
      </c>
      <c r="BZ187" s="4">
        <v>2284</v>
      </c>
      <c r="CA187" s="4">
        <v>407</v>
      </c>
      <c r="CB187" s="4">
        <v>403</v>
      </c>
      <c r="CC187" s="4">
        <v>472</v>
      </c>
      <c r="CD187" s="4">
        <v>505</v>
      </c>
      <c r="CE187" s="4">
        <v>497</v>
      </c>
      <c r="CF187" s="4">
        <v>1825</v>
      </c>
      <c r="CG187" s="4">
        <v>376</v>
      </c>
      <c r="CH187" s="4">
        <v>405</v>
      </c>
      <c r="CI187" s="4">
        <v>383</v>
      </c>
      <c r="CJ187" s="4">
        <v>362</v>
      </c>
      <c r="CK187" s="4">
        <v>299</v>
      </c>
      <c r="CL187" s="4">
        <v>1430</v>
      </c>
      <c r="CM187" s="4">
        <v>308</v>
      </c>
      <c r="CN187" s="4">
        <v>294</v>
      </c>
      <c r="CO187" s="4">
        <v>259</v>
      </c>
      <c r="CP187" s="4">
        <v>295</v>
      </c>
      <c r="CQ187" s="4">
        <v>274</v>
      </c>
      <c r="CR187" s="4">
        <v>1119</v>
      </c>
      <c r="CS187" s="4">
        <v>236</v>
      </c>
      <c r="CT187" s="4">
        <v>221</v>
      </c>
      <c r="CU187" s="4">
        <v>208</v>
      </c>
      <c r="CV187" s="4">
        <v>217</v>
      </c>
      <c r="CW187" s="4">
        <v>237</v>
      </c>
      <c r="CX187" s="4">
        <v>877</v>
      </c>
      <c r="CY187" s="4">
        <v>195</v>
      </c>
      <c r="CZ187" s="4">
        <v>205</v>
      </c>
      <c r="DA187" s="4">
        <v>155</v>
      </c>
      <c r="DB187" s="4">
        <v>158</v>
      </c>
      <c r="DC187" s="4">
        <v>164</v>
      </c>
      <c r="DD187" s="4">
        <v>584</v>
      </c>
      <c r="DE187" s="4">
        <v>144</v>
      </c>
      <c r="DF187" s="4">
        <v>109</v>
      </c>
      <c r="DG187" s="4">
        <v>123</v>
      </c>
      <c r="DH187" s="4">
        <v>105</v>
      </c>
      <c r="DI187" s="4">
        <v>103</v>
      </c>
      <c r="DJ187" s="4">
        <v>234</v>
      </c>
      <c r="DK187" s="4">
        <v>97</v>
      </c>
      <c r="DL187" s="4">
        <v>58</v>
      </c>
      <c r="DM187" s="4">
        <v>30</v>
      </c>
      <c r="DN187" s="4">
        <v>24</v>
      </c>
      <c r="DO187" s="4">
        <v>25</v>
      </c>
      <c r="DP187" s="4">
        <v>61</v>
      </c>
      <c r="DQ187" s="4">
        <v>20</v>
      </c>
      <c r="DR187" s="4">
        <v>21</v>
      </c>
      <c r="DS187" s="4">
        <v>7</v>
      </c>
      <c r="DT187" s="4">
        <v>9</v>
      </c>
      <c r="DU187" s="4">
        <v>4</v>
      </c>
      <c r="DV187" s="4">
        <v>6</v>
      </c>
      <c r="DW187" s="4">
        <v>5343</v>
      </c>
      <c r="DX187" s="4">
        <v>6073</v>
      </c>
      <c r="DY187" s="4">
        <v>10823</v>
      </c>
      <c r="DZ187" s="4">
        <v>9108</v>
      </c>
      <c r="EA187" s="4">
        <v>6136</v>
      </c>
    </row>
    <row r="188" spans="1:131" s="5" customFormat="1" ht="17.5" customHeight="1" x14ac:dyDescent="0.35">
      <c r="A188" s="5" t="s">
        <v>318</v>
      </c>
      <c r="D188" s="5" t="s">
        <v>319</v>
      </c>
      <c r="E188" s="4">
        <v>63811</v>
      </c>
      <c r="F188" s="4">
        <v>3850</v>
      </c>
      <c r="G188" s="4">
        <v>781</v>
      </c>
      <c r="H188" s="4">
        <v>753</v>
      </c>
      <c r="I188" s="4">
        <v>821</v>
      </c>
      <c r="J188" s="4">
        <v>730</v>
      </c>
      <c r="K188" s="4">
        <v>765</v>
      </c>
      <c r="L188" s="4">
        <v>3527</v>
      </c>
      <c r="M188" s="4">
        <v>757</v>
      </c>
      <c r="N188" s="4">
        <v>714</v>
      </c>
      <c r="O188" s="4">
        <v>674</v>
      </c>
      <c r="P188" s="4">
        <v>671</v>
      </c>
      <c r="Q188" s="4">
        <v>711</v>
      </c>
      <c r="R188" s="4">
        <v>3683</v>
      </c>
      <c r="S188" s="4">
        <v>683</v>
      </c>
      <c r="T188" s="4">
        <v>722</v>
      </c>
      <c r="U188" s="4">
        <v>725</v>
      </c>
      <c r="V188" s="4">
        <v>773</v>
      </c>
      <c r="W188" s="4">
        <v>780</v>
      </c>
      <c r="X188" s="4">
        <v>3842</v>
      </c>
      <c r="Y188" s="4">
        <v>781</v>
      </c>
      <c r="Z188" s="4">
        <v>817</v>
      </c>
      <c r="AA188" s="4">
        <v>792</v>
      </c>
      <c r="AB188" s="4">
        <v>753</v>
      </c>
      <c r="AC188" s="4">
        <v>699</v>
      </c>
      <c r="AD188" s="4">
        <v>3803</v>
      </c>
      <c r="AE188" s="4">
        <v>718</v>
      </c>
      <c r="AF188" s="4">
        <v>710</v>
      </c>
      <c r="AG188" s="4">
        <v>730</v>
      </c>
      <c r="AH188" s="4">
        <v>848</v>
      </c>
      <c r="AI188" s="4">
        <v>797</v>
      </c>
      <c r="AJ188" s="4">
        <v>4106</v>
      </c>
      <c r="AK188" s="4">
        <v>824</v>
      </c>
      <c r="AL188" s="4">
        <v>829</v>
      </c>
      <c r="AM188" s="4">
        <v>783</v>
      </c>
      <c r="AN188" s="4">
        <v>803</v>
      </c>
      <c r="AO188" s="4">
        <v>867</v>
      </c>
      <c r="AP188" s="4">
        <v>3915</v>
      </c>
      <c r="AQ188" s="4">
        <v>865</v>
      </c>
      <c r="AR188" s="4">
        <v>860</v>
      </c>
      <c r="AS188" s="4">
        <v>767</v>
      </c>
      <c r="AT188" s="4">
        <v>703</v>
      </c>
      <c r="AU188" s="4">
        <v>720</v>
      </c>
      <c r="AV188" s="4">
        <v>4097</v>
      </c>
      <c r="AW188" s="4">
        <v>794</v>
      </c>
      <c r="AX188" s="4">
        <v>759</v>
      </c>
      <c r="AY188" s="4">
        <v>819</v>
      </c>
      <c r="AZ188" s="4">
        <v>828</v>
      </c>
      <c r="BA188" s="4">
        <v>897</v>
      </c>
      <c r="BB188" s="4">
        <v>4723</v>
      </c>
      <c r="BC188" s="4">
        <v>866</v>
      </c>
      <c r="BD188" s="4">
        <v>955</v>
      </c>
      <c r="BE188" s="4">
        <v>958</v>
      </c>
      <c r="BF188" s="4">
        <v>982</v>
      </c>
      <c r="BG188" s="4">
        <v>962</v>
      </c>
      <c r="BH188" s="4">
        <v>4714</v>
      </c>
      <c r="BI188" s="4">
        <v>985</v>
      </c>
      <c r="BJ188" s="4">
        <v>1017</v>
      </c>
      <c r="BK188" s="4">
        <v>891</v>
      </c>
      <c r="BL188" s="4">
        <v>890</v>
      </c>
      <c r="BM188" s="4">
        <v>931</v>
      </c>
      <c r="BN188" s="4">
        <v>4065</v>
      </c>
      <c r="BO188" s="4">
        <v>851</v>
      </c>
      <c r="BP188" s="4">
        <v>759</v>
      </c>
      <c r="BQ188" s="4">
        <v>843</v>
      </c>
      <c r="BR188" s="4">
        <v>804</v>
      </c>
      <c r="BS188" s="4">
        <v>808</v>
      </c>
      <c r="BT188" s="4">
        <v>3773</v>
      </c>
      <c r="BU188" s="4">
        <v>749</v>
      </c>
      <c r="BV188" s="4">
        <v>736</v>
      </c>
      <c r="BW188" s="4">
        <v>775</v>
      </c>
      <c r="BX188" s="4">
        <v>723</v>
      </c>
      <c r="BY188" s="4">
        <v>790</v>
      </c>
      <c r="BZ188" s="4">
        <v>4048</v>
      </c>
      <c r="CA188" s="4">
        <v>785</v>
      </c>
      <c r="CB188" s="4">
        <v>818</v>
      </c>
      <c r="CC188" s="4">
        <v>759</v>
      </c>
      <c r="CD188" s="4">
        <v>867</v>
      </c>
      <c r="CE188" s="4">
        <v>819</v>
      </c>
      <c r="CF188" s="4">
        <v>3422</v>
      </c>
      <c r="CG188" s="4">
        <v>714</v>
      </c>
      <c r="CH188" s="4">
        <v>792</v>
      </c>
      <c r="CI188" s="4">
        <v>697</v>
      </c>
      <c r="CJ188" s="4">
        <v>659</v>
      </c>
      <c r="CK188" s="4">
        <v>560</v>
      </c>
      <c r="CL188" s="4">
        <v>2738</v>
      </c>
      <c r="CM188" s="4">
        <v>585</v>
      </c>
      <c r="CN188" s="4">
        <v>560</v>
      </c>
      <c r="CO188" s="4">
        <v>565</v>
      </c>
      <c r="CP188" s="4">
        <v>543</v>
      </c>
      <c r="CQ188" s="4">
        <v>485</v>
      </c>
      <c r="CR188" s="4">
        <v>2133</v>
      </c>
      <c r="CS188" s="4">
        <v>439</v>
      </c>
      <c r="CT188" s="4">
        <v>447</v>
      </c>
      <c r="CU188" s="4">
        <v>446</v>
      </c>
      <c r="CV188" s="4">
        <v>390</v>
      </c>
      <c r="CW188" s="4">
        <v>411</v>
      </c>
      <c r="CX188" s="4">
        <v>1688</v>
      </c>
      <c r="CY188" s="4">
        <v>405</v>
      </c>
      <c r="CZ188" s="4">
        <v>366</v>
      </c>
      <c r="DA188" s="4">
        <v>351</v>
      </c>
      <c r="DB188" s="4">
        <v>277</v>
      </c>
      <c r="DC188" s="4">
        <v>289</v>
      </c>
      <c r="DD188" s="4">
        <v>1093</v>
      </c>
      <c r="DE188" s="4">
        <v>288</v>
      </c>
      <c r="DF188" s="4">
        <v>216</v>
      </c>
      <c r="DG188" s="4">
        <v>224</v>
      </c>
      <c r="DH188" s="4">
        <v>192</v>
      </c>
      <c r="DI188" s="4">
        <v>173</v>
      </c>
      <c r="DJ188" s="4">
        <v>483</v>
      </c>
      <c r="DK188" s="4">
        <v>178</v>
      </c>
      <c r="DL188" s="4">
        <v>106</v>
      </c>
      <c r="DM188" s="4">
        <v>85</v>
      </c>
      <c r="DN188" s="4">
        <v>72</v>
      </c>
      <c r="DO188" s="4">
        <v>42</v>
      </c>
      <c r="DP188" s="4">
        <v>90</v>
      </c>
      <c r="DQ188" s="4">
        <v>26</v>
      </c>
      <c r="DR188" s="4">
        <v>22</v>
      </c>
      <c r="DS188" s="4">
        <v>16</v>
      </c>
      <c r="DT188" s="4">
        <v>17</v>
      </c>
      <c r="DU188" s="4">
        <v>9</v>
      </c>
      <c r="DV188" s="4">
        <v>18</v>
      </c>
      <c r="DW188" s="4">
        <v>11841</v>
      </c>
      <c r="DX188" s="4">
        <v>13450</v>
      </c>
      <c r="DY188" s="4">
        <v>23705</v>
      </c>
      <c r="DZ188" s="4">
        <v>16600</v>
      </c>
      <c r="EA188" s="4">
        <v>11665</v>
      </c>
    </row>
    <row r="189" spans="1:131" s="5" customFormat="1" ht="17.5" customHeight="1" x14ac:dyDescent="0.35">
      <c r="A189" s="5" t="s">
        <v>320</v>
      </c>
      <c r="D189" s="5" t="s">
        <v>321</v>
      </c>
      <c r="E189" s="4">
        <v>50191</v>
      </c>
      <c r="F189" s="4">
        <v>3086</v>
      </c>
      <c r="G189" s="4">
        <v>624</v>
      </c>
      <c r="H189" s="4">
        <v>576</v>
      </c>
      <c r="I189" s="4">
        <v>634</v>
      </c>
      <c r="J189" s="4">
        <v>619</v>
      </c>
      <c r="K189" s="4">
        <v>633</v>
      </c>
      <c r="L189" s="4">
        <v>2644</v>
      </c>
      <c r="M189" s="4">
        <v>569</v>
      </c>
      <c r="N189" s="4">
        <v>572</v>
      </c>
      <c r="O189" s="4">
        <v>505</v>
      </c>
      <c r="P189" s="4">
        <v>488</v>
      </c>
      <c r="Q189" s="4">
        <v>510</v>
      </c>
      <c r="R189" s="4">
        <v>2983</v>
      </c>
      <c r="S189" s="4">
        <v>570</v>
      </c>
      <c r="T189" s="4">
        <v>588</v>
      </c>
      <c r="U189" s="4">
        <v>576</v>
      </c>
      <c r="V189" s="4">
        <v>597</v>
      </c>
      <c r="W189" s="4">
        <v>652</v>
      </c>
      <c r="X189" s="4">
        <v>2947</v>
      </c>
      <c r="Y189" s="4">
        <v>620</v>
      </c>
      <c r="Z189" s="4">
        <v>654</v>
      </c>
      <c r="AA189" s="4">
        <v>667</v>
      </c>
      <c r="AB189" s="4">
        <v>564</v>
      </c>
      <c r="AC189" s="4">
        <v>442</v>
      </c>
      <c r="AD189" s="4">
        <v>2555</v>
      </c>
      <c r="AE189" s="4">
        <v>406</v>
      </c>
      <c r="AF189" s="4">
        <v>464</v>
      </c>
      <c r="AG189" s="4">
        <v>523</v>
      </c>
      <c r="AH189" s="4">
        <v>585</v>
      </c>
      <c r="AI189" s="4">
        <v>577</v>
      </c>
      <c r="AJ189" s="4">
        <v>3214</v>
      </c>
      <c r="AK189" s="4">
        <v>654</v>
      </c>
      <c r="AL189" s="4">
        <v>645</v>
      </c>
      <c r="AM189" s="4">
        <v>645</v>
      </c>
      <c r="AN189" s="4">
        <v>678</v>
      </c>
      <c r="AO189" s="4">
        <v>592</v>
      </c>
      <c r="AP189" s="4">
        <v>3186</v>
      </c>
      <c r="AQ189" s="4">
        <v>668</v>
      </c>
      <c r="AR189" s="4">
        <v>725</v>
      </c>
      <c r="AS189" s="4">
        <v>600</v>
      </c>
      <c r="AT189" s="4">
        <v>615</v>
      </c>
      <c r="AU189" s="4">
        <v>578</v>
      </c>
      <c r="AV189" s="4">
        <v>3462</v>
      </c>
      <c r="AW189" s="4">
        <v>654</v>
      </c>
      <c r="AX189" s="4">
        <v>642</v>
      </c>
      <c r="AY189" s="4">
        <v>705</v>
      </c>
      <c r="AZ189" s="4">
        <v>713</v>
      </c>
      <c r="BA189" s="4">
        <v>748</v>
      </c>
      <c r="BB189" s="4">
        <v>3778</v>
      </c>
      <c r="BC189" s="4">
        <v>736</v>
      </c>
      <c r="BD189" s="4">
        <v>760</v>
      </c>
      <c r="BE189" s="4">
        <v>763</v>
      </c>
      <c r="BF189" s="4">
        <v>751</v>
      </c>
      <c r="BG189" s="4">
        <v>768</v>
      </c>
      <c r="BH189" s="4">
        <v>3892</v>
      </c>
      <c r="BI189" s="4">
        <v>774</v>
      </c>
      <c r="BJ189" s="4">
        <v>831</v>
      </c>
      <c r="BK189" s="4">
        <v>809</v>
      </c>
      <c r="BL189" s="4">
        <v>768</v>
      </c>
      <c r="BM189" s="4">
        <v>710</v>
      </c>
      <c r="BN189" s="4">
        <v>3197</v>
      </c>
      <c r="BO189" s="4">
        <v>711</v>
      </c>
      <c r="BP189" s="4">
        <v>644</v>
      </c>
      <c r="BQ189" s="4">
        <v>619</v>
      </c>
      <c r="BR189" s="4">
        <v>624</v>
      </c>
      <c r="BS189" s="4">
        <v>599</v>
      </c>
      <c r="BT189" s="4">
        <v>2820</v>
      </c>
      <c r="BU189" s="4">
        <v>551</v>
      </c>
      <c r="BV189" s="4">
        <v>594</v>
      </c>
      <c r="BW189" s="4">
        <v>557</v>
      </c>
      <c r="BX189" s="4">
        <v>561</v>
      </c>
      <c r="BY189" s="4">
        <v>557</v>
      </c>
      <c r="BZ189" s="4">
        <v>3065</v>
      </c>
      <c r="CA189" s="4">
        <v>532</v>
      </c>
      <c r="CB189" s="4">
        <v>579</v>
      </c>
      <c r="CC189" s="4">
        <v>607</v>
      </c>
      <c r="CD189" s="4">
        <v>655</v>
      </c>
      <c r="CE189" s="4">
        <v>692</v>
      </c>
      <c r="CF189" s="4">
        <v>2719</v>
      </c>
      <c r="CG189" s="4">
        <v>537</v>
      </c>
      <c r="CH189" s="4">
        <v>603</v>
      </c>
      <c r="CI189" s="4">
        <v>608</v>
      </c>
      <c r="CJ189" s="4">
        <v>542</v>
      </c>
      <c r="CK189" s="4">
        <v>429</v>
      </c>
      <c r="CL189" s="4">
        <v>2037</v>
      </c>
      <c r="CM189" s="4">
        <v>402</v>
      </c>
      <c r="CN189" s="4">
        <v>415</v>
      </c>
      <c r="CO189" s="4">
        <v>394</v>
      </c>
      <c r="CP189" s="4">
        <v>422</v>
      </c>
      <c r="CQ189" s="4">
        <v>404</v>
      </c>
      <c r="CR189" s="4">
        <v>1629</v>
      </c>
      <c r="CS189" s="4">
        <v>364</v>
      </c>
      <c r="CT189" s="4">
        <v>346</v>
      </c>
      <c r="CU189" s="4">
        <v>323</v>
      </c>
      <c r="CV189" s="4">
        <v>306</v>
      </c>
      <c r="CW189" s="4">
        <v>290</v>
      </c>
      <c r="CX189" s="4">
        <v>1387</v>
      </c>
      <c r="CY189" s="4">
        <v>352</v>
      </c>
      <c r="CZ189" s="4">
        <v>295</v>
      </c>
      <c r="DA189" s="4">
        <v>245</v>
      </c>
      <c r="DB189" s="4">
        <v>231</v>
      </c>
      <c r="DC189" s="4">
        <v>264</v>
      </c>
      <c r="DD189" s="4">
        <v>992</v>
      </c>
      <c r="DE189" s="4">
        <v>211</v>
      </c>
      <c r="DF189" s="4">
        <v>205</v>
      </c>
      <c r="DG189" s="4">
        <v>206</v>
      </c>
      <c r="DH189" s="4">
        <v>176</v>
      </c>
      <c r="DI189" s="4">
        <v>194</v>
      </c>
      <c r="DJ189" s="4">
        <v>477</v>
      </c>
      <c r="DK189" s="4">
        <v>163</v>
      </c>
      <c r="DL189" s="4">
        <v>116</v>
      </c>
      <c r="DM189" s="4">
        <v>91</v>
      </c>
      <c r="DN189" s="4">
        <v>53</v>
      </c>
      <c r="DO189" s="4">
        <v>54</v>
      </c>
      <c r="DP189" s="4">
        <v>107</v>
      </c>
      <c r="DQ189" s="4">
        <v>39</v>
      </c>
      <c r="DR189" s="4">
        <v>25</v>
      </c>
      <c r="DS189" s="4">
        <v>23</v>
      </c>
      <c r="DT189" s="4">
        <v>13</v>
      </c>
      <c r="DU189" s="4">
        <v>7</v>
      </c>
      <c r="DV189" s="4">
        <v>14</v>
      </c>
      <c r="DW189" s="4">
        <v>9333</v>
      </c>
      <c r="DX189" s="4">
        <v>10654</v>
      </c>
      <c r="DY189" s="4">
        <v>18522</v>
      </c>
      <c r="DZ189" s="4">
        <v>12974</v>
      </c>
      <c r="EA189" s="4">
        <v>9362</v>
      </c>
    </row>
    <row r="190" spans="1:131" s="5" customFormat="1" ht="17.5" customHeight="1" x14ac:dyDescent="0.35">
      <c r="A190" s="5" t="s">
        <v>322</v>
      </c>
      <c r="D190" s="5" t="s">
        <v>323</v>
      </c>
      <c r="E190" s="4">
        <v>61988</v>
      </c>
      <c r="F190" s="4">
        <v>2870</v>
      </c>
      <c r="G190" s="4">
        <v>519</v>
      </c>
      <c r="H190" s="4">
        <v>530</v>
      </c>
      <c r="I190" s="4">
        <v>567</v>
      </c>
      <c r="J190" s="4">
        <v>632</v>
      </c>
      <c r="K190" s="4">
        <v>622</v>
      </c>
      <c r="L190" s="4">
        <v>3042</v>
      </c>
      <c r="M190" s="4">
        <v>617</v>
      </c>
      <c r="N190" s="4">
        <v>638</v>
      </c>
      <c r="O190" s="4">
        <v>581</v>
      </c>
      <c r="P190" s="4">
        <v>591</v>
      </c>
      <c r="Q190" s="4">
        <v>615</v>
      </c>
      <c r="R190" s="4">
        <v>3274</v>
      </c>
      <c r="S190" s="4">
        <v>649</v>
      </c>
      <c r="T190" s="4">
        <v>658</v>
      </c>
      <c r="U190" s="4">
        <v>600</v>
      </c>
      <c r="V190" s="4">
        <v>683</v>
      </c>
      <c r="W190" s="4">
        <v>684</v>
      </c>
      <c r="X190" s="4">
        <v>3336</v>
      </c>
      <c r="Y190" s="4">
        <v>741</v>
      </c>
      <c r="Z190" s="4">
        <v>729</v>
      </c>
      <c r="AA190" s="4">
        <v>712</v>
      </c>
      <c r="AB190" s="4">
        <v>657</v>
      </c>
      <c r="AC190" s="4">
        <v>497</v>
      </c>
      <c r="AD190" s="4">
        <v>2620</v>
      </c>
      <c r="AE190" s="4">
        <v>516</v>
      </c>
      <c r="AF190" s="4">
        <v>475</v>
      </c>
      <c r="AG190" s="4">
        <v>533</v>
      </c>
      <c r="AH190" s="4">
        <v>588</v>
      </c>
      <c r="AI190" s="4">
        <v>508</v>
      </c>
      <c r="AJ190" s="4">
        <v>2770</v>
      </c>
      <c r="AK190" s="4">
        <v>544</v>
      </c>
      <c r="AL190" s="4">
        <v>524</v>
      </c>
      <c r="AM190" s="4">
        <v>522</v>
      </c>
      <c r="AN190" s="4">
        <v>577</v>
      </c>
      <c r="AO190" s="4">
        <v>603</v>
      </c>
      <c r="AP190" s="4">
        <v>2804</v>
      </c>
      <c r="AQ190" s="4">
        <v>529</v>
      </c>
      <c r="AR190" s="4">
        <v>568</v>
      </c>
      <c r="AS190" s="4">
        <v>562</v>
      </c>
      <c r="AT190" s="4">
        <v>566</v>
      </c>
      <c r="AU190" s="4">
        <v>579</v>
      </c>
      <c r="AV190" s="4">
        <v>3824</v>
      </c>
      <c r="AW190" s="4">
        <v>623</v>
      </c>
      <c r="AX190" s="4">
        <v>754</v>
      </c>
      <c r="AY190" s="4">
        <v>760</v>
      </c>
      <c r="AZ190" s="4">
        <v>793</v>
      </c>
      <c r="BA190" s="4">
        <v>894</v>
      </c>
      <c r="BB190" s="4">
        <v>4689</v>
      </c>
      <c r="BC190" s="4">
        <v>939</v>
      </c>
      <c r="BD190" s="4">
        <v>907</v>
      </c>
      <c r="BE190" s="4">
        <v>927</v>
      </c>
      <c r="BF190" s="4">
        <v>965</v>
      </c>
      <c r="BG190" s="4">
        <v>951</v>
      </c>
      <c r="BH190" s="4">
        <v>4914</v>
      </c>
      <c r="BI190" s="4">
        <v>1004</v>
      </c>
      <c r="BJ190" s="4">
        <v>997</v>
      </c>
      <c r="BK190" s="4">
        <v>979</v>
      </c>
      <c r="BL190" s="4">
        <v>952</v>
      </c>
      <c r="BM190" s="4">
        <v>982</v>
      </c>
      <c r="BN190" s="4">
        <v>4448</v>
      </c>
      <c r="BO190" s="4">
        <v>937</v>
      </c>
      <c r="BP190" s="4">
        <v>907</v>
      </c>
      <c r="BQ190" s="4">
        <v>913</v>
      </c>
      <c r="BR190" s="4">
        <v>846</v>
      </c>
      <c r="BS190" s="4">
        <v>845</v>
      </c>
      <c r="BT190" s="4">
        <v>4054</v>
      </c>
      <c r="BU190" s="4">
        <v>798</v>
      </c>
      <c r="BV190" s="4">
        <v>780</v>
      </c>
      <c r="BW190" s="4">
        <v>821</v>
      </c>
      <c r="BX190" s="4">
        <v>830</v>
      </c>
      <c r="BY190" s="4">
        <v>825</v>
      </c>
      <c r="BZ190" s="4">
        <v>4766</v>
      </c>
      <c r="CA190" s="4">
        <v>842</v>
      </c>
      <c r="CB190" s="4">
        <v>879</v>
      </c>
      <c r="CC190" s="4">
        <v>933</v>
      </c>
      <c r="CD190" s="4">
        <v>1039</v>
      </c>
      <c r="CE190" s="4">
        <v>1073</v>
      </c>
      <c r="CF190" s="4">
        <v>4117</v>
      </c>
      <c r="CG190" s="4">
        <v>894</v>
      </c>
      <c r="CH190" s="4">
        <v>920</v>
      </c>
      <c r="CI190" s="4">
        <v>891</v>
      </c>
      <c r="CJ190" s="4">
        <v>767</v>
      </c>
      <c r="CK190" s="4">
        <v>645</v>
      </c>
      <c r="CL190" s="4">
        <v>3180</v>
      </c>
      <c r="CM190" s="4">
        <v>620</v>
      </c>
      <c r="CN190" s="4">
        <v>663</v>
      </c>
      <c r="CO190" s="4">
        <v>646</v>
      </c>
      <c r="CP190" s="4">
        <v>642</v>
      </c>
      <c r="CQ190" s="4">
        <v>609</v>
      </c>
      <c r="CR190" s="4">
        <v>2613</v>
      </c>
      <c r="CS190" s="4">
        <v>574</v>
      </c>
      <c r="CT190" s="4">
        <v>561</v>
      </c>
      <c r="CU190" s="4">
        <v>495</v>
      </c>
      <c r="CV190" s="4">
        <v>473</v>
      </c>
      <c r="CW190" s="4">
        <v>510</v>
      </c>
      <c r="CX190" s="4">
        <v>2178</v>
      </c>
      <c r="CY190" s="4">
        <v>498</v>
      </c>
      <c r="CZ190" s="4">
        <v>459</v>
      </c>
      <c r="DA190" s="4">
        <v>451</v>
      </c>
      <c r="DB190" s="4">
        <v>390</v>
      </c>
      <c r="DC190" s="4">
        <v>380</v>
      </c>
      <c r="DD190" s="4">
        <v>1509</v>
      </c>
      <c r="DE190" s="4">
        <v>345</v>
      </c>
      <c r="DF190" s="4">
        <v>328</v>
      </c>
      <c r="DG190" s="4">
        <v>304</v>
      </c>
      <c r="DH190" s="4">
        <v>300</v>
      </c>
      <c r="DI190" s="4">
        <v>232</v>
      </c>
      <c r="DJ190" s="4">
        <v>745</v>
      </c>
      <c r="DK190" s="4">
        <v>243</v>
      </c>
      <c r="DL190" s="4">
        <v>186</v>
      </c>
      <c r="DM190" s="4">
        <v>133</v>
      </c>
      <c r="DN190" s="4">
        <v>87</v>
      </c>
      <c r="DO190" s="4">
        <v>96</v>
      </c>
      <c r="DP190" s="4">
        <v>204</v>
      </c>
      <c r="DQ190" s="4">
        <v>71</v>
      </c>
      <c r="DR190" s="4">
        <v>53</v>
      </c>
      <c r="DS190" s="4">
        <v>27</v>
      </c>
      <c r="DT190" s="4">
        <v>35</v>
      </c>
      <c r="DU190" s="4">
        <v>18</v>
      </c>
      <c r="DV190" s="4">
        <v>31</v>
      </c>
      <c r="DW190" s="4">
        <v>9927</v>
      </c>
      <c r="DX190" s="4">
        <v>11368</v>
      </c>
      <c r="DY190" s="4">
        <v>19302</v>
      </c>
      <c r="DZ190" s="4">
        <v>18182</v>
      </c>
      <c r="EA190" s="4">
        <v>14577</v>
      </c>
    </row>
    <row r="191" spans="1:131" s="5" customFormat="1" x14ac:dyDescent="0.35">
      <c r="A191" s="5" t="s">
        <v>324</v>
      </c>
      <c r="D191" s="5" t="s">
        <v>325</v>
      </c>
      <c r="E191" s="5">
        <v>68998</v>
      </c>
      <c r="F191" s="5">
        <v>3873</v>
      </c>
      <c r="G191" s="5">
        <v>825</v>
      </c>
      <c r="H191" s="5">
        <v>822</v>
      </c>
      <c r="I191" s="5">
        <v>719</v>
      </c>
      <c r="J191" s="5">
        <v>766</v>
      </c>
      <c r="K191" s="5">
        <v>741</v>
      </c>
      <c r="L191" s="5">
        <v>3455</v>
      </c>
      <c r="M191" s="5">
        <v>755</v>
      </c>
      <c r="N191" s="5">
        <v>667</v>
      </c>
      <c r="O191" s="5">
        <v>697</v>
      </c>
      <c r="P191" s="5">
        <v>704</v>
      </c>
      <c r="Q191" s="5">
        <v>632</v>
      </c>
      <c r="R191" s="5">
        <v>3432</v>
      </c>
      <c r="S191" s="5">
        <v>622</v>
      </c>
      <c r="T191" s="5">
        <v>704</v>
      </c>
      <c r="U191" s="5">
        <v>679</v>
      </c>
      <c r="V191" s="5">
        <v>725</v>
      </c>
      <c r="W191" s="5">
        <v>702</v>
      </c>
      <c r="X191" s="5">
        <v>3741</v>
      </c>
      <c r="Y191" s="5">
        <v>683</v>
      </c>
      <c r="Z191" s="5">
        <v>705</v>
      </c>
      <c r="AA191" s="5">
        <v>713</v>
      </c>
      <c r="AB191" s="5">
        <v>687</v>
      </c>
      <c r="AC191" s="5">
        <v>953</v>
      </c>
      <c r="AD191" s="5">
        <v>5467</v>
      </c>
      <c r="AE191" s="5">
        <v>1379</v>
      </c>
      <c r="AF191" s="5">
        <v>1280</v>
      </c>
      <c r="AG191" s="5">
        <v>1032</v>
      </c>
      <c r="AH191" s="5">
        <v>928</v>
      </c>
      <c r="AI191" s="5">
        <v>848</v>
      </c>
      <c r="AJ191" s="5">
        <v>4591</v>
      </c>
      <c r="AK191" s="5">
        <v>959</v>
      </c>
      <c r="AL191" s="5">
        <v>921</v>
      </c>
      <c r="AM191" s="5">
        <v>931</v>
      </c>
      <c r="AN191" s="5">
        <v>922</v>
      </c>
      <c r="AO191" s="5">
        <v>858</v>
      </c>
      <c r="AP191" s="5">
        <v>4558</v>
      </c>
      <c r="AQ191" s="5">
        <v>890</v>
      </c>
      <c r="AR191" s="5">
        <v>962</v>
      </c>
      <c r="AS191" s="5">
        <v>979</v>
      </c>
      <c r="AT191" s="5">
        <v>817</v>
      </c>
      <c r="AU191" s="5">
        <v>910</v>
      </c>
      <c r="AV191" s="5">
        <v>4678</v>
      </c>
      <c r="AW191" s="5">
        <v>888</v>
      </c>
      <c r="AX191" s="5">
        <v>853</v>
      </c>
      <c r="AY191" s="5">
        <v>960</v>
      </c>
      <c r="AZ191" s="5">
        <v>989</v>
      </c>
      <c r="BA191" s="5">
        <v>988</v>
      </c>
      <c r="BB191" s="5">
        <v>5085</v>
      </c>
      <c r="BC191" s="5">
        <v>1016</v>
      </c>
      <c r="BD191" s="5">
        <v>989</v>
      </c>
      <c r="BE191" s="5">
        <v>1006</v>
      </c>
      <c r="BF191" s="5">
        <v>1064</v>
      </c>
      <c r="BG191" s="5">
        <v>1010</v>
      </c>
      <c r="BH191" s="5">
        <v>5042</v>
      </c>
      <c r="BI191" s="5">
        <v>1020</v>
      </c>
      <c r="BJ191" s="5">
        <v>1038</v>
      </c>
      <c r="BK191" s="5">
        <v>1013</v>
      </c>
      <c r="BL191" s="5">
        <v>986</v>
      </c>
      <c r="BM191" s="5">
        <v>985</v>
      </c>
      <c r="BN191" s="5">
        <v>4224</v>
      </c>
      <c r="BO191" s="5">
        <v>964</v>
      </c>
      <c r="BP191" s="5">
        <v>818</v>
      </c>
      <c r="BQ191" s="5">
        <v>832</v>
      </c>
      <c r="BR191" s="5">
        <v>785</v>
      </c>
      <c r="BS191" s="5">
        <v>825</v>
      </c>
      <c r="BT191" s="5">
        <v>3932</v>
      </c>
      <c r="BU191" s="5">
        <v>797</v>
      </c>
      <c r="BV191" s="5">
        <v>748</v>
      </c>
      <c r="BW191" s="5">
        <v>793</v>
      </c>
      <c r="BX191" s="5">
        <v>766</v>
      </c>
      <c r="BY191" s="5">
        <v>828</v>
      </c>
      <c r="BZ191" s="5">
        <v>4070</v>
      </c>
      <c r="CA191" s="5">
        <v>727</v>
      </c>
      <c r="CB191" s="5">
        <v>789</v>
      </c>
      <c r="CC191" s="5">
        <v>838</v>
      </c>
      <c r="CD191" s="5">
        <v>863</v>
      </c>
      <c r="CE191" s="5">
        <v>853</v>
      </c>
      <c r="CF191" s="5">
        <v>3430</v>
      </c>
      <c r="CG191" s="5">
        <v>689</v>
      </c>
      <c r="CH191" s="5">
        <v>769</v>
      </c>
      <c r="CI191" s="5">
        <v>716</v>
      </c>
      <c r="CJ191" s="5">
        <v>681</v>
      </c>
      <c r="CK191" s="5">
        <v>575</v>
      </c>
      <c r="CL191" s="5">
        <v>2700</v>
      </c>
      <c r="CM191" s="5">
        <v>539</v>
      </c>
      <c r="CN191" s="5">
        <v>565</v>
      </c>
      <c r="CO191" s="5">
        <v>558</v>
      </c>
      <c r="CP191" s="5">
        <v>521</v>
      </c>
      <c r="CQ191" s="5">
        <v>517</v>
      </c>
      <c r="CR191" s="5">
        <v>2334</v>
      </c>
      <c r="CS191" s="5">
        <v>538</v>
      </c>
      <c r="CT191" s="5">
        <v>513</v>
      </c>
      <c r="CU191" s="5">
        <v>469</v>
      </c>
      <c r="CV191" s="5">
        <v>419</v>
      </c>
      <c r="CW191" s="5">
        <v>395</v>
      </c>
      <c r="CX191" s="5">
        <v>2076</v>
      </c>
      <c r="CY191" s="5">
        <v>511</v>
      </c>
      <c r="CZ191" s="5">
        <v>423</v>
      </c>
      <c r="DA191" s="5">
        <v>404</v>
      </c>
      <c r="DB191" s="5">
        <v>368</v>
      </c>
      <c r="DC191" s="5">
        <v>370</v>
      </c>
      <c r="DD191" s="5">
        <v>1448</v>
      </c>
      <c r="DE191" s="5">
        <v>334</v>
      </c>
      <c r="DF191" s="5">
        <v>304</v>
      </c>
      <c r="DG191" s="5">
        <v>313</v>
      </c>
      <c r="DH191" s="5">
        <v>246</v>
      </c>
      <c r="DI191" s="5">
        <v>251</v>
      </c>
      <c r="DJ191" s="5">
        <v>643</v>
      </c>
      <c r="DK191" s="5">
        <v>220</v>
      </c>
      <c r="DL191" s="5">
        <v>163</v>
      </c>
      <c r="DM191" s="5">
        <v>92</v>
      </c>
      <c r="DN191" s="5">
        <v>69</v>
      </c>
      <c r="DO191" s="5">
        <v>99</v>
      </c>
      <c r="DP191" s="5">
        <v>186</v>
      </c>
      <c r="DQ191" s="5">
        <v>58</v>
      </c>
      <c r="DR191" s="5">
        <v>42</v>
      </c>
      <c r="DS191" s="5">
        <v>45</v>
      </c>
      <c r="DT191" s="5">
        <v>24</v>
      </c>
      <c r="DU191" s="5">
        <v>17</v>
      </c>
      <c r="DV191" s="5">
        <v>33</v>
      </c>
      <c r="DW191" s="5">
        <v>11443</v>
      </c>
      <c r="DX191" s="5">
        <v>12861</v>
      </c>
      <c r="DY191" s="5">
        <v>27437</v>
      </c>
      <c r="DZ191" s="5">
        <v>17268</v>
      </c>
      <c r="EA191" s="5">
        <v>12850</v>
      </c>
    </row>
    <row r="192" spans="1:131" s="5" customFormat="1" ht="18" customHeight="1" x14ac:dyDescent="0.35"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W192" s="8"/>
      <c r="DX192" s="8"/>
      <c r="DY192" s="8"/>
      <c r="DZ192" s="8"/>
      <c r="EA192" s="8"/>
    </row>
    <row r="193" spans="1:131" s="28" customFormat="1" x14ac:dyDescent="0.35">
      <c r="A193" s="28" t="s">
        <v>326</v>
      </c>
      <c r="D193" s="3" t="s">
        <v>327</v>
      </c>
      <c r="E193" s="28">
        <v>1389510</v>
      </c>
      <c r="F193" s="28">
        <v>93605</v>
      </c>
      <c r="G193" s="28">
        <v>18977</v>
      </c>
      <c r="H193" s="28">
        <v>18928</v>
      </c>
      <c r="I193" s="28">
        <v>18999</v>
      </c>
      <c r="J193" s="28">
        <v>18681</v>
      </c>
      <c r="K193" s="28">
        <v>18020</v>
      </c>
      <c r="L193" s="28">
        <v>84988</v>
      </c>
      <c r="M193" s="28">
        <v>18375</v>
      </c>
      <c r="N193" s="28">
        <v>17297</v>
      </c>
      <c r="O193" s="28">
        <v>16823</v>
      </c>
      <c r="P193" s="28">
        <v>16207</v>
      </c>
      <c r="Q193" s="28">
        <v>16286</v>
      </c>
      <c r="R193" s="28">
        <v>85062</v>
      </c>
      <c r="S193" s="28">
        <v>16322</v>
      </c>
      <c r="T193" s="28">
        <v>16514</v>
      </c>
      <c r="U193" s="28">
        <v>17094</v>
      </c>
      <c r="V193" s="28">
        <v>17359</v>
      </c>
      <c r="W193" s="28">
        <v>17773</v>
      </c>
      <c r="X193" s="28">
        <v>94819</v>
      </c>
      <c r="Y193" s="28">
        <v>18236</v>
      </c>
      <c r="Z193" s="28">
        <v>17687</v>
      </c>
      <c r="AA193" s="28">
        <v>18020</v>
      </c>
      <c r="AB193" s="28">
        <v>19067</v>
      </c>
      <c r="AC193" s="28">
        <v>21809</v>
      </c>
      <c r="AD193" s="28">
        <v>106244</v>
      </c>
      <c r="AE193" s="28">
        <v>22053</v>
      </c>
      <c r="AF193" s="28">
        <v>21197</v>
      </c>
      <c r="AG193" s="28">
        <v>20836</v>
      </c>
      <c r="AH193" s="28">
        <v>21057</v>
      </c>
      <c r="AI193" s="28">
        <v>21101</v>
      </c>
      <c r="AJ193" s="28">
        <v>99614</v>
      </c>
      <c r="AK193" s="28">
        <v>20129</v>
      </c>
      <c r="AL193" s="28">
        <v>20052</v>
      </c>
      <c r="AM193" s="28">
        <v>19708</v>
      </c>
      <c r="AN193" s="28">
        <v>20189</v>
      </c>
      <c r="AO193" s="28">
        <v>19536</v>
      </c>
      <c r="AP193" s="28">
        <v>92326</v>
      </c>
      <c r="AQ193" s="28">
        <v>20309</v>
      </c>
      <c r="AR193" s="28">
        <v>19812</v>
      </c>
      <c r="AS193" s="28">
        <v>18083</v>
      </c>
      <c r="AT193" s="28">
        <v>16907</v>
      </c>
      <c r="AU193" s="28">
        <v>17215</v>
      </c>
      <c r="AV193" s="28">
        <v>88992</v>
      </c>
      <c r="AW193" s="28">
        <v>16934</v>
      </c>
      <c r="AX193" s="28">
        <v>17181</v>
      </c>
      <c r="AY193" s="28">
        <v>17302</v>
      </c>
      <c r="AZ193" s="28">
        <v>18113</v>
      </c>
      <c r="BA193" s="28">
        <v>19462</v>
      </c>
      <c r="BB193" s="28">
        <v>97463</v>
      </c>
      <c r="BC193" s="28">
        <v>19762</v>
      </c>
      <c r="BD193" s="28">
        <v>19494</v>
      </c>
      <c r="BE193" s="28">
        <v>19561</v>
      </c>
      <c r="BF193" s="28">
        <v>19282</v>
      </c>
      <c r="BG193" s="28">
        <v>19364</v>
      </c>
      <c r="BH193" s="28">
        <v>94335</v>
      </c>
      <c r="BI193" s="28">
        <v>19313</v>
      </c>
      <c r="BJ193" s="28">
        <v>19315</v>
      </c>
      <c r="BK193" s="28">
        <v>18870</v>
      </c>
      <c r="BL193" s="28">
        <v>18626</v>
      </c>
      <c r="BM193" s="28">
        <v>18211</v>
      </c>
      <c r="BN193" s="28">
        <v>79654</v>
      </c>
      <c r="BO193" s="28">
        <v>17190</v>
      </c>
      <c r="BP193" s="28">
        <v>16177</v>
      </c>
      <c r="BQ193" s="28">
        <v>15898</v>
      </c>
      <c r="BR193" s="28">
        <v>15409</v>
      </c>
      <c r="BS193" s="28">
        <v>14980</v>
      </c>
      <c r="BT193" s="28">
        <v>69577</v>
      </c>
      <c r="BU193" s="28">
        <v>14260</v>
      </c>
      <c r="BV193" s="28">
        <v>14027</v>
      </c>
      <c r="BW193" s="28">
        <v>14141</v>
      </c>
      <c r="BX193" s="28">
        <v>13845</v>
      </c>
      <c r="BY193" s="28">
        <v>13304</v>
      </c>
      <c r="BZ193" s="28">
        <v>70203</v>
      </c>
      <c r="CA193" s="28">
        <v>13520</v>
      </c>
      <c r="CB193" s="28">
        <v>13703</v>
      </c>
      <c r="CC193" s="28">
        <v>13997</v>
      </c>
      <c r="CD193" s="28">
        <v>14520</v>
      </c>
      <c r="CE193" s="28">
        <v>14463</v>
      </c>
      <c r="CF193" s="28">
        <v>60290</v>
      </c>
      <c r="CG193" s="28">
        <v>11781</v>
      </c>
      <c r="CH193" s="28">
        <v>12801</v>
      </c>
      <c r="CI193" s="28">
        <v>12952</v>
      </c>
      <c r="CJ193" s="28">
        <v>12088</v>
      </c>
      <c r="CK193" s="28">
        <v>10668</v>
      </c>
      <c r="CL193" s="28">
        <v>52624</v>
      </c>
      <c r="CM193" s="28">
        <v>10373</v>
      </c>
      <c r="CN193" s="28">
        <v>10677</v>
      </c>
      <c r="CO193" s="28">
        <v>10725</v>
      </c>
      <c r="CP193" s="28">
        <v>10438</v>
      </c>
      <c r="CQ193" s="28">
        <v>10411</v>
      </c>
      <c r="CR193" s="28">
        <v>45459</v>
      </c>
      <c r="CS193" s="28">
        <v>10026</v>
      </c>
      <c r="CT193" s="28">
        <v>9270</v>
      </c>
      <c r="CU193" s="28">
        <v>8693</v>
      </c>
      <c r="CV193" s="28">
        <v>8751</v>
      </c>
      <c r="CW193" s="28">
        <v>8719</v>
      </c>
      <c r="CX193" s="28">
        <v>36621</v>
      </c>
      <c r="CY193" s="28">
        <v>8543</v>
      </c>
      <c r="CZ193" s="28">
        <v>7888</v>
      </c>
      <c r="DA193" s="28">
        <v>7261</v>
      </c>
      <c r="DB193" s="28">
        <v>6703</v>
      </c>
      <c r="DC193" s="28">
        <v>6226</v>
      </c>
      <c r="DD193" s="28">
        <v>24052</v>
      </c>
      <c r="DE193" s="28">
        <v>5802</v>
      </c>
      <c r="DF193" s="28">
        <v>5334</v>
      </c>
      <c r="DG193" s="28">
        <v>4802</v>
      </c>
      <c r="DH193" s="28">
        <v>4089</v>
      </c>
      <c r="DI193" s="28">
        <v>4025</v>
      </c>
      <c r="DJ193" s="28">
        <v>10599</v>
      </c>
      <c r="DK193" s="28">
        <v>3626</v>
      </c>
      <c r="DL193" s="28">
        <v>2731</v>
      </c>
      <c r="DM193" s="28">
        <v>1723</v>
      </c>
      <c r="DN193" s="28">
        <v>1358</v>
      </c>
      <c r="DO193" s="28">
        <v>1161</v>
      </c>
      <c r="DP193" s="28">
        <v>2632</v>
      </c>
      <c r="DQ193" s="28">
        <v>852</v>
      </c>
      <c r="DR193" s="28">
        <v>722</v>
      </c>
      <c r="DS193" s="28">
        <v>514</v>
      </c>
      <c r="DT193" s="28">
        <v>318</v>
      </c>
      <c r="DU193" s="28">
        <v>226</v>
      </c>
      <c r="DV193" s="28">
        <v>351</v>
      </c>
      <c r="DW193" s="28">
        <v>281891</v>
      </c>
      <c r="DX193" s="28">
        <v>317598</v>
      </c>
      <c r="DY193" s="28">
        <v>561222</v>
      </c>
      <c r="DZ193" s="28">
        <v>313769</v>
      </c>
      <c r="EA193" s="28">
        <v>232628</v>
      </c>
    </row>
    <row r="194" spans="1:131" s="5" customFormat="1" ht="17.5" customHeight="1" x14ac:dyDescent="0.35">
      <c r="A194" s="5" t="s">
        <v>328</v>
      </c>
      <c r="D194" s="5" t="s">
        <v>329</v>
      </c>
      <c r="E194" s="4">
        <v>545239</v>
      </c>
      <c r="F194" s="4">
        <v>39591</v>
      </c>
      <c r="G194" s="4">
        <v>7969</v>
      </c>
      <c r="H194" s="4">
        <v>8087</v>
      </c>
      <c r="I194" s="4">
        <v>8079</v>
      </c>
      <c r="J194" s="4">
        <v>7941</v>
      </c>
      <c r="K194" s="4">
        <v>7515</v>
      </c>
      <c r="L194" s="4">
        <v>36152</v>
      </c>
      <c r="M194" s="4">
        <v>7871</v>
      </c>
      <c r="N194" s="4">
        <v>7455</v>
      </c>
      <c r="O194" s="4">
        <v>7146</v>
      </c>
      <c r="P194" s="4">
        <v>6800</v>
      </c>
      <c r="Q194" s="4">
        <v>6880</v>
      </c>
      <c r="R194" s="4">
        <v>35762</v>
      </c>
      <c r="S194" s="4">
        <v>6998</v>
      </c>
      <c r="T194" s="4">
        <v>6948</v>
      </c>
      <c r="U194" s="4">
        <v>7198</v>
      </c>
      <c r="V194" s="4">
        <v>7265</v>
      </c>
      <c r="W194" s="4">
        <v>7353</v>
      </c>
      <c r="X194" s="4">
        <v>40167</v>
      </c>
      <c r="Y194" s="4">
        <v>7363</v>
      </c>
      <c r="Z194" s="4">
        <v>7189</v>
      </c>
      <c r="AA194" s="4">
        <v>7222</v>
      </c>
      <c r="AB194" s="4">
        <v>8192</v>
      </c>
      <c r="AC194" s="4">
        <v>10201</v>
      </c>
      <c r="AD194" s="4">
        <v>48409</v>
      </c>
      <c r="AE194" s="4">
        <v>10516</v>
      </c>
      <c r="AF194" s="4">
        <v>9804</v>
      </c>
      <c r="AG194" s="4">
        <v>9464</v>
      </c>
      <c r="AH194" s="4">
        <v>9296</v>
      </c>
      <c r="AI194" s="4">
        <v>9329</v>
      </c>
      <c r="AJ194" s="4">
        <v>42838</v>
      </c>
      <c r="AK194" s="4">
        <v>8545</v>
      </c>
      <c r="AL194" s="4">
        <v>8655</v>
      </c>
      <c r="AM194" s="4">
        <v>8556</v>
      </c>
      <c r="AN194" s="4">
        <v>8769</v>
      </c>
      <c r="AO194" s="4">
        <v>8313</v>
      </c>
      <c r="AP194" s="4">
        <v>39999</v>
      </c>
      <c r="AQ194" s="4">
        <v>8861</v>
      </c>
      <c r="AR194" s="4">
        <v>8577</v>
      </c>
      <c r="AS194" s="4">
        <v>7808</v>
      </c>
      <c r="AT194" s="4">
        <v>7384</v>
      </c>
      <c r="AU194" s="4">
        <v>7369</v>
      </c>
      <c r="AV194" s="4">
        <v>35617</v>
      </c>
      <c r="AW194" s="4">
        <v>7112</v>
      </c>
      <c r="AX194" s="4">
        <v>7030</v>
      </c>
      <c r="AY194" s="4">
        <v>6806</v>
      </c>
      <c r="AZ194" s="4">
        <v>7173</v>
      </c>
      <c r="BA194" s="4">
        <v>7496</v>
      </c>
      <c r="BB194" s="4">
        <v>36490</v>
      </c>
      <c r="BC194" s="4">
        <v>7362</v>
      </c>
      <c r="BD194" s="4">
        <v>7397</v>
      </c>
      <c r="BE194" s="4">
        <v>7301</v>
      </c>
      <c r="BF194" s="4">
        <v>7231</v>
      </c>
      <c r="BG194" s="4">
        <v>7199</v>
      </c>
      <c r="BH194" s="4">
        <v>34579</v>
      </c>
      <c r="BI194" s="4">
        <v>7140</v>
      </c>
      <c r="BJ194" s="4">
        <v>7036</v>
      </c>
      <c r="BK194" s="4">
        <v>6937</v>
      </c>
      <c r="BL194" s="4">
        <v>6870</v>
      </c>
      <c r="BM194" s="4">
        <v>6596</v>
      </c>
      <c r="BN194" s="4">
        <v>29319</v>
      </c>
      <c r="BO194" s="4">
        <v>6328</v>
      </c>
      <c r="BP194" s="4">
        <v>6052</v>
      </c>
      <c r="BQ194" s="4">
        <v>5884</v>
      </c>
      <c r="BR194" s="4">
        <v>5633</v>
      </c>
      <c r="BS194" s="4">
        <v>5422</v>
      </c>
      <c r="BT194" s="4">
        <v>24875</v>
      </c>
      <c r="BU194" s="4">
        <v>5138</v>
      </c>
      <c r="BV194" s="4">
        <v>5082</v>
      </c>
      <c r="BW194" s="4">
        <v>5025</v>
      </c>
      <c r="BX194" s="4">
        <v>5030</v>
      </c>
      <c r="BY194" s="4">
        <v>4600</v>
      </c>
      <c r="BZ194" s="4">
        <v>23710</v>
      </c>
      <c r="CA194" s="4">
        <v>4632</v>
      </c>
      <c r="CB194" s="4">
        <v>4704</v>
      </c>
      <c r="CC194" s="4">
        <v>4696</v>
      </c>
      <c r="CD194" s="4">
        <v>4835</v>
      </c>
      <c r="CE194" s="4">
        <v>4843</v>
      </c>
      <c r="CF194" s="4">
        <v>19445</v>
      </c>
      <c r="CG194" s="4">
        <v>3790</v>
      </c>
      <c r="CH194" s="4">
        <v>4169</v>
      </c>
      <c r="CI194" s="4">
        <v>4063</v>
      </c>
      <c r="CJ194" s="4">
        <v>3996</v>
      </c>
      <c r="CK194" s="4">
        <v>3427</v>
      </c>
      <c r="CL194" s="4">
        <v>17508</v>
      </c>
      <c r="CM194" s="4">
        <v>3422</v>
      </c>
      <c r="CN194" s="4">
        <v>3497</v>
      </c>
      <c r="CO194" s="4">
        <v>3531</v>
      </c>
      <c r="CP194" s="4">
        <v>3538</v>
      </c>
      <c r="CQ194" s="4">
        <v>3520</v>
      </c>
      <c r="CR194" s="4">
        <v>15395</v>
      </c>
      <c r="CS194" s="4">
        <v>3379</v>
      </c>
      <c r="CT194" s="4">
        <v>3066</v>
      </c>
      <c r="CU194" s="4">
        <v>2929</v>
      </c>
      <c r="CV194" s="4">
        <v>3034</v>
      </c>
      <c r="CW194" s="4">
        <v>2987</v>
      </c>
      <c r="CX194" s="4">
        <v>12386</v>
      </c>
      <c r="CY194" s="4">
        <v>2836</v>
      </c>
      <c r="CZ194" s="4">
        <v>2620</v>
      </c>
      <c r="DA194" s="4">
        <v>2373</v>
      </c>
      <c r="DB194" s="4">
        <v>2344</v>
      </c>
      <c r="DC194" s="4">
        <v>2213</v>
      </c>
      <c r="DD194" s="4">
        <v>8236</v>
      </c>
      <c r="DE194" s="4">
        <v>1954</v>
      </c>
      <c r="DF194" s="4">
        <v>1821</v>
      </c>
      <c r="DG194" s="4">
        <v>1663</v>
      </c>
      <c r="DH194" s="4">
        <v>1437</v>
      </c>
      <c r="DI194" s="4">
        <v>1361</v>
      </c>
      <c r="DJ194" s="4">
        <v>3641</v>
      </c>
      <c r="DK194" s="4">
        <v>1281</v>
      </c>
      <c r="DL194" s="4">
        <v>890</v>
      </c>
      <c r="DM194" s="4">
        <v>584</v>
      </c>
      <c r="DN194" s="4">
        <v>490</v>
      </c>
      <c r="DO194" s="4">
        <v>396</v>
      </c>
      <c r="DP194" s="4">
        <v>987</v>
      </c>
      <c r="DQ194" s="4">
        <v>308</v>
      </c>
      <c r="DR194" s="4">
        <v>270</v>
      </c>
      <c r="DS194" s="4">
        <v>199</v>
      </c>
      <c r="DT194" s="4">
        <v>125</v>
      </c>
      <c r="DU194" s="4">
        <v>85</v>
      </c>
      <c r="DV194" s="4">
        <v>133</v>
      </c>
      <c r="DW194" s="4">
        <v>118868</v>
      </c>
      <c r="DX194" s="4">
        <v>133279</v>
      </c>
      <c r="DY194" s="4">
        <v>236157</v>
      </c>
      <c r="DZ194" s="4">
        <v>112483</v>
      </c>
      <c r="EA194" s="4">
        <v>77731</v>
      </c>
    </row>
    <row r="195" spans="1:131" s="5" customFormat="1" x14ac:dyDescent="0.35">
      <c r="A195" s="5" t="s">
        <v>330</v>
      </c>
      <c r="D195" s="5" t="s">
        <v>331</v>
      </c>
      <c r="E195" s="5">
        <v>159339</v>
      </c>
      <c r="F195" s="5">
        <v>10823</v>
      </c>
      <c r="G195" s="5">
        <v>2264</v>
      </c>
      <c r="H195" s="5">
        <v>2218</v>
      </c>
      <c r="I195" s="5">
        <v>2179</v>
      </c>
      <c r="J195" s="5">
        <v>2095</v>
      </c>
      <c r="K195" s="5">
        <v>2067</v>
      </c>
      <c r="L195" s="5">
        <v>9224</v>
      </c>
      <c r="M195" s="5">
        <v>1932</v>
      </c>
      <c r="N195" s="5">
        <v>1877</v>
      </c>
      <c r="O195" s="5">
        <v>1878</v>
      </c>
      <c r="P195" s="5">
        <v>1768</v>
      </c>
      <c r="Q195" s="5">
        <v>1769</v>
      </c>
      <c r="R195" s="5">
        <v>8838</v>
      </c>
      <c r="S195" s="5">
        <v>1723</v>
      </c>
      <c r="T195" s="5">
        <v>1754</v>
      </c>
      <c r="U195" s="5">
        <v>1718</v>
      </c>
      <c r="V195" s="5">
        <v>1783</v>
      </c>
      <c r="W195" s="5">
        <v>1860</v>
      </c>
      <c r="X195" s="5">
        <v>11824</v>
      </c>
      <c r="Y195" s="5">
        <v>2180</v>
      </c>
      <c r="Z195" s="5">
        <v>1814</v>
      </c>
      <c r="AA195" s="5">
        <v>1919</v>
      </c>
      <c r="AB195" s="5">
        <v>2433</v>
      </c>
      <c r="AC195" s="5">
        <v>3478</v>
      </c>
      <c r="AD195" s="5">
        <v>14672</v>
      </c>
      <c r="AE195" s="5">
        <v>3343</v>
      </c>
      <c r="AF195" s="5">
        <v>3133</v>
      </c>
      <c r="AG195" s="5">
        <v>2823</v>
      </c>
      <c r="AH195" s="5">
        <v>2786</v>
      </c>
      <c r="AI195" s="5">
        <v>2587</v>
      </c>
      <c r="AJ195" s="5">
        <v>12044</v>
      </c>
      <c r="AK195" s="5">
        <v>2534</v>
      </c>
      <c r="AL195" s="5">
        <v>2414</v>
      </c>
      <c r="AM195" s="5">
        <v>2357</v>
      </c>
      <c r="AN195" s="5">
        <v>2424</v>
      </c>
      <c r="AO195" s="5">
        <v>2315</v>
      </c>
      <c r="AP195" s="5">
        <v>10728</v>
      </c>
      <c r="AQ195" s="5">
        <v>2418</v>
      </c>
      <c r="AR195" s="5">
        <v>2299</v>
      </c>
      <c r="AS195" s="5">
        <v>2063</v>
      </c>
      <c r="AT195" s="5">
        <v>1980</v>
      </c>
      <c r="AU195" s="5">
        <v>1968</v>
      </c>
      <c r="AV195" s="5">
        <v>10260</v>
      </c>
      <c r="AW195" s="5">
        <v>1994</v>
      </c>
      <c r="AX195" s="5">
        <v>2021</v>
      </c>
      <c r="AY195" s="5">
        <v>2031</v>
      </c>
      <c r="AZ195" s="5">
        <v>2054</v>
      </c>
      <c r="BA195" s="5">
        <v>2160</v>
      </c>
      <c r="BB195" s="5">
        <v>10753</v>
      </c>
      <c r="BC195" s="5">
        <v>2111</v>
      </c>
      <c r="BD195" s="5">
        <v>2186</v>
      </c>
      <c r="BE195" s="5">
        <v>2110</v>
      </c>
      <c r="BF195" s="5">
        <v>2177</v>
      </c>
      <c r="BG195" s="5">
        <v>2169</v>
      </c>
      <c r="BH195" s="5">
        <v>10118</v>
      </c>
      <c r="BI195" s="5">
        <v>2131</v>
      </c>
      <c r="BJ195" s="5">
        <v>2016</v>
      </c>
      <c r="BK195" s="5">
        <v>2067</v>
      </c>
      <c r="BL195" s="5">
        <v>1986</v>
      </c>
      <c r="BM195" s="5">
        <v>1918</v>
      </c>
      <c r="BN195" s="5">
        <v>8774</v>
      </c>
      <c r="BO195" s="5">
        <v>1925</v>
      </c>
      <c r="BP195" s="5">
        <v>1694</v>
      </c>
      <c r="BQ195" s="5">
        <v>1735</v>
      </c>
      <c r="BR195" s="5">
        <v>1745</v>
      </c>
      <c r="BS195" s="5">
        <v>1675</v>
      </c>
      <c r="BT195" s="5">
        <v>7740</v>
      </c>
      <c r="BU195" s="5">
        <v>1632</v>
      </c>
      <c r="BV195" s="5">
        <v>1577</v>
      </c>
      <c r="BW195" s="5">
        <v>1583</v>
      </c>
      <c r="BX195" s="5">
        <v>1511</v>
      </c>
      <c r="BY195" s="5">
        <v>1437</v>
      </c>
      <c r="BZ195" s="5">
        <v>7759</v>
      </c>
      <c r="CA195" s="5">
        <v>1468</v>
      </c>
      <c r="CB195" s="5">
        <v>1470</v>
      </c>
      <c r="CC195" s="5">
        <v>1547</v>
      </c>
      <c r="CD195" s="5">
        <v>1656</v>
      </c>
      <c r="CE195" s="5">
        <v>1618</v>
      </c>
      <c r="CF195" s="5">
        <v>6769</v>
      </c>
      <c r="CG195" s="5">
        <v>1362</v>
      </c>
      <c r="CH195" s="5">
        <v>1474</v>
      </c>
      <c r="CI195" s="5">
        <v>1467</v>
      </c>
      <c r="CJ195" s="5">
        <v>1311</v>
      </c>
      <c r="CK195" s="5">
        <v>1155</v>
      </c>
      <c r="CL195" s="5">
        <v>5713</v>
      </c>
      <c r="CM195" s="5">
        <v>1185</v>
      </c>
      <c r="CN195" s="5">
        <v>1170</v>
      </c>
      <c r="CO195" s="5">
        <v>1145</v>
      </c>
      <c r="CP195" s="5">
        <v>1098</v>
      </c>
      <c r="CQ195" s="5">
        <v>1115</v>
      </c>
      <c r="CR195" s="5">
        <v>4851</v>
      </c>
      <c r="CS195" s="5">
        <v>1096</v>
      </c>
      <c r="CT195" s="5">
        <v>1004</v>
      </c>
      <c r="CU195" s="5">
        <v>986</v>
      </c>
      <c r="CV195" s="5">
        <v>881</v>
      </c>
      <c r="CW195" s="5">
        <v>884</v>
      </c>
      <c r="CX195" s="5">
        <v>3968</v>
      </c>
      <c r="CY195" s="5">
        <v>875</v>
      </c>
      <c r="CZ195" s="5">
        <v>882</v>
      </c>
      <c r="DA195" s="5">
        <v>815</v>
      </c>
      <c r="DB195" s="5">
        <v>717</v>
      </c>
      <c r="DC195" s="5">
        <v>679</v>
      </c>
      <c r="DD195" s="5">
        <v>2825</v>
      </c>
      <c r="DE195" s="5">
        <v>643</v>
      </c>
      <c r="DF195" s="5">
        <v>612</v>
      </c>
      <c r="DG195" s="5">
        <v>533</v>
      </c>
      <c r="DH195" s="5">
        <v>515</v>
      </c>
      <c r="DI195" s="5">
        <v>522</v>
      </c>
      <c r="DJ195" s="5">
        <v>1301</v>
      </c>
      <c r="DK195" s="5">
        <v>444</v>
      </c>
      <c r="DL195" s="5">
        <v>336</v>
      </c>
      <c r="DM195" s="5">
        <v>234</v>
      </c>
      <c r="DN195" s="5">
        <v>160</v>
      </c>
      <c r="DO195" s="5">
        <v>127</v>
      </c>
      <c r="DP195" s="5">
        <v>314</v>
      </c>
      <c r="DQ195" s="5">
        <v>114</v>
      </c>
      <c r="DR195" s="5">
        <v>82</v>
      </c>
      <c r="DS195" s="5">
        <v>55</v>
      </c>
      <c r="DT195" s="5">
        <v>41</v>
      </c>
      <c r="DU195" s="5">
        <v>22</v>
      </c>
      <c r="DV195" s="5">
        <v>41</v>
      </c>
      <c r="DW195" s="5">
        <v>31065</v>
      </c>
      <c r="DX195" s="5">
        <v>34798</v>
      </c>
      <c r="DY195" s="5">
        <v>68101</v>
      </c>
      <c r="DZ195" s="5">
        <v>34391</v>
      </c>
      <c r="EA195" s="5">
        <v>25782</v>
      </c>
    </row>
    <row r="196" spans="1:131" s="5" customFormat="1" ht="17.5" customHeight="1" x14ac:dyDescent="0.35">
      <c r="A196" s="5" t="s">
        <v>332</v>
      </c>
      <c r="D196" s="5" t="s">
        <v>333</v>
      </c>
      <c r="E196" s="4">
        <v>159106</v>
      </c>
      <c r="F196" s="4">
        <v>9313</v>
      </c>
      <c r="G196" s="4">
        <v>1824</v>
      </c>
      <c r="H196" s="4">
        <v>1885</v>
      </c>
      <c r="I196" s="4">
        <v>1829</v>
      </c>
      <c r="J196" s="4">
        <v>1908</v>
      </c>
      <c r="K196" s="4">
        <v>1867</v>
      </c>
      <c r="L196" s="4">
        <v>8865</v>
      </c>
      <c r="M196" s="4">
        <v>1874</v>
      </c>
      <c r="N196" s="4">
        <v>1834</v>
      </c>
      <c r="O196" s="4">
        <v>1696</v>
      </c>
      <c r="P196" s="4">
        <v>1743</v>
      </c>
      <c r="Q196" s="4">
        <v>1718</v>
      </c>
      <c r="R196" s="4">
        <v>9011</v>
      </c>
      <c r="S196" s="4">
        <v>1727</v>
      </c>
      <c r="T196" s="4">
        <v>1681</v>
      </c>
      <c r="U196" s="4">
        <v>1821</v>
      </c>
      <c r="V196" s="4">
        <v>1895</v>
      </c>
      <c r="W196" s="4">
        <v>1887</v>
      </c>
      <c r="X196" s="4">
        <v>9593</v>
      </c>
      <c r="Y196" s="4">
        <v>2043</v>
      </c>
      <c r="Z196" s="4">
        <v>1961</v>
      </c>
      <c r="AA196" s="4">
        <v>1966</v>
      </c>
      <c r="AB196" s="4">
        <v>1914</v>
      </c>
      <c r="AC196" s="4">
        <v>1709</v>
      </c>
      <c r="AD196" s="4">
        <v>9017</v>
      </c>
      <c r="AE196" s="4">
        <v>1737</v>
      </c>
      <c r="AF196" s="4">
        <v>1699</v>
      </c>
      <c r="AG196" s="4">
        <v>1773</v>
      </c>
      <c r="AH196" s="4">
        <v>1866</v>
      </c>
      <c r="AI196" s="4">
        <v>1942</v>
      </c>
      <c r="AJ196" s="4">
        <v>9648</v>
      </c>
      <c r="AK196" s="4">
        <v>1944</v>
      </c>
      <c r="AL196" s="4">
        <v>1946</v>
      </c>
      <c r="AM196" s="4">
        <v>1875</v>
      </c>
      <c r="AN196" s="4">
        <v>1942</v>
      </c>
      <c r="AO196" s="4">
        <v>1941</v>
      </c>
      <c r="AP196" s="4">
        <v>9107</v>
      </c>
      <c r="AQ196" s="4">
        <v>1931</v>
      </c>
      <c r="AR196" s="4">
        <v>1974</v>
      </c>
      <c r="AS196" s="4">
        <v>1810</v>
      </c>
      <c r="AT196" s="4">
        <v>1692</v>
      </c>
      <c r="AU196" s="4">
        <v>1700</v>
      </c>
      <c r="AV196" s="4">
        <v>9932</v>
      </c>
      <c r="AW196" s="4">
        <v>1763</v>
      </c>
      <c r="AX196" s="4">
        <v>1846</v>
      </c>
      <c r="AY196" s="4">
        <v>1902</v>
      </c>
      <c r="AZ196" s="4">
        <v>2061</v>
      </c>
      <c r="BA196" s="4">
        <v>2360</v>
      </c>
      <c r="BB196" s="4">
        <v>12024</v>
      </c>
      <c r="BC196" s="4">
        <v>2455</v>
      </c>
      <c r="BD196" s="4">
        <v>2362</v>
      </c>
      <c r="BE196" s="4">
        <v>2376</v>
      </c>
      <c r="BF196" s="4">
        <v>2378</v>
      </c>
      <c r="BG196" s="4">
        <v>2453</v>
      </c>
      <c r="BH196" s="4">
        <v>11701</v>
      </c>
      <c r="BI196" s="4">
        <v>2294</v>
      </c>
      <c r="BJ196" s="4">
        <v>2543</v>
      </c>
      <c r="BK196" s="4">
        <v>2306</v>
      </c>
      <c r="BL196" s="4">
        <v>2339</v>
      </c>
      <c r="BM196" s="4">
        <v>2219</v>
      </c>
      <c r="BN196" s="4">
        <v>9786</v>
      </c>
      <c r="BO196" s="4">
        <v>2068</v>
      </c>
      <c r="BP196" s="4">
        <v>1981</v>
      </c>
      <c r="BQ196" s="4">
        <v>1943</v>
      </c>
      <c r="BR196" s="4">
        <v>1889</v>
      </c>
      <c r="BS196" s="4">
        <v>1905</v>
      </c>
      <c r="BT196" s="4">
        <v>9203</v>
      </c>
      <c r="BU196" s="4">
        <v>1883</v>
      </c>
      <c r="BV196" s="4">
        <v>1777</v>
      </c>
      <c r="BW196" s="4">
        <v>1861</v>
      </c>
      <c r="BX196" s="4">
        <v>1826</v>
      </c>
      <c r="BY196" s="4">
        <v>1856</v>
      </c>
      <c r="BZ196" s="4">
        <v>9816</v>
      </c>
      <c r="CA196" s="4">
        <v>1896</v>
      </c>
      <c r="CB196" s="4">
        <v>1865</v>
      </c>
      <c r="CC196" s="4">
        <v>1927</v>
      </c>
      <c r="CD196" s="4">
        <v>2064</v>
      </c>
      <c r="CE196" s="4">
        <v>2064</v>
      </c>
      <c r="CF196" s="4">
        <v>8768</v>
      </c>
      <c r="CG196" s="4">
        <v>1692</v>
      </c>
      <c r="CH196" s="4">
        <v>1852</v>
      </c>
      <c r="CI196" s="4">
        <v>1951</v>
      </c>
      <c r="CJ196" s="4">
        <v>1713</v>
      </c>
      <c r="CK196" s="4">
        <v>1560</v>
      </c>
      <c r="CL196" s="4">
        <v>7408</v>
      </c>
      <c r="CM196" s="4">
        <v>1495</v>
      </c>
      <c r="CN196" s="4">
        <v>1496</v>
      </c>
      <c r="CO196" s="4">
        <v>1531</v>
      </c>
      <c r="CP196" s="4">
        <v>1463</v>
      </c>
      <c r="CQ196" s="4">
        <v>1423</v>
      </c>
      <c r="CR196" s="4">
        <v>6260</v>
      </c>
      <c r="CS196" s="4">
        <v>1373</v>
      </c>
      <c r="CT196" s="4">
        <v>1326</v>
      </c>
      <c r="CU196" s="4">
        <v>1179</v>
      </c>
      <c r="CV196" s="4">
        <v>1196</v>
      </c>
      <c r="CW196" s="4">
        <v>1186</v>
      </c>
      <c r="CX196" s="4">
        <v>4942</v>
      </c>
      <c r="CY196" s="4">
        <v>1213</v>
      </c>
      <c r="CZ196" s="4">
        <v>1073</v>
      </c>
      <c r="DA196" s="4">
        <v>1005</v>
      </c>
      <c r="DB196" s="4">
        <v>889</v>
      </c>
      <c r="DC196" s="4">
        <v>762</v>
      </c>
      <c r="DD196" s="4">
        <v>3088</v>
      </c>
      <c r="DE196" s="4">
        <v>739</v>
      </c>
      <c r="DF196" s="4">
        <v>672</v>
      </c>
      <c r="DG196" s="4">
        <v>636</v>
      </c>
      <c r="DH196" s="4">
        <v>526</v>
      </c>
      <c r="DI196" s="4">
        <v>515</v>
      </c>
      <c r="DJ196" s="4">
        <v>1300</v>
      </c>
      <c r="DK196" s="4">
        <v>451</v>
      </c>
      <c r="DL196" s="4">
        <v>329</v>
      </c>
      <c r="DM196" s="4">
        <v>212</v>
      </c>
      <c r="DN196" s="4">
        <v>174</v>
      </c>
      <c r="DO196" s="4">
        <v>134</v>
      </c>
      <c r="DP196" s="4">
        <v>294</v>
      </c>
      <c r="DQ196" s="4">
        <v>85</v>
      </c>
      <c r="DR196" s="4">
        <v>79</v>
      </c>
      <c r="DS196" s="4">
        <v>63</v>
      </c>
      <c r="DT196" s="4">
        <v>39</v>
      </c>
      <c r="DU196" s="4">
        <v>28</v>
      </c>
      <c r="DV196" s="4">
        <v>30</v>
      </c>
      <c r="DW196" s="4">
        <v>29232</v>
      </c>
      <c r="DX196" s="4">
        <v>33159</v>
      </c>
      <c r="DY196" s="4">
        <v>57278</v>
      </c>
      <c r="DZ196" s="4">
        <v>40506</v>
      </c>
      <c r="EA196" s="4">
        <v>32090</v>
      </c>
    </row>
    <row r="197" spans="1:131" s="5" customFormat="1" ht="17.5" customHeight="1" x14ac:dyDescent="0.35">
      <c r="A197" s="5" t="s">
        <v>334</v>
      </c>
      <c r="D197" s="5" t="s">
        <v>335</v>
      </c>
      <c r="E197" s="4">
        <v>156471</v>
      </c>
      <c r="F197" s="4">
        <v>11140</v>
      </c>
      <c r="G197" s="4">
        <v>2219</v>
      </c>
      <c r="H197" s="4">
        <v>2300</v>
      </c>
      <c r="I197" s="4">
        <v>2293</v>
      </c>
      <c r="J197" s="4">
        <v>2254</v>
      </c>
      <c r="K197" s="4">
        <v>2074</v>
      </c>
      <c r="L197" s="4">
        <v>9846</v>
      </c>
      <c r="M197" s="4">
        <v>2226</v>
      </c>
      <c r="N197" s="4">
        <v>1910</v>
      </c>
      <c r="O197" s="4">
        <v>1972</v>
      </c>
      <c r="P197" s="4">
        <v>1854</v>
      </c>
      <c r="Q197" s="4">
        <v>1884</v>
      </c>
      <c r="R197" s="4">
        <v>9232</v>
      </c>
      <c r="S197" s="4">
        <v>1763</v>
      </c>
      <c r="T197" s="4">
        <v>1819</v>
      </c>
      <c r="U197" s="4">
        <v>1859</v>
      </c>
      <c r="V197" s="4">
        <v>1821</v>
      </c>
      <c r="W197" s="4">
        <v>1970</v>
      </c>
      <c r="X197" s="4">
        <v>9856</v>
      </c>
      <c r="Y197" s="4">
        <v>2021</v>
      </c>
      <c r="Z197" s="4">
        <v>2009</v>
      </c>
      <c r="AA197" s="4">
        <v>1983</v>
      </c>
      <c r="AB197" s="4">
        <v>1906</v>
      </c>
      <c r="AC197" s="4">
        <v>1937</v>
      </c>
      <c r="AD197" s="4">
        <v>10465</v>
      </c>
      <c r="AE197" s="4">
        <v>1927</v>
      </c>
      <c r="AF197" s="4">
        <v>2000</v>
      </c>
      <c r="AG197" s="4">
        <v>2037</v>
      </c>
      <c r="AH197" s="4">
        <v>2172</v>
      </c>
      <c r="AI197" s="4">
        <v>2329</v>
      </c>
      <c r="AJ197" s="4">
        <v>12009</v>
      </c>
      <c r="AK197" s="4">
        <v>2346</v>
      </c>
      <c r="AL197" s="4">
        <v>2378</v>
      </c>
      <c r="AM197" s="4">
        <v>2385</v>
      </c>
      <c r="AN197" s="4">
        <v>2437</v>
      </c>
      <c r="AO197" s="4">
        <v>2463</v>
      </c>
      <c r="AP197" s="4">
        <v>10708</v>
      </c>
      <c r="AQ197" s="4">
        <v>2408</v>
      </c>
      <c r="AR197" s="4">
        <v>2271</v>
      </c>
      <c r="AS197" s="4">
        <v>2109</v>
      </c>
      <c r="AT197" s="4">
        <v>1941</v>
      </c>
      <c r="AU197" s="4">
        <v>1979</v>
      </c>
      <c r="AV197" s="4">
        <v>10373</v>
      </c>
      <c r="AW197" s="4">
        <v>1971</v>
      </c>
      <c r="AX197" s="4">
        <v>2029</v>
      </c>
      <c r="AY197" s="4">
        <v>2048</v>
      </c>
      <c r="AZ197" s="4">
        <v>2088</v>
      </c>
      <c r="BA197" s="4">
        <v>2237</v>
      </c>
      <c r="BB197" s="4">
        <v>11381</v>
      </c>
      <c r="BC197" s="4">
        <v>2327</v>
      </c>
      <c r="BD197" s="4">
        <v>2301</v>
      </c>
      <c r="BE197" s="4">
        <v>2320</v>
      </c>
      <c r="BF197" s="4">
        <v>2174</v>
      </c>
      <c r="BG197" s="4">
        <v>2259</v>
      </c>
      <c r="BH197" s="4">
        <v>10948</v>
      </c>
      <c r="BI197" s="4">
        <v>2290</v>
      </c>
      <c r="BJ197" s="4">
        <v>2287</v>
      </c>
      <c r="BK197" s="4">
        <v>2230</v>
      </c>
      <c r="BL197" s="4">
        <v>2075</v>
      </c>
      <c r="BM197" s="4">
        <v>2066</v>
      </c>
      <c r="BN197" s="4">
        <v>8803</v>
      </c>
      <c r="BO197" s="4">
        <v>1907</v>
      </c>
      <c r="BP197" s="4">
        <v>1781</v>
      </c>
      <c r="BQ197" s="4">
        <v>1769</v>
      </c>
      <c r="BR197" s="4">
        <v>1684</v>
      </c>
      <c r="BS197" s="4">
        <v>1662</v>
      </c>
      <c r="BT197" s="4">
        <v>7688</v>
      </c>
      <c r="BU197" s="4">
        <v>1580</v>
      </c>
      <c r="BV197" s="4">
        <v>1595</v>
      </c>
      <c r="BW197" s="4">
        <v>1510</v>
      </c>
      <c r="BX197" s="4">
        <v>1520</v>
      </c>
      <c r="BY197" s="4">
        <v>1483</v>
      </c>
      <c r="BZ197" s="4">
        <v>7581</v>
      </c>
      <c r="CA197" s="4">
        <v>1473</v>
      </c>
      <c r="CB197" s="4">
        <v>1516</v>
      </c>
      <c r="CC197" s="4">
        <v>1517</v>
      </c>
      <c r="CD197" s="4">
        <v>1578</v>
      </c>
      <c r="CE197" s="4">
        <v>1497</v>
      </c>
      <c r="CF197" s="4">
        <v>6830</v>
      </c>
      <c r="CG197" s="4">
        <v>1304</v>
      </c>
      <c r="CH197" s="4">
        <v>1410</v>
      </c>
      <c r="CI197" s="4">
        <v>1491</v>
      </c>
      <c r="CJ197" s="4">
        <v>1376</v>
      </c>
      <c r="CK197" s="4">
        <v>1249</v>
      </c>
      <c r="CL197" s="4">
        <v>6017</v>
      </c>
      <c r="CM197" s="4">
        <v>1201</v>
      </c>
      <c r="CN197" s="4">
        <v>1255</v>
      </c>
      <c r="CO197" s="4">
        <v>1220</v>
      </c>
      <c r="CP197" s="4">
        <v>1177</v>
      </c>
      <c r="CQ197" s="4">
        <v>1164</v>
      </c>
      <c r="CR197" s="4">
        <v>5073</v>
      </c>
      <c r="CS197" s="4">
        <v>1134</v>
      </c>
      <c r="CT197" s="4">
        <v>1069</v>
      </c>
      <c r="CU197" s="4">
        <v>924</v>
      </c>
      <c r="CV197" s="4">
        <v>986</v>
      </c>
      <c r="CW197" s="4">
        <v>960</v>
      </c>
      <c r="CX197" s="4">
        <v>4202</v>
      </c>
      <c r="CY197" s="4">
        <v>993</v>
      </c>
      <c r="CZ197" s="4">
        <v>916</v>
      </c>
      <c r="DA197" s="4">
        <v>815</v>
      </c>
      <c r="DB197" s="4">
        <v>764</v>
      </c>
      <c r="DC197" s="4">
        <v>714</v>
      </c>
      <c r="DD197" s="4">
        <v>2742</v>
      </c>
      <c r="DE197" s="4">
        <v>664</v>
      </c>
      <c r="DF197" s="4">
        <v>636</v>
      </c>
      <c r="DG197" s="4">
        <v>536</v>
      </c>
      <c r="DH197" s="4">
        <v>402</v>
      </c>
      <c r="DI197" s="4">
        <v>504</v>
      </c>
      <c r="DJ197" s="4">
        <v>1264</v>
      </c>
      <c r="DK197" s="4">
        <v>429</v>
      </c>
      <c r="DL197" s="4">
        <v>351</v>
      </c>
      <c r="DM197" s="4">
        <v>191</v>
      </c>
      <c r="DN197" s="4">
        <v>150</v>
      </c>
      <c r="DO197" s="4">
        <v>143</v>
      </c>
      <c r="DP197" s="4">
        <v>280</v>
      </c>
      <c r="DQ197" s="4">
        <v>106</v>
      </c>
      <c r="DR197" s="4">
        <v>73</v>
      </c>
      <c r="DS197" s="4">
        <v>50</v>
      </c>
      <c r="DT197" s="4">
        <v>31</v>
      </c>
      <c r="DU197" s="4">
        <v>20</v>
      </c>
      <c r="DV197" s="4">
        <v>33</v>
      </c>
      <c r="DW197" s="4">
        <v>32239</v>
      </c>
      <c r="DX197" s="4">
        <v>36231</v>
      </c>
      <c r="DY197" s="4">
        <v>62771</v>
      </c>
      <c r="DZ197" s="4">
        <v>35020</v>
      </c>
      <c r="EA197" s="4">
        <v>26441</v>
      </c>
    </row>
    <row r="198" spans="1:131" s="5" customFormat="1" ht="17.5" customHeight="1" x14ac:dyDescent="0.35">
      <c r="A198" s="5" t="s">
        <v>336</v>
      </c>
      <c r="D198" s="5" t="s">
        <v>337</v>
      </c>
      <c r="E198" s="4">
        <v>106322</v>
      </c>
      <c r="F198" s="4">
        <v>5602</v>
      </c>
      <c r="G198" s="4">
        <v>1100</v>
      </c>
      <c r="H198" s="4">
        <v>1077</v>
      </c>
      <c r="I198" s="4">
        <v>1186</v>
      </c>
      <c r="J198" s="4">
        <v>1095</v>
      </c>
      <c r="K198" s="4">
        <v>1144</v>
      </c>
      <c r="L198" s="4">
        <v>5602</v>
      </c>
      <c r="M198" s="4">
        <v>1179</v>
      </c>
      <c r="N198" s="4">
        <v>1110</v>
      </c>
      <c r="O198" s="4">
        <v>1090</v>
      </c>
      <c r="P198" s="4">
        <v>1136</v>
      </c>
      <c r="Q198" s="4">
        <v>1087</v>
      </c>
      <c r="R198" s="4">
        <v>6354</v>
      </c>
      <c r="S198" s="4">
        <v>1177</v>
      </c>
      <c r="T198" s="4">
        <v>1225</v>
      </c>
      <c r="U198" s="4">
        <v>1286</v>
      </c>
      <c r="V198" s="4">
        <v>1298</v>
      </c>
      <c r="W198" s="4">
        <v>1368</v>
      </c>
      <c r="X198" s="4">
        <v>6511</v>
      </c>
      <c r="Y198" s="4">
        <v>1424</v>
      </c>
      <c r="Z198" s="4">
        <v>1407</v>
      </c>
      <c r="AA198" s="4">
        <v>1442</v>
      </c>
      <c r="AB198" s="4">
        <v>1210</v>
      </c>
      <c r="AC198" s="4">
        <v>1028</v>
      </c>
      <c r="AD198" s="4">
        <v>5620</v>
      </c>
      <c r="AE198" s="4">
        <v>1037</v>
      </c>
      <c r="AF198" s="4">
        <v>1049</v>
      </c>
      <c r="AG198" s="4">
        <v>1094</v>
      </c>
      <c r="AH198" s="4">
        <v>1248</v>
      </c>
      <c r="AI198" s="4">
        <v>1192</v>
      </c>
      <c r="AJ198" s="4">
        <v>5407</v>
      </c>
      <c r="AK198" s="4">
        <v>1128</v>
      </c>
      <c r="AL198" s="4">
        <v>1094</v>
      </c>
      <c r="AM198" s="4">
        <v>1015</v>
      </c>
      <c r="AN198" s="4">
        <v>1097</v>
      </c>
      <c r="AO198" s="4">
        <v>1073</v>
      </c>
      <c r="AP198" s="4">
        <v>5574</v>
      </c>
      <c r="AQ198" s="4">
        <v>1151</v>
      </c>
      <c r="AR198" s="4">
        <v>1177</v>
      </c>
      <c r="AS198" s="4">
        <v>1121</v>
      </c>
      <c r="AT198" s="4">
        <v>1025</v>
      </c>
      <c r="AU198" s="4">
        <v>1100</v>
      </c>
      <c r="AV198" s="4">
        <v>6412</v>
      </c>
      <c r="AW198" s="4">
        <v>1150</v>
      </c>
      <c r="AX198" s="4">
        <v>1183</v>
      </c>
      <c r="AY198" s="4">
        <v>1260</v>
      </c>
      <c r="AZ198" s="4">
        <v>1343</v>
      </c>
      <c r="BA198" s="4">
        <v>1476</v>
      </c>
      <c r="BB198" s="4">
        <v>7993</v>
      </c>
      <c r="BC198" s="4">
        <v>1568</v>
      </c>
      <c r="BD198" s="4">
        <v>1564</v>
      </c>
      <c r="BE198" s="4">
        <v>1670</v>
      </c>
      <c r="BF198" s="4">
        <v>1576</v>
      </c>
      <c r="BG198" s="4">
        <v>1615</v>
      </c>
      <c r="BH198" s="4">
        <v>8533</v>
      </c>
      <c r="BI198" s="4">
        <v>1705</v>
      </c>
      <c r="BJ198" s="4">
        <v>1715</v>
      </c>
      <c r="BK198" s="4">
        <v>1655</v>
      </c>
      <c r="BL198" s="4">
        <v>1706</v>
      </c>
      <c r="BM198" s="4">
        <v>1752</v>
      </c>
      <c r="BN198" s="4">
        <v>7154</v>
      </c>
      <c r="BO198" s="4">
        <v>1565</v>
      </c>
      <c r="BP198" s="4">
        <v>1537</v>
      </c>
      <c r="BQ198" s="4">
        <v>1435</v>
      </c>
      <c r="BR198" s="4">
        <v>1325</v>
      </c>
      <c r="BS198" s="4">
        <v>1292</v>
      </c>
      <c r="BT198" s="4">
        <v>6257</v>
      </c>
      <c r="BU198" s="4">
        <v>1169</v>
      </c>
      <c r="BV198" s="4">
        <v>1263</v>
      </c>
      <c r="BW198" s="4">
        <v>1321</v>
      </c>
      <c r="BX198" s="4">
        <v>1284</v>
      </c>
      <c r="BY198" s="4">
        <v>1220</v>
      </c>
      <c r="BZ198" s="4">
        <v>7100</v>
      </c>
      <c r="CA198" s="4">
        <v>1249</v>
      </c>
      <c r="CB198" s="4">
        <v>1347</v>
      </c>
      <c r="CC198" s="4">
        <v>1469</v>
      </c>
      <c r="CD198" s="4">
        <v>1462</v>
      </c>
      <c r="CE198" s="4">
        <v>1573</v>
      </c>
      <c r="CF198" s="4">
        <v>5929</v>
      </c>
      <c r="CG198" s="4">
        <v>1203</v>
      </c>
      <c r="CH198" s="4">
        <v>1348</v>
      </c>
      <c r="CI198" s="4">
        <v>1253</v>
      </c>
      <c r="CJ198" s="4">
        <v>1126</v>
      </c>
      <c r="CK198" s="4">
        <v>999</v>
      </c>
      <c r="CL198" s="4">
        <v>4728</v>
      </c>
      <c r="CM198" s="4">
        <v>880</v>
      </c>
      <c r="CN198" s="4">
        <v>951</v>
      </c>
      <c r="CO198" s="4">
        <v>979</v>
      </c>
      <c r="CP198" s="4">
        <v>927</v>
      </c>
      <c r="CQ198" s="4">
        <v>991</v>
      </c>
      <c r="CR198" s="4">
        <v>4279</v>
      </c>
      <c r="CS198" s="4">
        <v>923</v>
      </c>
      <c r="CT198" s="4">
        <v>878</v>
      </c>
      <c r="CU198" s="4">
        <v>836</v>
      </c>
      <c r="CV198" s="4">
        <v>797</v>
      </c>
      <c r="CW198" s="4">
        <v>845</v>
      </c>
      <c r="CX198" s="4">
        <v>3562</v>
      </c>
      <c r="CY198" s="4">
        <v>823</v>
      </c>
      <c r="CZ198" s="4">
        <v>744</v>
      </c>
      <c r="DA198" s="4">
        <v>758</v>
      </c>
      <c r="DB198" s="4">
        <v>612</v>
      </c>
      <c r="DC198" s="4">
        <v>625</v>
      </c>
      <c r="DD198" s="4">
        <v>2331</v>
      </c>
      <c r="DE198" s="4">
        <v>603</v>
      </c>
      <c r="DF198" s="4">
        <v>521</v>
      </c>
      <c r="DG198" s="4">
        <v>475</v>
      </c>
      <c r="DH198" s="4">
        <v>399</v>
      </c>
      <c r="DI198" s="4">
        <v>333</v>
      </c>
      <c r="DJ198" s="4">
        <v>1091</v>
      </c>
      <c r="DK198" s="4">
        <v>349</v>
      </c>
      <c r="DL198" s="4">
        <v>313</v>
      </c>
      <c r="DM198" s="4">
        <v>183</v>
      </c>
      <c r="DN198" s="4">
        <v>123</v>
      </c>
      <c r="DO198" s="4">
        <v>123</v>
      </c>
      <c r="DP198" s="4">
        <v>242</v>
      </c>
      <c r="DQ198" s="4">
        <v>76</v>
      </c>
      <c r="DR198" s="4">
        <v>68</v>
      </c>
      <c r="DS198" s="4">
        <v>50</v>
      </c>
      <c r="DT198" s="4">
        <v>27</v>
      </c>
      <c r="DU198" s="4">
        <v>21</v>
      </c>
      <c r="DV198" s="4">
        <v>41</v>
      </c>
      <c r="DW198" s="4">
        <v>18982</v>
      </c>
      <c r="DX198" s="4">
        <v>21831</v>
      </c>
      <c r="DY198" s="4">
        <v>36093</v>
      </c>
      <c r="DZ198" s="4">
        <v>29044</v>
      </c>
      <c r="EA198" s="4">
        <v>22203</v>
      </c>
    </row>
    <row r="199" spans="1:131" s="5" customFormat="1" ht="17.5" customHeight="1" x14ac:dyDescent="0.35">
      <c r="A199" s="5" t="s">
        <v>338</v>
      </c>
      <c r="D199" s="5" t="s">
        <v>339</v>
      </c>
      <c r="E199" s="4">
        <v>137004</v>
      </c>
      <c r="F199" s="4">
        <v>8930</v>
      </c>
      <c r="G199" s="4">
        <v>1824</v>
      </c>
      <c r="H199" s="4">
        <v>1780</v>
      </c>
      <c r="I199" s="4">
        <v>1823</v>
      </c>
      <c r="J199" s="4">
        <v>1755</v>
      </c>
      <c r="K199" s="4">
        <v>1748</v>
      </c>
      <c r="L199" s="4">
        <v>8302</v>
      </c>
      <c r="M199" s="4">
        <v>1803</v>
      </c>
      <c r="N199" s="4">
        <v>1679</v>
      </c>
      <c r="O199" s="4">
        <v>1649</v>
      </c>
      <c r="P199" s="4">
        <v>1571</v>
      </c>
      <c r="Q199" s="4">
        <v>1600</v>
      </c>
      <c r="R199" s="4">
        <v>8498</v>
      </c>
      <c r="S199" s="4">
        <v>1622</v>
      </c>
      <c r="T199" s="4">
        <v>1624</v>
      </c>
      <c r="U199" s="4">
        <v>1738</v>
      </c>
      <c r="V199" s="4">
        <v>1784</v>
      </c>
      <c r="W199" s="4">
        <v>1730</v>
      </c>
      <c r="X199" s="4">
        <v>8743</v>
      </c>
      <c r="Y199" s="4">
        <v>1690</v>
      </c>
      <c r="Z199" s="4">
        <v>1759</v>
      </c>
      <c r="AA199" s="4">
        <v>1810</v>
      </c>
      <c r="AB199" s="4">
        <v>1738</v>
      </c>
      <c r="AC199" s="4">
        <v>1746</v>
      </c>
      <c r="AD199" s="4">
        <v>8995</v>
      </c>
      <c r="AE199" s="4">
        <v>1721</v>
      </c>
      <c r="AF199" s="4">
        <v>1775</v>
      </c>
      <c r="AG199" s="4">
        <v>1805</v>
      </c>
      <c r="AH199" s="4">
        <v>1843</v>
      </c>
      <c r="AI199" s="4">
        <v>1851</v>
      </c>
      <c r="AJ199" s="4">
        <v>8891</v>
      </c>
      <c r="AK199" s="4">
        <v>1846</v>
      </c>
      <c r="AL199" s="4">
        <v>1834</v>
      </c>
      <c r="AM199" s="4">
        <v>1723</v>
      </c>
      <c r="AN199" s="4">
        <v>1738</v>
      </c>
      <c r="AO199" s="4">
        <v>1750</v>
      </c>
      <c r="AP199" s="4">
        <v>8084</v>
      </c>
      <c r="AQ199" s="4">
        <v>1809</v>
      </c>
      <c r="AR199" s="4">
        <v>1756</v>
      </c>
      <c r="AS199" s="4">
        <v>1537</v>
      </c>
      <c r="AT199" s="4">
        <v>1389</v>
      </c>
      <c r="AU199" s="4">
        <v>1593</v>
      </c>
      <c r="AV199" s="4">
        <v>8315</v>
      </c>
      <c r="AW199" s="4">
        <v>1500</v>
      </c>
      <c r="AX199" s="4">
        <v>1534</v>
      </c>
      <c r="AY199" s="4">
        <v>1693</v>
      </c>
      <c r="AZ199" s="4">
        <v>1674</v>
      </c>
      <c r="BA199" s="4">
        <v>1914</v>
      </c>
      <c r="BB199" s="4">
        <v>9687</v>
      </c>
      <c r="BC199" s="4">
        <v>1994</v>
      </c>
      <c r="BD199" s="4">
        <v>1849</v>
      </c>
      <c r="BE199" s="4">
        <v>1986</v>
      </c>
      <c r="BF199" s="4">
        <v>1945</v>
      </c>
      <c r="BG199" s="4">
        <v>1913</v>
      </c>
      <c r="BH199" s="4">
        <v>9613</v>
      </c>
      <c r="BI199" s="4">
        <v>1922</v>
      </c>
      <c r="BJ199" s="4">
        <v>1942</v>
      </c>
      <c r="BK199" s="4">
        <v>1946</v>
      </c>
      <c r="BL199" s="4">
        <v>1886</v>
      </c>
      <c r="BM199" s="4">
        <v>1917</v>
      </c>
      <c r="BN199" s="4">
        <v>8316</v>
      </c>
      <c r="BO199" s="4">
        <v>1815</v>
      </c>
      <c r="BP199" s="4">
        <v>1610</v>
      </c>
      <c r="BQ199" s="4">
        <v>1677</v>
      </c>
      <c r="BR199" s="4">
        <v>1654</v>
      </c>
      <c r="BS199" s="4">
        <v>1560</v>
      </c>
      <c r="BT199" s="4">
        <v>7250</v>
      </c>
      <c r="BU199" s="4">
        <v>1559</v>
      </c>
      <c r="BV199" s="4">
        <v>1401</v>
      </c>
      <c r="BW199" s="4">
        <v>1505</v>
      </c>
      <c r="BX199" s="4">
        <v>1384</v>
      </c>
      <c r="BY199" s="4">
        <v>1401</v>
      </c>
      <c r="BZ199" s="4">
        <v>7716</v>
      </c>
      <c r="CA199" s="4">
        <v>1486</v>
      </c>
      <c r="CB199" s="4">
        <v>1511</v>
      </c>
      <c r="CC199" s="4">
        <v>1531</v>
      </c>
      <c r="CD199" s="4">
        <v>1555</v>
      </c>
      <c r="CE199" s="4">
        <v>1633</v>
      </c>
      <c r="CF199" s="4">
        <v>6945</v>
      </c>
      <c r="CG199" s="4">
        <v>1336</v>
      </c>
      <c r="CH199" s="4">
        <v>1413</v>
      </c>
      <c r="CI199" s="4">
        <v>1477</v>
      </c>
      <c r="CJ199" s="4">
        <v>1426</v>
      </c>
      <c r="CK199" s="4">
        <v>1293</v>
      </c>
      <c r="CL199" s="4">
        <v>6075</v>
      </c>
      <c r="CM199" s="4">
        <v>1166</v>
      </c>
      <c r="CN199" s="4">
        <v>1227</v>
      </c>
      <c r="CO199" s="4">
        <v>1263</v>
      </c>
      <c r="CP199" s="4">
        <v>1244</v>
      </c>
      <c r="CQ199" s="4">
        <v>1175</v>
      </c>
      <c r="CR199" s="4">
        <v>5091</v>
      </c>
      <c r="CS199" s="4">
        <v>1167</v>
      </c>
      <c r="CT199" s="4">
        <v>990</v>
      </c>
      <c r="CU199" s="4">
        <v>964</v>
      </c>
      <c r="CV199" s="4">
        <v>978</v>
      </c>
      <c r="CW199" s="4">
        <v>992</v>
      </c>
      <c r="CX199" s="4">
        <v>3870</v>
      </c>
      <c r="CY199" s="4">
        <v>960</v>
      </c>
      <c r="CZ199" s="4">
        <v>840</v>
      </c>
      <c r="DA199" s="4">
        <v>745</v>
      </c>
      <c r="DB199" s="4">
        <v>696</v>
      </c>
      <c r="DC199" s="4">
        <v>629</v>
      </c>
      <c r="DD199" s="4">
        <v>2423</v>
      </c>
      <c r="DE199" s="4">
        <v>603</v>
      </c>
      <c r="DF199" s="4">
        <v>523</v>
      </c>
      <c r="DG199" s="4">
        <v>488</v>
      </c>
      <c r="DH199" s="4">
        <v>420</v>
      </c>
      <c r="DI199" s="4">
        <v>389</v>
      </c>
      <c r="DJ199" s="4">
        <v>978</v>
      </c>
      <c r="DK199" s="4">
        <v>348</v>
      </c>
      <c r="DL199" s="4">
        <v>261</v>
      </c>
      <c r="DM199" s="4">
        <v>138</v>
      </c>
      <c r="DN199" s="4">
        <v>123</v>
      </c>
      <c r="DO199" s="4">
        <v>108</v>
      </c>
      <c r="DP199" s="4">
        <v>244</v>
      </c>
      <c r="DQ199" s="4">
        <v>78</v>
      </c>
      <c r="DR199" s="4">
        <v>75</v>
      </c>
      <c r="DS199" s="4">
        <v>45</v>
      </c>
      <c r="DT199" s="4">
        <v>22</v>
      </c>
      <c r="DU199" s="4">
        <v>24</v>
      </c>
      <c r="DV199" s="4">
        <v>38</v>
      </c>
      <c r="DW199" s="4">
        <v>27420</v>
      </c>
      <c r="DX199" s="4">
        <v>30989</v>
      </c>
      <c r="DY199" s="4">
        <v>51025</v>
      </c>
      <c r="DZ199" s="4">
        <v>32895</v>
      </c>
      <c r="EA199" s="4">
        <v>25664</v>
      </c>
    </row>
    <row r="200" spans="1:131" s="5" customFormat="1" ht="17.5" customHeight="1" x14ac:dyDescent="0.35">
      <c r="A200" s="5" t="s">
        <v>340</v>
      </c>
      <c r="D200" s="5" t="s">
        <v>341</v>
      </c>
      <c r="E200" s="4">
        <v>126029</v>
      </c>
      <c r="F200" s="4">
        <v>8206</v>
      </c>
      <c r="G200" s="4">
        <v>1777</v>
      </c>
      <c r="H200" s="4">
        <v>1581</v>
      </c>
      <c r="I200" s="4">
        <v>1610</v>
      </c>
      <c r="J200" s="4">
        <v>1633</v>
      </c>
      <c r="K200" s="4">
        <v>1605</v>
      </c>
      <c r="L200" s="4">
        <v>6997</v>
      </c>
      <c r="M200" s="4">
        <v>1490</v>
      </c>
      <c r="N200" s="4">
        <v>1432</v>
      </c>
      <c r="O200" s="4">
        <v>1392</v>
      </c>
      <c r="P200" s="4">
        <v>1335</v>
      </c>
      <c r="Q200" s="4">
        <v>1348</v>
      </c>
      <c r="R200" s="4">
        <v>7367</v>
      </c>
      <c r="S200" s="4">
        <v>1312</v>
      </c>
      <c r="T200" s="4">
        <v>1463</v>
      </c>
      <c r="U200" s="4">
        <v>1474</v>
      </c>
      <c r="V200" s="4">
        <v>1513</v>
      </c>
      <c r="W200" s="4">
        <v>1605</v>
      </c>
      <c r="X200" s="4">
        <v>8125</v>
      </c>
      <c r="Y200" s="4">
        <v>1515</v>
      </c>
      <c r="Z200" s="4">
        <v>1548</v>
      </c>
      <c r="AA200" s="4">
        <v>1678</v>
      </c>
      <c r="AB200" s="4">
        <v>1674</v>
      </c>
      <c r="AC200" s="4">
        <v>1710</v>
      </c>
      <c r="AD200" s="4">
        <v>9066</v>
      </c>
      <c r="AE200" s="4">
        <v>1772</v>
      </c>
      <c r="AF200" s="4">
        <v>1737</v>
      </c>
      <c r="AG200" s="4">
        <v>1840</v>
      </c>
      <c r="AH200" s="4">
        <v>1846</v>
      </c>
      <c r="AI200" s="4">
        <v>1871</v>
      </c>
      <c r="AJ200" s="4">
        <v>8777</v>
      </c>
      <c r="AK200" s="4">
        <v>1786</v>
      </c>
      <c r="AL200" s="4">
        <v>1731</v>
      </c>
      <c r="AM200" s="4">
        <v>1797</v>
      </c>
      <c r="AN200" s="4">
        <v>1782</v>
      </c>
      <c r="AO200" s="4">
        <v>1681</v>
      </c>
      <c r="AP200" s="4">
        <v>8126</v>
      </c>
      <c r="AQ200" s="4">
        <v>1731</v>
      </c>
      <c r="AR200" s="4">
        <v>1758</v>
      </c>
      <c r="AS200" s="4">
        <v>1635</v>
      </c>
      <c r="AT200" s="4">
        <v>1496</v>
      </c>
      <c r="AU200" s="4">
        <v>1506</v>
      </c>
      <c r="AV200" s="4">
        <v>8083</v>
      </c>
      <c r="AW200" s="4">
        <v>1444</v>
      </c>
      <c r="AX200" s="4">
        <v>1538</v>
      </c>
      <c r="AY200" s="4">
        <v>1562</v>
      </c>
      <c r="AZ200" s="4">
        <v>1720</v>
      </c>
      <c r="BA200" s="4">
        <v>1819</v>
      </c>
      <c r="BB200" s="4">
        <v>9135</v>
      </c>
      <c r="BC200" s="4">
        <v>1945</v>
      </c>
      <c r="BD200" s="4">
        <v>1835</v>
      </c>
      <c r="BE200" s="4">
        <v>1798</v>
      </c>
      <c r="BF200" s="4">
        <v>1801</v>
      </c>
      <c r="BG200" s="4">
        <v>1756</v>
      </c>
      <c r="BH200" s="4">
        <v>8843</v>
      </c>
      <c r="BI200" s="4">
        <v>1831</v>
      </c>
      <c r="BJ200" s="4">
        <v>1776</v>
      </c>
      <c r="BK200" s="4">
        <v>1729</v>
      </c>
      <c r="BL200" s="4">
        <v>1764</v>
      </c>
      <c r="BM200" s="4">
        <v>1743</v>
      </c>
      <c r="BN200" s="4">
        <v>7502</v>
      </c>
      <c r="BO200" s="4">
        <v>1582</v>
      </c>
      <c r="BP200" s="4">
        <v>1522</v>
      </c>
      <c r="BQ200" s="4">
        <v>1455</v>
      </c>
      <c r="BR200" s="4">
        <v>1479</v>
      </c>
      <c r="BS200" s="4">
        <v>1464</v>
      </c>
      <c r="BT200" s="4">
        <v>6564</v>
      </c>
      <c r="BU200" s="4">
        <v>1299</v>
      </c>
      <c r="BV200" s="4">
        <v>1332</v>
      </c>
      <c r="BW200" s="4">
        <v>1336</v>
      </c>
      <c r="BX200" s="4">
        <v>1290</v>
      </c>
      <c r="BY200" s="4">
        <v>1307</v>
      </c>
      <c r="BZ200" s="4">
        <v>6521</v>
      </c>
      <c r="CA200" s="4">
        <v>1316</v>
      </c>
      <c r="CB200" s="4">
        <v>1290</v>
      </c>
      <c r="CC200" s="4">
        <v>1310</v>
      </c>
      <c r="CD200" s="4">
        <v>1370</v>
      </c>
      <c r="CE200" s="4">
        <v>1235</v>
      </c>
      <c r="CF200" s="4">
        <v>5604</v>
      </c>
      <c r="CG200" s="4">
        <v>1094</v>
      </c>
      <c r="CH200" s="4">
        <v>1135</v>
      </c>
      <c r="CI200" s="4">
        <v>1250</v>
      </c>
      <c r="CJ200" s="4">
        <v>1140</v>
      </c>
      <c r="CK200" s="4">
        <v>985</v>
      </c>
      <c r="CL200" s="4">
        <v>5175</v>
      </c>
      <c r="CM200" s="4">
        <v>1024</v>
      </c>
      <c r="CN200" s="4">
        <v>1081</v>
      </c>
      <c r="CO200" s="4">
        <v>1056</v>
      </c>
      <c r="CP200" s="4">
        <v>991</v>
      </c>
      <c r="CQ200" s="4">
        <v>1023</v>
      </c>
      <c r="CR200" s="4">
        <v>4510</v>
      </c>
      <c r="CS200" s="4">
        <v>954</v>
      </c>
      <c r="CT200" s="4">
        <v>937</v>
      </c>
      <c r="CU200" s="4">
        <v>875</v>
      </c>
      <c r="CV200" s="4">
        <v>879</v>
      </c>
      <c r="CW200" s="4">
        <v>865</v>
      </c>
      <c r="CX200" s="4">
        <v>3691</v>
      </c>
      <c r="CY200" s="4">
        <v>843</v>
      </c>
      <c r="CZ200" s="4">
        <v>813</v>
      </c>
      <c r="DA200" s="4">
        <v>750</v>
      </c>
      <c r="DB200" s="4">
        <v>681</v>
      </c>
      <c r="DC200" s="4">
        <v>604</v>
      </c>
      <c r="DD200" s="4">
        <v>2407</v>
      </c>
      <c r="DE200" s="4">
        <v>596</v>
      </c>
      <c r="DF200" s="4">
        <v>549</v>
      </c>
      <c r="DG200" s="4">
        <v>471</v>
      </c>
      <c r="DH200" s="4">
        <v>390</v>
      </c>
      <c r="DI200" s="4">
        <v>401</v>
      </c>
      <c r="DJ200" s="4">
        <v>1024</v>
      </c>
      <c r="DK200" s="4">
        <v>324</v>
      </c>
      <c r="DL200" s="4">
        <v>251</v>
      </c>
      <c r="DM200" s="4">
        <v>181</v>
      </c>
      <c r="DN200" s="4">
        <v>138</v>
      </c>
      <c r="DO200" s="4">
        <v>130</v>
      </c>
      <c r="DP200" s="4">
        <v>271</v>
      </c>
      <c r="DQ200" s="4">
        <v>85</v>
      </c>
      <c r="DR200" s="4">
        <v>75</v>
      </c>
      <c r="DS200" s="4">
        <v>52</v>
      </c>
      <c r="DT200" s="4">
        <v>33</v>
      </c>
      <c r="DU200" s="4">
        <v>26</v>
      </c>
      <c r="DV200" s="4">
        <v>35</v>
      </c>
      <c r="DW200" s="4">
        <v>24085</v>
      </c>
      <c r="DX200" s="4">
        <v>27311</v>
      </c>
      <c r="DY200" s="4">
        <v>49797</v>
      </c>
      <c r="DZ200" s="4">
        <v>29430</v>
      </c>
      <c r="EA200" s="4">
        <v>22717</v>
      </c>
    </row>
    <row r="201" spans="1:131" ht="17.5" customHeight="1" x14ac:dyDescent="0.35"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W201" s="31"/>
      <c r="DX201" s="31"/>
      <c r="DY201" s="31"/>
      <c r="DZ201" s="31"/>
      <c r="EA201" s="31"/>
    </row>
    <row r="202" spans="1:131" s="3" customFormat="1" ht="17.5" customHeight="1" x14ac:dyDescent="0.35">
      <c r="A202" s="3" t="s">
        <v>342</v>
      </c>
      <c r="C202" s="3" t="s">
        <v>343</v>
      </c>
      <c r="E202" s="26">
        <v>287378</v>
      </c>
      <c r="F202" s="26">
        <v>15049</v>
      </c>
      <c r="G202" s="26">
        <v>3068</v>
      </c>
      <c r="H202" s="26">
        <v>2898</v>
      </c>
      <c r="I202" s="26">
        <v>2968</v>
      </c>
      <c r="J202" s="26">
        <v>3077</v>
      </c>
      <c r="K202" s="26">
        <v>3038</v>
      </c>
      <c r="L202" s="26">
        <v>14562</v>
      </c>
      <c r="M202" s="26">
        <v>3052</v>
      </c>
      <c r="N202" s="26">
        <v>2947</v>
      </c>
      <c r="O202" s="26">
        <v>2904</v>
      </c>
      <c r="P202" s="26">
        <v>2738</v>
      </c>
      <c r="Q202" s="26">
        <v>2921</v>
      </c>
      <c r="R202" s="26">
        <v>15664</v>
      </c>
      <c r="S202" s="26">
        <v>2892</v>
      </c>
      <c r="T202" s="26">
        <v>3115</v>
      </c>
      <c r="U202" s="26">
        <v>3120</v>
      </c>
      <c r="V202" s="26">
        <v>3249</v>
      </c>
      <c r="W202" s="26">
        <v>3288</v>
      </c>
      <c r="X202" s="26">
        <v>16829</v>
      </c>
      <c r="Y202" s="26">
        <v>3391</v>
      </c>
      <c r="Z202" s="26">
        <v>3507</v>
      </c>
      <c r="AA202" s="26">
        <v>3541</v>
      </c>
      <c r="AB202" s="26">
        <v>3316</v>
      </c>
      <c r="AC202" s="26">
        <v>3074</v>
      </c>
      <c r="AD202" s="26">
        <v>15295</v>
      </c>
      <c r="AE202" s="26">
        <v>2997</v>
      </c>
      <c r="AF202" s="26">
        <v>3024</v>
      </c>
      <c r="AG202" s="26">
        <v>3130</v>
      </c>
      <c r="AH202" s="26">
        <v>3079</v>
      </c>
      <c r="AI202" s="26">
        <v>3065</v>
      </c>
      <c r="AJ202" s="26">
        <v>15473</v>
      </c>
      <c r="AK202" s="26">
        <v>3077</v>
      </c>
      <c r="AL202" s="26">
        <v>3034</v>
      </c>
      <c r="AM202" s="26">
        <v>3148</v>
      </c>
      <c r="AN202" s="26">
        <v>3103</v>
      </c>
      <c r="AO202" s="26">
        <v>3111</v>
      </c>
      <c r="AP202" s="26">
        <v>15657</v>
      </c>
      <c r="AQ202" s="26">
        <v>3353</v>
      </c>
      <c r="AR202" s="26">
        <v>3224</v>
      </c>
      <c r="AS202" s="26">
        <v>3119</v>
      </c>
      <c r="AT202" s="26">
        <v>2952</v>
      </c>
      <c r="AU202" s="26">
        <v>3009</v>
      </c>
      <c r="AV202" s="26">
        <v>18124</v>
      </c>
      <c r="AW202" s="26">
        <v>3172</v>
      </c>
      <c r="AX202" s="26">
        <v>3392</v>
      </c>
      <c r="AY202" s="26">
        <v>3598</v>
      </c>
      <c r="AZ202" s="26">
        <v>3868</v>
      </c>
      <c r="BA202" s="26">
        <v>4094</v>
      </c>
      <c r="BB202" s="26">
        <v>21504</v>
      </c>
      <c r="BC202" s="26">
        <v>4202</v>
      </c>
      <c r="BD202" s="26">
        <v>4172</v>
      </c>
      <c r="BE202" s="26">
        <v>4307</v>
      </c>
      <c r="BF202" s="26">
        <v>4372</v>
      </c>
      <c r="BG202" s="26">
        <v>4451</v>
      </c>
      <c r="BH202" s="26">
        <v>21555</v>
      </c>
      <c r="BI202" s="26">
        <v>4377</v>
      </c>
      <c r="BJ202" s="26">
        <v>4431</v>
      </c>
      <c r="BK202" s="26">
        <v>4289</v>
      </c>
      <c r="BL202" s="26">
        <v>4340</v>
      </c>
      <c r="BM202" s="26">
        <v>4118</v>
      </c>
      <c r="BN202" s="26">
        <v>19125</v>
      </c>
      <c r="BO202" s="26">
        <v>3913</v>
      </c>
      <c r="BP202" s="26">
        <v>3878</v>
      </c>
      <c r="BQ202" s="26">
        <v>3804</v>
      </c>
      <c r="BR202" s="26">
        <v>3881</v>
      </c>
      <c r="BS202" s="26">
        <v>3649</v>
      </c>
      <c r="BT202" s="26">
        <v>18559</v>
      </c>
      <c r="BU202" s="26">
        <v>3685</v>
      </c>
      <c r="BV202" s="26">
        <v>3610</v>
      </c>
      <c r="BW202" s="26">
        <v>3866</v>
      </c>
      <c r="BX202" s="26">
        <v>3774</v>
      </c>
      <c r="BY202" s="26">
        <v>3624</v>
      </c>
      <c r="BZ202" s="26">
        <v>20268</v>
      </c>
      <c r="CA202" s="26">
        <v>3752</v>
      </c>
      <c r="CB202" s="26">
        <v>3928</v>
      </c>
      <c r="CC202" s="26">
        <v>4018</v>
      </c>
      <c r="CD202" s="26">
        <v>4324</v>
      </c>
      <c r="CE202" s="26">
        <v>4246</v>
      </c>
      <c r="CF202" s="26">
        <v>16817</v>
      </c>
      <c r="CG202" s="26">
        <v>3535</v>
      </c>
      <c r="CH202" s="26">
        <v>3729</v>
      </c>
      <c r="CI202" s="26">
        <v>3566</v>
      </c>
      <c r="CJ202" s="26">
        <v>3177</v>
      </c>
      <c r="CK202" s="26">
        <v>2810</v>
      </c>
      <c r="CL202" s="26">
        <v>13103</v>
      </c>
      <c r="CM202" s="26">
        <v>2607</v>
      </c>
      <c r="CN202" s="26">
        <v>2727</v>
      </c>
      <c r="CO202" s="26">
        <v>2664</v>
      </c>
      <c r="CP202" s="26">
        <v>2601</v>
      </c>
      <c r="CQ202" s="26">
        <v>2504</v>
      </c>
      <c r="CR202" s="26">
        <v>10739</v>
      </c>
      <c r="CS202" s="26">
        <v>2302</v>
      </c>
      <c r="CT202" s="26">
        <v>2131</v>
      </c>
      <c r="CU202" s="26">
        <v>2106</v>
      </c>
      <c r="CV202" s="26">
        <v>2117</v>
      </c>
      <c r="CW202" s="26">
        <v>2083</v>
      </c>
      <c r="CX202" s="26">
        <v>8896</v>
      </c>
      <c r="CY202" s="26">
        <v>2051</v>
      </c>
      <c r="CZ202" s="26">
        <v>1914</v>
      </c>
      <c r="DA202" s="26">
        <v>1755</v>
      </c>
      <c r="DB202" s="26">
        <v>1661</v>
      </c>
      <c r="DC202" s="26">
        <v>1515</v>
      </c>
      <c r="DD202" s="26">
        <v>6425</v>
      </c>
      <c r="DE202" s="26">
        <v>1528</v>
      </c>
      <c r="DF202" s="26">
        <v>1355</v>
      </c>
      <c r="DG202" s="26">
        <v>1273</v>
      </c>
      <c r="DH202" s="26">
        <v>1177</v>
      </c>
      <c r="DI202" s="26">
        <v>1092</v>
      </c>
      <c r="DJ202" s="26">
        <v>2797</v>
      </c>
      <c r="DK202" s="26">
        <v>960</v>
      </c>
      <c r="DL202" s="26">
        <v>696</v>
      </c>
      <c r="DM202" s="26">
        <v>452</v>
      </c>
      <c r="DN202" s="26">
        <v>348</v>
      </c>
      <c r="DO202" s="26">
        <v>341</v>
      </c>
      <c r="DP202" s="26">
        <v>831</v>
      </c>
      <c r="DQ202" s="26">
        <v>269</v>
      </c>
      <c r="DR202" s="26">
        <v>226</v>
      </c>
      <c r="DS202" s="26">
        <v>162</v>
      </c>
      <c r="DT202" s="26">
        <v>105</v>
      </c>
      <c r="DU202" s="26">
        <v>69</v>
      </c>
      <c r="DV202" s="26">
        <v>106</v>
      </c>
      <c r="DW202" s="26">
        <v>48666</v>
      </c>
      <c r="DX202" s="26">
        <v>55714</v>
      </c>
      <c r="DY202" s="26">
        <v>99491</v>
      </c>
      <c r="DZ202" s="26">
        <v>79507</v>
      </c>
      <c r="EA202" s="26">
        <v>59714</v>
      </c>
    </row>
    <row r="203" spans="1:131" ht="17.5" customHeight="1" x14ac:dyDescent="0.35">
      <c r="A203" s="2" t="s">
        <v>344</v>
      </c>
      <c r="D203" s="2" t="s">
        <v>345</v>
      </c>
      <c r="E203" s="4">
        <v>47337</v>
      </c>
      <c r="F203" s="4">
        <v>2314</v>
      </c>
      <c r="G203" s="4">
        <v>458</v>
      </c>
      <c r="H203" s="4">
        <v>423</v>
      </c>
      <c r="I203" s="4">
        <v>460</v>
      </c>
      <c r="J203" s="4">
        <v>474</v>
      </c>
      <c r="K203" s="4">
        <v>499</v>
      </c>
      <c r="L203" s="4">
        <v>2402</v>
      </c>
      <c r="M203" s="4">
        <v>489</v>
      </c>
      <c r="N203" s="4">
        <v>500</v>
      </c>
      <c r="O203" s="4">
        <v>483</v>
      </c>
      <c r="P203" s="4">
        <v>469</v>
      </c>
      <c r="Q203" s="4">
        <v>461</v>
      </c>
      <c r="R203" s="4">
        <v>2565</v>
      </c>
      <c r="S203" s="4">
        <v>473</v>
      </c>
      <c r="T203" s="4">
        <v>480</v>
      </c>
      <c r="U203" s="4">
        <v>525</v>
      </c>
      <c r="V203" s="4">
        <v>521</v>
      </c>
      <c r="W203" s="4">
        <v>566</v>
      </c>
      <c r="X203" s="4">
        <v>2770</v>
      </c>
      <c r="Y203" s="4">
        <v>594</v>
      </c>
      <c r="Z203" s="4">
        <v>613</v>
      </c>
      <c r="AA203" s="4">
        <v>582</v>
      </c>
      <c r="AB203" s="4">
        <v>552</v>
      </c>
      <c r="AC203" s="4">
        <v>429</v>
      </c>
      <c r="AD203" s="4">
        <v>2200</v>
      </c>
      <c r="AE203" s="4">
        <v>426</v>
      </c>
      <c r="AF203" s="4">
        <v>420</v>
      </c>
      <c r="AG203" s="4">
        <v>480</v>
      </c>
      <c r="AH203" s="4">
        <v>430</v>
      </c>
      <c r="AI203" s="4">
        <v>444</v>
      </c>
      <c r="AJ203" s="4">
        <v>2019</v>
      </c>
      <c r="AK203" s="4">
        <v>424</v>
      </c>
      <c r="AL203" s="4">
        <v>393</v>
      </c>
      <c r="AM203" s="4">
        <v>393</v>
      </c>
      <c r="AN203" s="4">
        <v>393</v>
      </c>
      <c r="AO203" s="4">
        <v>416</v>
      </c>
      <c r="AP203" s="4">
        <v>2288</v>
      </c>
      <c r="AQ203" s="4">
        <v>460</v>
      </c>
      <c r="AR203" s="4">
        <v>447</v>
      </c>
      <c r="AS203" s="4">
        <v>453</v>
      </c>
      <c r="AT203" s="4">
        <v>461</v>
      </c>
      <c r="AU203" s="4">
        <v>467</v>
      </c>
      <c r="AV203" s="4">
        <v>2988</v>
      </c>
      <c r="AW203" s="4">
        <v>491</v>
      </c>
      <c r="AX203" s="4">
        <v>550</v>
      </c>
      <c r="AY203" s="4">
        <v>598</v>
      </c>
      <c r="AZ203" s="4">
        <v>675</v>
      </c>
      <c r="BA203" s="4">
        <v>674</v>
      </c>
      <c r="BB203" s="4">
        <v>3724</v>
      </c>
      <c r="BC203" s="4">
        <v>708</v>
      </c>
      <c r="BD203" s="4">
        <v>736</v>
      </c>
      <c r="BE203" s="4">
        <v>731</v>
      </c>
      <c r="BF203" s="4">
        <v>787</v>
      </c>
      <c r="BG203" s="4">
        <v>762</v>
      </c>
      <c r="BH203" s="4">
        <v>3850</v>
      </c>
      <c r="BI203" s="4">
        <v>814</v>
      </c>
      <c r="BJ203" s="4">
        <v>784</v>
      </c>
      <c r="BK203" s="4">
        <v>761</v>
      </c>
      <c r="BL203" s="4">
        <v>767</v>
      </c>
      <c r="BM203" s="4">
        <v>724</v>
      </c>
      <c r="BN203" s="4">
        <v>3351</v>
      </c>
      <c r="BO203" s="4">
        <v>744</v>
      </c>
      <c r="BP203" s="4">
        <v>684</v>
      </c>
      <c r="BQ203" s="4">
        <v>652</v>
      </c>
      <c r="BR203" s="4">
        <v>661</v>
      </c>
      <c r="BS203" s="4">
        <v>610</v>
      </c>
      <c r="BT203" s="4">
        <v>3076</v>
      </c>
      <c r="BU203" s="4">
        <v>630</v>
      </c>
      <c r="BV203" s="4">
        <v>627</v>
      </c>
      <c r="BW203" s="4">
        <v>650</v>
      </c>
      <c r="BX203" s="4">
        <v>611</v>
      </c>
      <c r="BY203" s="4">
        <v>558</v>
      </c>
      <c r="BZ203" s="4">
        <v>3217</v>
      </c>
      <c r="CA203" s="4">
        <v>607</v>
      </c>
      <c r="CB203" s="4">
        <v>653</v>
      </c>
      <c r="CC203" s="4">
        <v>641</v>
      </c>
      <c r="CD203" s="4">
        <v>644</v>
      </c>
      <c r="CE203" s="4">
        <v>672</v>
      </c>
      <c r="CF203" s="4">
        <v>2821</v>
      </c>
      <c r="CG203" s="4">
        <v>560</v>
      </c>
      <c r="CH203" s="4">
        <v>640</v>
      </c>
      <c r="CI203" s="4">
        <v>620</v>
      </c>
      <c r="CJ203" s="4">
        <v>524</v>
      </c>
      <c r="CK203" s="4">
        <v>477</v>
      </c>
      <c r="CL203" s="4">
        <v>2196</v>
      </c>
      <c r="CM203" s="4">
        <v>456</v>
      </c>
      <c r="CN203" s="4">
        <v>430</v>
      </c>
      <c r="CO203" s="4">
        <v>462</v>
      </c>
      <c r="CP203" s="4">
        <v>447</v>
      </c>
      <c r="CQ203" s="4">
        <v>401</v>
      </c>
      <c r="CR203" s="4">
        <v>1993</v>
      </c>
      <c r="CS203" s="4">
        <v>428</v>
      </c>
      <c r="CT203" s="4">
        <v>385</v>
      </c>
      <c r="CU203" s="4">
        <v>400</v>
      </c>
      <c r="CV203" s="4">
        <v>379</v>
      </c>
      <c r="CW203" s="4">
        <v>401</v>
      </c>
      <c r="CX203" s="4">
        <v>1671</v>
      </c>
      <c r="CY203" s="4">
        <v>396</v>
      </c>
      <c r="CZ203" s="4">
        <v>344</v>
      </c>
      <c r="DA203" s="4">
        <v>324</v>
      </c>
      <c r="DB203" s="4">
        <v>309</v>
      </c>
      <c r="DC203" s="4">
        <v>298</v>
      </c>
      <c r="DD203" s="4">
        <v>1155</v>
      </c>
      <c r="DE203" s="4">
        <v>259</v>
      </c>
      <c r="DF203" s="4">
        <v>240</v>
      </c>
      <c r="DG203" s="4">
        <v>241</v>
      </c>
      <c r="DH203" s="4">
        <v>199</v>
      </c>
      <c r="DI203" s="4">
        <v>216</v>
      </c>
      <c r="DJ203" s="4">
        <v>550</v>
      </c>
      <c r="DK203" s="4">
        <v>178</v>
      </c>
      <c r="DL203" s="4">
        <v>145</v>
      </c>
      <c r="DM203" s="4">
        <v>83</v>
      </c>
      <c r="DN203" s="4">
        <v>75</v>
      </c>
      <c r="DO203" s="4">
        <v>69</v>
      </c>
      <c r="DP203" s="4">
        <v>165</v>
      </c>
      <c r="DQ203" s="4">
        <v>47</v>
      </c>
      <c r="DR203" s="4">
        <v>57</v>
      </c>
      <c r="DS203" s="4">
        <v>37</v>
      </c>
      <c r="DT203" s="4">
        <v>11</v>
      </c>
      <c r="DU203" s="4">
        <v>13</v>
      </c>
      <c r="DV203" s="4">
        <v>22</v>
      </c>
      <c r="DW203" s="4">
        <v>7875</v>
      </c>
      <c r="DX203" s="4">
        <v>9070</v>
      </c>
      <c r="DY203" s="4">
        <v>15395</v>
      </c>
      <c r="DZ203" s="4">
        <v>13494</v>
      </c>
      <c r="EA203" s="4">
        <v>10573</v>
      </c>
    </row>
    <row r="204" spans="1:131" ht="17.5" customHeight="1" x14ac:dyDescent="0.35">
      <c r="A204" s="2" t="s">
        <v>346</v>
      </c>
      <c r="D204" s="2" t="s">
        <v>347</v>
      </c>
      <c r="E204" s="4">
        <v>38295</v>
      </c>
      <c r="F204" s="4">
        <v>1603</v>
      </c>
      <c r="G204" s="4">
        <v>321</v>
      </c>
      <c r="H204" s="4">
        <v>312</v>
      </c>
      <c r="I204" s="4">
        <v>316</v>
      </c>
      <c r="J204" s="4">
        <v>323</v>
      </c>
      <c r="K204" s="4">
        <v>331</v>
      </c>
      <c r="L204" s="4">
        <v>1781</v>
      </c>
      <c r="M204" s="4">
        <v>331</v>
      </c>
      <c r="N204" s="4">
        <v>336</v>
      </c>
      <c r="O204" s="4">
        <v>366</v>
      </c>
      <c r="P204" s="4">
        <v>348</v>
      </c>
      <c r="Q204" s="4">
        <v>400</v>
      </c>
      <c r="R204" s="4">
        <v>2160</v>
      </c>
      <c r="S204" s="4">
        <v>368</v>
      </c>
      <c r="T204" s="4">
        <v>447</v>
      </c>
      <c r="U204" s="4">
        <v>437</v>
      </c>
      <c r="V204" s="4">
        <v>442</v>
      </c>
      <c r="W204" s="4">
        <v>466</v>
      </c>
      <c r="X204" s="4">
        <v>2382</v>
      </c>
      <c r="Y204" s="4">
        <v>493</v>
      </c>
      <c r="Z204" s="4">
        <v>560</v>
      </c>
      <c r="AA204" s="4">
        <v>554</v>
      </c>
      <c r="AB204" s="4">
        <v>420</v>
      </c>
      <c r="AC204" s="4">
        <v>355</v>
      </c>
      <c r="AD204" s="4">
        <v>1515</v>
      </c>
      <c r="AE204" s="4">
        <v>282</v>
      </c>
      <c r="AF204" s="4">
        <v>287</v>
      </c>
      <c r="AG204" s="4">
        <v>309</v>
      </c>
      <c r="AH204" s="4">
        <v>327</v>
      </c>
      <c r="AI204" s="4">
        <v>310</v>
      </c>
      <c r="AJ204" s="4">
        <v>1487</v>
      </c>
      <c r="AK204" s="4">
        <v>308</v>
      </c>
      <c r="AL204" s="4">
        <v>262</v>
      </c>
      <c r="AM204" s="4">
        <v>311</v>
      </c>
      <c r="AN204" s="4">
        <v>300</v>
      </c>
      <c r="AO204" s="4">
        <v>306</v>
      </c>
      <c r="AP204" s="4">
        <v>1508</v>
      </c>
      <c r="AQ204" s="4">
        <v>276</v>
      </c>
      <c r="AR204" s="4">
        <v>332</v>
      </c>
      <c r="AS204" s="4">
        <v>303</v>
      </c>
      <c r="AT204" s="4">
        <v>282</v>
      </c>
      <c r="AU204" s="4">
        <v>315</v>
      </c>
      <c r="AV204" s="4">
        <v>2021</v>
      </c>
      <c r="AW204" s="4">
        <v>326</v>
      </c>
      <c r="AX204" s="4">
        <v>383</v>
      </c>
      <c r="AY204" s="4">
        <v>405</v>
      </c>
      <c r="AZ204" s="4">
        <v>404</v>
      </c>
      <c r="BA204" s="4">
        <v>503</v>
      </c>
      <c r="BB204" s="4">
        <v>2660</v>
      </c>
      <c r="BC204" s="4">
        <v>497</v>
      </c>
      <c r="BD204" s="4">
        <v>497</v>
      </c>
      <c r="BE204" s="4">
        <v>521</v>
      </c>
      <c r="BF204" s="4">
        <v>582</v>
      </c>
      <c r="BG204" s="4">
        <v>563</v>
      </c>
      <c r="BH204" s="4">
        <v>2931</v>
      </c>
      <c r="BI204" s="4">
        <v>625</v>
      </c>
      <c r="BJ204" s="4">
        <v>588</v>
      </c>
      <c r="BK204" s="4">
        <v>600</v>
      </c>
      <c r="BL204" s="4">
        <v>591</v>
      </c>
      <c r="BM204" s="4">
        <v>527</v>
      </c>
      <c r="BN204" s="4">
        <v>2718</v>
      </c>
      <c r="BO204" s="4">
        <v>538</v>
      </c>
      <c r="BP204" s="4">
        <v>572</v>
      </c>
      <c r="BQ204" s="4">
        <v>542</v>
      </c>
      <c r="BR204" s="4">
        <v>544</v>
      </c>
      <c r="BS204" s="4">
        <v>522</v>
      </c>
      <c r="BT204" s="4">
        <v>2631</v>
      </c>
      <c r="BU204" s="4">
        <v>515</v>
      </c>
      <c r="BV204" s="4">
        <v>496</v>
      </c>
      <c r="BW204" s="4">
        <v>530</v>
      </c>
      <c r="BX204" s="4">
        <v>543</v>
      </c>
      <c r="BY204" s="4">
        <v>547</v>
      </c>
      <c r="BZ204" s="4">
        <v>3082</v>
      </c>
      <c r="CA204" s="4">
        <v>564</v>
      </c>
      <c r="CB204" s="4">
        <v>619</v>
      </c>
      <c r="CC204" s="4">
        <v>584</v>
      </c>
      <c r="CD204" s="4">
        <v>662</v>
      </c>
      <c r="CE204" s="4">
        <v>653</v>
      </c>
      <c r="CF204" s="4">
        <v>2660</v>
      </c>
      <c r="CG204" s="4">
        <v>556</v>
      </c>
      <c r="CH204" s="4">
        <v>582</v>
      </c>
      <c r="CI204" s="4">
        <v>560</v>
      </c>
      <c r="CJ204" s="4">
        <v>516</v>
      </c>
      <c r="CK204" s="4">
        <v>446</v>
      </c>
      <c r="CL204" s="4">
        <v>2138</v>
      </c>
      <c r="CM204" s="4">
        <v>397</v>
      </c>
      <c r="CN204" s="4">
        <v>450</v>
      </c>
      <c r="CO204" s="4">
        <v>435</v>
      </c>
      <c r="CP204" s="4">
        <v>420</v>
      </c>
      <c r="CQ204" s="4">
        <v>436</v>
      </c>
      <c r="CR204" s="4">
        <v>1708</v>
      </c>
      <c r="CS204" s="4">
        <v>349</v>
      </c>
      <c r="CT204" s="4">
        <v>340</v>
      </c>
      <c r="CU204" s="4">
        <v>336</v>
      </c>
      <c r="CV204" s="4">
        <v>364</v>
      </c>
      <c r="CW204" s="4">
        <v>319</v>
      </c>
      <c r="CX204" s="4">
        <v>1505</v>
      </c>
      <c r="CY204" s="4">
        <v>336</v>
      </c>
      <c r="CZ204" s="4">
        <v>323</v>
      </c>
      <c r="DA204" s="4">
        <v>323</v>
      </c>
      <c r="DB204" s="4">
        <v>274</v>
      </c>
      <c r="DC204" s="4">
        <v>249</v>
      </c>
      <c r="DD204" s="4">
        <v>1155</v>
      </c>
      <c r="DE204" s="4">
        <v>275</v>
      </c>
      <c r="DF204" s="4">
        <v>233</v>
      </c>
      <c r="DG204" s="4">
        <v>231</v>
      </c>
      <c r="DH204" s="4">
        <v>227</v>
      </c>
      <c r="DI204" s="4">
        <v>189</v>
      </c>
      <c r="DJ204" s="4">
        <v>469</v>
      </c>
      <c r="DK204" s="4">
        <v>172</v>
      </c>
      <c r="DL204" s="4">
        <v>101</v>
      </c>
      <c r="DM204" s="4">
        <v>78</v>
      </c>
      <c r="DN204" s="4">
        <v>51</v>
      </c>
      <c r="DO204" s="4">
        <v>67</v>
      </c>
      <c r="DP204" s="4">
        <v>153</v>
      </c>
      <c r="DQ204" s="4">
        <v>43</v>
      </c>
      <c r="DR204" s="4">
        <v>50</v>
      </c>
      <c r="DS204" s="4">
        <v>21</v>
      </c>
      <c r="DT204" s="4">
        <v>21</v>
      </c>
      <c r="DU204" s="4">
        <v>18</v>
      </c>
      <c r="DV204" s="4">
        <v>28</v>
      </c>
      <c r="DW204" s="4">
        <v>6037</v>
      </c>
      <c r="DX204" s="4">
        <v>7151</v>
      </c>
      <c r="DY204" s="4">
        <v>11080</v>
      </c>
      <c r="DZ204" s="4">
        <v>11362</v>
      </c>
      <c r="EA204" s="4">
        <v>9816</v>
      </c>
    </row>
    <row r="205" spans="1:131" ht="17.5" customHeight="1" x14ac:dyDescent="0.35">
      <c r="A205" s="2" t="s">
        <v>348</v>
      </c>
      <c r="D205" s="2" t="s">
        <v>349</v>
      </c>
      <c r="E205" s="4">
        <v>42366</v>
      </c>
      <c r="F205" s="4">
        <v>2688</v>
      </c>
      <c r="G205" s="4">
        <v>562</v>
      </c>
      <c r="H205" s="4">
        <v>509</v>
      </c>
      <c r="I205" s="4">
        <v>529</v>
      </c>
      <c r="J205" s="4">
        <v>546</v>
      </c>
      <c r="K205" s="4">
        <v>542</v>
      </c>
      <c r="L205" s="4">
        <v>2364</v>
      </c>
      <c r="M205" s="4">
        <v>516</v>
      </c>
      <c r="N205" s="4">
        <v>541</v>
      </c>
      <c r="O205" s="4">
        <v>452</v>
      </c>
      <c r="P205" s="4">
        <v>426</v>
      </c>
      <c r="Q205" s="4">
        <v>429</v>
      </c>
      <c r="R205" s="4">
        <v>2400</v>
      </c>
      <c r="S205" s="4">
        <v>456</v>
      </c>
      <c r="T205" s="4">
        <v>466</v>
      </c>
      <c r="U205" s="4">
        <v>452</v>
      </c>
      <c r="V205" s="4">
        <v>504</v>
      </c>
      <c r="W205" s="4">
        <v>522</v>
      </c>
      <c r="X205" s="4">
        <v>2472</v>
      </c>
      <c r="Y205" s="4">
        <v>495</v>
      </c>
      <c r="Z205" s="4">
        <v>527</v>
      </c>
      <c r="AA205" s="4">
        <v>547</v>
      </c>
      <c r="AB205" s="4">
        <v>469</v>
      </c>
      <c r="AC205" s="4">
        <v>434</v>
      </c>
      <c r="AD205" s="4">
        <v>2591</v>
      </c>
      <c r="AE205" s="4">
        <v>472</v>
      </c>
      <c r="AF205" s="4">
        <v>518</v>
      </c>
      <c r="AG205" s="4">
        <v>524</v>
      </c>
      <c r="AH205" s="4">
        <v>550</v>
      </c>
      <c r="AI205" s="4">
        <v>527</v>
      </c>
      <c r="AJ205" s="4">
        <v>3081</v>
      </c>
      <c r="AK205" s="4">
        <v>569</v>
      </c>
      <c r="AL205" s="4">
        <v>593</v>
      </c>
      <c r="AM205" s="4">
        <v>629</v>
      </c>
      <c r="AN205" s="4">
        <v>637</v>
      </c>
      <c r="AO205" s="4">
        <v>653</v>
      </c>
      <c r="AP205" s="4">
        <v>2962</v>
      </c>
      <c r="AQ205" s="4">
        <v>664</v>
      </c>
      <c r="AR205" s="4">
        <v>661</v>
      </c>
      <c r="AS205" s="4">
        <v>572</v>
      </c>
      <c r="AT205" s="4">
        <v>550</v>
      </c>
      <c r="AU205" s="4">
        <v>515</v>
      </c>
      <c r="AV205" s="4">
        <v>2954</v>
      </c>
      <c r="AW205" s="4">
        <v>539</v>
      </c>
      <c r="AX205" s="4">
        <v>550</v>
      </c>
      <c r="AY205" s="4">
        <v>579</v>
      </c>
      <c r="AZ205" s="4">
        <v>625</v>
      </c>
      <c r="BA205" s="4">
        <v>661</v>
      </c>
      <c r="BB205" s="4">
        <v>3036</v>
      </c>
      <c r="BC205" s="4">
        <v>613</v>
      </c>
      <c r="BD205" s="4">
        <v>574</v>
      </c>
      <c r="BE205" s="4">
        <v>596</v>
      </c>
      <c r="BF205" s="4">
        <v>611</v>
      </c>
      <c r="BG205" s="4">
        <v>642</v>
      </c>
      <c r="BH205" s="4">
        <v>2928</v>
      </c>
      <c r="BI205" s="4">
        <v>588</v>
      </c>
      <c r="BJ205" s="4">
        <v>621</v>
      </c>
      <c r="BK205" s="4">
        <v>551</v>
      </c>
      <c r="BL205" s="4">
        <v>588</v>
      </c>
      <c r="BM205" s="4">
        <v>580</v>
      </c>
      <c r="BN205" s="4">
        <v>2813</v>
      </c>
      <c r="BO205" s="4">
        <v>536</v>
      </c>
      <c r="BP205" s="4">
        <v>563</v>
      </c>
      <c r="BQ205" s="4">
        <v>549</v>
      </c>
      <c r="BR205" s="4">
        <v>579</v>
      </c>
      <c r="BS205" s="4">
        <v>586</v>
      </c>
      <c r="BT205" s="4">
        <v>2902</v>
      </c>
      <c r="BU205" s="4">
        <v>560</v>
      </c>
      <c r="BV205" s="4">
        <v>566</v>
      </c>
      <c r="BW205" s="4">
        <v>592</v>
      </c>
      <c r="BX205" s="4">
        <v>616</v>
      </c>
      <c r="BY205" s="4">
        <v>568</v>
      </c>
      <c r="BZ205" s="4">
        <v>2741</v>
      </c>
      <c r="CA205" s="4">
        <v>518</v>
      </c>
      <c r="CB205" s="4">
        <v>533</v>
      </c>
      <c r="CC205" s="4">
        <v>569</v>
      </c>
      <c r="CD205" s="4">
        <v>571</v>
      </c>
      <c r="CE205" s="4">
        <v>550</v>
      </c>
      <c r="CF205" s="4">
        <v>1982</v>
      </c>
      <c r="CG205" s="4">
        <v>447</v>
      </c>
      <c r="CH205" s="4">
        <v>455</v>
      </c>
      <c r="CI205" s="4">
        <v>415</v>
      </c>
      <c r="CJ205" s="4">
        <v>346</v>
      </c>
      <c r="CK205" s="4">
        <v>319</v>
      </c>
      <c r="CL205" s="4">
        <v>1372</v>
      </c>
      <c r="CM205" s="4">
        <v>264</v>
      </c>
      <c r="CN205" s="4">
        <v>281</v>
      </c>
      <c r="CO205" s="4">
        <v>278</v>
      </c>
      <c r="CP205" s="4">
        <v>262</v>
      </c>
      <c r="CQ205" s="4">
        <v>287</v>
      </c>
      <c r="CR205" s="4">
        <v>1116</v>
      </c>
      <c r="CS205" s="4">
        <v>236</v>
      </c>
      <c r="CT205" s="4">
        <v>227</v>
      </c>
      <c r="CU205" s="4">
        <v>216</v>
      </c>
      <c r="CV205" s="4">
        <v>202</v>
      </c>
      <c r="CW205" s="4">
        <v>235</v>
      </c>
      <c r="CX205" s="4">
        <v>930</v>
      </c>
      <c r="CY205" s="4">
        <v>233</v>
      </c>
      <c r="CZ205" s="4">
        <v>169</v>
      </c>
      <c r="DA205" s="4">
        <v>176</v>
      </c>
      <c r="DB205" s="4">
        <v>191</v>
      </c>
      <c r="DC205" s="4">
        <v>161</v>
      </c>
      <c r="DD205" s="4">
        <v>674</v>
      </c>
      <c r="DE205" s="4">
        <v>166</v>
      </c>
      <c r="DF205" s="4">
        <v>150</v>
      </c>
      <c r="DG205" s="4">
        <v>113</v>
      </c>
      <c r="DH205" s="4">
        <v>126</v>
      </c>
      <c r="DI205" s="4">
        <v>119</v>
      </c>
      <c r="DJ205" s="4">
        <v>288</v>
      </c>
      <c r="DK205" s="4">
        <v>104</v>
      </c>
      <c r="DL205" s="4">
        <v>76</v>
      </c>
      <c r="DM205" s="4">
        <v>44</v>
      </c>
      <c r="DN205" s="4">
        <v>39</v>
      </c>
      <c r="DO205" s="4">
        <v>25</v>
      </c>
      <c r="DP205" s="4">
        <v>66</v>
      </c>
      <c r="DQ205" s="4">
        <v>19</v>
      </c>
      <c r="DR205" s="4">
        <v>18</v>
      </c>
      <c r="DS205" s="4">
        <v>14</v>
      </c>
      <c r="DT205" s="4">
        <v>10</v>
      </c>
      <c r="DU205" s="4">
        <v>5</v>
      </c>
      <c r="DV205" s="4">
        <v>6</v>
      </c>
      <c r="DW205" s="4">
        <v>7947</v>
      </c>
      <c r="DX205" s="4">
        <v>9021</v>
      </c>
      <c r="DY205" s="4">
        <v>16601</v>
      </c>
      <c r="DZ205" s="4">
        <v>11384</v>
      </c>
      <c r="EA205" s="4">
        <v>6434</v>
      </c>
    </row>
    <row r="206" spans="1:131" ht="17.5" customHeight="1" x14ac:dyDescent="0.35">
      <c r="A206" s="2" t="s">
        <v>350</v>
      </c>
      <c r="D206" s="2" t="s">
        <v>351</v>
      </c>
      <c r="E206" s="4">
        <v>50205</v>
      </c>
      <c r="F206" s="4">
        <v>3141</v>
      </c>
      <c r="G206" s="4">
        <v>662</v>
      </c>
      <c r="H206" s="4">
        <v>662</v>
      </c>
      <c r="I206" s="4">
        <v>602</v>
      </c>
      <c r="J206" s="4">
        <v>614</v>
      </c>
      <c r="K206" s="4">
        <v>601</v>
      </c>
      <c r="L206" s="4">
        <v>2662</v>
      </c>
      <c r="M206" s="4">
        <v>619</v>
      </c>
      <c r="N206" s="4">
        <v>519</v>
      </c>
      <c r="O206" s="4">
        <v>507</v>
      </c>
      <c r="P206" s="4">
        <v>493</v>
      </c>
      <c r="Q206" s="4">
        <v>524</v>
      </c>
      <c r="R206" s="4">
        <v>2696</v>
      </c>
      <c r="S206" s="4">
        <v>526</v>
      </c>
      <c r="T206" s="4">
        <v>549</v>
      </c>
      <c r="U206" s="4">
        <v>519</v>
      </c>
      <c r="V206" s="4">
        <v>572</v>
      </c>
      <c r="W206" s="4">
        <v>530</v>
      </c>
      <c r="X206" s="4">
        <v>3310</v>
      </c>
      <c r="Y206" s="4">
        <v>574</v>
      </c>
      <c r="Z206" s="4">
        <v>544</v>
      </c>
      <c r="AA206" s="4">
        <v>602</v>
      </c>
      <c r="AB206" s="4">
        <v>714</v>
      </c>
      <c r="AC206" s="4">
        <v>876</v>
      </c>
      <c r="AD206" s="4">
        <v>3818</v>
      </c>
      <c r="AE206" s="4">
        <v>926</v>
      </c>
      <c r="AF206" s="4">
        <v>789</v>
      </c>
      <c r="AG206" s="4">
        <v>704</v>
      </c>
      <c r="AH206" s="4">
        <v>693</v>
      </c>
      <c r="AI206" s="4">
        <v>706</v>
      </c>
      <c r="AJ206" s="4">
        <v>3624</v>
      </c>
      <c r="AK206" s="4">
        <v>706</v>
      </c>
      <c r="AL206" s="4">
        <v>704</v>
      </c>
      <c r="AM206" s="4">
        <v>755</v>
      </c>
      <c r="AN206" s="4">
        <v>737</v>
      </c>
      <c r="AO206" s="4">
        <v>722</v>
      </c>
      <c r="AP206" s="4">
        <v>3488</v>
      </c>
      <c r="AQ206" s="4">
        <v>812</v>
      </c>
      <c r="AR206" s="4">
        <v>717</v>
      </c>
      <c r="AS206" s="4">
        <v>687</v>
      </c>
      <c r="AT206" s="4">
        <v>646</v>
      </c>
      <c r="AU206" s="4">
        <v>626</v>
      </c>
      <c r="AV206" s="4">
        <v>3547</v>
      </c>
      <c r="AW206" s="4">
        <v>702</v>
      </c>
      <c r="AX206" s="4">
        <v>688</v>
      </c>
      <c r="AY206" s="4">
        <v>734</v>
      </c>
      <c r="AZ206" s="4">
        <v>691</v>
      </c>
      <c r="BA206" s="4">
        <v>732</v>
      </c>
      <c r="BB206" s="4">
        <v>3700</v>
      </c>
      <c r="BC206" s="4">
        <v>743</v>
      </c>
      <c r="BD206" s="4">
        <v>742</v>
      </c>
      <c r="BE206" s="4">
        <v>744</v>
      </c>
      <c r="BF206" s="4">
        <v>717</v>
      </c>
      <c r="BG206" s="4">
        <v>754</v>
      </c>
      <c r="BH206" s="4">
        <v>3547</v>
      </c>
      <c r="BI206" s="4">
        <v>713</v>
      </c>
      <c r="BJ206" s="4">
        <v>731</v>
      </c>
      <c r="BK206" s="4">
        <v>711</v>
      </c>
      <c r="BL206" s="4">
        <v>714</v>
      </c>
      <c r="BM206" s="4">
        <v>678</v>
      </c>
      <c r="BN206" s="4">
        <v>2950</v>
      </c>
      <c r="BO206" s="4">
        <v>630</v>
      </c>
      <c r="BP206" s="4">
        <v>567</v>
      </c>
      <c r="BQ206" s="4">
        <v>635</v>
      </c>
      <c r="BR206" s="4">
        <v>589</v>
      </c>
      <c r="BS206" s="4">
        <v>529</v>
      </c>
      <c r="BT206" s="4">
        <v>2678</v>
      </c>
      <c r="BU206" s="4">
        <v>549</v>
      </c>
      <c r="BV206" s="4">
        <v>503</v>
      </c>
      <c r="BW206" s="4">
        <v>574</v>
      </c>
      <c r="BX206" s="4">
        <v>569</v>
      </c>
      <c r="BY206" s="4">
        <v>483</v>
      </c>
      <c r="BZ206" s="4">
        <v>2778</v>
      </c>
      <c r="CA206" s="4">
        <v>546</v>
      </c>
      <c r="CB206" s="4">
        <v>527</v>
      </c>
      <c r="CC206" s="4">
        <v>517</v>
      </c>
      <c r="CD206" s="4">
        <v>599</v>
      </c>
      <c r="CE206" s="4">
        <v>589</v>
      </c>
      <c r="CF206" s="4">
        <v>2226</v>
      </c>
      <c r="CG206" s="4">
        <v>466</v>
      </c>
      <c r="CH206" s="4">
        <v>477</v>
      </c>
      <c r="CI206" s="4">
        <v>453</v>
      </c>
      <c r="CJ206" s="4">
        <v>437</v>
      </c>
      <c r="CK206" s="4">
        <v>393</v>
      </c>
      <c r="CL206" s="4">
        <v>1835</v>
      </c>
      <c r="CM206" s="4">
        <v>376</v>
      </c>
      <c r="CN206" s="4">
        <v>375</v>
      </c>
      <c r="CO206" s="4">
        <v>362</v>
      </c>
      <c r="CP206" s="4">
        <v>372</v>
      </c>
      <c r="CQ206" s="4">
        <v>350</v>
      </c>
      <c r="CR206" s="4">
        <v>1586</v>
      </c>
      <c r="CS206" s="4">
        <v>342</v>
      </c>
      <c r="CT206" s="4">
        <v>313</v>
      </c>
      <c r="CU206" s="4">
        <v>306</v>
      </c>
      <c r="CV206" s="4">
        <v>303</v>
      </c>
      <c r="CW206" s="4">
        <v>322</v>
      </c>
      <c r="CX206" s="4">
        <v>1210</v>
      </c>
      <c r="CY206" s="4">
        <v>282</v>
      </c>
      <c r="CZ206" s="4">
        <v>269</v>
      </c>
      <c r="DA206" s="4">
        <v>241</v>
      </c>
      <c r="DB206" s="4">
        <v>216</v>
      </c>
      <c r="DC206" s="4">
        <v>202</v>
      </c>
      <c r="DD206" s="4">
        <v>882</v>
      </c>
      <c r="DE206" s="4">
        <v>202</v>
      </c>
      <c r="DF206" s="4">
        <v>186</v>
      </c>
      <c r="DG206" s="4">
        <v>170</v>
      </c>
      <c r="DH206" s="4">
        <v>170</v>
      </c>
      <c r="DI206" s="4">
        <v>154</v>
      </c>
      <c r="DJ206" s="4">
        <v>399</v>
      </c>
      <c r="DK206" s="4">
        <v>117</v>
      </c>
      <c r="DL206" s="4">
        <v>117</v>
      </c>
      <c r="DM206" s="4">
        <v>71</v>
      </c>
      <c r="DN206" s="4">
        <v>46</v>
      </c>
      <c r="DO206" s="4">
        <v>48</v>
      </c>
      <c r="DP206" s="4">
        <v>117</v>
      </c>
      <c r="DQ206" s="4">
        <v>52</v>
      </c>
      <c r="DR206" s="4">
        <v>20</v>
      </c>
      <c r="DS206" s="4">
        <v>21</v>
      </c>
      <c r="DT206" s="4">
        <v>15</v>
      </c>
      <c r="DU206" s="4">
        <v>9</v>
      </c>
      <c r="DV206" s="4">
        <v>11</v>
      </c>
      <c r="DW206" s="4">
        <v>9073</v>
      </c>
      <c r="DX206" s="4">
        <v>10219</v>
      </c>
      <c r="DY206" s="4">
        <v>20913</v>
      </c>
      <c r="DZ206" s="4">
        <v>11953</v>
      </c>
      <c r="EA206" s="4">
        <v>8266</v>
      </c>
    </row>
    <row r="207" spans="1:131" ht="17.5" customHeight="1" x14ac:dyDescent="0.35">
      <c r="A207" s="2" t="s">
        <v>352</v>
      </c>
      <c r="D207" s="2" t="s">
        <v>353</v>
      </c>
      <c r="E207" s="4">
        <v>59499</v>
      </c>
      <c r="F207" s="4">
        <v>2780</v>
      </c>
      <c r="G207" s="4">
        <v>554</v>
      </c>
      <c r="H207" s="4">
        <v>532</v>
      </c>
      <c r="I207" s="4">
        <v>558</v>
      </c>
      <c r="J207" s="4">
        <v>582</v>
      </c>
      <c r="K207" s="4">
        <v>554</v>
      </c>
      <c r="L207" s="4">
        <v>2972</v>
      </c>
      <c r="M207" s="4">
        <v>619</v>
      </c>
      <c r="N207" s="4">
        <v>582</v>
      </c>
      <c r="O207" s="4">
        <v>611</v>
      </c>
      <c r="P207" s="4">
        <v>549</v>
      </c>
      <c r="Q207" s="4">
        <v>611</v>
      </c>
      <c r="R207" s="4">
        <v>3244</v>
      </c>
      <c r="S207" s="4">
        <v>579</v>
      </c>
      <c r="T207" s="4">
        <v>664</v>
      </c>
      <c r="U207" s="4">
        <v>643</v>
      </c>
      <c r="V207" s="4">
        <v>682</v>
      </c>
      <c r="W207" s="4">
        <v>676</v>
      </c>
      <c r="X207" s="4">
        <v>3271</v>
      </c>
      <c r="Y207" s="4">
        <v>709</v>
      </c>
      <c r="Z207" s="4">
        <v>724</v>
      </c>
      <c r="AA207" s="4">
        <v>703</v>
      </c>
      <c r="AB207" s="4">
        <v>625</v>
      </c>
      <c r="AC207" s="4">
        <v>510</v>
      </c>
      <c r="AD207" s="4">
        <v>2614</v>
      </c>
      <c r="AE207" s="4">
        <v>444</v>
      </c>
      <c r="AF207" s="4">
        <v>514</v>
      </c>
      <c r="AG207" s="4">
        <v>578</v>
      </c>
      <c r="AH207" s="4">
        <v>551</v>
      </c>
      <c r="AI207" s="4">
        <v>527</v>
      </c>
      <c r="AJ207" s="4">
        <v>2626</v>
      </c>
      <c r="AK207" s="4">
        <v>541</v>
      </c>
      <c r="AL207" s="4">
        <v>520</v>
      </c>
      <c r="AM207" s="4">
        <v>540</v>
      </c>
      <c r="AN207" s="4">
        <v>522</v>
      </c>
      <c r="AO207" s="4">
        <v>503</v>
      </c>
      <c r="AP207" s="4">
        <v>2825</v>
      </c>
      <c r="AQ207" s="4">
        <v>565</v>
      </c>
      <c r="AR207" s="4">
        <v>562</v>
      </c>
      <c r="AS207" s="4">
        <v>599</v>
      </c>
      <c r="AT207" s="4">
        <v>530</v>
      </c>
      <c r="AU207" s="4">
        <v>569</v>
      </c>
      <c r="AV207" s="4">
        <v>3556</v>
      </c>
      <c r="AW207" s="4">
        <v>587</v>
      </c>
      <c r="AX207" s="4">
        <v>643</v>
      </c>
      <c r="AY207" s="4">
        <v>678</v>
      </c>
      <c r="AZ207" s="4">
        <v>802</v>
      </c>
      <c r="BA207" s="4">
        <v>846</v>
      </c>
      <c r="BB207" s="4">
        <v>4618</v>
      </c>
      <c r="BC207" s="4">
        <v>888</v>
      </c>
      <c r="BD207" s="4">
        <v>895</v>
      </c>
      <c r="BE207" s="4">
        <v>941</v>
      </c>
      <c r="BF207" s="4">
        <v>949</v>
      </c>
      <c r="BG207" s="4">
        <v>945</v>
      </c>
      <c r="BH207" s="4">
        <v>4707</v>
      </c>
      <c r="BI207" s="4">
        <v>905</v>
      </c>
      <c r="BJ207" s="4">
        <v>949</v>
      </c>
      <c r="BK207" s="4">
        <v>930</v>
      </c>
      <c r="BL207" s="4">
        <v>983</v>
      </c>
      <c r="BM207" s="4">
        <v>940</v>
      </c>
      <c r="BN207" s="4">
        <v>4197</v>
      </c>
      <c r="BO207" s="4">
        <v>834</v>
      </c>
      <c r="BP207" s="4">
        <v>867</v>
      </c>
      <c r="BQ207" s="4">
        <v>829</v>
      </c>
      <c r="BR207" s="4">
        <v>868</v>
      </c>
      <c r="BS207" s="4">
        <v>799</v>
      </c>
      <c r="BT207" s="4">
        <v>4025</v>
      </c>
      <c r="BU207" s="4">
        <v>784</v>
      </c>
      <c r="BV207" s="4">
        <v>790</v>
      </c>
      <c r="BW207" s="4">
        <v>840</v>
      </c>
      <c r="BX207" s="4">
        <v>804</v>
      </c>
      <c r="BY207" s="4">
        <v>807</v>
      </c>
      <c r="BZ207" s="4">
        <v>4541</v>
      </c>
      <c r="CA207" s="4">
        <v>818</v>
      </c>
      <c r="CB207" s="4">
        <v>865</v>
      </c>
      <c r="CC207" s="4">
        <v>893</v>
      </c>
      <c r="CD207" s="4">
        <v>983</v>
      </c>
      <c r="CE207" s="4">
        <v>982</v>
      </c>
      <c r="CF207" s="4">
        <v>3746</v>
      </c>
      <c r="CG207" s="4">
        <v>800</v>
      </c>
      <c r="CH207" s="4">
        <v>826</v>
      </c>
      <c r="CI207" s="4">
        <v>781</v>
      </c>
      <c r="CJ207" s="4">
        <v>718</v>
      </c>
      <c r="CK207" s="4">
        <v>621</v>
      </c>
      <c r="CL207" s="4">
        <v>3065</v>
      </c>
      <c r="CM207" s="4">
        <v>619</v>
      </c>
      <c r="CN207" s="4">
        <v>685</v>
      </c>
      <c r="CO207" s="4">
        <v>612</v>
      </c>
      <c r="CP207" s="4">
        <v>594</v>
      </c>
      <c r="CQ207" s="4">
        <v>555</v>
      </c>
      <c r="CR207" s="4">
        <v>2385</v>
      </c>
      <c r="CS207" s="4">
        <v>528</v>
      </c>
      <c r="CT207" s="4">
        <v>474</v>
      </c>
      <c r="CU207" s="4">
        <v>442</v>
      </c>
      <c r="CV207" s="4">
        <v>488</v>
      </c>
      <c r="CW207" s="4">
        <v>453</v>
      </c>
      <c r="CX207" s="4">
        <v>2036</v>
      </c>
      <c r="CY207" s="4">
        <v>480</v>
      </c>
      <c r="CZ207" s="4">
        <v>480</v>
      </c>
      <c r="DA207" s="4">
        <v>367</v>
      </c>
      <c r="DB207" s="4">
        <v>362</v>
      </c>
      <c r="DC207" s="4">
        <v>347</v>
      </c>
      <c r="DD207" s="4">
        <v>1452</v>
      </c>
      <c r="DE207" s="4">
        <v>351</v>
      </c>
      <c r="DF207" s="4">
        <v>325</v>
      </c>
      <c r="DG207" s="4">
        <v>304</v>
      </c>
      <c r="DH207" s="4">
        <v>262</v>
      </c>
      <c r="DI207" s="4">
        <v>210</v>
      </c>
      <c r="DJ207" s="4">
        <v>637</v>
      </c>
      <c r="DK207" s="4">
        <v>233</v>
      </c>
      <c r="DL207" s="4">
        <v>142</v>
      </c>
      <c r="DM207" s="4">
        <v>104</v>
      </c>
      <c r="DN207" s="4">
        <v>89</v>
      </c>
      <c r="DO207" s="4">
        <v>69</v>
      </c>
      <c r="DP207" s="4">
        <v>183</v>
      </c>
      <c r="DQ207" s="4">
        <v>67</v>
      </c>
      <c r="DR207" s="4">
        <v>45</v>
      </c>
      <c r="DS207" s="4">
        <v>36</v>
      </c>
      <c r="DT207" s="4">
        <v>23</v>
      </c>
      <c r="DU207" s="4">
        <v>12</v>
      </c>
      <c r="DV207" s="4">
        <v>19</v>
      </c>
      <c r="DW207" s="4">
        <v>9705</v>
      </c>
      <c r="DX207" s="4">
        <v>11132</v>
      </c>
      <c r="DY207" s="4">
        <v>18801</v>
      </c>
      <c r="DZ207" s="4">
        <v>17470</v>
      </c>
      <c r="EA207" s="4">
        <v>13523</v>
      </c>
    </row>
    <row r="208" spans="1:131" ht="17.5" customHeight="1" x14ac:dyDescent="0.35">
      <c r="A208" s="2" t="s">
        <v>354</v>
      </c>
      <c r="D208" s="2" t="s">
        <v>355</v>
      </c>
      <c r="E208" s="4">
        <v>49676</v>
      </c>
      <c r="F208" s="4">
        <v>2523</v>
      </c>
      <c r="G208" s="4">
        <v>511</v>
      </c>
      <c r="H208" s="4">
        <v>460</v>
      </c>
      <c r="I208" s="4">
        <v>503</v>
      </c>
      <c r="J208" s="4">
        <v>538</v>
      </c>
      <c r="K208" s="4">
        <v>511</v>
      </c>
      <c r="L208" s="4">
        <v>2381</v>
      </c>
      <c r="M208" s="4">
        <v>478</v>
      </c>
      <c r="N208" s="4">
        <v>469</v>
      </c>
      <c r="O208" s="4">
        <v>485</v>
      </c>
      <c r="P208" s="4">
        <v>453</v>
      </c>
      <c r="Q208" s="4">
        <v>496</v>
      </c>
      <c r="R208" s="4">
        <v>2599</v>
      </c>
      <c r="S208" s="4">
        <v>490</v>
      </c>
      <c r="T208" s="4">
        <v>509</v>
      </c>
      <c r="U208" s="4">
        <v>544</v>
      </c>
      <c r="V208" s="4">
        <v>528</v>
      </c>
      <c r="W208" s="4">
        <v>528</v>
      </c>
      <c r="X208" s="4">
        <v>2624</v>
      </c>
      <c r="Y208" s="4">
        <v>526</v>
      </c>
      <c r="Z208" s="4">
        <v>539</v>
      </c>
      <c r="AA208" s="4">
        <v>553</v>
      </c>
      <c r="AB208" s="4">
        <v>536</v>
      </c>
      <c r="AC208" s="4">
        <v>470</v>
      </c>
      <c r="AD208" s="4">
        <v>2557</v>
      </c>
      <c r="AE208" s="4">
        <v>447</v>
      </c>
      <c r="AF208" s="4">
        <v>496</v>
      </c>
      <c r="AG208" s="4">
        <v>535</v>
      </c>
      <c r="AH208" s="4">
        <v>528</v>
      </c>
      <c r="AI208" s="4">
        <v>551</v>
      </c>
      <c r="AJ208" s="4">
        <v>2636</v>
      </c>
      <c r="AK208" s="4">
        <v>529</v>
      </c>
      <c r="AL208" s="4">
        <v>562</v>
      </c>
      <c r="AM208" s="4">
        <v>520</v>
      </c>
      <c r="AN208" s="4">
        <v>514</v>
      </c>
      <c r="AO208" s="4">
        <v>511</v>
      </c>
      <c r="AP208" s="4">
        <v>2586</v>
      </c>
      <c r="AQ208" s="4">
        <v>576</v>
      </c>
      <c r="AR208" s="4">
        <v>505</v>
      </c>
      <c r="AS208" s="4">
        <v>505</v>
      </c>
      <c r="AT208" s="4">
        <v>483</v>
      </c>
      <c r="AU208" s="4">
        <v>517</v>
      </c>
      <c r="AV208" s="4">
        <v>3058</v>
      </c>
      <c r="AW208" s="4">
        <v>527</v>
      </c>
      <c r="AX208" s="4">
        <v>578</v>
      </c>
      <c r="AY208" s="4">
        <v>604</v>
      </c>
      <c r="AZ208" s="4">
        <v>671</v>
      </c>
      <c r="BA208" s="4">
        <v>678</v>
      </c>
      <c r="BB208" s="4">
        <v>3766</v>
      </c>
      <c r="BC208" s="4">
        <v>753</v>
      </c>
      <c r="BD208" s="4">
        <v>728</v>
      </c>
      <c r="BE208" s="4">
        <v>774</v>
      </c>
      <c r="BF208" s="4">
        <v>726</v>
      </c>
      <c r="BG208" s="4">
        <v>785</v>
      </c>
      <c r="BH208" s="4">
        <v>3592</v>
      </c>
      <c r="BI208" s="4">
        <v>732</v>
      </c>
      <c r="BJ208" s="4">
        <v>758</v>
      </c>
      <c r="BK208" s="4">
        <v>736</v>
      </c>
      <c r="BL208" s="4">
        <v>697</v>
      </c>
      <c r="BM208" s="4">
        <v>669</v>
      </c>
      <c r="BN208" s="4">
        <v>3096</v>
      </c>
      <c r="BO208" s="4">
        <v>631</v>
      </c>
      <c r="BP208" s="4">
        <v>625</v>
      </c>
      <c r="BQ208" s="4">
        <v>597</v>
      </c>
      <c r="BR208" s="4">
        <v>640</v>
      </c>
      <c r="BS208" s="4">
        <v>603</v>
      </c>
      <c r="BT208" s="4">
        <v>3247</v>
      </c>
      <c r="BU208" s="4">
        <v>647</v>
      </c>
      <c r="BV208" s="4">
        <v>628</v>
      </c>
      <c r="BW208" s="4">
        <v>680</v>
      </c>
      <c r="BX208" s="4">
        <v>631</v>
      </c>
      <c r="BY208" s="4">
        <v>661</v>
      </c>
      <c r="BZ208" s="4">
        <v>3909</v>
      </c>
      <c r="CA208" s="4">
        <v>699</v>
      </c>
      <c r="CB208" s="4">
        <v>731</v>
      </c>
      <c r="CC208" s="4">
        <v>814</v>
      </c>
      <c r="CD208" s="4">
        <v>865</v>
      </c>
      <c r="CE208" s="4">
        <v>800</v>
      </c>
      <c r="CF208" s="4">
        <v>3382</v>
      </c>
      <c r="CG208" s="4">
        <v>706</v>
      </c>
      <c r="CH208" s="4">
        <v>749</v>
      </c>
      <c r="CI208" s="4">
        <v>737</v>
      </c>
      <c r="CJ208" s="4">
        <v>636</v>
      </c>
      <c r="CK208" s="4">
        <v>554</v>
      </c>
      <c r="CL208" s="4">
        <v>2497</v>
      </c>
      <c r="CM208" s="4">
        <v>495</v>
      </c>
      <c r="CN208" s="4">
        <v>506</v>
      </c>
      <c r="CO208" s="4">
        <v>515</v>
      </c>
      <c r="CP208" s="4">
        <v>506</v>
      </c>
      <c r="CQ208" s="4">
        <v>475</v>
      </c>
      <c r="CR208" s="4">
        <v>1951</v>
      </c>
      <c r="CS208" s="4">
        <v>419</v>
      </c>
      <c r="CT208" s="4">
        <v>392</v>
      </c>
      <c r="CU208" s="4">
        <v>406</v>
      </c>
      <c r="CV208" s="4">
        <v>381</v>
      </c>
      <c r="CW208" s="4">
        <v>353</v>
      </c>
      <c r="CX208" s="4">
        <v>1544</v>
      </c>
      <c r="CY208" s="4">
        <v>324</v>
      </c>
      <c r="CZ208" s="4">
        <v>329</v>
      </c>
      <c r="DA208" s="4">
        <v>324</v>
      </c>
      <c r="DB208" s="4">
        <v>309</v>
      </c>
      <c r="DC208" s="4">
        <v>258</v>
      </c>
      <c r="DD208" s="4">
        <v>1107</v>
      </c>
      <c r="DE208" s="4">
        <v>275</v>
      </c>
      <c r="DF208" s="4">
        <v>221</v>
      </c>
      <c r="DG208" s="4">
        <v>214</v>
      </c>
      <c r="DH208" s="4">
        <v>193</v>
      </c>
      <c r="DI208" s="4">
        <v>204</v>
      </c>
      <c r="DJ208" s="4">
        <v>454</v>
      </c>
      <c r="DK208" s="4">
        <v>156</v>
      </c>
      <c r="DL208" s="4">
        <v>115</v>
      </c>
      <c r="DM208" s="4">
        <v>72</v>
      </c>
      <c r="DN208" s="4">
        <v>48</v>
      </c>
      <c r="DO208" s="4">
        <v>63</v>
      </c>
      <c r="DP208" s="4">
        <v>147</v>
      </c>
      <c r="DQ208" s="4">
        <v>41</v>
      </c>
      <c r="DR208" s="4">
        <v>36</v>
      </c>
      <c r="DS208" s="4">
        <v>33</v>
      </c>
      <c r="DT208" s="4">
        <v>25</v>
      </c>
      <c r="DU208" s="4">
        <v>12</v>
      </c>
      <c r="DV208" s="4">
        <v>20</v>
      </c>
      <c r="DW208" s="4">
        <v>8029</v>
      </c>
      <c r="DX208" s="4">
        <v>9121</v>
      </c>
      <c r="DY208" s="4">
        <v>16701</v>
      </c>
      <c r="DZ208" s="4">
        <v>13844</v>
      </c>
      <c r="EA208" s="4">
        <v>11102</v>
      </c>
    </row>
    <row r="209" spans="1:131" ht="17.5" customHeight="1" x14ac:dyDescent="0.35"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W209" s="31"/>
      <c r="DX209" s="31"/>
      <c r="DY209" s="31"/>
      <c r="DZ209" s="31"/>
      <c r="EA209" s="31"/>
    </row>
    <row r="210" spans="1:131" s="3" customFormat="1" ht="17.5" customHeight="1" x14ac:dyDescent="0.35">
      <c r="A210" s="3" t="s">
        <v>356</v>
      </c>
      <c r="B210" s="3" t="s">
        <v>357</v>
      </c>
      <c r="E210" s="26">
        <v>2971158</v>
      </c>
      <c r="F210" s="26">
        <v>176319</v>
      </c>
      <c r="G210" s="26">
        <v>35502</v>
      </c>
      <c r="H210" s="26">
        <v>35496</v>
      </c>
      <c r="I210" s="26">
        <v>35828</v>
      </c>
      <c r="J210" s="26">
        <v>35016</v>
      </c>
      <c r="K210" s="26">
        <v>34477</v>
      </c>
      <c r="L210" s="26">
        <v>159806</v>
      </c>
      <c r="M210" s="26">
        <v>33575</v>
      </c>
      <c r="N210" s="26">
        <v>32195</v>
      </c>
      <c r="O210" s="26">
        <v>32230</v>
      </c>
      <c r="P210" s="26">
        <v>30745</v>
      </c>
      <c r="Q210" s="26">
        <v>31061</v>
      </c>
      <c r="R210" s="26">
        <v>168197</v>
      </c>
      <c r="S210" s="26">
        <v>32259</v>
      </c>
      <c r="T210" s="26">
        <v>32793</v>
      </c>
      <c r="U210" s="26">
        <v>34133</v>
      </c>
      <c r="V210" s="26">
        <v>34314</v>
      </c>
      <c r="W210" s="26">
        <v>34698</v>
      </c>
      <c r="X210" s="26">
        <v>174845</v>
      </c>
      <c r="Y210" s="26">
        <v>36217</v>
      </c>
      <c r="Z210" s="26">
        <v>35391</v>
      </c>
      <c r="AA210" s="26">
        <v>36435</v>
      </c>
      <c r="AB210" s="26">
        <v>34780</v>
      </c>
      <c r="AC210" s="26">
        <v>32022</v>
      </c>
      <c r="AD210" s="26">
        <v>172926</v>
      </c>
      <c r="AE210" s="26">
        <v>32339</v>
      </c>
      <c r="AF210" s="26">
        <v>32782</v>
      </c>
      <c r="AG210" s="26">
        <v>35321</v>
      </c>
      <c r="AH210" s="26">
        <v>36696</v>
      </c>
      <c r="AI210" s="26">
        <v>35788</v>
      </c>
      <c r="AJ210" s="26">
        <v>181751</v>
      </c>
      <c r="AK210" s="26">
        <v>35916</v>
      </c>
      <c r="AL210" s="26">
        <v>36166</v>
      </c>
      <c r="AM210" s="26">
        <v>35848</v>
      </c>
      <c r="AN210" s="26">
        <v>36084</v>
      </c>
      <c r="AO210" s="26">
        <v>37737</v>
      </c>
      <c r="AP210" s="26">
        <v>183060</v>
      </c>
      <c r="AQ210" s="26">
        <v>38343</v>
      </c>
      <c r="AR210" s="26">
        <v>38143</v>
      </c>
      <c r="AS210" s="26">
        <v>36324</v>
      </c>
      <c r="AT210" s="26">
        <v>34860</v>
      </c>
      <c r="AU210" s="26">
        <v>35390</v>
      </c>
      <c r="AV210" s="26">
        <v>195600</v>
      </c>
      <c r="AW210" s="26">
        <v>36096</v>
      </c>
      <c r="AX210" s="26">
        <v>38015</v>
      </c>
      <c r="AY210" s="26">
        <v>38703</v>
      </c>
      <c r="AZ210" s="26">
        <v>40562</v>
      </c>
      <c r="BA210" s="26">
        <v>42224</v>
      </c>
      <c r="BB210" s="26">
        <v>218807</v>
      </c>
      <c r="BC210" s="26">
        <v>43567</v>
      </c>
      <c r="BD210" s="26">
        <v>42372</v>
      </c>
      <c r="BE210" s="26">
        <v>44155</v>
      </c>
      <c r="BF210" s="26">
        <v>44117</v>
      </c>
      <c r="BG210" s="26">
        <v>44596</v>
      </c>
      <c r="BH210" s="26">
        <v>219972</v>
      </c>
      <c r="BI210" s="26">
        <v>45096</v>
      </c>
      <c r="BJ210" s="26">
        <v>45165</v>
      </c>
      <c r="BK210" s="26">
        <v>44320</v>
      </c>
      <c r="BL210" s="26">
        <v>43477</v>
      </c>
      <c r="BM210" s="26">
        <v>41914</v>
      </c>
      <c r="BN210" s="26">
        <v>191056</v>
      </c>
      <c r="BO210" s="26">
        <v>40709</v>
      </c>
      <c r="BP210" s="26">
        <v>38463</v>
      </c>
      <c r="BQ210" s="26">
        <v>38410</v>
      </c>
      <c r="BR210" s="26">
        <v>37337</v>
      </c>
      <c r="BS210" s="26">
        <v>36137</v>
      </c>
      <c r="BT210" s="26">
        <v>173209</v>
      </c>
      <c r="BU210" s="26">
        <v>35157</v>
      </c>
      <c r="BV210" s="26">
        <v>34971</v>
      </c>
      <c r="BW210" s="26">
        <v>34842</v>
      </c>
      <c r="BX210" s="26">
        <v>34276</v>
      </c>
      <c r="BY210" s="26">
        <v>33963</v>
      </c>
      <c r="BZ210" s="26">
        <v>191047</v>
      </c>
      <c r="CA210" s="26">
        <v>34396</v>
      </c>
      <c r="CB210" s="26">
        <v>35813</v>
      </c>
      <c r="CC210" s="26">
        <v>36818</v>
      </c>
      <c r="CD210" s="26">
        <v>41006</v>
      </c>
      <c r="CE210" s="26">
        <v>43014</v>
      </c>
      <c r="CF210" s="26">
        <v>150638</v>
      </c>
      <c r="CG210" s="26">
        <v>31376</v>
      </c>
      <c r="CH210" s="26">
        <v>33249</v>
      </c>
      <c r="CI210" s="26">
        <v>30999</v>
      </c>
      <c r="CJ210" s="26">
        <v>29593</v>
      </c>
      <c r="CK210" s="26">
        <v>25421</v>
      </c>
      <c r="CL210" s="26">
        <v>123731</v>
      </c>
      <c r="CM210" s="26">
        <v>24291</v>
      </c>
      <c r="CN210" s="26">
        <v>25560</v>
      </c>
      <c r="CO210" s="26">
        <v>25570</v>
      </c>
      <c r="CP210" s="26">
        <v>24599</v>
      </c>
      <c r="CQ210" s="26">
        <v>23711</v>
      </c>
      <c r="CR210" s="26">
        <v>107539</v>
      </c>
      <c r="CS210" s="26">
        <v>23329</v>
      </c>
      <c r="CT210" s="26">
        <v>22187</v>
      </c>
      <c r="CU210" s="26">
        <v>20836</v>
      </c>
      <c r="CV210" s="26">
        <v>20823</v>
      </c>
      <c r="CW210" s="26">
        <v>20364</v>
      </c>
      <c r="CX210" s="26">
        <v>87660</v>
      </c>
      <c r="CY210" s="26">
        <v>20028</v>
      </c>
      <c r="CZ210" s="26">
        <v>18707</v>
      </c>
      <c r="DA210" s="26">
        <v>17586</v>
      </c>
      <c r="DB210" s="26">
        <v>16271</v>
      </c>
      <c r="DC210" s="26">
        <v>15068</v>
      </c>
      <c r="DD210" s="26">
        <v>59510</v>
      </c>
      <c r="DE210" s="26">
        <v>14109</v>
      </c>
      <c r="DF210" s="26">
        <v>12914</v>
      </c>
      <c r="DG210" s="26">
        <v>11875</v>
      </c>
      <c r="DH210" s="26">
        <v>10749</v>
      </c>
      <c r="DI210" s="26">
        <v>9863</v>
      </c>
      <c r="DJ210" s="26">
        <v>26962</v>
      </c>
      <c r="DK210" s="26">
        <v>9107</v>
      </c>
      <c r="DL210" s="26">
        <v>7218</v>
      </c>
      <c r="DM210" s="26">
        <v>4262</v>
      </c>
      <c r="DN210" s="26">
        <v>3277</v>
      </c>
      <c r="DO210" s="26">
        <v>3098</v>
      </c>
      <c r="DP210" s="26">
        <v>7552</v>
      </c>
      <c r="DQ210" s="26">
        <v>2561</v>
      </c>
      <c r="DR210" s="26">
        <v>1940</v>
      </c>
      <c r="DS210" s="26">
        <v>1422</v>
      </c>
      <c r="DT210" s="26">
        <v>983</v>
      </c>
      <c r="DU210" s="26">
        <v>646</v>
      </c>
      <c r="DV210" s="26">
        <v>971</v>
      </c>
      <c r="DW210" s="26">
        <v>540539</v>
      </c>
      <c r="DX210" s="26">
        <v>612365</v>
      </c>
      <c r="DY210" s="26">
        <v>1090772</v>
      </c>
      <c r="DZ210" s="26">
        <v>775284</v>
      </c>
      <c r="EA210" s="26">
        <v>564563</v>
      </c>
    </row>
    <row r="211" spans="1:131" ht="17.5" customHeight="1" x14ac:dyDescent="0.35">
      <c r="A211" s="3"/>
      <c r="B211" s="3"/>
      <c r="C211" s="3"/>
      <c r="E211" s="31"/>
      <c r="F211" s="31"/>
      <c r="G211" s="30"/>
      <c r="H211" s="30"/>
      <c r="I211" s="30"/>
      <c r="J211" s="30"/>
      <c r="K211" s="30"/>
      <c r="L211" s="31"/>
      <c r="M211" s="30"/>
      <c r="N211" s="30"/>
      <c r="O211" s="30"/>
      <c r="P211" s="30"/>
      <c r="Q211" s="30"/>
      <c r="R211" s="31"/>
      <c r="S211" s="30"/>
      <c r="T211" s="30"/>
      <c r="U211" s="30"/>
      <c r="V211" s="30"/>
      <c r="W211" s="30"/>
      <c r="X211" s="31"/>
      <c r="Y211" s="30"/>
      <c r="Z211" s="30"/>
      <c r="AA211" s="30"/>
      <c r="AB211" s="30"/>
      <c r="AC211" s="30"/>
      <c r="AD211" s="31"/>
      <c r="AE211" s="30"/>
      <c r="AF211" s="30"/>
      <c r="AG211" s="30"/>
      <c r="AH211" s="30"/>
      <c r="AI211" s="30"/>
      <c r="AJ211" s="31"/>
      <c r="AK211" s="30"/>
      <c r="AL211" s="30"/>
      <c r="AM211" s="30"/>
      <c r="AN211" s="30"/>
      <c r="AO211" s="30"/>
      <c r="AP211" s="31"/>
      <c r="AQ211" s="30"/>
      <c r="AR211" s="30"/>
      <c r="AS211" s="30"/>
      <c r="AT211" s="30"/>
      <c r="AU211" s="30"/>
      <c r="AV211" s="31"/>
      <c r="AW211" s="30"/>
      <c r="AX211" s="30"/>
      <c r="AY211" s="30"/>
      <c r="AZ211" s="30"/>
      <c r="BA211" s="30"/>
      <c r="BB211" s="31"/>
      <c r="BC211" s="30"/>
      <c r="BD211" s="30"/>
      <c r="BE211" s="30"/>
      <c r="BF211" s="30"/>
      <c r="BG211" s="30"/>
      <c r="BH211" s="31"/>
      <c r="BI211" s="30"/>
      <c r="BJ211" s="30"/>
      <c r="BK211" s="30"/>
      <c r="BL211" s="30"/>
      <c r="BM211" s="30"/>
      <c r="BN211" s="31"/>
      <c r="BO211" s="30"/>
      <c r="BP211" s="30"/>
      <c r="BQ211" s="30"/>
      <c r="BR211" s="30"/>
      <c r="BS211" s="30"/>
      <c r="BT211" s="31"/>
      <c r="BU211" s="30"/>
      <c r="BV211" s="30"/>
      <c r="BW211" s="30"/>
      <c r="BX211" s="30"/>
      <c r="BY211" s="30"/>
      <c r="BZ211" s="31"/>
      <c r="CA211" s="30"/>
      <c r="CB211" s="30"/>
      <c r="CC211" s="30"/>
      <c r="CD211" s="30"/>
      <c r="CE211" s="30"/>
      <c r="CF211" s="31"/>
      <c r="CG211" s="30"/>
      <c r="CH211" s="30"/>
      <c r="CI211" s="30"/>
      <c r="CJ211" s="30"/>
      <c r="CK211" s="30"/>
      <c r="CL211" s="31"/>
      <c r="CM211" s="30"/>
      <c r="CN211" s="30"/>
      <c r="CO211" s="30"/>
      <c r="CP211" s="30"/>
      <c r="CQ211" s="30"/>
      <c r="CR211" s="31"/>
      <c r="CS211" s="30"/>
      <c r="CT211" s="30"/>
      <c r="CU211" s="30"/>
      <c r="CV211" s="30"/>
      <c r="CW211" s="30"/>
      <c r="CX211" s="31"/>
      <c r="CY211" s="30"/>
      <c r="CZ211" s="30"/>
      <c r="DA211" s="30"/>
      <c r="DB211" s="30"/>
      <c r="DC211" s="30"/>
      <c r="DD211" s="31"/>
      <c r="DE211" s="30"/>
      <c r="DF211" s="30"/>
      <c r="DG211" s="30"/>
      <c r="DH211" s="30"/>
      <c r="DI211" s="30"/>
      <c r="DJ211" s="31"/>
      <c r="DK211" s="30"/>
      <c r="DL211" s="30"/>
      <c r="DM211" s="30"/>
      <c r="DN211" s="30"/>
      <c r="DO211" s="30"/>
      <c r="DP211" s="31"/>
      <c r="DQ211" s="30"/>
      <c r="DR211" s="30"/>
      <c r="DS211" s="30"/>
      <c r="DT211" s="30"/>
      <c r="DU211" s="30"/>
      <c r="DW211" s="30"/>
      <c r="DX211" s="30"/>
      <c r="DY211" s="30"/>
      <c r="DZ211" s="30"/>
      <c r="EA211" s="30"/>
    </row>
    <row r="212" spans="1:131" s="3" customFormat="1" ht="17.5" customHeight="1" x14ac:dyDescent="0.35">
      <c r="A212" s="3" t="s">
        <v>358</v>
      </c>
      <c r="C212" s="3" t="s">
        <v>359</v>
      </c>
      <c r="E212" s="26">
        <v>80167</v>
      </c>
      <c r="F212" s="26">
        <v>5014</v>
      </c>
      <c r="G212" s="26">
        <v>1006</v>
      </c>
      <c r="H212" s="26">
        <v>1063</v>
      </c>
      <c r="I212" s="26">
        <v>1044</v>
      </c>
      <c r="J212" s="26">
        <v>956</v>
      </c>
      <c r="K212" s="26">
        <v>945</v>
      </c>
      <c r="L212" s="26">
        <v>4566</v>
      </c>
      <c r="M212" s="26">
        <v>981</v>
      </c>
      <c r="N212" s="26">
        <v>869</v>
      </c>
      <c r="O212" s="26">
        <v>957</v>
      </c>
      <c r="P212" s="26">
        <v>892</v>
      </c>
      <c r="Q212" s="26">
        <v>867</v>
      </c>
      <c r="R212" s="26">
        <v>4749</v>
      </c>
      <c r="S212" s="26">
        <v>929</v>
      </c>
      <c r="T212" s="26">
        <v>884</v>
      </c>
      <c r="U212" s="26">
        <v>961</v>
      </c>
      <c r="V212" s="26">
        <v>951</v>
      </c>
      <c r="W212" s="26">
        <v>1024</v>
      </c>
      <c r="X212" s="26">
        <v>4990</v>
      </c>
      <c r="Y212" s="26">
        <v>1017</v>
      </c>
      <c r="Z212" s="26">
        <v>961</v>
      </c>
      <c r="AA212" s="26">
        <v>1024</v>
      </c>
      <c r="AB212" s="26">
        <v>1028</v>
      </c>
      <c r="AC212" s="26">
        <v>960</v>
      </c>
      <c r="AD212" s="26">
        <v>4895</v>
      </c>
      <c r="AE212" s="26">
        <v>994</v>
      </c>
      <c r="AF212" s="26">
        <v>953</v>
      </c>
      <c r="AG212" s="26">
        <v>952</v>
      </c>
      <c r="AH212" s="26">
        <v>1034</v>
      </c>
      <c r="AI212" s="26">
        <v>962</v>
      </c>
      <c r="AJ212" s="26">
        <v>5265</v>
      </c>
      <c r="AK212" s="26">
        <v>1028</v>
      </c>
      <c r="AL212" s="26">
        <v>1031</v>
      </c>
      <c r="AM212" s="26">
        <v>1042</v>
      </c>
      <c r="AN212" s="26">
        <v>1032</v>
      </c>
      <c r="AO212" s="26">
        <v>1132</v>
      </c>
      <c r="AP212" s="26">
        <v>5351</v>
      </c>
      <c r="AQ212" s="26">
        <v>1145</v>
      </c>
      <c r="AR212" s="26">
        <v>1141</v>
      </c>
      <c r="AS212" s="26">
        <v>1035</v>
      </c>
      <c r="AT212" s="26">
        <v>1021</v>
      </c>
      <c r="AU212" s="26">
        <v>1009</v>
      </c>
      <c r="AV212" s="26">
        <v>5378</v>
      </c>
      <c r="AW212" s="26">
        <v>999</v>
      </c>
      <c r="AX212" s="26">
        <v>1057</v>
      </c>
      <c r="AY212" s="26">
        <v>1065</v>
      </c>
      <c r="AZ212" s="26">
        <v>1158</v>
      </c>
      <c r="BA212" s="26">
        <v>1099</v>
      </c>
      <c r="BB212" s="26">
        <v>5935</v>
      </c>
      <c r="BC212" s="26">
        <v>1180</v>
      </c>
      <c r="BD212" s="26">
        <v>1119</v>
      </c>
      <c r="BE212" s="26">
        <v>1204</v>
      </c>
      <c r="BF212" s="26">
        <v>1225</v>
      </c>
      <c r="BG212" s="26">
        <v>1207</v>
      </c>
      <c r="BH212" s="26">
        <v>5984</v>
      </c>
      <c r="BI212" s="26">
        <v>1152</v>
      </c>
      <c r="BJ212" s="26">
        <v>1207</v>
      </c>
      <c r="BK212" s="26">
        <v>1276</v>
      </c>
      <c r="BL212" s="26">
        <v>1221</v>
      </c>
      <c r="BM212" s="26">
        <v>1128</v>
      </c>
      <c r="BN212" s="26">
        <v>5106</v>
      </c>
      <c r="BO212" s="26">
        <v>1073</v>
      </c>
      <c r="BP212" s="26">
        <v>1058</v>
      </c>
      <c r="BQ212" s="26">
        <v>1035</v>
      </c>
      <c r="BR212" s="26">
        <v>1047</v>
      </c>
      <c r="BS212" s="26">
        <v>893</v>
      </c>
      <c r="BT212" s="26">
        <v>4487</v>
      </c>
      <c r="BU212" s="26">
        <v>962</v>
      </c>
      <c r="BV212" s="26">
        <v>906</v>
      </c>
      <c r="BW212" s="26">
        <v>910</v>
      </c>
      <c r="BX212" s="26">
        <v>809</v>
      </c>
      <c r="BY212" s="26">
        <v>900</v>
      </c>
      <c r="BZ212" s="26">
        <v>4699</v>
      </c>
      <c r="CA212" s="26">
        <v>879</v>
      </c>
      <c r="CB212" s="26">
        <v>947</v>
      </c>
      <c r="CC212" s="26">
        <v>911</v>
      </c>
      <c r="CD212" s="26">
        <v>988</v>
      </c>
      <c r="CE212" s="26">
        <v>974</v>
      </c>
      <c r="CF212" s="26">
        <v>3584</v>
      </c>
      <c r="CG212" s="26">
        <v>734</v>
      </c>
      <c r="CH212" s="26">
        <v>786</v>
      </c>
      <c r="CI212" s="26">
        <v>778</v>
      </c>
      <c r="CJ212" s="26">
        <v>694</v>
      </c>
      <c r="CK212" s="26">
        <v>592</v>
      </c>
      <c r="CL212" s="26">
        <v>2927</v>
      </c>
      <c r="CM212" s="26">
        <v>594</v>
      </c>
      <c r="CN212" s="26">
        <v>594</v>
      </c>
      <c r="CO212" s="26">
        <v>584</v>
      </c>
      <c r="CP212" s="26">
        <v>599</v>
      </c>
      <c r="CQ212" s="26">
        <v>556</v>
      </c>
      <c r="CR212" s="26">
        <v>2788</v>
      </c>
      <c r="CS212" s="26">
        <v>593</v>
      </c>
      <c r="CT212" s="26">
        <v>575</v>
      </c>
      <c r="CU212" s="26">
        <v>589</v>
      </c>
      <c r="CV212" s="26">
        <v>529</v>
      </c>
      <c r="CW212" s="26">
        <v>502</v>
      </c>
      <c r="CX212" s="26">
        <v>2170</v>
      </c>
      <c r="CY212" s="26">
        <v>495</v>
      </c>
      <c r="CZ212" s="26">
        <v>492</v>
      </c>
      <c r="DA212" s="26">
        <v>429</v>
      </c>
      <c r="DB212" s="26">
        <v>407</v>
      </c>
      <c r="DC212" s="26">
        <v>347</v>
      </c>
      <c r="DD212" s="26">
        <v>1455</v>
      </c>
      <c r="DE212" s="26">
        <v>355</v>
      </c>
      <c r="DF212" s="26">
        <v>351</v>
      </c>
      <c r="DG212" s="26">
        <v>288</v>
      </c>
      <c r="DH212" s="26">
        <v>239</v>
      </c>
      <c r="DI212" s="26">
        <v>222</v>
      </c>
      <c r="DJ212" s="26">
        <v>630</v>
      </c>
      <c r="DK212" s="26">
        <v>207</v>
      </c>
      <c r="DL212" s="26">
        <v>184</v>
      </c>
      <c r="DM212" s="26">
        <v>87</v>
      </c>
      <c r="DN212" s="26">
        <v>80</v>
      </c>
      <c r="DO212" s="26">
        <v>72</v>
      </c>
      <c r="DP212" s="26">
        <v>172</v>
      </c>
      <c r="DQ212" s="26">
        <v>55</v>
      </c>
      <c r="DR212" s="26">
        <v>47</v>
      </c>
      <c r="DS212" s="26">
        <v>31</v>
      </c>
      <c r="DT212" s="26">
        <v>24</v>
      </c>
      <c r="DU212" s="26">
        <v>15</v>
      </c>
      <c r="DV212" s="26">
        <v>22</v>
      </c>
      <c r="DW212" s="26">
        <v>15346</v>
      </c>
      <c r="DX212" s="26">
        <v>17331</v>
      </c>
      <c r="DY212" s="26">
        <v>30797</v>
      </c>
      <c r="DZ212" s="26">
        <v>20276</v>
      </c>
      <c r="EA212" s="26">
        <v>13748</v>
      </c>
    </row>
    <row r="213" spans="1:131" s="3" customFormat="1" ht="17.5" customHeight="1" x14ac:dyDescent="0.35">
      <c r="A213" s="3" t="s">
        <v>360</v>
      </c>
      <c r="C213" s="3" t="s">
        <v>361</v>
      </c>
      <c r="E213" s="26">
        <v>128337</v>
      </c>
      <c r="F213" s="26">
        <v>7952</v>
      </c>
      <c r="G213" s="26">
        <v>1557</v>
      </c>
      <c r="H213" s="26">
        <v>1627</v>
      </c>
      <c r="I213" s="26">
        <v>1571</v>
      </c>
      <c r="J213" s="26">
        <v>1619</v>
      </c>
      <c r="K213" s="26">
        <v>1578</v>
      </c>
      <c r="L213" s="26">
        <v>7374</v>
      </c>
      <c r="M213" s="26">
        <v>1580</v>
      </c>
      <c r="N213" s="26">
        <v>1504</v>
      </c>
      <c r="O213" s="26">
        <v>1436</v>
      </c>
      <c r="P213" s="26">
        <v>1425</v>
      </c>
      <c r="Q213" s="26">
        <v>1429</v>
      </c>
      <c r="R213" s="26">
        <v>7456</v>
      </c>
      <c r="S213" s="26">
        <v>1456</v>
      </c>
      <c r="T213" s="26">
        <v>1512</v>
      </c>
      <c r="U213" s="26">
        <v>1472</v>
      </c>
      <c r="V213" s="26">
        <v>1516</v>
      </c>
      <c r="W213" s="26">
        <v>1500</v>
      </c>
      <c r="X213" s="26">
        <v>7254</v>
      </c>
      <c r="Y213" s="26">
        <v>1629</v>
      </c>
      <c r="Z213" s="26">
        <v>1540</v>
      </c>
      <c r="AA213" s="26">
        <v>1547</v>
      </c>
      <c r="AB213" s="26">
        <v>1432</v>
      </c>
      <c r="AC213" s="26">
        <v>1106</v>
      </c>
      <c r="AD213" s="26">
        <v>6449</v>
      </c>
      <c r="AE213" s="26">
        <v>1140</v>
      </c>
      <c r="AF213" s="26">
        <v>1144</v>
      </c>
      <c r="AG213" s="26">
        <v>1292</v>
      </c>
      <c r="AH213" s="26">
        <v>1468</v>
      </c>
      <c r="AI213" s="26">
        <v>1405</v>
      </c>
      <c r="AJ213" s="26">
        <v>7334</v>
      </c>
      <c r="AK213" s="26">
        <v>1352</v>
      </c>
      <c r="AL213" s="26">
        <v>1455</v>
      </c>
      <c r="AM213" s="26">
        <v>1419</v>
      </c>
      <c r="AN213" s="26">
        <v>1481</v>
      </c>
      <c r="AO213" s="26">
        <v>1627</v>
      </c>
      <c r="AP213" s="26">
        <v>8176</v>
      </c>
      <c r="AQ213" s="26">
        <v>1661</v>
      </c>
      <c r="AR213" s="26">
        <v>1713</v>
      </c>
      <c r="AS213" s="26">
        <v>1655</v>
      </c>
      <c r="AT213" s="26">
        <v>1555</v>
      </c>
      <c r="AU213" s="26">
        <v>1592</v>
      </c>
      <c r="AV213" s="26">
        <v>9111</v>
      </c>
      <c r="AW213" s="26">
        <v>1567</v>
      </c>
      <c r="AX213" s="26">
        <v>1855</v>
      </c>
      <c r="AY213" s="26">
        <v>1794</v>
      </c>
      <c r="AZ213" s="26">
        <v>1921</v>
      </c>
      <c r="BA213" s="26">
        <v>1974</v>
      </c>
      <c r="BB213" s="26">
        <v>10177</v>
      </c>
      <c r="BC213" s="26">
        <v>2080</v>
      </c>
      <c r="BD213" s="26">
        <v>1966</v>
      </c>
      <c r="BE213" s="26">
        <v>2032</v>
      </c>
      <c r="BF213" s="26">
        <v>2027</v>
      </c>
      <c r="BG213" s="26">
        <v>2072</v>
      </c>
      <c r="BH213" s="26">
        <v>10588</v>
      </c>
      <c r="BI213" s="26">
        <v>2203</v>
      </c>
      <c r="BJ213" s="26">
        <v>2162</v>
      </c>
      <c r="BK213" s="26">
        <v>2111</v>
      </c>
      <c r="BL213" s="26">
        <v>2086</v>
      </c>
      <c r="BM213" s="26">
        <v>2026</v>
      </c>
      <c r="BN213" s="26">
        <v>8956</v>
      </c>
      <c r="BO213" s="26">
        <v>1935</v>
      </c>
      <c r="BP213" s="26">
        <v>1842</v>
      </c>
      <c r="BQ213" s="26">
        <v>1840</v>
      </c>
      <c r="BR213" s="26">
        <v>1693</v>
      </c>
      <c r="BS213" s="26">
        <v>1646</v>
      </c>
      <c r="BT213" s="26">
        <v>7878</v>
      </c>
      <c r="BU213" s="26">
        <v>1587</v>
      </c>
      <c r="BV213" s="26">
        <v>1613</v>
      </c>
      <c r="BW213" s="26">
        <v>1587</v>
      </c>
      <c r="BX213" s="26">
        <v>1514</v>
      </c>
      <c r="BY213" s="26">
        <v>1577</v>
      </c>
      <c r="BZ213" s="26">
        <v>8117</v>
      </c>
      <c r="CA213" s="26">
        <v>1513</v>
      </c>
      <c r="CB213" s="26">
        <v>1562</v>
      </c>
      <c r="CC213" s="26">
        <v>1567</v>
      </c>
      <c r="CD213" s="26">
        <v>1790</v>
      </c>
      <c r="CE213" s="26">
        <v>1685</v>
      </c>
      <c r="CF213" s="26">
        <v>6338</v>
      </c>
      <c r="CG213" s="26">
        <v>1295</v>
      </c>
      <c r="CH213" s="26">
        <v>1412</v>
      </c>
      <c r="CI213" s="26">
        <v>1373</v>
      </c>
      <c r="CJ213" s="26">
        <v>1227</v>
      </c>
      <c r="CK213" s="26">
        <v>1031</v>
      </c>
      <c r="CL213" s="26">
        <v>4866</v>
      </c>
      <c r="CM213" s="26">
        <v>978</v>
      </c>
      <c r="CN213" s="26">
        <v>1034</v>
      </c>
      <c r="CO213" s="26">
        <v>998</v>
      </c>
      <c r="CP213" s="26">
        <v>936</v>
      </c>
      <c r="CQ213" s="26">
        <v>920</v>
      </c>
      <c r="CR213" s="26">
        <v>4176</v>
      </c>
      <c r="CS213" s="26">
        <v>956</v>
      </c>
      <c r="CT213" s="26">
        <v>902</v>
      </c>
      <c r="CU213" s="26">
        <v>789</v>
      </c>
      <c r="CV213" s="26">
        <v>727</v>
      </c>
      <c r="CW213" s="26">
        <v>802</v>
      </c>
      <c r="CX213" s="26">
        <v>3055</v>
      </c>
      <c r="CY213" s="26">
        <v>702</v>
      </c>
      <c r="CZ213" s="26">
        <v>656</v>
      </c>
      <c r="DA213" s="26">
        <v>633</v>
      </c>
      <c r="DB213" s="26">
        <v>553</v>
      </c>
      <c r="DC213" s="26">
        <v>511</v>
      </c>
      <c r="DD213" s="26">
        <v>1991</v>
      </c>
      <c r="DE213" s="26">
        <v>463</v>
      </c>
      <c r="DF213" s="26">
        <v>436</v>
      </c>
      <c r="DG213" s="26">
        <v>404</v>
      </c>
      <c r="DH213" s="26">
        <v>362</v>
      </c>
      <c r="DI213" s="26">
        <v>326</v>
      </c>
      <c r="DJ213" s="26">
        <v>861</v>
      </c>
      <c r="DK213" s="26">
        <v>302</v>
      </c>
      <c r="DL213" s="26">
        <v>217</v>
      </c>
      <c r="DM213" s="26">
        <v>142</v>
      </c>
      <c r="DN213" s="26">
        <v>104</v>
      </c>
      <c r="DO213" s="26">
        <v>96</v>
      </c>
      <c r="DP213" s="26">
        <v>214</v>
      </c>
      <c r="DQ213" s="26">
        <v>81</v>
      </c>
      <c r="DR213" s="26">
        <v>42</v>
      </c>
      <c r="DS213" s="26">
        <v>33</v>
      </c>
      <c r="DT213" s="26">
        <v>33</v>
      </c>
      <c r="DU213" s="26">
        <v>25</v>
      </c>
      <c r="DV213" s="26">
        <v>14</v>
      </c>
      <c r="DW213" s="26">
        <v>24411</v>
      </c>
      <c r="DX213" s="26">
        <v>27498</v>
      </c>
      <c r="DY213" s="26">
        <v>46872</v>
      </c>
      <c r="DZ213" s="26">
        <v>35539</v>
      </c>
      <c r="EA213" s="26">
        <v>21515</v>
      </c>
    </row>
    <row r="214" spans="1:131" s="3" customFormat="1" ht="17.5" customHeight="1" x14ac:dyDescent="0.35">
      <c r="A214" s="3" t="s">
        <v>362</v>
      </c>
      <c r="C214" s="3" t="s">
        <v>363</v>
      </c>
      <c r="E214" s="26">
        <v>101247</v>
      </c>
      <c r="F214" s="26">
        <v>8011</v>
      </c>
      <c r="G214" s="26">
        <v>1657</v>
      </c>
      <c r="H214" s="26">
        <v>1632</v>
      </c>
      <c r="I214" s="26">
        <v>1638</v>
      </c>
      <c r="J214" s="26">
        <v>1626</v>
      </c>
      <c r="K214" s="26">
        <v>1458</v>
      </c>
      <c r="L214" s="26">
        <v>6841</v>
      </c>
      <c r="M214" s="26">
        <v>1531</v>
      </c>
      <c r="N214" s="26">
        <v>1389</v>
      </c>
      <c r="O214" s="26">
        <v>1320</v>
      </c>
      <c r="P214" s="26">
        <v>1346</v>
      </c>
      <c r="Q214" s="26">
        <v>1255</v>
      </c>
      <c r="R214" s="26">
        <v>6580</v>
      </c>
      <c r="S214" s="26">
        <v>1344</v>
      </c>
      <c r="T214" s="26">
        <v>1248</v>
      </c>
      <c r="U214" s="26">
        <v>1338</v>
      </c>
      <c r="V214" s="26">
        <v>1356</v>
      </c>
      <c r="W214" s="26">
        <v>1294</v>
      </c>
      <c r="X214" s="26">
        <v>6752</v>
      </c>
      <c r="Y214" s="26">
        <v>1326</v>
      </c>
      <c r="Z214" s="26">
        <v>1321</v>
      </c>
      <c r="AA214" s="26">
        <v>1375</v>
      </c>
      <c r="AB214" s="26">
        <v>1340</v>
      </c>
      <c r="AC214" s="26">
        <v>1390</v>
      </c>
      <c r="AD214" s="26">
        <v>8086</v>
      </c>
      <c r="AE214" s="26">
        <v>1412</v>
      </c>
      <c r="AF214" s="26">
        <v>1456</v>
      </c>
      <c r="AG214" s="26">
        <v>1580</v>
      </c>
      <c r="AH214" s="26">
        <v>1832</v>
      </c>
      <c r="AI214" s="26">
        <v>1806</v>
      </c>
      <c r="AJ214" s="26">
        <v>9091</v>
      </c>
      <c r="AK214" s="26">
        <v>1850</v>
      </c>
      <c r="AL214" s="26">
        <v>1835</v>
      </c>
      <c r="AM214" s="26">
        <v>1777</v>
      </c>
      <c r="AN214" s="26">
        <v>1879</v>
      </c>
      <c r="AO214" s="26">
        <v>1750</v>
      </c>
      <c r="AP214" s="26">
        <v>7919</v>
      </c>
      <c r="AQ214" s="26">
        <v>1732</v>
      </c>
      <c r="AR214" s="26">
        <v>1730</v>
      </c>
      <c r="AS214" s="26">
        <v>1577</v>
      </c>
      <c r="AT214" s="26">
        <v>1426</v>
      </c>
      <c r="AU214" s="26">
        <v>1454</v>
      </c>
      <c r="AV214" s="26">
        <v>6908</v>
      </c>
      <c r="AW214" s="26">
        <v>1387</v>
      </c>
      <c r="AX214" s="26">
        <v>1413</v>
      </c>
      <c r="AY214" s="26">
        <v>1351</v>
      </c>
      <c r="AZ214" s="26">
        <v>1300</v>
      </c>
      <c r="BA214" s="26">
        <v>1457</v>
      </c>
      <c r="BB214" s="26">
        <v>6872</v>
      </c>
      <c r="BC214" s="26">
        <v>1346</v>
      </c>
      <c r="BD214" s="26">
        <v>1361</v>
      </c>
      <c r="BE214" s="26">
        <v>1403</v>
      </c>
      <c r="BF214" s="26">
        <v>1395</v>
      </c>
      <c r="BG214" s="26">
        <v>1367</v>
      </c>
      <c r="BH214" s="26">
        <v>6814</v>
      </c>
      <c r="BI214" s="26">
        <v>1440</v>
      </c>
      <c r="BJ214" s="26">
        <v>1367</v>
      </c>
      <c r="BK214" s="26">
        <v>1357</v>
      </c>
      <c r="BL214" s="26">
        <v>1349</v>
      </c>
      <c r="BM214" s="26">
        <v>1301</v>
      </c>
      <c r="BN214" s="26">
        <v>5583</v>
      </c>
      <c r="BO214" s="26">
        <v>1154</v>
      </c>
      <c r="BP214" s="26">
        <v>1164</v>
      </c>
      <c r="BQ214" s="26">
        <v>1145</v>
      </c>
      <c r="BR214" s="26">
        <v>1070</v>
      </c>
      <c r="BS214" s="26">
        <v>1050</v>
      </c>
      <c r="BT214" s="26">
        <v>4569</v>
      </c>
      <c r="BU214" s="26">
        <v>983</v>
      </c>
      <c r="BV214" s="26">
        <v>926</v>
      </c>
      <c r="BW214" s="26">
        <v>923</v>
      </c>
      <c r="BX214" s="26">
        <v>902</v>
      </c>
      <c r="BY214" s="26">
        <v>835</v>
      </c>
      <c r="BZ214" s="26">
        <v>4220</v>
      </c>
      <c r="CA214" s="26">
        <v>851</v>
      </c>
      <c r="CB214" s="26">
        <v>889</v>
      </c>
      <c r="CC214" s="26">
        <v>798</v>
      </c>
      <c r="CD214" s="26">
        <v>847</v>
      </c>
      <c r="CE214" s="26">
        <v>835</v>
      </c>
      <c r="CF214" s="26">
        <v>3377</v>
      </c>
      <c r="CG214" s="26">
        <v>706</v>
      </c>
      <c r="CH214" s="26">
        <v>755</v>
      </c>
      <c r="CI214" s="26">
        <v>642</v>
      </c>
      <c r="CJ214" s="26">
        <v>672</v>
      </c>
      <c r="CK214" s="26">
        <v>602</v>
      </c>
      <c r="CL214" s="26">
        <v>3138</v>
      </c>
      <c r="CM214" s="26">
        <v>599</v>
      </c>
      <c r="CN214" s="26">
        <v>649</v>
      </c>
      <c r="CO214" s="26">
        <v>658</v>
      </c>
      <c r="CP214" s="26">
        <v>623</v>
      </c>
      <c r="CQ214" s="26">
        <v>609</v>
      </c>
      <c r="CR214" s="26">
        <v>2697</v>
      </c>
      <c r="CS214" s="26">
        <v>649</v>
      </c>
      <c r="CT214" s="26">
        <v>551</v>
      </c>
      <c r="CU214" s="26">
        <v>526</v>
      </c>
      <c r="CV214" s="26">
        <v>451</v>
      </c>
      <c r="CW214" s="26">
        <v>520</v>
      </c>
      <c r="CX214" s="26">
        <v>1947</v>
      </c>
      <c r="CY214" s="26">
        <v>482</v>
      </c>
      <c r="CZ214" s="26">
        <v>426</v>
      </c>
      <c r="DA214" s="26">
        <v>405</v>
      </c>
      <c r="DB214" s="26">
        <v>340</v>
      </c>
      <c r="DC214" s="26">
        <v>294</v>
      </c>
      <c r="DD214" s="26">
        <v>1160</v>
      </c>
      <c r="DE214" s="26">
        <v>267</v>
      </c>
      <c r="DF214" s="26">
        <v>249</v>
      </c>
      <c r="DG214" s="26">
        <v>225</v>
      </c>
      <c r="DH214" s="26">
        <v>200</v>
      </c>
      <c r="DI214" s="26">
        <v>219</v>
      </c>
      <c r="DJ214" s="26">
        <v>525</v>
      </c>
      <c r="DK214" s="26">
        <v>172</v>
      </c>
      <c r="DL214" s="26">
        <v>119</v>
      </c>
      <c r="DM214" s="26">
        <v>90</v>
      </c>
      <c r="DN214" s="26">
        <v>82</v>
      </c>
      <c r="DO214" s="26">
        <v>62</v>
      </c>
      <c r="DP214" s="26">
        <v>134</v>
      </c>
      <c r="DQ214" s="26">
        <v>41</v>
      </c>
      <c r="DR214" s="26">
        <v>39</v>
      </c>
      <c r="DS214" s="26">
        <v>22</v>
      </c>
      <c r="DT214" s="26">
        <v>21</v>
      </c>
      <c r="DU214" s="26">
        <v>11</v>
      </c>
      <c r="DV214" s="26">
        <v>23</v>
      </c>
      <c r="DW214" s="26">
        <v>22758</v>
      </c>
      <c r="DX214" s="26">
        <v>25454</v>
      </c>
      <c r="DY214" s="26">
        <v>44302</v>
      </c>
      <c r="DZ214" s="26">
        <v>21186</v>
      </c>
      <c r="EA214" s="26">
        <v>13001</v>
      </c>
    </row>
    <row r="215" spans="1:131" s="3" customFormat="1" ht="17.5" customHeight="1" x14ac:dyDescent="0.35">
      <c r="A215" s="3" t="s">
        <v>364</v>
      </c>
      <c r="C215" s="3" t="s">
        <v>365</v>
      </c>
      <c r="E215" s="26">
        <v>92772</v>
      </c>
      <c r="F215" s="26">
        <v>6761</v>
      </c>
      <c r="G215" s="26">
        <v>1367</v>
      </c>
      <c r="H215" s="26">
        <v>1355</v>
      </c>
      <c r="I215" s="26">
        <v>1402</v>
      </c>
      <c r="J215" s="26">
        <v>1287</v>
      </c>
      <c r="K215" s="26">
        <v>1350</v>
      </c>
      <c r="L215" s="26">
        <v>5537</v>
      </c>
      <c r="M215" s="26">
        <v>1214</v>
      </c>
      <c r="N215" s="26">
        <v>1147</v>
      </c>
      <c r="O215" s="26">
        <v>1123</v>
      </c>
      <c r="P215" s="26">
        <v>1008</v>
      </c>
      <c r="Q215" s="26">
        <v>1045</v>
      </c>
      <c r="R215" s="26">
        <v>5586</v>
      </c>
      <c r="S215" s="26">
        <v>1101</v>
      </c>
      <c r="T215" s="26">
        <v>1114</v>
      </c>
      <c r="U215" s="26">
        <v>1131</v>
      </c>
      <c r="V215" s="26">
        <v>1101</v>
      </c>
      <c r="W215" s="26">
        <v>1139</v>
      </c>
      <c r="X215" s="26">
        <v>5604</v>
      </c>
      <c r="Y215" s="26">
        <v>1252</v>
      </c>
      <c r="Z215" s="26">
        <v>1145</v>
      </c>
      <c r="AA215" s="26">
        <v>1129</v>
      </c>
      <c r="AB215" s="26">
        <v>1157</v>
      </c>
      <c r="AC215" s="26">
        <v>921</v>
      </c>
      <c r="AD215" s="26">
        <v>6183</v>
      </c>
      <c r="AE215" s="26">
        <v>1030</v>
      </c>
      <c r="AF215" s="26">
        <v>1087</v>
      </c>
      <c r="AG215" s="26">
        <v>1255</v>
      </c>
      <c r="AH215" s="26">
        <v>1414</v>
      </c>
      <c r="AI215" s="26">
        <v>1397</v>
      </c>
      <c r="AJ215" s="26">
        <v>7696</v>
      </c>
      <c r="AK215" s="26">
        <v>1565</v>
      </c>
      <c r="AL215" s="26">
        <v>1606</v>
      </c>
      <c r="AM215" s="26">
        <v>1565</v>
      </c>
      <c r="AN215" s="26">
        <v>1475</v>
      </c>
      <c r="AO215" s="26">
        <v>1485</v>
      </c>
      <c r="AP215" s="26">
        <v>6950</v>
      </c>
      <c r="AQ215" s="26">
        <v>1519</v>
      </c>
      <c r="AR215" s="26">
        <v>1476</v>
      </c>
      <c r="AS215" s="26">
        <v>1321</v>
      </c>
      <c r="AT215" s="26">
        <v>1327</v>
      </c>
      <c r="AU215" s="26">
        <v>1307</v>
      </c>
      <c r="AV215" s="26">
        <v>6243</v>
      </c>
      <c r="AW215" s="26">
        <v>1180</v>
      </c>
      <c r="AX215" s="26">
        <v>1208</v>
      </c>
      <c r="AY215" s="26">
        <v>1219</v>
      </c>
      <c r="AZ215" s="26">
        <v>1307</v>
      </c>
      <c r="BA215" s="26">
        <v>1329</v>
      </c>
      <c r="BB215" s="26">
        <v>6642</v>
      </c>
      <c r="BC215" s="26">
        <v>1316</v>
      </c>
      <c r="BD215" s="26">
        <v>1354</v>
      </c>
      <c r="BE215" s="26">
        <v>1342</v>
      </c>
      <c r="BF215" s="26">
        <v>1291</v>
      </c>
      <c r="BG215" s="26">
        <v>1339</v>
      </c>
      <c r="BH215" s="26">
        <v>6457</v>
      </c>
      <c r="BI215" s="26">
        <v>1351</v>
      </c>
      <c r="BJ215" s="26">
        <v>1364</v>
      </c>
      <c r="BK215" s="26">
        <v>1288</v>
      </c>
      <c r="BL215" s="26">
        <v>1258</v>
      </c>
      <c r="BM215" s="26">
        <v>1196</v>
      </c>
      <c r="BN215" s="26">
        <v>5553</v>
      </c>
      <c r="BO215" s="26">
        <v>1148</v>
      </c>
      <c r="BP215" s="26">
        <v>1134</v>
      </c>
      <c r="BQ215" s="26">
        <v>1142</v>
      </c>
      <c r="BR215" s="26">
        <v>1060</v>
      </c>
      <c r="BS215" s="26">
        <v>1069</v>
      </c>
      <c r="BT215" s="26">
        <v>5038</v>
      </c>
      <c r="BU215" s="26">
        <v>1043</v>
      </c>
      <c r="BV215" s="26">
        <v>999</v>
      </c>
      <c r="BW215" s="26">
        <v>1031</v>
      </c>
      <c r="BX215" s="26">
        <v>984</v>
      </c>
      <c r="BY215" s="26">
        <v>981</v>
      </c>
      <c r="BZ215" s="26">
        <v>4672</v>
      </c>
      <c r="CA215" s="26">
        <v>923</v>
      </c>
      <c r="CB215" s="26">
        <v>874</v>
      </c>
      <c r="CC215" s="26">
        <v>896</v>
      </c>
      <c r="CD215" s="26">
        <v>932</v>
      </c>
      <c r="CE215" s="26">
        <v>1047</v>
      </c>
      <c r="CF215" s="26">
        <v>3557</v>
      </c>
      <c r="CG215" s="26">
        <v>785</v>
      </c>
      <c r="CH215" s="26">
        <v>758</v>
      </c>
      <c r="CI215" s="26">
        <v>725</v>
      </c>
      <c r="CJ215" s="26">
        <v>703</v>
      </c>
      <c r="CK215" s="26">
        <v>586</v>
      </c>
      <c r="CL215" s="26">
        <v>3003</v>
      </c>
      <c r="CM215" s="26">
        <v>575</v>
      </c>
      <c r="CN215" s="26">
        <v>619</v>
      </c>
      <c r="CO215" s="26">
        <v>661</v>
      </c>
      <c r="CP215" s="26">
        <v>543</v>
      </c>
      <c r="CQ215" s="26">
        <v>605</v>
      </c>
      <c r="CR215" s="26">
        <v>2803</v>
      </c>
      <c r="CS215" s="26">
        <v>592</v>
      </c>
      <c r="CT215" s="26">
        <v>554</v>
      </c>
      <c r="CU215" s="26">
        <v>536</v>
      </c>
      <c r="CV215" s="26">
        <v>614</v>
      </c>
      <c r="CW215" s="26">
        <v>507</v>
      </c>
      <c r="CX215" s="26">
        <v>2262</v>
      </c>
      <c r="CY215" s="26">
        <v>498</v>
      </c>
      <c r="CZ215" s="26">
        <v>500</v>
      </c>
      <c r="DA215" s="26">
        <v>468</v>
      </c>
      <c r="DB215" s="26">
        <v>435</v>
      </c>
      <c r="DC215" s="26">
        <v>361</v>
      </c>
      <c r="DD215" s="26">
        <v>1419</v>
      </c>
      <c r="DE215" s="26">
        <v>359</v>
      </c>
      <c r="DF215" s="26">
        <v>297</v>
      </c>
      <c r="DG215" s="26">
        <v>299</v>
      </c>
      <c r="DH215" s="26">
        <v>250</v>
      </c>
      <c r="DI215" s="26">
        <v>214</v>
      </c>
      <c r="DJ215" s="26">
        <v>630</v>
      </c>
      <c r="DK215" s="26">
        <v>213</v>
      </c>
      <c r="DL215" s="26">
        <v>158</v>
      </c>
      <c r="DM215" s="26">
        <v>114</v>
      </c>
      <c r="DN215" s="26">
        <v>83</v>
      </c>
      <c r="DO215" s="26">
        <v>62</v>
      </c>
      <c r="DP215" s="26">
        <v>160</v>
      </c>
      <c r="DQ215" s="26">
        <v>62</v>
      </c>
      <c r="DR215" s="26">
        <v>43</v>
      </c>
      <c r="DS215" s="26">
        <v>27</v>
      </c>
      <c r="DT215" s="26">
        <v>21</v>
      </c>
      <c r="DU215" s="26">
        <v>7</v>
      </c>
      <c r="DV215" s="26">
        <v>16</v>
      </c>
      <c r="DW215" s="26">
        <v>19136</v>
      </c>
      <c r="DX215" s="26">
        <v>21410</v>
      </c>
      <c r="DY215" s="26">
        <v>38066</v>
      </c>
      <c r="DZ215" s="26">
        <v>21720</v>
      </c>
      <c r="EA215" s="26">
        <v>13850</v>
      </c>
    </row>
    <row r="216" spans="1:131" s="3" customFormat="1" ht="17.5" customHeight="1" x14ac:dyDescent="0.35">
      <c r="A216" s="3" t="s">
        <v>366</v>
      </c>
      <c r="C216" s="3" t="s">
        <v>367</v>
      </c>
      <c r="E216" s="26">
        <v>88621</v>
      </c>
      <c r="F216" s="26">
        <v>5478</v>
      </c>
      <c r="G216" s="26">
        <v>1053</v>
      </c>
      <c r="H216" s="26">
        <v>1115</v>
      </c>
      <c r="I216" s="26">
        <v>1152</v>
      </c>
      <c r="J216" s="26">
        <v>1040</v>
      </c>
      <c r="K216" s="26">
        <v>1118</v>
      </c>
      <c r="L216" s="26">
        <v>4606</v>
      </c>
      <c r="M216" s="26">
        <v>991</v>
      </c>
      <c r="N216" s="26">
        <v>991</v>
      </c>
      <c r="O216" s="26">
        <v>835</v>
      </c>
      <c r="P216" s="26">
        <v>872</v>
      </c>
      <c r="Q216" s="26">
        <v>917</v>
      </c>
      <c r="R216" s="26">
        <v>4975</v>
      </c>
      <c r="S216" s="26">
        <v>992</v>
      </c>
      <c r="T216" s="26">
        <v>911</v>
      </c>
      <c r="U216" s="26">
        <v>1037</v>
      </c>
      <c r="V216" s="26">
        <v>1003</v>
      </c>
      <c r="W216" s="26">
        <v>1032</v>
      </c>
      <c r="X216" s="26">
        <v>4960</v>
      </c>
      <c r="Y216" s="26">
        <v>1046</v>
      </c>
      <c r="Z216" s="26">
        <v>999</v>
      </c>
      <c r="AA216" s="26">
        <v>1045</v>
      </c>
      <c r="AB216" s="26">
        <v>988</v>
      </c>
      <c r="AC216" s="26">
        <v>882</v>
      </c>
      <c r="AD216" s="26">
        <v>4967</v>
      </c>
      <c r="AE216" s="26">
        <v>905</v>
      </c>
      <c r="AF216" s="26">
        <v>909</v>
      </c>
      <c r="AG216" s="26">
        <v>978</v>
      </c>
      <c r="AH216" s="26">
        <v>1066</v>
      </c>
      <c r="AI216" s="26">
        <v>1109</v>
      </c>
      <c r="AJ216" s="26">
        <v>5723</v>
      </c>
      <c r="AK216" s="26">
        <v>1140</v>
      </c>
      <c r="AL216" s="26">
        <v>1153</v>
      </c>
      <c r="AM216" s="26">
        <v>1127</v>
      </c>
      <c r="AN216" s="26">
        <v>1102</v>
      </c>
      <c r="AO216" s="26">
        <v>1201</v>
      </c>
      <c r="AP216" s="26">
        <v>5763</v>
      </c>
      <c r="AQ216" s="26">
        <v>1211</v>
      </c>
      <c r="AR216" s="26">
        <v>1211</v>
      </c>
      <c r="AS216" s="26">
        <v>1175</v>
      </c>
      <c r="AT216" s="26">
        <v>1084</v>
      </c>
      <c r="AU216" s="26">
        <v>1082</v>
      </c>
      <c r="AV216" s="26">
        <v>6123</v>
      </c>
      <c r="AW216" s="26">
        <v>1116</v>
      </c>
      <c r="AX216" s="26">
        <v>1174</v>
      </c>
      <c r="AY216" s="26">
        <v>1209</v>
      </c>
      <c r="AZ216" s="26">
        <v>1330</v>
      </c>
      <c r="BA216" s="26">
        <v>1294</v>
      </c>
      <c r="BB216" s="26">
        <v>6626</v>
      </c>
      <c r="BC216" s="26">
        <v>1292</v>
      </c>
      <c r="BD216" s="26">
        <v>1285</v>
      </c>
      <c r="BE216" s="26">
        <v>1333</v>
      </c>
      <c r="BF216" s="26">
        <v>1356</v>
      </c>
      <c r="BG216" s="26">
        <v>1360</v>
      </c>
      <c r="BH216" s="26">
        <v>6276</v>
      </c>
      <c r="BI216" s="26">
        <v>1287</v>
      </c>
      <c r="BJ216" s="26">
        <v>1294</v>
      </c>
      <c r="BK216" s="26">
        <v>1275</v>
      </c>
      <c r="BL216" s="26">
        <v>1256</v>
      </c>
      <c r="BM216" s="26">
        <v>1164</v>
      </c>
      <c r="BN216" s="26">
        <v>5334</v>
      </c>
      <c r="BO216" s="26">
        <v>1161</v>
      </c>
      <c r="BP216" s="26">
        <v>1130</v>
      </c>
      <c r="BQ216" s="26">
        <v>1083</v>
      </c>
      <c r="BR216" s="26">
        <v>997</v>
      </c>
      <c r="BS216" s="26">
        <v>963</v>
      </c>
      <c r="BT216" s="26">
        <v>4812</v>
      </c>
      <c r="BU216" s="26">
        <v>960</v>
      </c>
      <c r="BV216" s="26">
        <v>961</v>
      </c>
      <c r="BW216" s="26">
        <v>989</v>
      </c>
      <c r="BX216" s="26">
        <v>981</v>
      </c>
      <c r="BY216" s="26">
        <v>921</v>
      </c>
      <c r="BZ216" s="26">
        <v>5325</v>
      </c>
      <c r="CA216" s="26">
        <v>928</v>
      </c>
      <c r="CB216" s="26">
        <v>1048</v>
      </c>
      <c r="CC216" s="26">
        <v>1020</v>
      </c>
      <c r="CD216" s="26">
        <v>1167</v>
      </c>
      <c r="CE216" s="26">
        <v>1162</v>
      </c>
      <c r="CF216" s="26">
        <v>4482</v>
      </c>
      <c r="CG216" s="26">
        <v>938</v>
      </c>
      <c r="CH216" s="26">
        <v>1030</v>
      </c>
      <c r="CI216" s="26">
        <v>890</v>
      </c>
      <c r="CJ216" s="26">
        <v>875</v>
      </c>
      <c r="CK216" s="26">
        <v>749</v>
      </c>
      <c r="CL216" s="26">
        <v>3557</v>
      </c>
      <c r="CM216" s="26">
        <v>651</v>
      </c>
      <c r="CN216" s="26">
        <v>752</v>
      </c>
      <c r="CO216" s="26">
        <v>771</v>
      </c>
      <c r="CP216" s="26">
        <v>722</v>
      </c>
      <c r="CQ216" s="26">
        <v>661</v>
      </c>
      <c r="CR216" s="26">
        <v>3196</v>
      </c>
      <c r="CS216" s="26">
        <v>684</v>
      </c>
      <c r="CT216" s="26">
        <v>656</v>
      </c>
      <c r="CU216" s="26">
        <v>576</v>
      </c>
      <c r="CV216" s="26">
        <v>659</v>
      </c>
      <c r="CW216" s="26">
        <v>621</v>
      </c>
      <c r="CX216" s="26">
        <v>2922</v>
      </c>
      <c r="CY216" s="26">
        <v>655</v>
      </c>
      <c r="CZ216" s="26">
        <v>589</v>
      </c>
      <c r="DA216" s="26">
        <v>546</v>
      </c>
      <c r="DB216" s="26">
        <v>592</v>
      </c>
      <c r="DC216" s="26">
        <v>540</v>
      </c>
      <c r="DD216" s="26">
        <v>2103</v>
      </c>
      <c r="DE216" s="26">
        <v>448</v>
      </c>
      <c r="DF216" s="26">
        <v>487</v>
      </c>
      <c r="DG216" s="26">
        <v>415</v>
      </c>
      <c r="DH216" s="26">
        <v>389</v>
      </c>
      <c r="DI216" s="26">
        <v>364</v>
      </c>
      <c r="DJ216" s="26">
        <v>1028</v>
      </c>
      <c r="DK216" s="26">
        <v>332</v>
      </c>
      <c r="DL216" s="26">
        <v>290</v>
      </c>
      <c r="DM216" s="26">
        <v>159</v>
      </c>
      <c r="DN216" s="26">
        <v>128</v>
      </c>
      <c r="DO216" s="26">
        <v>119</v>
      </c>
      <c r="DP216" s="26">
        <v>324</v>
      </c>
      <c r="DQ216" s="26">
        <v>94</v>
      </c>
      <c r="DR216" s="26">
        <v>91</v>
      </c>
      <c r="DS216" s="26">
        <v>59</v>
      </c>
      <c r="DT216" s="26">
        <v>52</v>
      </c>
      <c r="DU216" s="26">
        <v>28</v>
      </c>
      <c r="DV216" s="26">
        <v>41</v>
      </c>
      <c r="DW216" s="26">
        <v>16105</v>
      </c>
      <c r="DX216" s="26">
        <v>18149</v>
      </c>
      <c r="DY216" s="26">
        <v>33116</v>
      </c>
      <c r="DZ216" s="26">
        <v>21747</v>
      </c>
      <c r="EA216" s="26">
        <v>17653</v>
      </c>
    </row>
    <row r="217" spans="1:131" s="3" customFormat="1" ht="17.5" customHeight="1" x14ac:dyDescent="0.35">
      <c r="A217" s="3" t="s">
        <v>368</v>
      </c>
      <c r="C217" s="3" t="s">
        <v>369</v>
      </c>
      <c r="E217" s="26">
        <v>79882</v>
      </c>
      <c r="F217" s="26">
        <v>6020</v>
      </c>
      <c r="G217" s="26">
        <v>1232</v>
      </c>
      <c r="H217" s="26">
        <v>1138</v>
      </c>
      <c r="I217" s="26">
        <v>1237</v>
      </c>
      <c r="J217" s="26">
        <v>1253</v>
      </c>
      <c r="K217" s="26">
        <v>1160</v>
      </c>
      <c r="L217" s="26">
        <v>4998</v>
      </c>
      <c r="M217" s="26">
        <v>1090</v>
      </c>
      <c r="N217" s="26">
        <v>1020</v>
      </c>
      <c r="O217" s="26">
        <v>1051</v>
      </c>
      <c r="P217" s="26">
        <v>949</v>
      </c>
      <c r="Q217" s="26">
        <v>888</v>
      </c>
      <c r="R217" s="26">
        <v>4868</v>
      </c>
      <c r="S217" s="26">
        <v>892</v>
      </c>
      <c r="T217" s="26">
        <v>963</v>
      </c>
      <c r="U217" s="26">
        <v>1016</v>
      </c>
      <c r="V217" s="26">
        <v>977</v>
      </c>
      <c r="W217" s="26">
        <v>1020</v>
      </c>
      <c r="X217" s="26">
        <v>4800</v>
      </c>
      <c r="Y217" s="26">
        <v>1020</v>
      </c>
      <c r="Z217" s="26">
        <v>985</v>
      </c>
      <c r="AA217" s="26">
        <v>1071</v>
      </c>
      <c r="AB217" s="26">
        <v>909</v>
      </c>
      <c r="AC217" s="26">
        <v>815</v>
      </c>
      <c r="AD217" s="26">
        <v>4962</v>
      </c>
      <c r="AE217" s="26">
        <v>916</v>
      </c>
      <c r="AF217" s="26">
        <v>930</v>
      </c>
      <c r="AG217" s="26">
        <v>938</v>
      </c>
      <c r="AH217" s="26">
        <v>1062</v>
      </c>
      <c r="AI217" s="26">
        <v>1116</v>
      </c>
      <c r="AJ217" s="26">
        <v>5794</v>
      </c>
      <c r="AK217" s="26">
        <v>1067</v>
      </c>
      <c r="AL217" s="26">
        <v>1203</v>
      </c>
      <c r="AM217" s="26">
        <v>1141</v>
      </c>
      <c r="AN217" s="26">
        <v>1112</v>
      </c>
      <c r="AO217" s="26">
        <v>1271</v>
      </c>
      <c r="AP217" s="26">
        <v>6073</v>
      </c>
      <c r="AQ217" s="26">
        <v>1265</v>
      </c>
      <c r="AR217" s="26">
        <v>1253</v>
      </c>
      <c r="AS217" s="26">
        <v>1216</v>
      </c>
      <c r="AT217" s="26">
        <v>1173</v>
      </c>
      <c r="AU217" s="26">
        <v>1166</v>
      </c>
      <c r="AV217" s="26">
        <v>6162</v>
      </c>
      <c r="AW217" s="26">
        <v>1244</v>
      </c>
      <c r="AX217" s="26">
        <v>1255</v>
      </c>
      <c r="AY217" s="26">
        <v>1169</v>
      </c>
      <c r="AZ217" s="26">
        <v>1237</v>
      </c>
      <c r="BA217" s="26">
        <v>1257</v>
      </c>
      <c r="BB217" s="26">
        <v>6259</v>
      </c>
      <c r="BC217" s="26">
        <v>1260</v>
      </c>
      <c r="BD217" s="26">
        <v>1204</v>
      </c>
      <c r="BE217" s="26">
        <v>1336</v>
      </c>
      <c r="BF217" s="26">
        <v>1206</v>
      </c>
      <c r="BG217" s="26">
        <v>1253</v>
      </c>
      <c r="BH217" s="26">
        <v>5587</v>
      </c>
      <c r="BI217" s="26">
        <v>1184</v>
      </c>
      <c r="BJ217" s="26">
        <v>1195</v>
      </c>
      <c r="BK217" s="26">
        <v>1128</v>
      </c>
      <c r="BL217" s="26">
        <v>1005</v>
      </c>
      <c r="BM217" s="26">
        <v>1075</v>
      </c>
      <c r="BN217" s="26">
        <v>4636</v>
      </c>
      <c r="BO217" s="26">
        <v>1048</v>
      </c>
      <c r="BP217" s="26">
        <v>895</v>
      </c>
      <c r="BQ217" s="26">
        <v>938</v>
      </c>
      <c r="BR217" s="26">
        <v>852</v>
      </c>
      <c r="BS217" s="26">
        <v>903</v>
      </c>
      <c r="BT217" s="26">
        <v>4126</v>
      </c>
      <c r="BU217" s="26">
        <v>826</v>
      </c>
      <c r="BV217" s="26">
        <v>814</v>
      </c>
      <c r="BW217" s="26">
        <v>840</v>
      </c>
      <c r="BX217" s="26">
        <v>837</v>
      </c>
      <c r="BY217" s="26">
        <v>809</v>
      </c>
      <c r="BZ217" s="26">
        <v>4384</v>
      </c>
      <c r="CA217" s="26">
        <v>832</v>
      </c>
      <c r="CB217" s="26">
        <v>832</v>
      </c>
      <c r="CC217" s="26">
        <v>796</v>
      </c>
      <c r="CD217" s="26">
        <v>966</v>
      </c>
      <c r="CE217" s="26">
        <v>958</v>
      </c>
      <c r="CF217" s="26">
        <v>3083</v>
      </c>
      <c r="CG217" s="26">
        <v>638</v>
      </c>
      <c r="CH217" s="26">
        <v>647</v>
      </c>
      <c r="CI217" s="26">
        <v>648</v>
      </c>
      <c r="CJ217" s="26">
        <v>612</v>
      </c>
      <c r="CK217" s="26">
        <v>538</v>
      </c>
      <c r="CL217" s="26">
        <v>2544</v>
      </c>
      <c r="CM217" s="26">
        <v>521</v>
      </c>
      <c r="CN217" s="26">
        <v>548</v>
      </c>
      <c r="CO217" s="26">
        <v>517</v>
      </c>
      <c r="CP217" s="26">
        <v>466</v>
      </c>
      <c r="CQ217" s="26">
        <v>492</v>
      </c>
      <c r="CR217" s="26">
        <v>2091</v>
      </c>
      <c r="CS217" s="26">
        <v>470</v>
      </c>
      <c r="CT217" s="26">
        <v>410</v>
      </c>
      <c r="CU217" s="26">
        <v>374</v>
      </c>
      <c r="CV217" s="26">
        <v>429</v>
      </c>
      <c r="CW217" s="26">
        <v>408</v>
      </c>
      <c r="CX217" s="26">
        <v>1716</v>
      </c>
      <c r="CY217" s="26">
        <v>377</v>
      </c>
      <c r="CZ217" s="26">
        <v>358</v>
      </c>
      <c r="DA217" s="26">
        <v>337</v>
      </c>
      <c r="DB217" s="26">
        <v>321</v>
      </c>
      <c r="DC217" s="26">
        <v>323</v>
      </c>
      <c r="DD217" s="26">
        <v>1208</v>
      </c>
      <c r="DE217" s="26">
        <v>313</v>
      </c>
      <c r="DF217" s="26">
        <v>272</v>
      </c>
      <c r="DG217" s="26">
        <v>223</v>
      </c>
      <c r="DH217" s="26">
        <v>228</v>
      </c>
      <c r="DI217" s="26">
        <v>172</v>
      </c>
      <c r="DJ217" s="26">
        <v>452</v>
      </c>
      <c r="DK217" s="26">
        <v>128</v>
      </c>
      <c r="DL217" s="26">
        <v>132</v>
      </c>
      <c r="DM217" s="26">
        <v>67</v>
      </c>
      <c r="DN217" s="26">
        <v>66</v>
      </c>
      <c r="DO217" s="26">
        <v>59</v>
      </c>
      <c r="DP217" s="26">
        <v>106</v>
      </c>
      <c r="DQ217" s="26">
        <v>37</v>
      </c>
      <c r="DR217" s="26">
        <v>29</v>
      </c>
      <c r="DS217" s="26">
        <v>20</v>
      </c>
      <c r="DT217" s="26">
        <v>12</v>
      </c>
      <c r="DU217" s="26">
        <v>8</v>
      </c>
      <c r="DV217" s="26">
        <v>13</v>
      </c>
      <c r="DW217" s="26">
        <v>16906</v>
      </c>
      <c r="DX217" s="26">
        <v>18962</v>
      </c>
      <c r="DY217" s="26">
        <v>33030</v>
      </c>
      <c r="DZ217" s="26">
        <v>18733</v>
      </c>
      <c r="EA217" s="26">
        <v>11213</v>
      </c>
    </row>
    <row r="218" spans="1:131" ht="17.5" customHeight="1" x14ac:dyDescent="0.35">
      <c r="A218" s="3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W218" s="31"/>
      <c r="DX218" s="31"/>
      <c r="DY218" s="31"/>
      <c r="DZ218" s="31"/>
      <c r="EA218" s="31"/>
    </row>
    <row r="219" spans="1:131" s="3" customFormat="1" ht="17.5" customHeight="1" x14ac:dyDescent="0.35">
      <c r="A219" s="3" t="s">
        <v>370</v>
      </c>
      <c r="C219" s="3" t="s">
        <v>371</v>
      </c>
      <c r="E219" s="26">
        <v>311650</v>
      </c>
      <c r="F219" s="26">
        <v>17928</v>
      </c>
      <c r="G219" s="26">
        <v>3638</v>
      </c>
      <c r="H219" s="26">
        <v>3662</v>
      </c>
      <c r="I219" s="26">
        <v>3660</v>
      </c>
      <c r="J219" s="26">
        <v>3519</v>
      </c>
      <c r="K219" s="26">
        <v>3449</v>
      </c>
      <c r="L219" s="26">
        <v>16254</v>
      </c>
      <c r="M219" s="26">
        <v>3390</v>
      </c>
      <c r="N219" s="26">
        <v>3221</v>
      </c>
      <c r="O219" s="26">
        <v>3274</v>
      </c>
      <c r="P219" s="26">
        <v>3168</v>
      </c>
      <c r="Q219" s="26">
        <v>3201</v>
      </c>
      <c r="R219" s="26">
        <v>16946</v>
      </c>
      <c r="S219" s="26">
        <v>3321</v>
      </c>
      <c r="T219" s="26">
        <v>3304</v>
      </c>
      <c r="U219" s="26">
        <v>3399</v>
      </c>
      <c r="V219" s="26">
        <v>3539</v>
      </c>
      <c r="W219" s="26">
        <v>3383</v>
      </c>
      <c r="X219" s="26">
        <v>19242</v>
      </c>
      <c r="Y219" s="26">
        <v>3726</v>
      </c>
      <c r="Z219" s="26">
        <v>3566</v>
      </c>
      <c r="AA219" s="26">
        <v>3729</v>
      </c>
      <c r="AB219" s="26">
        <v>3995</v>
      </c>
      <c r="AC219" s="26">
        <v>4226</v>
      </c>
      <c r="AD219" s="26">
        <v>20950</v>
      </c>
      <c r="AE219" s="26">
        <v>4258</v>
      </c>
      <c r="AF219" s="26">
        <v>4272</v>
      </c>
      <c r="AG219" s="26">
        <v>4175</v>
      </c>
      <c r="AH219" s="26">
        <v>4206</v>
      </c>
      <c r="AI219" s="26">
        <v>4039</v>
      </c>
      <c r="AJ219" s="26">
        <v>20553</v>
      </c>
      <c r="AK219" s="26">
        <v>4147</v>
      </c>
      <c r="AL219" s="26">
        <v>4074</v>
      </c>
      <c r="AM219" s="26">
        <v>4028</v>
      </c>
      <c r="AN219" s="26">
        <v>4099</v>
      </c>
      <c r="AO219" s="26">
        <v>4205</v>
      </c>
      <c r="AP219" s="26">
        <v>20702</v>
      </c>
      <c r="AQ219" s="26">
        <v>4256</v>
      </c>
      <c r="AR219" s="26">
        <v>4420</v>
      </c>
      <c r="AS219" s="26">
        <v>4147</v>
      </c>
      <c r="AT219" s="26">
        <v>3880</v>
      </c>
      <c r="AU219" s="26">
        <v>3999</v>
      </c>
      <c r="AV219" s="26">
        <v>21134</v>
      </c>
      <c r="AW219" s="26">
        <v>3982</v>
      </c>
      <c r="AX219" s="26">
        <v>4028</v>
      </c>
      <c r="AY219" s="26">
        <v>4202</v>
      </c>
      <c r="AZ219" s="26">
        <v>4291</v>
      </c>
      <c r="BA219" s="26">
        <v>4631</v>
      </c>
      <c r="BB219" s="26">
        <v>23188</v>
      </c>
      <c r="BC219" s="26">
        <v>4709</v>
      </c>
      <c r="BD219" s="26">
        <v>4535</v>
      </c>
      <c r="BE219" s="26">
        <v>4571</v>
      </c>
      <c r="BF219" s="26">
        <v>4632</v>
      </c>
      <c r="BG219" s="26">
        <v>4741</v>
      </c>
      <c r="BH219" s="26">
        <v>22936</v>
      </c>
      <c r="BI219" s="26">
        <v>4663</v>
      </c>
      <c r="BJ219" s="26">
        <v>4725</v>
      </c>
      <c r="BK219" s="26">
        <v>4579</v>
      </c>
      <c r="BL219" s="26">
        <v>4629</v>
      </c>
      <c r="BM219" s="26">
        <v>4340</v>
      </c>
      <c r="BN219" s="26">
        <v>19655</v>
      </c>
      <c r="BO219" s="26">
        <v>4239</v>
      </c>
      <c r="BP219" s="26">
        <v>3981</v>
      </c>
      <c r="BQ219" s="26">
        <v>3921</v>
      </c>
      <c r="BR219" s="26">
        <v>3886</v>
      </c>
      <c r="BS219" s="26">
        <v>3628</v>
      </c>
      <c r="BT219" s="26">
        <v>18110</v>
      </c>
      <c r="BU219" s="26">
        <v>3636</v>
      </c>
      <c r="BV219" s="26">
        <v>3702</v>
      </c>
      <c r="BW219" s="26">
        <v>3613</v>
      </c>
      <c r="BX219" s="26">
        <v>3588</v>
      </c>
      <c r="BY219" s="26">
        <v>3571</v>
      </c>
      <c r="BZ219" s="26">
        <v>19333</v>
      </c>
      <c r="CA219" s="26">
        <v>3615</v>
      </c>
      <c r="CB219" s="26">
        <v>3632</v>
      </c>
      <c r="CC219" s="26">
        <v>3779</v>
      </c>
      <c r="CD219" s="26">
        <v>4064</v>
      </c>
      <c r="CE219" s="26">
        <v>4243</v>
      </c>
      <c r="CF219" s="26">
        <v>15113</v>
      </c>
      <c r="CG219" s="26">
        <v>3165</v>
      </c>
      <c r="CH219" s="26">
        <v>3372</v>
      </c>
      <c r="CI219" s="26">
        <v>3047</v>
      </c>
      <c r="CJ219" s="26">
        <v>3006</v>
      </c>
      <c r="CK219" s="26">
        <v>2523</v>
      </c>
      <c r="CL219" s="26">
        <v>11919</v>
      </c>
      <c r="CM219" s="26">
        <v>2378</v>
      </c>
      <c r="CN219" s="26">
        <v>2500</v>
      </c>
      <c r="CO219" s="26">
        <v>2453</v>
      </c>
      <c r="CP219" s="26">
        <v>2364</v>
      </c>
      <c r="CQ219" s="26">
        <v>2224</v>
      </c>
      <c r="CR219" s="26">
        <v>9984</v>
      </c>
      <c r="CS219" s="26">
        <v>2124</v>
      </c>
      <c r="CT219" s="26">
        <v>2082</v>
      </c>
      <c r="CU219" s="26">
        <v>1971</v>
      </c>
      <c r="CV219" s="26">
        <v>1958</v>
      </c>
      <c r="CW219" s="26">
        <v>1849</v>
      </c>
      <c r="CX219" s="26">
        <v>8460</v>
      </c>
      <c r="CY219" s="26">
        <v>1882</v>
      </c>
      <c r="CZ219" s="26">
        <v>1817</v>
      </c>
      <c r="DA219" s="26">
        <v>1694</v>
      </c>
      <c r="DB219" s="26">
        <v>1625</v>
      </c>
      <c r="DC219" s="26">
        <v>1442</v>
      </c>
      <c r="DD219" s="26">
        <v>5741</v>
      </c>
      <c r="DE219" s="26">
        <v>1415</v>
      </c>
      <c r="DF219" s="26">
        <v>1210</v>
      </c>
      <c r="DG219" s="26">
        <v>1113</v>
      </c>
      <c r="DH219" s="26">
        <v>1057</v>
      </c>
      <c r="DI219" s="26">
        <v>946</v>
      </c>
      <c r="DJ219" s="26">
        <v>2686</v>
      </c>
      <c r="DK219" s="26">
        <v>889</v>
      </c>
      <c r="DL219" s="26">
        <v>711</v>
      </c>
      <c r="DM219" s="26">
        <v>434</v>
      </c>
      <c r="DN219" s="26">
        <v>322</v>
      </c>
      <c r="DO219" s="26">
        <v>330</v>
      </c>
      <c r="DP219" s="26">
        <v>730</v>
      </c>
      <c r="DQ219" s="26">
        <v>261</v>
      </c>
      <c r="DR219" s="26">
        <v>190</v>
      </c>
      <c r="DS219" s="26">
        <v>136</v>
      </c>
      <c r="DT219" s="26">
        <v>80</v>
      </c>
      <c r="DU219" s="26">
        <v>63</v>
      </c>
      <c r="DV219" s="26">
        <v>86</v>
      </c>
      <c r="DW219" s="26">
        <v>54854</v>
      </c>
      <c r="DX219" s="26">
        <v>62149</v>
      </c>
      <c r="DY219" s="26">
        <v>122043</v>
      </c>
      <c r="DZ219" s="26">
        <v>80034</v>
      </c>
      <c r="EA219" s="26">
        <v>54719</v>
      </c>
    </row>
    <row r="220" spans="1:131" ht="17.5" customHeight="1" x14ac:dyDescent="0.35">
      <c r="A220" s="2" t="s">
        <v>372</v>
      </c>
      <c r="D220" s="2" t="s">
        <v>373</v>
      </c>
      <c r="E220" s="4">
        <v>60883</v>
      </c>
      <c r="F220" s="4">
        <v>3343</v>
      </c>
      <c r="G220" s="4">
        <v>733</v>
      </c>
      <c r="H220" s="4">
        <v>706</v>
      </c>
      <c r="I220" s="4">
        <v>663</v>
      </c>
      <c r="J220" s="4">
        <v>604</v>
      </c>
      <c r="K220" s="4">
        <v>637</v>
      </c>
      <c r="L220" s="4">
        <v>2480</v>
      </c>
      <c r="M220" s="4">
        <v>562</v>
      </c>
      <c r="N220" s="4">
        <v>539</v>
      </c>
      <c r="O220" s="4">
        <v>483</v>
      </c>
      <c r="P220" s="4">
        <v>449</v>
      </c>
      <c r="Q220" s="4">
        <v>447</v>
      </c>
      <c r="R220" s="4">
        <v>2436</v>
      </c>
      <c r="S220" s="4">
        <v>472</v>
      </c>
      <c r="T220" s="4">
        <v>506</v>
      </c>
      <c r="U220" s="4">
        <v>483</v>
      </c>
      <c r="V220" s="4">
        <v>504</v>
      </c>
      <c r="W220" s="4">
        <v>471</v>
      </c>
      <c r="X220" s="4">
        <v>4977</v>
      </c>
      <c r="Y220" s="4">
        <v>527</v>
      </c>
      <c r="Z220" s="4">
        <v>510</v>
      </c>
      <c r="AA220" s="4">
        <v>686</v>
      </c>
      <c r="AB220" s="4">
        <v>1252</v>
      </c>
      <c r="AC220" s="4">
        <v>2002</v>
      </c>
      <c r="AD220" s="4">
        <v>8482</v>
      </c>
      <c r="AE220" s="4">
        <v>2136</v>
      </c>
      <c r="AF220" s="4">
        <v>1980</v>
      </c>
      <c r="AG220" s="4">
        <v>1613</v>
      </c>
      <c r="AH220" s="4">
        <v>1449</v>
      </c>
      <c r="AI220" s="4">
        <v>1304</v>
      </c>
      <c r="AJ220" s="4">
        <v>6278</v>
      </c>
      <c r="AK220" s="4">
        <v>1388</v>
      </c>
      <c r="AL220" s="4">
        <v>1281</v>
      </c>
      <c r="AM220" s="4">
        <v>1208</v>
      </c>
      <c r="AN220" s="4">
        <v>1222</v>
      </c>
      <c r="AO220" s="4">
        <v>1179</v>
      </c>
      <c r="AP220" s="4">
        <v>5378</v>
      </c>
      <c r="AQ220" s="4">
        <v>1222</v>
      </c>
      <c r="AR220" s="4">
        <v>1239</v>
      </c>
      <c r="AS220" s="4">
        <v>1019</v>
      </c>
      <c r="AT220" s="4">
        <v>973</v>
      </c>
      <c r="AU220" s="4">
        <v>925</v>
      </c>
      <c r="AV220" s="4">
        <v>4009</v>
      </c>
      <c r="AW220" s="4">
        <v>879</v>
      </c>
      <c r="AX220" s="4">
        <v>789</v>
      </c>
      <c r="AY220" s="4">
        <v>780</v>
      </c>
      <c r="AZ220" s="4">
        <v>750</v>
      </c>
      <c r="BA220" s="4">
        <v>811</v>
      </c>
      <c r="BB220" s="4">
        <v>3620</v>
      </c>
      <c r="BC220" s="4">
        <v>775</v>
      </c>
      <c r="BD220" s="4">
        <v>675</v>
      </c>
      <c r="BE220" s="4">
        <v>724</v>
      </c>
      <c r="BF220" s="4">
        <v>735</v>
      </c>
      <c r="BG220" s="4">
        <v>711</v>
      </c>
      <c r="BH220" s="4">
        <v>3352</v>
      </c>
      <c r="BI220" s="4">
        <v>685</v>
      </c>
      <c r="BJ220" s="4">
        <v>706</v>
      </c>
      <c r="BK220" s="4">
        <v>663</v>
      </c>
      <c r="BL220" s="4">
        <v>685</v>
      </c>
      <c r="BM220" s="4">
        <v>613</v>
      </c>
      <c r="BN220" s="4">
        <v>2926</v>
      </c>
      <c r="BO220" s="4">
        <v>585</v>
      </c>
      <c r="BP220" s="4">
        <v>581</v>
      </c>
      <c r="BQ220" s="4">
        <v>592</v>
      </c>
      <c r="BR220" s="4">
        <v>621</v>
      </c>
      <c r="BS220" s="4">
        <v>547</v>
      </c>
      <c r="BT220" s="4">
        <v>2769</v>
      </c>
      <c r="BU220" s="4">
        <v>605</v>
      </c>
      <c r="BV220" s="4">
        <v>570</v>
      </c>
      <c r="BW220" s="4">
        <v>523</v>
      </c>
      <c r="BX220" s="4">
        <v>545</v>
      </c>
      <c r="BY220" s="4">
        <v>526</v>
      </c>
      <c r="BZ220" s="4">
        <v>2508</v>
      </c>
      <c r="CA220" s="4">
        <v>511</v>
      </c>
      <c r="CB220" s="4">
        <v>484</v>
      </c>
      <c r="CC220" s="4">
        <v>495</v>
      </c>
      <c r="CD220" s="4">
        <v>481</v>
      </c>
      <c r="CE220" s="4">
        <v>537</v>
      </c>
      <c r="CF220" s="4">
        <v>1964</v>
      </c>
      <c r="CG220" s="4">
        <v>398</v>
      </c>
      <c r="CH220" s="4">
        <v>460</v>
      </c>
      <c r="CI220" s="4">
        <v>392</v>
      </c>
      <c r="CJ220" s="4">
        <v>376</v>
      </c>
      <c r="CK220" s="4">
        <v>338</v>
      </c>
      <c r="CL220" s="4">
        <v>1632</v>
      </c>
      <c r="CM220" s="4">
        <v>320</v>
      </c>
      <c r="CN220" s="4">
        <v>311</v>
      </c>
      <c r="CO220" s="4">
        <v>333</v>
      </c>
      <c r="CP220" s="4">
        <v>344</v>
      </c>
      <c r="CQ220" s="4">
        <v>324</v>
      </c>
      <c r="CR220" s="4">
        <v>1527</v>
      </c>
      <c r="CS220" s="4">
        <v>327</v>
      </c>
      <c r="CT220" s="4">
        <v>320</v>
      </c>
      <c r="CU220" s="4">
        <v>291</v>
      </c>
      <c r="CV220" s="4">
        <v>323</v>
      </c>
      <c r="CW220" s="4">
        <v>266</v>
      </c>
      <c r="CX220" s="4">
        <v>1370</v>
      </c>
      <c r="CY220" s="4">
        <v>263</v>
      </c>
      <c r="CZ220" s="4">
        <v>303</v>
      </c>
      <c r="DA220" s="4">
        <v>293</v>
      </c>
      <c r="DB220" s="4">
        <v>272</v>
      </c>
      <c r="DC220" s="4">
        <v>239</v>
      </c>
      <c r="DD220" s="4">
        <v>1092</v>
      </c>
      <c r="DE220" s="4">
        <v>279</v>
      </c>
      <c r="DF220" s="4">
        <v>234</v>
      </c>
      <c r="DG220" s="4">
        <v>216</v>
      </c>
      <c r="DH220" s="4">
        <v>183</v>
      </c>
      <c r="DI220" s="4">
        <v>180</v>
      </c>
      <c r="DJ220" s="4">
        <v>539</v>
      </c>
      <c r="DK220" s="4">
        <v>177</v>
      </c>
      <c r="DL220" s="4">
        <v>140</v>
      </c>
      <c r="DM220" s="4">
        <v>84</v>
      </c>
      <c r="DN220" s="4">
        <v>65</v>
      </c>
      <c r="DO220" s="4">
        <v>73</v>
      </c>
      <c r="DP220" s="4">
        <v>179</v>
      </c>
      <c r="DQ220" s="4">
        <v>69</v>
      </c>
      <c r="DR220" s="4">
        <v>35</v>
      </c>
      <c r="DS220" s="4">
        <v>35</v>
      </c>
      <c r="DT220" s="4">
        <v>22</v>
      </c>
      <c r="DU220" s="4">
        <v>18</v>
      </c>
      <c r="DV220" s="4">
        <v>22</v>
      </c>
      <c r="DW220" s="4">
        <v>8786</v>
      </c>
      <c r="DX220" s="4">
        <v>9982</v>
      </c>
      <c r="DY220" s="4">
        <v>32217</v>
      </c>
      <c r="DZ220" s="4">
        <v>11555</v>
      </c>
      <c r="EA220" s="4">
        <v>8325</v>
      </c>
    </row>
    <row r="221" spans="1:131" ht="17.5" customHeight="1" x14ac:dyDescent="0.35">
      <c r="A221" s="2" t="s">
        <v>374</v>
      </c>
      <c r="D221" s="2" t="s">
        <v>375</v>
      </c>
      <c r="E221" s="4">
        <v>42375</v>
      </c>
      <c r="F221" s="4">
        <v>2651</v>
      </c>
      <c r="G221" s="4">
        <v>561</v>
      </c>
      <c r="H221" s="4">
        <v>539</v>
      </c>
      <c r="I221" s="4">
        <v>511</v>
      </c>
      <c r="J221" s="4">
        <v>533</v>
      </c>
      <c r="K221" s="4">
        <v>507</v>
      </c>
      <c r="L221" s="4">
        <v>2397</v>
      </c>
      <c r="M221" s="4">
        <v>525</v>
      </c>
      <c r="N221" s="4">
        <v>471</v>
      </c>
      <c r="O221" s="4">
        <v>490</v>
      </c>
      <c r="P221" s="4">
        <v>452</v>
      </c>
      <c r="Q221" s="4">
        <v>459</v>
      </c>
      <c r="R221" s="4">
        <v>2317</v>
      </c>
      <c r="S221" s="4">
        <v>424</v>
      </c>
      <c r="T221" s="4">
        <v>437</v>
      </c>
      <c r="U221" s="4">
        <v>480</v>
      </c>
      <c r="V221" s="4">
        <v>502</v>
      </c>
      <c r="W221" s="4">
        <v>474</v>
      </c>
      <c r="X221" s="4">
        <v>2215</v>
      </c>
      <c r="Y221" s="4">
        <v>522</v>
      </c>
      <c r="Z221" s="4">
        <v>481</v>
      </c>
      <c r="AA221" s="4">
        <v>488</v>
      </c>
      <c r="AB221" s="4">
        <v>391</v>
      </c>
      <c r="AC221" s="4">
        <v>333</v>
      </c>
      <c r="AD221" s="4">
        <v>2004</v>
      </c>
      <c r="AE221" s="4">
        <v>313</v>
      </c>
      <c r="AF221" s="4">
        <v>372</v>
      </c>
      <c r="AG221" s="4">
        <v>426</v>
      </c>
      <c r="AH221" s="4">
        <v>442</v>
      </c>
      <c r="AI221" s="4">
        <v>451</v>
      </c>
      <c r="AJ221" s="4">
        <v>2556</v>
      </c>
      <c r="AK221" s="4">
        <v>447</v>
      </c>
      <c r="AL221" s="4">
        <v>481</v>
      </c>
      <c r="AM221" s="4">
        <v>506</v>
      </c>
      <c r="AN221" s="4">
        <v>523</v>
      </c>
      <c r="AO221" s="4">
        <v>599</v>
      </c>
      <c r="AP221" s="4">
        <v>2813</v>
      </c>
      <c r="AQ221" s="4">
        <v>562</v>
      </c>
      <c r="AR221" s="4">
        <v>583</v>
      </c>
      <c r="AS221" s="4">
        <v>582</v>
      </c>
      <c r="AT221" s="4">
        <v>515</v>
      </c>
      <c r="AU221" s="4">
        <v>571</v>
      </c>
      <c r="AV221" s="4">
        <v>3035</v>
      </c>
      <c r="AW221" s="4">
        <v>566</v>
      </c>
      <c r="AX221" s="4">
        <v>624</v>
      </c>
      <c r="AY221" s="4">
        <v>578</v>
      </c>
      <c r="AZ221" s="4">
        <v>635</v>
      </c>
      <c r="BA221" s="4">
        <v>632</v>
      </c>
      <c r="BB221" s="4">
        <v>3286</v>
      </c>
      <c r="BC221" s="4">
        <v>686</v>
      </c>
      <c r="BD221" s="4">
        <v>665</v>
      </c>
      <c r="BE221" s="4">
        <v>627</v>
      </c>
      <c r="BF221" s="4">
        <v>656</v>
      </c>
      <c r="BG221" s="4">
        <v>652</v>
      </c>
      <c r="BH221" s="4">
        <v>3268</v>
      </c>
      <c r="BI221" s="4">
        <v>664</v>
      </c>
      <c r="BJ221" s="4">
        <v>678</v>
      </c>
      <c r="BK221" s="4">
        <v>643</v>
      </c>
      <c r="BL221" s="4">
        <v>663</v>
      </c>
      <c r="BM221" s="4">
        <v>620</v>
      </c>
      <c r="BN221" s="4">
        <v>2751</v>
      </c>
      <c r="BO221" s="4">
        <v>584</v>
      </c>
      <c r="BP221" s="4">
        <v>585</v>
      </c>
      <c r="BQ221" s="4">
        <v>541</v>
      </c>
      <c r="BR221" s="4">
        <v>541</v>
      </c>
      <c r="BS221" s="4">
        <v>500</v>
      </c>
      <c r="BT221" s="4">
        <v>2486</v>
      </c>
      <c r="BU221" s="4">
        <v>475</v>
      </c>
      <c r="BV221" s="4">
        <v>486</v>
      </c>
      <c r="BW221" s="4">
        <v>509</v>
      </c>
      <c r="BX221" s="4">
        <v>541</v>
      </c>
      <c r="BY221" s="4">
        <v>475</v>
      </c>
      <c r="BZ221" s="4">
        <v>2775</v>
      </c>
      <c r="CA221" s="4">
        <v>502</v>
      </c>
      <c r="CB221" s="4">
        <v>544</v>
      </c>
      <c r="CC221" s="4">
        <v>533</v>
      </c>
      <c r="CD221" s="4">
        <v>597</v>
      </c>
      <c r="CE221" s="4">
        <v>599</v>
      </c>
      <c r="CF221" s="4">
        <v>2154</v>
      </c>
      <c r="CG221" s="4">
        <v>423</v>
      </c>
      <c r="CH221" s="4">
        <v>507</v>
      </c>
      <c r="CI221" s="4">
        <v>459</v>
      </c>
      <c r="CJ221" s="4">
        <v>419</v>
      </c>
      <c r="CK221" s="4">
        <v>346</v>
      </c>
      <c r="CL221" s="4">
        <v>1659</v>
      </c>
      <c r="CM221" s="4">
        <v>321</v>
      </c>
      <c r="CN221" s="4">
        <v>350</v>
      </c>
      <c r="CO221" s="4">
        <v>324</v>
      </c>
      <c r="CP221" s="4">
        <v>332</v>
      </c>
      <c r="CQ221" s="4">
        <v>332</v>
      </c>
      <c r="CR221" s="4">
        <v>1457</v>
      </c>
      <c r="CS221" s="4">
        <v>305</v>
      </c>
      <c r="CT221" s="4">
        <v>286</v>
      </c>
      <c r="CU221" s="4">
        <v>297</v>
      </c>
      <c r="CV221" s="4">
        <v>292</v>
      </c>
      <c r="CW221" s="4">
        <v>277</v>
      </c>
      <c r="CX221" s="4">
        <v>1281</v>
      </c>
      <c r="CY221" s="4">
        <v>278</v>
      </c>
      <c r="CZ221" s="4">
        <v>272</v>
      </c>
      <c r="DA221" s="4">
        <v>249</v>
      </c>
      <c r="DB221" s="4">
        <v>259</v>
      </c>
      <c r="DC221" s="4">
        <v>223</v>
      </c>
      <c r="DD221" s="4">
        <v>794</v>
      </c>
      <c r="DE221" s="4">
        <v>202</v>
      </c>
      <c r="DF221" s="4">
        <v>160</v>
      </c>
      <c r="DG221" s="4">
        <v>156</v>
      </c>
      <c r="DH221" s="4">
        <v>141</v>
      </c>
      <c r="DI221" s="4">
        <v>135</v>
      </c>
      <c r="DJ221" s="4">
        <v>345</v>
      </c>
      <c r="DK221" s="4">
        <v>111</v>
      </c>
      <c r="DL221" s="4">
        <v>97</v>
      </c>
      <c r="DM221" s="4">
        <v>55</v>
      </c>
      <c r="DN221" s="4">
        <v>40</v>
      </c>
      <c r="DO221" s="4">
        <v>42</v>
      </c>
      <c r="DP221" s="4">
        <v>113</v>
      </c>
      <c r="DQ221" s="4">
        <v>32</v>
      </c>
      <c r="DR221" s="4">
        <v>38</v>
      </c>
      <c r="DS221" s="4">
        <v>22</v>
      </c>
      <c r="DT221" s="4">
        <v>11</v>
      </c>
      <c r="DU221" s="4">
        <v>10</v>
      </c>
      <c r="DV221" s="4">
        <v>18</v>
      </c>
      <c r="DW221" s="4">
        <v>7887</v>
      </c>
      <c r="DX221" s="4">
        <v>8856</v>
      </c>
      <c r="DY221" s="4">
        <v>15387</v>
      </c>
      <c r="DZ221" s="4">
        <v>11280</v>
      </c>
      <c r="EA221" s="4">
        <v>7821</v>
      </c>
    </row>
    <row r="222" spans="1:131" ht="17.5" customHeight="1" x14ac:dyDescent="0.35">
      <c r="A222" s="2" t="s">
        <v>376</v>
      </c>
      <c r="D222" s="2" t="s">
        <v>377</v>
      </c>
      <c r="E222" s="4">
        <v>48451</v>
      </c>
      <c r="F222" s="4">
        <v>2543</v>
      </c>
      <c r="G222" s="4">
        <v>530</v>
      </c>
      <c r="H222" s="4">
        <v>524</v>
      </c>
      <c r="I222" s="4">
        <v>525</v>
      </c>
      <c r="J222" s="4">
        <v>481</v>
      </c>
      <c r="K222" s="4">
        <v>483</v>
      </c>
      <c r="L222" s="4">
        <v>2354</v>
      </c>
      <c r="M222" s="4">
        <v>463</v>
      </c>
      <c r="N222" s="4">
        <v>409</v>
      </c>
      <c r="O222" s="4">
        <v>504</v>
      </c>
      <c r="P222" s="4">
        <v>463</v>
      </c>
      <c r="Q222" s="4">
        <v>515</v>
      </c>
      <c r="R222" s="4">
        <v>2737</v>
      </c>
      <c r="S222" s="4">
        <v>520</v>
      </c>
      <c r="T222" s="4">
        <v>526</v>
      </c>
      <c r="U222" s="4">
        <v>557</v>
      </c>
      <c r="V222" s="4">
        <v>581</v>
      </c>
      <c r="W222" s="4">
        <v>553</v>
      </c>
      <c r="X222" s="4">
        <v>2797</v>
      </c>
      <c r="Y222" s="4">
        <v>604</v>
      </c>
      <c r="Z222" s="4">
        <v>563</v>
      </c>
      <c r="AA222" s="4">
        <v>597</v>
      </c>
      <c r="AB222" s="4">
        <v>564</v>
      </c>
      <c r="AC222" s="4">
        <v>469</v>
      </c>
      <c r="AD222" s="4">
        <v>2621</v>
      </c>
      <c r="AE222" s="4">
        <v>483</v>
      </c>
      <c r="AF222" s="4">
        <v>481</v>
      </c>
      <c r="AG222" s="4">
        <v>517</v>
      </c>
      <c r="AH222" s="4">
        <v>581</v>
      </c>
      <c r="AI222" s="4">
        <v>559</v>
      </c>
      <c r="AJ222" s="4">
        <v>2859</v>
      </c>
      <c r="AK222" s="4">
        <v>586</v>
      </c>
      <c r="AL222" s="4">
        <v>579</v>
      </c>
      <c r="AM222" s="4">
        <v>569</v>
      </c>
      <c r="AN222" s="4">
        <v>546</v>
      </c>
      <c r="AO222" s="4">
        <v>579</v>
      </c>
      <c r="AP222" s="4">
        <v>2552</v>
      </c>
      <c r="AQ222" s="4">
        <v>542</v>
      </c>
      <c r="AR222" s="4">
        <v>551</v>
      </c>
      <c r="AS222" s="4">
        <v>494</v>
      </c>
      <c r="AT222" s="4">
        <v>496</v>
      </c>
      <c r="AU222" s="4">
        <v>469</v>
      </c>
      <c r="AV222" s="4">
        <v>2886</v>
      </c>
      <c r="AW222" s="4">
        <v>528</v>
      </c>
      <c r="AX222" s="4">
        <v>512</v>
      </c>
      <c r="AY222" s="4">
        <v>591</v>
      </c>
      <c r="AZ222" s="4">
        <v>590</v>
      </c>
      <c r="BA222" s="4">
        <v>665</v>
      </c>
      <c r="BB222" s="4">
        <v>3468</v>
      </c>
      <c r="BC222" s="4">
        <v>693</v>
      </c>
      <c r="BD222" s="4">
        <v>704</v>
      </c>
      <c r="BE222" s="4">
        <v>643</v>
      </c>
      <c r="BF222" s="4">
        <v>683</v>
      </c>
      <c r="BG222" s="4">
        <v>745</v>
      </c>
      <c r="BH222" s="4">
        <v>3501</v>
      </c>
      <c r="BI222" s="4">
        <v>685</v>
      </c>
      <c r="BJ222" s="4">
        <v>731</v>
      </c>
      <c r="BK222" s="4">
        <v>686</v>
      </c>
      <c r="BL222" s="4">
        <v>745</v>
      </c>
      <c r="BM222" s="4">
        <v>654</v>
      </c>
      <c r="BN222" s="4">
        <v>3130</v>
      </c>
      <c r="BO222" s="4">
        <v>691</v>
      </c>
      <c r="BP222" s="4">
        <v>597</v>
      </c>
      <c r="BQ222" s="4">
        <v>640</v>
      </c>
      <c r="BR222" s="4">
        <v>620</v>
      </c>
      <c r="BS222" s="4">
        <v>582</v>
      </c>
      <c r="BT222" s="4">
        <v>3090</v>
      </c>
      <c r="BU222" s="4">
        <v>595</v>
      </c>
      <c r="BV222" s="4">
        <v>666</v>
      </c>
      <c r="BW222" s="4">
        <v>618</v>
      </c>
      <c r="BX222" s="4">
        <v>600</v>
      </c>
      <c r="BY222" s="4">
        <v>611</v>
      </c>
      <c r="BZ222" s="4">
        <v>3383</v>
      </c>
      <c r="CA222" s="4">
        <v>615</v>
      </c>
      <c r="CB222" s="4">
        <v>640</v>
      </c>
      <c r="CC222" s="4">
        <v>652</v>
      </c>
      <c r="CD222" s="4">
        <v>728</v>
      </c>
      <c r="CE222" s="4">
        <v>748</v>
      </c>
      <c r="CF222" s="4">
        <v>2772</v>
      </c>
      <c r="CG222" s="4">
        <v>571</v>
      </c>
      <c r="CH222" s="4">
        <v>609</v>
      </c>
      <c r="CI222" s="4">
        <v>554</v>
      </c>
      <c r="CJ222" s="4">
        <v>567</v>
      </c>
      <c r="CK222" s="4">
        <v>471</v>
      </c>
      <c r="CL222" s="4">
        <v>2340</v>
      </c>
      <c r="CM222" s="4">
        <v>482</v>
      </c>
      <c r="CN222" s="4">
        <v>464</v>
      </c>
      <c r="CO222" s="4">
        <v>495</v>
      </c>
      <c r="CP222" s="4">
        <v>453</v>
      </c>
      <c r="CQ222" s="4">
        <v>446</v>
      </c>
      <c r="CR222" s="4">
        <v>2025</v>
      </c>
      <c r="CS222" s="4">
        <v>422</v>
      </c>
      <c r="CT222" s="4">
        <v>445</v>
      </c>
      <c r="CU222" s="4">
        <v>396</v>
      </c>
      <c r="CV222" s="4">
        <v>374</v>
      </c>
      <c r="CW222" s="4">
        <v>388</v>
      </c>
      <c r="CX222" s="4">
        <v>1709</v>
      </c>
      <c r="CY222" s="4">
        <v>387</v>
      </c>
      <c r="CZ222" s="4">
        <v>357</v>
      </c>
      <c r="DA222" s="4">
        <v>362</v>
      </c>
      <c r="DB222" s="4">
        <v>319</v>
      </c>
      <c r="DC222" s="4">
        <v>284</v>
      </c>
      <c r="DD222" s="4">
        <v>1059</v>
      </c>
      <c r="DE222" s="4">
        <v>290</v>
      </c>
      <c r="DF222" s="4">
        <v>199</v>
      </c>
      <c r="DG222" s="4">
        <v>203</v>
      </c>
      <c r="DH222" s="4">
        <v>202</v>
      </c>
      <c r="DI222" s="4">
        <v>165</v>
      </c>
      <c r="DJ222" s="4">
        <v>480</v>
      </c>
      <c r="DK222" s="4">
        <v>165</v>
      </c>
      <c r="DL222" s="4">
        <v>109</v>
      </c>
      <c r="DM222" s="4">
        <v>76</v>
      </c>
      <c r="DN222" s="4">
        <v>66</v>
      </c>
      <c r="DO222" s="4">
        <v>64</v>
      </c>
      <c r="DP222" s="4">
        <v>134</v>
      </c>
      <c r="DQ222" s="4">
        <v>51</v>
      </c>
      <c r="DR222" s="4">
        <v>34</v>
      </c>
      <c r="DS222" s="4">
        <v>26</v>
      </c>
      <c r="DT222" s="4">
        <v>13</v>
      </c>
      <c r="DU222" s="4">
        <v>10</v>
      </c>
      <c r="DV222" s="4">
        <v>11</v>
      </c>
      <c r="DW222" s="4">
        <v>8238</v>
      </c>
      <c r="DX222" s="4">
        <v>9398</v>
      </c>
      <c r="DY222" s="4">
        <v>16579</v>
      </c>
      <c r="DZ222" s="4">
        <v>13104</v>
      </c>
      <c r="EA222" s="4">
        <v>10530</v>
      </c>
    </row>
    <row r="223" spans="1:131" ht="17.5" customHeight="1" x14ac:dyDescent="0.35">
      <c r="A223" s="2" t="s">
        <v>378</v>
      </c>
      <c r="D223" s="2" t="s">
        <v>379</v>
      </c>
      <c r="E223" s="4">
        <v>84976</v>
      </c>
      <c r="F223" s="4">
        <v>4913</v>
      </c>
      <c r="G223" s="4">
        <v>970</v>
      </c>
      <c r="H223" s="4">
        <v>1002</v>
      </c>
      <c r="I223" s="4">
        <v>1009</v>
      </c>
      <c r="J223" s="4">
        <v>972</v>
      </c>
      <c r="K223" s="4">
        <v>960</v>
      </c>
      <c r="L223" s="4">
        <v>4633</v>
      </c>
      <c r="M223" s="4">
        <v>933</v>
      </c>
      <c r="N223" s="4">
        <v>920</v>
      </c>
      <c r="O223" s="4">
        <v>932</v>
      </c>
      <c r="P223" s="4">
        <v>919</v>
      </c>
      <c r="Q223" s="4">
        <v>929</v>
      </c>
      <c r="R223" s="4">
        <v>4994</v>
      </c>
      <c r="S223" s="4">
        <v>982</v>
      </c>
      <c r="T223" s="4">
        <v>982</v>
      </c>
      <c r="U223" s="4">
        <v>979</v>
      </c>
      <c r="V223" s="4">
        <v>1053</v>
      </c>
      <c r="W223" s="4">
        <v>998</v>
      </c>
      <c r="X223" s="4">
        <v>5008</v>
      </c>
      <c r="Y223" s="4">
        <v>1097</v>
      </c>
      <c r="Z223" s="4">
        <v>1071</v>
      </c>
      <c r="AA223" s="4">
        <v>1062</v>
      </c>
      <c r="AB223" s="4">
        <v>982</v>
      </c>
      <c r="AC223" s="4">
        <v>796</v>
      </c>
      <c r="AD223" s="4">
        <v>4521</v>
      </c>
      <c r="AE223" s="4">
        <v>754</v>
      </c>
      <c r="AF223" s="4">
        <v>855</v>
      </c>
      <c r="AG223" s="4">
        <v>922</v>
      </c>
      <c r="AH223" s="4">
        <v>1015</v>
      </c>
      <c r="AI223" s="4">
        <v>975</v>
      </c>
      <c r="AJ223" s="4">
        <v>4847</v>
      </c>
      <c r="AK223" s="4">
        <v>968</v>
      </c>
      <c r="AL223" s="4">
        <v>945</v>
      </c>
      <c r="AM223" s="4">
        <v>954</v>
      </c>
      <c r="AN223" s="4">
        <v>995</v>
      </c>
      <c r="AO223" s="4">
        <v>985</v>
      </c>
      <c r="AP223" s="4">
        <v>5218</v>
      </c>
      <c r="AQ223" s="4">
        <v>1070</v>
      </c>
      <c r="AR223" s="4">
        <v>1051</v>
      </c>
      <c r="AS223" s="4">
        <v>1052</v>
      </c>
      <c r="AT223" s="4">
        <v>984</v>
      </c>
      <c r="AU223" s="4">
        <v>1061</v>
      </c>
      <c r="AV223" s="4">
        <v>5797</v>
      </c>
      <c r="AW223" s="4">
        <v>1035</v>
      </c>
      <c r="AX223" s="4">
        <v>1056</v>
      </c>
      <c r="AY223" s="4">
        <v>1190</v>
      </c>
      <c r="AZ223" s="4">
        <v>1203</v>
      </c>
      <c r="BA223" s="4">
        <v>1313</v>
      </c>
      <c r="BB223" s="4">
        <v>6775</v>
      </c>
      <c r="BC223" s="4">
        <v>1349</v>
      </c>
      <c r="BD223" s="4">
        <v>1335</v>
      </c>
      <c r="BE223" s="4">
        <v>1365</v>
      </c>
      <c r="BF223" s="4">
        <v>1338</v>
      </c>
      <c r="BG223" s="4">
        <v>1388</v>
      </c>
      <c r="BH223" s="4">
        <v>6825</v>
      </c>
      <c r="BI223" s="4">
        <v>1423</v>
      </c>
      <c r="BJ223" s="4">
        <v>1403</v>
      </c>
      <c r="BK223" s="4">
        <v>1308</v>
      </c>
      <c r="BL223" s="4">
        <v>1353</v>
      </c>
      <c r="BM223" s="4">
        <v>1338</v>
      </c>
      <c r="BN223" s="4">
        <v>5791</v>
      </c>
      <c r="BO223" s="4">
        <v>1278</v>
      </c>
      <c r="BP223" s="4">
        <v>1184</v>
      </c>
      <c r="BQ223" s="4">
        <v>1114</v>
      </c>
      <c r="BR223" s="4">
        <v>1139</v>
      </c>
      <c r="BS223" s="4">
        <v>1076</v>
      </c>
      <c r="BT223" s="4">
        <v>5195</v>
      </c>
      <c r="BU223" s="4">
        <v>1021</v>
      </c>
      <c r="BV223" s="4">
        <v>1071</v>
      </c>
      <c r="BW223" s="4">
        <v>1031</v>
      </c>
      <c r="BX223" s="4">
        <v>1023</v>
      </c>
      <c r="BY223" s="4">
        <v>1049</v>
      </c>
      <c r="BZ223" s="4">
        <v>5742</v>
      </c>
      <c r="CA223" s="4">
        <v>1080</v>
      </c>
      <c r="CB223" s="4">
        <v>1072</v>
      </c>
      <c r="CC223" s="4">
        <v>1154</v>
      </c>
      <c r="CD223" s="4">
        <v>1201</v>
      </c>
      <c r="CE223" s="4">
        <v>1235</v>
      </c>
      <c r="CF223" s="4">
        <v>4438</v>
      </c>
      <c r="CG223" s="4">
        <v>944</v>
      </c>
      <c r="CH223" s="4">
        <v>957</v>
      </c>
      <c r="CI223" s="4">
        <v>892</v>
      </c>
      <c r="CJ223" s="4">
        <v>895</v>
      </c>
      <c r="CK223" s="4">
        <v>750</v>
      </c>
      <c r="CL223" s="4">
        <v>3374</v>
      </c>
      <c r="CM223" s="4">
        <v>708</v>
      </c>
      <c r="CN223" s="4">
        <v>716</v>
      </c>
      <c r="CO223" s="4">
        <v>695</v>
      </c>
      <c r="CP223" s="4">
        <v>676</v>
      </c>
      <c r="CQ223" s="4">
        <v>579</v>
      </c>
      <c r="CR223" s="4">
        <v>2573</v>
      </c>
      <c r="CS223" s="4">
        <v>555</v>
      </c>
      <c r="CT223" s="4">
        <v>550</v>
      </c>
      <c r="CU223" s="4">
        <v>508</v>
      </c>
      <c r="CV223" s="4">
        <v>495</v>
      </c>
      <c r="CW223" s="4">
        <v>465</v>
      </c>
      <c r="CX223" s="4">
        <v>2070</v>
      </c>
      <c r="CY223" s="4">
        <v>474</v>
      </c>
      <c r="CZ223" s="4">
        <v>429</v>
      </c>
      <c r="DA223" s="4">
        <v>416</v>
      </c>
      <c r="DB223" s="4">
        <v>414</v>
      </c>
      <c r="DC223" s="4">
        <v>337</v>
      </c>
      <c r="DD223" s="4">
        <v>1398</v>
      </c>
      <c r="DE223" s="4">
        <v>308</v>
      </c>
      <c r="DF223" s="4">
        <v>320</v>
      </c>
      <c r="DG223" s="4">
        <v>268</v>
      </c>
      <c r="DH223" s="4">
        <v>268</v>
      </c>
      <c r="DI223" s="4">
        <v>234</v>
      </c>
      <c r="DJ223" s="4">
        <v>699</v>
      </c>
      <c r="DK223" s="4">
        <v>222</v>
      </c>
      <c r="DL223" s="4">
        <v>186</v>
      </c>
      <c r="DM223" s="4">
        <v>120</v>
      </c>
      <c r="DN223" s="4">
        <v>90</v>
      </c>
      <c r="DO223" s="4">
        <v>81</v>
      </c>
      <c r="DP223" s="4">
        <v>149</v>
      </c>
      <c r="DQ223" s="4">
        <v>50</v>
      </c>
      <c r="DR223" s="4">
        <v>43</v>
      </c>
      <c r="DS223" s="4">
        <v>23</v>
      </c>
      <c r="DT223" s="4">
        <v>16</v>
      </c>
      <c r="DU223" s="4">
        <v>17</v>
      </c>
      <c r="DV223" s="4">
        <v>16</v>
      </c>
      <c r="DW223" s="4">
        <v>15637</v>
      </c>
      <c r="DX223" s="4">
        <v>17770</v>
      </c>
      <c r="DY223" s="4">
        <v>31069</v>
      </c>
      <c r="DZ223" s="4">
        <v>23553</v>
      </c>
      <c r="EA223" s="4">
        <v>14717</v>
      </c>
    </row>
    <row r="224" spans="1:131" ht="17.5" customHeight="1" x14ac:dyDescent="0.35">
      <c r="A224" s="2" t="s">
        <v>380</v>
      </c>
      <c r="D224" s="2" t="s">
        <v>381</v>
      </c>
      <c r="E224" s="4">
        <v>74965</v>
      </c>
      <c r="F224" s="4">
        <v>4478</v>
      </c>
      <c r="G224" s="4">
        <v>844</v>
      </c>
      <c r="H224" s="4">
        <v>891</v>
      </c>
      <c r="I224" s="4">
        <v>952</v>
      </c>
      <c r="J224" s="4">
        <v>929</v>
      </c>
      <c r="K224" s="4">
        <v>862</v>
      </c>
      <c r="L224" s="4">
        <v>4390</v>
      </c>
      <c r="M224" s="4">
        <v>907</v>
      </c>
      <c r="N224" s="4">
        <v>882</v>
      </c>
      <c r="O224" s="4">
        <v>865</v>
      </c>
      <c r="P224" s="4">
        <v>885</v>
      </c>
      <c r="Q224" s="4">
        <v>851</v>
      </c>
      <c r="R224" s="4">
        <v>4462</v>
      </c>
      <c r="S224" s="4">
        <v>923</v>
      </c>
      <c r="T224" s="4">
        <v>853</v>
      </c>
      <c r="U224" s="4">
        <v>900</v>
      </c>
      <c r="V224" s="4">
        <v>899</v>
      </c>
      <c r="W224" s="4">
        <v>887</v>
      </c>
      <c r="X224" s="4">
        <v>4245</v>
      </c>
      <c r="Y224" s="4">
        <v>976</v>
      </c>
      <c r="Z224" s="4">
        <v>941</v>
      </c>
      <c r="AA224" s="4">
        <v>896</v>
      </c>
      <c r="AB224" s="4">
        <v>806</v>
      </c>
      <c r="AC224" s="4">
        <v>626</v>
      </c>
      <c r="AD224" s="4">
        <v>3322</v>
      </c>
      <c r="AE224" s="4">
        <v>572</v>
      </c>
      <c r="AF224" s="4">
        <v>584</v>
      </c>
      <c r="AG224" s="4">
        <v>697</v>
      </c>
      <c r="AH224" s="4">
        <v>719</v>
      </c>
      <c r="AI224" s="4">
        <v>750</v>
      </c>
      <c r="AJ224" s="4">
        <v>4013</v>
      </c>
      <c r="AK224" s="4">
        <v>758</v>
      </c>
      <c r="AL224" s="4">
        <v>788</v>
      </c>
      <c r="AM224" s="4">
        <v>791</v>
      </c>
      <c r="AN224" s="4">
        <v>813</v>
      </c>
      <c r="AO224" s="4">
        <v>863</v>
      </c>
      <c r="AP224" s="4">
        <v>4741</v>
      </c>
      <c r="AQ224" s="4">
        <v>860</v>
      </c>
      <c r="AR224" s="4">
        <v>996</v>
      </c>
      <c r="AS224" s="4">
        <v>1000</v>
      </c>
      <c r="AT224" s="4">
        <v>912</v>
      </c>
      <c r="AU224" s="4">
        <v>973</v>
      </c>
      <c r="AV224" s="4">
        <v>5407</v>
      </c>
      <c r="AW224" s="4">
        <v>974</v>
      </c>
      <c r="AX224" s="4">
        <v>1047</v>
      </c>
      <c r="AY224" s="4">
        <v>1063</v>
      </c>
      <c r="AZ224" s="4">
        <v>1113</v>
      </c>
      <c r="BA224" s="4">
        <v>1210</v>
      </c>
      <c r="BB224" s="4">
        <v>6039</v>
      </c>
      <c r="BC224" s="4">
        <v>1206</v>
      </c>
      <c r="BD224" s="4">
        <v>1156</v>
      </c>
      <c r="BE224" s="4">
        <v>1212</v>
      </c>
      <c r="BF224" s="4">
        <v>1220</v>
      </c>
      <c r="BG224" s="4">
        <v>1245</v>
      </c>
      <c r="BH224" s="4">
        <v>5990</v>
      </c>
      <c r="BI224" s="4">
        <v>1206</v>
      </c>
      <c r="BJ224" s="4">
        <v>1207</v>
      </c>
      <c r="BK224" s="4">
        <v>1279</v>
      </c>
      <c r="BL224" s="4">
        <v>1183</v>
      </c>
      <c r="BM224" s="4">
        <v>1115</v>
      </c>
      <c r="BN224" s="4">
        <v>5057</v>
      </c>
      <c r="BO224" s="4">
        <v>1101</v>
      </c>
      <c r="BP224" s="4">
        <v>1034</v>
      </c>
      <c r="BQ224" s="4">
        <v>1034</v>
      </c>
      <c r="BR224" s="4">
        <v>965</v>
      </c>
      <c r="BS224" s="4">
        <v>923</v>
      </c>
      <c r="BT224" s="4">
        <v>4570</v>
      </c>
      <c r="BU224" s="4">
        <v>940</v>
      </c>
      <c r="BV224" s="4">
        <v>909</v>
      </c>
      <c r="BW224" s="4">
        <v>932</v>
      </c>
      <c r="BX224" s="4">
        <v>879</v>
      </c>
      <c r="BY224" s="4">
        <v>910</v>
      </c>
      <c r="BZ224" s="4">
        <v>4925</v>
      </c>
      <c r="CA224" s="4">
        <v>907</v>
      </c>
      <c r="CB224" s="4">
        <v>892</v>
      </c>
      <c r="CC224" s="4">
        <v>945</v>
      </c>
      <c r="CD224" s="4">
        <v>1057</v>
      </c>
      <c r="CE224" s="4">
        <v>1124</v>
      </c>
      <c r="CF224" s="4">
        <v>3785</v>
      </c>
      <c r="CG224" s="4">
        <v>829</v>
      </c>
      <c r="CH224" s="4">
        <v>839</v>
      </c>
      <c r="CI224" s="4">
        <v>750</v>
      </c>
      <c r="CJ224" s="4">
        <v>749</v>
      </c>
      <c r="CK224" s="4">
        <v>618</v>
      </c>
      <c r="CL224" s="4">
        <v>2914</v>
      </c>
      <c r="CM224" s="4">
        <v>547</v>
      </c>
      <c r="CN224" s="4">
        <v>659</v>
      </c>
      <c r="CO224" s="4">
        <v>606</v>
      </c>
      <c r="CP224" s="4">
        <v>559</v>
      </c>
      <c r="CQ224" s="4">
        <v>543</v>
      </c>
      <c r="CR224" s="4">
        <v>2402</v>
      </c>
      <c r="CS224" s="4">
        <v>515</v>
      </c>
      <c r="CT224" s="4">
        <v>481</v>
      </c>
      <c r="CU224" s="4">
        <v>479</v>
      </c>
      <c r="CV224" s="4">
        <v>474</v>
      </c>
      <c r="CW224" s="4">
        <v>453</v>
      </c>
      <c r="CX224" s="4">
        <v>2030</v>
      </c>
      <c r="CY224" s="4">
        <v>480</v>
      </c>
      <c r="CZ224" s="4">
        <v>456</v>
      </c>
      <c r="DA224" s="4">
        <v>374</v>
      </c>
      <c r="DB224" s="4">
        <v>361</v>
      </c>
      <c r="DC224" s="4">
        <v>359</v>
      </c>
      <c r="DD224" s="4">
        <v>1398</v>
      </c>
      <c r="DE224" s="4">
        <v>336</v>
      </c>
      <c r="DF224" s="4">
        <v>297</v>
      </c>
      <c r="DG224" s="4">
        <v>270</v>
      </c>
      <c r="DH224" s="4">
        <v>263</v>
      </c>
      <c r="DI224" s="4">
        <v>232</v>
      </c>
      <c r="DJ224" s="4">
        <v>623</v>
      </c>
      <c r="DK224" s="4">
        <v>214</v>
      </c>
      <c r="DL224" s="4">
        <v>179</v>
      </c>
      <c r="DM224" s="4">
        <v>99</v>
      </c>
      <c r="DN224" s="4">
        <v>61</v>
      </c>
      <c r="DO224" s="4">
        <v>70</v>
      </c>
      <c r="DP224" s="4">
        <v>155</v>
      </c>
      <c r="DQ224" s="4">
        <v>59</v>
      </c>
      <c r="DR224" s="4">
        <v>40</v>
      </c>
      <c r="DS224" s="4">
        <v>30</v>
      </c>
      <c r="DT224" s="4">
        <v>18</v>
      </c>
      <c r="DU224" s="4">
        <v>8</v>
      </c>
      <c r="DV224" s="4">
        <v>19</v>
      </c>
      <c r="DW224" s="4">
        <v>14306</v>
      </c>
      <c r="DX224" s="4">
        <v>16143</v>
      </c>
      <c r="DY224" s="4">
        <v>26791</v>
      </c>
      <c r="DZ224" s="4">
        <v>20542</v>
      </c>
      <c r="EA224" s="4">
        <v>13326</v>
      </c>
    </row>
    <row r="225" spans="1:131" ht="17.5" customHeight="1" x14ac:dyDescent="0.35"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W225" s="31"/>
      <c r="DX225" s="31"/>
      <c r="DY225" s="31"/>
      <c r="DZ225" s="31"/>
      <c r="EA225" s="31"/>
    </row>
    <row r="226" spans="1:131" s="3" customFormat="1" ht="17.5" customHeight="1" x14ac:dyDescent="0.35">
      <c r="A226" s="3" t="s">
        <v>382</v>
      </c>
      <c r="C226" s="3" t="s">
        <v>383</v>
      </c>
      <c r="E226" s="26">
        <v>713426</v>
      </c>
      <c r="F226" s="26">
        <v>39842</v>
      </c>
      <c r="G226" s="26">
        <v>7834</v>
      </c>
      <c r="H226" s="26">
        <v>8011</v>
      </c>
      <c r="I226" s="26">
        <v>8066</v>
      </c>
      <c r="J226" s="26">
        <v>7983</v>
      </c>
      <c r="K226" s="26">
        <v>7948</v>
      </c>
      <c r="L226" s="26">
        <v>37756</v>
      </c>
      <c r="M226" s="26">
        <v>7767</v>
      </c>
      <c r="N226" s="26">
        <v>7756</v>
      </c>
      <c r="O226" s="26">
        <v>7513</v>
      </c>
      <c r="P226" s="26">
        <v>7383</v>
      </c>
      <c r="Q226" s="26">
        <v>7337</v>
      </c>
      <c r="R226" s="26">
        <v>40260</v>
      </c>
      <c r="S226" s="26">
        <v>7704</v>
      </c>
      <c r="T226" s="26">
        <v>7928</v>
      </c>
      <c r="U226" s="26">
        <v>8075</v>
      </c>
      <c r="V226" s="26">
        <v>8317</v>
      </c>
      <c r="W226" s="26">
        <v>8236</v>
      </c>
      <c r="X226" s="26">
        <v>41767</v>
      </c>
      <c r="Y226" s="26">
        <v>8484</v>
      </c>
      <c r="Z226" s="26">
        <v>8543</v>
      </c>
      <c r="AA226" s="26">
        <v>8930</v>
      </c>
      <c r="AB226" s="26">
        <v>8173</v>
      </c>
      <c r="AC226" s="26">
        <v>7637</v>
      </c>
      <c r="AD226" s="26">
        <v>38782</v>
      </c>
      <c r="AE226" s="26">
        <v>7361</v>
      </c>
      <c r="AF226" s="26">
        <v>7434</v>
      </c>
      <c r="AG226" s="26">
        <v>8004</v>
      </c>
      <c r="AH226" s="26">
        <v>8154</v>
      </c>
      <c r="AI226" s="26">
        <v>7829</v>
      </c>
      <c r="AJ226" s="26">
        <v>39426</v>
      </c>
      <c r="AK226" s="26">
        <v>7792</v>
      </c>
      <c r="AL226" s="26">
        <v>7898</v>
      </c>
      <c r="AM226" s="26">
        <v>7703</v>
      </c>
      <c r="AN226" s="26">
        <v>7793</v>
      </c>
      <c r="AO226" s="26">
        <v>8240</v>
      </c>
      <c r="AP226" s="26">
        <v>41360</v>
      </c>
      <c r="AQ226" s="26">
        <v>8642</v>
      </c>
      <c r="AR226" s="26">
        <v>8470</v>
      </c>
      <c r="AS226" s="26">
        <v>8240</v>
      </c>
      <c r="AT226" s="26">
        <v>7901</v>
      </c>
      <c r="AU226" s="26">
        <v>8107</v>
      </c>
      <c r="AV226" s="26">
        <v>46170</v>
      </c>
      <c r="AW226" s="26">
        <v>8420</v>
      </c>
      <c r="AX226" s="26">
        <v>9044</v>
      </c>
      <c r="AY226" s="26">
        <v>9131</v>
      </c>
      <c r="AZ226" s="26">
        <v>9655</v>
      </c>
      <c r="BA226" s="26">
        <v>9920</v>
      </c>
      <c r="BB226" s="26">
        <v>53619</v>
      </c>
      <c r="BC226" s="26">
        <v>10512</v>
      </c>
      <c r="BD226" s="26">
        <v>10424</v>
      </c>
      <c r="BE226" s="26">
        <v>10819</v>
      </c>
      <c r="BF226" s="26">
        <v>10879</v>
      </c>
      <c r="BG226" s="26">
        <v>10985</v>
      </c>
      <c r="BH226" s="26">
        <v>53873</v>
      </c>
      <c r="BI226" s="26">
        <v>11021</v>
      </c>
      <c r="BJ226" s="26">
        <v>10916</v>
      </c>
      <c r="BK226" s="26">
        <v>10930</v>
      </c>
      <c r="BL226" s="26">
        <v>10742</v>
      </c>
      <c r="BM226" s="26">
        <v>10264</v>
      </c>
      <c r="BN226" s="26">
        <v>47102</v>
      </c>
      <c r="BO226" s="26">
        <v>10039</v>
      </c>
      <c r="BP226" s="26">
        <v>9350</v>
      </c>
      <c r="BQ226" s="26">
        <v>9362</v>
      </c>
      <c r="BR226" s="26">
        <v>9402</v>
      </c>
      <c r="BS226" s="26">
        <v>8949</v>
      </c>
      <c r="BT226" s="26">
        <v>42781</v>
      </c>
      <c r="BU226" s="26">
        <v>8663</v>
      </c>
      <c r="BV226" s="26">
        <v>8632</v>
      </c>
      <c r="BW226" s="26">
        <v>8562</v>
      </c>
      <c r="BX226" s="26">
        <v>8513</v>
      </c>
      <c r="BY226" s="26">
        <v>8411</v>
      </c>
      <c r="BZ226" s="26">
        <v>49048</v>
      </c>
      <c r="CA226" s="26">
        <v>8581</v>
      </c>
      <c r="CB226" s="26">
        <v>8922</v>
      </c>
      <c r="CC226" s="26">
        <v>9449</v>
      </c>
      <c r="CD226" s="26">
        <v>10742</v>
      </c>
      <c r="CE226" s="26">
        <v>11354</v>
      </c>
      <c r="CF226" s="26">
        <v>38237</v>
      </c>
      <c r="CG226" s="26">
        <v>7999</v>
      </c>
      <c r="CH226" s="26">
        <v>8490</v>
      </c>
      <c r="CI226" s="26">
        <v>7863</v>
      </c>
      <c r="CJ226" s="26">
        <v>7440</v>
      </c>
      <c r="CK226" s="26">
        <v>6445</v>
      </c>
      <c r="CL226" s="26">
        <v>31398</v>
      </c>
      <c r="CM226" s="26">
        <v>6092</v>
      </c>
      <c r="CN226" s="26">
        <v>6547</v>
      </c>
      <c r="CO226" s="26">
        <v>6530</v>
      </c>
      <c r="CP226" s="26">
        <v>6254</v>
      </c>
      <c r="CQ226" s="26">
        <v>5975</v>
      </c>
      <c r="CR226" s="26">
        <v>26658</v>
      </c>
      <c r="CS226" s="26">
        <v>5797</v>
      </c>
      <c r="CT226" s="26">
        <v>5425</v>
      </c>
      <c r="CU226" s="26">
        <v>5218</v>
      </c>
      <c r="CV226" s="26">
        <v>5108</v>
      </c>
      <c r="CW226" s="26">
        <v>5110</v>
      </c>
      <c r="CX226" s="26">
        <v>21761</v>
      </c>
      <c r="CY226" s="26">
        <v>5048</v>
      </c>
      <c r="CZ226" s="26">
        <v>4689</v>
      </c>
      <c r="DA226" s="26">
        <v>4289</v>
      </c>
      <c r="DB226" s="26">
        <v>3994</v>
      </c>
      <c r="DC226" s="26">
        <v>3741</v>
      </c>
      <c r="DD226" s="26">
        <v>14699</v>
      </c>
      <c r="DE226" s="26">
        <v>3509</v>
      </c>
      <c r="DF226" s="26">
        <v>3157</v>
      </c>
      <c r="DG226" s="26">
        <v>2926</v>
      </c>
      <c r="DH226" s="26">
        <v>2668</v>
      </c>
      <c r="DI226" s="26">
        <v>2439</v>
      </c>
      <c r="DJ226" s="26">
        <v>6766</v>
      </c>
      <c r="DK226" s="26">
        <v>2280</v>
      </c>
      <c r="DL226" s="26">
        <v>1870</v>
      </c>
      <c r="DM226" s="26">
        <v>1065</v>
      </c>
      <c r="DN226" s="26">
        <v>810</v>
      </c>
      <c r="DO226" s="26">
        <v>741</v>
      </c>
      <c r="DP226" s="26">
        <v>1882</v>
      </c>
      <c r="DQ226" s="26">
        <v>653</v>
      </c>
      <c r="DR226" s="26">
        <v>491</v>
      </c>
      <c r="DS226" s="26">
        <v>342</v>
      </c>
      <c r="DT226" s="26">
        <v>251</v>
      </c>
      <c r="DU226" s="26">
        <v>145</v>
      </c>
      <c r="DV226" s="26">
        <v>239</v>
      </c>
      <c r="DW226" s="26">
        <v>126342</v>
      </c>
      <c r="DX226" s="26">
        <v>143815</v>
      </c>
      <c r="DY226" s="26">
        <v>252640</v>
      </c>
      <c r="DZ226" s="26">
        <v>192804</v>
      </c>
      <c r="EA226" s="26">
        <v>141640</v>
      </c>
    </row>
    <row r="227" spans="1:131" ht="17.5" customHeight="1" x14ac:dyDescent="0.35">
      <c r="A227" s="2" t="s">
        <v>384</v>
      </c>
      <c r="D227" s="2" t="s">
        <v>385</v>
      </c>
      <c r="E227" s="4">
        <v>89852</v>
      </c>
      <c r="F227" s="4">
        <v>5513</v>
      </c>
      <c r="G227" s="4">
        <v>1074</v>
      </c>
      <c r="H227" s="4">
        <v>1110</v>
      </c>
      <c r="I227" s="4">
        <v>1126</v>
      </c>
      <c r="J227" s="4">
        <v>1102</v>
      </c>
      <c r="K227" s="4">
        <v>1101</v>
      </c>
      <c r="L227" s="4">
        <v>5224</v>
      </c>
      <c r="M227" s="4">
        <v>1079</v>
      </c>
      <c r="N227" s="4">
        <v>1097</v>
      </c>
      <c r="O227" s="4">
        <v>1012</v>
      </c>
      <c r="P227" s="4">
        <v>1001</v>
      </c>
      <c r="Q227" s="4">
        <v>1035</v>
      </c>
      <c r="R227" s="4">
        <v>5354</v>
      </c>
      <c r="S227" s="4">
        <v>1023</v>
      </c>
      <c r="T227" s="4">
        <v>1010</v>
      </c>
      <c r="U227" s="4">
        <v>1106</v>
      </c>
      <c r="V227" s="4">
        <v>1150</v>
      </c>
      <c r="W227" s="4">
        <v>1065</v>
      </c>
      <c r="X227" s="4">
        <v>5380</v>
      </c>
      <c r="Y227" s="4">
        <v>1146</v>
      </c>
      <c r="Z227" s="4">
        <v>1057</v>
      </c>
      <c r="AA227" s="4">
        <v>1145</v>
      </c>
      <c r="AB227" s="4">
        <v>1066</v>
      </c>
      <c r="AC227" s="4">
        <v>966</v>
      </c>
      <c r="AD227" s="4">
        <v>4986</v>
      </c>
      <c r="AE227" s="4">
        <v>835</v>
      </c>
      <c r="AF227" s="4">
        <v>958</v>
      </c>
      <c r="AG227" s="4">
        <v>1045</v>
      </c>
      <c r="AH227" s="4">
        <v>1085</v>
      </c>
      <c r="AI227" s="4">
        <v>1063</v>
      </c>
      <c r="AJ227" s="4">
        <v>5762</v>
      </c>
      <c r="AK227" s="4">
        <v>1121</v>
      </c>
      <c r="AL227" s="4">
        <v>1150</v>
      </c>
      <c r="AM227" s="4">
        <v>1152</v>
      </c>
      <c r="AN227" s="4">
        <v>1141</v>
      </c>
      <c r="AO227" s="4">
        <v>1198</v>
      </c>
      <c r="AP227" s="4">
        <v>5949</v>
      </c>
      <c r="AQ227" s="4">
        <v>1214</v>
      </c>
      <c r="AR227" s="4">
        <v>1293</v>
      </c>
      <c r="AS227" s="4">
        <v>1189</v>
      </c>
      <c r="AT227" s="4">
        <v>1084</v>
      </c>
      <c r="AU227" s="4">
        <v>1169</v>
      </c>
      <c r="AV227" s="4">
        <v>6107</v>
      </c>
      <c r="AW227" s="4">
        <v>1151</v>
      </c>
      <c r="AX227" s="4">
        <v>1242</v>
      </c>
      <c r="AY227" s="4">
        <v>1158</v>
      </c>
      <c r="AZ227" s="4">
        <v>1257</v>
      </c>
      <c r="BA227" s="4">
        <v>1299</v>
      </c>
      <c r="BB227" s="4">
        <v>6705</v>
      </c>
      <c r="BC227" s="4">
        <v>1357</v>
      </c>
      <c r="BD227" s="4">
        <v>1288</v>
      </c>
      <c r="BE227" s="4">
        <v>1333</v>
      </c>
      <c r="BF227" s="4">
        <v>1382</v>
      </c>
      <c r="BG227" s="4">
        <v>1345</v>
      </c>
      <c r="BH227" s="4">
        <v>6688</v>
      </c>
      <c r="BI227" s="4">
        <v>1403</v>
      </c>
      <c r="BJ227" s="4">
        <v>1324</v>
      </c>
      <c r="BK227" s="4">
        <v>1376</v>
      </c>
      <c r="BL227" s="4">
        <v>1312</v>
      </c>
      <c r="BM227" s="4">
        <v>1273</v>
      </c>
      <c r="BN227" s="4">
        <v>5870</v>
      </c>
      <c r="BO227" s="4">
        <v>1283</v>
      </c>
      <c r="BP227" s="4">
        <v>1148</v>
      </c>
      <c r="BQ227" s="4">
        <v>1151</v>
      </c>
      <c r="BR227" s="4">
        <v>1163</v>
      </c>
      <c r="BS227" s="4">
        <v>1125</v>
      </c>
      <c r="BT227" s="4">
        <v>5083</v>
      </c>
      <c r="BU227" s="4">
        <v>1010</v>
      </c>
      <c r="BV227" s="4">
        <v>1063</v>
      </c>
      <c r="BW227" s="4">
        <v>993</v>
      </c>
      <c r="BX227" s="4">
        <v>1020</v>
      </c>
      <c r="BY227" s="4">
        <v>997</v>
      </c>
      <c r="BZ227" s="4">
        <v>5376</v>
      </c>
      <c r="CA227" s="4">
        <v>915</v>
      </c>
      <c r="CB227" s="4">
        <v>985</v>
      </c>
      <c r="CC227" s="4">
        <v>1036</v>
      </c>
      <c r="CD227" s="4">
        <v>1178</v>
      </c>
      <c r="CE227" s="4">
        <v>1262</v>
      </c>
      <c r="CF227" s="4">
        <v>4149</v>
      </c>
      <c r="CG227" s="4">
        <v>876</v>
      </c>
      <c r="CH227" s="4">
        <v>926</v>
      </c>
      <c r="CI227" s="4">
        <v>829</v>
      </c>
      <c r="CJ227" s="4">
        <v>808</v>
      </c>
      <c r="CK227" s="4">
        <v>710</v>
      </c>
      <c r="CL227" s="4">
        <v>3643</v>
      </c>
      <c r="CM227" s="4">
        <v>709</v>
      </c>
      <c r="CN227" s="4">
        <v>721</v>
      </c>
      <c r="CO227" s="4">
        <v>757</v>
      </c>
      <c r="CP227" s="4">
        <v>739</v>
      </c>
      <c r="CQ227" s="4">
        <v>717</v>
      </c>
      <c r="CR227" s="4">
        <v>3193</v>
      </c>
      <c r="CS227" s="4">
        <v>692</v>
      </c>
      <c r="CT227" s="4">
        <v>656</v>
      </c>
      <c r="CU227" s="4">
        <v>629</v>
      </c>
      <c r="CV227" s="4">
        <v>619</v>
      </c>
      <c r="CW227" s="4">
        <v>597</v>
      </c>
      <c r="CX227" s="4">
        <v>2469</v>
      </c>
      <c r="CY227" s="4">
        <v>598</v>
      </c>
      <c r="CZ227" s="4">
        <v>523</v>
      </c>
      <c r="DA227" s="4">
        <v>498</v>
      </c>
      <c r="DB227" s="4">
        <v>436</v>
      </c>
      <c r="DC227" s="4">
        <v>414</v>
      </c>
      <c r="DD227" s="4">
        <v>1558</v>
      </c>
      <c r="DE227" s="4">
        <v>372</v>
      </c>
      <c r="DF227" s="4">
        <v>340</v>
      </c>
      <c r="DG227" s="4">
        <v>308</v>
      </c>
      <c r="DH227" s="4">
        <v>283</v>
      </c>
      <c r="DI227" s="4">
        <v>255</v>
      </c>
      <c r="DJ227" s="4">
        <v>649</v>
      </c>
      <c r="DK227" s="4">
        <v>211</v>
      </c>
      <c r="DL227" s="4">
        <v>194</v>
      </c>
      <c r="DM227" s="4">
        <v>95</v>
      </c>
      <c r="DN227" s="4">
        <v>67</v>
      </c>
      <c r="DO227" s="4">
        <v>82</v>
      </c>
      <c r="DP227" s="4">
        <v>174</v>
      </c>
      <c r="DQ227" s="4">
        <v>59</v>
      </c>
      <c r="DR227" s="4">
        <v>43</v>
      </c>
      <c r="DS227" s="4">
        <v>26</v>
      </c>
      <c r="DT227" s="4">
        <v>33</v>
      </c>
      <c r="DU227" s="4">
        <v>13</v>
      </c>
      <c r="DV227" s="4">
        <v>20</v>
      </c>
      <c r="DW227" s="4">
        <v>17237</v>
      </c>
      <c r="DX227" s="4">
        <v>19439</v>
      </c>
      <c r="DY227" s="4">
        <v>33743</v>
      </c>
      <c r="DZ227" s="4">
        <v>23017</v>
      </c>
      <c r="EA227" s="4">
        <v>15855</v>
      </c>
    </row>
    <row r="228" spans="1:131" ht="17.5" customHeight="1" x14ac:dyDescent="0.35">
      <c r="A228" s="2" t="s">
        <v>386</v>
      </c>
      <c r="D228" s="2" t="s">
        <v>387</v>
      </c>
      <c r="E228" s="4">
        <v>74947</v>
      </c>
      <c r="F228" s="4">
        <v>4633</v>
      </c>
      <c r="G228" s="4">
        <v>896</v>
      </c>
      <c r="H228" s="4">
        <v>967</v>
      </c>
      <c r="I228" s="4">
        <v>907</v>
      </c>
      <c r="J228" s="4">
        <v>925</v>
      </c>
      <c r="K228" s="4">
        <v>938</v>
      </c>
      <c r="L228" s="4">
        <v>4216</v>
      </c>
      <c r="M228" s="4">
        <v>914</v>
      </c>
      <c r="N228" s="4">
        <v>898</v>
      </c>
      <c r="O228" s="4">
        <v>843</v>
      </c>
      <c r="P228" s="4">
        <v>775</v>
      </c>
      <c r="Q228" s="4">
        <v>786</v>
      </c>
      <c r="R228" s="4">
        <v>4352</v>
      </c>
      <c r="S228" s="4">
        <v>845</v>
      </c>
      <c r="T228" s="4">
        <v>833</v>
      </c>
      <c r="U228" s="4">
        <v>841</v>
      </c>
      <c r="V228" s="4">
        <v>888</v>
      </c>
      <c r="W228" s="4">
        <v>945</v>
      </c>
      <c r="X228" s="4">
        <v>4210</v>
      </c>
      <c r="Y228" s="4">
        <v>868</v>
      </c>
      <c r="Z228" s="4">
        <v>895</v>
      </c>
      <c r="AA228" s="4">
        <v>941</v>
      </c>
      <c r="AB228" s="4">
        <v>814</v>
      </c>
      <c r="AC228" s="4">
        <v>692</v>
      </c>
      <c r="AD228" s="4">
        <v>3967</v>
      </c>
      <c r="AE228" s="4">
        <v>714</v>
      </c>
      <c r="AF228" s="4">
        <v>732</v>
      </c>
      <c r="AG228" s="4">
        <v>840</v>
      </c>
      <c r="AH228" s="4">
        <v>827</v>
      </c>
      <c r="AI228" s="4">
        <v>854</v>
      </c>
      <c r="AJ228" s="4">
        <v>4234</v>
      </c>
      <c r="AK228" s="4">
        <v>881</v>
      </c>
      <c r="AL228" s="4">
        <v>841</v>
      </c>
      <c r="AM228" s="4">
        <v>830</v>
      </c>
      <c r="AN228" s="4">
        <v>813</v>
      </c>
      <c r="AO228" s="4">
        <v>869</v>
      </c>
      <c r="AP228" s="4">
        <v>4536</v>
      </c>
      <c r="AQ228" s="4">
        <v>982</v>
      </c>
      <c r="AR228" s="4">
        <v>901</v>
      </c>
      <c r="AS228" s="4">
        <v>872</v>
      </c>
      <c r="AT228" s="4">
        <v>887</v>
      </c>
      <c r="AU228" s="4">
        <v>894</v>
      </c>
      <c r="AV228" s="4">
        <v>5096</v>
      </c>
      <c r="AW228" s="4">
        <v>941</v>
      </c>
      <c r="AX228" s="4">
        <v>1025</v>
      </c>
      <c r="AY228" s="4">
        <v>1020</v>
      </c>
      <c r="AZ228" s="4">
        <v>1056</v>
      </c>
      <c r="BA228" s="4">
        <v>1054</v>
      </c>
      <c r="BB228" s="4">
        <v>5927</v>
      </c>
      <c r="BC228" s="4">
        <v>1179</v>
      </c>
      <c r="BD228" s="4">
        <v>1133</v>
      </c>
      <c r="BE228" s="4">
        <v>1193</v>
      </c>
      <c r="BF228" s="4">
        <v>1216</v>
      </c>
      <c r="BG228" s="4">
        <v>1206</v>
      </c>
      <c r="BH228" s="4">
        <v>5731</v>
      </c>
      <c r="BI228" s="4">
        <v>1179</v>
      </c>
      <c r="BJ228" s="4">
        <v>1160</v>
      </c>
      <c r="BK228" s="4">
        <v>1181</v>
      </c>
      <c r="BL228" s="4">
        <v>1193</v>
      </c>
      <c r="BM228" s="4">
        <v>1018</v>
      </c>
      <c r="BN228" s="4">
        <v>4912</v>
      </c>
      <c r="BO228" s="4">
        <v>1052</v>
      </c>
      <c r="BP228" s="4">
        <v>938</v>
      </c>
      <c r="BQ228" s="4">
        <v>972</v>
      </c>
      <c r="BR228" s="4">
        <v>981</v>
      </c>
      <c r="BS228" s="4">
        <v>969</v>
      </c>
      <c r="BT228" s="4">
        <v>4582</v>
      </c>
      <c r="BU228" s="4">
        <v>885</v>
      </c>
      <c r="BV228" s="4">
        <v>943</v>
      </c>
      <c r="BW228" s="4">
        <v>926</v>
      </c>
      <c r="BX228" s="4">
        <v>905</v>
      </c>
      <c r="BY228" s="4">
        <v>923</v>
      </c>
      <c r="BZ228" s="4">
        <v>5169</v>
      </c>
      <c r="CA228" s="4">
        <v>926</v>
      </c>
      <c r="CB228" s="4">
        <v>944</v>
      </c>
      <c r="CC228" s="4">
        <v>973</v>
      </c>
      <c r="CD228" s="4">
        <v>1127</v>
      </c>
      <c r="CE228" s="4">
        <v>1199</v>
      </c>
      <c r="CF228" s="4">
        <v>3747</v>
      </c>
      <c r="CG228" s="4">
        <v>805</v>
      </c>
      <c r="CH228" s="4">
        <v>842</v>
      </c>
      <c r="CI228" s="4">
        <v>795</v>
      </c>
      <c r="CJ228" s="4">
        <v>701</v>
      </c>
      <c r="CK228" s="4">
        <v>604</v>
      </c>
      <c r="CL228" s="4">
        <v>2876</v>
      </c>
      <c r="CM228" s="4">
        <v>585</v>
      </c>
      <c r="CN228" s="4">
        <v>620</v>
      </c>
      <c r="CO228" s="4">
        <v>611</v>
      </c>
      <c r="CP228" s="4">
        <v>543</v>
      </c>
      <c r="CQ228" s="4">
        <v>517</v>
      </c>
      <c r="CR228" s="4">
        <v>2342</v>
      </c>
      <c r="CS228" s="4">
        <v>503</v>
      </c>
      <c r="CT228" s="4">
        <v>483</v>
      </c>
      <c r="CU228" s="4">
        <v>461</v>
      </c>
      <c r="CV228" s="4">
        <v>429</v>
      </c>
      <c r="CW228" s="4">
        <v>466</v>
      </c>
      <c r="CX228" s="4">
        <v>2043</v>
      </c>
      <c r="CY228" s="4">
        <v>439</v>
      </c>
      <c r="CZ228" s="4">
        <v>439</v>
      </c>
      <c r="DA228" s="4">
        <v>411</v>
      </c>
      <c r="DB228" s="4">
        <v>397</v>
      </c>
      <c r="DC228" s="4">
        <v>357</v>
      </c>
      <c r="DD228" s="4">
        <v>1438</v>
      </c>
      <c r="DE228" s="4">
        <v>320</v>
      </c>
      <c r="DF228" s="4">
        <v>311</v>
      </c>
      <c r="DG228" s="4">
        <v>277</v>
      </c>
      <c r="DH228" s="4">
        <v>246</v>
      </c>
      <c r="DI228" s="4">
        <v>284</v>
      </c>
      <c r="DJ228" s="4">
        <v>683</v>
      </c>
      <c r="DK228" s="4">
        <v>216</v>
      </c>
      <c r="DL228" s="4">
        <v>200</v>
      </c>
      <c r="DM228" s="4">
        <v>118</v>
      </c>
      <c r="DN228" s="4">
        <v>73</v>
      </c>
      <c r="DO228" s="4">
        <v>76</v>
      </c>
      <c r="DP228" s="4">
        <v>226</v>
      </c>
      <c r="DQ228" s="4">
        <v>73</v>
      </c>
      <c r="DR228" s="4">
        <v>62</v>
      </c>
      <c r="DS228" s="4">
        <v>45</v>
      </c>
      <c r="DT228" s="4">
        <v>29</v>
      </c>
      <c r="DU228" s="4">
        <v>17</v>
      </c>
      <c r="DV228" s="4">
        <v>27</v>
      </c>
      <c r="DW228" s="4">
        <v>14069</v>
      </c>
      <c r="DX228" s="4">
        <v>15905</v>
      </c>
      <c r="DY228" s="4">
        <v>27102</v>
      </c>
      <c r="DZ228" s="4">
        <v>20394</v>
      </c>
      <c r="EA228" s="4">
        <v>13382</v>
      </c>
    </row>
    <row r="229" spans="1:131" ht="17.5" customHeight="1" x14ac:dyDescent="0.35">
      <c r="A229" s="2" t="s">
        <v>388</v>
      </c>
      <c r="D229" s="2" t="s">
        <v>389</v>
      </c>
      <c r="E229" s="4">
        <v>38019</v>
      </c>
      <c r="F229" s="4">
        <v>1947</v>
      </c>
      <c r="G229" s="4">
        <v>359</v>
      </c>
      <c r="H229" s="4">
        <v>372</v>
      </c>
      <c r="I229" s="4">
        <v>405</v>
      </c>
      <c r="J229" s="4">
        <v>389</v>
      </c>
      <c r="K229" s="4">
        <v>422</v>
      </c>
      <c r="L229" s="4">
        <v>2024</v>
      </c>
      <c r="M229" s="4">
        <v>392</v>
      </c>
      <c r="N229" s="4">
        <v>414</v>
      </c>
      <c r="O229" s="4">
        <v>414</v>
      </c>
      <c r="P229" s="4">
        <v>402</v>
      </c>
      <c r="Q229" s="4">
        <v>402</v>
      </c>
      <c r="R229" s="4">
        <v>2305</v>
      </c>
      <c r="S229" s="4">
        <v>428</v>
      </c>
      <c r="T229" s="4">
        <v>425</v>
      </c>
      <c r="U229" s="4">
        <v>451</v>
      </c>
      <c r="V229" s="4">
        <v>499</v>
      </c>
      <c r="W229" s="4">
        <v>502</v>
      </c>
      <c r="X229" s="4">
        <v>2164</v>
      </c>
      <c r="Y229" s="4">
        <v>443</v>
      </c>
      <c r="Z229" s="4">
        <v>497</v>
      </c>
      <c r="AA229" s="4">
        <v>479</v>
      </c>
      <c r="AB229" s="4">
        <v>439</v>
      </c>
      <c r="AC229" s="4">
        <v>306</v>
      </c>
      <c r="AD229" s="4">
        <v>1762</v>
      </c>
      <c r="AE229" s="4">
        <v>303</v>
      </c>
      <c r="AF229" s="4">
        <v>278</v>
      </c>
      <c r="AG229" s="4">
        <v>375</v>
      </c>
      <c r="AH229" s="4">
        <v>402</v>
      </c>
      <c r="AI229" s="4">
        <v>404</v>
      </c>
      <c r="AJ229" s="4">
        <v>1944</v>
      </c>
      <c r="AK229" s="4">
        <v>355</v>
      </c>
      <c r="AL229" s="4">
        <v>398</v>
      </c>
      <c r="AM229" s="4">
        <v>364</v>
      </c>
      <c r="AN229" s="4">
        <v>395</v>
      </c>
      <c r="AO229" s="4">
        <v>432</v>
      </c>
      <c r="AP229" s="4">
        <v>2184</v>
      </c>
      <c r="AQ229" s="4">
        <v>435</v>
      </c>
      <c r="AR229" s="4">
        <v>394</v>
      </c>
      <c r="AS229" s="4">
        <v>440</v>
      </c>
      <c r="AT229" s="4">
        <v>442</v>
      </c>
      <c r="AU229" s="4">
        <v>473</v>
      </c>
      <c r="AV229" s="4">
        <v>2491</v>
      </c>
      <c r="AW229" s="4">
        <v>428</v>
      </c>
      <c r="AX229" s="4">
        <v>501</v>
      </c>
      <c r="AY229" s="4">
        <v>531</v>
      </c>
      <c r="AZ229" s="4">
        <v>504</v>
      </c>
      <c r="BA229" s="4">
        <v>527</v>
      </c>
      <c r="BB229" s="4">
        <v>2878</v>
      </c>
      <c r="BC229" s="4">
        <v>555</v>
      </c>
      <c r="BD229" s="4">
        <v>525</v>
      </c>
      <c r="BE229" s="4">
        <v>547</v>
      </c>
      <c r="BF229" s="4">
        <v>603</v>
      </c>
      <c r="BG229" s="4">
        <v>648</v>
      </c>
      <c r="BH229" s="4">
        <v>3190</v>
      </c>
      <c r="BI229" s="4">
        <v>632</v>
      </c>
      <c r="BJ229" s="4">
        <v>638</v>
      </c>
      <c r="BK229" s="4">
        <v>626</v>
      </c>
      <c r="BL229" s="4">
        <v>666</v>
      </c>
      <c r="BM229" s="4">
        <v>628</v>
      </c>
      <c r="BN229" s="4">
        <v>2598</v>
      </c>
      <c r="BO229" s="4">
        <v>551</v>
      </c>
      <c r="BP229" s="4">
        <v>504</v>
      </c>
      <c r="BQ229" s="4">
        <v>515</v>
      </c>
      <c r="BR229" s="4">
        <v>524</v>
      </c>
      <c r="BS229" s="4">
        <v>504</v>
      </c>
      <c r="BT229" s="4">
        <v>2178</v>
      </c>
      <c r="BU229" s="4">
        <v>455</v>
      </c>
      <c r="BV229" s="4">
        <v>425</v>
      </c>
      <c r="BW229" s="4">
        <v>442</v>
      </c>
      <c r="BX229" s="4">
        <v>433</v>
      </c>
      <c r="BY229" s="4">
        <v>423</v>
      </c>
      <c r="BZ229" s="4">
        <v>2406</v>
      </c>
      <c r="CA229" s="4">
        <v>430</v>
      </c>
      <c r="CB229" s="4">
        <v>441</v>
      </c>
      <c r="CC229" s="4">
        <v>419</v>
      </c>
      <c r="CD229" s="4">
        <v>551</v>
      </c>
      <c r="CE229" s="4">
        <v>565</v>
      </c>
      <c r="CF229" s="4">
        <v>1971</v>
      </c>
      <c r="CG229" s="4">
        <v>414</v>
      </c>
      <c r="CH229" s="4">
        <v>455</v>
      </c>
      <c r="CI229" s="4">
        <v>392</v>
      </c>
      <c r="CJ229" s="4">
        <v>404</v>
      </c>
      <c r="CK229" s="4">
        <v>306</v>
      </c>
      <c r="CL229" s="4">
        <v>1724</v>
      </c>
      <c r="CM229" s="4">
        <v>292</v>
      </c>
      <c r="CN229" s="4">
        <v>348</v>
      </c>
      <c r="CO229" s="4">
        <v>352</v>
      </c>
      <c r="CP229" s="4">
        <v>374</v>
      </c>
      <c r="CQ229" s="4">
        <v>358</v>
      </c>
      <c r="CR229" s="4">
        <v>1554</v>
      </c>
      <c r="CS229" s="4">
        <v>320</v>
      </c>
      <c r="CT229" s="4">
        <v>300</v>
      </c>
      <c r="CU229" s="4">
        <v>320</v>
      </c>
      <c r="CV229" s="4">
        <v>300</v>
      </c>
      <c r="CW229" s="4">
        <v>314</v>
      </c>
      <c r="CX229" s="4">
        <v>1279</v>
      </c>
      <c r="CY229" s="4">
        <v>288</v>
      </c>
      <c r="CZ229" s="4">
        <v>279</v>
      </c>
      <c r="DA229" s="4">
        <v>246</v>
      </c>
      <c r="DB229" s="4">
        <v>256</v>
      </c>
      <c r="DC229" s="4">
        <v>210</v>
      </c>
      <c r="DD229" s="4">
        <v>896</v>
      </c>
      <c r="DE229" s="4">
        <v>212</v>
      </c>
      <c r="DF229" s="4">
        <v>194</v>
      </c>
      <c r="DG229" s="4">
        <v>171</v>
      </c>
      <c r="DH229" s="4">
        <v>173</v>
      </c>
      <c r="DI229" s="4">
        <v>146</v>
      </c>
      <c r="DJ229" s="4">
        <v>404</v>
      </c>
      <c r="DK229" s="4">
        <v>137</v>
      </c>
      <c r="DL229" s="4">
        <v>128</v>
      </c>
      <c r="DM229" s="4">
        <v>50</v>
      </c>
      <c r="DN229" s="4">
        <v>44</v>
      </c>
      <c r="DO229" s="4">
        <v>45</v>
      </c>
      <c r="DP229" s="4">
        <v>109</v>
      </c>
      <c r="DQ229" s="4">
        <v>45</v>
      </c>
      <c r="DR229" s="4">
        <v>22</v>
      </c>
      <c r="DS229" s="4">
        <v>27</v>
      </c>
      <c r="DT229" s="4">
        <v>9</v>
      </c>
      <c r="DU229" s="4">
        <v>6</v>
      </c>
      <c r="DV229" s="4">
        <v>11</v>
      </c>
      <c r="DW229" s="4">
        <v>6719</v>
      </c>
      <c r="DX229" s="4">
        <v>7695</v>
      </c>
      <c r="DY229" s="4">
        <v>12980</v>
      </c>
      <c r="DZ229" s="4">
        <v>10372</v>
      </c>
      <c r="EA229" s="4">
        <v>7948</v>
      </c>
    </row>
    <row r="230" spans="1:131" ht="17.5" customHeight="1" x14ac:dyDescent="0.35">
      <c r="A230" s="2" t="s">
        <v>390</v>
      </c>
      <c r="D230" s="2" t="s">
        <v>391</v>
      </c>
      <c r="E230" s="4">
        <v>45104</v>
      </c>
      <c r="F230" s="4">
        <v>2115</v>
      </c>
      <c r="G230" s="4">
        <v>415</v>
      </c>
      <c r="H230" s="4">
        <v>435</v>
      </c>
      <c r="I230" s="4">
        <v>407</v>
      </c>
      <c r="J230" s="4">
        <v>413</v>
      </c>
      <c r="K230" s="4">
        <v>445</v>
      </c>
      <c r="L230" s="4">
        <v>2139</v>
      </c>
      <c r="M230" s="4">
        <v>417</v>
      </c>
      <c r="N230" s="4">
        <v>424</v>
      </c>
      <c r="O230" s="4">
        <v>420</v>
      </c>
      <c r="P230" s="4">
        <v>434</v>
      </c>
      <c r="Q230" s="4">
        <v>444</v>
      </c>
      <c r="R230" s="4">
        <v>2509</v>
      </c>
      <c r="S230" s="4">
        <v>461</v>
      </c>
      <c r="T230" s="4">
        <v>509</v>
      </c>
      <c r="U230" s="4">
        <v>531</v>
      </c>
      <c r="V230" s="4">
        <v>480</v>
      </c>
      <c r="W230" s="4">
        <v>528</v>
      </c>
      <c r="X230" s="4">
        <v>2648</v>
      </c>
      <c r="Y230" s="4">
        <v>542</v>
      </c>
      <c r="Z230" s="4">
        <v>515</v>
      </c>
      <c r="AA230" s="4">
        <v>613</v>
      </c>
      <c r="AB230" s="4">
        <v>493</v>
      </c>
      <c r="AC230" s="4">
        <v>485</v>
      </c>
      <c r="AD230" s="4">
        <v>2260</v>
      </c>
      <c r="AE230" s="4">
        <v>448</v>
      </c>
      <c r="AF230" s="4">
        <v>430</v>
      </c>
      <c r="AG230" s="4">
        <v>478</v>
      </c>
      <c r="AH230" s="4">
        <v>449</v>
      </c>
      <c r="AI230" s="4">
        <v>455</v>
      </c>
      <c r="AJ230" s="4">
        <v>2043</v>
      </c>
      <c r="AK230" s="4">
        <v>437</v>
      </c>
      <c r="AL230" s="4">
        <v>410</v>
      </c>
      <c r="AM230" s="4">
        <v>412</v>
      </c>
      <c r="AN230" s="4">
        <v>363</v>
      </c>
      <c r="AO230" s="4">
        <v>421</v>
      </c>
      <c r="AP230" s="4">
        <v>2101</v>
      </c>
      <c r="AQ230" s="4">
        <v>457</v>
      </c>
      <c r="AR230" s="4">
        <v>410</v>
      </c>
      <c r="AS230" s="4">
        <v>405</v>
      </c>
      <c r="AT230" s="4">
        <v>403</v>
      </c>
      <c r="AU230" s="4">
        <v>426</v>
      </c>
      <c r="AV230" s="4">
        <v>2605</v>
      </c>
      <c r="AW230" s="4">
        <v>468</v>
      </c>
      <c r="AX230" s="4">
        <v>514</v>
      </c>
      <c r="AY230" s="4">
        <v>514</v>
      </c>
      <c r="AZ230" s="4">
        <v>556</v>
      </c>
      <c r="BA230" s="4">
        <v>553</v>
      </c>
      <c r="BB230" s="4">
        <v>3281</v>
      </c>
      <c r="BC230" s="4">
        <v>642</v>
      </c>
      <c r="BD230" s="4">
        <v>639</v>
      </c>
      <c r="BE230" s="4">
        <v>664</v>
      </c>
      <c r="BF230" s="4">
        <v>677</v>
      </c>
      <c r="BG230" s="4">
        <v>659</v>
      </c>
      <c r="BH230" s="4">
        <v>3285</v>
      </c>
      <c r="BI230" s="4">
        <v>648</v>
      </c>
      <c r="BJ230" s="4">
        <v>674</v>
      </c>
      <c r="BK230" s="4">
        <v>702</v>
      </c>
      <c r="BL230" s="4">
        <v>642</v>
      </c>
      <c r="BM230" s="4">
        <v>619</v>
      </c>
      <c r="BN230" s="4">
        <v>2915</v>
      </c>
      <c r="BO230" s="4">
        <v>619</v>
      </c>
      <c r="BP230" s="4">
        <v>573</v>
      </c>
      <c r="BQ230" s="4">
        <v>603</v>
      </c>
      <c r="BR230" s="4">
        <v>567</v>
      </c>
      <c r="BS230" s="4">
        <v>553</v>
      </c>
      <c r="BT230" s="4">
        <v>2931</v>
      </c>
      <c r="BU230" s="4">
        <v>574</v>
      </c>
      <c r="BV230" s="4">
        <v>574</v>
      </c>
      <c r="BW230" s="4">
        <v>596</v>
      </c>
      <c r="BX230" s="4">
        <v>579</v>
      </c>
      <c r="BY230" s="4">
        <v>608</v>
      </c>
      <c r="BZ230" s="4">
        <v>3758</v>
      </c>
      <c r="CA230" s="4">
        <v>650</v>
      </c>
      <c r="CB230" s="4">
        <v>674</v>
      </c>
      <c r="CC230" s="4">
        <v>683</v>
      </c>
      <c r="CD230" s="4">
        <v>855</v>
      </c>
      <c r="CE230" s="4">
        <v>896</v>
      </c>
      <c r="CF230" s="4">
        <v>3018</v>
      </c>
      <c r="CG230" s="4">
        <v>629</v>
      </c>
      <c r="CH230" s="4">
        <v>670</v>
      </c>
      <c r="CI230" s="4">
        <v>624</v>
      </c>
      <c r="CJ230" s="4">
        <v>567</v>
      </c>
      <c r="CK230" s="4">
        <v>528</v>
      </c>
      <c r="CL230" s="4">
        <v>2561</v>
      </c>
      <c r="CM230" s="4">
        <v>513</v>
      </c>
      <c r="CN230" s="4">
        <v>536</v>
      </c>
      <c r="CO230" s="4">
        <v>532</v>
      </c>
      <c r="CP230" s="4">
        <v>527</v>
      </c>
      <c r="CQ230" s="4">
        <v>453</v>
      </c>
      <c r="CR230" s="4">
        <v>1946</v>
      </c>
      <c r="CS230" s="4">
        <v>425</v>
      </c>
      <c r="CT230" s="4">
        <v>385</v>
      </c>
      <c r="CU230" s="4">
        <v>384</v>
      </c>
      <c r="CV230" s="4">
        <v>391</v>
      </c>
      <c r="CW230" s="4">
        <v>361</v>
      </c>
      <c r="CX230" s="4">
        <v>1439</v>
      </c>
      <c r="CY230" s="4">
        <v>369</v>
      </c>
      <c r="CZ230" s="4">
        <v>309</v>
      </c>
      <c r="DA230" s="4">
        <v>289</v>
      </c>
      <c r="DB230" s="4">
        <v>228</v>
      </c>
      <c r="DC230" s="4">
        <v>244</v>
      </c>
      <c r="DD230" s="4">
        <v>987</v>
      </c>
      <c r="DE230" s="4">
        <v>250</v>
      </c>
      <c r="DF230" s="4">
        <v>202</v>
      </c>
      <c r="DG230" s="4">
        <v>191</v>
      </c>
      <c r="DH230" s="4">
        <v>177</v>
      </c>
      <c r="DI230" s="4">
        <v>167</v>
      </c>
      <c r="DJ230" s="4">
        <v>433</v>
      </c>
      <c r="DK230" s="4">
        <v>136</v>
      </c>
      <c r="DL230" s="4">
        <v>126</v>
      </c>
      <c r="DM230" s="4">
        <v>69</v>
      </c>
      <c r="DN230" s="4">
        <v>52</v>
      </c>
      <c r="DO230" s="4">
        <v>50</v>
      </c>
      <c r="DP230" s="4">
        <v>118</v>
      </c>
      <c r="DQ230" s="4">
        <v>47</v>
      </c>
      <c r="DR230" s="4">
        <v>31</v>
      </c>
      <c r="DS230" s="4">
        <v>16</v>
      </c>
      <c r="DT230" s="4">
        <v>15</v>
      </c>
      <c r="DU230" s="4">
        <v>9</v>
      </c>
      <c r="DV230" s="4">
        <v>12</v>
      </c>
      <c r="DW230" s="4">
        <v>7305</v>
      </c>
      <c r="DX230" s="4">
        <v>8433</v>
      </c>
      <c r="DY230" s="4">
        <v>14396</v>
      </c>
      <c r="DZ230" s="4">
        <v>12889</v>
      </c>
      <c r="EA230" s="4">
        <v>10514</v>
      </c>
    </row>
    <row r="231" spans="1:131" ht="17.5" customHeight="1" x14ac:dyDescent="0.35">
      <c r="A231" s="2" t="s">
        <v>392</v>
      </c>
      <c r="D231" s="2" t="s">
        <v>393</v>
      </c>
      <c r="E231" s="4">
        <v>85396</v>
      </c>
      <c r="F231" s="4">
        <v>4876</v>
      </c>
      <c r="G231" s="4">
        <v>960</v>
      </c>
      <c r="H231" s="4">
        <v>1011</v>
      </c>
      <c r="I231" s="4">
        <v>978</v>
      </c>
      <c r="J231" s="4">
        <v>989</v>
      </c>
      <c r="K231" s="4">
        <v>938</v>
      </c>
      <c r="L231" s="4">
        <v>4585</v>
      </c>
      <c r="M231" s="4">
        <v>940</v>
      </c>
      <c r="N231" s="4">
        <v>928</v>
      </c>
      <c r="O231" s="4">
        <v>911</v>
      </c>
      <c r="P231" s="4">
        <v>911</v>
      </c>
      <c r="Q231" s="4">
        <v>895</v>
      </c>
      <c r="R231" s="4">
        <v>4642</v>
      </c>
      <c r="S231" s="4">
        <v>938</v>
      </c>
      <c r="T231" s="4">
        <v>946</v>
      </c>
      <c r="U231" s="4">
        <v>872</v>
      </c>
      <c r="V231" s="4">
        <v>916</v>
      </c>
      <c r="W231" s="4">
        <v>970</v>
      </c>
      <c r="X231" s="4">
        <v>5062</v>
      </c>
      <c r="Y231" s="4">
        <v>1011</v>
      </c>
      <c r="Z231" s="4">
        <v>1076</v>
      </c>
      <c r="AA231" s="4">
        <v>1139</v>
      </c>
      <c r="AB231" s="4">
        <v>1010</v>
      </c>
      <c r="AC231" s="4">
        <v>826</v>
      </c>
      <c r="AD231" s="4">
        <v>4926</v>
      </c>
      <c r="AE231" s="4">
        <v>883</v>
      </c>
      <c r="AF231" s="4">
        <v>931</v>
      </c>
      <c r="AG231" s="4">
        <v>1016</v>
      </c>
      <c r="AH231" s="4">
        <v>1044</v>
      </c>
      <c r="AI231" s="4">
        <v>1052</v>
      </c>
      <c r="AJ231" s="4">
        <v>5299</v>
      </c>
      <c r="AK231" s="4">
        <v>1024</v>
      </c>
      <c r="AL231" s="4">
        <v>1043</v>
      </c>
      <c r="AM231" s="4">
        <v>1021</v>
      </c>
      <c r="AN231" s="4">
        <v>1045</v>
      </c>
      <c r="AO231" s="4">
        <v>1166</v>
      </c>
      <c r="AP231" s="4">
        <v>5330</v>
      </c>
      <c r="AQ231" s="4">
        <v>1133</v>
      </c>
      <c r="AR231" s="4">
        <v>1064</v>
      </c>
      <c r="AS231" s="4">
        <v>1067</v>
      </c>
      <c r="AT231" s="4">
        <v>1031</v>
      </c>
      <c r="AU231" s="4">
        <v>1035</v>
      </c>
      <c r="AV231" s="4">
        <v>5851</v>
      </c>
      <c r="AW231" s="4">
        <v>1076</v>
      </c>
      <c r="AX231" s="4">
        <v>1151</v>
      </c>
      <c r="AY231" s="4">
        <v>1174</v>
      </c>
      <c r="AZ231" s="4">
        <v>1253</v>
      </c>
      <c r="BA231" s="4">
        <v>1197</v>
      </c>
      <c r="BB231" s="4">
        <v>6560</v>
      </c>
      <c r="BC231" s="4">
        <v>1321</v>
      </c>
      <c r="BD231" s="4">
        <v>1282</v>
      </c>
      <c r="BE231" s="4">
        <v>1272</v>
      </c>
      <c r="BF231" s="4">
        <v>1395</v>
      </c>
      <c r="BG231" s="4">
        <v>1290</v>
      </c>
      <c r="BH231" s="4">
        <v>6574</v>
      </c>
      <c r="BI231" s="4">
        <v>1345</v>
      </c>
      <c r="BJ231" s="4">
        <v>1323</v>
      </c>
      <c r="BK231" s="4">
        <v>1352</v>
      </c>
      <c r="BL231" s="4">
        <v>1274</v>
      </c>
      <c r="BM231" s="4">
        <v>1280</v>
      </c>
      <c r="BN231" s="4">
        <v>5595</v>
      </c>
      <c r="BO231" s="4">
        <v>1223</v>
      </c>
      <c r="BP231" s="4">
        <v>1079</v>
      </c>
      <c r="BQ231" s="4">
        <v>1075</v>
      </c>
      <c r="BR231" s="4">
        <v>1156</v>
      </c>
      <c r="BS231" s="4">
        <v>1062</v>
      </c>
      <c r="BT231" s="4">
        <v>5048</v>
      </c>
      <c r="BU231" s="4">
        <v>1099</v>
      </c>
      <c r="BV231" s="4">
        <v>1031</v>
      </c>
      <c r="BW231" s="4">
        <v>961</v>
      </c>
      <c r="BX231" s="4">
        <v>1003</v>
      </c>
      <c r="BY231" s="4">
        <v>954</v>
      </c>
      <c r="BZ231" s="4">
        <v>5730</v>
      </c>
      <c r="CA231" s="4">
        <v>985</v>
      </c>
      <c r="CB231" s="4">
        <v>1003</v>
      </c>
      <c r="CC231" s="4">
        <v>1170</v>
      </c>
      <c r="CD231" s="4">
        <v>1230</v>
      </c>
      <c r="CE231" s="4">
        <v>1342</v>
      </c>
      <c r="CF231" s="4">
        <v>4211</v>
      </c>
      <c r="CG231" s="4">
        <v>907</v>
      </c>
      <c r="CH231" s="4">
        <v>883</v>
      </c>
      <c r="CI231" s="4">
        <v>886</v>
      </c>
      <c r="CJ231" s="4">
        <v>819</v>
      </c>
      <c r="CK231" s="4">
        <v>716</v>
      </c>
      <c r="CL231" s="4">
        <v>3418</v>
      </c>
      <c r="CM231" s="4">
        <v>663</v>
      </c>
      <c r="CN231" s="4">
        <v>694</v>
      </c>
      <c r="CO231" s="4">
        <v>708</v>
      </c>
      <c r="CP231" s="4">
        <v>684</v>
      </c>
      <c r="CQ231" s="4">
        <v>669</v>
      </c>
      <c r="CR231" s="4">
        <v>2837</v>
      </c>
      <c r="CS231" s="4">
        <v>651</v>
      </c>
      <c r="CT231" s="4">
        <v>628</v>
      </c>
      <c r="CU231" s="4">
        <v>545</v>
      </c>
      <c r="CV231" s="4">
        <v>479</v>
      </c>
      <c r="CW231" s="4">
        <v>534</v>
      </c>
      <c r="CX231" s="4">
        <v>2358</v>
      </c>
      <c r="CY231" s="4">
        <v>568</v>
      </c>
      <c r="CZ231" s="4">
        <v>516</v>
      </c>
      <c r="DA231" s="4">
        <v>457</v>
      </c>
      <c r="DB231" s="4">
        <v>440</v>
      </c>
      <c r="DC231" s="4">
        <v>377</v>
      </c>
      <c r="DD231" s="4">
        <v>1596</v>
      </c>
      <c r="DE231" s="4">
        <v>378</v>
      </c>
      <c r="DF231" s="4">
        <v>364</v>
      </c>
      <c r="DG231" s="4">
        <v>327</v>
      </c>
      <c r="DH231" s="4">
        <v>290</v>
      </c>
      <c r="DI231" s="4">
        <v>237</v>
      </c>
      <c r="DJ231" s="4">
        <v>675</v>
      </c>
      <c r="DK231" s="4">
        <v>251</v>
      </c>
      <c r="DL231" s="4">
        <v>168</v>
      </c>
      <c r="DM231" s="4">
        <v>95</v>
      </c>
      <c r="DN231" s="4">
        <v>88</v>
      </c>
      <c r="DO231" s="4">
        <v>73</v>
      </c>
      <c r="DP231" s="4">
        <v>195</v>
      </c>
      <c r="DQ231" s="4">
        <v>63</v>
      </c>
      <c r="DR231" s="4">
        <v>53</v>
      </c>
      <c r="DS231" s="4">
        <v>42</v>
      </c>
      <c r="DT231" s="4">
        <v>24</v>
      </c>
      <c r="DU231" s="4">
        <v>13</v>
      </c>
      <c r="DV231" s="4">
        <v>28</v>
      </c>
      <c r="DW231" s="4">
        <v>15114</v>
      </c>
      <c r="DX231" s="4">
        <v>17329</v>
      </c>
      <c r="DY231" s="4">
        <v>32017</v>
      </c>
      <c r="DZ231" s="4">
        <v>22947</v>
      </c>
      <c r="EA231" s="4">
        <v>15318</v>
      </c>
    </row>
    <row r="232" spans="1:131" ht="17.5" customHeight="1" x14ac:dyDescent="0.35">
      <c r="A232" s="2" t="s">
        <v>394</v>
      </c>
      <c r="D232" s="2" t="s">
        <v>395</v>
      </c>
      <c r="E232" s="4">
        <v>87731</v>
      </c>
      <c r="F232" s="4">
        <v>5133</v>
      </c>
      <c r="G232" s="4">
        <v>1041</v>
      </c>
      <c r="H232" s="4">
        <v>1023</v>
      </c>
      <c r="I232" s="4">
        <v>1061</v>
      </c>
      <c r="J232" s="4">
        <v>988</v>
      </c>
      <c r="K232" s="4">
        <v>1020</v>
      </c>
      <c r="L232" s="4">
        <v>4532</v>
      </c>
      <c r="M232" s="4">
        <v>964</v>
      </c>
      <c r="N232" s="4">
        <v>954</v>
      </c>
      <c r="O232" s="4">
        <v>896</v>
      </c>
      <c r="P232" s="4">
        <v>883</v>
      </c>
      <c r="Q232" s="4">
        <v>835</v>
      </c>
      <c r="R232" s="4">
        <v>4630</v>
      </c>
      <c r="S232" s="4">
        <v>896</v>
      </c>
      <c r="T232" s="4">
        <v>917</v>
      </c>
      <c r="U232" s="4">
        <v>963</v>
      </c>
      <c r="V232" s="4">
        <v>957</v>
      </c>
      <c r="W232" s="4">
        <v>897</v>
      </c>
      <c r="X232" s="4">
        <v>5730</v>
      </c>
      <c r="Y232" s="4">
        <v>925</v>
      </c>
      <c r="Z232" s="4">
        <v>981</v>
      </c>
      <c r="AA232" s="4">
        <v>1057</v>
      </c>
      <c r="AB232" s="4">
        <v>1223</v>
      </c>
      <c r="AC232" s="4">
        <v>1544</v>
      </c>
      <c r="AD232" s="4">
        <v>6807</v>
      </c>
      <c r="AE232" s="4">
        <v>1594</v>
      </c>
      <c r="AF232" s="4">
        <v>1425</v>
      </c>
      <c r="AG232" s="4">
        <v>1327</v>
      </c>
      <c r="AH232" s="4">
        <v>1346</v>
      </c>
      <c r="AI232" s="4">
        <v>1115</v>
      </c>
      <c r="AJ232" s="4">
        <v>5911</v>
      </c>
      <c r="AK232" s="4">
        <v>1181</v>
      </c>
      <c r="AL232" s="4">
        <v>1204</v>
      </c>
      <c r="AM232" s="4">
        <v>1145</v>
      </c>
      <c r="AN232" s="4">
        <v>1203</v>
      </c>
      <c r="AO232" s="4">
        <v>1178</v>
      </c>
      <c r="AP232" s="4">
        <v>5654</v>
      </c>
      <c r="AQ232" s="4">
        <v>1185</v>
      </c>
      <c r="AR232" s="4">
        <v>1189</v>
      </c>
      <c r="AS232" s="4">
        <v>1153</v>
      </c>
      <c r="AT232" s="4">
        <v>1051</v>
      </c>
      <c r="AU232" s="4">
        <v>1076</v>
      </c>
      <c r="AV232" s="4">
        <v>5765</v>
      </c>
      <c r="AW232" s="4">
        <v>1094</v>
      </c>
      <c r="AX232" s="4">
        <v>1107</v>
      </c>
      <c r="AY232" s="4">
        <v>1164</v>
      </c>
      <c r="AZ232" s="4">
        <v>1214</v>
      </c>
      <c r="BA232" s="4">
        <v>1186</v>
      </c>
      <c r="BB232" s="4">
        <v>6416</v>
      </c>
      <c r="BC232" s="4">
        <v>1287</v>
      </c>
      <c r="BD232" s="4">
        <v>1230</v>
      </c>
      <c r="BE232" s="4">
        <v>1336</v>
      </c>
      <c r="BF232" s="4">
        <v>1262</v>
      </c>
      <c r="BG232" s="4">
        <v>1301</v>
      </c>
      <c r="BH232" s="4">
        <v>6219</v>
      </c>
      <c r="BI232" s="4">
        <v>1313</v>
      </c>
      <c r="BJ232" s="4">
        <v>1339</v>
      </c>
      <c r="BK232" s="4">
        <v>1258</v>
      </c>
      <c r="BL232" s="4">
        <v>1231</v>
      </c>
      <c r="BM232" s="4">
        <v>1078</v>
      </c>
      <c r="BN232" s="4">
        <v>5352</v>
      </c>
      <c r="BO232" s="4">
        <v>1133</v>
      </c>
      <c r="BP232" s="4">
        <v>1075</v>
      </c>
      <c r="BQ232" s="4">
        <v>1099</v>
      </c>
      <c r="BR232" s="4">
        <v>1048</v>
      </c>
      <c r="BS232" s="4">
        <v>997</v>
      </c>
      <c r="BT232" s="4">
        <v>4828</v>
      </c>
      <c r="BU232" s="4">
        <v>963</v>
      </c>
      <c r="BV232" s="4">
        <v>952</v>
      </c>
      <c r="BW232" s="4">
        <v>1019</v>
      </c>
      <c r="BX232" s="4">
        <v>983</v>
      </c>
      <c r="BY232" s="4">
        <v>911</v>
      </c>
      <c r="BZ232" s="4">
        <v>5747</v>
      </c>
      <c r="CA232" s="4">
        <v>1026</v>
      </c>
      <c r="CB232" s="4">
        <v>1096</v>
      </c>
      <c r="CC232" s="4">
        <v>1149</v>
      </c>
      <c r="CD232" s="4">
        <v>1238</v>
      </c>
      <c r="CE232" s="4">
        <v>1238</v>
      </c>
      <c r="CF232" s="4">
        <v>4164</v>
      </c>
      <c r="CG232" s="4">
        <v>824</v>
      </c>
      <c r="CH232" s="4">
        <v>970</v>
      </c>
      <c r="CI232" s="4">
        <v>841</v>
      </c>
      <c r="CJ232" s="4">
        <v>821</v>
      </c>
      <c r="CK232" s="4">
        <v>708</v>
      </c>
      <c r="CL232" s="4">
        <v>3249</v>
      </c>
      <c r="CM232" s="4">
        <v>664</v>
      </c>
      <c r="CN232" s="4">
        <v>708</v>
      </c>
      <c r="CO232" s="4">
        <v>644</v>
      </c>
      <c r="CP232" s="4">
        <v>621</v>
      </c>
      <c r="CQ232" s="4">
        <v>612</v>
      </c>
      <c r="CR232" s="4">
        <v>2785</v>
      </c>
      <c r="CS232" s="4">
        <v>592</v>
      </c>
      <c r="CT232" s="4">
        <v>591</v>
      </c>
      <c r="CU232" s="4">
        <v>547</v>
      </c>
      <c r="CV232" s="4">
        <v>562</v>
      </c>
      <c r="CW232" s="4">
        <v>493</v>
      </c>
      <c r="CX232" s="4">
        <v>2259</v>
      </c>
      <c r="CY232" s="4">
        <v>526</v>
      </c>
      <c r="CZ232" s="4">
        <v>450</v>
      </c>
      <c r="DA232" s="4">
        <v>461</v>
      </c>
      <c r="DB232" s="4">
        <v>433</v>
      </c>
      <c r="DC232" s="4">
        <v>389</v>
      </c>
      <c r="DD232" s="4">
        <v>1578</v>
      </c>
      <c r="DE232" s="4">
        <v>359</v>
      </c>
      <c r="DF232" s="4">
        <v>344</v>
      </c>
      <c r="DG232" s="4">
        <v>313</v>
      </c>
      <c r="DH232" s="4">
        <v>304</v>
      </c>
      <c r="DI232" s="4">
        <v>258</v>
      </c>
      <c r="DJ232" s="4">
        <v>742</v>
      </c>
      <c r="DK232" s="4">
        <v>243</v>
      </c>
      <c r="DL232" s="4">
        <v>220</v>
      </c>
      <c r="DM232" s="4">
        <v>112</v>
      </c>
      <c r="DN232" s="4">
        <v>87</v>
      </c>
      <c r="DO232" s="4">
        <v>80</v>
      </c>
      <c r="DP232" s="4">
        <v>200</v>
      </c>
      <c r="DQ232" s="4">
        <v>72</v>
      </c>
      <c r="DR232" s="4">
        <v>55</v>
      </c>
      <c r="DS232" s="4">
        <v>33</v>
      </c>
      <c r="DT232" s="4">
        <v>30</v>
      </c>
      <c r="DU232" s="4">
        <v>10</v>
      </c>
      <c r="DV232" s="4">
        <v>30</v>
      </c>
      <c r="DW232" s="4">
        <v>15220</v>
      </c>
      <c r="DX232" s="4">
        <v>17258</v>
      </c>
      <c r="DY232" s="4">
        <v>35358</v>
      </c>
      <c r="DZ232" s="4">
        <v>22146</v>
      </c>
      <c r="EA232" s="4">
        <v>15007</v>
      </c>
    </row>
    <row r="233" spans="1:131" ht="17.5" customHeight="1" x14ac:dyDescent="0.35">
      <c r="A233" s="2" t="s">
        <v>396</v>
      </c>
      <c r="D233" s="2" t="s">
        <v>397</v>
      </c>
      <c r="E233" s="4">
        <v>64219</v>
      </c>
      <c r="F233" s="4">
        <v>3555</v>
      </c>
      <c r="G233" s="4">
        <v>721</v>
      </c>
      <c r="H233" s="4">
        <v>710</v>
      </c>
      <c r="I233" s="4">
        <v>720</v>
      </c>
      <c r="J233" s="4">
        <v>709</v>
      </c>
      <c r="K233" s="4">
        <v>695</v>
      </c>
      <c r="L233" s="4">
        <v>3324</v>
      </c>
      <c r="M233" s="4">
        <v>728</v>
      </c>
      <c r="N233" s="4">
        <v>663</v>
      </c>
      <c r="O233" s="4">
        <v>681</v>
      </c>
      <c r="P233" s="4">
        <v>639</v>
      </c>
      <c r="Q233" s="4">
        <v>613</v>
      </c>
      <c r="R233" s="4">
        <v>3496</v>
      </c>
      <c r="S233" s="4">
        <v>696</v>
      </c>
      <c r="T233" s="4">
        <v>705</v>
      </c>
      <c r="U233" s="4">
        <v>684</v>
      </c>
      <c r="V233" s="4">
        <v>739</v>
      </c>
      <c r="W233" s="4">
        <v>672</v>
      </c>
      <c r="X233" s="4">
        <v>3607</v>
      </c>
      <c r="Y233" s="4">
        <v>755</v>
      </c>
      <c r="Z233" s="4">
        <v>758</v>
      </c>
      <c r="AA233" s="4">
        <v>758</v>
      </c>
      <c r="AB233" s="4">
        <v>713</v>
      </c>
      <c r="AC233" s="4">
        <v>623</v>
      </c>
      <c r="AD233" s="4">
        <v>3300</v>
      </c>
      <c r="AE233" s="4">
        <v>556</v>
      </c>
      <c r="AF233" s="4">
        <v>648</v>
      </c>
      <c r="AG233" s="4">
        <v>683</v>
      </c>
      <c r="AH233" s="4">
        <v>719</v>
      </c>
      <c r="AI233" s="4">
        <v>694</v>
      </c>
      <c r="AJ233" s="4">
        <v>3408</v>
      </c>
      <c r="AK233" s="4">
        <v>656</v>
      </c>
      <c r="AL233" s="4">
        <v>681</v>
      </c>
      <c r="AM233" s="4">
        <v>678</v>
      </c>
      <c r="AN233" s="4">
        <v>699</v>
      </c>
      <c r="AO233" s="4">
        <v>694</v>
      </c>
      <c r="AP233" s="4">
        <v>3901</v>
      </c>
      <c r="AQ233" s="4">
        <v>795</v>
      </c>
      <c r="AR233" s="4">
        <v>793</v>
      </c>
      <c r="AS233" s="4">
        <v>773</v>
      </c>
      <c r="AT233" s="4">
        <v>773</v>
      </c>
      <c r="AU233" s="4">
        <v>767</v>
      </c>
      <c r="AV233" s="4">
        <v>4380</v>
      </c>
      <c r="AW233" s="4">
        <v>768</v>
      </c>
      <c r="AX233" s="4">
        <v>857</v>
      </c>
      <c r="AY233" s="4">
        <v>860</v>
      </c>
      <c r="AZ233" s="4">
        <v>936</v>
      </c>
      <c r="BA233" s="4">
        <v>959</v>
      </c>
      <c r="BB233" s="4">
        <v>5026</v>
      </c>
      <c r="BC233" s="4">
        <v>999</v>
      </c>
      <c r="BD233" s="4">
        <v>972</v>
      </c>
      <c r="BE233" s="4">
        <v>1030</v>
      </c>
      <c r="BF233" s="4">
        <v>980</v>
      </c>
      <c r="BG233" s="4">
        <v>1045</v>
      </c>
      <c r="BH233" s="4">
        <v>5133</v>
      </c>
      <c r="BI233" s="4">
        <v>1047</v>
      </c>
      <c r="BJ233" s="4">
        <v>1084</v>
      </c>
      <c r="BK233" s="4">
        <v>1001</v>
      </c>
      <c r="BL233" s="4">
        <v>995</v>
      </c>
      <c r="BM233" s="4">
        <v>1006</v>
      </c>
      <c r="BN233" s="4">
        <v>4393</v>
      </c>
      <c r="BO233" s="4">
        <v>976</v>
      </c>
      <c r="BP233" s="4">
        <v>872</v>
      </c>
      <c r="BQ233" s="4">
        <v>868</v>
      </c>
      <c r="BR233" s="4">
        <v>846</v>
      </c>
      <c r="BS233" s="4">
        <v>831</v>
      </c>
      <c r="BT233" s="4">
        <v>3913</v>
      </c>
      <c r="BU233" s="4">
        <v>778</v>
      </c>
      <c r="BV233" s="4">
        <v>804</v>
      </c>
      <c r="BW233" s="4">
        <v>751</v>
      </c>
      <c r="BX233" s="4">
        <v>782</v>
      </c>
      <c r="BY233" s="4">
        <v>798</v>
      </c>
      <c r="BZ233" s="4">
        <v>4229</v>
      </c>
      <c r="CA233" s="4">
        <v>771</v>
      </c>
      <c r="CB233" s="4">
        <v>723</v>
      </c>
      <c r="CC233" s="4">
        <v>850</v>
      </c>
      <c r="CD233" s="4">
        <v>906</v>
      </c>
      <c r="CE233" s="4">
        <v>979</v>
      </c>
      <c r="CF233" s="4">
        <v>3312</v>
      </c>
      <c r="CG233" s="4">
        <v>684</v>
      </c>
      <c r="CH233" s="4">
        <v>756</v>
      </c>
      <c r="CI233" s="4">
        <v>672</v>
      </c>
      <c r="CJ233" s="4">
        <v>676</v>
      </c>
      <c r="CK233" s="4">
        <v>524</v>
      </c>
      <c r="CL233" s="4">
        <v>2686</v>
      </c>
      <c r="CM233" s="4">
        <v>497</v>
      </c>
      <c r="CN233" s="4">
        <v>547</v>
      </c>
      <c r="CO233" s="4">
        <v>558</v>
      </c>
      <c r="CP233" s="4">
        <v>557</v>
      </c>
      <c r="CQ233" s="4">
        <v>527</v>
      </c>
      <c r="CR233" s="4">
        <v>2319</v>
      </c>
      <c r="CS233" s="4">
        <v>484</v>
      </c>
      <c r="CT233" s="4">
        <v>455</v>
      </c>
      <c r="CU233" s="4">
        <v>452</v>
      </c>
      <c r="CV233" s="4">
        <v>451</v>
      </c>
      <c r="CW233" s="4">
        <v>477</v>
      </c>
      <c r="CX233" s="4">
        <v>1987</v>
      </c>
      <c r="CY233" s="4">
        <v>458</v>
      </c>
      <c r="CZ233" s="4">
        <v>421</v>
      </c>
      <c r="DA233" s="4">
        <v>378</v>
      </c>
      <c r="DB233" s="4">
        <v>369</v>
      </c>
      <c r="DC233" s="4">
        <v>361</v>
      </c>
      <c r="DD233" s="4">
        <v>1390</v>
      </c>
      <c r="DE233" s="4">
        <v>341</v>
      </c>
      <c r="DF233" s="4">
        <v>267</v>
      </c>
      <c r="DG233" s="4">
        <v>268</v>
      </c>
      <c r="DH233" s="4">
        <v>281</v>
      </c>
      <c r="DI233" s="4">
        <v>233</v>
      </c>
      <c r="DJ233" s="4">
        <v>658</v>
      </c>
      <c r="DK233" s="4">
        <v>230</v>
      </c>
      <c r="DL233" s="4">
        <v>178</v>
      </c>
      <c r="DM233" s="4">
        <v>102</v>
      </c>
      <c r="DN233" s="4">
        <v>79</v>
      </c>
      <c r="DO233" s="4">
        <v>69</v>
      </c>
      <c r="DP233" s="4">
        <v>183</v>
      </c>
      <c r="DQ233" s="4">
        <v>58</v>
      </c>
      <c r="DR233" s="4">
        <v>47</v>
      </c>
      <c r="DS233" s="4">
        <v>36</v>
      </c>
      <c r="DT233" s="4">
        <v>27</v>
      </c>
      <c r="DU233" s="4">
        <v>15</v>
      </c>
      <c r="DV233" s="4">
        <v>19</v>
      </c>
      <c r="DW233" s="4">
        <v>11130</v>
      </c>
      <c r="DX233" s="4">
        <v>12646</v>
      </c>
      <c r="DY233" s="4">
        <v>22867</v>
      </c>
      <c r="DZ233" s="4">
        <v>17668</v>
      </c>
      <c r="EA233" s="4">
        <v>12554</v>
      </c>
    </row>
    <row r="234" spans="1:131" ht="17.5" customHeight="1" x14ac:dyDescent="0.35">
      <c r="A234" s="2" t="s">
        <v>398</v>
      </c>
      <c r="D234" s="2" t="s">
        <v>399</v>
      </c>
      <c r="E234" s="4">
        <v>42270</v>
      </c>
      <c r="F234" s="4">
        <v>2906</v>
      </c>
      <c r="G234" s="4">
        <v>586</v>
      </c>
      <c r="H234" s="4">
        <v>596</v>
      </c>
      <c r="I234" s="4">
        <v>596</v>
      </c>
      <c r="J234" s="4">
        <v>613</v>
      </c>
      <c r="K234" s="4">
        <v>515</v>
      </c>
      <c r="L234" s="4">
        <v>2419</v>
      </c>
      <c r="M234" s="4">
        <v>515</v>
      </c>
      <c r="N234" s="4">
        <v>473</v>
      </c>
      <c r="O234" s="4">
        <v>483</v>
      </c>
      <c r="P234" s="4">
        <v>464</v>
      </c>
      <c r="Q234" s="4">
        <v>484</v>
      </c>
      <c r="R234" s="4">
        <v>2376</v>
      </c>
      <c r="S234" s="4">
        <v>465</v>
      </c>
      <c r="T234" s="4">
        <v>474</v>
      </c>
      <c r="U234" s="4">
        <v>472</v>
      </c>
      <c r="V234" s="4">
        <v>463</v>
      </c>
      <c r="W234" s="4">
        <v>502</v>
      </c>
      <c r="X234" s="4">
        <v>2447</v>
      </c>
      <c r="Y234" s="4">
        <v>503</v>
      </c>
      <c r="Z234" s="4">
        <v>511</v>
      </c>
      <c r="AA234" s="4">
        <v>523</v>
      </c>
      <c r="AB234" s="4">
        <v>415</v>
      </c>
      <c r="AC234" s="4">
        <v>495</v>
      </c>
      <c r="AD234" s="4">
        <v>2503</v>
      </c>
      <c r="AE234" s="4">
        <v>451</v>
      </c>
      <c r="AF234" s="4">
        <v>455</v>
      </c>
      <c r="AG234" s="4">
        <v>511</v>
      </c>
      <c r="AH234" s="4">
        <v>522</v>
      </c>
      <c r="AI234" s="4">
        <v>564</v>
      </c>
      <c r="AJ234" s="4">
        <v>3139</v>
      </c>
      <c r="AK234" s="4">
        <v>566</v>
      </c>
      <c r="AL234" s="4">
        <v>641</v>
      </c>
      <c r="AM234" s="4">
        <v>669</v>
      </c>
      <c r="AN234" s="4">
        <v>617</v>
      </c>
      <c r="AO234" s="4">
        <v>646</v>
      </c>
      <c r="AP234" s="4">
        <v>3015</v>
      </c>
      <c r="AQ234" s="4">
        <v>654</v>
      </c>
      <c r="AR234" s="4">
        <v>668</v>
      </c>
      <c r="AS234" s="4">
        <v>606</v>
      </c>
      <c r="AT234" s="4">
        <v>568</v>
      </c>
      <c r="AU234" s="4">
        <v>519</v>
      </c>
      <c r="AV234" s="4">
        <v>2944</v>
      </c>
      <c r="AW234" s="4">
        <v>590</v>
      </c>
      <c r="AX234" s="4">
        <v>628</v>
      </c>
      <c r="AY234" s="4">
        <v>534</v>
      </c>
      <c r="AZ234" s="4">
        <v>575</v>
      </c>
      <c r="BA234" s="4">
        <v>617</v>
      </c>
      <c r="BB234" s="4">
        <v>3068</v>
      </c>
      <c r="BC234" s="4">
        <v>603</v>
      </c>
      <c r="BD234" s="4">
        <v>627</v>
      </c>
      <c r="BE234" s="4">
        <v>616</v>
      </c>
      <c r="BF234" s="4">
        <v>598</v>
      </c>
      <c r="BG234" s="4">
        <v>624</v>
      </c>
      <c r="BH234" s="4">
        <v>3033</v>
      </c>
      <c r="BI234" s="4">
        <v>618</v>
      </c>
      <c r="BJ234" s="4">
        <v>621</v>
      </c>
      <c r="BK234" s="4">
        <v>603</v>
      </c>
      <c r="BL234" s="4">
        <v>594</v>
      </c>
      <c r="BM234" s="4">
        <v>597</v>
      </c>
      <c r="BN234" s="4">
        <v>2821</v>
      </c>
      <c r="BO234" s="4">
        <v>624</v>
      </c>
      <c r="BP234" s="4">
        <v>577</v>
      </c>
      <c r="BQ234" s="4">
        <v>538</v>
      </c>
      <c r="BR234" s="4">
        <v>553</v>
      </c>
      <c r="BS234" s="4">
        <v>529</v>
      </c>
      <c r="BT234" s="4">
        <v>2320</v>
      </c>
      <c r="BU234" s="4">
        <v>500</v>
      </c>
      <c r="BV234" s="4">
        <v>478</v>
      </c>
      <c r="BW234" s="4">
        <v>476</v>
      </c>
      <c r="BX234" s="4">
        <v>472</v>
      </c>
      <c r="BY234" s="4">
        <v>394</v>
      </c>
      <c r="BZ234" s="4">
        <v>2105</v>
      </c>
      <c r="CA234" s="4">
        <v>436</v>
      </c>
      <c r="CB234" s="4">
        <v>392</v>
      </c>
      <c r="CC234" s="4">
        <v>397</v>
      </c>
      <c r="CD234" s="4">
        <v>456</v>
      </c>
      <c r="CE234" s="4">
        <v>424</v>
      </c>
      <c r="CF234" s="4">
        <v>1683</v>
      </c>
      <c r="CG234" s="4">
        <v>339</v>
      </c>
      <c r="CH234" s="4">
        <v>368</v>
      </c>
      <c r="CI234" s="4">
        <v>339</v>
      </c>
      <c r="CJ234" s="4">
        <v>353</v>
      </c>
      <c r="CK234" s="4">
        <v>284</v>
      </c>
      <c r="CL234" s="4">
        <v>1585</v>
      </c>
      <c r="CM234" s="4">
        <v>293</v>
      </c>
      <c r="CN234" s="4">
        <v>295</v>
      </c>
      <c r="CO234" s="4">
        <v>349</v>
      </c>
      <c r="CP234" s="4">
        <v>338</v>
      </c>
      <c r="CQ234" s="4">
        <v>310</v>
      </c>
      <c r="CR234" s="4">
        <v>1576</v>
      </c>
      <c r="CS234" s="4">
        <v>305</v>
      </c>
      <c r="CT234" s="4">
        <v>331</v>
      </c>
      <c r="CU234" s="4">
        <v>300</v>
      </c>
      <c r="CV234" s="4">
        <v>332</v>
      </c>
      <c r="CW234" s="4">
        <v>308</v>
      </c>
      <c r="CX234" s="4">
        <v>1266</v>
      </c>
      <c r="CY234" s="4">
        <v>328</v>
      </c>
      <c r="CZ234" s="4">
        <v>271</v>
      </c>
      <c r="DA234" s="4">
        <v>236</v>
      </c>
      <c r="DB234" s="4">
        <v>223</v>
      </c>
      <c r="DC234" s="4">
        <v>208</v>
      </c>
      <c r="DD234" s="4">
        <v>699</v>
      </c>
      <c r="DE234" s="4">
        <v>179</v>
      </c>
      <c r="DF234" s="4">
        <v>155</v>
      </c>
      <c r="DG234" s="4">
        <v>139</v>
      </c>
      <c r="DH234" s="4">
        <v>123</v>
      </c>
      <c r="DI234" s="4">
        <v>103</v>
      </c>
      <c r="DJ234" s="4">
        <v>285</v>
      </c>
      <c r="DK234" s="4">
        <v>97</v>
      </c>
      <c r="DL234" s="4">
        <v>81</v>
      </c>
      <c r="DM234" s="4">
        <v>55</v>
      </c>
      <c r="DN234" s="4">
        <v>27</v>
      </c>
      <c r="DO234" s="4">
        <v>25</v>
      </c>
      <c r="DP234" s="4">
        <v>72</v>
      </c>
      <c r="DQ234" s="4">
        <v>25</v>
      </c>
      <c r="DR234" s="4">
        <v>17</v>
      </c>
      <c r="DS234" s="4">
        <v>15</v>
      </c>
      <c r="DT234" s="4">
        <v>10</v>
      </c>
      <c r="DU234" s="4">
        <v>5</v>
      </c>
      <c r="DV234" s="4">
        <v>8</v>
      </c>
      <c r="DW234" s="4">
        <v>8204</v>
      </c>
      <c r="DX234" s="4">
        <v>9238</v>
      </c>
      <c r="DY234" s="4">
        <v>16613</v>
      </c>
      <c r="DZ234" s="4">
        <v>10279</v>
      </c>
      <c r="EA234" s="4">
        <v>7174</v>
      </c>
    </row>
    <row r="235" spans="1:131" ht="17.5" customHeight="1" x14ac:dyDescent="0.35">
      <c r="A235" s="2" t="s">
        <v>400</v>
      </c>
      <c r="D235" s="2" t="s">
        <v>401</v>
      </c>
      <c r="E235" s="4">
        <v>31171</v>
      </c>
      <c r="F235" s="4">
        <v>1460</v>
      </c>
      <c r="G235" s="4">
        <v>277</v>
      </c>
      <c r="H235" s="4">
        <v>290</v>
      </c>
      <c r="I235" s="4">
        <v>303</v>
      </c>
      <c r="J235" s="4">
        <v>291</v>
      </c>
      <c r="K235" s="4">
        <v>299</v>
      </c>
      <c r="L235" s="4">
        <v>1571</v>
      </c>
      <c r="M235" s="4">
        <v>288</v>
      </c>
      <c r="N235" s="4">
        <v>345</v>
      </c>
      <c r="O235" s="4">
        <v>283</v>
      </c>
      <c r="P235" s="4">
        <v>344</v>
      </c>
      <c r="Q235" s="4">
        <v>311</v>
      </c>
      <c r="R235" s="4">
        <v>1781</v>
      </c>
      <c r="S235" s="4">
        <v>334</v>
      </c>
      <c r="T235" s="4">
        <v>337</v>
      </c>
      <c r="U235" s="4">
        <v>393</v>
      </c>
      <c r="V235" s="4">
        <v>356</v>
      </c>
      <c r="W235" s="4">
        <v>361</v>
      </c>
      <c r="X235" s="4">
        <v>1699</v>
      </c>
      <c r="Y235" s="4">
        <v>381</v>
      </c>
      <c r="Z235" s="4">
        <v>349</v>
      </c>
      <c r="AA235" s="4">
        <v>371</v>
      </c>
      <c r="AB235" s="4">
        <v>334</v>
      </c>
      <c r="AC235" s="4">
        <v>264</v>
      </c>
      <c r="AD235" s="4">
        <v>1338</v>
      </c>
      <c r="AE235" s="4">
        <v>285</v>
      </c>
      <c r="AF235" s="4">
        <v>247</v>
      </c>
      <c r="AG235" s="4">
        <v>280</v>
      </c>
      <c r="AH235" s="4">
        <v>283</v>
      </c>
      <c r="AI235" s="4">
        <v>243</v>
      </c>
      <c r="AJ235" s="4">
        <v>1232</v>
      </c>
      <c r="AK235" s="4">
        <v>264</v>
      </c>
      <c r="AL235" s="4">
        <v>223</v>
      </c>
      <c r="AM235" s="4">
        <v>247</v>
      </c>
      <c r="AN235" s="4">
        <v>231</v>
      </c>
      <c r="AO235" s="4">
        <v>267</v>
      </c>
      <c r="AP235" s="4">
        <v>1435</v>
      </c>
      <c r="AQ235" s="4">
        <v>309</v>
      </c>
      <c r="AR235" s="4">
        <v>286</v>
      </c>
      <c r="AS235" s="4">
        <v>294</v>
      </c>
      <c r="AT235" s="4">
        <v>257</v>
      </c>
      <c r="AU235" s="4">
        <v>289</v>
      </c>
      <c r="AV235" s="4">
        <v>1946</v>
      </c>
      <c r="AW235" s="4">
        <v>341</v>
      </c>
      <c r="AX235" s="4">
        <v>354</v>
      </c>
      <c r="AY235" s="4">
        <v>408</v>
      </c>
      <c r="AZ235" s="4">
        <v>402</v>
      </c>
      <c r="BA235" s="4">
        <v>441</v>
      </c>
      <c r="BB235" s="4">
        <v>2556</v>
      </c>
      <c r="BC235" s="4">
        <v>473</v>
      </c>
      <c r="BD235" s="4">
        <v>522</v>
      </c>
      <c r="BE235" s="4">
        <v>502</v>
      </c>
      <c r="BF235" s="4">
        <v>528</v>
      </c>
      <c r="BG235" s="4">
        <v>531</v>
      </c>
      <c r="BH235" s="4">
        <v>2432</v>
      </c>
      <c r="BI235" s="4">
        <v>534</v>
      </c>
      <c r="BJ235" s="4">
        <v>483</v>
      </c>
      <c r="BK235" s="4">
        <v>470</v>
      </c>
      <c r="BL235" s="4">
        <v>499</v>
      </c>
      <c r="BM235" s="4">
        <v>446</v>
      </c>
      <c r="BN235" s="4">
        <v>2292</v>
      </c>
      <c r="BO235" s="4">
        <v>453</v>
      </c>
      <c r="BP235" s="4">
        <v>477</v>
      </c>
      <c r="BQ235" s="4">
        <v>456</v>
      </c>
      <c r="BR235" s="4">
        <v>487</v>
      </c>
      <c r="BS235" s="4">
        <v>419</v>
      </c>
      <c r="BT235" s="4">
        <v>2168</v>
      </c>
      <c r="BU235" s="4">
        <v>447</v>
      </c>
      <c r="BV235" s="4">
        <v>451</v>
      </c>
      <c r="BW235" s="4">
        <v>442</v>
      </c>
      <c r="BX235" s="4">
        <v>382</v>
      </c>
      <c r="BY235" s="4">
        <v>446</v>
      </c>
      <c r="BZ235" s="4">
        <v>2627</v>
      </c>
      <c r="CA235" s="4">
        <v>442</v>
      </c>
      <c r="CB235" s="4">
        <v>472</v>
      </c>
      <c r="CC235" s="4">
        <v>503</v>
      </c>
      <c r="CD235" s="4">
        <v>587</v>
      </c>
      <c r="CE235" s="4">
        <v>623</v>
      </c>
      <c r="CF235" s="4">
        <v>2034</v>
      </c>
      <c r="CG235" s="4">
        <v>445</v>
      </c>
      <c r="CH235" s="4">
        <v>479</v>
      </c>
      <c r="CI235" s="4">
        <v>407</v>
      </c>
      <c r="CJ235" s="4">
        <v>372</v>
      </c>
      <c r="CK235" s="4">
        <v>331</v>
      </c>
      <c r="CL235" s="4">
        <v>1518</v>
      </c>
      <c r="CM235" s="4">
        <v>277</v>
      </c>
      <c r="CN235" s="4">
        <v>336</v>
      </c>
      <c r="CO235" s="4">
        <v>321</v>
      </c>
      <c r="CP235" s="4">
        <v>303</v>
      </c>
      <c r="CQ235" s="4">
        <v>281</v>
      </c>
      <c r="CR235" s="4">
        <v>1151</v>
      </c>
      <c r="CS235" s="4">
        <v>278</v>
      </c>
      <c r="CT235" s="4">
        <v>193</v>
      </c>
      <c r="CU235" s="4">
        <v>214</v>
      </c>
      <c r="CV235" s="4">
        <v>220</v>
      </c>
      <c r="CW235" s="4">
        <v>246</v>
      </c>
      <c r="CX235" s="4">
        <v>905</v>
      </c>
      <c r="CY235" s="4">
        <v>202</v>
      </c>
      <c r="CZ235" s="4">
        <v>203</v>
      </c>
      <c r="DA235" s="4">
        <v>179</v>
      </c>
      <c r="DB235" s="4">
        <v>160</v>
      </c>
      <c r="DC235" s="4">
        <v>161</v>
      </c>
      <c r="DD235" s="4">
        <v>577</v>
      </c>
      <c r="DE235" s="4">
        <v>130</v>
      </c>
      <c r="DF235" s="4">
        <v>134</v>
      </c>
      <c r="DG235" s="4">
        <v>106</v>
      </c>
      <c r="DH235" s="4">
        <v>120</v>
      </c>
      <c r="DI235" s="4">
        <v>87</v>
      </c>
      <c r="DJ235" s="4">
        <v>338</v>
      </c>
      <c r="DK235" s="4">
        <v>119</v>
      </c>
      <c r="DL235" s="4">
        <v>84</v>
      </c>
      <c r="DM235" s="4">
        <v>58</v>
      </c>
      <c r="DN235" s="4">
        <v>47</v>
      </c>
      <c r="DO235" s="4">
        <v>30</v>
      </c>
      <c r="DP235" s="4">
        <v>98</v>
      </c>
      <c r="DQ235" s="4">
        <v>32</v>
      </c>
      <c r="DR235" s="4">
        <v>27</v>
      </c>
      <c r="DS235" s="4">
        <v>20</v>
      </c>
      <c r="DT235" s="4">
        <v>14</v>
      </c>
      <c r="DU235" s="4">
        <v>5</v>
      </c>
      <c r="DV235" s="4">
        <v>13</v>
      </c>
      <c r="DW235" s="4">
        <v>5193</v>
      </c>
      <c r="DX235" s="4">
        <v>5913</v>
      </c>
      <c r="DY235" s="4">
        <v>9825</v>
      </c>
      <c r="DZ235" s="4">
        <v>9519</v>
      </c>
      <c r="EA235" s="4">
        <v>6634</v>
      </c>
    </row>
    <row r="236" spans="1:131" ht="17.5" customHeight="1" x14ac:dyDescent="0.35">
      <c r="A236" s="2" t="s">
        <v>402</v>
      </c>
      <c r="D236" s="2" t="s">
        <v>403</v>
      </c>
      <c r="E236" s="4">
        <v>42500</v>
      </c>
      <c r="F236" s="4">
        <v>2136</v>
      </c>
      <c r="G236" s="4">
        <v>421</v>
      </c>
      <c r="H236" s="4">
        <v>435</v>
      </c>
      <c r="I236" s="4">
        <v>428</v>
      </c>
      <c r="J236" s="4">
        <v>414</v>
      </c>
      <c r="K236" s="4">
        <v>438</v>
      </c>
      <c r="L236" s="4">
        <v>2138</v>
      </c>
      <c r="M236" s="4">
        <v>398</v>
      </c>
      <c r="N236" s="4">
        <v>450</v>
      </c>
      <c r="O236" s="4">
        <v>426</v>
      </c>
      <c r="P236" s="4">
        <v>396</v>
      </c>
      <c r="Q236" s="4">
        <v>468</v>
      </c>
      <c r="R236" s="4">
        <v>2530</v>
      </c>
      <c r="S236" s="4">
        <v>456</v>
      </c>
      <c r="T236" s="4">
        <v>548</v>
      </c>
      <c r="U236" s="4">
        <v>480</v>
      </c>
      <c r="V236" s="4">
        <v>549</v>
      </c>
      <c r="W236" s="4">
        <v>497</v>
      </c>
      <c r="X236" s="4">
        <v>2501</v>
      </c>
      <c r="Y236" s="4">
        <v>566</v>
      </c>
      <c r="Z236" s="4">
        <v>513</v>
      </c>
      <c r="AA236" s="4">
        <v>553</v>
      </c>
      <c r="AB236" s="4">
        <v>462</v>
      </c>
      <c r="AC236" s="4">
        <v>407</v>
      </c>
      <c r="AD236" s="4">
        <v>1977</v>
      </c>
      <c r="AE236" s="4">
        <v>388</v>
      </c>
      <c r="AF236" s="4">
        <v>360</v>
      </c>
      <c r="AG236" s="4">
        <v>451</v>
      </c>
      <c r="AH236" s="4">
        <v>391</v>
      </c>
      <c r="AI236" s="4">
        <v>387</v>
      </c>
      <c r="AJ236" s="4">
        <v>1795</v>
      </c>
      <c r="AK236" s="4">
        <v>369</v>
      </c>
      <c r="AL236" s="4">
        <v>330</v>
      </c>
      <c r="AM236" s="4">
        <v>334</v>
      </c>
      <c r="AN236" s="4">
        <v>395</v>
      </c>
      <c r="AO236" s="4">
        <v>367</v>
      </c>
      <c r="AP236" s="4">
        <v>2164</v>
      </c>
      <c r="AQ236" s="4">
        <v>443</v>
      </c>
      <c r="AR236" s="4">
        <v>433</v>
      </c>
      <c r="AS236" s="4">
        <v>442</v>
      </c>
      <c r="AT236" s="4">
        <v>380</v>
      </c>
      <c r="AU236" s="4">
        <v>466</v>
      </c>
      <c r="AV236" s="4">
        <v>2690</v>
      </c>
      <c r="AW236" s="4">
        <v>467</v>
      </c>
      <c r="AX236" s="4">
        <v>483</v>
      </c>
      <c r="AY236" s="4">
        <v>548</v>
      </c>
      <c r="AZ236" s="4">
        <v>567</v>
      </c>
      <c r="BA236" s="4">
        <v>625</v>
      </c>
      <c r="BB236" s="4">
        <v>3381</v>
      </c>
      <c r="BC236" s="4">
        <v>631</v>
      </c>
      <c r="BD236" s="4">
        <v>673</v>
      </c>
      <c r="BE236" s="4">
        <v>687</v>
      </c>
      <c r="BF236" s="4">
        <v>661</v>
      </c>
      <c r="BG236" s="4">
        <v>729</v>
      </c>
      <c r="BH236" s="4">
        <v>3263</v>
      </c>
      <c r="BI236" s="4">
        <v>617</v>
      </c>
      <c r="BJ236" s="4">
        <v>658</v>
      </c>
      <c r="BK236" s="4">
        <v>652</v>
      </c>
      <c r="BL236" s="4">
        <v>666</v>
      </c>
      <c r="BM236" s="4">
        <v>670</v>
      </c>
      <c r="BN236" s="4">
        <v>2861</v>
      </c>
      <c r="BO236" s="4">
        <v>591</v>
      </c>
      <c r="BP236" s="4">
        <v>615</v>
      </c>
      <c r="BQ236" s="4">
        <v>572</v>
      </c>
      <c r="BR236" s="4">
        <v>538</v>
      </c>
      <c r="BS236" s="4">
        <v>545</v>
      </c>
      <c r="BT236" s="4">
        <v>2679</v>
      </c>
      <c r="BU236" s="4">
        <v>524</v>
      </c>
      <c r="BV236" s="4">
        <v>545</v>
      </c>
      <c r="BW236" s="4">
        <v>538</v>
      </c>
      <c r="BX236" s="4">
        <v>529</v>
      </c>
      <c r="BY236" s="4">
        <v>543</v>
      </c>
      <c r="BZ236" s="4">
        <v>3171</v>
      </c>
      <c r="CA236" s="4">
        <v>543</v>
      </c>
      <c r="CB236" s="4">
        <v>582</v>
      </c>
      <c r="CC236" s="4">
        <v>599</v>
      </c>
      <c r="CD236" s="4">
        <v>707</v>
      </c>
      <c r="CE236" s="4">
        <v>740</v>
      </c>
      <c r="CF236" s="4">
        <v>2525</v>
      </c>
      <c r="CG236" s="4">
        <v>528</v>
      </c>
      <c r="CH236" s="4">
        <v>539</v>
      </c>
      <c r="CI236" s="4">
        <v>523</v>
      </c>
      <c r="CJ236" s="4">
        <v>491</v>
      </c>
      <c r="CK236" s="4">
        <v>444</v>
      </c>
      <c r="CL236" s="4">
        <v>2088</v>
      </c>
      <c r="CM236" s="4">
        <v>390</v>
      </c>
      <c r="CN236" s="4">
        <v>422</v>
      </c>
      <c r="CO236" s="4">
        <v>446</v>
      </c>
      <c r="CP236" s="4">
        <v>412</v>
      </c>
      <c r="CQ236" s="4">
        <v>418</v>
      </c>
      <c r="CR236" s="4">
        <v>1780</v>
      </c>
      <c r="CS236" s="4">
        <v>395</v>
      </c>
      <c r="CT236" s="4">
        <v>386</v>
      </c>
      <c r="CU236" s="4">
        <v>309</v>
      </c>
      <c r="CV236" s="4">
        <v>356</v>
      </c>
      <c r="CW236" s="4">
        <v>334</v>
      </c>
      <c r="CX236" s="4">
        <v>1385</v>
      </c>
      <c r="CY236" s="4">
        <v>306</v>
      </c>
      <c r="CZ236" s="4">
        <v>312</v>
      </c>
      <c r="DA236" s="4">
        <v>261</v>
      </c>
      <c r="DB236" s="4">
        <v>263</v>
      </c>
      <c r="DC236" s="4">
        <v>243</v>
      </c>
      <c r="DD236" s="4">
        <v>924</v>
      </c>
      <c r="DE236" s="4">
        <v>242</v>
      </c>
      <c r="DF236" s="4">
        <v>198</v>
      </c>
      <c r="DG236" s="4">
        <v>196</v>
      </c>
      <c r="DH236" s="4">
        <v>135</v>
      </c>
      <c r="DI236" s="4">
        <v>153</v>
      </c>
      <c r="DJ236" s="4">
        <v>415</v>
      </c>
      <c r="DK236" s="4">
        <v>153</v>
      </c>
      <c r="DL236" s="4">
        <v>102</v>
      </c>
      <c r="DM236" s="4">
        <v>73</v>
      </c>
      <c r="DN236" s="4">
        <v>52</v>
      </c>
      <c r="DO236" s="4">
        <v>35</v>
      </c>
      <c r="DP236" s="4">
        <v>90</v>
      </c>
      <c r="DQ236" s="4">
        <v>36</v>
      </c>
      <c r="DR236" s="4">
        <v>19</v>
      </c>
      <c r="DS236" s="4">
        <v>16</v>
      </c>
      <c r="DT236" s="4">
        <v>7</v>
      </c>
      <c r="DU236" s="4">
        <v>12</v>
      </c>
      <c r="DV236" s="4">
        <v>7</v>
      </c>
      <c r="DW236" s="4">
        <v>7370</v>
      </c>
      <c r="DX236" s="4">
        <v>8436</v>
      </c>
      <c r="DY236" s="4">
        <v>13942</v>
      </c>
      <c r="DZ236" s="4">
        <v>11974</v>
      </c>
      <c r="EA236" s="4">
        <v>9214</v>
      </c>
    </row>
    <row r="237" spans="1:131" ht="17.5" customHeight="1" x14ac:dyDescent="0.35">
      <c r="A237" s="2" t="s">
        <v>404</v>
      </c>
      <c r="D237" s="2" t="s">
        <v>405</v>
      </c>
      <c r="E237" s="4">
        <v>71977</v>
      </c>
      <c r="F237" s="4">
        <v>3358</v>
      </c>
      <c r="G237" s="4">
        <v>665</v>
      </c>
      <c r="H237" s="4">
        <v>635</v>
      </c>
      <c r="I237" s="4">
        <v>708</v>
      </c>
      <c r="J237" s="4">
        <v>685</v>
      </c>
      <c r="K237" s="4">
        <v>665</v>
      </c>
      <c r="L237" s="4">
        <v>3131</v>
      </c>
      <c r="M237" s="4">
        <v>638</v>
      </c>
      <c r="N237" s="4">
        <v>621</v>
      </c>
      <c r="O237" s="4">
        <v>644</v>
      </c>
      <c r="P237" s="4">
        <v>629</v>
      </c>
      <c r="Q237" s="4">
        <v>599</v>
      </c>
      <c r="R237" s="4">
        <v>3706</v>
      </c>
      <c r="S237" s="4">
        <v>685</v>
      </c>
      <c r="T237" s="4">
        <v>714</v>
      </c>
      <c r="U237" s="4">
        <v>755</v>
      </c>
      <c r="V237" s="4">
        <v>781</v>
      </c>
      <c r="W237" s="4">
        <v>771</v>
      </c>
      <c r="X237" s="4">
        <v>3893</v>
      </c>
      <c r="Y237" s="4">
        <v>788</v>
      </c>
      <c r="Z237" s="4">
        <v>849</v>
      </c>
      <c r="AA237" s="4">
        <v>805</v>
      </c>
      <c r="AB237" s="4">
        <v>752</v>
      </c>
      <c r="AC237" s="4">
        <v>699</v>
      </c>
      <c r="AD237" s="4">
        <v>3204</v>
      </c>
      <c r="AE237" s="4">
        <v>617</v>
      </c>
      <c r="AF237" s="4">
        <v>647</v>
      </c>
      <c r="AG237" s="4">
        <v>653</v>
      </c>
      <c r="AH237" s="4">
        <v>674</v>
      </c>
      <c r="AI237" s="4">
        <v>613</v>
      </c>
      <c r="AJ237" s="4">
        <v>2896</v>
      </c>
      <c r="AK237" s="4">
        <v>592</v>
      </c>
      <c r="AL237" s="4">
        <v>620</v>
      </c>
      <c r="AM237" s="4">
        <v>527</v>
      </c>
      <c r="AN237" s="4">
        <v>551</v>
      </c>
      <c r="AO237" s="4">
        <v>606</v>
      </c>
      <c r="AP237" s="4">
        <v>2932</v>
      </c>
      <c r="AQ237" s="4">
        <v>599</v>
      </c>
      <c r="AR237" s="4">
        <v>596</v>
      </c>
      <c r="AS237" s="4">
        <v>586</v>
      </c>
      <c r="AT237" s="4">
        <v>597</v>
      </c>
      <c r="AU237" s="4">
        <v>554</v>
      </c>
      <c r="AV237" s="4">
        <v>3601</v>
      </c>
      <c r="AW237" s="4">
        <v>633</v>
      </c>
      <c r="AX237" s="4">
        <v>676</v>
      </c>
      <c r="AY237" s="4">
        <v>694</v>
      </c>
      <c r="AZ237" s="4">
        <v>768</v>
      </c>
      <c r="BA237" s="4">
        <v>830</v>
      </c>
      <c r="BB237" s="4">
        <v>4507</v>
      </c>
      <c r="BC237" s="4">
        <v>834</v>
      </c>
      <c r="BD237" s="4">
        <v>872</v>
      </c>
      <c r="BE237" s="4">
        <v>952</v>
      </c>
      <c r="BF237" s="4">
        <v>927</v>
      </c>
      <c r="BG237" s="4">
        <v>922</v>
      </c>
      <c r="BH237" s="4">
        <v>4894</v>
      </c>
      <c r="BI237" s="4">
        <v>981</v>
      </c>
      <c r="BJ237" s="4">
        <v>940</v>
      </c>
      <c r="BK237" s="4">
        <v>1014</v>
      </c>
      <c r="BL237" s="4">
        <v>975</v>
      </c>
      <c r="BM237" s="4">
        <v>984</v>
      </c>
      <c r="BN237" s="4">
        <v>4508</v>
      </c>
      <c r="BO237" s="4">
        <v>917</v>
      </c>
      <c r="BP237" s="4">
        <v>894</v>
      </c>
      <c r="BQ237" s="4">
        <v>916</v>
      </c>
      <c r="BR237" s="4">
        <v>931</v>
      </c>
      <c r="BS237" s="4">
        <v>850</v>
      </c>
      <c r="BT237" s="4">
        <v>4577</v>
      </c>
      <c r="BU237" s="4">
        <v>897</v>
      </c>
      <c r="BV237" s="4">
        <v>900</v>
      </c>
      <c r="BW237" s="4">
        <v>889</v>
      </c>
      <c r="BX237" s="4">
        <v>937</v>
      </c>
      <c r="BY237" s="4">
        <v>954</v>
      </c>
      <c r="BZ237" s="4">
        <v>6082</v>
      </c>
      <c r="CA237" s="4">
        <v>984</v>
      </c>
      <c r="CB237" s="4">
        <v>1107</v>
      </c>
      <c r="CC237" s="4">
        <v>1148</v>
      </c>
      <c r="CD237" s="4">
        <v>1344</v>
      </c>
      <c r="CE237" s="4">
        <v>1499</v>
      </c>
      <c r="CF237" s="4">
        <v>5334</v>
      </c>
      <c r="CG237" s="4">
        <v>1102</v>
      </c>
      <c r="CH237" s="4">
        <v>1145</v>
      </c>
      <c r="CI237" s="4">
        <v>1108</v>
      </c>
      <c r="CJ237" s="4">
        <v>1032</v>
      </c>
      <c r="CK237" s="4">
        <v>947</v>
      </c>
      <c r="CL237" s="4">
        <v>4466</v>
      </c>
      <c r="CM237" s="4">
        <v>883</v>
      </c>
      <c r="CN237" s="4">
        <v>965</v>
      </c>
      <c r="CO237" s="4">
        <v>929</v>
      </c>
      <c r="CP237" s="4">
        <v>866</v>
      </c>
      <c r="CQ237" s="4">
        <v>823</v>
      </c>
      <c r="CR237" s="4">
        <v>3867</v>
      </c>
      <c r="CS237" s="4">
        <v>866</v>
      </c>
      <c r="CT237" s="4">
        <v>769</v>
      </c>
      <c r="CU237" s="4">
        <v>789</v>
      </c>
      <c r="CV237" s="4">
        <v>717</v>
      </c>
      <c r="CW237" s="4">
        <v>726</v>
      </c>
      <c r="CX237" s="4">
        <v>3256</v>
      </c>
      <c r="CY237" s="4">
        <v>720</v>
      </c>
      <c r="CZ237" s="4">
        <v>725</v>
      </c>
      <c r="DA237" s="4">
        <v>659</v>
      </c>
      <c r="DB237" s="4">
        <v>599</v>
      </c>
      <c r="DC237" s="4">
        <v>553</v>
      </c>
      <c r="DD237" s="4">
        <v>2323</v>
      </c>
      <c r="DE237" s="4">
        <v>554</v>
      </c>
      <c r="DF237" s="4">
        <v>487</v>
      </c>
      <c r="DG237" s="4">
        <v>491</v>
      </c>
      <c r="DH237" s="4">
        <v>404</v>
      </c>
      <c r="DI237" s="4">
        <v>387</v>
      </c>
      <c r="DJ237" s="4">
        <v>1106</v>
      </c>
      <c r="DK237" s="4">
        <v>360</v>
      </c>
      <c r="DL237" s="4">
        <v>284</v>
      </c>
      <c r="DM237" s="4">
        <v>185</v>
      </c>
      <c r="DN237" s="4">
        <v>144</v>
      </c>
      <c r="DO237" s="4">
        <v>133</v>
      </c>
      <c r="DP237" s="4">
        <v>295</v>
      </c>
      <c r="DQ237" s="4">
        <v>103</v>
      </c>
      <c r="DR237" s="4">
        <v>83</v>
      </c>
      <c r="DS237" s="4">
        <v>46</v>
      </c>
      <c r="DT237" s="4">
        <v>33</v>
      </c>
      <c r="DU237" s="4">
        <v>30</v>
      </c>
      <c r="DV237" s="4">
        <v>41</v>
      </c>
      <c r="DW237" s="4">
        <v>10983</v>
      </c>
      <c r="DX237" s="4">
        <v>12637</v>
      </c>
      <c r="DY237" s="4">
        <v>20245</v>
      </c>
      <c r="DZ237" s="4">
        <v>20061</v>
      </c>
      <c r="EA237" s="4">
        <v>20688</v>
      </c>
    </row>
    <row r="238" spans="1:131" ht="17.5" customHeight="1" x14ac:dyDescent="0.35">
      <c r="A238" s="2" t="s">
        <v>406</v>
      </c>
      <c r="D238" s="2" t="s">
        <v>407</v>
      </c>
      <c r="E238" s="4">
        <v>40240</v>
      </c>
      <c r="F238" s="4">
        <v>2210</v>
      </c>
      <c r="G238" s="4">
        <v>419</v>
      </c>
      <c r="H238" s="4">
        <v>427</v>
      </c>
      <c r="I238" s="4">
        <v>427</v>
      </c>
      <c r="J238" s="4">
        <v>465</v>
      </c>
      <c r="K238" s="4">
        <v>472</v>
      </c>
      <c r="L238" s="4">
        <v>2453</v>
      </c>
      <c r="M238" s="4">
        <v>494</v>
      </c>
      <c r="N238" s="4">
        <v>489</v>
      </c>
      <c r="O238" s="4">
        <v>500</v>
      </c>
      <c r="P238" s="4">
        <v>505</v>
      </c>
      <c r="Q238" s="4">
        <v>465</v>
      </c>
      <c r="R238" s="4">
        <v>2579</v>
      </c>
      <c r="S238" s="4">
        <v>477</v>
      </c>
      <c r="T238" s="4">
        <v>510</v>
      </c>
      <c r="U238" s="4">
        <v>527</v>
      </c>
      <c r="V238" s="4">
        <v>539</v>
      </c>
      <c r="W238" s="4">
        <v>526</v>
      </c>
      <c r="X238" s="4">
        <v>2426</v>
      </c>
      <c r="Y238" s="4">
        <v>556</v>
      </c>
      <c r="Z238" s="4">
        <v>542</v>
      </c>
      <c r="AA238" s="4">
        <v>546</v>
      </c>
      <c r="AB238" s="4">
        <v>452</v>
      </c>
      <c r="AC238" s="4">
        <v>330</v>
      </c>
      <c r="AD238" s="4">
        <v>1752</v>
      </c>
      <c r="AE238" s="4">
        <v>287</v>
      </c>
      <c r="AF238" s="4">
        <v>323</v>
      </c>
      <c r="AG238" s="4">
        <v>345</v>
      </c>
      <c r="AH238" s="4">
        <v>412</v>
      </c>
      <c r="AI238" s="4">
        <v>385</v>
      </c>
      <c r="AJ238" s="4">
        <v>1763</v>
      </c>
      <c r="AK238" s="4">
        <v>346</v>
      </c>
      <c r="AL238" s="4">
        <v>357</v>
      </c>
      <c r="AM238" s="4">
        <v>324</v>
      </c>
      <c r="AN238" s="4">
        <v>340</v>
      </c>
      <c r="AO238" s="4">
        <v>396</v>
      </c>
      <c r="AP238" s="4">
        <v>2159</v>
      </c>
      <c r="AQ238" s="4">
        <v>436</v>
      </c>
      <c r="AR238" s="4">
        <v>443</v>
      </c>
      <c r="AS238" s="4">
        <v>413</v>
      </c>
      <c r="AT238" s="4">
        <v>428</v>
      </c>
      <c r="AU238" s="4">
        <v>439</v>
      </c>
      <c r="AV238" s="4">
        <v>2694</v>
      </c>
      <c r="AW238" s="4">
        <v>463</v>
      </c>
      <c r="AX238" s="4">
        <v>506</v>
      </c>
      <c r="AY238" s="4">
        <v>526</v>
      </c>
      <c r="AZ238" s="4">
        <v>567</v>
      </c>
      <c r="BA238" s="4">
        <v>632</v>
      </c>
      <c r="BB238" s="4">
        <v>3314</v>
      </c>
      <c r="BC238" s="4">
        <v>631</v>
      </c>
      <c r="BD238" s="4">
        <v>661</v>
      </c>
      <c r="BE238" s="4">
        <v>687</v>
      </c>
      <c r="BF238" s="4">
        <v>650</v>
      </c>
      <c r="BG238" s="4">
        <v>685</v>
      </c>
      <c r="BH238" s="4">
        <v>3431</v>
      </c>
      <c r="BI238" s="4">
        <v>704</v>
      </c>
      <c r="BJ238" s="4">
        <v>672</v>
      </c>
      <c r="BK238" s="4">
        <v>695</v>
      </c>
      <c r="BL238" s="4">
        <v>695</v>
      </c>
      <c r="BM238" s="4">
        <v>665</v>
      </c>
      <c r="BN238" s="4">
        <v>2985</v>
      </c>
      <c r="BO238" s="4">
        <v>617</v>
      </c>
      <c r="BP238" s="4">
        <v>598</v>
      </c>
      <c r="BQ238" s="4">
        <v>597</v>
      </c>
      <c r="BR238" s="4">
        <v>608</v>
      </c>
      <c r="BS238" s="4">
        <v>565</v>
      </c>
      <c r="BT238" s="4">
        <v>2474</v>
      </c>
      <c r="BU238" s="4">
        <v>531</v>
      </c>
      <c r="BV238" s="4">
        <v>466</v>
      </c>
      <c r="BW238" s="4">
        <v>529</v>
      </c>
      <c r="BX238" s="4">
        <v>488</v>
      </c>
      <c r="BY238" s="4">
        <v>460</v>
      </c>
      <c r="BZ238" s="4">
        <v>2648</v>
      </c>
      <c r="CA238" s="4">
        <v>473</v>
      </c>
      <c r="CB238" s="4">
        <v>503</v>
      </c>
      <c r="CC238" s="4">
        <v>522</v>
      </c>
      <c r="CD238" s="4">
        <v>563</v>
      </c>
      <c r="CE238" s="4">
        <v>587</v>
      </c>
      <c r="CF238" s="4">
        <v>2089</v>
      </c>
      <c r="CG238" s="4">
        <v>446</v>
      </c>
      <c r="CH238" s="4">
        <v>457</v>
      </c>
      <c r="CI238" s="4">
        <v>447</v>
      </c>
      <c r="CJ238" s="4">
        <v>396</v>
      </c>
      <c r="CK238" s="4">
        <v>343</v>
      </c>
      <c r="CL238" s="4">
        <v>1584</v>
      </c>
      <c r="CM238" s="4">
        <v>326</v>
      </c>
      <c r="CN238" s="4">
        <v>355</v>
      </c>
      <c r="CO238" s="4">
        <v>323</v>
      </c>
      <c r="CP238" s="4">
        <v>290</v>
      </c>
      <c r="CQ238" s="4">
        <v>290</v>
      </c>
      <c r="CR238" s="4">
        <v>1308</v>
      </c>
      <c r="CS238" s="4">
        <v>286</v>
      </c>
      <c r="CT238" s="4">
        <v>248</v>
      </c>
      <c r="CU238" s="4">
        <v>268</v>
      </c>
      <c r="CV238" s="4">
        <v>252</v>
      </c>
      <c r="CW238" s="4">
        <v>254</v>
      </c>
      <c r="CX238" s="4">
        <v>1115</v>
      </c>
      <c r="CY238" s="4">
        <v>246</v>
      </c>
      <c r="CZ238" s="4">
        <v>241</v>
      </c>
      <c r="DA238" s="4">
        <v>214</v>
      </c>
      <c r="DB238" s="4">
        <v>190</v>
      </c>
      <c r="DC238" s="4">
        <v>224</v>
      </c>
      <c r="DD238" s="4">
        <v>733</v>
      </c>
      <c r="DE238" s="4">
        <v>172</v>
      </c>
      <c r="DF238" s="4">
        <v>161</v>
      </c>
      <c r="DG238" s="4">
        <v>139</v>
      </c>
      <c r="DH238" s="4">
        <v>132</v>
      </c>
      <c r="DI238" s="4">
        <v>129</v>
      </c>
      <c r="DJ238" s="4">
        <v>378</v>
      </c>
      <c r="DK238" s="4">
        <v>127</v>
      </c>
      <c r="DL238" s="4">
        <v>105</v>
      </c>
      <c r="DM238" s="4">
        <v>53</v>
      </c>
      <c r="DN238" s="4">
        <v>50</v>
      </c>
      <c r="DO238" s="4">
        <v>43</v>
      </c>
      <c r="DP238" s="4">
        <v>122</v>
      </c>
      <c r="DQ238" s="4">
        <v>40</v>
      </c>
      <c r="DR238" s="4">
        <v>32</v>
      </c>
      <c r="DS238" s="4">
        <v>20</v>
      </c>
      <c r="DT238" s="4">
        <v>20</v>
      </c>
      <c r="DU238" s="4">
        <v>10</v>
      </c>
      <c r="DV238" s="4">
        <v>23</v>
      </c>
      <c r="DW238" s="4">
        <v>7798</v>
      </c>
      <c r="DX238" s="4">
        <v>8886</v>
      </c>
      <c r="DY238" s="4">
        <v>13552</v>
      </c>
      <c r="DZ238" s="4">
        <v>11538</v>
      </c>
      <c r="EA238" s="4">
        <v>7352</v>
      </c>
    </row>
    <row r="239" spans="1:131" ht="17.5" customHeight="1" x14ac:dyDescent="0.35"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W239" s="31"/>
      <c r="DX239" s="31"/>
      <c r="DY239" s="31"/>
      <c r="DZ239" s="31"/>
      <c r="EA239" s="31"/>
    </row>
    <row r="240" spans="1:131" s="3" customFormat="1" ht="17.5" customHeight="1" x14ac:dyDescent="0.35">
      <c r="A240" s="3" t="s">
        <v>408</v>
      </c>
      <c r="C240" s="3" t="s">
        <v>409</v>
      </c>
      <c r="E240" s="26">
        <v>568952</v>
      </c>
      <c r="F240" s="26">
        <v>36077</v>
      </c>
      <c r="G240" s="26">
        <v>7339</v>
      </c>
      <c r="H240" s="26">
        <v>7296</v>
      </c>
      <c r="I240" s="26">
        <v>7232</v>
      </c>
      <c r="J240" s="26">
        <v>7194</v>
      </c>
      <c r="K240" s="26">
        <v>7016</v>
      </c>
      <c r="L240" s="26">
        <v>32358</v>
      </c>
      <c r="M240" s="26">
        <v>6856</v>
      </c>
      <c r="N240" s="26">
        <v>6446</v>
      </c>
      <c r="O240" s="26">
        <v>6635</v>
      </c>
      <c r="P240" s="26">
        <v>6058</v>
      </c>
      <c r="Q240" s="26">
        <v>6363</v>
      </c>
      <c r="R240" s="26">
        <v>33662</v>
      </c>
      <c r="S240" s="26">
        <v>6495</v>
      </c>
      <c r="T240" s="26">
        <v>6561</v>
      </c>
      <c r="U240" s="26">
        <v>6938</v>
      </c>
      <c r="V240" s="26">
        <v>6672</v>
      </c>
      <c r="W240" s="26">
        <v>6996</v>
      </c>
      <c r="X240" s="26">
        <v>33924</v>
      </c>
      <c r="Y240" s="26">
        <v>7194</v>
      </c>
      <c r="Z240" s="26">
        <v>7060</v>
      </c>
      <c r="AA240" s="26">
        <v>7214</v>
      </c>
      <c r="AB240" s="26">
        <v>6780</v>
      </c>
      <c r="AC240" s="26">
        <v>5676</v>
      </c>
      <c r="AD240" s="26">
        <v>32420</v>
      </c>
      <c r="AE240" s="26">
        <v>5801</v>
      </c>
      <c r="AF240" s="26">
        <v>5926</v>
      </c>
      <c r="AG240" s="26">
        <v>6777</v>
      </c>
      <c r="AH240" s="26">
        <v>6987</v>
      </c>
      <c r="AI240" s="26">
        <v>6929</v>
      </c>
      <c r="AJ240" s="26">
        <v>35858</v>
      </c>
      <c r="AK240" s="26">
        <v>6844</v>
      </c>
      <c r="AL240" s="26">
        <v>6943</v>
      </c>
      <c r="AM240" s="26">
        <v>7137</v>
      </c>
      <c r="AN240" s="26">
        <v>7367</v>
      </c>
      <c r="AO240" s="26">
        <v>7567</v>
      </c>
      <c r="AP240" s="26">
        <v>37983</v>
      </c>
      <c r="AQ240" s="26">
        <v>7841</v>
      </c>
      <c r="AR240" s="26">
        <v>7830</v>
      </c>
      <c r="AS240" s="26">
        <v>7561</v>
      </c>
      <c r="AT240" s="26">
        <v>7383</v>
      </c>
      <c r="AU240" s="26">
        <v>7368</v>
      </c>
      <c r="AV240" s="26">
        <v>40978</v>
      </c>
      <c r="AW240" s="26">
        <v>7749</v>
      </c>
      <c r="AX240" s="26">
        <v>8038</v>
      </c>
      <c r="AY240" s="26">
        <v>7901</v>
      </c>
      <c r="AZ240" s="26">
        <v>8514</v>
      </c>
      <c r="BA240" s="26">
        <v>8776</v>
      </c>
      <c r="BB240" s="26">
        <v>43925</v>
      </c>
      <c r="BC240" s="26">
        <v>8821</v>
      </c>
      <c r="BD240" s="26">
        <v>8418</v>
      </c>
      <c r="BE240" s="26">
        <v>8856</v>
      </c>
      <c r="BF240" s="26">
        <v>8821</v>
      </c>
      <c r="BG240" s="26">
        <v>9009</v>
      </c>
      <c r="BH240" s="26">
        <v>44292</v>
      </c>
      <c r="BI240" s="26">
        <v>9201</v>
      </c>
      <c r="BJ240" s="26">
        <v>9055</v>
      </c>
      <c r="BK240" s="26">
        <v>8818</v>
      </c>
      <c r="BL240" s="26">
        <v>8812</v>
      </c>
      <c r="BM240" s="26">
        <v>8406</v>
      </c>
      <c r="BN240" s="26">
        <v>37244</v>
      </c>
      <c r="BO240" s="26">
        <v>8180</v>
      </c>
      <c r="BP240" s="26">
        <v>7540</v>
      </c>
      <c r="BQ240" s="26">
        <v>7527</v>
      </c>
      <c r="BR240" s="26">
        <v>7119</v>
      </c>
      <c r="BS240" s="26">
        <v>6878</v>
      </c>
      <c r="BT240" s="26">
        <v>31013</v>
      </c>
      <c r="BU240" s="26">
        <v>6569</v>
      </c>
      <c r="BV240" s="26">
        <v>6435</v>
      </c>
      <c r="BW240" s="26">
        <v>6220</v>
      </c>
      <c r="BX240" s="26">
        <v>5971</v>
      </c>
      <c r="BY240" s="26">
        <v>5818</v>
      </c>
      <c r="BZ240" s="26">
        <v>31959</v>
      </c>
      <c r="CA240" s="26">
        <v>5884</v>
      </c>
      <c r="CB240" s="26">
        <v>6120</v>
      </c>
      <c r="CC240" s="26">
        <v>6136</v>
      </c>
      <c r="CD240" s="26">
        <v>6774</v>
      </c>
      <c r="CE240" s="26">
        <v>7045</v>
      </c>
      <c r="CF240" s="26">
        <v>24734</v>
      </c>
      <c r="CG240" s="26">
        <v>5149</v>
      </c>
      <c r="CH240" s="26">
        <v>5435</v>
      </c>
      <c r="CI240" s="26">
        <v>5085</v>
      </c>
      <c r="CJ240" s="26">
        <v>4961</v>
      </c>
      <c r="CK240" s="26">
        <v>4104</v>
      </c>
      <c r="CL240" s="26">
        <v>21117</v>
      </c>
      <c r="CM240" s="26">
        <v>3974</v>
      </c>
      <c r="CN240" s="26">
        <v>4349</v>
      </c>
      <c r="CO240" s="26">
        <v>4399</v>
      </c>
      <c r="CP240" s="26">
        <v>4224</v>
      </c>
      <c r="CQ240" s="26">
        <v>4171</v>
      </c>
      <c r="CR240" s="26">
        <v>19174</v>
      </c>
      <c r="CS240" s="26">
        <v>4081</v>
      </c>
      <c r="CT240" s="26">
        <v>3966</v>
      </c>
      <c r="CU240" s="26">
        <v>3704</v>
      </c>
      <c r="CV240" s="26">
        <v>3778</v>
      </c>
      <c r="CW240" s="26">
        <v>3645</v>
      </c>
      <c r="CX240" s="26">
        <v>15458</v>
      </c>
      <c r="CY240" s="26">
        <v>3528</v>
      </c>
      <c r="CZ240" s="26">
        <v>3312</v>
      </c>
      <c r="DA240" s="26">
        <v>3126</v>
      </c>
      <c r="DB240" s="26">
        <v>2804</v>
      </c>
      <c r="DC240" s="26">
        <v>2688</v>
      </c>
      <c r="DD240" s="26">
        <v>10493</v>
      </c>
      <c r="DE240" s="26">
        <v>2507</v>
      </c>
      <c r="DF240" s="26">
        <v>2294</v>
      </c>
      <c r="DG240" s="26">
        <v>2154</v>
      </c>
      <c r="DH240" s="26">
        <v>1836</v>
      </c>
      <c r="DI240" s="26">
        <v>1702</v>
      </c>
      <c r="DJ240" s="26">
        <v>4743</v>
      </c>
      <c r="DK240" s="26">
        <v>1635</v>
      </c>
      <c r="DL240" s="26">
        <v>1241</v>
      </c>
      <c r="DM240" s="26">
        <v>746</v>
      </c>
      <c r="DN240" s="26">
        <v>576</v>
      </c>
      <c r="DO240" s="26">
        <v>545</v>
      </c>
      <c r="DP240" s="26">
        <v>1344</v>
      </c>
      <c r="DQ240" s="26">
        <v>449</v>
      </c>
      <c r="DR240" s="26">
        <v>330</v>
      </c>
      <c r="DS240" s="26">
        <v>251</v>
      </c>
      <c r="DT240" s="26">
        <v>193</v>
      </c>
      <c r="DU240" s="26">
        <v>121</v>
      </c>
      <c r="DV240" s="26">
        <v>196</v>
      </c>
      <c r="DW240" s="26">
        <v>109291</v>
      </c>
      <c r="DX240" s="26">
        <v>123565</v>
      </c>
      <c r="DY240" s="26">
        <v>217894</v>
      </c>
      <c r="DZ240" s="26">
        <v>144508</v>
      </c>
      <c r="EA240" s="26">
        <v>97259</v>
      </c>
    </row>
    <row r="241" spans="1:131" ht="17.5" customHeight="1" x14ac:dyDescent="0.35">
      <c r="A241" s="2" t="s">
        <v>410</v>
      </c>
      <c r="D241" s="2" t="s">
        <v>411</v>
      </c>
      <c r="E241" s="4">
        <v>48252</v>
      </c>
      <c r="F241" s="4">
        <v>3067</v>
      </c>
      <c r="G241" s="4">
        <v>610</v>
      </c>
      <c r="H241" s="4">
        <v>627</v>
      </c>
      <c r="I241" s="4">
        <v>589</v>
      </c>
      <c r="J241" s="4">
        <v>635</v>
      </c>
      <c r="K241" s="4">
        <v>606</v>
      </c>
      <c r="L241" s="4">
        <v>2687</v>
      </c>
      <c r="M241" s="4">
        <v>553</v>
      </c>
      <c r="N241" s="4">
        <v>550</v>
      </c>
      <c r="O241" s="4">
        <v>564</v>
      </c>
      <c r="P241" s="4">
        <v>488</v>
      </c>
      <c r="Q241" s="4">
        <v>532</v>
      </c>
      <c r="R241" s="4">
        <v>2855</v>
      </c>
      <c r="S241" s="4">
        <v>514</v>
      </c>
      <c r="T241" s="4">
        <v>543</v>
      </c>
      <c r="U241" s="4">
        <v>583</v>
      </c>
      <c r="V241" s="4">
        <v>573</v>
      </c>
      <c r="W241" s="4">
        <v>642</v>
      </c>
      <c r="X241" s="4">
        <v>2827</v>
      </c>
      <c r="Y241" s="4">
        <v>551</v>
      </c>
      <c r="Z241" s="4">
        <v>597</v>
      </c>
      <c r="AA241" s="4">
        <v>620</v>
      </c>
      <c r="AB241" s="4">
        <v>597</v>
      </c>
      <c r="AC241" s="4">
        <v>462</v>
      </c>
      <c r="AD241" s="4">
        <v>2808</v>
      </c>
      <c r="AE241" s="4">
        <v>512</v>
      </c>
      <c r="AF241" s="4">
        <v>552</v>
      </c>
      <c r="AG241" s="4">
        <v>583</v>
      </c>
      <c r="AH241" s="4">
        <v>595</v>
      </c>
      <c r="AI241" s="4">
        <v>566</v>
      </c>
      <c r="AJ241" s="4">
        <v>2931</v>
      </c>
      <c r="AK241" s="4">
        <v>584</v>
      </c>
      <c r="AL241" s="4">
        <v>614</v>
      </c>
      <c r="AM241" s="4">
        <v>592</v>
      </c>
      <c r="AN241" s="4">
        <v>571</v>
      </c>
      <c r="AO241" s="4">
        <v>570</v>
      </c>
      <c r="AP241" s="4">
        <v>3125</v>
      </c>
      <c r="AQ241" s="4">
        <v>683</v>
      </c>
      <c r="AR241" s="4">
        <v>675</v>
      </c>
      <c r="AS241" s="4">
        <v>625</v>
      </c>
      <c r="AT241" s="4">
        <v>583</v>
      </c>
      <c r="AU241" s="4">
        <v>559</v>
      </c>
      <c r="AV241" s="4">
        <v>3331</v>
      </c>
      <c r="AW241" s="4">
        <v>607</v>
      </c>
      <c r="AX241" s="4">
        <v>662</v>
      </c>
      <c r="AY241" s="4">
        <v>616</v>
      </c>
      <c r="AZ241" s="4">
        <v>669</v>
      </c>
      <c r="BA241" s="4">
        <v>777</v>
      </c>
      <c r="BB241" s="4">
        <v>3832</v>
      </c>
      <c r="BC241" s="4">
        <v>776</v>
      </c>
      <c r="BD241" s="4">
        <v>721</v>
      </c>
      <c r="BE241" s="4">
        <v>748</v>
      </c>
      <c r="BF241" s="4">
        <v>766</v>
      </c>
      <c r="BG241" s="4">
        <v>821</v>
      </c>
      <c r="BH241" s="4">
        <v>3720</v>
      </c>
      <c r="BI241" s="4">
        <v>782</v>
      </c>
      <c r="BJ241" s="4">
        <v>739</v>
      </c>
      <c r="BK241" s="4">
        <v>743</v>
      </c>
      <c r="BL241" s="4">
        <v>777</v>
      </c>
      <c r="BM241" s="4">
        <v>679</v>
      </c>
      <c r="BN241" s="4">
        <v>3131</v>
      </c>
      <c r="BO241" s="4">
        <v>683</v>
      </c>
      <c r="BP241" s="4">
        <v>599</v>
      </c>
      <c r="BQ241" s="4">
        <v>659</v>
      </c>
      <c r="BR241" s="4">
        <v>628</v>
      </c>
      <c r="BS241" s="4">
        <v>562</v>
      </c>
      <c r="BT241" s="4">
        <v>2642</v>
      </c>
      <c r="BU241" s="4">
        <v>574</v>
      </c>
      <c r="BV241" s="4">
        <v>519</v>
      </c>
      <c r="BW241" s="4">
        <v>504</v>
      </c>
      <c r="BX241" s="4">
        <v>534</v>
      </c>
      <c r="BY241" s="4">
        <v>511</v>
      </c>
      <c r="BZ241" s="4">
        <v>2729</v>
      </c>
      <c r="CA241" s="4">
        <v>477</v>
      </c>
      <c r="CB241" s="4">
        <v>503</v>
      </c>
      <c r="CC241" s="4">
        <v>522</v>
      </c>
      <c r="CD241" s="4">
        <v>587</v>
      </c>
      <c r="CE241" s="4">
        <v>640</v>
      </c>
      <c r="CF241" s="4">
        <v>2218</v>
      </c>
      <c r="CG241" s="4">
        <v>457</v>
      </c>
      <c r="CH241" s="4">
        <v>508</v>
      </c>
      <c r="CI241" s="4">
        <v>449</v>
      </c>
      <c r="CJ241" s="4">
        <v>442</v>
      </c>
      <c r="CK241" s="4">
        <v>362</v>
      </c>
      <c r="CL241" s="4">
        <v>2044</v>
      </c>
      <c r="CM241" s="4">
        <v>394</v>
      </c>
      <c r="CN241" s="4">
        <v>441</v>
      </c>
      <c r="CO241" s="4">
        <v>453</v>
      </c>
      <c r="CP241" s="4">
        <v>419</v>
      </c>
      <c r="CQ241" s="4">
        <v>337</v>
      </c>
      <c r="CR241" s="4">
        <v>1742</v>
      </c>
      <c r="CS241" s="4">
        <v>360</v>
      </c>
      <c r="CT241" s="4">
        <v>377</v>
      </c>
      <c r="CU241" s="4">
        <v>311</v>
      </c>
      <c r="CV241" s="4">
        <v>344</v>
      </c>
      <c r="CW241" s="4">
        <v>350</v>
      </c>
      <c r="CX241" s="4">
        <v>1362</v>
      </c>
      <c r="CY241" s="4">
        <v>335</v>
      </c>
      <c r="CZ241" s="4">
        <v>262</v>
      </c>
      <c r="DA241" s="4">
        <v>278</v>
      </c>
      <c r="DB241" s="4">
        <v>258</v>
      </c>
      <c r="DC241" s="4">
        <v>229</v>
      </c>
      <c r="DD241" s="4">
        <v>797</v>
      </c>
      <c r="DE241" s="4">
        <v>192</v>
      </c>
      <c r="DF241" s="4">
        <v>179</v>
      </c>
      <c r="DG241" s="4">
        <v>165</v>
      </c>
      <c r="DH241" s="4">
        <v>147</v>
      </c>
      <c r="DI241" s="4">
        <v>114</v>
      </c>
      <c r="DJ241" s="4">
        <v>334</v>
      </c>
      <c r="DK241" s="4">
        <v>121</v>
      </c>
      <c r="DL241" s="4">
        <v>94</v>
      </c>
      <c r="DM241" s="4">
        <v>51</v>
      </c>
      <c r="DN241" s="4">
        <v>33</v>
      </c>
      <c r="DO241" s="4">
        <v>35</v>
      </c>
      <c r="DP241" s="4">
        <v>63</v>
      </c>
      <c r="DQ241" s="4">
        <v>24</v>
      </c>
      <c r="DR241" s="4">
        <v>17</v>
      </c>
      <c r="DS241" s="4">
        <v>12</v>
      </c>
      <c r="DT241" s="4">
        <v>3</v>
      </c>
      <c r="DU241" s="4">
        <v>7</v>
      </c>
      <c r="DV241" s="4">
        <v>7</v>
      </c>
      <c r="DW241" s="4">
        <v>9160</v>
      </c>
      <c r="DX241" s="4">
        <v>10377</v>
      </c>
      <c r="DY241" s="4">
        <v>18303</v>
      </c>
      <c r="DZ241" s="4">
        <v>12222</v>
      </c>
      <c r="EA241" s="4">
        <v>8567</v>
      </c>
    </row>
    <row r="242" spans="1:131" ht="17.5" customHeight="1" x14ac:dyDescent="0.35">
      <c r="A242" s="2" t="s">
        <v>412</v>
      </c>
      <c r="D242" s="2" t="s">
        <v>413</v>
      </c>
      <c r="E242" s="4">
        <v>73540</v>
      </c>
      <c r="F242" s="4">
        <v>4695</v>
      </c>
      <c r="G242" s="4">
        <v>954</v>
      </c>
      <c r="H242" s="4">
        <v>998</v>
      </c>
      <c r="I242" s="4">
        <v>947</v>
      </c>
      <c r="J242" s="4">
        <v>917</v>
      </c>
      <c r="K242" s="4">
        <v>879</v>
      </c>
      <c r="L242" s="4">
        <v>4093</v>
      </c>
      <c r="M242" s="4">
        <v>866</v>
      </c>
      <c r="N242" s="4">
        <v>784</v>
      </c>
      <c r="O242" s="4">
        <v>864</v>
      </c>
      <c r="P242" s="4">
        <v>772</v>
      </c>
      <c r="Q242" s="4">
        <v>807</v>
      </c>
      <c r="R242" s="4">
        <v>4367</v>
      </c>
      <c r="S242" s="4">
        <v>897</v>
      </c>
      <c r="T242" s="4">
        <v>836</v>
      </c>
      <c r="U242" s="4">
        <v>908</v>
      </c>
      <c r="V242" s="4">
        <v>829</v>
      </c>
      <c r="W242" s="4">
        <v>897</v>
      </c>
      <c r="X242" s="4">
        <v>4322</v>
      </c>
      <c r="Y242" s="4">
        <v>955</v>
      </c>
      <c r="Z242" s="4">
        <v>941</v>
      </c>
      <c r="AA242" s="4">
        <v>909</v>
      </c>
      <c r="AB242" s="4">
        <v>851</v>
      </c>
      <c r="AC242" s="4">
        <v>666</v>
      </c>
      <c r="AD242" s="4">
        <v>3834</v>
      </c>
      <c r="AE242" s="4">
        <v>623</v>
      </c>
      <c r="AF242" s="4">
        <v>668</v>
      </c>
      <c r="AG242" s="4">
        <v>813</v>
      </c>
      <c r="AH242" s="4">
        <v>871</v>
      </c>
      <c r="AI242" s="4">
        <v>859</v>
      </c>
      <c r="AJ242" s="4">
        <v>4444</v>
      </c>
      <c r="AK242" s="4">
        <v>844</v>
      </c>
      <c r="AL242" s="4">
        <v>832</v>
      </c>
      <c r="AM242" s="4">
        <v>864</v>
      </c>
      <c r="AN242" s="4">
        <v>966</v>
      </c>
      <c r="AO242" s="4">
        <v>938</v>
      </c>
      <c r="AP242" s="4">
        <v>4737</v>
      </c>
      <c r="AQ242" s="4">
        <v>920</v>
      </c>
      <c r="AR242" s="4">
        <v>970</v>
      </c>
      <c r="AS242" s="4">
        <v>978</v>
      </c>
      <c r="AT242" s="4">
        <v>977</v>
      </c>
      <c r="AU242" s="4">
        <v>892</v>
      </c>
      <c r="AV242" s="4">
        <v>5260</v>
      </c>
      <c r="AW242" s="4">
        <v>972</v>
      </c>
      <c r="AX242" s="4">
        <v>1039</v>
      </c>
      <c r="AY242" s="4">
        <v>1012</v>
      </c>
      <c r="AZ242" s="4">
        <v>1092</v>
      </c>
      <c r="BA242" s="4">
        <v>1145</v>
      </c>
      <c r="BB242" s="4">
        <v>5553</v>
      </c>
      <c r="BC242" s="4">
        <v>1134</v>
      </c>
      <c r="BD242" s="4">
        <v>1074</v>
      </c>
      <c r="BE242" s="4">
        <v>1112</v>
      </c>
      <c r="BF242" s="4">
        <v>1110</v>
      </c>
      <c r="BG242" s="4">
        <v>1123</v>
      </c>
      <c r="BH242" s="4">
        <v>5771</v>
      </c>
      <c r="BI242" s="4">
        <v>1169</v>
      </c>
      <c r="BJ242" s="4">
        <v>1117</v>
      </c>
      <c r="BK242" s="4">
        <v>1096</v>
      </c>
      <c r="BL242" s="4">
        <v>1200</v>
      </c>
      <c r="BM242" s="4">
        <v>1189</v>
      </c>
      <c r="BN242" s="4">
        <v>5112</v>
      </c>
      <c r="BO242" s="4">
        <v>1096</v>
      </c>
      <c r="BP242" s="4">
        <v>1010</v>
      </c>
      <c r="BQ242" s="4">
        <v>1022</v>
      </c>
      <c r="BR242" s="4">
        <v>993</v>
      </c>
      <c r="BS242" s="4">
        <v>991</v>
      </c>
      <c r="BT242" s="4">
        <v>4277</v>
      </c>
      <c r="BU242" s="4">
        <v>929</v>
      </c>
      <c r="BV242" s="4">
        <v>880</v>
      </c>
      <c r="BW242" s="4">
        <v>889</v>
      </c>
      <c r="BX242" s="4">
        <v>833</v>
      </c>
      <c r="BY242" s="4">
        <v>746</v>
      </c>
      <c r="BZ242" s="4">
        <v>4323</v>
      </c>
      <c r="CA242" s="4">
        <v>789</v>
      </c>
      <c r="CB242" s="4">
        <v>843</v>
      </c>
      <c r="CC242" s="4">
        <v>866</v>
      </c>
      <c r="CD242" s="4">
        <v>901</v>
      </c>
      <c r="CE242" s="4">
        <v>924</v>
      </c>
      <c r="CF242" s="4">
        <v>3194</v>
      </c>
      <c r="CG242" s="4">
        <v>690</v>
      </c>
      <c r="CH242" s="4">
        <v>704</v>
      </c>
      <c r="CI242" s="4">
        <v>644</v>
      </c>
      <c r="CJ242" s="4">
        <v>647</v>
      </c>
      <c r="CK242" s="4">
        <v>509</v>
      </c>
      <c r="CL242" s="4">
        <v>2726</v>
      </c>
      <c r="CM242" s="4">
        <v>521</v>
      </c>
      <c r="CN242" s="4">
        <v>532</v>
      </c>
      <c r="CO242" s="4">
        <v>565</v>
      </c>
      <c r="CP242" s="4">
        <v>540</v>
      </c>
      <c r="CQ242" s="4">
        <v>568</v>
      </c>
      <c r="CR242" s="4">
        <v>2542</v>
      </c>
      <c r="CS242" s="4">
        <v>510</v>
      </c>
      <c r="CT242" s="4">
        <v>518</v>
      </c>
      <c r="CU242" s="4">
        <v>519</v>
      </c>
      <c r="CV242" s="4">
        <v>494</v>
      </c>
      <c r="CW242" s="4">
        <v>501</v>
      </c>
      <c r="CX242" s="4">
        <v>2120</v>
      </c>
      <c r="CY242" s="4">
        <v>480</v>
      </c>
      <c r="CZ242" s="4">
        <v>464</v>
      </c>
      <c r="DA242" s="4">
        <v>399</v>
      </c>
      <c r="DB242" s="4">
        <v>397</v>
      </c>
      <c r="DC242" s="4">
        <v>380</v>
      </c>
      <c r="DD242" s="4">
        <v>1361</v>
      </c>
      <c r="DE242" s="4">
        <v>342</v>
      </c>
      <c r="DF242" s="4">
        <v>301</v>
      </c>
      <c r="DG242" s="4">
        <v>239</v>
      </c>
      <c r="DH242" s="4">
        <v>239</v>
      </c>
      <c r="DI242" s="4">
        <v>240</v>
      </c>
      <c r="DJ242" s="4">
        <v>602</v>
      </c>
      <c r="DK242" s="4">
        <v>217</v>
      </c>
      <c r="DL242" s="4">
        <v>155</v>
      </c>
      <c r="DM242" s="4">
        <v>73</v>
      </c>
      <c r="DN242" s="4">
        <v>72</v>
      </c>
      <c r="DO242" s="4">
        <v>85</v>
      </c>
      <c r="DP242" s="4">
        <v>177</v>
      </c>
      <c r="DQ242" s="4">
        <v>60</v>
      </c>
      <c r="DR242" s="4">
        <v>51</v>
      </c>
      <c r="DS242" s="4">
        <v>27</v>
      </c>
      <c r="DT242" s="4">
        <v>26</v>
      </c>
      <c r="DU242" s="4">
        <v>13</v>
      </c>
      <c r="DV242" s="4">
        <v>30</v>
      </c>
      <c r="DW242" s="4">
        <v>14110</v>
      </c>
      <c r="DX242" s="4">
        <v>15960</v>
      </c>
      <c r="DY242" s="4">
        <v>27195</v>
      </c>
      <c r="DZ242" s="4">
        <v>19483</v>
      </c>
      <c r="EA242" s="4">
        <v>12752</v>
      </c>
    </row>
    <row r="243" spans="1:131" ht="17.5" customHeight="1" x14ac:dyDescent="0.35">
      <c r="A243" s="2" t="s">
        <v>414</v>
      </c>
      <c r="D243" s="2" t="s">
        <v>415</v>
      </c>
      <c r="E243" s="4">
        <v>69997</v>
      </c>
      <c r="F243" s="4">
        <v>4055</v>
      </c>
      <c r="G243" s="4">
        <v>860</v>
      </c>
      <c r="H243" s="4">
        <v>743</v>
      </c>
      <c r="I243" s="4">
        <v>809</v>
      </c>
      <c r="J243" s="4">
        <v>852</v>
      </c>
      <c r="K243" s="4">
        <v>791</v>
      </c>
      <c r="L243" s="4">
        <v>4060</v>
      </c>
      <c r="M243" s="4">
        <v>850</v>
      </c>
      <c r="N243" s="4">
        <v>790</v>
      </c>
      <c r="O243" s="4">
        <v>826</v>
      </c>
      <c r="P243" s="4">
        <v>762</v>
      </c>
      <c r="Q243" s="4">
        <v>832</v>
      </c>
      <c r="R243" s="4">
        <v>4449</v>
      </c>
      <c r="S243" s="4">
        <v>849</v>
      </c>
      <c r="T243" s="4">
        <v>893</v>
      </c>
      <c r="U243" s="4">
        <v>900</v>
      </c>
      <c r="V243" s="4">
        <v>842</v>
      </c>
      <c r="W243" s="4">
        <v>965</v>
      </c>
      <c r="X243" s="4">
        <v>4224</v>
      </c>
      <c r="Y243" s="4">
        <v>952</v>
      </c>
      <c r="Z243" s="4">
        <v>918</v>
      </c>
      <c r="AA243" s="4">
        <v>985</v>
      </c>
      <c r="AB243" s="4">
        <v>802</v>
      </c>
      <c r="AC243" s="4">
        <v>567</v>
      </c>
      <c r="AD243" s="4">
        <v>3184</v>
      </c>
      <c r="AE243" s="4">
        <v>489</v>
      </c>
      <c r="AF243" s="4">
        <v>535</v>
      </c>
      <c r="AG243" s="4">
        <v>700</v>
      </c>
      <c r="AH243" s="4">
        <v>715</v>
      </c>
      <c r="AI243" s="4">
        <v>745</v>
      </c>
      <c r="AJ243" s="4">
        <v>3708</v>
      </c>
      <c r="AK243" s="4">
        <v>711</v>
      </c>
      <c r="AL243" s="4">
        <v>690</v>
      </c>
      <c r="AM243" s="4">
        <v>772</v>
      </c>
      <c r="AN243" s="4">
        <v>730</v>
      </c>
      <c r="AO243" s="4">
        <v>805</v>
      </c>
      <c r="AP243" s="4">
        <v>4433</v>
      </c>
      <c r="AQ243" s="4">
        <v>914</v>
      </c>
      <c r="AR243" s="4">
        <v>891</v>
      </c>
      <c r="AS243" s="4">
        <v>880</v>
      </c>
      <c r="AT243" s="4">
        <v>867</v>
      </c>
      <c r="AU243" s="4">
        <v>881</v>
      </c>
      <c r="AV243" s="4">
        <v>5206</v>
      </c>
      <c r="AW243" s="4">
        <v>960</v>
      </c>
      <c r="AX243" s="4">
        <v>962</v>
      </c>
      <c r="AY243" s="4">
        <v>1017</v>
      </c>
      <c r="AZ243" s="4">
        <v>1169</v>
      </c>
      <c r="BA243" s="4">
        <v>1098</v>
      </c>
      <c r="BB243" s="4">
        <v>6013</v>
      </c>
      <c r="BC243" s="4">
        <v>1164</v>
      </c>
      <c r="BD243" s="4">
        <v>1137</v>
      </c>
      <c r="BE243" s="4">
        <v>1230</v>
      </c>
      <c r="BF243" s="4">
        <v>1218</v>
      </c>
      <c r="BG243" s="4">
        <v>1264</v>
      </c>
      <c r="BH243" s="4">
        <v>5898</v>
      </c>
      <c r="BI243" s="4">
        <v>1187</v>
      </c>
      <c r="BJ243" s="4">
        <v>1210</v>
      </c>
      <c r="BK243" s="4">
        <v>1196</v>
      </c>
      <c r="BL243" s="4">
        <v>1114</v>
      </c>
      <c r="BM243" s="4">
        <v>1191</v>
      </c>
      <c r="BN243" s="4">
        <v>4890</v>
      </c>
      <c r="BO243" s="4">
        <v>1100</v>
      </c>
      <c r="BP243" s="4">
        <v>969</v>
      </c>
      <c r="BQ243" s="4">
        <v>974</v>
      </c>
      <c r="BR243" s="4">
        <v>932</v>
      </c>
      <c r="BS243" s="4">
        <v>915</v>
      </c>
      <c r="BT243" s="4">
        <v>3917</v>
      </c>
      <c r="BU243" s="4">
        <v>809</v>
      </c>
      <c r="BV243" s="4">
        <v>790</v>
      </c>
      <c r="BW243" s="4">
        <v>809</v>
      </c>
      <c r="BX243" s="4">
        <v>769</v>
      </c>
      <c r="BY243" s="4">
        <v>740</v>
      </c>
      <c r="BZ243" s="4">
        <v>4253</v>
      </c>
      <c r="CA243" s="4">
        <v>762</v>
      </c>
      <c r="CB243" s="4">
        <v>807</v>
      </c>
      <c r="CC243" s="4">
        <v>824</v>
      </c>
      <c r="CD243" s="4">
        <v>901</v>
      </c>
      <c r="CE243" s="4">
        <v>959</v>
      </c>
      <c r="CF243" s="4">
        <v>3235</v>
      </c>
      <c r="CG243" s="4">
        <v>653</v>
      </c>
      <c r="CH243" s="4">
        <v>727</v>
      </c>
      <c r="CI243" s="4">
        <v>627</v>
      </c>
      <c r="CJ243" s="4">
        <v>654</v>
      </c>
      <c r="CK243" s="4">
        <v>574</v>
      </c>
      <c r="CL243" s="4">
        <v>2553</v>
      </c>
      <c r="CM243" s="4">
        <v>499</v>
      </c>
      <c r="CN243" s="4">
        <v>518</v>
      </c>
      <c r="CO243" s="4">
        <v>540</v>
      </c>
      <c r="CP243" s="4">
        <v>518</v>
      </c>
      <c r="CQ243" s="4">
        <v>478</v>
      </c>
      <c r="CR243" s="4">
        <v>2284</v>
      </c>
      <c r="CS243" s="4">
        <v>501</v>
      </c>
      <c r="CT243" s="4">
        <v>476</v>
      </c>
      <c r="CU243" s="4">
        <v>449</v>
      </c>
      <c r="CV243" s="4">
        <v>446</v>
      </c>
      <c r="CW243" s="4">
        <v>412</v>
      </c>
      <c r="CX243" s="4">
        <v>1716</v>
      </c>
      <c r="CY243" s="4">
        <v>385</v>
      </c>
      <c r="CZ243" s="4">
        <v>383</v>
      </c>
      <c r="DA243" s="4">
        <v>363</v>
      </c>
      <c r="DB243" s="4">
        <v>308</v>
      </c>
      <c r="DC243" s="4">
        <v>277</v>
      </c>
      <c r="DD243" s="4">
        <v>1186</v>
      </c>
      <c r="DE243" s="4">
        <v>309</v>
      </c>
      <c r="DF243" s="4">
        <v>254</v>
      </c>
      <c r="DG243" s="4">
        <v>244</v>
      </c>
      <c r="DH243" s="4">
        <v>199</v>
      </c>
      <c r="DI243" s="4">
        <v>180</v>
      </c>
      <c r="DJ243" s="4">
        <v>554</v>
      </c>
      <c r="DK243" s="4">
        <v>196</v>
      </c>
      <c r="DL243" s="4">
        <v>138</v>
      </c>
      <c r="DM243" s="4">
        <v>89</v>
      </c>
      <c r="DN243" s="4">
        <v>71</v>
      </c>
      <c r="DO243" s="4">
        <v>60</v>
      </c>
      <c r="DP243" s="4">
        <v>152</v>
      </c>
      <c r="DQ243" s="4">
        <v>55</v>
      </c>
      <c r="DR243" s="4">
        <v>35</v>
      </c>
      <c r="DS243" s="4">
        <v>25</v>
      </c>
      <c r="DT243" s="4">
        <v>21</v>
      </c>
      <c r="DU243" s="4">
        <v>16</v>
      </c>
      <c r="DV243" s="4">
        <v>27</v>
      </c>
      <c r="DW243" s="4">
        <v>13516</v>
      </c>
      <c r="DX243" s="4">
        <v>15419</v>
      </c>
      <c r="DY243" s="4">
        <v>25816</v>
      </c>
      <c r="DZ243" s="4">
        <v>18958</v>
      </c>
      <c r="EA243" s="4">
        <v>11707</v>
      </c>
    </row>
    <row r="244" spans="1:131" ht="17.5" customHeight="1" x14ac:dyDescent="0.35">
      <c r="A244" s="2" t="s">
        <v>416</v>
      </c>
      <c r="D244" s="2" t="s">
        <v>417</v>
      </c>
      <c r="E244" s="4">
        <v>51741</v>
      </c>
      <c r="F244" s="4">
        <v>3277</v>
      </c>
      <c r="G244" s="4">
        <v>647</v>
      </c>
      <c r="H244" s="4">
        <v>661</v>
      </c>
      <c r="I244" s="4">
        <v>642</v>
      </c>
      <c r="J244" s="4">
        <v>671</v>
      </c>
      <c r="K244" s="4">
        <v>656</v>
      </c>
      <c r="L244" s="4">
        <v>2920</v>
      </c>
      <c r="M244" s="4">
        <v>604</v>
      </c>
      <c r="N244" s="4">
        <v>588</v>
      </c>
      <c r="O244" s="4">
        <v>599</v>
      </c>
      <c r="P244" s="4">
        <v>574</v>
      </c>
      <c r="Q244" s="4">
        <v>555</v>
      </c>
      <c r="R244" s="4">
        <v>2952</v>
      </c>
      <c r="S244" s="4">
        <v>552</v>
      </c>
      <c r="T244" s="4">
        <v>567</v>
      </c>
      <c r="U244" s="4">
        <v>623</v>
      </c>
      <c r="V244" s="4">
        <v>554</v>
      </c>
      <c r="W244" s="4">
        <v>656</v>
      </c>
      <c r="X244" s="4">
        <v>2963</v>
      </c>
      <c r="Y244" s="4">
        <v>647</v>
      </c>
      <c r="Z244" s="4">
        <v>671</v>
      </c>
      <c r="AA244" s="4">
        <v>623</v>
      </c>
      <c r="AB244" s="4">
        <v>598</v>
      </c>
      <c r="AC244" s="4">
        <v>424</v>
      </c>
      <c r="AD244" s="4">
        <v>3093</v>
      </c>
      <c r="AE244" s="4">
        <v>471</v>
      </c>
      <c r="AF244" s="4">
        <v>540</v>
      </c>
      <c r="AG244" s="4">
        <v>707</v>
      </c>
      <c r="AH244" s="4">
        <v>688</v>
      </c>
      <c r="AI244" s="4">
        <v>687</v>
      </c>
      <c r="AJ244" s="4">
        <v>3189</v>
      </c>
      <c r="AK244" s="4">
        <v>648</v>
      </c>
      <c r="AL244" s="4">
        <v>626</v>
      </c>
      <c r="AM244" s="4">
        <v>609</v>
      </c>
      <c r="AN244" s="4">
        <v>648</v>
      </c>
      <c r="AO244" s="4">
        <v>658</v>
      </c>
      <c r="AP244" s="4">
        <v>3267</v>
      </c>
      <c r="AQ244" s="4">
        <v>669</v>
      </c>
      <c r="AR244" s="4">
        <v>713</v>
      </c>
      <c r="AS244" s="4">
        <v>605</v>
      </c>
      <c r="AT244" s="4">
        <v>628</v>
      </c>
      <c r="AU244" s="4">
        <v>652</v>
      </c>
      <c r="AV244" s="4">
        <v>3562</v>
      </c>
      <c r="AW244" s="4">
        <v>685</v>
      </c>
      <c r="AX244" s="4">
        <v>692</v>
      </c>
      <c r="AY244" s="4">
        <v>701</v>
      </c>
      <c r="AZ244" s="4">
        <v>725</v>
      </c>
      <c r="BA244" s="4">
        <v>759</v>
      </c>
      <c r="BB244" s="4">
        <v>3922</v>
      </c>
      <c r="BC244" s="4">
        <v>772</v>
      </c>
      <c r="BD244" s="4">
        <v>757</v>
      </c>
      <c r="BE244" s="4">
        <v>799</v>
      </c>
      <c r="BF244" s="4">
        <v>812</v>
      </c>
      <c r="BG244" s="4">
        <v>782</v>
      </c>
      <c r="BH244" s="4">
        <v>4066</v>
      </c>
      <c r="BI244" s="4">
        <v>809</v>
      </c>
      <c r="BJ244" s="4">
        <v>887</v>
      </c>
      <c r="BK244" s="4">
        <v>841</v>
      </c>
      <c r="BL244" s="4">
        <v>801</v>
      </c>
      <c r="BM244" s="4">
        <v>728</v>
      </c>
      <c r="BN244" s="4">
        <v>3406</v>
      </c>
      <c r="BO244" s="4">
        <v>785</v>
      </c>
      <c r="BP244" s="4">
        <v>676</v>
      </c>
      <c r="BQ244" s="4">
        <v>695</v>
      </c>
      <c r="BR244" s="4">
        <v>640</v>
      </c>
      <c r="BS244" s="4">
        <v>610</v>
      </c>
      <c r="BT244" s="4">
        <v>2891</v>
      </c>
      <c r="BU244" s="4">
        <v>597</v>
      </c>
      <c r="BV244" s="4">
        <v>615</v>
      </c>
      <c r="BW244" s="4">
        <v>604</v>
      </c>
      <c r="BX244" s="4">
        <v>543</v>
      </c>
      <c r="BY244" s="4">
        <v>532</v>
      </c>
      <c r="BZ244" s="4">
        <v>2968</v>
      </c>
      <c r="CA244" s="4">
        <v>555</v>
      </c>
      <c r="CB244" s="4">
        <v>573</v>
      </c>
      <c r="CC244" s="4">
        <v>606</v>
      </c>
      <c r="CD244" s="4">
        <v>596</v>
      </c>
      <c r="CE244" s="4">
        <v>638</v>
      </c>
      <c r="CF244" s="4">
        <v>2351</v>
      </c>
      <c r="CG244" s="4">
        <v>501</v>
      </c>
      <c r="CH244" s="4">
        <v>529</v>
      </c>
      <c r="CI244" s="4">
        <v>488</v>
      </c>
      <c r="CJ244" s="4">
        <v>467</v>
      </c>
      <c r="CK244" s="4">
        <v>366</v>
      </c>
      <c r="CL244" s="4">
        <v>1887</v>
      </c>
      <c r="CM244" s="4">
        <v>368</v>
      </c>
      <c r="CN244" s="4">
        <v>392</v>
      </c>
      <c r="CO244" s="4">
        <v>406</v>
      </c>
      <c r="CP244" s="4">
        <v>375</v>
      </c>
      <c r="CQ244" s="4">
        <v>346</v>
      </c>
      <c r="CR244" s="4">
        <v>1725</v>
      </c>
      <c r="CS244" s="4">
        <v>378</v>
      </c>
      <c r="CT244" s="4">
        <v>358</v>
      </c>
      <c r="CU244" s="4">
        <v>353</v>
      </c>
      <c r="CV244" s="4">
        <v>331</v>
      </c>
      <c r="CW244" s="4">
        <v>305</v>
      </c>
      <c r="CX244" s="4">
        <v>1508</v>
      </c>
      <c r="CY244" s="4">
        <v>326</v>
      </c>
      <c r="CZ244" s="4">
        <v>330</v>
      </c>
      <c r="DA244" s="4">
        <v>291</v>
      </c>
      <c r="DB244" s="4">
        <v>284</v>
      </c>
      <c r="DC244" s="4">
        <v>277</v>
      </c>
      <c r="DD244" s="4">
        <v>1142</v>
      </c>
      <c r="DE244" s="4">
        <v>247</v>
      </c>
      <c r="DF244" s="4">
        <v>245</v>
      </c>
      <c r="DG244" s="4">
        <v>254</v>
      </c>
      <c r="DH244" s="4">
        <v>214</v>
      </c>
      <c r="DI244" s="4">
        <v>182</v>
      </c>
      <c r="DJ244" s="4">
        <v>491</v>
      </c>
      <c r="DK244" s="4">
        <v>179</v>
      </c>
      <c r="DL244" s="4">
        <v>117</v>
      </c>
      <c r="DM244" s="4">
        <v>71</v>
      </c>
      <c r="DN244" s="4">
        <v>68</v>
      </c>
      <c r="DO244" s="4">
        <v>56</v>
      </c>
      <c r="DP244" s="4">
        <v>147</v>
      </c>
      <c r="DQ244" s="4">
        <v>36</v>
      </c>
      <c r="DR244" s="4">
        <v>43</v>
      </c>
      <c r="DS244" s="4">
        <v>28</v>
      </c>
      <c r="DT244" s="4">
        <v>26</v>
      </c>
      <c r="DU244" s="4">
        <v>14</v>
      </c>
      <c r="DV244" s="4">
        <v>14</v>
      </c>
      <c r="DW244" s="4">
        <v>9796</v>
      </c>
      <c r="DX244" s="4">
        <v>11090</v>
      </c>
      <c r="DY244" s="4">
        <v>19349</v>
      </c>
      <c r="DZ244" s="4">
        <v>13331</v>
      </c>
      <c r="EA244" s="4">
        <v>9265</v>
      </c>
    </row>
    <row r="245" spans="1:131" ht="17.5" customHeight="1" x14ac:dyDescent="0.35">
      <c r="A245" s="2" t="s">
        <v>418</v>
      </c>
      <c r="D245" s="2" t="s">
        <v>419</v>
      </c>
      <c r="E245" s="4">
        <v>64734</v>
      </c>
      <c r="F245" s="4">
        <v>3902</v>
      </c>
      <c r="G245" s="4">
        <v>777</v>
      </c>
      <c r="H245" s="4">
        <v>788</v>
      </c>
      <c r="I245" s="4">
        <v>800</v>
      </c>
      <c r="J245" s="4">
        <v>772</v>
      </c>
      <c r="K245" s="4">
        <v>765</v>
      </c>
      <c r="L245" s="4">
        <v>3617</v>
      </c>
      <c r="M245" s="4">
        <v>744</v>
      </c>
      <c r="N245" s="4">
        <v>766</v>
      </c>
      <c r="O245" s="4">
        <v>708</v>
      </c>
      <c r="P245" s="4">
        <v>663</v>
      </c>
      <c r="Q245" s="4">
        <v>736</v>
      </c>
      <c r="R245" s="4">
        <v>3796</v>
      </c>
      <c r="S245" s="4">
        <v>735</v>
      </c>
      <c r="T245" s="4">
        <v>754</v>
      </c>
      <c r="U245" s="4">
        <v>765</v>
      </c>
      <c r="V245" s="4">
        <v>791</v>
      </c>
      <c r="W245" s="4">
        <v>751</v>
      </c>
      <c r="X245" s="4">
        <v>3603</v>
      </c>
      <c r="Y245" s="4">
        <v>799</v>
      </c>
      <c r="Z245" s="4">
        <v>788</v>
      </c>
      <c r="AA245" s="4">
        <v>797</v>
      </c>
      <c r="AB245" s="4">
        <v>677</v>
      </c>
      <c r="AC245" s="4">
        <v>542</v>
      </c>
      <c r="AD245" s="4">
        <v>2974</v>
      </c>
      <c r="AE245" s="4">
        <v>521</v>
      </c>
      <c r="AF245" s="4">
        <v>480</v>
      </c>
      <c r="AG245" s="4">
        <v>629</v>
      </c>
      <c r="AH245" s="4">
        <v>643</v>
      </c>
      <c r="AI245" s="4">
        <v>701</v>
      </c>
      <c r="AJ245" s="4">
        <v>3870</v>
      </c>
      <c r="AK245" s="4">
        <v>719</v>
      </c>
      <c r="AL245" s="4">
        <v>746</v>
      </c>
      <c r="AM245" s="4">
        <v>786</v>
      </c>
      <c r="AN245" s="4">
        <v>811</v>
      </c>
      <c r="AO245" s="4">
        <v>808</v>
      </c>
      <c r="AP245" s="4">
        <v>4201</v>
      </c>
      <c r="AQ245" s="4">
        <v>854</v>
      </c>
      <c r="AR245" s="4">
        <v>852</v>
      </c>
      <c r="AS245" s="4">
        <v>856</v>
      </c>
      <c r="AT245" s="4">
        <v>803</v>
      </c>
      <c r="AU245" s="4">
        <v>836</v>
      </c>
      <c r="AV245" s="4">
        <v>4795</v>
      </c>
      <c r="AW245" s="4">
        <v>889</v>
      </c>
      <c r="AX245" s="4">
        <v>990</v>
      </c>
      <c r="AY245" s="4">
        <v>895</v>
      </c>
      <c r="AZ245" s="4">
        <v>959</v>
      </c>
      <c r="BA245" s="4">
        <v>1062</v>
      </c>
      <c r="BB245" s="4">
        <v>4977</v>
      </c>
      <c r="BC245" s="4">
        <v>992</v>
      </c>
      <c r="BD245" s="4">
        <v>967</v>
      </c>
      <c r="BE245" s="4">
        <v>1031</v>
      </c>
      <c r="BF245" s="4">
        <v>973</v>
      </c>
      <c r="BG245" s="4">
        <v>1014</v>
      </c>
      <c r="BH245" s="4">
        <v>5151</v>
      </c>
      <c r="BI245" s="4">
        <v>1152</v>
      </c>
      <c r="BJ245" s="4">
        <v>1059</v>
      </c>
      <c r="BK245" s="4">
        <v>1021</v>
      </c>
      <c r="BL245" s="4">
        <v>972</v>
      </c>
      <c r="BM245" s="4">
        <v>947</v>
      </c>
      <c r="BN245" s="4">
        <v>4224</v>
      </c>
      <c r="BO245" s="4">
        <v>908</v>
      </c>
      <c r="BP245" s="4">
        <v>866</v>
      </c>
      <c r="BQ245" s="4">
        <v>833</v>
      </c>
      <c r="BR245" s="4">
        <v>811</v>
      </c>
      <c r="BS245" s="4">
        <v>806</v>
      </c>
      <c r="BT245" s="4">
        <v>3659</v>
      </c>
      <c r="BU245" s="4">
        <v>751</v>
      </c>
      <c r="BV245" s="4">
        <v>766</v>
      </c>
      <c r="BW245" s="4">
        <v>713</v>
      </c>
      <c r="BX245" s="4">
        <v>708</v>
      </c>
      <c r="BY245" s="4">
        <v>721</v>
      </c>
      <c r="BZ245" s="4">
        <v>3956</v>
      </c>
      <c r="CA245" s="4">
        <v>718</v>
      </c>
      <c r="CB245" s="4">
        <v>772</v>
      </c>
      <c r="CC245" s="4">
        <v>759</v>
      </c>
      <c r="CD245" s="4">
        <v>856</v>
      </c>
      <c r="CE245" s="4">
        <v>851</v>
      </c>
      <c r="CF245" s="4">
        <v>2988</v>
      </c>
      <c r="CG245" s="4">
        <v>580</v>
      </c>
      <c r="CH245" s="4">
        <v>666</v>
      </c>
      <c r="CI245" s="4">
        <v>620</v>
      </c>
      <c r="CJ245" s="4">
        <v>578</v>
      </c>
      <c r="CK245" s="4">
        <v>544</v>
      </c>
      <c r="CL245" s="4">
        <v>2569</v>
      </c>
      <c r="CM245" s="4">
        <v>467</v>
      </c>
      <c r="CN245" s="4">
        <v>553</v>
      </c>
      <c r="CO245" s="4">
        <v>535</v>
      </c>
      <c r="CP245" s="4">
        <v>499</v>
      </c>
      <c r="CQ245" s="4">
        <v>515</v>
      </c>
      <c r="CR245" s="4">
        <v>2345</v>
      </c>
      <c r="CS245" s="4">
        <v>478</v>
      </c>
      <c r="CT245" s="4">
        <v>489</v>
      </c>
      <c r="CU245" s="4">
        <v>456</v>
      </c>
      <c r="CV245" s="4">
        <v>458</v>
      </c>
      <c r="CW245" s="4">
        <v>464</v>
      </c>
      <c r="CX245" s="4">
        <v>1803</v>
      </c>
      <c r="CY245" s="4">
        <v>451</v>
      </c>
      <c r="CZ245" s="4">
        <v>371</v>
      </c>
      <c r="DA245" s="4">
        <v>353</v>
      </c>
      <c r="DB245" s="4">
        <v>320</v>
      </c>
      <c r="DC245" s="4">
        <v>308</v>
      </c>
      <c r="DD245" s="4">
        <v>1440</v>
      </c>
      <c r="DE245" s="4">
        <v>344</v>
      </c>
      <c r="DF245" s="4">
        <v>278</v>
      </c>
      <c r="DG245" s="4">
        <v>286</v>
      </c>
      <c r="DH245" s="4">
        <v>263</v>
      </c>
      <c r="DI245" s="4">
        <v>269</v>
      </c>
      <c r="DJ245" s="4">
        <v>640</v>
      </c>
      <c r="DK245" s="4">
        <v>221</v>
      </c>
      <c r="DL245" s="4">
        <v>153</v>
      </c>
      <c r="DM245" s="4">
        <v>115</v>
      </c>
      <c r="DN245" s="4">
        <v>87</v>
      </c>
      <c r="DO245" s="4">
        <v>64</v>
      </c>
      <c r="DP245" s="4">
        <v>198</v>
      </c>
      <c r="DQ245" s="4">
        <v>72</v>
      </c>
      <c r="DR245" s="4">
        <v>50</v>
      </c>
      <c r="DS245" s="4">
        <v>36</v>
      </c>
      <c r="DT245" s="4">
        <v>29</v>
      </c>
      <c r="DU245" s="4">
        <v>11</v>
      </c>
      <c r="DV245" s="4">
        <v>26</v>
      </c>
      <c r="DW245" s="4">
        <v>12114</v>
      </c>
      <c r="DX245" s="4">
        <v>13699</v>
      </c>
      <c r="DY245" s="4">
        <v>23621</v>
      </c>
      <c r="DZ245" s="4">
        <v>16990</v>
      </c>
      <c r="EA245" s="4">
        <v>12009</v>
      </c>
    </row>
    <row r="246" spans="1:131" ht="17.5" customHeight="1" x14ac:dyDescent="0.35">
      <c r="A246" s="2" t="s">
        <v>420</v>
      </c>
      <c r="D246" s="2" t="s">
        <v>421</v>
      </c>
      <c r="E246" s="4">
        <v>71624</v>
      </c>
      <c r="F246" s="4">
        <v>5033</v>
      </c>
      <c r="G246" s="4">
        <v>968</v>
      </c>
      <c r="H246" s="4">
        <v>1012</v>
      </c>
      <c r="I246" s="4">
        <v>1039</v>
      </c>
      <c r="J246" s="4">
        <v>1058</v>
      </c>
      <c r="K246" s="4">
        <v>956</v>
      </c>
      <c r="L246" s="4">
        <v>4409</v>
      </c>
      <c r="M246" s="4">
        <v>938</v>
      </c>
      <c r="N246" s="4">
        <v>875</v>
      </c>
      <c r="O246" s="4">
        <v>926</v>
      </c>
      <c r="P246" s="4">
        <v>823</v>
      </c>
      <c r="Q246" s="4">
        <v>847</v>
      </c>
      <c r="R246" s="4">
        <v>4458</v>
      </c>
      <c r="S246" s="4">
        <v>856</v>
      </c>
      <c r="T246" s="4">
        <v>899</v>
      </c>
      <c r="U246" s="4">
        <v>934</v>
      </c>
      <c r="V246" s="4">
        <v>876</v>
      </c>
      <c r="W246" s="4">
        <v>893</v>
      </c>
      <c r="X246" s="4">
        <v>3907</v>
      </c>
      <c r="Y246" s="4">
        <v>887</v>
      </c>
      <c r="Z246" s="4">
        <v>918</v>
      </c>
      <c r="AA246" s="4">
        <v>899</v>
      </c>
      <c r="AB246" s="4">
        <v>717</v>
      </c>
      <c r="AC246" s="4">
        <v>486</v>
      </c>
      <c r="AD246" s="4">
        <v>3172</v>
      </c>
      <c r="AE246" s="4">
        <v>483</v>
      </c>
      <c r="AF246" s="4">
        <v>568</v>
      </c>
      <c r="AG246" s="4">
        <v>646</v>
      </c>
      <c r="AH246" s="4">
        <v>713</v>
      </c>
      <c r="AI246" s="4">
        <v>762</v>
      </c>
      <c r="AJ246" s="4">
        <v>4077</v>
      </c>
      <c r="AK246" s="4">
        <v>762</v>
      </c>
      <c r="AL246" s="4">
        <v>786</v>
      </c>
      <c r="AM246" s="4">
        <v>777</v>
      </c>
      <c r="AN246" s="4">
        <v>840</v>
      </c>
      <c r="AO246" s="4">
        <v>912</v>
      </c>
      <c r="AP246" s="4">
        <v>4908</v>
      </c>
      <c r="AQ246" s="4">
        <v>957</v>
      </c>
      <c r="AR246" s="4">
        <v>1011</v>
      </c>
      <c r="AS246" s="4">
        <v>980</v>
      </c>
      <c r="AT246" s="4">
        <v>955</v>
      </c>
      <c r="AU246" s="4">
        <v>1005</v>
      </c>
      <c r="AV246" s="4">
        <v>5692</v>
      </c>
      <c r="AW246" s="4">
        <v>1097</v>
      </c>
      <c r="AX246" s="4">
        <v>1093</v>
      </c>
      <c r="AY246" s="4">
        <v>1162</v>
      </c>
      <c r="AZ246" s="4">
        <v>1202</v>
      </c>
      <c r="BA246" s="4">
        <v>1138</v>
      </c>
      <c r="BB246" s="4">
        <v>5736</v>
      </c>
      <c r="BC246" s="4">
        <v>1151</v>
      </c>
      <c r="BD246" s="4">
        <v>1137</v>
      </c>
      <c r="BE246" s="4">
        <v>1110</v>
      </c>
      <c r="BF246" s="4">
        <v>1155</v>
      </c>
      <c r="BG246" s="4">
        <v>1183</v>
      </c>
      <c r="BH246" s="4">
        <v>5547</v>
      </c>
      <c r="BI246" s="4">
        <v>1172</v>
      </c>
      <c r="BJ246" s="4">
        <v>1140</v>
      </c>
      <c r="BK246" s="4">
        <v>1141</v>
      </c>
      <c r="BL246" s="4">
        <v>1047</v>
      </c>
      <c r="BM246" s="4">
        <v>1047</v>
      </c>
      <c r="BN246" s="4">
        <v>4600</v>
      </c>
      <c r="BO246" s="4">
        <v>1020</v>
      </c>
      <c r="BP246" s="4">
        <v>944</v>
      </c>
      <c r="BQ246" s="4">
        <v>942</v>
      </c>
      <c r="BR246" s="4">
        <v>890</v>
      </c>
      <c r="BS246" s="4">
        <v>804</v>
      </c>
      <c r="BT246" s="4">
        <v>3990</v>
      </c>
      <c r="BU246" s="4">
        <v>834</v>
      </c>
      <c r="BV246" s="4">
        <v>802</v>
      </c>
      <c r="BW246" s="4">
        <v>797</v>
      </c>
      <c r="BX246" s="4">
        <v>784</v>
      </c>
      <c r="BY246" s="4">
        <v>773</v>
      </c>
      <c r="BZ246" s="4">
        <v>4089</v>
      </c>
      <c r="CA246" s="4">
        <v>757</v>
      </c>
      <c r="CB246" s="4">
        <v>797</v>
      </c>
      <c r="CC246" s="4">
        <v>781</v>
      </c>
      <c r="CD246" s="4">
        <v>844</v>
      </c>
      <c r="CE246" s="4">
        <v>910</v>
      </c>
      <c r="CF246" s="4">
        <v>3070</v>
      </c>
      <c r="CG246" s="4">
        <v>650</v>
      </c>
      <c r="CH246" s="4">
        <v>674</v>
      </c>
      <c r="CI246" s="4">
        <v>648</v>
      </c>
      <c r="CJ246" s="4">
        <v>626</v>
      </c>
      <c r="CK246" s="4">
        <v>472</v>
      </c>
      <c r="CL246" s="4">
        <v>2629</v>
      </c>
      <c r="CM246" s="4">
        <v>479</v>
      </c>
      <c r="CN246" s="4">
        <v>540</v>
      </c>
      <c r="CO246" s="4">
        <v>567</v>
      </c>
      <c r="CP246" s="4">
        <v>491</v>
      </c>
      <c r="CQ246" s="4">
        <v>552</v>
      </c>
      <c r="CR246" s="4">
        <v>2269</v>
      </c>
      <c r="CS246" s="4">
        <v>490</v>
      </c>
      <c r="CT246" s="4">
        <v>469</v>
      </c>
      <c r="CU246" s="4">
        <v>424</v>
      </c>
      <c r="CV246" s="4">
        <v>483</v>
      </c>
      <c r="CW246" s="4">
        <v>403</v>
      </c>
      <c r="CX246" s="4">
        <v>1901</v>
      </c>
      <c r="CY246" s="4">
        <v>403</v>
      </c>
      <c r="CZ246" s="4">
        <v>407</v>
      </c>
      <c r="DA246" s="4">
        <v>409</v>
      </c>
      <c r="DB246" s="4">
        <v>346</v>
      </c>
      <c r="DC246" s="4">
        <v>336</v>
      </c>
      <c r="DD246" s="4">
        <v>1327</v>
      </c>
      <c r="DE246" s="4">
        <v>301</v>
      </c>
      <c r="DF246" s="4">
        <v>303</v>
      </c>
      <c r="DG246" s="4">
        <v>292</v>
      </c>
      <c r="DH246" s="4">
        <v>236</v>
      </c>
      <c r="DI246" s="4">
        <v>195</v>
      </c>
      <c r="DJ246" s="4">
        <v>627</v>
      </c>
      <c r="DK246" s="4">
        <v>207</v>
      </c>
      <c r="DL246" s="4">
        <v>177</v>
      </c>
      <c r="DM246" s="4">
        <v>108</v>
      </c>
      <c r="DN246" s="4">
        <v>75</v>
      </c>
      <c r="DO246" s="4">
        <v>60</v>
      </c>
      <c r="DP246" s="4">
        <v>163</v>
      </c>
      <c r="DQ246" s="4">
        <v>57</v>
      </c>
      <c r="DR246" s="4">
        <v>29</v>
      </c>
      <c r="DS246" s="4">
        <v>32</v>
      </c>
      <c r="DT246" s="4">
        <v>31</v>
      </c>
      <c r="DU246" s="4">
        <v>14</v>
      </c>
      <c r="DV246" s="4">
        <v>20</v>
      </c>
      <c r="DW246" s="4">
        <v>14787</v>
      </c>
      <c r="DX246" s="4">
        <v>16604</v>
      </c>
      <c r="DY246" s="4">
        <v>26605</v>
      </c>
      <c r="DZ246" s="4">
        <v>18226</v>
      </c>
      <c r="EA246" s="4">
        <v>12006</v>
      </c>
    </row>
    <row r="247" spans="1:131" ht="17.5" customHeight="1" x14ac:dyDescent="0.35">
      <c r="A247" s="2" t="s">
        <v>422</v>
      </c>
      <c r="D247" s="2" t="s">
        <v>423</v>
      </c>
      <c r="E247" s="4">
        <v>42474</v>
      </c>
      <c r="F247" s="4">
        <v>2816</v>
      </c>
      <c r="G247" s="4">
        <v>590</v>
      </c>
      <c r="H247" s="4">
        <v>601</v>
      </c>
      <c r="I247" s="4">
        <v>563</v>
      </c>
      <c r="J247" s="4">
        <v>523</v>
      </c>
      <c r="K247" s="4">
        <v>539</v>
      </c>
      <c r="L247" s="4">
        <v>2384</v>
      </c>
      <c r="M247" s="4">
        <v>539</v>
      </c>
      <c r="N247" s="4">
        <v>443</v>
      </c>
      <c r="O247" s="4">
        <v>510</v>
      </c>
      <c r="P247" s="4">
        <v>458</v>
      </c>
      <c r="Q247" s="4">
        <v>434</v>
      </c>
      <c r="R247" s="4">
        <v>2394</v>
      </c>
      <c r="S247" s="4">
        <v>452</v>
      </c>
      <c r="T247" s="4">
        <v>465</v>
      </c>
      <c r="U247" s="4">
        <v>495</v>
      </c>
      <c r="V247" s="4">
        <v>474</v>
      </c>
      <c r="W247" s="4">
        <v>508</v>
      </c>
      <c r="X247" s="4">
        <v>2678</v>
      </c>
      <c r="Y247" s="4">
        <v>554</v>
      </c>
      <c r="Z247" s="4">
        <v>548</v>
      </c>
      <c r="AA247" s="4">
        <v>541</v>
      </c>
      <c r="AB247" s="4">
        <v>562</v>
      </c>
      <c r="AC247" s="4">
        <v>473</v>
      </c>
      <c r="AD247" s="4">
        <v>2719</v>
      </c>
      <c r="AE247" s="4">
        <v>474</v>
      </c>
      <c r="AF247" s="4">
        <v>510</v>
      </c>
      <c r="AG247" s="4">
        <v>573</v>
      </c>
      <c r="AH247" s="4">
        <v>561</v>
      </c>
      <c r="AI247" s="4">
        <v>601</v>
      </c>
      <c r="AJ247" s="4">
        <v>3160</v>
      </c>
      <c r="AK247" s="4">
        <v>599</v>
      </c>
      <c r="AL247" s="4">
        <v>611</v>
      </c>
      <c r="AM247" s="4">
        <v>654</v>
      </c>
      <c r="AN247" s="4">
        <v>664</v>
      </c>
      <c r="AO247" s="4">
        <v>632</v>
      </c>
      <c r="AP247" s="4">
        <v>2893</v>
      </c>
      <c r="AQ247" s="4">
        <v>644</v>
      </c>
      <c r="AR247" s="4">
        <v>584</v>
      </c>
      <c r="AS247" s="4">
        <v>565</v>
      </c>
      <c r="AT247" s="4">
        <v>547</v>
      </c>
      <c r="AU247" s="4">
        <v>553</v>
      </c>
      <c r="AV247" s="4">
        <v>2868</v>
      </c>
      <c r="AW247" s="4">
        <v>561</v>
      </c>
      <c r="AX247" s="4">
        <v>550</v>
      </c>
      <c r="AY247" s="4">
        <v>545</v>
      </c>
      <c r="AZ247" s="4">
        <v>596</v>
      </c>
      <c r="BA247" s="4">
        <v>616</v>
      </c>
      <c r="BB247" s="4">
        <v>3328</v>
      </c>
      <c r="BC247" s="4">
        <v>677</v>
      </c>
      <c r="BD247" s="4">
        <v>625</v>
      </c>
      <c r="BE247" s="4">
        <v>687</v>
      </c>
      <c r="BF247" s="4">
        <v>651</v>
      </c>
      <c r="BG247" s="4">
        <v>688</v>
      </c>
      <c r="BH247" s="4">
        <v>3388</v>
      </c>
      <c r="BI247" s="4">
        <v>711</v>
      </c>
      <c r="BJ247" s="4">
        <v>683</v>
      </c>
      <c r="BK247" s="4">
        <v>646</v>
      </c>
      <c r="BL247" s="4">
        <v>725</v>
      </c>
      <c r="BM247" s="4">
        <v>623</v>
      </c>
      <c r="BN247" s="4">
        <v>2826</v>
      </c>
      <c r="BO247" s="4">
        <v>649</v>
      </c>
      <c r="BP247" s="4">
        <v>584</v>
      </c>
      <c r="BQ247" s="4">
        <v>599</v>
      </c>
      <c r="BR247" s="4">
        <v>502</v>
      </c>
      <c r="BS247" s="4">
        <v>492</v>
      </c>
      <c r="BT247" s="4">
        <v>2144</v>
      </c>
      <c r="BU247" s="4">
        <v>459</v>
      </c>
      <c r="BV247" s="4">
        <v>471</v>
      </c>
      <c r="BW247" s="4">
        <v>420</v>
      </c>
      <c r="BX247" s="4">
        <v>394</v>
      </c>
      <c r="BY247" s="4">
        <v>400</v>
      </c>
      <c r="BZ247" s="4">
        <v>2081</v>
      </c>
      <c r="CA247" s="4">
        <v>390</v>
      </c>
      <c r="CB247" s="4">
        <v>395</v>
      </c>
      <c r="CC247" s="4">
        <v>370</v>
      </c>
      <c r="CD247" s="4">
        <v>464</v>
      </c>
      <c r="CE247" s="4">
        <v>462</v>
      </c>
      <c r="CF247" s="4">
        <v>1713</v>
      </c>
      <c r="CG247" s="4">
        <v>370</v>
      </c>
      <c r="CH247" s="4">
        <v>353</v>
      </c>
      <c r="CI247" s="4">
        <v>354</v>
      </c>
      <c r="CJ247" s="4">
        <v>362</v>
      </c>
      <c r="CK247" s="4">
        <v>274</v>
      </c>
      <c r="CL247" s="4">
        <v>1501</v>
      </c>
      <c r="CM247" s="4">
        <v>275</v>
      </c>
      <c r="CN247" s="4">
        <v>307</v>
      </c>
      <c r="CO247" s="4">
        <v>281</v>
      </c>
      <c r="CP247" s="4">
        <v>333</v>
      </c>
      <c r="CQ247" s="4">
        <v>305</v>
      </c>
      <c r="CR247" s="4">
        <v>1462</v>
      </c>
      <c r="CS247" s="4">
        <v>307</v>
      </c>
      <c r="CT247" s="4">
        <v>317</v>
      </c>
      <c r="CU247" s="4">
        <v>273</v>
      </c>
      <c r="CV247" s="4">
        <v>280</v>
      </c>
      <c r="CW247" s="4">
        <v>285</v>
      </c>
      <c r="CX247" s="4">
        <v>1109</v>
      </c>
      <c r="CY247" s="4">
        <v>269</v>
      </c>
      <c r="CZ247" s="4">
        <v>234</v>
      </c>
      <c r="DA247" s="4">
        <v>248</v>
      </c>
      <c r="DB247" s="4">
        <v>166</v>
      </c>
      <c r="DC247" s="4">
        <v>192</v>
      </c>
      <c r="DD247" s="4">
        <v>634</v>
      </c>
      <c r="DE247" s="4">
        <v>165</v>
      </c>
      <c r="DF247" s="4">
        <v>140</v>
      </c>
      <c r="DG247" s="4">
        <v>138</v>
      </c>
      <c r="DH247" s="4">
        <v>114</v>
      </c>
      <c r="DI247" s="4">
        <v>77</v>
      </c>
      <c r="DJ247" s="4">
        <v>291</v>
      </c>
      <c r="DK247" s="4">
        <v>99</v>
      </c>
      <c r="DL247" s="4">
        <v>83</v>
      </c>
      <c r="DM247" s="4">
        <v>45</v>
      </c>
      <c r="DN247" s="4">
        <v>34</v>
      </c>
      <c r="DO247" s="4">
        <v>30</v>
      </c>
      <c r="DP247" s="4">
        <v>72</v>
      </c>
      <c r="DQ247" s="4">
        <v>20</v>
      </c>
      <c r="DR247" s="4">
        <v>24</v>
      </c>
      <c r="DS247" s="4">
        <v>12</v>
      </c>
      <c r="DT247" s="4">
        <v>9</v>
      </c>
      <c r="DU247" s="4">
        <v>7</v>
      </c>
      <c r="DV247" s="4">
        <v>13</v>
      </c>
      <c r="DW247" s="4">
        <v>8148</v>
      </c>
      <c r="DX247" s="4">
        <v>9237</v>
      </c>
      <c r="DY247" s="4">
        <v>17092</v>
      </c>
      <c r="DZ247" s="4">
        <v>10439</v>
      </c>
      <c r="EA247" s="4">
        <v>6795</v>
      </c>
    </row>
    <row r="248" spans="1:131" ht="17.5" customHeight="1" x14ac:dyDescent="0.35">
      <c r="A248" s="2" t="s">
        <v>424</v>
      </c>
      <c r="D248" s="2" t="s">
        <v>425</v>
      </c>
      <c r="E248" s="4">
        <v>44946</v>
      </c>
      <c r="F248" s="4">
        <v>2653</v>
      </c>
      <c r="G248" s="4">
        <v>518</v>
      </c>
      <c r="H248" s="4">
        <v>531</v>
      </c>
      <c r="I248" s="4">
        <v>526</v>
      </c>
      <c r="J248" s="4">
        <v>521</v>
      </c>
      <c r="K248" s="4">
        <v>557</v>
      </c>
      <c r="L248" s="4">
        <v>2556</v>
      </c>
      <c r="M248" s="4">
        <v>499</v>
      </c>
      <c r="N248" s="4">
        <v>532</v>
      </c>
      <c r="O248" s="4">
        <v>534</v>
      </c>
      <c r="P248" s="4">
        <v>457</v>
      </c>
      <c r="Q248" s="4">
        <v>534</v>
      </c>
      <c r="R248" s="4">
        <v>2779</v>
      </c>
      <c r="S248" s="4">
        <v>539</v>
      </c>
      <c r="T248" s="4">
        <v>529</v>
      </c>
      <c r="U248" s="4">
        <v>604</v>
      </c>
      <c r="V248" s="4">
        <v>553</v>
      </c>
      <c r="W248" s="4">
        <v>554</v>
      </c>
      <c r="X248" s="4">
        <v>2633</v>
      </c>
      <c r="Y248" s="4">
        <v>587</v>
      </c>
      <c r="Z248" s="4">
        <v>520</v>
      </c>
      <c r="AA248" s="4">
        <v>626</v>
      </c>
      <c r="AB248" s="4">
        <v>548</v>
      </c>
      <c r="AC248" s="4">
        <v>352</v>
      </c>
      <c r="AD248" s="4">
        <v>2170</v>
      </c>
      <c r="AE248" s="4">
        <v>366</v>
      </c>
      <c r="AF248" s="4">
        <v>380</v>
      </c>
      <c r="AG248" s="4">
        <v>475</v>
      </c>
      <c r="AH248" s="4">
        <v>490</v>
      </c>
      <c r="AI248" s="4">
        <v>459</v>
      </c>
      <c r="AJ248" s="4">
        <v>2450</v>
      </c>
      <c r="AK248" s="4">
        <v>457</v>
      </c>
      <c r="AL248" s="4">
        <v>452</v>
      </c>
      <c r="AM248" s="4">
        <v>512</v>
      </c>
      <c r="AN248" s="4">
        <v>495</v>
      </c>
      <c r="AO248" s="4">
        <v>534</v>
      </c>
      <c r="AP248" s="4">
        <v>2849</v>
      </c>
      <c r="AQ248" s="4">
        <v>566</v>
      </c>
      <c r="AR248" s="4">
        <v>598</v>
      </c>
      <c r="AS248" s="4">
        <v>553</v>
      </c>
      <c r="AT248" s="4">
        <v>589</v>
      </c>
      <c r="AU248" s="4">
        <v>543</v>
      </c>
      <c r="AV248" s="4">
        <v>3165</v>
      </c>
      <c r="AW248" s="4">
        <v>570</v>
      </c>
      <c r="AX248" s="4">
        <v>645</v>
      </c>
      <c r="AY248" s="4">
        <v>645</v>
      </c>
      <c r="AZ248" s="4">
        <v>614</v>
      </c>
      <c r="BA248" s="4">
        <v>691</v>
      </c>
      <c r="BB248" s="4">
        <v>3435</v>
      </c>
      <c r="BC248" s="4">
        <v>665</v>
      </c>
      <c r="BD248" s="4">
        <v>647</v>
      </c>
      <c r="BE248" s="4">
        <v>740</v>
      </c>
      <c r="BF248" s="4">
        <v>684</v>
      </c>
      <c r="BG248" s="4">
        <v>699</v>
      </c>
      <c r="BH248" s="4">
        <v>3606</v>
      </c>
      <c r="BI248" s="4">
        <v>692</v>
      </c>
      <c r="BJ248" s="4">
        <v>757</v>
      </c>
      <c r="BK248" s="4">
        <v>743</v>
      </c>
      <c r="BL248" s="4">
        <v>736</v>
      </c>
      <c r="BM248" s="4">
        <v>678</v>
      </c>
      <c r="BN248" s="4">
        <v>3037</v>
      </c>
      <c r="BO248" s="4">
        <v>657</v>
      </c>
      <c r="BP248" s="4">
        <v>597</v>
      </c>
      <c r="BQ248" s="4">
        <v>611</v>
      </c>
      <c r="BR248" s="4">
        <v>589</v>
      </c>
      <c r="BS248" s="4">
        <v>583</v>
      </c>
      <c r="BT248" s="4">
        <v>2597</v>
      </c>
      <c r="BU248" s="4">
        <v>567</v>
      </c>
      <c r="BV248" s="4">
        <v>515</v>
      </c>
      <c r="BW248" s="4">
        <v>515</v>
      </c>
      <c r="BX248" s="4">
        <v>502</v>
      </c>
      <c r="BY248" s="4">
        <v>498</v>
      </c>
      <c r="BZ248" s="4">
        <v>2707</v>
      </c>
      <c r="CA248" s="4">
        <v>511</v>
      </c>
      <c r="CB248" s="4">
        <v>508</v>
      </c>
      <c r="CC248" s="4">
        <v>512</v>
      </c>
      <c r="CD248" s="4">
        <v>594</v>
      </c>
      <c r="CE248" s="4">
        <v>582</v>
      </c>
      <c r="CF248" s="4">
        <v>2066</v>
      </c>
      <c r="CG248" s="4">
        <v>446</v>
      </c>
      <c r="CH248" s="4">
        <v>466</v>
      </c>
      <c r="CI248" s="4">
        <v>410</v>
      </c>
      <c r="CJ248" s="4">
        <v>415</v>
      </c>
      <c r="CK248" s="4">
        <v>329</v>
      </c>
      <c r="CL248" s="4">
        <v>1803</v>
      </c>
      <c r="CM248" s="4">
        <v>352</v>
      </c>
      <c r="CN248" s="4">
        <v>379</v>
      </c>
      <c r="CO248" s="4">
        <v>344</v>
      </c>
      <c r="CP248" s="4">
        <v>376</v>
      </c>
      <c r="CQ248" s="4">
        <v>352</v>
      </c>
      <c r="CR248" s="4">
        <v>1666</v>
      </c>
      <c r="CS248" s="4">
        <v>361</v>
      </c>
      <c r="CT248" s="4">
        <v>331</v>
      </c>
      <c r="CU248" s="4">
        <v>292</v>
      </c>
      <c r="CV248" s="4">
        <v>349</v>
      </c>
      <c r="CW248" s="4">
        <v>333</v>
      </c>
      <c r="CX248" s="4">
        <v>1282</v>
      </c>
      <c r="CY248" s="4">
        <v>284</v>
      </c>
      <c r="CZ248" s="4">
        <v>281</v>
      </c>
      <c r="DA248" s="4">
        <v>252</v>
      </c>
      <c r="DB248" s="4">
        <v>230</v>
      </c>
      <c r="DC248" s="4">
        <v>235</v>
      </c>
      <c r="DD248" s="4">
        <v>903</v>
      </c>
      <c r="DE248" s="4">
        <v>217</v>
      </c>
      <c r="DF248" s="4">
        <v>181</v>
      </c>
      <c r="DG248" s="4">
        <v>181</v>
      </c>
      <c r="DH248" s="4">
        <v>167</v>
      </c>
      <c r="DI248" s="4">
        <v>157</v>
      </c>
      <c r="DJ248" s="4">
        <v>426</v>
      </c>
      <c r="DK248" s="4">
        <v>144</v>
      </c>
      <c r="DL248" s="4">
        <v>107</v>
      </c>
      <c r="DM248" s="4">
        <v>78</v>
      </c>
      <c r="DN248" s="4">
        <v>47</v>
      </c>
      <c r="DO248" s="4">
        <v>50</v>
      </c>
      <c r="DP248" s="4">
        <v>134</v>
      </c>
      <c r="DQ248" s="4">
        <v>44</v>
      </c>
      <c r="DR248" s="4">
        <v>24</v>
      </c>
      <c r="DS248" s="4">
        <v>29</v>
      </c>
      <c r="DT248" s="4">
        <v>21</v>
      </c>
      <c r="DU248" s="4">
        <v>16</v>
      </c>
      <c r="DV248" s="4">
        <v>29</v>
      </c>
      <c r="DW248" s="4">
        <v>8575</v>
      </c>
      <c r="DX248" s="4">
        <v>9721</v>
      </c>
      <c r="DY248" s="4">
        <v>16115</v>
      </c>
      <c r="DZ248" s="4">
        <v>11947</v>
      </c>
      <c r="EA248" s="4">
        <v>8309</v>
      </c>
    </row>
    <row r="249" spans="1:131" ht="17.5" customHeight="1" x14ac:dyDescent="0.35">
      <c r="A249" s="2" t="s">
        <v>426</v>
      </c>
      <c r="D249" s="2" t="s">
        <v>427</v>
      </c>
      <c r="E249" s="4">
        <v>45473</v>
      </c>
      <c r="F249" s="4">
        <v>3296</v>
      </c>
      <c r="G249" s="4">
        <v>752</v>
      </c>
      <c r="H249" s="4">
        <v>680</v>
      </c>
      <c r="I249" s="4">
        <v>629</v>
      </c>
      <c r="J249" s="4">
        <v>609</v>
      </c>
      <c r="K249" s="4">
        <v>626</v>
      </c>
      <c r="L249" s="4">
        <v>2627</v>
      </c>
      <c r="M249" s="4">
        <v>605</v>
      </c>
      <c r="N249" s="4">
        <v>535</v>
      </c>
      <c r="O249" s="4">
        <v>522</v>
      </c>
      <c r="P249" s="4">
        <v>477</v>
      </c>
      <c r="Q249" s="4">
        <v>488</v>
      </c>
      <c r="R249" s="4">
        <v>2578</v>
      </c>
      <c r="S249" s="4">
        <v>481</v>
      </c>
      <c r="T249" s="4">
        <v>499</v>
      </c>
      <c r="U249" s="4">
        <v>514</v>
      </c>
      <c r="V249" s="4">
        <v>551</v>
      </c>
      <c r="W249" s="4">
        <v>533</v>
      </c>
      <c r="X249" s="4">
        <v>2592</v>
      </c>
      <c r="Y249" s="4">
        <v>585</v>
      </c>
      <c r="Z249" s="4">
        <v>503</v>
      </c>
      <c r="AA249" s="4">
        <v>538</v>
      </c>
      <c r="AB249" s="4">
        <v>510</v>
      </c>
      <c r="AC249" s="4">
        <v>456</v>
      </c>
      <c r="AD249" s="4">
        <v>2883</v>
      </c>
      <c r="AE249" s="4">
        <v>411</v>
      </c>
      <c r="AF249" s="4">
        <v>438</v>
      </c>
      <c r="AG249" s="4">
        <v>589</v>
      </c>
      <c r="AH249" s="4">
        <v>737</v>
      </c>
      <c r="AI249" s="4">
        <v>708</v>
      </c>
      <c r="AJ249" s="4">
        <v>4198</v>
      </c>
      <c r="AK249" s="4">
        <v>740</v>
      </c>
      <c r="AL249" s="4">
        <v>818</v>
      </c>
      <c r="AM249" s="4">
        <v>800</v>
      </c>
      <c r="AN249" s="4">
        <v>914</v>
      </c>
      <c r="AO249" s="4">
        <v>926</v>
      </c>
      <c r="AP249" s="4">
        <v>4042</v>
      </c>
      <c r="AQ249" s="4">
        <v>865</v>
      </c>
      <c r="AR249" s="4">
        <v>838</v>
      </c>
      <c r="AS249" s="4">
        <v>841</v>
      </c>
      <c r="AT249" s="4">
        <v>757</v>
      </c>
      <c r="AU249" s="4">
        <v>741</v>
      </c>
      <c r="AV249" s="4">
        <v>3590</v>
      </c>
      <c r="AW249" s="4">
        <v>739</v>
      </c>
      <c r="AX249" s="4">
        <v>728</v>
      </c>
      <c r="AY249" s="4">
        <v>673</v>
      </c>
      <c r="AZ249" s="4">
        <v>719</v>
      </c>
      <c r="BA249" s="4">
        <v>731</v>
      </c>
      <c r="BB249" s="4">
        <v>3461</v>
      </c>
      <c r="BC249" s="4">
        <v>730</v>
      </c>
      <c r="BD249" s="4">
        <v>677</v>
      </c>
      <c r="BE249" s="4">
        <v>678</v>
      </c>
      <c r="BF249" s="4">
        <v>716</v>
      </c>
      <c r="BG249" s="4">
        <v>660</v>
      </c>
      <c r="BH249" s="4">
        <v>3106</v>
      </c>
      <c r="BI249" s="4">
        <v>677</v>
      </c>
      <c r="BJ249" s="4">
        <v>615</v>
      </c>
      <c r="BK249" s="4">
        <v>604</v>
      </c>
      <c r="BL249" s="4">
        <v>638</v>
      </c>
      <c r="BM249" s="4">
        <v>572</v>
      </c>
      <c r="BN249" s="4">
        <v>2626</v>
      </c>
      <c r="BO249" s="4">
        <v>565</v>
      </c>
      <c r="BP249" s="4">
        <v>554</v>
      </c>
      <c r="BQ249" s="4">
        <v>544</v>
      </c>
      <c r="BR249" s="4">
        <v>483</v>
      </c>
      <c r="BS249" s="4">
        <v>480</v>
      </c>
      <c r="BT249" s="4">
        <v>2147</v>
      </c>
      <c r="BU249" s="4">
        <v>436</v>
      </c>
      <c r="BV249" s="4">
        <v>485</v>
      </c>
      <c r="BW249" s="4">
        <v>420</v>
      </c>
      <c r="BX249" s="4">
        <v>415</v>
      </c>
      <c r="BY249" s="4">
        <v>391</v>
      </c>
      <c r="BZ249" s="4">
        <v>2062</v>
      </c>
      <c r="CA249" s="4">
        <v>424</v>
      </c>
      <c r="CB249" s="4">
        <v>399</v>
      </c>
      <c r="CC249" s="4">
        <v>384</v>
      </c>
      <c r="CD249" s="4">
        <v>438</v>
      </c>
      <c r="CE249" s="4">
        <v>417</v>
      </c>
      <c r="CF249" s="4">
        <v>1611</v>
      </c>
      <c r="CG249" s="4">
        <v>342</v>
      </c>
      <c r="CH249" s="4">
        <v>333</v>
      </c>
      <c r="CI249" s="4">
        <v>338</v>
      </c>
      <c r="CJ249" s="4">
        <v>317</v>
      </c>
      <c r="CK249" s="4">
        <v>281</v>
      </c>
      <c r="CL249" s="4">
        <v>1372</v>
      </c>
      <c r="CM249" s="4">
        <v>250</v>
      </c>
      <c r="CN249" s="4">
        <v>271</v>
      </c>
      <c r="CO249" s="4">
        <v>298</v>
      </c>
      <c r="CP249" s="4">
        <v>269</v>
      </c>
      <c r="CQ249" s="4">
        <v>284</v>
      </c>
      <c r="CR249" s="4">
        <v>1192</v>
      </c>
      <c r="CS249" s="4">
        <v>275</v>
      </c>
      <c r="CT249" s="4">
        <v>243</v>
      </c>
      <c r="CU249" s="4">
        <v>217</v>
      </c>
      <c r="CV249" s="4">
        <v>227</v>
      </c>
      <c r="CW249" s="4">
        <v>230</v>
      </c>
      <c r="CX249" s="4">
        <v>1021</v>
      </c>
      <c r="CY249" s="4">
        <v>220</v>
      </c>
      <c r="CZ249" s="4">
        <v>218</v>
      </c>
      <c r="DA249" s="4">
        <v>207</v>
      </c>
      <c r="DB249" s="4">
        <v>186</v>
      </c>
      <c r="DC249" s="4">
        <v>190</v>
      </c>
      <c r="DD249" s="4">
        <v>654</v>
      </c>
      <c r="DE249" s="4">
        <v>152</v>
      </c>
      <c r="DF249" s="4">
        <v>138</v>
      </c>
      <c r="DG249" s="4">
        <v>145</v>
      </c>
      <c r="DH249" s="4">
        <v>109</v>
      </c>
      <c r="DI249" s="4">
        <v>110</v>
      </c>
      <c r="DJ249" s="4">
        <v>296</v>
      </c>
      <c r="DK249" s="4">
        <v>100</v>
      </c>
      <c r="DL249" s="4">
        <v>75</v>
      </c>
      <c r="DM249" s="4">
        <v>45</v>
      </c>
      <c r="DN249" s="4">
        <v>39</v>
      </c>
      <c r="DO249" s="4">
        <v>37</v>
      </c>
      <c r="DP249" s="4">
        <v>105</v>
      </c>
      <c r="DQ249" s="4">
        <v>36</v>
      </c>
      <c r="DR249" s="4">
        <v>20</v>
      </c>
      <c r="DS249" s="4">
        <v>24</v>
      </c>
      <c r="DT249" s="4">
        <v>13</v>
      </c>
      <c r="DU249" s="4">
        <v>12</v>
      </c>
      <c r="DV249" s="4">
        <v>14</v>
      </c>
      <c r="DW249" s="4">
        <v>9086</v>
      </c>
      <c r="DX249" s="4">
        <v>10127</v>
      </c>
      <c r="DY249" s="4">
        <v>20181</v>
      </c>
      <c r="DZ249" s="4">
        <v>9941</v>
      </c>
      <c r="EA249" s="4">
        <v>6265</v>
      </c>
    </row>
    <row r="250" spans="1:131" ht="17.5" customHeight="1" x14ac:dyDescent="0.35">
      <c r="A250" s="2" t="s">
        <v>428</v>
      </c>
      <c r="D250" s="2" t="s">
        <v>429</v>
      </c>
      <c r="E250" s="4">
        <v>56171</v>
      </c>
      <c r="F250" s="4">
        <v>3283</v>
      </c>
      <c r="G250" s="4">
        <v>663</v>
      </c>
      <c r="H250" s="4">
        <v>655</v>
      </c>
      <c r="I250" s="4">
        <v>688</v>
      </c>
      <c r="J250" s="4">
        <v>636</v>
      </c>
      <c r="K250" s="4">
        <v>641</v>
      </c>
      <c r="L250" s="4">
        <v>3005</v>
      </c>
      <c r="M250" s="4">
        <v>658</v>
      </c>
      <c r="N250" s="4">
        <v>583</v>
      </c>
      <c r="O250" s="4">
        <v>582</v>
      </c>
      <c r="P250" s="4">
        <v>584</v>
      </c>
      <c r="Q250" s="4">
        <v>598</v>
      </c>
      <c r="R250" s="4">
        <v>3034</v>
      </c>
      <c r="S250" s="4">
        <v>620</v>
      </c>
      <c r="T250" s="4">
        <v>576</v>
      </c>
      <c r="U250" s="4">
        <v>612</v>
      </c>
      <c r="V250" s="4">
        <v>629</v>
      </c>
      <c r="W250" s="4">
        <v>597</v>
      </c>
      <c r="X250" s="4">
        <v>4175</v>
      </c>
      <c r="Y250" s="4">
        <v>677</v>
      </c>
      <c r="Z250" s="4">
        <v>656</v>
      </c>
      <c r="AA250" s="4">
        <v>676</v>
      </c>
      <c r="AB250" s="4">
        <v>918</v>
      </c>
      <c r="AC250" s="4">
        <v>1248</v>
      </c>
      <c r="AD250" s="4">
        <v>5583</v>
      </c>
      <c r="AE250" s="4">
        <v>1451</v>
      </c>
      <c r="AF250" s="4">
        <v>1255</v>
      </c>
      <c r="AG250" s="4">
        <v>1062</v>
      </c>
      <c r="AH250" s="4">
        <v>974</v>
      </c>
      <c r="AI250" s="4">
        <v>841</v>
      </c>
      <c r="AJ250" s="4">
        <v>3831</v>
      </c>
      <c r="AK250" s="4">
        <v>780</v>
      </c>
      <c r="AL250" s="4">
        <v>768</v>
      </c>
      <c r="AM250" s="4">
        <v>771</v>
      </c>
      <c r="AN250" s="4">
        <v>728</v>
      </c>
      <c r="AO250" s="4">
        <v>784</v>
      </c>
      <c r="AP250" s="4">
        <v>3528</v>
      </c>
      <c r="AQ250" s="4">
        <v>769</v>
      </c>
      <c r="AR250" s="4">
        <v>698</v>
      </c>
      <c r="AS250" s="4">
        <v>678</v>
      </c>
      <c r="AT250" s="4">
        <v>677</v>
      </c>
      <c r="AU250" s="4">
        <v>706</v>
      </c>
      <c r="AV250" s="4">
        <v>3509</v>
      </c>
      <c r="AW250" s="4">
        <v>669</v>
      </c>
      <c r="AX250" s="4">
        <v>677</v>
      </c>
      <c r="AY250" s="4">
        <v>635</v>
      </c>
      <c r="AZ250" s="4">
        <v>769</v>
      </c>
      <c r="BA250" s="4">
        <v>759</v>
      </c>
      <c r="BB250" s="4">
        <v>3668</v>
      </c>
      <c r="BC250" s="4">
        <v>760</v>
      </c>
      <c r="BD250" s="4">
        <v>676</v>
      </c>
      <c r="BE250" s="4">
        <v>721</v>
      </c>
      <c r="BF250" s="4">
        <v>736</v>
      </c>
      <c r="BG250" s="4">
        <v>775</v>
      </c>
      <c r="BH250" s="4">
        <v>4039</v>
      </c>
      <c r="BI250" s="4">
        <v>850</v>
      </c>
      <c r="BJ250" s="4">
        <v>848</v>
      </c>
      <c r="BK250" s="4">
        <v>787</v>
      </c>
      <c r="BL250" s="4">
        <v>802</v>
      </c>
      <c r="BM250" s="4">
        <v>752</v>
      </c>
      <c r="BN250" s="4">
        <v>3392</v>
      </c>
      <c r="BO250" s="4">
        <v>717</v>
      </c>
      <c r="BP250" s="4">
        <v>741</v>
      </c>
      <c r="BQ250" s="4">
        <v>648</v>
      </c>
      <c r="BR250" s="4">
        <v>651</v>
      </c>
      <c r="BS250" s="4">
        <v>635</v>
      </c>
      <c r="BT250" s="4">
        <v>2749</v>
      </c>
      <c r="BU250" s="4">
        <v>613</v>
      </c>
      <c r="BV250" s="4">
        <v>592</v>
      </c>
      <c r="BW250" s="4">
        <v>549</v>
      </c>
      <c r="BX250" s="4">
        <v>489</v>
      </c>
      <c r="BY250" s="4">
        <v>506</v>
      </c>
      <c r="BZ250" s="4">
        <v>2791</v>
      </c>
      <c r="CA250" s="4">
        <v>501</v>
      </c>
      <c r="CB250" s="4">
        <v>523</v>
      </c>
      <c r="CC250" s="4">
        <v>512</v>
      </c>
      <c r="CD250" s="4">
        <v>593</v>
      </c>
      <c r="CE250" s="4">
        <v>662</v>
      </c>
      <c r="CF250" s="4">
        <v>2288</v>
      </c>
      <c r="CG250" s="4">
        <v>460</v>
      </c>
      <c r="CH250" s="4">
        <v>475</v>
      </c>
      <c r="CI250" s="4">
        <v>507</v>
      </c>
      <c r="CJ250" s="4">
        <v>453</v>
      </c>
      <c r="CK250" s="4">
        <v>393</v>
      </c>
      <c r="CL250" s="4">
        <v>2033</v>
      </c>
      <c r="CM250" s="4">
        <v>369</v>
      </c>
      <c r="CN250" s="4">
        <v>416</v>
      </c>
      <c r="CO250" s="4">
        <v>410</v>
      </c>
      <c r="CP250" s="4">
        <v>404</v>
      </c>
      <c r="CQ250" s="4">
        <v>434</v>
      </c>
      <c r="CR250" s="4">
        <v>1947</v>
      </c>
      <c r="CS250" s="4">
        <v>421</v>
      </c>
      <c r="CT250" s="4">
        <v>388</v>
      </c>
      <c r="CU250" s="4">
        <v>410</v>
      </c>
      <c r="CV250" s="4">
        <v>366</v>
      </c>
      <c r="CW250" s="4">
        <v>362</v>
      </c>
      <c r="CX250" s="4">
        <v>1636</v>
      </c>
      <c r="CY250" s="4">
        <v>375</v>
      </c>
      <c r="CZ250" s="4">
        <v>362</v>
      </c>
      <c r="DA250" s="4">
        <v>326</v>
      </c>
      <c r="DB250" s="4">
        <v>309</v>
      </c>
      <c r="DC250" s="4">
        <v>264</v>
      </c>
      <c r="DD250" s="4">
        <v>1049</v>
      </c>
      <c r="DE250" s="4">
        <v>238</v>
      </c>
      <c r="DF250" s="4">
        <v>275</v>
      </c>
      <c r="DG250" s="4">
        <v>210</v>
      </c>
      <c r="DH250" s="4">
        <v>148</v>
      </c>
      <c r="DI250" s="4">
        <v>178</v>
      </c>
      <c r="DJ250" s="4">
        <v>482</v>
      </c>
      <c r="DK250" s="4">
        <v>151</v>
      </c>
      <c r="DL250" s="4">
        <v>142</v>
      </c>
      <c r="DM250" s="4">
        <v>71</v>
      </c>
      <c r="DN250" s="4">
        <v>50</v>
      </c>
      <c r="DO250" s="4">
        <v>68</v>
      </c>
      <c r="DP250" s="4">
        <v>133</v>
      </c>
      <c r="DQ250" s="4">
        <v>45</v>
      </c>
      <c r="DR250" s="4">
        <v>37</v>
      </c>
      <c r="DS250" s="4">
        <v>26</v>
      </c>
      <c r="DT250" s="4">
        <v>14</v>
      </c>
      <c r="DU250" s="4">
        <v>11</v>
      </c>
      <c r="DV250" s="4">
        <v>16</v>
      </c>
      <c r="DW250" s="4">
        <v>9999</v>
      </c>
      <c r="DX250" s="4">
        <v>11331</v>
      </c>
      <c r="DY250" s="4">
        <v>23617</v>
      </c>
      <c r="DZ250" s="4">
        <v>12971</v>
      </c>
      <c r="EA250" s="4">
        <v>9584</v>
      </c>
    </row>
    <row r="251" spans="1:131" ht="17.5" customHeight="1" x14ac:dyDescent="0.35"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W251" s="30"/>
      <c r="DX251" s="30"/>
      <c r="DY251" s="30"/>
      <c r="DZ251" s="30"/>
      <c r="EA251" s="30"/>
    </row>
    <row r="252" spans="1:131" s="3" customFormat="1" ht="17.5" customHeight="1" x14ac:dyDescent="0.35">
      <c r="A252" s="3" t="s">
        <v>430</v>
      </c>
      <c r="C252" s="3" t="s">
        <v>431</v>
      </c>
      <c r="E252" s="26">
        <v>437728</v>
      </c>
      <c r="F252" s="26">
        <v>22675</v>
      </c>
      <c r="G252" s="26">
        <v>4701</v>
      </c>
      <c r="H252" s="26">
        <v>4530</v>
      </c>
      <c r="I252" s="26">
        <v>4599</v>
      </c>
      <c r="J252" s="26">
        <v>4422</v>
      </c>
      <c r="K252" s="26">
        <v>4423</v>
      </c>
      <c r="L252" s="26">
        <v>20243</v>
      </c>
      <c r="M252" s="26">
        <v>4179</v>
      </c>
      <c r="N252" s="26">
        <v>3940</v>
      </c>
      <c r="O252" s="26">
        <v>4172</v>
      </c>
      <c r="P252" s="26">
        <v>3948</v>
      </c>
      <c r="Q252" s="26">
        <v>4004</v>
      </c>
      <c r="R252" s="26">
        <v>22604</v>
      </c>
      <c r="S252" s="26">
        <v>4264</v>
      </c>
      <c r="T252" s="26">
        <v>4332</v>
      </c>
      <c r="U252" s="26">
        <v>4651</v>
      </c>
      <c r="V252" s="26">
        <v>4617</v>
      </c>
      <c r="W252" s="26">
        <v>4740</v>
      </c>
      <c r="X252" s="26">
        <v>24895</v>
      </c>
      <c r="Y252" s="26">
        <v>5247</v>
      </c>
      <c r="Z252" s="26">
        <v>4805</v>
      </c>
      <c r="AA252" s="26">
        <v>4978</v>
      </c>
      <c r="AB252" s="26">
        <v>4907</v>
      </c>
      <c r="AC252" s="26">
        <v>4958</v>
      </c>
      <c r="AD252" s="26">
        <v>25710</v>
      </c>
      <c r="AE252" s="26">
        <v>5076</v>
      </c>
      <c r="AF252" s="26">
        <v>5039</v>
      </c>
      <c r="AG252" s="26">
        <v>5239</v>
      </c>
      <c r="AH252" s="26">
        <v>5303</v>
      </c>
      <c r="AI252" s="26">
        <v>5053</v>
      </c>
      <c r="AJ252" s="26">
        <v>24471</v>
      </c>
      <c r="AK252" s="26">
        <v>5043</v>
      </c>
      <c r="AL252" s="26">
        <v>4810</v>
      </c>
      <c r="AM252" s="26">
        <v>4849</v>
      </c>
      <c r="AN252" s="26">
        <v>4758</v>
      </c>
      <c r="AO252" s="26">
        <v>5011</v>
      </c>
      <c r="AP252" s="26">
        <v>22611</v>
      </c>
      <c r="AQ252" s="26">
        <v>4764</v>
      </c>
      <c r="AR252" s="26">
        <v>4681</v>
      </c>
      <c r="AS252" s="26">
        <v>4484</v>
      </c>
      <c r="AT252" s="26">
        <v>4277</v>
      </c>
      <c r="AU252" s="26">
        <v>4405</v>
      </c>
      <c r="AV252" s="26">
        <v>25306</v>
      </c>
      <c r="AW252" s="26">
        <v>4595</v>
      </c>
      <c r="AX252" s="26">
        <v>4709</v>
      </c>
      <c r="AY252" s="26">
        <v>5122</v>
      </c>
      <c r="AZ252" s="26">
        <v>5258</v>
      </c>
      <c r="BA252" s="26">
        <v>5622</v>
      </c>
      <c r="BB252" s="26">
        <v>29597</v>
      </c>
      <c r="BC252" s="26">
        <v>5902</v>
      </c>
      <c r="BD252" s="26">
        <v>5740</v>
      </c>
      <c r="BE252" s="26">
        <v>5991</v>
      </c>
      <c r="BF252" s="26">
        <v>5991</v>
      </c>
      <c r="BG252" s="26">
        <v>5973</v>
      </c>
      <c r="BH252" s="26">
        <v>30554</v>
      </c>
      <c r="BI252" s="26">
        <v>6109</v>
      </c>
      <c r="BJ252" s="26">
        <v>6429</v>
      </c>
      <c r="BK252" s="26">
        <v>6035</v>
      </c>
      <c r="BL252" s="26">
        <v>5999</v>
      </c>
      <c r="BM252" s="26">
        <v>5982</v>
      </c>
      <c r="BN252" s="26">
        <v>27909</v>
      </c>
      <c r="BO252" s="26">
        <v>5740</v>
      </c>
      <c r="BP252" s="26">
        <v>5599</v>
      </c>
      <c r="BQ252" s="26">
        <v>5635</v>
      </c>
      <c r="BR252" s="26">
        <v>5436</v>
      </c>
      <c r="BS252" s="26">
        <v>5499</v>
      </c>
      <c r="BT252" s="26">
        <v>27515</v>
      </c>
      <c r="BU252" s="26">
        <v>5398</v>
      </c>
      <c r="BV252" s="26">
        <v>5429</v>
      </c>
      <c r="BW252" s="26">
        <v>5542</v>
      </c>
      <c r="BX252" s="26">
        <v>5618</v>
      </c>
      <c r="BY252" s="26">
        <v>5528</v>
      </c>
      <c r="BZ252" s="26">
        <v>32766</v>
      </c>
      <c r="CA252" s="26">
        <v>5683</v>
      </c>
      <c r="CB252" s="26">
        <v>5998</v>
      </c>
      <c r="CC252" s="26">
        <v>6371</v>
      </c>
      <c r="CD252" s="26">
        <v>7061</v>
      </c>
      <c r="CE252" s="26">
        <v>7653</v>
      </c>
      <c r="CF252" s="26">
        <v>26815</v>
      </c>
      <c r="CG252" s="26">
        <v>5533</v>
      </c>
      <c r="CH252" s="26">
        <v>5944</v>
      </c>
      <c r="CI252" s="26">
        <v>5508</v>
      </c>
      <c r="CJ252" s="26">
        <v>5322</v>
      </c>
      <c r="CK252" s="26">
        <v>4508</v>
      </c>
      <c r="CL252" s="26">
        <v>22142</v>
      </c>
      <c r="CM252" s="26">
        <v>4539</v>
      </c>
      <c r="CN252" s="26">
        <v>4467</v>
      </c>
      <c r="CO252" s="26">
        <v>4499</v>
      </c>
      <c r="CP252" s="26">
        <v>4424</v>
      </c>
      <c r="CQ252" s="26">
        <v>4213</v>
      </c>
      <c r="CR252" s="26">
        <v>19181</v>
      </c>
      <c r="CS252" s="26">
        <v>4194</v>
      </c>
      <c r="CT252" s="26">
        <v>3909</v>
      </c>
      <c r="CU252" s="26">
        <v>3680</v>
      </c>
      <c r="CV252" s="26">
        <v>3739</v>
      </c>
      <c r="CW252" s="26">
        <v>3659</v>
      </c>
      <c r="CX252" s="26">
        <v>15690</v>
      </c>
      <c r="CY252" s="26">
        <v>3602</v>
      </c>
      <c r="CZ252" s="26">
        <v>3268</v>
      </c>
      <c r="DA252" s="26">
        <v>3137</v>
      </c>
      <c r="DB252" s="26">
        <v>2977</v>
      </c>
      <c r="DC252" s="26">
        <v>2706</v>
      </c>
      <c r="DD252" s="26">
        <v>10790</v>
      </c>
      <c r="DE252" s="26">
        <v>2538</v>
      </c>
      <c r="DF252" s="26">
        <v>2315</v>
      </c>
      <c r="DG252" s="26">
        <v>2180</v>
      </c>
      <c r="DH252" s="26">
        <v>1960</v>
      </c>
      <c r="DI252" s="26">
        <v>1797</v>
      </c>
      <c r="DJ252" s="26">
        <v>4718</v>
      </c>
      <c r="DK252" s="26">
        <v>1609</v>
      </c>
      <c r="DL252" s="26">
        <v>1262</v>
      </c>
      <c r="DM252" s="26">
        <v>723</v>
      </c>
      <c r="DN252" s="26">
        <v>578</v>
      </c>
      <c r="DO252" s="26">
        <v>546</v>
      </c>
      <c r="DP252" s="26">
        <v>1363</v>
      </c>
      <c r="DQ252" s="26">
        <v>483</v>
      </c>
      <c r="DR252" s="26">
        <v>346</v>
      </c>
      <c r="DS252" s="26">
        <v>245</v>
      </c>
      <c r="DT252" s="26">
        <v>163</v>
      </c>
      <c r="DU252" s="26">
        <v>126</v>
      </c>
      <c r="DV252" s="26">
        <v>173</v>
      </c>
      <c r="DW252" s="26">
        <v>70769</v>
      </c>
      <c r="DX252" s="26">
        <v>80552</v>
      </c>
      <c r="DY252" s="26">
        <v>147343</v>
      </c>
      <c r="DZ252" s="26">
        <v>118744</v>
      </c>
      <c r="EA252" s="26">
        <v>100872</v>
      </c>
    </row>
    <row r="253" spans="1:131" ht="17.5" customHeight="1" x14ac:dyDescent="0.35">
      <c r="A253" s="2" t="s">
        <v>432</v>
      </c>
      <c r="D253" s="2" t="s">
        <v>433</v>
      </c>
      <c r="E253" s="4">
        <v>65925</v>
      </c>
      <c r="F253" s="4">
        <v>3567</v>
      </c>
      <c r="G253" s="4">
        <v>742</v>
      </c>
      <c r="H253" s="4">
        <v>696</v>
      </c>
      <c r="I253" s="4">
        <v>757</v>
      </c>
      <c r="J253" s="4">
        <v>672</v>
      </c>
      <c r="K253" s="4">
        <v>700</v>
      </c>
      <c r="L253" s="4">
        <v>3116</v>
      </c>
      <c r="M253" s="4">
        <v>678</v>
      </c>
      <c r="N253" s="4">
        <v>620</v>
      </c>
      <c r="O253" s="4">
        <v>594</v>
      </c>
      <c r="P253" s="4">
        <v>609</v>
      </c>
      <c r="Q253" s="4">
        <v>615</v>
      </c>
      <c r="R253" s="4">
        <v>3613</v>
      </c>
      <c r="S253" s="4">
        <v>710</v>
      </c>
      <c r="T253" s="4">
        <v>698</v>
      </c>
      <c r="U253" s="4">
        <v>754</v>
      </c>
      <c r="V253" s="4">
        <v>699</v>
      </c>
      <c r="W253" s="4">
        <v>752</v>
      </c>
      <c r="X253" s="4">
        <v>3725</v>
      </c>
      <c r="Y253" s="4">
        <v>870</v>
      </c>
      <c r="Z253" s="4">
        <v>735</v>
      </c>
      <c r="AA253" s="4">
        <v>814</v>
      </c>
      <c r="AB253" s="4">
        <v>656</v>
      </c>
      <c r="AC253" s="4">
        <v>650</v>
      </c>
      <c r="AD253" s="4">
        <v>3424</v>
      </c>
      <c r="AE253" s="4">
        <v>598</v>
      </c>
      <c r="AF253" s="4">
        <v>627</v>
      </c>
      <c r="AG253" s="4">
        <v>711</v>
      </c>
      <c r="AH253" s="4">
        <v>706</v>
      </c>
      <c r="AI253" s="4">
        <v>782</v>
      </c>
      <c r="AJ253" s="4">
        <v>3488</v>
      </c>
      <c r="AK253" s="4">
        <v>721</v>
      </c>
      <c r="AL253" s="4">
        <v>674</v>
      </c>
      <c r="AM253" s="4">
        <v>690</v>
      </c>
      <c r="AN253" s="4">
        <v>689</v>
      </c>
      <c r="AO253" s="4">
        <v>714</v>
      </c>
      <c r="AP253" s="4">
        <v>3300</v>
      </c>
      <c r="AQ253" s="4">
        <v>671</v>
      </c>
      <c r="AR253" s="4">
        <v>700</v>
      </c>
      <c r="AS253" s="4">
        <v>676</v>
      </c>
      <c r="AT253" s="4">
        <v>586</v>
      </c>
      <c r="AU253" s="4">
        <v>667</v>
      </c>
      <c r="AV253" s="4">
        <v>3842</v>
      </c>
      <c r="AW253" s="4">
        <v>712</v>
      </c>
      <c r="AX253" s="4">
        <v>693</v>
      </c>
      <c r="AY253" s="4">
        <v>779</v>
      </c>
      <c r="AZ253" s="4">
        <v>787</v>
      </c>
      <c r="BA253" s="4">
        <v>871</v>
      </c>
      <c r="BB253" s="4">
        <v>4589</v>
      </c>
      <c r="BC253" s="4">
        <v>881</v>
      </c>
      <c r="BD253" s="4">
        <v>926</v>
      </c>
      <c r="BE253" s="4">
        <v>923</v>
      </c>
      <c r="BF253" s="4">
        <v>924</v>
      </c>
      <c r="BG253" s="4">
        <v>935</v>
      </c>
      <c r="BH253" s="4">
        <v>4730</v>
      </c>
      <c r="BI253" s="4">
        <v>1014</v>
      </c>
      <c r="BJ253" s="4">
        <v>967</v>
      </c>
      <c r="BK253" s="4">
        <v>909</v>
      </c>
      <c r="BL253" s="4">
        <v>929</v>
      </c>
      <c r="BM253" s="4">
        <v>911</v>
      </c>
      <c r="BN253" s="4">
        <v>4170</v>
      </c>
      <c r="BO253" s="4">
        <v>859</v>
      </c>
      <c r="BP253" s="4">
        <v>834</v>
      </c>
      <c r="BQ253" s="4">
        <v>817</v>
      </c>
      <c r="BR253" s="4">
        <v>806</v>
      </c>
      <c r="BS253" s="4">
        <v>854</v>
      </c>
      <c r="BT253" s="4">
        <v>4114</v>
      </c>
      <c r="BU253" s="4">
        <v>804</v>
      </c>
      <c r="BV253" s="4">
        <v>776</v>
      </c>
      <c r="BW253" s="4">
        <v>854</v>
      </c>
      <c r="BX253" s="4">
        <v>842</v>
      </c>
      <c r="BY253" s="4">
        <v>838</v>
      </c>
      <c r="BZ253" s="4">
        <v>5097</v>
      </c>
      <c r="CA253" s="4">
        <v>890</v>
      </c>
      <c r="CB253" s="4">
        <v>896</v>
      </c>
      <c r="CC253" s="4">
        <v>1042</v>
      </c>
      <c r="CD253" s="4">
        <v>1077</v>
      </c>
      <c r="CE253" s="4">
        <v>1192</v>
      </c>
      <c r="CF253" s="4">
        <v>3994</v>
      </c>
      <c r="CG253" s="4">
        <v>831</v>
      </c>
      <c r="CH253" s="4">
        <v>889</v>
      </c>
      <c r="CI253" s="4">
        <v>820</v>
      </c>
      <c r="CJ253" s="4">
        <v>766</v>
      </c>
      <c r="CK253" s="4">
        <v>688</v>
      </c>
      <c r="CL253" s="4">
        <v>3473</v>
      </c>
      <c r="CM253" s="4">
        <v>693</v>
      </c>
      <c r="CN253" s="4">
        <v>706</v>
      </c>
      <c r="CO253" s="4">
        <v>700</v>
      </c>
      <c r="CP253" s="4">
        <v>681</v>
      </c>
      <c r="CQ253" s="4">
        <v>693</v>
      </c>
      <c r="CR253" s="4">
        <v>2830</v>
      </c>
      <c r="CS253" s="4">
        <v>606</v>
      </c>
      <c r="CT253" s="4">
        <v>579</v>
      </c>
      <c r="CU253" s="4">
        <v>558</v>
      </c>
      <c r="CV253" s="4">
        <v>545</v>
      </c>
      <c r="CW253" s="4">
        <v>542</v>
      </c>
      <c r="CX253" s="4">
        <v>2268</v>
      </c>
      <c r="CY253" s="4">
        <v>530</v>
      </c>
      <c r="CZ253" s="4">
        <v>470</v>
      </c>
      <c r="DA253" s="4">
        <v>444</v>
      </c>
      <c r="DB253" s="4">
        <v>411</v>
      </c>
      <c r="DC253" s="4">
        <v>413</v>
      </c>
      <c r="DD253" s="4">
        <v>1622</v>
      </c>
      <c r="DE253" s="4">
        <v>352</v>
      </c>
      <c r="DF253" s="4">
        <v>363</v>
      </c>
      <c r="DG253" s="4">
        <v>315</v>
      </c>
      <c r="DH253" s="4">
        <v>314</v>
      </c>
      <c r="DI253" s="4">
        <v>278</v>
      </c>
      <c r="DJ253" s="4">
        <v>736</v>
      </c>
      <c r="DK253" s="4">
        <v>271</v>
      </c>
      <c r="DL253" s="4">
        <v>191</v>
      </c>
      <c r="DM253" s="4">
        <v>117</v>
      </c>
      <c r="DN253" s="4">
        <v>86</v>
      </c>
      <c r="DO253" s="4">
        <v>71</v>
      </c>
      <c r="DP253" s="4">
        <v>202</v>
      </c>
      <c r="DQ253" s="4">
        <v>70</v>
      </c>
      <c r="DR253" s="4">
        <v>52</v>
      </c>
      <c r="DS253" s="4">
        <v>36</v>
      </c>
      <c r="DT253" s="4">
        <v>21</v>
      </c>
      <c r="DU253" s="4">
        <v>23</v>
      </c>
      <c r="DV253" s="4">
        <v>25</v>
      </c>
      <c r="DW253" s="4">
        <v>11166</v>
      </c>
      <c r="DX253" s="4">
        <v>12715</v>
      </c>
      <c r="DY253" s="4">
        <v>21498</v>
      </c>
      <c r="DZ253" s="4">
        <v>18111</v>
      </c>
      <c r="EA253" s="4">
        <v>15150</v>
      </c>
    </row>
    <row r="254" spans="1:131" ht="17.5" customHeight="1" x14ac:dyDescent="0.35">
      <c r="A254" s="2" t="s">
        <v>434</v>
      </c>
      <c r="D254" s="2" t="s">
        <v>435</v>
      </c>
      <c r="E254" s="4">
        <v>63852</v>
      </c>
      <c r="F254" s="4">
        <v>2883</v>
      </c>
      <c r="G254" s="4">
        <v>566</v>
      </c>
      <c r="H254" s="4">
        <v>543</v>
      </c>
      <c r="I254" s="4">
        <v>568</v>
      </c>
      <c r="J254" s="4">
        <v>602</v>
      </c>
      <c r="K254" s="4">
        <v>604</v>
      </c>
      <c r="L254" s="4">
        <v>3046</v>
      </c>
      <c r="M254" s="4">
        <v>593</v>
      </c>
      <c r="N254" s="4">
        <v>602</v>
      </c>
      <c r="O254" s="4">
        <v>652</v>
      </c>
      <c r="P254" s="4">
        <v>562</v>
      </c>
      <c r="Q254" s="4">
        <v>637</v>
      </c>
      <c r="R254" s="4">
        <v>3523</v>
      </c>
      <c r="S254" s="4">
        <v>639</v>
      </c>
      <c r="T254" s="4">
        <v>664</v>
      </c>
      <c r="U254" s="4">
        <v>760</v>
      </c>
      <c r="V254" s="4">
        <v>748</v>
      </c>
      <c r="W254" s="4">
        <v>712</v>
      </c>
      <c r="X254" s="4">
        <v>3437</v>
      </c>
      <c r="Y254" s="4">
        <v>778</v>
      </c>
      <c r="Z254" s="4">
        <v>700</v>
      </c>
      <c r="AA254" s="4">
        <v>757</v>
      </c>
      <c r="AB254" s="4">
        <v>654</v>
      </c>
      <c r="AC254" s="4">
        <v>548</v>
      </c>
      <c r="AD254" s="4">
        <v>2602</v>
      </c>
      <c r="AE254" s="4">
        <v>450</v>
      </c>
      <c r="AF254" s="4">
        <v>514</v>
      </c>
      <c r="AG254" s="4">
        <v>560</v>
      </c>
      <c r="AH254" s="4">
        <v>528</v>
      </c>
      <c r="AI254" s="4">
        <v>550</v>
      </c>
      <c r="AJ254" s="4">
        <v>2690</v>
      </c>
      <c r="AK254" s="4">
        <v>520</v>
      </c>
      <c r="AL254" s="4">
        <v>519</v>
      </c>
      <c r="AM254" s="4">
        <v>540</v>
      </c>
      <c r="AN254" s="4">
        <v>548</v>
      </c>
      <c r="AO254" s="4">
        <v>563</v>
      </c>
      <c r="AP254" s="4">
        <v>3101</v>
      </c>
      <c r="AQ254" s="4">
        <v>634</v>
      </c>
      <c r="AR254" s="4">
        <v>598</v>
      </c>
      <c r="AS254" s="4">
        <v>629</v>
      </c>
      <c r="AT254" s="4">
        <v>646</v>
      </c>
      <c r="AU254" s="4">
        <v>594</v>
      </c>
      <c r="AV254" s="4">
        <v>3996</v>
      </c>
      <c r="AW254" s="4">
        <v>684</v>
      </c>
      <c r="AX254" s="4">
        <v>745</v>
      </c>
      <c r="AY254" s="4">
        <v>829</v>
      </c>
      <c r="AZ254" s="4">
        <v>842</v>
      </c>
      <c r="BA254" s="4">
        <v>896</v>
      </c>
      <c r="BB254" s="4">
        <v>4792</v>
      </c>
      <c r="BC254" s="4">
        <v>926</v>
      </c>
      <c r="BD254" s="4">
        <v>913</v>
      </c>
      <c r="BE254" s="4">
        <v>990</v>
      </c>
      <c r="BF254" s="4">
        <v>985</v>
      </c>
      <c r="BG254" s="4">
        <v>978</v>
      </c>
      <c r="BH254" s="4">
        <v>4924</v>
      </c>
      <c r="BI254" s="4">
        <v>1020</v>
      </c>
      <c r="BJ254" s="4">
        <v>1019</v>
      </c>
      <c r="BK254" s="4">
        <v>979</v>
      </c>
      <c r="BL254" s="4">
        <v>980</v>
      </c>
      <c r="BM254" s="4">
        <v>926</v>
      </c>
      <c r="BN254" s="4">
        <v>4392</v>
      </c>
      <c r="BO254" s="4">
        <v>900</v>
      </c>
      <c r="BP254" s="4">
        <v>865</v>
      </c>
      <c r="BQ254" s="4">
        <v>906</v>
      </c>
      <c r="BR254" s="4">
        <v>841</v>
      </c>
      <c r="BS254" s="4">
        <v>880</v>
      </c>
      <c r="BT254" s="4">
        <v>4237</v>
      </c>
      <c r="BU254" s="4">
        <v>845</v>
      </c>
      <c r="BV254" s="4">
        <v>857</v>
      </c>
      <c r="BW254" s="4">
        <v>873</v>
      </c>
      <c r="BX254" s="4">
        <v>831</v>
      </c>
      <c r="BY254" s="4">
        <v>831</v>
      </c>
      <c r="BZ254" s="4">
        <v>5029</v>
      </c>
      <c r="CA254" s="4">
        <v>883</v>
      </c>
      <c r="CB254" s="4">
        <v>945</v>
      </c>
      <c r="CC254" s="4">
        <v>948</v>
      </c>
      <c r="CD254" s="4">
        <v>1081</v>
      </c>
      <c r="CE254" s="4">
        <v>1172</v>
      </c>
      <c r="CF254" s="4">
        <v>4028</v>
      </c>
      <c r="CG254" s="4">
        <v>855</v>
      </c>
      <c r="CH254" s="4">
        <v>943</v>
      </c>
      <c r="CI254" s="4">
        <v>818</v>
      </c>
      <c r="CJ254" s="4">
        <v>794</v>
      </c>
      <c r="CK254" s="4">
        <v>618</v>
      </c>
      <c r="CL254" s="4">
        <v>3334</v>
      </c>
      <c r="CM254" s="4">
        <v>686</v>
      </c>
      <c r="CN254" s="4">
        <v>663</v>
      </c>
      <c r="CO254" s="4">
        <v>694</v>
      </c>
      <c r="CP254" s="4">
        <v>666</v>
      </c>
      <c r="CQ254" s="4">
        <v>625</v>
      </c>
      <c r="CR254" s="4">
        <v>2964</v>
      </c>
      <c r="CS254" s="4">
        <v>631</v>
      </c>
      <c r="CT254" s="4">
        <v>650</v>
      </c>
      <c r="CU254" s="4">
        <v>534</v>
      </c>
      <c r="CV254" s="4">
        <v>574</v>
      </c>
      <c r="CW254" s="4">
        <v>575</v>
      </c>
      <c r="CX254" s="4">
        <v>2361</v>
      </c>
      <c r="CY254" s="4">
        <v>529</v>
      </c>
      <c r="CZ254" s="4">
        <v>505</v>
      </c>
      <c r="DA254" s="4">
        <v>465</v>
      </c>
      <c r="DB254" s="4">
        <v>464</v>
      </c>
      <c r="DC254" s="4">
        <v>398</v>
      </c>
      <c r="DD254" s="4">
        <v>1563</v>
      </c>
      <c r="DE254" s="4">
        <v>383</v>
      </c>
      <c r="DF254" s="4">
        <v>330</v>
      </c>
      <c r="DG254" s="4">
        <v>295</v>
      </c>
      <c r="DH254" s="4">
        <v>275</v>
      </c>
      <c r="DI254" s="4">
        <v>280</v>
      </c>
      <c r="DJ254" s="4">
        <v>722</v>
      </c>
      <c r="DK254" s="4">
        <v>249</v>
      </c>
      <c r="DL254" s="4">
        <v>199</v>
      </c>
      <c r="DM254" s="4">
        <v>99</v>
      </c>
      <c r="DN254" s="4">
        <v>80</v>
      </c>
      <c r="DO254" s="4">
        <v>95</v>
      </c>
      <c r="DP254" s="4">
        <v>208</v>
      </c>
      <c r="DQ254" s="4">
        <v>78</v>
      </c>
      <c r="DR254" s="4">
        <v>53</v>
      </c>
      <c r="DS254" s="4">
        <v>37</v>
      </c>
      <c r="DT254" s="4">
        <v>25</v>
      </c>
      <c r="DU254" s="4">
        <v>15</v>
      </c>
      <c r="DV254" s="4">
        <v>20</v>
      </c>
      <c r="DW254" s="4">
        <v>10230</v>
      </c>
      <c r="DX254" s="4">
        <v>11687</v>
      </c>
      <c r="DY254" s="4">
        <v>19840</v>
      </c>
      <c r="DZ254" s="4">
        <v>18582</v>
      </c>
      <c r="EA254" s="4">
        <v>15200</v>
      </c>
    </row>
    <row r="255" spans="1:131" ht="17.5" customHeight="1" x14ac:dyDescent="0.35">
      <c r="A255" s="2" t="s">
        <v>436</v>
      </c>
      <c r="D255" s="2" t="s">
        <v>437</v>
      </c>
      <c r="E255" s="4">
        <v>49515</v>
      </c>
      <c r="F255" s="4">
        <v>2705</v>
      </c>
      <c r="G255" s="4">
        <v>547</v>
      </c>
      <c r="H255" s="4">
        <v>568</v>
      </c>
      <c r="I255" s="4">
        <v>543</v>
      </c>
      <c r="J255" s="4">
        <v>516</v>
      </c>
      <c r="K255" s="4">
        <v>531</v>
      </c>
      <c r="L255" s="4">
        <v>2401</v>
      </c>
      <c r="M255" s="4">
        <v>472</v>
      </c>
      <c r="N255" s="4">
        <v>467</v>
      </c>
      <c r="O255" s="4">
        <v>527</v>
      </c>
      <c r="P255" s="4">
        <v>469</v>
      </c>
      <c r="Q255" s="4">
        <v>466</v>
      </c>
      <c r="R255" s="4">
        <v>2736</v>
      </c>
      <c r="S255" s="4">
        <v>527</v>
      </c>
      <c r="T255" s="4">
        <v>502</v>
      </c>
      <c r="U255" s="4">
        <v>568</v>
      </c>
      <c r="V255" s="4">
        <v>564</v>
      </c>
      <c r="W255" s="4">
        <v>575</v>
      </c>
      <c r="X255" s="4">
        <v>2989</v>
      </c>
      <c r="Y255" s="4">
        <v>737</v>
      </c>
      <c r="Z255" s="4">
        <v>548</v>
      </c>
      <c r="AA255" s="4">
        <v>607</v>
      </c>
      <c r="AB255" s="4">
        <v>584</v>
      </c>
      <c r="AC255" s="4">
        <v>513</v>
      </c>
      <c r="AD255" s="4">
        <v>2848</v>
      </c>
      <c r="AE255" s="4">
        <v>534</v>
      </c>
      <c r="AF255" s="4">
        <v>518</v>
      </c>
      <c r="AG255" s="4">
        <v>561</v>
      </c>
      <c r="AH255" s="4">
        <v>623</v>
      </c>
      <c r="AI255" s="4">
        <v>612</v>
      </c>
      <c r="AJ255" s="4">
        <v>2844</v>
      </c>
      <c r="AK255" s="4">
        <v>594</v>
      </c>
      <c r="AL255" s="4">
        <v>534</v>
      </c>
      <c r="AM255" s="4">
        <v>571</v>
      </c>
      <c r="AN255" s="4">
        <v>564</v>
      </c>
      <c r="AO255" s="4">
        <v>581</v>
      </c>
      <c r="AP255" s="4">
        <v>2410</v>
      </c>
      <c r="AQ255" s="4">
        <v>479</v>
      </c>
      <c r="AR255" s="4">
        <v>505</v>
      </c>
      <c r="AS255" s="4">
        <v>471</v>
      </c>
      <c r="AT255" s="4">
        <v>456</v>
      </c>
      <c r="AU255" s="4">
        <v>499</v>
      </c>
      <c r="AV255" s="4">
        <v>2669</v>
      </c>
      <c r="AW255" s="4">
        <v>505</v>
      </c>
      <c r="AX255" s="4">
        <v>477</v>
      </c>
      <c r="AY255" s="4">
        <v>518</v>
      </c>
      <c r="AZ255" s="4">
        <v>577</v>
      </c>
      <c r="BA255" s="4">
        <v>592</v>
      </c>
      <c r="BB255" s="4">
        <v>3369</v>
      </c>
      <c r="BC255" s="4">
        <v>656</v>
      </c>
      <c r="BD255" s="4">
        <v>657</v>
      </c>
      <c r="BE255" s="4">
        <v>714</v>
      </c>
      <c r="BF255" s="4">
        <v>663</v>
      </c>
      <c r="BG255" s="4">
        <v>679</v>
      </c>
      <c r="BH255" s="4">
        <v>3542</v>
      </c>
      <c r="BI255" s="4">
        <v>721</v>
      </c>
      <c r="BJ255" s="4">
        <v>733</v>
      </c>
      <c r="BK255" s="4">
        <v>725</v>
      </c>
      <c r="BL255" s="4">
        <v>681</v>
      </c>
      <c r="BM255" s="4">
        <v>682</v>
      </c>
      <c r="BN255" s="4">
        <v>3121</v>
      </c>
      <c r="BO255" s="4">
        <v>631</v>
      </c>
      <c r="BP255" s="4">
        <v>603</v>
      </c>
      <c r="BQ255" s="4">
        <v>644</v>
      </c>
      <c r="BR255" s="4">
        <v>633</v>
      </c>
      <c r="BS255" s="4">
        <v>610</v>
      </c>
      <c r="BT255" s="4">
        <v>3088</v>
      </c>
      <c r="BU255" s="4">
        <v>591</v>
      </c>
      <c r="BV255" s="4">
        <v>606</v>
      </c>
      <c r="BW255" s="4">
        <v>608</v>
      </c>
      <c r="BX255" s="4">
        <v>642</v>
      </c>
      <c r="BY255" s="4">
        <v>641</v>
      </c>
      <c r="BZ255" s="4">
        <v>3677</v>
      </c>
      <c r="CA255" s="4">
        <v>671</v>
      </c>
      <c r="CB255" s="4">
        <v>632</v>
      </c>
      <c r="CC255" s="4">
        <v>729</v>
      </c>
      <c r="CD255" s="4">
        <v>739</v>
      </c>
      <c r="CE255" s="4">
        <v>906</v>
      </c>
      <c r="CF255" s="4">
        <v>3080</v>
      </c>
      <c r="CG255" s="4">
        <v>600</v>
      </c>
      <c r="CH255" s="4">
        <v>683</v>
      </c>
      <c r="CI255" s="4">
        <v>631</v>
      </c>
      <c r="CJ255" s="4">
        <v>622</v>
      </c>
      <c r="CK255" s="4">
        <v>544</v>
      </c>
      <c r="CL255" s="4">
        <v>2418</v>
      </c>
      <c r="CM255" s="4">
        <v>519</v>
      </c>
      <c r="CN255" s="4">
        <v>468</v>
      </c>
      <c r="CO255" s="4">
        <v>505</v>
      </c>
      <c r="CP255" s="4">
        <v>444</v>
      </c>
      <c r="CQ255" s="4">
        <v>482</v>
      </c>
      <c r="CR255" s="4">
        <v>2083</v>
      </c>
      <c r="CS255" s="4">
        <v>454</v>
      </c>
      <c r="CT255" s="4">
        <v>399</v>
      </c>
      <c r="CU255" s="4">
        <v>394</v>
      </c>
      <c r="CV255" s="4">
        <v>407</v>
      </c>
      <c r="CW255" s="4">
        <v>429</v>
      </c>
      <c r="CX255" s="4">
        <v>1697</v>
      </c>
      <c r="CY255" s="4">
        <v>380</v>
      </c>
      <c r="CZ255" s="4">
        <v>364</v>
      </c>
      <c r="DA255" s="4">
        <v>354</v>
      </c>
      <c r="DB255" s="4">
        <v>312</v>
      </c>
      <c r="DC255" s="4">
        <v>287</v>
      </c>
      <c r="DD255" s="4">
        <v>1196</v>
      </c>
      <c r="DE255" s="4">
        <v>318</v>
      </c>
      <c r="DF255" s="4">
        <v>245</v>
      </c>
      <c r="DG255" s="4">
        <v>241</v>
      </c>
      <c r="DH255" s="4">
        <v>191</v>
      </c>
      <c r="DI255" s="4">
        <v>201</v>
      </c>
      <c r="DJ255" s="4">
        <v>483</v>
      </c>
      <c r="DK255" s="4">
        <v>159</v>
      </c>
      <c r="DL255" s="4">
        <v>131</v>
      </c>
      <c r="DM255" s="4">
        <v>74</v>
      </c>
      <c r="DN255" s="4">
        <v>59</v>
      </c>
      <c r="DO255" s="4">
        <v>60</v>
      </c>
      <c r="DP255" s="4">
        <v>141</v>
      </c>
      <c r="DQ255" s="4">
        <v>40</v>
      </c>
      <c r="DR255" s="4">
        <v>43</v>
      </c>
      <c r="DS255" s="4">
        <v>25</v>
      </c>
      <c r="DT255" s="4">
        <v>21</v>
      </c>
      <c r="DU255" s="4">
        <v>12</v>
      </c>
      <c r="DV255" s="4">
        <v>18</v>
      </c>
      <c r="DW255" s="4">
        <v>8579</v>
      </c>
      <c r="DX255" s="4">
        <v>9734</v>
      </c>
      <c r="DY255" s="4">
        <v>16392</v>
      </c>
      <c r="DZ255" s="4">
        <v>13428</v>
      </c>
      <c r="EA255" s="4">
        <v>11116</v>
      </c>
    </row>
    <row r="256" spans="1:131" ht="17.5" customHeight="1" x14ac:dyDescent="0.35">
      <c r="A256" s="2" t="s">
        <v>438</v>
      </c>
      <c r="D256" s="2" t="s">
        <v>439</v>
      </c>
      <c r="E256" s="4">
        <v>75398</v>
      </c>
      <c r="F256" s="4">
        <v>3926</v>
      </c>
      <c r="G256" s="4">
        <v>853</v>
      </c>
      <c r="H256" s="4">
        <v>787</v>
      </c>
      <c r="I256" s="4">
        <v>779</v>
      </c>
      <c r="J256" s="4">
        <v>739</v>
      </c>
      <c r="K256" s="4">
        <v>768</v>
      </c>
      <c r="L256" s="4">
        <v>3476</v>
      </c>
      <c r="M256" s="4">
        <v>727</v>
      </c>
      <c r="N256" s="4">
        <v>609</v>
      </c>
      <c r="O256" s="4">
        <v>734</v>
      </c>
      <c r="P256" s="4">
        <v>719</v>
      </c>
      <c r="Q256" s="4">
        <v>687</v>
      </c>
      <c r="R256" s="4">
        <v>3882</v>
      </c>
      <c r="S256" s="4">
        <v>728</v>
      </c>
      <c r="T256" s="4">
        <v>744</v>
      </c>
      <c r="U256" s="4">
        <v>783</v>
      </c>
      <c r="V256" s="4">
        <v>826</v>
      </c>
      <c r="W256" s="4">
        <v>801</v>
      </c>
      <c r="X256" s="4">
        <v>4026</v>
      </c>
      <c r="Y256" s="4">
        <v>838</v>
      </c>
      <c r="Z256" s="4">
        <v>902</v>
      </c>
      <c r="AA256" s="4">
        <v>868</v>
      </c>
      <c r="AB256" s="4">
        <v>742</v>
      </c>
      <c r="AC256" s="4">
        <v>676</v>
      </c>
      <c r="AD256" s="4">
        <v>3837</v>
      </c>
      <c r="AE256" s="4">
        <v>654</v>
      </c>
      <c r="AF256" s="4">
        <v>754</v>
      </c>
      <c r="AG256" s="4">
        <v>798</v>
      </c>
      <c r="AH256" s="4">
        <v>882</v>
      </c>
      <c r="AI256" s="4">
        <v>749</v>
      </c>
      <c r="AJ256" s="4">
        <v>4065</v>
      </c>
      <c r="AK256" s="4">
        <v>837</v>
      </c>
      <c r="AL256" s="4">
        <v>852</v>
      </c>
      <c r="AM256" s="4">
        <v>763</v>
      </c>
      <c r="AN256" s="4">
        <v>786</v>
      </c>
      <c r="AO256" s="4">
        <v>827</v>
      </c>
      <c r="AP256" s="4">
        <v>3634</v>
      </c>
      <c r="AQ256" s="4">
        <v>754</v>
      </c>
      <c r="AR256" s="4">
        <v>735</v>
      </c>
      <c r="AS256" s="4">
        <v>698</v>
      </c>
      <c r="AT256" s="4">
        <v>717</v>
      </c>
      <c r="AU256" s="4">
        <v>730</v>
      </c>
      <c r="AV256" s="4">
        <v>4236</v>
      </c>
      <c r="AW256" s="4">
        <v>734</v>
      </c>
      <c r="AX256" s="4">
        <v>785</v>
      </c>
      <c r="AY256" s="4">
        <v>875</v>
      </c>
      <c r="AZ256" s="4">
        <v>905</v>
      </c>
      <c r="BA256" s="4">
        <v>937</v>
      </c>
      <c r="BB256" s="4">
        <v>5050</v>
      </c>
      <c r="BC256" s="4">
        <v>1045</v>
      </c>
      <c r="BD256" s="4">
        <v>970</v>
      </c>
      <c r="BE256" s="4">
        <v>1032</v>
      </c>
      <c r="BF256" s="4">
        <v>1046</v>
      </c>
      <c r="BG256" s="4">
        <v>957</v>
      </c>
      <c r="BH256" s="4">
        <v>5246</v>
      </c>
      <c r="BI256" s="4">
        <v>969</v>
      </c>
      <c r="BJ256" s="4">
        <v>1114</v>
      </c>
      <c r="BK256" s="4">
        <v>1042</v>
      </c>
      <c r="BL256" s="4">
        <v>1071</v>
      </c>
      <c r="BM256" s="4">
        <v>1050</v>
      </c>
      <c r="BN256" s="4">
        <v>4828</v>
      </c>
      <c r="BO256" s="4">
        <v>996</v>
      </c>
      <c r="BP256" s="4">
        <v>976</v>
      </c>
      <c r="BQ256" s="4">
        <v>998</v>
      </c>
      <c r="BR256" s="4">
        <v>943</v>
      </c>
      <c r="BS256" s="4">
        <v>915</v>
      </c>
      <c r="BT256" s="4">
        <v>4875</v>
      </c>
      <c r="BU256" s="4">
        <v>970</v>
      </c>
      <c r="BV256" s="4">
        <v>934</v>
      </c>
      <c r="BW256" s="4">
        <v>1009</v>
      </c>
      <c r="BX256" s="4">
        <v>972</v>
      </c>
      <c r="BY256" s="4">
        <v>990</v>
      </c>
      <c r="BZ256" s="4">
        <v>5902</v>
      </c>
      <c r="CA256" s="4">
        <v>1012</v>
      </c>
      <c r="CB256" s="4">
        <v>1130</v>
      </c>
      <c r="CC256" s="4">
        <v>1160</v>
      </c>
      <c r="CD256" s="4">
        <v>1265</v>
      </c>
      <c r="CE256" s="4">
        <v>1335</v>
      </c>
      <c r="CF256" s="4">
        <v>4989</v>
      </c>
      <c r="CG256" s="4">
        <v>1033</v>
      </c>
      <c r="CH256" s="4">
        <v>1064</v>
      </c>
      <c r="CI256" s="4">
        <v>1033</v>
      </c>
      <c r="CJ256" s="4">
        <v>985</v>
      </c>
      <c r="CK256" s="4">
        <v>874</v>
      </c>
      <c r="CL256" s="4">
        <v>4168</v>
      </c>
      <c r="CM256" s="4">
        <v>818</v>
      </c>
      <c r="CN256" s="4">
        <v>888</v>
      </c>
      <c r="CO256" s="4">
        <v>859</v>
      </c>
      <c r="CP256" s="4">
        <v>833</v>
      </c>
      <c r="CQ256" s="4">
        <v>770</v>
      </c>
      <c r="CR256" s="4">
        <v>3526</v>
      </c>
      <c r="CS256" s="4">
        <v>787</v>
      </c>
      <c r="CT256" s="4">
        <v>711</v>
      </c>
      <c r="CU256" s="4">
        <v>677</v>
      </c>
      <c r="CV256" s="4">
        <v>707</v>
      </c>
      <c r="CW256" s="4">
        <v>644</v>
      </c>
      <c r="CX256" s="4">
        <v>2849</v>
      </c>
      <c r="CY256" s="4">
        <v>687</v>
      </c>
      <c r="CZ256" s="4">
        <v>587</v>
      </c>
      <c r="DA256" s="4">
        <v>577</v>
      </c>
      <c r="DB256" s="4">
        <v>519</v>
      </c>
      <c r="DC256" s="4">
        <v>479</v>
      </c>
      <c r="DD256" s="4">
        <v>1876</v>
      </c>
      <c r="DE256" s="4">
        <v>428</v>
      </c>
      <c r="DF256" s="4">
        <v>404</v>
      </c>
      <c r="DG256" s="4">
        <v>398</v>
      </c>
      <c r="DH256" s="4">
        <v>343</v>
      </c>
      <c r="DI256" s="4">
        <v>303</v>
      </c>
      <c r="DJ256" s="4">
        <v>749</v>
      </c>
      <c r="DK256" s="4">
        <v>250</v>
      </c>
      <c r="DL256" s="4">
        <v>202</v>
      </c>
      <c r="DM256" s="4">
        <v>112</v>
      </c>
      <c r="DN256" s="4">
        <v>103</v>
      </c>
      <c r="DO256" s="4">
        <v>82</v>
      </c>
      <c r="DP256" s="4">
        <v>227</v>
      </c>
      <c r="DQ256" s="4">
        <v>75</v>
      </c>
      <c r="DR256" s="4">
        <v>55</v>
      </c>
      <c r="DS256" s="4">
        <v>41</v>
      </c>
      <c r="DT256" s="4">
        <v>26</v>
      </c>
      <c r="DU256" s="4">
        <v>30</v>
      </c>
      <c r="DV256" s="4">
        <v>31</v>
      </c>
      <c r="DW256" s="4">
        <v>12122</v>
      </c>
      <c r="DX256" s="4">
        <v>13892</v>
      </c>
      <c r="DY256" s="4">
        <v>24010</v>
      </c>
      <c r="DZ256" s="4">
        <v>20851</v>
      </c>
      <c r="EA256" s="4">
        <v>18415</v>
      </c>
    </row>
    <row r="257" spans="1:131" ht="17.5" customHeight="1" x14ac:dyDescent="0.35">
      <c r="A257" s="2" t="s">
        <v>440</v>
      </c>
      <c r="D257" s="2" t="s">
        <v>441</v>
      </c>
      <c r="E257" s="4">
        <v>52296</v>
      </c>
      <c r="F257" s="4">
        <v>2149</v>
      </c>
      <c r="G257" s="4">
        <v>482</v>
      </c>
      <c r="H257" s="4">
        <v>421</v>
      </c>
      <c r="I257" s="4">
        <v>414</v>
      </c>
      <c r="J257" s="4">
        <v>420</v>
      </c>
      <c r="K257" s="4">
        <v>412</v>
      </c>
      <c r="L257" s="4">
        <v>2003</v>
      </c>
      <c r="M257" s="4">
        <v>400</v>
      </c>
      <c r="N257" s="4">
        <v>406</v>
      </c>
      <c r="O257" s="4">
        <v>372</v>
      </c>
      <c r="P257" s="4">
        <v>415</v>
      </c>
      <c r="Q257" s="4">
        <v>410</v>
      </c>
      <c r="R257" s="4">
        <v>2431</v>
      </c>
      <c r="S257" s="4">
        <v>421</v>
      </c>
      <c r="T257" s="4">
        <v>455</v>
      </c>
      <c r="U257" s="4">
        <v>484</v>
      </c>
      <c r="V257" s="4">
        <v>496</v>
      </c>
      <c r="W257" s="4">
        <v>575</v>
      </c>
      <c r="X257" s="4">
        <v>2604</v>
      </c>
      <c r="Y257" s="4">
        <v>625</v>
      </c>
      <c r="Z257" s="4">
        <v>531</v>
      </c>
      <c r="AA257" s="4">
        <v>545</v>
      </c>
      <c r="AB257" s="4">
        <v>495</v>
      </c>
      <c r="AC257" s="4">
        <v>408</v>
      </c>
      <c r="AD257" s="4">
        <v>2225</v>
      </c>
      <c r="AE257" s="4">
        <v>414</v>
      </c>
      <c r="AF257" s="4">
        <v>404</v>
      </c>
      <c r="AG257" s="4">
        <v>506</v>
      </c>
      <c r="AH257" s="4">
        <v>471</v>
      </c>
      <c r="AI257" s="4">
        <v>430</v>
      </c>
      <c r="AJ257" s="4">
        <v>2004</v>
      </c>
      <c r="AK257" s="4">
        <v>420</v>
      </c>
      <c r="AL257" s="4">
        <v>391</v>
      </c>
      <c r="AM257" s="4">
        <v>427</v>
      </c>
      <c r="AN257" s="4">
        <v>355</v>
      </c>
      <c r="AO257" s="4">
        <v>411</v>
      </c>
      <c r="AP257" s="4">
        <v>1890</v>
      </c>
      <c r="AQ257" s="4">
        <v>406</v>
      </c>
      <c r="AR257" s="4">
        <v>397</v>
      </c>
      <c r="AS257" s="4">
        <v>379</v>
      </c>
      <c r="AT257" s="4">
        <v>352</v>
      </c>
      <c r="AU257" s="4">
        <v>356</v>
      </c>
      <c r="AV257" s="4">
        <v>2353</v>
      </c>
      <c r="AW257" s="4">
        <v>399</v>
      </c>
      <c r="AX257" s="4">
        <v>419</v>
      </c>
      <c r="AY257" s="4">
        <v>472</v>
      </c>
      <c r="AZ257" s="4">
        <v>510</v>
      </c>
      <c r="BA257" s="4">
        <v>553</v>
      </c>
      <c r="BB257" s="4">
        <v>3118</v>
      </c>
      <c r="BC257" s="4">
        <v>618</v>
      </c>
      <c r="BD257" s="4">
        <v>595</v>
      </c>
      <c r="BE257" s="4">
        <v>585</v>
      </c>
      <c r="BF257" s="4">
        <v>638</v>
      </c>
      <c r="BG257" s="4">
        <v>682</v>
      </c>
      <c r="BH257" s="4">
        <v>3467</v>
      </c>
      <c r="BI257" s="4">
        <v>654</v>
      </c>
      <c r="BJ257" s="4">
        <v>717</v>
      </c>
      <c r="BK257" s="4">
        <v>695</v>
      </c>
      <c r="BL257" s="4">
        <v>691</v>
      </c>
      <c r="BM257" s="4">
        <v>710</v>
      </c>
      <c r="BN257" s="4">
        <v>3584</v>
      </c>
      <c r="BO257" s="4">
        <v>688</v>
      </c>
      <c r="BP257" s="4">
        <v>729</v>
      </c>
      <c r="BQ257" s="4">
        <v>728</v>
      </c>
      <c r="BR257" s="4">
        <v>699</v>
      </c>
      <c r="BS257" s="4">
        <v>740</v>
      </c>
      <c r="BT257" s="4">
        <v>3728</v>
      </c>
      <c r="BU257" s="4">
        <v>695</v>
      </c>
      <c r="BV257" s="4">
        <v>723</v>
      </c>
      <c r="BW257" s="4">
        <v>777</v>
      </c>
      <c r="BX257" s="4">
        <v>780</v>
      </c>
      <c r="BY257" s="4">
        <v>753</v>
      </c>
      <c r="BZ257" s="4">
        <v>4836</v>
      </c>
      <c r="CA257" s="4">
        <v>798</v>
      </c>
      <c r="CB257" s="4">
        <v>896</v>
      </c>
      <c r="CC257" s="4">
        <v>913</v>
      </c>
      <c r="CD257" s="4">
        <v>1079</v>
      </c>
      <c r="CE257" s="4">
        <v>1150</v>
      </c>
      <c r="CF257" s="4">
        <v>4124</v>
      </c>
      <c r="CG257" s="4">
        <v>848</v>
      </c>
      <c r="CH257" s="4">
        <v>877</v>
      </c>
      <c r="CI257" s="4">
        <v>854</v>
      </c>
      <c r="CJ257" s="4">
        <v>851</v>
      </c>
      <c r="CK257" s="4">
        <v>694</v>
      </c>
      <c r="CL257" s="4">
        <v>3437</v>
      </c>
      <c r="CM257" s="4">
        <v>694</v>
      </c>
      <c r="CN257" s="4">
        <v>666</v>
      </c>
      <c r="CO257" s="4">
        <v>702</v>
      </c>
      <c r="CP257" s="4">
        <v>729</v>
      </c>
      <c r="CQ257" s="4">
        <v>646</v>
      </c>
      <c r="CR257" s="4">
        <v>3058</v>
      </c>
      <c r="CS257" s="4">
        <v>691</v>
      </c>
      <c r="CT257" s="4">
        <v>633</v>
      </c>
      <c r="CU257" s="4">
        <v>573</v>
      </c>
      <c r="CV257" s="4">
        <v>595</v>
      </c>
      <c r="CW257" s="4">
        <v>566</v>
      </c>
      <c r="CX257" s="4">
        <v>2504</v>
      </c>
      <c r="CY257" s="4">
        <v>576</v>
      </c>
      <c r="CZ257" s="4">
        <v>501</v>
      </c>
      <c r="DA257" s="4">
        <v>505</v>
      </c>
      <c r="DB257" s="4">
        <v>489</v>
      </c>
      <c r="DC257" s="4">
        <v>433</v>
      </c>
      <c r="DD257" s="4">
        <v>1706</v>
      </c>
      <c r="DE257" s="4">
        <v>406</v>
      </c>
      <c r="DF257" s="4">
        <v>347</v>
      </c>
      <c r="DG257" s="4">
        <v>364</v>
      </c>
      <c r="DH257" s="4">
        <v>330</v>
      </c>
      <c r="DI257" s="4">
        <v>259</v>
      </c>
      <c r="DJ257" s="4">
        <v>810</v>
      </c>
      <c r="DK257" s="4">
        <v>274</v>
      </c>
      <c r="DL257" s="4">
        <v>217</v>
      </c>
      <c r="DM257" s="4">
        <v>119</v>
      </c>
      <c r="DN257" s="4">
        <v>107</v>
      </c>
      <c r="DO257" s="4">
        <v>93</v>
      </c>
      <c r="DP257" s="4">
        <v>236</v>
      </c>
      <c r="DQ257" s="4">
        <v>84</v>
      </c>
      <c r="DR257" s="4">
        <v>66</v>
      </c>
      <c r="DS257" s="4">
        <v>36</v>
      </c>
      <c r="DT257" s="4">
        <v>28</v>
      </c>
      <c r="DU257" s="4">
        <v>22</v>
      </c>
      <c r="DV257" s="4">
        <v>29</v>
      </c>
      <c r="DW257" s="4">
        <v>7208</v>
      </c>
      <c r="DX257" s="4">
        <v>8284</v>
      </c>
      <c r="DY257" s="4">
        <v>13569</v>
      </c>
      <c r="DZ257" s="4">
        <v>15615</v>
      </c>
      <c r="EA257" s="4">
        <v>15904</v>
      </c>
    </row>
    <row r="258" spans="1:131" ht="17.5" customHeight="1" x14ac:dyDescent="0.35">
      <c r="A258" s="2" t="s">
        <v>442</v>
      </c>
      <c r="D258" s="2" t="s">
        <v>443</v>
      </c>
      <c r="E258" s="4">
        <v>67245</v>
      </c>
      <c r="F258" s="4">
        <v>4137</v>
      </c>
      <c r="G258" s="4">
        <v>865</v>
      </c>
      <c r="H258" s="4">
        <v>843</v>
      </c>
      <c r="I258" s="4">
        <v>855</v>
      </c>
      <c r="J258" s="4">
        <v>788</v>
      </c>
      <c r="K258" s="4">
        <v>786</v>
      </c>
      <c r="L258" s="4">
        <v>3080</v>
      </c>
      <c r="M258" s="4">
        <v>697</v>
      </c>
      <c r="N258" s="4">
        <v>668</v>
      </c>
      <c r="O258" s="4">
        <v>613</v>
      </c>
      <c r="P258" s="4">
        <v>573</v>
      </c>
      <c r="Q258" s="4">
        <v>529</v>
      </c>
      <c r="R258" s="4">
        <v>2782</v>
      </c>
      <c r="S258" s="4">
        <v>536</v>
      </c>
      <c r="T258" s="4">
        <v>534</v>
      </c>
      <c r="U258" s="4">
        <v>570</v>
      </c>
      <c r="V258" s="4">
        <v>579</v>
      </c>
      <c r="W258" s="4">
        <v>563</v>
      </c>
      <c r="X258" s="4">
        <v>4533</v>
      </c>
      <c r="Y258" s="4">
        <v>588</v>
      </c>
      <c r="Z258" s="4">
        <v>623</v>
      </c>
      <c r="AA258" s="4">
        <v>606</v>
      </c>
      <c r="AB258" s="4">
        <v>1086</v>
      </c>
      <c r="AC258" s="4">
        <v>1630</v>
      </c>
      <c r="AD258" s="4">
        <v>8059</v>
      </c>
      <c r="AE258" s="4">
        <v>1927</v>
      </c>
      <c r="AF258" s="4">
        <v>1750</v>
      </c>
      <c r="AG258" s="4">
        <v>1536</v>
      </c>
      <c r="AH258" s="4">
        <v>1512</v>
      </c>
      <c r="AI258" s="4">
        <v>1334</v>
      </c>
      <c r="AJ258" s="4">
        <v>6442</v>
      </c>
      <c r="AK258" s="4">
        <v>1367</v>
      </c>
      <c r="AL258" s="4">
        <v>1295</v>
      </c>
      <c r="AM258" s="4">
        <v>1286</v>
      </c>
      <c r="AN258" s="4">
        <v>1222</v>
      </c>
      <c r="AO258" s="4">
        <v>1272</v>
      </c>
      <c r="AP258" s="4">
        <v>5060</v>
      </c>
      <c r="AQ258" s="4">
        <v>1143</v>
      </c>
      <c r="AR258" s="4">
        <v>1106</v>
      </c>
      <c r="AS258" s="4">
        <v>1034</v>
      </c>
      <c r="AT258" s="4">
        <v>905</v>
      </c>
      <c r="AU258" s="4">
        <v>872</v>
      </c>
      <c r="AV258" s="4">
        <v>4270</v>
      </c>
      <c r="AW258" s="4">
        <v>889</v>
      </c>
      <c r="AX258" s="4">
        <v>865</v>
      </c>
      <c r="AY258" s="4">
        <v>866</v>
      </c>
      <c r="AZ258" s="4">
        <v>841</v>
      </c>
      <c r="BA258" s="4">
        <v>809</v>
      </c>
      <c r="BB258" s="4">
        <v>4029</v>
      </c>
      <c r="BC258" s="4">
        <v>829</v>
      </c>
      <c r="BD258" s="4">
        <v>779</v>
      </c>
      <c r="BE258" s="4">
        <v>848</v>
      </c>
      <c r="BF258" s="4">
        <v>768</v>
      </c>
      <c r="BG258" s="4">
        <v>805</v>
      </c>
      <c r="BH258" s="4">
        <v>3778</v>
      </c>
      <c r="BI258" s="4">
        <v>765</v>
      </c>
      <c r="BJ258" s="4">
        <v>822</v>
      </c>
      <c r="BK258" s="4">
        <v>747</v>
      </c>
      <c r="BL258" s="4">
        <v>714</v>
      </c>
      <c r="BM258" s="4">
        <v>730</v>
      </c>
      <c r="BN258" s="4">
        <v>3440</v>
      </c>
      <c r="BO258" s="4">
        <v>745</v>
      </c>
      <c r="BP258" s="4">
        <v>689</v>
      </c>
      <c r="BQ258" s="4">
        <v>676</v>
      </c>
      <c r="BR258" s="4">
        <v>643</v>
      </c>
      <c r="BS258" s="4">
        <v>687</v>
      </c>
      <c r="BT258" s="4">
        <v>3347</v>
      </c>
      <c r="BU258" s="4">
        <v>709</v>
      </c>
      <c r="BV258" s="4">
        <v>689</v>
      </c>
      <c r="BW258" s="4">
        <v>628</v>
      </c>
      <c r="BX258" s="4">
        <v>664</v>
      </c>
      <c r="BY258" s="4">
        <v>657</v>
      </c>
      <c r="BZ258" s="4">
        <v>3348</v>
      </c>
      <c r="CA258" s="4">
        <v>621</v>
      </c>
      <c r="CB258" s="4">
        <v>605</v>
      </c>
      <c r="CC258" s="4">
        <v>635</v>
      </c>
      <c r="CD258" s="4">
        <v>749</v>
      </c>
      <c r="CE258" s="4">
        <v>738</v>
      </c>
      <c r="CF258" s="4">
        <v>2573</v>
      </c>
      <c r="CG258" s="4">
        <v>567</v>
      </c>
      <c r="CH258" s="4">
        <v>557</v>
      </c>
      <c r="CI258" s="4">
        <v>523</v>
      </c>
      <c r="CJ258" s="4">
        <v>530</v>
      </c>
      <c r="CK258" s="4">
        <v>396</v>
      </c>
      <c r="CL258" s="4">
        <v>2231</v>
      </c>
      <c r="CM258" s="4">
        <v>469</v>
      </c>
      <c r="CN258" s="4">
        <v>448</v>
      </c>
      <c r="CO258" s="4">
        <v>437</v>
      </c>
      <c r="CP258" s="4">
        <v>463</v>
      </c>
      <c r="CQ258" s="4">
        <v>414</v>
      </c>
      <c r="CR258" s="4">
        <v>2047</v>
      </c>
      <c r="CS258" s="4">
        <v>417</v>
      </c>
      <c r="CT258" s="4">
        <v>396</v>
      </c>
      <c r="CU258" s="4">
        <v>413</v>
      </c>
      <c r="CV258" s="4">
        <v>422</v>
      </c>
      <c r="CW258" s="4">
        <v>399</v>
      </c>
      <c r="CX258" s="4">
        <v>1851</v>
      </c>
      <c r="CY258" s="4">
        <v>415</v>
      </c>
      <c r="CZ258" s="4">
        <v>374</v>
      </c>
      <c r="DA258" s="4">
        <v>348</v>
      </c>
      <c r="DB258" s="4">
        <v>365</v>
      </c>
      <c r="DC258" s="4">
        <v>349</v>
      </c>
      <c r="DD258" s="4">
        <v>1387</v>
      </c>
      <c r="DE258" s="4">
        <v>316</v>
      </c>
      <c r="DF258" s="4">
        <v>321</v>
      </c>
      <c r="DG258" s="4">
        <v>270</v>
      </c>
      <c r="DH258" s="4">
        <v>256</v>
      </c>
      <c r="DI258" s="4">
        <v>224</v>
      </c>
      <c r="DJ258" s="4">
        <v>640</v>
      </c>
      <c r="DK258" s="4">
        <v>223</v>
      </c>
      <c r="DL258" s="4">
        <v>175</v>
      </c>
      <c r="DM258" s="4">
        <v>96</v>
      </c>
      <c r="DN258" s="4">
        <v>67</v>
      </c>
      <c r="DO258" s="4">
        <v>79</v>
      </c>
      <c r="DP258" s="4">
        <v>185</v>
      </c>
      <c r="DQ258" s="4">
        <v>59</v>
      </c>
      <c r="DR258" s="4">
        <v>50</v>
      </c>
      <c r="DS258" s="4">
        <v>40</v>
      </c>
      <c r="DT258" s="4">
        <v>24</v>
      </c>
      <c r="DU258" s="4">
        <v>12</v>
      </c>
      <c r="DV258" s="4">
        <v>26</v>
      </c>
      <c r="DW258" s="4">
        <v>10587</v>
      </c>
      <c r="DX258" s="4">
        <v>11816</v>
      </c>
      <c r="DY258" s="4">
        <v>31805</v>
      </c>
      <c r="DZ258" s="4">
        <v>13913</v>
      </c>
      <c r="EA258" s="4">
        <v>10940</v>
      </c>
    </row>
    <row r="259" spans="1:131" ht="17.5" customHeight="1" x14ac:dyDescent="0.35">
      <c r="A259" s="2" t="s">
        <v>444</v>
      </c>
      <c r="D259" s="2" t="s">
        <v>445</v>
      </c>
      <c r="E259" s="4">
        <v>63497</v>
      </c>
      <c r="F259" s="4">
        <v>3308</v>
      </c>
      <c r="G259" s="4">
        <v>646</v>
      </c>
      <c r="H259" s="4">
        <v>672</v>
      </c>
      <c r="I259" s="4">
        <v>683</v>
      </c>
      <c r="J259" s="4">
        <v>685</v>
      </c>
      <c r="K259" s="4">
        <v>622</v>
      </c>
      <c r="L259" s="4">
        <v>3121</v>
      </c>
      <c r="M259" s="4">
        <v>612</v>
      </c>
      <c r="N259" s="4">
        <v>568</v>
      </c>
      <c r="O259" s="4">
        <v>680</v>
      </c>
      <c r="P259" s="4">
        <v>601</v>
      </c>
      <c r="Q259" s="4">
        <v>660</v>
      </c>
      <c r="R259" s="4">
        <v>3637</v>
      </c>
      <c r="S259" s="4">
        <v>703</v>
      </c>
      <c r="T259" s="4">
        <v>735</v>
      </c>
      <c r="U259" s="4">
        <v>732</v>
      </c>
      <c r="V259" s="4">
        <v>705</v>
      </c>
      <c r="W259" s="4">
        <v>762</v>
      </c>
      <c r="X259" s="4">
        <v>3581</v>
      </c>
      <c r="Y259" s="4">
        <v>811</v>
      </c>
      <c r="Z259" s="4">
        <v>766</v>
      </c>
      <c r="AA259" s="4">
        <v>781</v>
      </c>
      <c r="AB259" s="4">
        <v>690</v>
      </c>
      <c r="AC259" s="4">
        <v>533</v>
      </c>
      <c r="AD259" s="4">
        <v>2715</v>
      </c>
      <c r="AE259" s="4">
        <v>499</v>
      </c>
      <c r="AF259" s="4">
        <v>472</v>
      </c>
      <c r="AG259" s="4">
        <v>567</v>
      </c>
      <c r="AH259" s="4">
        <v>581</v>
      </c>
      <c r="AI259" s="4">
        <v>596</v>
      </c>
      <c r="AJ259" s="4">
        <v>2938</v>
      </c>
      <c r="AK259" s="4">
        <v>584</v>
      </c>
      <c r="AL259" s="4">
        <v>545</v>
      </c>
      <c r="AM259" s="4">
        <v>572</v>
      </c>
      <c r="AN259" s="4">
        <v>594</v>
      </c>
      <c r="AO259" s="4">
        <v>643</v>
      </c>
      <c r="AP259" s="4">
        <v>3216</v>
      </c>
      <c r="AQ259" s="4">
        <v>677</v>
      </c>
      <c r="AR259" s="4">
        <v>640</v>
      </c>
      <c r="AS259" s="4">
        <v>597</v>
      </c>
      <c r="AT259" s="4">
        <v>615</v>
      </c>
      <c r="AU259" s="4">
        <v>687</v>
      </c>
      <c r="AV259" s="4">
        <v>3940</v>
      </c>
      <c r="AW259" s="4">
        <v>672</v>
      </c>
      <c r="AX259" s="4">
        <v>725</v>
      </c>
      <c r="AY259" s="4">
        <v>783</v>
      </c>
      <c r="AZ259" s="4">
        <v>796</v>
      </c>
      <c r="BA259" s="4">
        <v>964</v>
      </c>
      <c r="BB259" s="4">
        <v>4650</v>
      </c>
      <c r="BC259" s="4">
        <v>947</v>
      </c>
      <c r="BD259" s="4">
        <v>900</v>
      </c>
      <c r="BE259" s="4">
        <v>899</v>
      </c>
      <c r="BF259" s="4">
        <v>967</v>
      </c>
      <c r="BG259" s="4">
        <v>937</v>
      </c>
      <c r="BH259" s="4">
        <v>4867</v>
      </c>
      <c r="BI259" s="4">
        <v>966</v>
      </c>
      <c r="BJ259" s="4">
        <v>1057</v>
      </c>
      <c r="BK259" s="4">
        <v>938</v>
      </c>
      <c r="BL259" s="4">
        <v>933</v>
      </c>
      <c r="BM259" s="4">
        <v>973</v>
      </c>
      <c r="BN259" s="4">
        <v>4374</v>
      </c>
      <c r="BO259" s="4">
        <v>921</v>
      </c>
      <c r="BP259" s="4">
        <v>903</v>
      </c>
      <c r="BQ259" s="4">
        <v>866</v>
      </c>
      <c r="BR259" s="4">
        <v>871</v>
      </c>
      <c r="BS259" s="4">
        <v>813</v>
      </c>
      <c r="BT259" s="4">
        <v>4126</v>
      </c>
      <c r="BU259" s="4">
        <v>784</v>
      </c>
      <c r="BV259" s="4">
        <v>844</v>
      </c>
      <c r="BW259" s="4">
        <v>793</v>
      </c>
      <c r="BX259" s="4">
        <v>887</v>
      </c>
      <c r="BY259" s="4">
        <v>818</v>
      </c>
      <c r="BZ259" s="4">
        <v>4877</v>
      </c>
      <c r="CA259" s="4">
        <v>808</v>
      </c>
      <c r="CB259" s="4">
        <v>894</v>
      </c>
      <c r="CC259" s="4">
        <v>944</v>
      </c>
      <c r="CD259" s="4">
        <v>1071</v>
      </c>
      <c r="CE259" s="4">
        <v>1160</v>
      </c>
      <c r="CF259" s="4">
        <v>4027</v>
      </c>
      <c r="CG259" s="4">
        <v>799</v>
      </c>
      <c r="CH259" s="4">
        <v>931</v>
      </c>
      <c r="CI259" s="4">
        <v>829</v>
      </c>
      <c r="CJ259" s="4">
        <v>774</v>
      </c>
      <c r="CK259" s="4">
        <v>694</v>
      </c>
      <c r="CL259" s="4">
        <v>3081</v>
      </c>
      <c r="CM259" s="4">
        <v>660</v>
      </c>
      <c r="CN259" s="4">
        <v>628</v>
      </c>
      <c r="CO259" s="4">
        <v>602</v>
      </c>
      <c r="CP259" s="4">
        <v>608</v>
      </c>
      <c r="CQ259" s="4">
        <v>583</v>
      </c>
      <c r="CR259" s="4">
        <v>2673</v>
      </c>
      <c r="CS259" s="4">
        <v>608</v>
      </c>
      <c r="CT259" s="4">
        <v>541</v>
      </c>
      <c r="CU259" s="4">
        <v>531</v>
      </c>
      <c r="CV259" s="4">
        <v>489</v>
      </c>
      <c r="CW259" s="4">
        <v>504</v>
      </c>
      <c r="CX259" s="4">
        <v>2160</v>
      </c>
      <c r="CY259" s="4">
        <v>485</v>
      </c>
      <c r="CZ259" s="4">
        <v>467</v>
      </c>
      <c r="DA259" s="4">
        <v>444</v>
      </c>
      <c r="DB259" s="4">
        <v>417</v>
      </c>
      <c r="DC259" s="4">
        <v>347</v>
      </c>
      <c r="DD259" s="4">
        <v>1440</v>
      </c>
      <c r="DE259" s="4">
        <v>335</v>
      </c>
      <c r="DF259" s="4">
        <v>305</v>
      </c>
      <c r="DG259" s="4">
        <v>297</v>
      </c>
      <c r="DH259" s="4">
        <v>251</v>
      </c>
      <c r="DI259" s="4">
        <v>252</v>
      </c>
      <c r="DJ259" s="4">
        <v>578</v>
      </c>
      <c r="DK259" s="4">
        <v>183</v>
      </c>
      <c r="DL259" s="4">
        <v>147</v>
      </c>
      <c r="DM259" s="4">
        <v>106</v>
      </c>
      <c r="DN259" s="4">
        <v>76</v>
      </c>
      <c r="DO259" s="4">
        <v>66</v>
      </c>
      <c r="DP259" s="4">
        <v>164</v>
      </c>
      <c r="DQ259" s="4">
        <v>77</v>
      </c>
      <c r="DR259" s="4">
        <v>27</v>
      </c>
      <c r="DS259" s="4">
        <v>30</v>
      </c>
      <c r="DT259" s="4">
        <v>18</v>
      </c>
      <c r="DU259" s="4">
        <v>12</v>
      </c>
      <c r="DV259" s="4">
        <v>24</v>
      </c>
      <c r="DW259" s="4">
        <v>10877</v>
      </c>
      <c r="DX259" s="4">
        <v>12424</v>
      </c>
      <c r="DY259" s="4">
        <v>20229</v>
      </c>
      <c r="DZ259" s="4">
        <v>18244</v>
      </c>
      <c r="EA259" s="4">
        <v>14147</v>
      </c>
    </row>
    <row r="260" spans="1:131" ht="17.5" customHeight="1" x14ac:dyDescent="0.35"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W260" s="30"/>
      <c r="DX260" s="30"/>
      <c r="DY260" s="30"/>
      <c r="DZ260" s="30"/>
      <c r="EA260" s="30"/>
    </row>
    <row r="261" spans="1:131" s="3" customFormat="1" ht="17.5" customHeight="1" x14ac:dyDescent="0.35">
      <c r="A261" s="3" t="s">
        <v>446</v>
      </c>
      <c r="C261" s="3" t="s">
        <v>447</v>
      </c>
      <c r="E261" s="26">
        <v>368376</v>
      </c>
      <c r="F261" s="26">
        <v>20561</v>
      </c>
      <c r="G261" s="26">
        <v>4118</v>
      </c>
      <c r="H261" s="26">
        <v>4067</v>
      </c>
      <c r="I261" s="26">
        <v>4227</v>
      </c>
      <c r="J261" s="26">
        <v>4117</v>
      </c>
      <c r="K261" s="26">
        <v>4032</v>
      </c>
      <c r="L261" s="26">
        <v>19273</v>
      </c>
      <c r="M261" s="26">
        <v>3996</v>
      </c>
      <c r="N261" s="26">
        <v>3912</v>
      </c>
      <c r="O261" s="26">
        <v>3914</v>
      </c>
      <c r="P261" s="26">
        <v>3696</v>
      </c>
      <c r="Q261" s="26">
        <v>3755</v>
      </c>
      <c r="R261" s="26">
        <v>20511</v>
      </c>
      <c r="S261" s="26">
        <v>3761</v>
      </c>
      <c r="T261" s="26">
        <v>4036</v>
      </c>
      <c r="U261" s="26">
        <v>4115</v>
      </c>
      <c r="V261" s="26">
        <v>4265</v>
      </c>
      <c r="W261" s="26">
        <v>4334</v>
      </c>
      <c r="X261" s="26">
        <v>20657</v>
      </c>
      <c r="Y261" s="26">
        <v>4276</v>
      </c>
      <c r="Z261" s="26">
        <v>4466</v>
      </c>
      <c r="AA261" s="26">
        <v>4393</v>
      </c>
      <c r="AB261" s="26">
        <v>4071</v>
      </c>
      <c r="AC261" s="26">
        <v>3451</v>
      </c>
      <c r="AD261" s="26">
        <v>19522</v>
      </c>
      <c r="AE261" s="26">
        <v>3446</v>
      </c>
      <c r="AF261" s="26">
        <v>3632</v>
      </c>
      <c r="AG261" s="26">
        <v>4131</v>
      </c>
      <c r="AH261" s="26">
        <v>4170</v>
      </c>
      <c r="AI261" s="26">
        <v>4143</v>
      </c>
      <c r="AJ261" s="26">
        <v>20540</v>
      </c>
      <c r="AK261" s="26">
        <v>4088</v>
      </c>
      <c r="AL261" s="26">
        <v>4158</v>
      </c>
      <c r="AM261" s="26">
        <v>4060</v>
      </c>
      <c r="AN261" s="26">
        <v>3986</v>
      </c>
      <c r="AO261" s="26">
        <v>4248</v>
      </c>
      <c r="AP261" s="26">
        <v>20172</v>
      </c>
      <c r="AQ261" s="26">
        <v>4307</v>
      </c>
      <c r="AR261" s="26">
        <v>4218</v>
      </c>
      <c r="AS261" s="26">
        <v>3913</v>
      </c>
      <c r="AT261" s="26">
        <v>3833</v>
      </c>
      <c r="AU261" s="26">
        <v>3901</v>
      </c>
      <c r="AV261" s="26">
        <v>22087</v>
      </c>
      <c r="AW261" s="26">
        <v>3857</v>
      </c>
      <c r="AX261" s="26">
        <v>4234</v>
      </c>
      <c r="AY261" s="26">
        <v>4540</v>
      </c>
      <c r="AZ261" s="26">
        <v>4591</v>
      </c>
      <c r="BA261" s="26">
        <v>4865</v>
      </c>
      <c r="BB261" s="26">
        <v>25967</v>
      </c>
      <c r="BC261" s="26">
        <v>5149</v>
      </c>
      <c r="BD261" s="26">
        <v>4966</v>
      </c>
      <c r="BE261" s="26">
        <v>5268</v>
      </c>
      <c r="BF261" s="26">
        <v>5294</v>
      </c>
      <c r="BG261" s="26">
        <v>5290</v>
      </c>
      <c r="BH261" s="26">
        <v>26611</v>
      </c>
      <c r="BI261" s="26">
        <v>5485</v>
      </c>
      <c r="BJ261" s="26">
        <v>5451</v>
      </c>
      <c r="BK261" s="26">
        <v>5523</v>
      </c>
      <c r="BL261" s="26">
        <v>5120</v>
      </c>
      <c r="BM261" s="26">
        <v>5032</v>
      </c>
      <c r="BN261" s="26">
        <v>23978</v>
      </c>
      <c r="BO261" s="26">
        <v>4992</v>
      </c>
      <c r="BP261" s="26">
        <v>4770</v>
      </c>
      <c r="BQ261" s="26">
        <v>4782</v>
      </c>
      <c r="BR261" s="26">
        <v>4775</v>
      </c>
      <c r="BS261" s="26">
        <v>4659</v>
      </c>
      <c r="BT261" s="26">
        <v>22880</v>
      </c>
      <c r="BU261" s="26">
        <v>4530</v>
      </c>
      <c r="BV261" s="26">
        <v>4554</v>
      </c>
      <c r="BW261" s="26">
        <v>4625</v>
      </c>
      <c r="BX261" s="26">
        <v>4559</v>
      </c>
      <c r="BY261" s="26">
        <v>4612</v>
      </c>
      <c r="BZ261" s="26">
        <v>26524</v>
      </c>
      <c r="CA261" s="26">
        <v>4707</v>
      </c>
      <c r="CB261" s="26">
        <v>4989</v>
      </c>
      <c r="CC261" s="26">
        <v>5095</v>
      </c>
      <c r="CD261" s="26">
        <v>5675</v>
      </c>
      <c r="CE261" s="26">
        <v>6058</v>
      </c>
      <c r="CF261" s="26">
        <v>21318</v>
      </c>
      <c r="CG261" s="26">
        <v>4434</v>
      </c>
      <c r="CH261" s="26">
        <v>4620</v>
      </c>
      <c r="CI261" s="26">
        <v>4440</v>
      </c>
      <c r="CJ261" s="26">
        <v>4081</v>
      </c>
      <c r="CK261" s="26">
        <v>3743</v>
      </c>
      <c r="CL261" s="26">
        <v>17120</v>
      </c>
      <c r="CM261" s="26">
        <v>3390</v>
      </c>
      <c r="CN261" s="26">
        <v>3501</v>
      </c>
      <c r="CO261" s="26">
        <v>3500</v>
      </c>
      <c r="CP261" s="26">
        <v>3444</v>
      </c>
      <c r="CQ261" s="26">
        <v>3285</v>
      </c>
      <c r="CR261" s="26">
        <v>14791</v>
      </c>
      <c r="CS261" s="26">
        <v>3189</v>
      </c>
      <c r="CT261" s="26">
        <v>3157</v>
      </c>
      <c r="CU261" s="26">
        <v>2873</v>
      </c>
      <c r="CV261" s="26">
        <v>2831</v>
      </c>
      <c r="CW261" s="26">
        <v>2741</v>
      </c>
      <c r="CX261" s="26">
        <v>12219</v>
      </c>
      <c r="CY261" s="26">
        <v>2759</v>
      </c>
      <c r="CZ261" s="26">
        <v>2600</v>
      </c>
      <c r="DA261" s="26">
        <v>2522</v>
      </c>
      <c r="DB261" s="26">
        <v>2223</v>
      </c>
      <c r="DC261" s="26">
        <v>2115</v>
      </c>
      <c r="DD261" s="26">
        <v>8451</v>
      </c>
      <c r="DE261" s="26">
        <v>1935</v>
      </c>
      <c r="DF261" s="26">
        <v>1846</v>
      </c>
      <c r="DG261" s="26">
        <v>1648</v>
      </c>
      <c r="DH261" s="26">
        <v>1560</v>
      </c>
      <c r="DI261" s="26">
        <v>1462</v>
      </c>
      <c r="DJ261" s="26">
        <v>3923</v>
      </c>
      <c r="DK261" s="26">
        <v>1340</v>
      </c>
      <c r="DL261" s="26">
        <v>1034</v>
      </c>
      <c r="DM261" s="26">
        <v>635</v>
      </c>
      <c r="DN261" s="26">
        <v>448</v>
      </c>
      <c r="DO261" s="26">
        <v>466</v>
      </c>
      <c r="DP261" s="26">
        <v>1123</v>
      </c>
      <c r="DQ261" s="26">
        <v>345</v>
      </c>
      <c r="DR261" s="26">
        <v>292</v>
      </c>
      <c r="DS261" s="26">
        <v>256</v>
      </c>
      <c r="DT261" s="26">
        <v>133</v>
      </c>
      <c r="DU261" s="26">
        <v>97</v>
      </c>
      <c r="DV261" s="26">
        <v>148</v>
      </c>
      <c r="DW261" s="26">
        <v>64621</v>
      </c>
      <c r="DX261" s="26">
        <v>73480</v>
      </c>
      <c r="DY261" s="26">
        <v>124669</v>
      </c>
      <c r="DZ261" s="26">
        <v>99993</v>
      </c>
      <c r="EA261" s="26">
        <v>79093</v>
      </c>
    </row>
    <row r="262" spans="1:131" ht="17.5" customHeight="1" x14ac:dyDescent="0.35">
      <c r="A262" s="2" t="s">
        <v>448</v>
      </c>
      <c r="D262" s="2" t="s">
        <v>449</v>
      </c>
      <c r="E262" s="4">
        <v>44736</v>
      </c>
      <c r="F262" s="4">
        <v>2158</v>
      </c>
      <c r="G262" s="4">
        <v>415</v>
      </c>
      <c r="H262" s="4">
        <v>398</v>
      </c>
      <c r="I262" s="4">
        <v>442</v>
      </c>
      <c r="J262" s="4">
        <v>463</v>
      </c>
      <c r="K262" s="4">
        <v>440</v>
      </c>
      <c r="L262" s="4">
        <v>2418</v>
      </c>
      <c r="M262" s="4">
        <v>476</v>
      </c>
      <c r="N262" s="4">
        <v>490</v>
      </c>
      <c r="O262" s="4">
        <v>506</v>
      </c>
      <c r="P262" s="4">
        <v>464</v>
      </c>
      <c r="Q262" s="4">
        <v>482</v>
      </c>
      <c r="R262" s="4">
        <v>2627</v>
      </c>
      <c r="S262" s="4">
        <v>480</v>
      </c>
      <c r="T262" s="4">
        <v>523</v>
      </c>
      <c r="U262" s="4">
        <v>520</v>
      </c>
      <c r="V262" s="4">
        <v>544</v>
      </c>
      <c r="W262" s="4">
        <v>560</v>
      </c>
      <c r="X262" s="4">
        <v>2443</v>
      </c>
      <c r="Y262" s="4">
        <v>515</v>
      </c>
      <c r="Z262" s="4">
        <v>576</v>
      </c>
      <c r="AA262" s="4">
        <v>545</v>
      </c>
      <c r="AB262" s="4">
        <v>455</v>
      </c>
      <c r="AC262" s="4">
        <v>352</v>
      </c>
      <c r="AD262" s="4">
        <v>1875</v>
      </c>
      <c r="AE262" s="4">
        <v>336</v>
      </c>
      <c r="AF262" s="4">
        <v>358</v>
      </c>
      <c r="AG262" s="4">
        <v>377</v>
      </c>
      <c r="AH262" s="4">
        <v>398</v>
      </c>
      <c r="AI262" s="4">
        <v>406</v>
      </c>
      <c r="AJ262" s="4">
        <v>1887</v>
      </c>
      <c r="AK262" s="4">
        <v>362</v>
      </c>
      <c r="AL262" s="4">
        <v>401</v>
      </c>
      <c r="AM262" s="4">
        <v>371</v>
      </c>
      <c r="AN262" s="4">
        <v>360</v>
      </c>
      <c r="AO262" s="4">
        <v>393</v>
      </c>
      <c r="AP262" s="4">
        <v>2101</v>
      </c>
      <c r="AQ262" s="4">
        <v>421</v>
      </c>
      <c r="AR262" s="4">
        <v>443</v>
      </c>
      <c r="AS262" s="4">
        <v>401</v>
      </c>
      <c r="AT262" s="4">
        <v>406</v>
      </c>
      <c r="AU262" s="4">
        <v>430</v>
      </c>
      <c r="AV262" s="4">
        <v>2652</v>
      </c>
      <c r="AW262" s="4">
        <v>452</v>
      </c>
      <c r="AX262" s="4">
        <v>491</v>
      </c>
      <c r="AY262" s="4">
        <v>549</v>
      </c>
      <c r="AZ262" s="4">
        <v>552</v>
      </c>
      <c r="BA262" s="4">
        <v>608</v>
      </c>
      <c r="BB262" s="4">
        <v>3353</v>
      </c>
      <c r="BC262" s="4">
        <v>647</v>
      </c>
      <c r="BD262" s="4">
        <v>660</v>
      </c>
      <c r="BE262" s="4">
        <v>696</v>
      </c>
      <c r="BF262" s="4">
        <v>679</v>
      </c>
      <c r="BG262" s="4">
        <v>671</v>
      </c>
      <c r="BH262" s="4">
        <v>3400</v>
      </c>
      <c r="BI262" s="4">
        <v>700</v>
      </c>
      <c r="BJ262" s="4">
        <v>692</v>
      </c>
      <c r="BK262" s="4">
        <v>714</v>
      </c>
      <c r="BL262" s="4">
        <v>628</v>
      </c>
      <c r="BM262" s="4">
        <v>666</v>
      </c>
      <c r="BN262" s="4">
        <v>2996</v>
      </c>
      <c r="BO262" s="4">
        <v>643</v>
      </c>
      <c r="BP262" s="4">
        <v>588</v>
      </c>
      <c r="BQ262" s="4">
        <v>571</v>
      </c>
      <c r="BR262" s="4">
        <v>596</v>
      </c>
      <c r="BS262" s="4">
        <v>598</v>
      </c>
      <c r="BT262" s="4">
        <v>3031</v>
      </c>
      <c r="BU262" s="4">
        <v>636</v>
      </c>
      <c r="BV262" s="4">
        <v>588</v>
      </c>
      <c r="BW262" s="4">
        <v>586</v>
      </c>
      <c r="BX262" s="4">
        <v>606</v>
      </c>
      <c r="BY262" s="4">
        <v>615</v>
      </c>
      <c r="BZ262" s="4">
        <v>3622</v>
      </c>
      <c r="CA262" s="4">
        <v>640</v>
      </c>
      <c r="CB262" s="4">
        <v>671</v>
      </c>
      <c r="CC262" s="4">
        <v>682</v>
      </c>
      <c r="CD262" s="4">
        <v>822</v>
      </c>
      <c r="CE262" s="4">
        <v>807</v>
      </c>
      <c r="CF262" s="4">
        <v>2934</v>
      </c>
      <c r="CG262" s="4">
        <v>597</v>
      </c>
      <c r="CH262" s="4">
        <v>645</v>
      </c>
      <c r="CI262" s="4">
        <v>642</v>
      </c>
      <c r="CJ262" s="4">
        <v>548</v>
      </c>
      <c r="CK262" s="4">
        <v>502</v>
      </c>
      <c r="CL262" s="4">
        <v>2145</v>
      </c>
      <c r="CM262" s="4">
        <v>448</v>
      </c>
      <c r="CN262" s="4">
        <v>434</v>
      </c>
      <c r="CO262" s="4">
        <v>432</v>
      </c>
      <c r="CP262" s="4">
        <v>399</v>
      </c>
      <c r="CQ262" s="4">
        <v>432</v>
      </c>
      <c r="CR262" s="4">
        <v>1843</v>
      </c>
      <c r="CS262" s="4">
        <v>398</v>
      </c>
      <c r="CT262" s="4">
        <v>409</v>
      </c>
      <c r="CU262" s="4">
        <v>345</v>
      </c>
      <c r="CV262" s="4">
        <v>350</v>
      </c>
      <c r="CW262" s="4">
        <v>341</v>
      </c>
      <c r="CX262" s="4">
        <v>1537</v>
      </c>
      <c r="CY262" s="4">
        <v>370</v>
      </c>
      <c r="CZ262" s="4">
        <v>316</v>
      </c>
      <c r="DA262" s="4">
        <v>324</v>
      </c>
      <c r="DB262" s="4">
        <v>287</v>
      </c>
      <c r="DC262" s="4">
        <v>240</v>
      </c>
      <c r="DD262" s="4">
        <v>1073</v>
      </c>
      <c r="DE262" s="4">
        <v>231</v>
      </c>
      <c r="DF262" s="4">
        <v>217</v>
      </c>
      <c r="DG262" s="4">
        <v>206</v>
      </c>
      <c r="DH262" s="4">
        <v>228</v>
      </c>
      <c r="DI262" s="4">
        <v>191</v>
      </c>
      <c r="DJ262" s="4">
        <v>494</v>
      </c>
      <c r="DK262" s="4">
        <v>149</v>
      </c>
      <c r="DL262" s="4">
        <v>140</v>
      </c>
      <c r="DM262" s="4">
        <v>87</v>
      </c>
      <c r="DN262" s="4">
        <v>58</v>
      </c>
      <c r="DO262" s="4">
        <v>60</v>
      </c>
      <c r="DP262" s="4">
        <v>123</v>
      </c>
      <c r="DQ262" s="4">
        <v>35</v>
      </c>
      <c r="DR262" s="4">
        <v>44</v>
      </c>
      <c r="DS262" s="4">
        <v>23</v>
      </c>
      <c r="DT262" s="4">
        <v>11</v>
      </c>
      <c r="DU262" s="4">
        <v>10</v>
      </c>
      <c r="DV262" s="4">
        <v>24</v>
      </c>
      <c r="DW262" s="4">
        <v>7718</v>
      </c>
      <c r="DX262" s="4">
        <v>8839</v>
      </c>
      <c r="DY262" s="4">
        <v>13796</v>
      </c>
      <c r="DZ262" s="4">
        <v>13049</v>
      </c>
      <c r="EA262" s="4">
        <v>10173</v>
      </c>
    </row>
    <row r="263" spans="1:131" ht="17.5" customHeight="1" x14ac:dyDescent="0.35">
      <c r="A263" s="2" t="s">
        <v>450</v>
      </c>
      <c r="D263" s="2" t="s">
        <v>451</v>
      </c>
      <c r="E263" s="4">
        <v>29595</v>
      </c>
      <c r="F263" s="4">
        <v>1994</v>
      </c>
      <c r="G263" s="4">
        <v>429</v>
      </c>
      <c r="H263" s="4">
        <v>444</v>
      </c>
      <c r="I263" s="4">
        <v>400</v>
      </c>
      <c r="J263" s="4">
        <v>383</v>
      </c>
      <c r="K263" s="4">
        <v>338</v>
      </c>
      <c r="L263" s="4">
        <v>1567</v>
      </c>
      <c r="M263" s="4">
        <v>327</v>
      </c>
      <c r="N263" s="4">
        <v>310</v>
      </c>
      <c r="O263" s="4">
        <v>320</v>
      </c>
      <c r="P263" s="4">
        <v>317</v>
      </c>
      <c r="Q263" s="4">
        <v>293</v>
      </c>
      <c r="R263" s="4">
        <v>1513</v>
      </c>
      <c r="S263" s="4">
        <v>275</v>
      </c>
      <c r="T263" s="4">
        <v>292</v>
      </c>
      <c r="U263" s="4">
        <v>320</v>
      </c>
      <c r="V263" s="4">
        <v>304</v>
      </c>
      <c r="W263" s="4">
        <v>322</v>
      </c>
      <c r="X263" s="4">
        <v>1472</v>
      </c>
      <c r="Y263" s="4">
        <v>316</v>
      </c>
      <c r="Z263" s="4">
        <v>340</v>
      </c>
      <c r="AA263" s="4">
        <v>275</v>
      </c>
      <c r="AB263" s="4">
        <v>267</v>
      </c>
      <c r="AC263" s="4">
        <v>274</v>
      </c>
      <c r="AD263" s="4">
        <v>2171</v>
      </c>
      <c r="AE263" s="4">
        <v>343</v>
      </c>
      <c r="AF263" s="4">
        <v>434</v>
      </c>
      <c r="AG263" s="4">
        <v>433</v>
      </c>
      <c r="AH263" s="4">
        <v>498</v>
      </c>
      <c r="AI263" s="4">
        <v>463</v>
      </c>
      <c r="AJ263" s="4">
        <v>2626</v>
      </c>
      <c r="AK263" s="4">
        <v>504</v>
      </c>
      <c r="AL263" s="4">
        <v>544</v>
      </c>
      <c r="AM263" s="4">
        <v>503</v>
      </c>
      <c r="AN263" s="4">
        <v>580</v>
      </c>
      <c r="AO263" s="4">
        <v>495</v>
      </c>
      <c r="AP263" s="4">
        <v>2192</v>
      </c>
      <c r="AQ263" s="4">
        <v>503</v>
      </c>
      <c r="AR263" s="4">
        <v>437</v>
      </c>
      <c r="AS263" s="4">
        <v>417</v>
      </c>
      <c r="AT263" s="4">
        <v>412</v>
      </c>
      <c r="AU263" s="4">
        <v>423</v>
      </c>
      <c r="AV263" s="4">
        <v>1875</v>
      </c>
      <c r="AW263" s="4">
        <v>371</v>
      </c>
      <c r="AX263" s="4">
        <v>366</v>
      </c>
      <c r="AY263" s="4">
        <v>392</v>
      </c>
      <c r="AZ263" s="4">
        <v>401</v>
      </c>
      <c r="BA263" s="4">
        <v>345</v>
      </c>
      <c r="BB263" s="4">
        <v>1922</v>
      </c>
      <c r="BC263" s="4">
        <v>400</v>
      </c>
      <c r="BD263" s="4">
        <v>349</v>
      </c>
      <c r="BE263" s="4">
        <v>366</v>
      </c>
      <c r="BF263" s="4">
        <v>408</v>
      </c>
      <c r="BG263" s="4">
        <v>399</v>
      </c>
      <c r="BH263" s="4">
        <v>1905</v>
      </c>
      <c r="BI263" s="4">
        <v>382</v>
      </c>
      <c r="BJ263" s="4">
        <v>383</v>
      </c>
      <c r="BK263" s="4">
        <v>416</v>
      </c>
      <c r="BL263" s="4">
        <v>361</v>
      </c>
      <c r="BM263" s="4">
        <v>363</v>
      </c>
      <c r="BN263" s="4">
        <v>1697</v>
      </c>
      <c r="BO263" s="4">
        <v>346</v>
      </c>
      <c r="BP263" s="4">
        <v>346</v>
      </c>
      <c r="BQ263" s="4">
        <v>353</v>
      </c>
      <c r="BR263" s="4">
        <v>329</v>
      </c>
      <c r="BS263" s="4">
        <v>323</v>
      </c>
      <c r="BT263" s="4">
        <v>1584</v>
      </c>
      <c r="BU263" s="4">
        <v>310</v>
      </c>
      <c r="BV263" s="4">
        <v>319</v>
      </c>
      <c r="BW263" s="4">
        <v>340</v>
      </c>
      <c r="BX263" s="4">
        <v>302</v>
      </c>
      <c r="BY263" s="4">
        <v>313</v>
      </c>
      <c r="BZ263" s="4">
        <v>1822</v>
      </c>
      <c r="CA263" s="4">
        <v>300</v>
      </c>
      <c r="CB263" s="4">
        <v>360</v>
      </c>
      <c r="CC263" s="4">
        <v>358</v>
      </c>
      <c r="CD263" s="4">
        <v>385</v>
      </c>
      <c r="CE263" s="4">
        <v>419</v>
      </c>
      <c r="CF263" s="4">
        <v>1430</v>
      </c>
      <c r="CG263" s="4">
        <v>292</v>
      </c>
      <c r="CH263" s="4">
        <v>305</v>
      </c>
      <c r="CI263" s="4">
        <v>309</v>
      </c>
      <c r="CJ263" s="4">
        <v>277</v>
      </c>
      <c r="CK263" s="4">
        <v>247</v>
      </c>
      <c r="CL263" s="4">
        <v>1175</v>
      </c>
      <c r="CM263" s="4">
        <v>229</v>
      </c>
      <c r="CN263" s="4">
        <v>246</v>
      </c>
      <c r="CO263" s="4">
        <v>249</v>
      </c>
      <c r="CP263" s="4">
        <v>237</v>
      </c>
      <c r="CQ263" s="4">
        <v>214</v>
      </c>
      <c r="CR263" s="4">
        <v>972</v>
      </c>
      <c r="CS263" s="4">
        <v>230</v>
      </c>
      <c r="CT263" s="4">
        <v>211</v>
      </c>
      <c r="CU263" s="4">
        <v>187</v>
      </c>
      <c r="CV263" s="4">
        <v>174</v>
      </c>
      <c r="CW263" s="4">
        <v>170</v>
      </c>
      <c r="CX263" s="4">
        <v>839</v>
      </c>
      <c r="CY263" s="4">
        <v>176</v>
      </c>
      <c r="CZ263" s="4">
        <v>188</v>
      </c>
      <c r="DA263" s="4">
        <v>177</v>
      </c>
      <c r="DB263" s="4">
        <v>129</v>
      </c>
      <c r="DC263" s="4">
        <v>169</v>
      </c>
      <c r="DD263" s="4">
        <v>585</v>
      </c>
      <c r="DE263" s="4">
        <v>123</v>
      </c>
      <c r="DF263" s="4">
        <v>153</v>
      </c>
      <c r="DG263" s="4">
        <v>121</v>
      </c>
      <c r="DH263" s="4">
        <v>87</v>
      </c>
      <c r="DI263" s="4">
        <v>101</v>
      </c>
      <c r="DJ263" s="4">
        <v>182</v>
      </c>
      <c r="DK263" s="4">
        <v>63</v>
      </c>
      <c r="DL263" s="4">
        <v>48</v>
      </c>
      <c r="DM263" s="4">
        <v>26</v>
      </c>
      <c r="DN263" s="4">
        <v>20</v>
      </c>
      <c r="DO263" s="4">
        <v>25</v>
      </c>
      <c r="DP263" s="4">
        <v>68</v>
      </c>
      <c r="DQ263" s="4">
        <v>31</v>
      </c>
      <c r="DR263" s="4">
        <v>10</v>
      </c>
      <c r="DS263" s="4">
        <v>17</v>
      </c>
      <c r="DT263" s="4">
        <v>7</v>
      </c>
      <c r="DU263" s="4">
        <v>3</v>
      </c>
      <c r="DV263" s="4">
        <v>4</v>
      </c>
      <c r="DW263" s="4">
        <v>5390</v>
      </c>
      <c r="DX263" s="4">
        <v>6005</v>
      </c>
      <c r="DY263" s="4">
        <v>11942</v>
      </c>
      <c r="DZ263" s="4">
        <v>7008</v>
      </c>
      <c r="EA263" s="4">
        <v>5255</v>
      </c>
    </row>
    <row r="264" spans="1:131" ht="17.5" customHeight="1" x14ac:dyDescent="0.35">
      <c r="A264" s="2" t="s">
        <v>452</v>
      </c>
      <c r="D264" s="2" t="s">
        <v>453</v>
      </c>
      <c r="E264" s="4">
        <v>66956</v>
      </c>
      <c r="F264" s="4">
        <v>4430</v>
      </c>
      <c r="G264" s="4">
        <v>966</v>
      </c>
      <c r="H264" s="4">
        <v>925</v>
      </c>
      <c r="I264" s="4">
        <v>873</v>
      </c>
      <c r="J264" s="4">
        <v>873</v>
      </c>
      <c r="K264" s="4">
        <v>793</v>
      </c>
      <c r="L264" s="4">
        <v>3608</v>
      </c>
      <c r="M264" s="4">
        <v>800</v>
      </c>
      <c r="N264" s="4">
        <v>788</v>
      </c>
      <c r="O264" s="4">
        <v>703</v>
      </c>
      <c r="P264" s="4">
        <v>644</v>
      </c>
      <c r="Q264" s="4">
        <v>673</v>
      </c>
      <c r="R264" s="4">
        <v>3592</v>
      </c>
      <c r="S264" s="4">
        <v>653</v>
      </c>
      <c r="T264" s="4">
        <v>736</v>
      </c>
      <c r="U264" s="4">
        <v>698</v>
      </c>
      <c r="V264" s="4">
        <v>743</v>
      </c>
      <c r="W264" s="4">
        <v>762</v>
      </c>
      <c r="X264" s="4">
        <v>4211</v>
      </c>
      <c r="Y264" s="4">
        <v>737</v>
      </c>
      <c r="Z264" s="4">
        <v>871</v>
      </c>
      <c r="AA264" s="4">
        <v>872</v>
      </c>
      <c r="AB264" s="4">
        <v>837</v>
      </c>
      <c r="AC264" s="4">
        <v>894</v>
      </c>
      <c r="AD264" s="4">
        <v>5037</v>
      </c>
      <c r="AE264" s="4">
        <v>935</v>
      </c>
      <c r="AF264" s="4">
        <v>905</v>
      </c>
      <c r="AG264" s="4">
        <v>1047</v>
      </c>
      <c r="AH264" s="4">
        <v>1039</v>
      </c>
      <c r="AI264" s="4">
        <v>1111</v>
      </c>
      <c r="AJ264" s="4">
        <v>5242</v>
      </c>
      <c r="AK264" s="4">
        <v>1009</v>
      </c>
      <c r="AL264" s="4">
        <v>1054</v>
      </c>
      <c r="AM264" s="4">
        <v>1034</v>
      </c>
      <c r="AN264" s="4">
        <v>1035</v>
      </c>
      <c r="AO264" s="4">
        <v>1110</v>
      </c>
      <c r="AP264" s="4">
        <v>4870</v>
      </c>
      <c r="AQ264" s="4">
        <v>1085</v>
      </c>
      <c r="AR264" s="4">
        <v>1050</v>
      </c>
      <c r="AS264" s="4">
        <v>934</v>
      </c>
      <c r="AT264" s="4">
        <v>902</v>
      </c>
      <c r="AU264" s="4">
        <v>899</v>
      </c>
      <c r="AV264" s="4">
        <v>4461</v>
      </c>
      <c r="AW264" s="4">
        <v>836</v>
      </c>
      <c r="AX264" s="4">
        <v>898</v>
      </c>
      <c r="AY264" s="4">
        <v>941</v>
      </c>
      <c r="AZ264" s="4">
        <v>850</v>
      </c>
      <c r="BA264" s="4">
        <v>936</v>
      </c>
      <c r="BB264" s="4">
        <v>4523</v>
      </c>
      <c r="BC264" s="4">
        <v>966</v>
      </c>
      <c r="BD264" s="4">
        <v>922</v>
      </c>
      <c r="BE264" s="4">
        <v>920</v>
      </c>
      <c r="BF264" s="4">
        <v>884</v>
      </c>
      <c r="BG264" s="4">
        <v>831</v>
      </c>
      <c r="BH264" s="4">
        <v>4485</v>
      </c>
      <c r="BI264" s="4">
        <v>897</v>
      </c>
      <c r="BJ264" s="4">
        <v>957</v>
      </c>
      <c r="BK264" s="4">
        <v>917</v>
      </c>
      <c r="BL264" s="4">
        <v>873</v>
      </c>
      <c r="BM264" s="4">
        <v>841</v>
      </c>
      <c r="BN264" s="4">
        <v>4145</v>
      </c>
      <c r="BO264" s="4">
        <v>869</v>
      </c>
      <c r="BP264" s="4">
        <v>828</v>
      </c>
      <c r="BQ264" s="4">
        <v>811</v>
      </c>
      <c r="BR264" s="4">
        <v>835</v>
      </c>
      <c r="BS264" s="4">
        <v>802</v>
      </c>
      <c r="BT264" s="4">
        <v>3683</v>
      </c>
      <c r="BU264" s="4">
        <v>695</v>
      </c>
      <c r="BV264" s="4">
        <v>777</v>
      </c>
      <c r="BW264" s="4">
        <v>765</v>
      </c>
      <c r="BX264" s="4">
        <v>740</v>
      </c>
      <c r="BY264" s="4">
        <v>706</v>
      </c>
      <c r="BZ264" s="4">
        <v>3664</v>
      </c>
      <c r="CA264" s="4">
        <v>746</v>
      </c>
      <c r="CB264" s="4">
        <v>724</v>
      </c>
      <c r="CC264" s="4">
        <v>668</v>
      </c>
      <c r="CD264" s="4">
        <v>711</v>
      </c>
      <c r="CE264" s="4">
        <v>815</v>
      </c>
      <c r="CF264" s="4">
        <v>2603</v>
      </c>
      <c r="CG264" s="4">
        <v>540</v>
      </c>
      <c r="CH264" s="4">
        <v>588</v>
      </c>
      <c r="CI264" s="4">
        <v>508</v>
      </c>
      <c r="CJ264" s="4">
        <v>492</v>
      </c>
      <c r="CK264" s="4">
        <v>475</v>
      </c>
      <c r="CL264" s="4">
        <v>2300</v>
      </c>
      <c r="CM264" s="4">
        <v>437</v>
      </c>
      <c r="CN264" s="4">
        <v>453</v>
      </c>
      <c r="CO264" s="4">
        <v>497</v>
      </c>
      <c r="CP264" s="4">
        <v>467</v>
      </c>
      <c r="CQ264" s="4">
        <v>446</v>
      </c>
      <c r="CR264" s="4">
        <v>2127</v>
      </c>
      <c r="CS264" s="4">
        <v>449</v>
      </c>
      <c r="CT264" s="4">
        <v>445</v>
      </c>
      <c r="CU264" s="4">
        <v>399</v>
      </c>
      <c r="CV264" s="4">
        <v>433</v>
      </c>
      <c r="CW264" s="4">
        <v>401</v>
      </c>
      <c r="CX264" s="4">
        <v>1861</v>
      </c>
      <c r="CY264" s="4">
        <v>418</v>
      </c>
      <c r="CZ264" s="4">
        <v>370</v>
      </c>
      <c r="DA264" s="4">
        <v>398</v>
      </c>
      <c r="DB264" s="4">
        <v>348</v>
      </c>
      <c r="DC264" s="4">
        <v>327</v>
      </c>
      <c r="DD264" s="4">
        <v>1325</v>
      </c>
      <c r="DE264" s="4">
        <v>319</v>
      </c>
      <c r="DF264" s="4">
        <v>295</v>
      </c>
      <c r="DG264" s="4">
        <v>241</v>
      </c>
      <c r="DH264" s="4">
        <v>254</v>
      </c>
      <c r="DI264" s="4">
        <v>216</v>
      </c>
      <c r="DJ264" s="4">
        <v>607</v>
      </c>
      <c r="DK264" s="4">
        <v>225</v>
      </c>
      <c r="DL264" s="4">
        <v>146</v>
      </c>
      <c r="DM264" s="4">
        <v>100</v>
      </c>
      <c r="DN264" s="4">
        <v>66</v>
      </c>
      <c r="DO264" s="4">
        <v>70</v>
      </c>
      <c r="DP264" s="4">
        <v>154</v>
      </c>
      <c r="DQ264" s="4">
        <v>43</v>
      </c>
      <c r="DR264" s="4">
        <v>38</v>
      </c>
      <c r="DS264" s="4">
        <v>39</v>
      </c>
      <c r="DT264" s="4">
        <v>15</v>
      </c>
      <c r="DU264" s="4">
        <v>19</v>
      </c>
      <c r="DV264" s="4">
        <v>28</v>
      </c>
      <c r="DW264" s="4">
        <v>12367</v>
      </c>
      <c r="DX264" s="4">
        <v>14110</v>
      </c>
      <c r="DY264" s="4">
        <v>27607</v>
      </c>
      <c r="DZ264" s="4">
        <v>15977</v>
      </c>
      <c r="EA264" s="4">
        <v>11005</v>
      </c>
    </row>
    <row r="265" spans="1:131" ht="17.5" customHeight="1" x14ac:dyDescent="0.35">
      <c r="A265" s="2" t="s">
        <v>454</v>
      </c>
      <c r="D265" s="2" t="s">
        <v>455</v>
      </c>
      <c r="E265" s="4">
        <v>48807</v>
      </c>
      <c r="F265" s="4">
        <v>2603</v>
      </c>
      <c r="G265" s="4">
        <v>500</v>
      </c>
      <c r="H265" s="4">
        <v>489</v>
      </c>
      <c r="I265" s="4">
        <v>561</v>
      </c>
      <c r="J265" s="4">
        <v>503</v>
      </c>
      <c r="K265" s="4">
        <v>550</v>
      </c>
      <c r="L265" s="4">
        <v>2624</v>
      </c>
      <c r="M265" s="4">
        <v>530</v>
      </c>
      <c r="N265" s="4">
        <v>552</v>
      </c>
      <c r="O265" s="4">
        <v>497</v>
      </c>
      <c r="P265" s="4">
        <v>527</v>
      </c>
      <c r="Q265" s="4">
        <v>518</v>
      </c>
      <c r="R265" s="4">
        <v>2877</v>
      </c>
      <c r="S265" s="4">
        <v>504</v>
      </c>
      <c r="T265" s="4">
        <v>597</v>
      </c>
      <c r="U265" s="4">
        <v>599</v>
      </c>
      <c r="V265" s="4">
        <v>583</v>
      </c>
      <c r="W265" s="4">
        <v>594</v>
      </c>
      <c r="X265" s="4">
        <v>2653</v>
      </c>
      <c r="Y265" s="4">
        <v>615</v>
      </c>
      <c r="Z265" s="4">
        <v>558</v>
      </c>
      <c r="AA265" s="4">
        <v>593</v>
      </c>
      <c r="AB265" s="4">
        <v>516</v>
      </c>
      <c r="AC265" s="4">
        <v>371</v>
      </c>
      <c r="AD265" s="4">
        <v>2139</v>
      </c>
      <c r="AE265" s="4">
        <v>378</v>
      </c>
      <c r="AF265" s="4">
        <v>407</v>
      </c>
      <c r="AG265" s="4">
        <v>469</v>
      </c>
      <c r="AH265" s="4">
        <v>453</v>
      </c>
      <c r="AI265" s="4">
        <v>432</v>
      </c>
      <c r="AJ265" s="4">
        <v>2206</v>
      </c>
      <c r="AK265" s="4">
        <v>426</v>
      </c>
      <c r="AL265" s="4">
        <v>453</v>
      </c>
      <c r="AM265" s="4">
        <v>422</v>
      </c>
      <c r="AN265" s="4">
        <v>439</v>
      </c>
      <c r="AO265" s="4">
        <v>466</v>
      </c>
      <c r="AP265" s="4">
        <v>2418</v>
      </c>
      <c r="AQ265" s="4">
        <v>511</v>
      </c>
      <c r="AR265" s="4">
        <v>488</v>
      </c>
      <c r="AS265" s="4">
        <v>474</v>
      </c>
      <c r="AT265" s="4">
        <v>472</v>
      </c>
      <c r="AU265" s="4">
        <v>473</v>
      </c>
      <c r="AV265" s="4">
        <v>2884</v>
      </c>
      <c r="AW265" s="4">
        <v>476</v>
      </c>
      <c r="AX265" s="4">
        <v>550</v>
      </c>
      <c r="AY265" s="4">
        <v>623</v>
      </c>
      <c r="AZ265" s="4">
        <v>581</v>
      </c>
      <c r="BA265" s="4">
        <v>654</v>
      </c>
      <c r="BB265" s="4">
        <v>3622</v>
      </c>
      <c r="BC265" s="4">
        <v>686</v>
      </c>
      <c r="BD265" s="4">
        <v>676</v>
      </c>
      <c r="BE265" s="4">
        <v>772</v>
      </c>
      <c r="BF265" s="4">
        <v>734</v>
      </c>
      <c r="BG265" s="4">
        <v>754</v>
      </c>
      <c r="BH265" s="4">
        <v>3824</v>
      </c>
      <c r="BI265" s="4">
        <v>835</v>
      </c>
      <c r="BJ265" s="4">
        <v>794</v>
      </c>
      <c r="BK265" s="4">
        <v>798</v>
      </c>
      <c r="BL265" s="4">
        <v>733</v>
      </c>
      <c r="BM265" s="4">
        <v>664</v>
      </c>
      <c r="BN265" s="4">
        <v>3518</v>
      </c>
      <c r="BO265" s="4">
        <v>708</v>
      </c>
      <c r="BP265" s="4">
        <v>700</v>
      </c>
      <c r="BQ265" s="4">
        <v>729</v>
      </c>
      <c r="BR265" s="4">
        <v>700</v>
      </c>
      <c r="BS265" s="4">
        <v>681</v>
      </c>
      <c r="BT265" s="4">
        <v>3302</v>
      </c>
      <c r="BU265" s="4">
        <v>649</v>
      </c>
      <c r="BV265" s="4">
        <v>667</v>
      </c>
      <c r="BW265" s="4">
        <v>659</v>
      </c>
      <c r="BX265" s="4">
        <v>640</v>
      </c>
      <c r="BY265" s="4">
        <v>687</v>
      </c>
      <c r="BZ265" s="4">
        <v>3828</v>
      </c>
      <c r="CA265" s="4">
        <v>694</v>
      </c>
      <c r="CB265" s="4">
        <v>716</v>
      </c>
      <c r="CC265" s="4">
        <v>755</v>
      </c>
      <c r="CD265" s="4">
        <v>817</v>
      </c>
      <c r="CE265" s="4">
        <v>846</v>
      </c>
      <c r="CF265" s="4">
        <v>2977</v>
      </c>
      <c r="CG265" s="4">
        <v>630</v>
      </c>
      <c r="CH265" s="4">
        <v>663</v>
      </c>
      <c r="CI265" s="4">
        <v>605</v>
      </c>
      <c r="CJ265" s="4">
        <v>560</v>
      </c>
      <c r="CK265" s="4">
        <v>519</v>
      </c>
      <c r="CL265" s="4">
        <v>2331</v>
      </c>
      <c r="CM265" s="4">
        <v>485</v>
      </c>
      <c r="CN265" s="4">
        <v>503</v>
      </c>
      <c r="CO265" s="4">
        <v>463</v>
      </c>
      <c r="CP265" s="4">
        <v>468</v>
      </c>
      <c r="CQ265" s="4">
        <v>412</v>
      </c>
      <c r="CR265" s="4">
        <v>1900</v>
      </c>
      <c r="CS265" s="4">
        <v>379</v>
      </c>
      <c r="CT265" s="4">
        <v>433</v>
      </c>
      <c r="CU265" s="4">
        <v>388</v>
      </c>
      <c r="CV265" s="4">
        <v>351</v>
      </c>
      <c r="CW265" s="4">
        <v>349</v>
      </c>
      <c r="CX265" s="4">
        <v>1479</v>
      </c>
      <c r="CY265" s="4">
        <v>323</v>
      </c>
      <c r="CZ265" s="4">
        <v>342</v>
      </c>
      <c r="DA265" s="4">
        <v>279</v>
      </c>
      <c r="DB265" s="4">
        <v>259</v>
      </c>
      <c r="DC265" s="4">
        <v>276</v>
      </c>
      <c r="DD265" s="4">
        <v>1001</v>
      </c>
      <c r="DE265" s="4">
        <v>246</v>
      </c>
      <c r="DF265" s="4">
        <v>212</v>
      </c>
      <c r="DG265" s="4">
        <v>198</v>
      </c>
      <c r="DH265" s="4">
        <v>167</v>
      </c>
      <c r="DI265" s="4">
        <v>178</v>
      </c>
      <c r="DJ265" s="4">
        <v>460</v>
      </c>
      <c r="DK265" s="4">
        <v>155</v>
      </c>
      <c r="DL265" s="4">
        <v>116</v>
      </c>
      <c r="DM265" s="4">
        <v>75</v>
      </c>
      <c r="DN265" s="4">
        <v>59</v>
      </c>
      <c r="DO265" s="4">
        <v>55</v>
      </c>
      <c r="DP265" s="4">
        <v>134</v>
      </c>
      <c r="DQ265" s="4">
        <v>53</v>
      </c>
      <c r="DR265" s="4">
        <v>30</v>
      </c>
      <c r="DS265" s="4">
        <v>27</v>
      </c>
      <c r="DT265" s="4">
        <v>14</v>
      </c>
      <c r="DU265" s="4">
        <v>10</v>
      </c>
      <c r="DV265" s="4">
        <v>27</v>
      </c>
      <c r="DW265" s="4">
        <v>8719</v>
      </c>
      <c r="DX265" s="4">
        <v>9870</v>
      </c>
      <c r="DY265" s="4">
        <v>15307</v>
      </c>
      <c r="DZ265" s="4">
        <v>14472</v>
      </c>
      <c r="EA265" s="4">
        <v>10309</v>
      </c>
    </row>
    <row r="266" spans="1:131" ht="17.5" customHeight="1" x14ac:dyDescent="0.35">
      <c r="A266" s="2" t="s">
        <v>456</v>
      </c>
      <c r="D266" s="2" t="s">
        <v>457</v>
      </c>
      <c r="E266" s="4">
        <v>55414</v>
      </c>
      <c r="F266" s="4">
        <v>3239</v>
      </c>
      <c r="G266" s="4">
        <v>618</v>
      </c>
      <c r="H266" s="4">
        <v>629</v>
      </c>
      <c r="I266" s="4">
        <v>698</v>
      </c>
      <c r="J266" s="4">
        <v>668</v>
      </c>
      <c r="K266" s="4">
        <v>626</v>
      </c>
      <c r="L266" s="4">
        <v>2918</v>
      </c>
      <c r="M266" s="4">
        <v>622</v>
      </c>
      <c r="N266" s="4">
        <v>591</v>
      </c>
      <c r="O266" s="4">
        <v>597</v>
      </c>
      <c r="P266" s="4">
        <v>556</v>
      </c>
      <c r="Q266" s="4">
        <v>552</v>
      </c>
      <c r="R266" s="4">
        <v>3055</v>
      </c>
      <c r="S266" s="4">
        <v>587</v>
      </c>
      <c r="T266" s="4">
        <v>593</v>
      </c>
      <c r="U266" s="4">
        <v>598</v>
      </c>
      <c r="V266" s="4">
        <v>638</v>
      </c>
      <c r="W266" s="4">
        <v>639</v>
      </c>
      <c r="X266" s="4">
        <v>3119</v>
      </c>
      <c r="Y266" s="4">
        <v>645</v>
      </c>
      <c r="Z266" s="4">
        <v>672</v>
      </c>
      <c r="AA266" s="4">
        <v>690</v>
      </c>
      <c r="AB266" s="4">
        <v>636</v>
      </c>
      <c r="AC266" s="4">
        <v>476</v>
      </c>
      <c r="AD266" s="4">
        <v>2885</v>
      </c>
      <c r="AE266" s="4">
        <v>502</v>
      </c>
      <c r="AF266" s="4">
        <v>501</v>
      </c>
      <c r="AG266" s="4">
        <v>633</v>
      </c>
      <c r="AH266" s="4">
        <v>627</v>
      </c>
      <c r="AI266" s="4">
        <v>622</v>
      </c>
      <c r="AJ266" s="4">
        <v>3263</v>
      </c>
      <c r="AK266" s="4">
        <v>699</v>
      </c>
      <c r="AL266" s="4">
        <v>638</v>
      </c>
      <c r="AM266" s="4">
        <v>655</v>
      </c>
      <c r="AN266" s="4">
        <v>595</v>
      </c>
      <c r="AO266" s="4">
        <v>676</v>
      </c>
      <c r="AP266" s="4">
        <v>3044</v>
      </c>
      <c r="AQ266" s="4">
        <v>633</v>
      </c>
      <c r="AR266" s="4">
        <v>658</v>
      </c>
      <c r="AS266" s="4">
        <v>596</v>
      </c>
      <c r="AT266" s="4">
        <v>576</v>
      </c>
      <c r="AU266" s="4">
        <v>581</v>
      </c>
      <c r="AV266" s="4">
        <v>3450</v>
      </c>
      <c r="AW266" s="4">
        <v>621</v>
      </c>
      <c r="AX266" s="4">
        <v>642</v>
      </c>
      <c r="AY266" s="4">
        <v>696</v>
      </c>
      <c r="AZ266" s="4">
        <v>704</v>
      </c>
      <c r="BA266" s="4">
        <v>787</v>
      </c>
      <c r="BB266" s="4">
        <v>4104</v>
      </c>
      <c r="BC266" s="4">
        <v>824</v>
      </c>
      <c r="BD266" s="4">
        <v>773</v>
      </c>
      <c r="BE266" s="4">
        <v>809</v>
      </c>
      <c r="BF266" s="4">
        <v>834</v>
      </c>
      <c r="BG266" s="4">
        <v>864</v>
      </c>
      <c r="BH266" s="4">
        <v>4184</v>
      </c>
      <c r="BI266" s="4">
        <v>914</v>
      </c>
      <c r="BJ266" s="4">
        <v>810</v>
      </c>
      <c r="BK266" s="4">
        <v>880</v>
      </c>
      <c r="BL266" s="4">
        <v>796</v>
      </c>
      <c r="BM266" s="4">
        <v>784</v>
      </c>
      <c r="BN266" s="4">
        <v>3415</v>
      </c>
      <c r="BO266" s="4">
        <v>716</v>
      </c>
      <c r="BP266" s="4">
        <v>672</v>
      </c>
      <c r="BQ266" s="4">
        <v>687</v>
      </c>
      <c r="BR266" s="4">
        <v>677</v>
      </c>
      <c r="BS266" s="4">
        <v>663</v>
      </c>
      <c r="BT266" s="4">
        <v>3334</v>
      </c>
      <c r="BU266" s="4">
        <v>669</v>
      </c>
      <c r="BV266" s="4">
        <v>653</v>
      </c>
      <c r="BW266" s="4">
        <v>720</v>
      </c>
      <c r="BX266" s="4">
        <v>652</v>
      </c>
      <c r="BY266" s="4">
        <v>640</v>
      </c>
      <c r="BZ266" s="4">
        <v>3885</v>
      </c>
      <c r="CA266" s="4">
        <v>663</v>
      </c>
      <c r="CB266" s="4">
        <v>720</v>
      </c>
      <c r="CC266" s="4">
        <v>762</v>
      </c>
      <c r="CD266" s="4">
        <v>858</v>
      </c>
      <c r="CE266" s="4">
        <v>882</v>
      </c>
      <c r="CF266" s="4">
        <v>3305</v>
      </c>
      <c r="CG266" s="4">
        <v>675</v>
      </c>
      <c r="CH266" s="4">
        <v>704</v>
      </c>
      <c r="CI266" s="4">
        <v>745</v>
      </c>
      <c r="CJ266" s="4">
        <v>617</v>
      </c>
      <c r="CK266" s="4">
        <v>564</v>
      </c>
      <c r="CL266" s="4">
        <v>2543</v>
      </c>
      <c r="CM266" s="4">
        <v>523</v>
      </c>
      <c r="CN266" s="4">
        <v>512</v>
      </c>
      <c r="CO266" s="4">
        <v>497</v>
      </c>
      <c r="CP266" s="4">
        <v>521</v>
      </c>
      <c r="CQ266" s="4">
        <v>490</v>
      </c>
      <c r="CR266" s="4">
        <v>2035</v>
      </c>
      <c r="CS266" s="4">
        <v>471</v>
      </c>
      <c r="CT266" s="4">
        <v>404</v>
      </c>
      <c r="CU266" s="4">
        <v>397</v>
      </c>
      <c r="CV266" s="4">
        <v>407</v>
      </c>
      <c r="CW266" s="4">
        <v>356</v>
      </c>
      <c r="CX266" s="4">
        <v>1714</v>
      </c>
      <c r="CY266" s="4">
        <v>384</v>
      </c>
      <c r="CZ266" s="4">
        <v>372</v>
      </c>
      <c r="DA266" s="4">
        <v>364</v>
      </c>
      <c r="DB266" s="4">
        <v>297</v>
      </c>
      <c r="DC266" s="4">
        <v>297</v>
      </c>
      <c r="DD266" s="4">
        <v>1151</v>
      </c>
      <c r="DE266" s="4">
        <v>240</v>
      </c>
      <c r="DF266" s="4">
        <v>270</v>
      </c>
      <c r="DG266" s="4">
        <v>239</v>
      </c>
      <c r="DH266" s="4">
        <v>215</v>
      </c>
      <c r="DI266" s="4">
        <v>187</v>
      </c>
      <c r="DJ266" s="4">
        <v>593</v>
      </c>
      <c r="DK266" s="4">
        <v>196</v>
      </c>
      <c r="DL266" s="4">
        <v>146</v>
      </c>
      <c r="DM266" s="4">
        <v>111</v>
      </c>
      <c r="DN266" s="4">
        <v>67</v>
      </c>
      <c r="DO266" s="4">
        <v>73</v>
      </c>
      <c r="DP266" s="4">
        <v>163</v>
      </c>
      <c r="DQ266" s="4">
        <v>46</v>
      </c>
      <c r="DR266" s="4">
        <v>40</v>
      </c>
      <c r="DS266" s="4">
        <v>43</v>
      </c>
      <c r="DT266" s="4">
        <v>23</v>
      </c>
      <c r="DU266" s="4">
        <v>11</v>
      </c>
      <c r="DV266" s="4">
        <v>15</v>
      </c>
      <c r="DW266" s="4">
        <v>9857</v>
      </c>
      <c r="DX266" s="4">
        <v>11219</v>
      </c>
      <c r="DY266" s="4">
        <v>19220</v>
      </c>
      <c r="DZ266" s="4">
        <v>14818</v>
      </c>
      <c r="EA266" s="4">
        <v>11519</v>
      </c>
    </row>
    <row r="267" spans="1:131" ht="17.5" customHeight="1" x14ac:dyDescent="0.35">
      <c r="A267" s="2" t="s">
        <v>458</v>
      </c>
      <c r="D267" s="2" t="s">
        <v>459</v>
      </c>
      <c r="E267" s="4">
        <v>63635</v>
      </c>
      <c r="F267" s="4">
        <v>3088</v>
      </c>
      <c r="G267" s="4">
        <v>573</v>
      </c>
      <c r="H267" s="4">
        <v>616</v>
      </c>
      <c r="I267" s="4">
        <v>596</v>
      </c>
      <c r="J267" s="4">
        <v>649</v>
      </c>
      <c r="K267" s="4">
        <v>654</v>
      </c>
      <c r="L267" s="4">
        <v>3249</v>
      </c>
      <c r="M267" s="4">
        <v>671</v>
      </c>
      <c r="N267" s="4">
        <v>657</v>
      </c>
      <c r="O267" s="4">
        <v>664</v>
      </c>
      <c r="P267" s="4">
        <v>625</v>
      </c>
      <c r="Q267" s="4">
        <v>632</v>
      </c>
      <c r="R267" s="4">
        <v>3702</v>
      </c>
      <c r="S267" s="4">
        <v>678</v>
      </c>
      <c r="T267" s="4">
        <v>700</v>
      </c>
      <c r="U267" s="4">
        <v>751</v>
      </c>
      <c r="V267" s="4">
        <v>800</v>
      </c>
      <c r="W267" s="4">
        <v>773</v>
      </c>
      <c r="X267" s="4">
        <v>3481</v>
      </c>
      <c r="Y267" s="4">
        <v>790</v>
      </c>
      <c r="Z267" s="4">
        <v>767</v>
      </c>
      <c r="AA267" s="4">
        <v>770</v>
      </c>
      <c r="AB267" s="4">
        <v>655</v>
      </c>
      <c r="AC267" s="4">
        <v>499</v>
      </c>
      <c r="AD267" s="4">
        <v>2472</v>
      </c>
      <c r="AE267" s="4">
        <v>432</v>
      </c>
      <c r="AF267" s="4">
        <v>463</v>
      </c>
      <c r="AG267" s="4">
        <v>543</v>
      </c>
      <c r="AH267" s="4">
        <v>535</v>
      </c>
      <c r="AI267" s="4">
        <v>499</v>
      </c>
      <c r="AJ267" s="4">
        <v>2448</v>
      </c>
      <c r="AK267" s="4">
        <v>490</v>
      </c>
      <c r="AL267" s="4">
        <v>482</v>
      </c>
      <c r="AM267" s="4">
        <v>482</v>
      </c>
      <c r="AN267" s="4">
        <v>480</v>
      </c>
      <c r="AO267" s="4">
        <v>514</v>
      </c>
      <c r="AP267" s="4">
        <v>2788</v>
      </c>
      <c r="AQ267" s="4">
        <v>564</v>
      </c>
      <c r="AR267" s="4">
        <v>572</v>
      </c>
      <c r="AS267" s="4">
        <v>561</v>
      </c>
      <c r="AT267" s="4">
        <v>553</v>
      </c>
      <c r="AU267" s="4">
        <v>538</v>
      </c>
      <c r="AV267" s="4">
        <v>3557</v>
      </c>
      <c r="AW267" s="4">
        <v>574</v>
      </c>
      <c r="AX267" s="4">
        <v>658</v>
      </c>
      <c r="AY267" s="4">
        <v>692</v>
      </c>
      <c r="AZ267" s="4">
        <v>786</v>
      </c>
      <c r="BA267" s="4">
        <v>847</v>
      </c>
      <c r="BB267" s="4">
        <v>4481</v>
      </c>
      <c r="BC267" s="4">
        <v>873</v>
      </c>
      <c r="BD267" s="4">
        <v>848</v>
      </c>
      <c r="BE267" s="4">
        <v>904</v>
      </c>
      <c r="BF267" s="4">
        <v>940</v>
      </c>
      <c r="BG267" s="4">
        <v>916</v>
      </c>
      <c r="BH267" s="4">
        <v>4815</v>
      </c>
      <c r="BI267" s="4">
        <v>947</v>
      </c>
      <c r="BJ267" s="4">
        <v>1025</v>
      </c>
      <c r="BK267" s="4">
        <v>973</v>
      </c>
      <c r="BL267" s="4">
        <v>936</v>
      </c>
      <c r="BM267" s="4">
        <v>934</v>
      </c>
      <c r="BN267" s="4">
        <v>4456</v>
      </c>
      <c r="BO267" s="4">
        <v>926</v>
      </c>
      <c r="BP267" s="4">
        <v>882</v>
      </c>
      <c r="BQ267" s="4">
        <v>900</v>
      </c>
      <c r="BR267" s="4">
        <v>893</v>
      </c>
      <c r="BS267" s="4">
        <v>855</v>
      </c>
      <c r="BT267" s="4">
        <v>4234</v>
      </c>
      <c r="BU267" s="4">
        <v>857</v>
      </c>
      <c r="BV267" s="4">
        <v>802</v>
      </c>
      <c r="BW267" s="4">
        <v>824</v>
      </c>
      <c r="BX267" s="4">
        <v>850</v>
      </c>
      <c r="BY267" s="4">
        <v>901</v>
      </c>
      <c r="BZ267" s="4">
        <v>5124</v>
      </c>
      <c r="CA267" s="4">
        <v>900</v>
      </c>
      <c r="CB267" s="4">
        <v>994</v>
      </c>
      <c r="CC267" s="4">
        <v>944</v>
      </c>
      <c r="CD267" s="4">
        <v>1074</v>
      </c>
      <c r="CE267" s="4">
        <v>1212</v>
      </c>
      <c r="CF267" s="4">
        <v>4148</v>
      </c>
      <c r="CG267" s="4">
        <v>902</v>
      </c>
      <c r="CH267" s="4">
        <v>881</v>
      </c>
      <c r="CI267" s="4">
        <v>829</v>
      </c>
      <c r="CJ267" s="4">
        <v>802</v>
      </c>
      <c r="CK267" s="4">
        <v>734</v>
      </c>
      <c r="CL267" s="4">
        <v>3419</v>
      </c>
      <c r="CM267" s="4">
        <v>656</v>
      </c>
      <c r="CN267" s="4">
        <v>724</v>
      </c>
      <c r="CO267" s="4">
        <v>722</v>
      </c>
      <c r="CP267" s="4">
        <v>688</v>
      </c>
      <c r="CQ267" s="4">
        <v>629</v>
      </c>
      <c r="CR267" s="4">
        <v>2984</v>
      </c>
      <c r="CS267" s="4">
        <v>643</v>
      </c>
      <c r="CT267" s="4">
        <v>628</v>
      </c>
      <c r="CU267" s="4">
        <v>609</v>
      </c>
      <c r="CV267" s="4">
        <v>522</v>
      </c>
      <c r="CW267" s="4">
        <v>582</v>
      </c>
      <c r="CX267" s="4">
        <v>2414</v>
      </c>
      <c r="CY267" s="4">
        <v>541</v>
      </c>
      <c r="CZ267" s="4">
        <v>526</v>
      </c>
      <c r="DA267" s="4">
        <v>489</v>
      </c>
      <c r="DB267" s="4">
        <v>433</v>
      </c>
      <c r="DC267" s="4">
        <v>425</v>
      </c>
      <c r="DD267" s="4">
        <v>1710</v>
      </c>
      <c r="DE267" s="4">
        <v>390</v>
      </c>
      <c r="DF267" s="4">
        <v>382</v>
      </c>
      <c r="DG267" s="4">
        <v>334</v>
      </c>
      <c r="DH267" s="4">
        <v>305</v>
      </c>
      <c r="DI267" s="4">
        <v>299</v>
      </c>
      <c r="DJ267" s="4">
        <v>793</v>
      </c>
      <c r="DK267" s="4">
        <v>255</v>
      </c>
      <c r="DL267" s="4">
        <v>210</v>
      </c>
      <c r="DM267" s="4">
        <v>125</v>
      </c>
      <c r="DN267" s="4">
        <v>101</v>
      </c>
      <c r="DO267" s="4">
        <v>102</v>
      </c>
      <c r="DP267" s="4">
        <v>246</v>
      </c>
      <c r="DQ267" s="4">
        <v>77</v>
      </c>
      <c r="DR267" s="4">
        <v>59</v>
      </c>
      <c r="DS267" s="4">
        <v>59</v>
      </c>
      <c r="DT267" s="4">
        <v>32</v>
      </c>
      <c r="DU267" s="4">
        <v>19</v>
      </c>
      <c r="DV267" s="4">
        <v>26</v>
      </c>
      <c r="DW267" s="4">
        <v>10829</v>
      </c>
      <c r="DX267" s="4">
        <v>12366</v>
      </c>
      <c r="DY267" s="4">
        <v>18437</v>
      </c>
      <c r="DZ267" s="4">
        <v>18629</v>
      </c>
      <c r="EA267" s="4">
        <v>15740</v>
      </c>
    </row>
    <row r="268" spans="1:131" ht="17.5" customHeight="1" x14ac:dyDescent="0.35">
      <c r="A268" s="2" t="s">
        <v>460</v>
      </c>
      <c r="D268" s="2" t="s">
        <v>461</v>
      </c>
      <c r="E268" s="4">
        <v>59233</v>
      </c>
      <c r="F268" s="4">
        <v>3049</v>
      </c>
      <c r="G268" s="4">
        <v>617</v>
      </c>
      <c r="H268" s="4">
        <v>566</v>
      </c>
      <c r="I268" s="4">
        <v>657</v>
      </c>
      <c r="J268" s="4">
        <v>578</v>
      </c>
      <c r="K268" s="4">
        <v>631</v>
      </c>
      <c r="L268" s="4">
        <v>2889</v>
      </c>
      <c r="M268" s="4">
        <v>570</v>
      </c>
      <c r="N268" s="4">
        <v>524</v>
      </c>
      <c r="O268" s="4">
        <v>627</v>
      </c>
      <c r="P268" s="4">
        <v>563</v>
      </c>
      <c r="Q268" s="4">
        <v>605</v>
      </c>
      <c r="R268" s="4">
        <v>3145</v>
      </c>
      <c r="S268" s="4">
        <v>584</v>
      </c>
      <c r="T268" s="4">
        <v>595</v>
      </c>
      <c r="U268" s="4">
        <v>629</v>
      </c>
      <c r="V268" s="4">
        <v>653</v>
      </c>
      <c r="W268" s="4">
        <v>684</v>
      </c>
      <c r="X268" s="4">
        <v>3278</v>
      </c>
      <c r="Y268" s="4">
        <v>658</v>
      </c>
      <c r="Z268" s="4">
        <v>682</v>
      </c>
      <c r="AA268" s="4">
        <v>648</v>
      </c>
      <c r="AB268" s="4">
        <v>705</v>
      </c>
      <c r="AC268" s="4">
        <v>585</v>
      </c>
      <c r="AD268" s="4">
        <v>2943</v>
      </c>
      <c r="AE268" s="4">
        <v>520</v>
      </c>
      <c r="AF268" s="4">
        <v>564</v>
      </c>
      <c r="AG268" s="4">
        <v>629</v>
      </c>
      <c r="AH268" s="4">
        <v>620</v>
      </c>
      <c r="AI268" s="4">
        <v>610</v>
      </c>
      <c r="AJ268" s="4">
        <v>2868</v>
      </c>
      <c r="AK268" s="4">
        <v>598</v>
      </c>
      <c r="AL268" s="4">
        <v>586</v>
      </c>
      <c r="AM268" s="4">
        <v>593</v>
      </c>
      <c r="AN268" s="4">
        <v>497</v>
      </c>
      <c r="AO268" s="4">
        <v>594</v>
      </c>
      <c r="AP268" s="4">
        <v>2759</v>
      </c>
      <c r="AQ268" s="4">
        <v>590</v>
      </c>
      <c r="AR268" s="4">
        <v>570</v>
      </c>
      <c r="AS268" s="4">
        <v>530</v>
      </c>
      <c r="AT268" s="4">
        <v>512</v>
      </c>
      <c r="AU268" s="4">
        <v>557</v>
      </c>
      <c r="AV268" s="4">
        <v>3208</v>
      </c>
      <c r="AW268" s="4">
        <v>527</v>
      </c>
      <c r="AX268" s="4">
        <v>629</v>
      </c>
      <c r="AY268" s="4">
        <v>647</v>
      </c>
      <c r="AZ268" s="4">
        <v>717</v>
      </c>
      <c r="BA268" s="4">
        <v>688</v>
      </c>
      <c r="BB268" s="4">
        <v>3962</v>
      </c>
      <c r="BC268" s="4">
        <v>753</v>
      </c>
      <c r="BD268" s="4">
        <v>738</v>
      </c>
      <c r="BE268" s="4">
        <v>801</v>
      </c>
      <c r="BF268" s="4">
        <v>815</v>
      </c>
      <c r="BG268" s="4">
        <v>855</v>
      </c>
      <c r="BH268" s="4">
        <v>3998</v>
      </c>
      <c r="BI268" s="4">
        <v>810</v>
      </c>
      <c r="BJ268" s="4">
        <v>790</v>
      </c>
      <c r="BK268" s="4">
        <v>825</v>
      </c>
      <c r="BL268" s="4">
        <v>793</v>
      </c>
      <c r="BM268" s="4">
        <v>780</v>
      </c>
      <c r="BN268" s="4">
        <v>3751</v>
      </c>
      <c r="BO268" s="4">
        <v>784</v>
      </c>
      <c r="BP268" s="4">
        <v>754</v>
      </c>
      <c r="BQ268" s="4">
        <v>731</v>
      </c>
      <c r="BR268" s="4">
        <v>745</v>
      </c>
      <c r="BS268" s="4">
        <v>737</v>
      </c>
      <c r="BT268" s="4">
        <v>3712</v>
      </c>
      <c r="BU268" s="4">
        <v>714</v>
      </c>
      <c r="BV268" s="4">
        <v>748</v>
      </c>
      <c r="BW268" s="4">
        <v>731</v>
      </c>
      <c r="BX268" s="4">
        <v>769</v>
      </c>
      <c r="BY268" s="4">
        <v>750</v>
      </c>
      <c r="BZ268" s="4">
        <v>4579</v>
      </c>
      <c r="CA268" s="4">
        <v>764</v>
      </c>
      <c r="CB268" s="4">
        <v>804</v>
      </c>
      <c r="CC268" s="4">
        <v>926</v>
      </c>
      <c r="CD268" s="4">
        <v>1008</v>
      </c>
      <c r="CE268" s="4">
        <v>1077</v>
      </c>
      <c r="CF268" s="4">
        <v>3921</v>
      </c>
      <c r="CG268" s="4">
        <v>798</v>
      </c>
      <c r="CH268" s="4">
        <v>834</v>
      </c>
      <c r="CI268" s="4">
        <v>802</v>
      </c>
      <c r="CJ268" s="4">
        <v>785</v>
      </c>
      <c r="CK268" s="4">
        <v>702</v>
      </c>
      <c r="CL268" s="4">
        <v>3207</v>
      </c>
      <c r="CM268" s="4">
        <v>612</v>
      </c>
      <c r="CN268" s="4">
        <v>629</v>
      </c>
      <c r="CO268" s="4">
        <v>640</v>
      </c>
      <c r="CP268" s="4">
        <v>664</v>
      </c>
      <c r="CQ268" s="4">
        <v>662</v>
      </c>
      <c r="CR268" s="4">
        <v>2930</v>
      </c>
      <c r="CS268" s="4">
        <v>619</v>
      </c>
      <c r="CT268" s="4">
        <v>627</v>
      </c>
      <c r="CU268" s="4">
        <v>548</v>
      </c>
      <c r="CV268" s="4">
        <v>594</v>
      </c>
      <c r="CW268" s="4">
        <v>542</v>
      </c>
      <c r="CX268" s="4">
        <v>2375</v>
      </c>
      <c r="CY268" s="4">
        <v>547</v>
      </c>
      <c r="CZ268" s="4">
        <v>486</v>
      </c>
      <c r="DA268" s="4">
        <v>491</v>
      </c>
      <c r="DB268" s="4">
        <v>470</v>
      </c>
      <c r="DC268" s="4">
        <v>381</v>
      </c>
      <c r="DD268" s="4">
        <v>1606</v>
      </c>
      <c r="DE268" s="4">
        <v>386</v>
      </c>
      <c r="DF268" s="4">
        <v>317</v>
      </c>
      <c r="DG268" s="4">
        <v>309</v>
      </c>
      <c r="DH268" s="4">
        <v>304</v>
      </c>
      <c r="DI268" s="4">
        <v>290</v>
      </c>
      <c r="DJ268" s="4">
        <v>794</v>
      </c>
      <c r="DK268" s="4">
        <v>297</v>
      </c>
      <c r="DL268" s="4">
        <v>228</v>
      </c>
      <c r="DM268" s="4">
        <v>111</v>
      </c>
      <c r="DN268" s="4">
        <v>77</v>
      </c>
      <c r="DO268" s="4">
        <v>81</v>
      </c>
      <c r="DP268" s="4">
        <v>235</v>
      </c>
      <c r="DQ268" s="4">
        <v>60</v>
      </c>
      <c r="DR268" s="4">
        <v>71</v>
      </c>
      <c r="DS268" s="4">
        <v>48</v>
      </c>
      <c r="DT268" s="4">
        <v>31</v>
      </c>
      <c r="DU268" s="4">
        <v>25</v>
      </c>
      <c r="DV268" s="4">
        <v>24</v>
      </c>
      <c r="DW268" s="4">
        <v>9741</v>
      </c>
      <c r="DX268" s="4">
        <v>11071</v>
      </c>
      <c r="DY268" s="4">
        <v>18360</v>
      </c>
      <c r="DZ268" s="4">
        <v>16040</v>
      </c>
      <c r="EA268" s="4">
        <v>15092</v>
      </c>
    </row>
    <row r="269" spans="1:131" ht="17.5" customHeight="1" x14ac:dyDescent="0.35"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W269" s="31"/>
      <c r="DX269" s="31"/>
      <c r="DY269" s="31"/>
      <c r="DZ269" s="31"/>
      <c r="EA269" s="31"/>
    </row>
    <row r="270" spans="1:131" s="3" customFormat="1" ht="17.5" customHeight="1" x14ac:dyDescent="0.35">
      <c r="A270" s="3" t="s">
        <v>462</v>
      </c>
      <c r="B270" s="3" t="s">
        <v>463</v>
      </c>
      <c r="E270" s="26">
        <v>4140652</v>
      </c>
      <c r="F270" s="26">
        <v>288955</v>
      </c>
      <c r="G270" s="26">
        <v>60638</v>
      </c>
      <c r="H270" s="26">
        <v>59408</v>
      </c>
      <c r="I270" s="26">
        <v>57853</v>
      </c>
      <c r="J270" s="26">
        <v>56582</v>
      </c>
      <c r="K270" s="26">
        <v>54474</v>
      </c>
      <c r="L270" s="26">
        <v>236961</v>
      </c>
      <c r="M270" s="26">
        <v>52111</v>
      </c>
      <c r="N270" s="26">
        <v>48414</v>
      </c>
      <c r="O270" s="26">
        <v>47230</v>
      </c>
      <c r="P270" s="26">
        <v>45179</v>
      </c>
      <c r="Q270" s="26">
        <v>44027</v>
      </c>
      <c r="R270" s="26">
        <v>223597</v>
      </c>
      <c r="S270" s="26">
        <v>44417</v>
      </c>
      <c r="T270" s="26">
        <v>44788</v>
      </c>
      <c r="U270" s="26">
        <v>44287</v>
      </c>
      <c r="V270" s="26">
        <v>44885</v>
      </c>
      <c r="W270" s="26">
        <v>45220</v>
      </c>
      <c r="X270" s="26">
        <v>231763</v>
      </c>
      <c r="Y270" s="26">
        <v>44984</v>
      </c>
      <c r="Z270" s="26">
        <v>45248</v>
      </c>
      <c r="AA270" s="26">
        <v>45767</v>
      </c>
      <c r="AB270" s="26">
        <v>46916</v>
      </c>
      <c r="AC270" s="26">
        <v>48848</v>
      </c>
      <c r="AD270" s="26">
        <v>319569</v>
      </c>
      <c r="AE270" s="26">
        <v>52215</v>
      </c>
      <c r="AF270" s="26">
        <v>55683</v>
      </c>
      <c r="AG270" s="26">
        <v>63464</v>
      </c>
      <c r="AH270" s="26">
        <v>71751</v>
      </c>
      <c r="AI270" s="26">
        <v>76456</v>
      </c>
      <c r="AJ270" s="26">
        <v>420778</v>
      </c>
      <c r="AK270" s="26">
        <v>80379</v>
      </c>
      <c r="AL270" s="26">
        <v>83195</v>
      </c>
      <c r="AM270" s="26">
        <v>84164</v>
      </c>
      <c r="AN270" s="26">
        <v>86421</v>
      </c>
      <c r="AO270" s="26">
        <v>86619</v>
      </c>
      <c r="AP270" s="26">
        <v>393663</v>
      </c>
      <c r="AQ270" s="26">
        <v>85694</v>
      </c>
      <c r="AR270" s="26">
        <v>83658</v>
      </c>
      <c r="AS270" s="26">
        <v>79249</v>
      </c>
      <c r="AT270" s="26">
        <v>73718</v>
      </c>
      <c r="AU270" s="26">
        <v>71344</v>
      </c>
      <c r="AV270" s="26">
        <v>327782</v>
      </c>
      <c r="AW270" s="26">
        <v>68530</v>
      </c>
      <c r="AX270" s="26">
        <v>66954</v>
      </c>
      <c r="AY270" s="26">
        <v>64664</v>
      </c>
      <c r="AZ270" s="26">
        <v>64355</v>
      </c>
      <c r="BA270" s="26">
        <v>63279</v>
      </c>
      <c r="BB270" s="26">
        <v>305334</v>
      </c>
      <c r="BC270" s="26">
        <v>62777</v>
      </c>
      <c r="BD270" s="26">
        <v>60960</v>
      </c>
      <c r="BE270" s="26">
        <v>61397</v>
      </c>
      <c r="BF270" s="26">
        <v>60210</v>
      </c>
      <c r="BG270" s="26">
        <v>59990</v>
      </c>
      <c r="BH270" s="26">
        <v>282909</v>
      </c>
      <c r="BI270" s="26">
        <v>59674</v>
      </c>
      <c r="BJ270" s="26">
        <v>58767</v>
      </c>
      <c r="BK270" s="26">
        <v>57059</v>
      </c>
      <c r="BL270" s="26">
        <v>55352</v>
      </c>
      <c r="BM270" s="26">
        <v>52057</v>
      </c>
      <c r="BN270" s="26">
        <v>233206</v>
      </c>
      <c r="BO270" s="26">
        <v>51500</v>
      </c>
      <c r="BP270" s="26">
        <v>48091</v>
      </c>
      <c r="BQ270" s="26">
        <v>46707</v>
      </c>
      <c r="BR270" s="26">
        <v>44282</v>
      </c>
      <c r="BS270" s="26">
        <v>42626</v>
      </c>
      <c r="BT270" s="26">
        <v>190393</v>
      </c>
      <c r="BU270" s="26">
        <v>40865</v>
      </c>
      <c r="BV270" s="26">
        <v>39261</v>
      </c>
      <c r="BW270" s="26">
        <v>37975</v>
      </c>
      <c r="BX270" s="26">
        <v>36811</v>
      </c>
      <c r="BY270" s="26">
        <v>35481</v>
      </c>
      <c r="BZ270" s="26">
        <v>176998</v>
      </c>
      <c r="CA270" s="26">
        <v>35061</v>
      </c>
      <c r="CB270" s="26">
        <v>35128</v>
      </c>
      <c r="CC270" s="26">
        <v>34804</v>
      </c>
      <c r="CD270" s="26">
        <v>36071</v>
      </c>
      <c r="CE270" s="26">
        <v>35934</v>
      </c>
      <c r="CF270" s="26">
        <v>135658</v>
      </c>
      <c r="CG270" s="26">
        <v>29173</v>
      </c>
      <c r="CH270" s="26">
        <v>28909</v>
      </c>
      <c r="CI270" s="26">
        <v>27369</v>
      </c>
      <c r="CJ270" s="26">
        <v>26764</v>
      </c>
      <c r="CK270" s="26">
        <v>23443</v>
      </c>
      <c r="CL270" s="26">
        <v>115557</v>
      </c>
      <c r="CM270" s="26">
        <v>22979</v>
      </c>
      <c r="CN270" s="26">
        <v>24121</v>
      </c>
      <c r="CO270" s="26">
        <v>23677</v>
      </c>
      <c r="CP270" s="26">
        <v>22677</v>
      </c>
      <c r="CQ270" s="26">
        <v>22103</v>
      </c>
      <c r="CR270" s="26">
        <v>97298</v>
      </c>
      <c r="CS270" s="26">
        <v>21034</v>
      </c>
      <c r="CT270" s="26">
        <v>20478</v>
      </c>
      <c r="CU270" s="26">
        <v>18839</v>
      </c>
      <c r="CV270" s="26">
        <v>18760</v>
      </c>
      <c r="CW270" s="26">
        <v>18187</v>
      </c>
      <c r="CX270" s="26">
        <v>77596</v>
      </c>
      <c r="CY270" s="26">
        <v>17900</v>
      </c>
      <c r="CZ270" s="26">
        <v>16970</v>
      </c>
      <c r="DA270" s="26">
        <v>15343</v>
      </c>
      <c r="DB270" s="26">
        <v>14262</v>
      </c>
      <c r="DC270" s="26">
        <v>13121</v>
      </c>
      <c r="DD270" s="26">
        <v>51891</v>
      </c>
      <c r="DE270" s="26">
        <v>12317</v>
      </c>
      <c r="DF270" s="26">
        <v>11562</v>
      </c>
      <c r="DG270" s="26">
        <v>10275</v>
      </c>
      <c r="DH270" s="26">
        <v>9418</v>
      </c>
      <c r="DI270" s="26">
        <v>8319</v>
      </c>
      <c r="DJ270" s="26">
        <v>23003</v>
      </c>
      <c r="DK270" s="26">
        <v>7680</v>
      </c>
      <c r="DL270" s="26">
        <v>6103</v>
      </c>
      <c r="DM270" s="26">
        <v>3573</v>
      </c>
      <c r="DN270" s="26">
        <v>2999</v>
      </c>
      <c r="DO270" s="26">
        <v>2648</v>
      </c>
      <c r="DP270" s="26">
        <v>6722</v>
      </c>
      <c r="DQ270" s="26">
        <v>2172</v>
      </c>
      <c r="DR270" s="26">
        <v>1716</v>
      </c>
      <c r="DS270" s="26">
        <v>1302</v>
      </c>
      <c r="DT270" s="26">
        <v>905</v>
      </c>
      <c r="DU270" s="26">
        <v>627</v>
      </c>
      <c r="DV270" s="26">
        <v>1019</v>
      </c>
      <c r="DW270" s="26">
        <v>794497</v>
      </c>
      <c r="DX270" s="26">
        <v>885512</v>
      </c>
      <c r="DY270" s="26">
        <v>1953905</v>
      </c>
      <c r="DZ270" s="26">
        <v>883506</v>
      </c>
      <c r="EA270" s="26">
        <v>508744</v>
      </c>
    </row>
    <row r="271" spans="1:131" ht="17.5" customHeight="1" x14ac:dyDescent="0.35">
      <c r="E271" s="31"/>
      <c r="F271" s="31"/>
      <c r="G271" s="30"/>
      <c r="H271" s="30"/>
      <c r="I271" s="30"/>
      <c r="J271" s="30"/>
      <c r="K271" s="30"/>
      <c r="L271" s="31"/>
      <c r="M271" s="30"/>
      <c r="N271" s="30"/>
      <c r="O271" s="30"/>
      <c r="P271" s="30"/>
      <c r="Q271" s="30"/>
      <c r="R271" s="31"/>
      <c r="S271" s="30"/>
      <c r="T271" s="30"/>
      <c r="U271" s="30"/>
      <c r="V271" s="30"/>
      <c r="W271" s="30"/>
      <c r="X271" s="31"/>
      <c r="Y271" s="30"/>
      <c r="Z271" s="30"/>
      <c r="AA271" s="30"/>
      <c r="AB271" s="30"/>
      <c r="AC271" s="30"/>
      <c r="AD271" s="31"/>
      <c r="AE271" s="30"/>
      <c r="AF271" s="30"/>
      <c r="AG271" s="30"/>
      <c r="AH271" s="30"/>
      <c r="AI271" s="30"/>
      <c r="AJ271" s="31"/>
      <c r="AK271" s="30"/>
      <c r="AL271" s="30"/>
      <c r="AM271" s="30"/>
      <c r="AN271" s="30"/>
      <c r="AO271" s="30"/>
      <c r="AP271" s="31"/>
      <c r="AQ271" s="30"/>
      <c r="AR271" s="30"/>
      <c r="AS271" s="30"/>
      <c r="AT271" s="30"/>
      <c r="AU271" s="30"/>
      <c r="AV271" s="31"/>
      <c r="AW271" s="30"/>
      <c r="AX271" s="30"/>
      <c r="AY271" s="30"/>
      <c r="AZ271" s="30"/>
      <c r="BA271" s="30"/>
      <c r="BB271" s="31"/>
      <c r="BC271" s="30"/>
      <c r="BD271" s="30"/>
      <c r="BE271" s="30"/>
      <c r="BF271" s="30"/>
      <c r="BG271" s="30"/>
      <c r="BH271" s="31"/>
      <c r="BI271" s="30"/>
      <c r="BJ271" s="30"/>
      <c r="BK271" s="30"/>
      <c r="BL271" s="30"/>
      <c r="BM271" s="30"/>
      <c r="BN271" s="31"/>
      <c r="BO271" s="30"/>
      <c r="BP271" s="30"/>
      <c r="BQ271" s="30"/>
      <c r="BR271" s="30"/>
      <c r="BS271" s="30"/>
      <c r="BT271" s="31"/>
      <c r="BU271" s="30"/>
      <c r="BV271" s="30"/>
      <c r="BW271" s="30"/>
      <c r="BX271" s="30"/>
      <c r="BY271" s="30"/>
      <c r="BZ271" s="31"/>
      <c r="CA271" s="30"/>
      <c r="CB271" s="30"/>
      <c r="CC271" s="30"/>
      <c r="CD271" s="30"/>
      <c r="CE271" s="30"/>
      <c r="CF271" s="31"/>
      <c r="CG271" s="30"/>
      <c r="CH271" s="30"/>
      <c r="CI271" s="30"/>
      <c r="CJ271" s="30"/>
      <c r="CK271" s="30"/>
      <c r="CL271" s="31"/>
      <c r="CM271" s="30"/>
      <c r="CN271" s="30"/>
      <c r="CO271" s="30"/>
      <c r="CP271" s="30"/>
      <c r="CQ271" s="30"/>
      <c r="CR271" s="31"/>
      <c r="CS271" s="30"/>
      <c r="CT271" s="30"/>
      <c r="CU271" s="30"/>
      <c r="CV271" s="30"/>
      <c r="CW271" s="30"/>
      <c r="CX271" s="31"/>
      <c r="CY271" s="30"/>
      <c r="CZ271" s="30"/>
      <c r="DA271" s="30"/>
      <c r="DB271" s="30"/>
      <c r="DC271" s="30"/>
      <c r="DD271" s="31"/>
      <c r="DE271" s="30"/>
      <c r="DF271" s="30"/>
      <c r="DG271" s="30"/>
      <c r="DH271" s="30"/>
      <c r="DI271" s="30"/>
      <c r="DJ271" s="31"/>
      <c r="DK271" s="30"/>
      <c r="DL271" s="30"/>
      <c r="DM271" s="30"/>
      <c r="DN271" s="30"/>
      <c r="DO271" s="30"/>
      <c r="DP271" s="31"/>
      <c r="DQ271" s="30"/>
      <c r="DR271" s="30"/>
      <c r="DS271" s="30"/>
      <c r="DT271" s="30"/>
      <c r="DU271" s="30"/>
      <c r="DW271" s="30"/>
      <c r="DX271" s="30"/>
      <c r="DY271" s="30"/>
      <c r="DZ271" s="30"/>
      <c r="EA271" s="30"/>
    </row>
    <row r="272" spans="1:131" s="3" customFormat="1" ht="17.5" customHeight="1" x14ac:dyDescent="0.35">
      <c r="A272" s="3" t="s">
        <v>464</v>
      </c>
      <c r="C272" s="3" t="s">
        <v>465</v>
      </c>
      <c r="E272" s="26">
        <v>1623227</v>
      </c>
      <c r="F272" s="26">
        <v>110501</v>
      </c>
      <c r="G272" s="26">
        <v>24201</v>
      </c>
      <c r="H272" s="26">
        <v>23017</v>
      </c>
      <c r="I272" s="26">
        <v>21823</v>
      </c>
      <c r="J272" s="26">
        <v>21066</v>
      </c>
      <c r="K272" s="26">
        <v>20394</v>
      </c>
      <c r="L272" s="26">
        <v>87638</v>
      </c>
      <c r="M272" s="26">
        <v>19559</v>
      </c>
      <c r="N272" s="26">
        <v>17587</v>
      </c>
      <c r="O272" s="26">
        <v>17574</v>
      </c>
      <c r="P272" s="26">
        <v>16782</v>
      </c>
      <c r="Q272" s="26">
        <v>16136</v>
      </c>
      <c r="R272" s="26">
        <v>78706</v>
      </c>
      <c r="S272" s="26">
        <v>16080</v>
      </c>
      <c r="T272" s="26">
        <v>15847</v>
      </c>
      <c r="U272" s="26">
        <v>15434</v>
      </c>
      <c r="V272" s="26">
        <v>15667</v>
      </c>
      <c r="W272" s="26">
        <v>15678</v>
      </c>
      <c r="X272" s="26">
        <v>85056</v>
      </c>
      <c r="Y272" s="26">
        <v>15570</v>
      </c>
      <c r="Z272" s="26">
        <v>15371</v>
      </c>
      <c r="AA272" s="26">
        <v>15221</v>
      </c>
      <c r="AB272" s="26">
        <v>17747</v>
      </c>
      <c r="AC272" s="26">
        <v>21147</v>
      </c>
      <c r="AD272" s="26">
        <v>149599</v>
      </c>
      <c r="AE272" s="26">
        <v>23325</v>
      </c>
      <c r="AF272" s="26">
        <v>24914</v>
      </c>
      <c r="AG272" s="26">
        <v>29241</v>
      </c>
      <c r="AH272" s="26">
        <v>34218</v>
      </c>
      <c r="AI272" s="26">
        <v>37901</v>
      </c>
      <c r="AJ272" s="26">
        <v>211184</v>
      </c>
      <c r="AK272" s="26">
        <v>40599</v>
      </c>
      <c r="AL272" s="26">
        <v>42269</v>
      </c>
      <c r="AM272" s="26">
        <v>42615</v>
      </c>
      <c r="AN272" s="26">
        <v>43191</v>
      </c>
      <c r="AO272" s="26">
        <v>42510</v>
      </c>
      <c r="AP272" s="26">
        <v>184868</v>
      </c>
      <c r="AQ272" s="26">
        <v>41446</v>
      </c>
      <c r="AR272" s="26">
        <v>39944</v>
      </c>
      <c r="AS272" s="26">
        <v>37143</v>
      </c>
      <c r="AT272" s="26">
        <v>33956</v>
      </c>
      <c r="AU272" s="26">
        <v>32379</v>
      </c>
      <c r="AV272" s="26">
        <v>137625</v>
      </c>
      <c r="AW272" s="26">
        <v>30033</v>
      </c>
      <c r="AX272" s="26">
        <v>28718</v>
      </c>
      <c r="AY272" s="26">
        <v>27245</v>
      </c>
      <c r="AZ272" s="26">
        <v>26318</v>
      </c>
      <c r="BA272" s="26">
        <v>25311</v>
      </c>
      <c r="BB272" s="26">
        <v>116425</v>
      </c>
      <c r="BC272" s="26">
        <v>24626</v>
      </c>
      <c r="BD272" s="26">
        <v>23356</v>
      </c>
      <c r="BE272" s="26">
        <v>23457</v>
      </c>
      <c r="BF272" s="26">
        <v>22639</v>
      </c>
      <c r="BG272" s="26">
        <v>22347</v>
      </c>
      <c r="BH272" s="26">
        <v>102833</v>
      </c>
      <c r="BI272" s="26">
        <v>22000</v>
      </c>
      <c r="BJ272" s="26">
        <v>21664</v>
      </c>
      <c r="BK272" s="26">
        <v>20581</v>
      </c>
      <c r="BL272" s="26">
        <v>20058</v>
      </c>
      <c r="BM272" s="26">
        <v>18530</v>
      </c>
      <c r="BN272" s="26">
        <v>81981</v>
      </c>
      <c r="BO272" s="26">
        <v>18507</v>
      </c>
      <c r="BP272" s="26">
        <v>17006</v>
      </c>
      <c r="BQ272" s="26">
        <v>16228</v>
      </c>
      <c r="BR272" s="26">
        <v>15469</v>
      </c>
      <c r="BS272" s="26">
        <v>14771</v>
      </c>
      <c r="BT272" s="26">
        <v>65022</v>
      </c>
      <c r="BU272" s="26">
        <v>14242</v>
      </c>
      <c r="BV272" s="26">
        <v>13445</v>
      </c>
      <c r="BW272" s="26">
        <v>12865</v>
      </c>
      <c r="BX272" s="26">
        <v>12592</v>
      </c>
      <c r="BY272" s="26">
        <v>11878</v>
      </c>
      <c r="BZ272" s="26">
        <v>57671</v>
      </c>
      <c r="CA272" s="26">
        <v>11664</v>
      </c>
      <c r="CB272" s="26">
        <v>11828</v>
      </c>
      <c r="CC272" s="26">
        <v>11499</v>
      </c>
      <c r="CD272" s="26">
        <v>11493</v>
      </c>
      <c r="CE272" s="26">
        <v>11187</v>
      </c>
      <c r="CF272" s="26">
        <v>43314</v>
      </c>
      <c r="CG272" s="26">
        <v>9364</v>
      </c>
      <c r="CH272" s="26">
        <v>9196</v>
      </c>
      <c r="CI272" s="26">
        <v>8660</v>
      </c>
      <c r="CJ272" s="26">
        <v>8512</v>
      </c>
      <c r="CK272" s="26">
        <v>7582</v>
      </c>
      <c r="CL272" s="26">
        <v>36744</v>
      </c>
      <c r="CM272" s="26">
        <v>7572</v>
      </c>
      <c r="CN272" s="26">
        <v>7788</v>
      </c>
      <c r="CO272" s="26">
        <v>7598</v>
      </c>
      <c r="CP272" s="26">
        <v>6924</v>
      </c>
      <c r="CQ272" s="26">
        <v>6862</v>
      </c>
      <c r="CR272" s="26">
        <v>28793</v>
      </c>
      <c r="CS272" s="26">
        <v>6417</v>
      </c>
      <c r="CT272" s="26">
        <v>6145</v>
      </c>
      <c r="CU272" s="26">
        <v>5499</v>
      </c>
      <c r="CV272" s="26">
        <v>5492</v>
      </c>
      <c r="CW272" s="26">
        <v>5240</v>
      </c>
      <c r="CX272" s="26">
        <v>22439</v>
      </c>
      <c r="CY272" s="26">
        <v>5237</v>
      </c>
      <c r="CZ272" s="26">
        <v>4923</v>
      </c>
      <c r="DA272" s="26">
        <v>4493</v>
      </c>
      <c r="DB272" s="26">
        <v>4112</v>
      </c>
      <c r="DC272" s="26">
        <v>3674</v>
      </c>
      <c r="DD272" s="26">
        <v>14524</v>
      </c>
      <c r="DE272" s="26">
        <v>3586</v>
      </c>
      <c r="DF272" s="26">
        <v>3251</v>
      </c>
      <c r="DG272" s="26">
        <v>2785</v>
      </c>
      <c r="DH272" s="26">
        <v>2638</v>
      </c>
      <c r="DI272" s="26">
        <v>2264</v>
      </c>
      <c r="DJ272" s="26">
        <v>6193</v>
      </c>
      <c r="DK272" s="26">
        <v>2012</v>
      </c>
      <c r="DL272" s="26">
        <v>1647</v>
      </c>
      <c r="DM272" s="26">
        <v>1021</v>
      </c>
      <c r="DN272" s="26">
        <v>796</v>
      </c>
      <c r="DO272" s="26">
        <v>717</v>
      </c>
      <c r="DP272" s="26">
        <v>1848</v>
      </c>
      <c r="DQ272" s="26">
        <v>613</v>
      </c>
      <c r="DR272" s="26">
        <v>460</v>
      </c>
      <c r="DS272" s="26">
        <v>384</v>
      </c>
      <c r="DT272" s="26">
        <v>220</v>
      </c>
      <c r="DU272" s="26">
        <v>171</v>
      </c>
      <c r="DV272" s="26">
        <v>263</v>
      </c>
      <c r="DW272" s="26">
        <v>292415</v>
      </c>
      <c r="DX272" s="26">
        <v>323007</v>
      </c>
      <c r="DY272" s="26">
        <v>869187</v>
      </c>
      <c r="DZ272" s="26">
        <v>307507</v>
      </c>
      <c r="EA272" s="26">
        <v>154118</v>
      </c>
    </row>
    <row r="273" spans="1:131" ht="17.5" customHeight="1" x14ac:dyDescent="0.35">
      <c r="A273" s="2" t="s">
        <v>466</v>
      </c>
      <c r="D273" s="2" t="s">
        <v>467</v>
      </c>
      <c r="E273" s="4">
        <v>112453</v>
      </c>
      <c r="F273" s="4">
        <v>6334</v>
      </c>
      <c r="G273" s="4">
        <v>1360</v>
      </c>
      <c r="H273" s="4">
        <v>1369</v>
      </c>
      <c r="I273" s="4">
        <v>1297</v>
      </c>
      <c r="J273" s="4">
        <v>1170</v>
      </c>
      <c r="K273" s="4">
        <v>1138</v>
      </c>
      <c r="L273" s="4">
        <v>5471</v>
      </c>
      <c r="M273" s="4">
        <v>1123</v>
      </c>
      <c r="N273" s="4">
        <v>1099</v>
      </c>
      <c r="O273" s="4">
        <v>1224</v>
      </c>
      <c r="P273" s="4">
        <v>1040</v>
      </c>
      <c r="Q273" s="4">
        <v>985</v>
      </c>
      <c r="R273" s="4">
        <v>4738</v>
      </c>
      <c r="S273" s="4">
        <v>1061</v>
      </c>
      <c r="T273" s="4">
        <v>925</v>
      </c>
      <c r="U273" s="4">
        <v>914</v>
      </c>
      <c r="V273" s="4">
        <v>925</v>
      </c>
      <c r="W273" s="4">
        <v>913</v>
      </c>
      <c r="X273" s="4">
        <v>6504</v>
      </c>
      <c r="Y273" s="4">
        <v>872</v>
      </c>
      <c r="Z273" s="4">
        <v>895</v>
      </c>
      <c r="AA273" s="4">
        <v>880</v>
      </c>
      <c r="AB273" s="4">
        <v>1454</v>
      </c>
      <c r="AC273" s="4">
        <v>2403</v>
      </c>
      <c r="AD273" s="4">
        <v>11577</v>
      </c>
      <c r="AE273" s="4">
        <v>2462</v>
      </c>
      <c r="AF273" s="4">
        <v>2150</v>
      </c>
      <c r="AG273" s="4">
        <v>2226</v>
      </c>
      <c r="AH273" s="4">
        <v>2339</v>
      </c>
      <c r="AI273" s="4">
        <v>2400</v>
      </c>
      <c r="AJ273" s="4">
        <v>13400</v>
      </c>
      <c r="AK273" s="4">
        <v>2513</v>
      </c>
      <c r="AL273" s="4">
        <v>2772</v>
      </c>
      <c r="AM273" s="4">
        <v>2692</v>
      </c>
      <c r="AN273" s="4">
        <v>2778</v>
      </c>
      <c r="AO273" s="4">
        <v>2645</v>
      </c>
      <c r="AP273" s="4">
        <v>12096</v>
      </c>
      <c r="AQ273" s="4">
        <v>2677</v>
      </c>
      <c r="AR273" s="4">
        <v>2604</v>
      </c>
      <c r="AS273" s="4">
        <v>2400</v>
      </c>
      <c r="AT273" s="4">
        <v>2264</v>
      </c>
      <c r="AU273" s="4">
        <v>2151</v>
      </c>
      <c r="AV273" s="4">
        <v>9638</v>
      </c>
      <c r="AW273" s="4">
        <v>2187</v>
      </c>
      <c r="AX273" s="4">
        <v>1979</v>
      </c>
      <c r="AY273" s="4">
        <v>1898</v>
      </c>
      <c r="AZ273" s="4">
        <v>1854</v>
      </c>
      <c r="BA273" s="4">
        <v>1720</v>
      </c>
      <c r="BB273" s="4">
        <v>7872</v>
      </c>
      <c r="BC273" s="4">
        <v>1700</v>
      </c>
      <c r="BD273" s="4">
        <v>1581</v>
      </c>
      <c r="BE273" s="4">
        <v>1653</v>
      </c>
      <c r="BF273" s="4">
        <v>1494</v>
      </c>
      <c r="BG273" s="4">
        <v>1444</v>
      </c>
      <c r="BH273" s="4">
        <v>6576</v>
      </c>
      <c r="BI273" s="4">
        <v>1413</v>
      </c>
      <c r="BJ273" s="4">
        <v>1417</v>
      </c>
      <c r="BK273" s="4">
        <v>1289</v>
      </c>
      <c r="BL273" s="4">
        <v>1260</v>
      </c>
      <c r="BM273" s="4">
        <v>1197</v>
      </c>
      <c r="BN273" s="4">
        <v>5286</v>
      </c>
      <c r="BO273" s="4">
        <v>1156</v>
      </c>
      <c r="BP273" s="4">
        <v>1068</v>
      </c>
      <c r="BQ273" s="4">
        <v>1083</v>
      </c>
      <c r="BR273" s="4">
        <v>1040</v>
      </c>
      <c r="BS273" s="4">
        <v>939</v>
      </c>
      <c r="BT273" s="4">
        <v>4639</v>
      </c>
      <c r="BU273" s="4">
        <v>963</v>
      </c>
      <c r="BV273" s="4">
        <v>938</v>
      </c>
      <c r="BW273" s="4">
        <v>915</v>
      </c>
      <c r="BX273" s="4">
        <v>929</v>
      </c>
      <c r="BY273" s="4">
        <v>894</v>
      </c>
      <c r="BZ273" s="4">
        <v>4848</v>
      </c>
      <c r="CA273" s="4">
        <v>913</v>
      </c>
      <c r="CB273" s="4">
        <v>981</v>
      </c>
      <c r="CC273" s="4">
        <v>998</v>
      </c>
      <c r="CD273" s="4">
        <v>995</v>
      </c>
      <c r="CE273" s="4">
        <v>961</v>
      </c>
      <c r="CF273" s="4">
        <v>3897</v>
      </c>
      <c r="CG273" s="4">
        <v>859</v>
      </c>
      <c r="CH273" s="4">
        <v>887</v>
      </c>
      <c r="CI273" s="4">
        <v>752</v>
      </c>
      <c r="CJ273" s="4">
        <v>762</v>
      </c>
      <c r="CK273" s="4">
        <v>637</v>
      </c>
      <c r="CL273" s="4">
        <v>3016</v>
      </c>
      <c r="CM273" s="4">
        <v>620</v>
      </c>
      <c r="CN273" s="4">
        <v>638</v>
      </c>
      <c r="CO273" s="4">
        <v>646</v>
      </c>
      <c r="CP273" s="4">
        <v>552</v>
      </c>
      <c r="CQ273" s="4">
        <v>560</v>
      </c>
      <c r="CR273" s="4">
        <v>2460</v>
      </c>
      <c r="CS273" s="4">
        <v>568</v>
      </c>
      <c r="CT273" s="4">
        <v>547</v>
      </c>
      <c r="CU273" s="4">
        <v>441</v>
      </c>
      <c r="CV273" s="4">
        <v>476</v>
      </c>
      <c r="CW273" s="4">
        <v>428</v>
      </c>
      <c r="CX273" s="4">
        <v>2001</v>
      </c>
      <c r="CY273" s="4">
        <v>474</v>
      </c>
      <c r="CZ273" s="4">
        <v>452</v>
      </c>
      <c r="DA273" s="4">
        <v>379</v>
      </c>
      <c r="DB273" s="4">
        <v>369</v>
      </c>
      <c r="DC273" s="4">
        <v>327</v>
      </c>
      <c r="DD273" s="4">
        <v>1313</v>
      </c>
      <c r="DE273" s="4">
        <v>294</v>
      </c>
      <c r="DF273" s="4">
        <v>309</v>
      </c>
      <c r="DG273" s="4">
        <v>266</v>
      </c>
      <c r="DH273" s="4">
        <v>227</v>
      </c>
      <c r="DI273" s="4">
        <v>217</v>
      </c>
      <c r="DJ273" s="4">
        <v>563</v>
      </c>
      <c r="DK273" s="4">
        <v>185</v>
      </c>
      <c r="DL273" s="4">
        <v>147</v>
      </c>
      <c r="DM273" s="4">
        <v>103</v>
      </c>
      <c r="DN273" s="4">
        <v>59</v>
      </c>
      <c r="DO273" s="4">
        <v>69</v>
      </c>
      <c r="DP273" s="4">
        <v>200</v>
      </c>
      <c r="DQ273" s="4">
        <v>63</v>
      </c>
      <c r="DR273" s="4">
        <v>55</v>
      </c>
      <c r="DS273" s="4">
        <v>37</v>
      </c>
      <c r="DT273" s="4">
        <v>31</v>
      </c>
      <c r="DU273" s="4">
        <v>14</v>
      </c>
      <c r="DV273" s="4">
        <v>24</v>
      </c>
      <c r="DW273" s="4">
        <v>17415</v>
      </c>
      <c r="DX273" s="4">
        <v>19190</v>
      </c>
      <c r="DY273" s="4">
        <v>60215</v>
      </c>
      <c r="DZ273" s="4">
        <v>21349</v>
      </c>
      <c r="EA273" s="4">
        <v>13474</v>
      </c>
    </row>
    <row r="274" spans="1:131" ht="17.5" customHeight="1" x14ac:dyDescent="0.35">
      <c r="A274" s="2" t="s">
        <v>468</v>
      </c>
      <c r="D274" s="2" t="s">
        <v>469</v>
      </c>
      <c r="E274" s="4">
        <v>3284</v>
      </c>
      <c r="F274" s="4">
        <v>144</v>
      </c>
      <c r="G274" s="4">
        <v>44</v>
      </c>
      <c r="H274" s="4">
        <v>32</v>
      </c>
      <c r="I274" s="4">
        <v>27</v>
      </c>
      <c r="J274" s="4">
        <v>17</v>
      </c>
      <c r="K274" s="4">
        <v>24</v>
      </c>
      <c r="L274" s="4">
        <v>85</v>
      </c>
      <c r="M274" s="4">
        <v>13</v>
      </c>
      <c r="N274" s="4">
        <v>23</v>
      </c>
      <c r="O274" s="4">
        <v>22</v>
      </c>
      <c r="P274" s="4">
        <v>15</v>
      </c>
      <c r="Q274" s="4">
        <v>12</v>
      </c>
      <c r="R274" s="4">
        <v>74</v>
      </c>
      <c r="S274" s="4">
        <v>16</v>
      </c>
      <c r="T274" s="4">
        <v>12</v>
      </c>
      <c r="U274" s="4">
        <v>12</v>
      </c>
      <c r="V274" s="4">
        <v>20</v>
      </c>
      <c r="W274" s="4">
        <v>14</v>
      </c>
      <c r="X274" s="4">
        <v>97</v>
      </c>
      <c r="Y274" s="4">
        <v>15</v>
      </c>
      <c r="Z274" s="4">
        <v>19</v>
      </c>
      <c r="AA274" s="4">
        <v>14</v>
      </c>
      <c r="AB274" s="4">
        <v>29</v>
      </c>
      <c r="AC274" s="4">
        <v>20</v>
      </c>
      <c r="AD274" s="4">
        <v>257</v>
      </c>
      <c r="AE274" s="4">
        <v>41</v>
      </c>
      <c r="AF274" s="4">
        <v>28</v>
      </c>
      <c r="AG274" s="4">
        <v>54</v>
      </c>
      <c r="AH274" s="4">
        <v>70</v>
      </c>
      <c r="AI274" s="4">
        <v>64</v>
      </c>
      <c r="AJ274" s="4">
        <v>420</v>
      </c>
      <c r="AK274" s="4">
        <v>78</v>
      </c>
      <c r="AL274" s="4">
        <v>104</v>
      </c>
      <c r="AM274" s="4">
        <v>75</v>
      </c>
      <c r="AN274" s="4">
        <v>81</v>
      </c>
      <c r="AO274" s="4">
        <v>82</v>
      </c>
      <c r="AP274" s="4">
        <v>349</v>
      </c>
      <c r="AQ274" s="4">
        <v>71</v>
      </c>
      <c r="AR274" s="4">
        <v>79</v>
      </c>
      <c r="AS274" s="4">
        <v>64</v>
      </c>
      <c r="AT274" s="4">
        <v>60</v>
      </c>
      <c r="AU274" s="4">
        <v>75</v>
      </c>
      <c r="AV274" s="4">
        <v>245</v>
      </c>
      <c r="AW274" s="4">
        <v>58</v>
      </c>
      <c r="AX274" s="4">
        <v>59</v>
      </c>
      <c r="AY274" s="4">
        <v>39</v>
      </c>
      <c r="AZ274" s="4">
        <v>44</v>
      </c>
      <c r="BA274" s="4">
        <v>45</v>
      </c>
      <c r="BB274" s="4">
        <v>249</v>
      </c>
      <c r="BC274" s="4">
        <v>61</v>
      </c>
      <c r="BD274" s="4">
        <v>42</v>
      </c>
      <c r="BE274" s="4">
        <v>52</v>
      </c>
      <c r="BF274" s="4">
        <v>53</v>
      </c>
      <c r="BG274" s="4">
        <v>41</v>
      </c>
      <c r="BH274" s="4">
        <v>246</v>
      </c>
      <c r="BI274" s="4">
        <v>54</v>
      </c>
      <c r="BJ274" s="4">
        <v>56</v>
      </c>
      <c r="BK274" s="4">
        <v>45</v>
      </c>
      <c r="BL274" s="4">
        <v>47</v>
      </c>
      <c r="BM274" s="4">
        <v>44</v>
      </c>
      <c r="BN274" s="4">
        <v>168</v>
      </c>
      <c r="BO274" s="4">
        <v>38</v>
      </c>
      <c r="BP274" s="4">
        <v>30</v>
      </c>
      <c r="BQ274" s="4">
        <v>31</v>
      </c>
      <c r="BR274" s="4">
        <v>38</v>
      </c>
      <c r="BS274" s="4">
        <v>31</v>
      </c>
      <c r="BT274" s="4">
        <v>217</v>
      </c>
      <c r="BU274" s="4">
        <v>42</v>
      </c>
      <c r="BV274" s="4">
        <v>55</v>
      </c>
      <c r="BW274" s="4">
        <v>41</v>
      </c>
      <c r="BX274" s="4">
        <v>36</v>
      </c>
      <c r="BY274" s="4">
        <v>43</v>
      </c>
      <c r="BZ274" s="4">
        <v>224</v>
      </c>
      <c r="CA274" s="4">
        <v>34</v>
      </c>
      <c r="CB274" s="4">
        <v>54</v>
      </c>
      <c r="CC274" s="4">
        <v>42</v>
      </c>
      <c r="CD274" s="4">
        <v>58</v>
      </c>
      <c r="CE274" s="4">
        <v>36</v>
      </c>
      <c r="CF274" s="4">
        <v>140</v>
      </c>
      <c r="CG274" s="4">
        <v>28</v>
      </c>
      <c r="CH274" s="4">
        <v>34</v>
      </c>
      <c r="CI274" s="4">
        <v>27</v>
      </c>
      <c r="CJ274" s="4">
        <v>29</v>
      </c>
      <c r="CK274" s="4">
        <v>22</v>
      </c>
      <c r="CL274" s="4">
        <v>114</v>
      </c>
      <c r="CM274" s="4">
        <v>30</v>
      </c>
      <c r="CN274" s="4">
        <v>27</v>
      </c>
      <c r="CO274" s="4">
        <v>24</v>
      </c>
      <c r="CP274" s="4">
        <v>16</v>
      </c>
      <c r="CQ274" s="4">
        <v>17</v>
      </c>
      <c r="CR274" s="4">
        <v>107</v>
      </c>
      <c r="CS274" s="4">
        <v>31</v>
      </c>
      <c r="CT274" s="4">
        <v>17</v>
      </c>
      <c r="CU274" s="4">
        <v>15</v>
      </c>
      <c r="CV274" s="4">
        <v>24</v>
      </c>
      <c r="CW274" s="4">
        <v>20</v>
      </c>
      <c r="CX274" s="4">
        <v>76</v>
      </c>
      <c r="CY274" s="4">
        <v>13</v>
      </c>
      <c r="CZ274" s="4">
        <v>13</v>
      </c>
      <c r="DA274" s="4">
        <v>16</v>
      </c>
      <c r="DB274" s="4">
        <v>21</v>
      </c>
      <c r="DC274" s="4">
        <v>13</v>
      </c>
      <c r="DD274" s="4">
        <v>51</v>
      </c>
      <c r="DE274" s="4">
        <v>14</v>
      </c>
      <c r="DF274" s="4">
        <v>11</v>
      </c>
      <c r="DG274" s="4">
        <v>10</v>
      </c>
      <c r="DH274" s="4">
        <v>6</v>
      </c>
      <c r="DI274" s="4">
        <v>10</v>
      </c>
      <c r="DJ274" s="4">
        <v>13</v>
      </c>
      <c r="DK274" s="4">
        <v>6</v>
      </c>
      <c r="DL274" s="4">
        <v>2</v>
      </c>
      <c r="DM274" s="4">
        <v>5</v>
      </c>
      <c r="DN274" s="4">
        <v>0</v>
      </c>
      <c r="DO274" s="4">
        <v>0</v>
      </c>
      <c r="DP274" s="4">
        <v>8</v>
      </c>
      <c r="DQ274" s="4">
        <v>2</v>
      </c>
      <c r="DR274" s="4">
        <v>2</v>
      </c>
      <c r="DS274" s="4">
        <v>2</v>
      </c>
      <c r="DT274" s="4">
        <v>1</v>
      </c>
      <c r="DU274" s="4">
        <v>1</v>
      </c>
      <c r="DV274" s="4">
        <v>0</v>
      </c>
      <c r="DW274" s="4">
        <v>318</v>
      </c>
      <c r="DX274" s="4">
        <v>351</v>
      </c>
      <c r="DY274" s="4">
        <v>1602</v>
      </c>
      <c r="DZ274" s="4">
        <v>855</v>
      </c>
      <c r="EA274" s="4">
        <v>509</v>
      </c>
    </row>
    <row r="275" spans="1:131" ht="17.5" customHeight="1" x14ac:dyDescent="0.35">
      <c r="A275" s="2" t="s">
        <v>470</v>
      </c>
      <c r="D275" s="2" t="s">
        <v>471</v>
      </c>
      <c r="E275" s="4">
        <v>124241</v>
      </c>
      <c r="F275" s="4">
        <v>9531</v>
      </c>
      <c r="G275" s="4">
        <v>2107</v>
      </c>
      <c r="H275" s="4">
        <v>1926</v>
      </c>
      <c r="I275" s="4">
        <v>1887</v>
      </c>
      <c r="J275" s="4">
        <v>1763</v>
      </c>
      <c r="K275" s="4">
        <v>1848</v>
      </c>
      <c r="L275" s="4">
        <v>7549</v>
      </c>
      <c r="M275" s="4">
        <v>1717</v>
      </c>
      <c r="N275" s="4">
        <v>1500</v>
      </c>
      <c r="O275" s="4">
        <v>1452</v>
      </c>
      <c r="P275" s="4">
        <v>1435</v>
      </c>
      <c r="Q275" s="4">
        <v>1445</v>
      </c>
      <c r="R275" s="4">
        <v>6832</v>
      </c>
      <c r="S275" s="4">
        <v>1419</v>
      </c>
      <c r="T275" s="4">
        <v>1363</v>
      </c>
      <c r="U275" s="4">
        <v>1341</v>
      </c>
      <c r="V275" s="4">
        <v>1357</v>
      </c>
      <c r="W275" s="4">
        <v>1352</v>
      </c>
      <c r="X275" s="4">
        <v>6938</v>
      </c>
      <c r="Y275" s="4">
        <v>1361</v>
      </c>
      <c r="Z275" s="4">
        <v>1419</v>
      </c>
      <c r="AA275" s="4">
        <v>1332</v>
      </c>
      <c r="AB275" s="4">
        <v>1404</v>
      </c>
      <c r="AC275" s="4">
        <v>1422</v>
      </c>
      <c r="AD275" s="4">
        <v>11445</v>
      </c>
      <c r="AE275" s="4">
        <v>1634</v>
      </c>
      <c r="AF275" s="4">
        <v>1821</v>
      </c>
      <c r="AG275" s="4">
        <v>2203</v>
      </c>
      <c r="AH275" s="4">
        <v>2661</v>
      </c>
      <c r="AI275" s="4">
        <v>3126</v>
      </c>
      <c r="AJ275" s="4">
        <v>16928</v>
      </c>
      <c r="AK275" s="4">
        <v>3241</v>
      </c>
      <c r="AL275" s="4">
        <v>3423</v>
      </c>
      <c r="AM275" s="4">
        <v>3335</v>
      </c>
      <c r="AN275" s="4">
        <v>3592</v>
      </c>
      <c r="AO275" s="4">
        <v>3337</v>
      </c>
      <c r="AP275" s="4">
        <v>14497</v>
      </c>
      <c r="AQ275" s="4">
        <v>3345</v>
      </c>
      <c r="AR275" s="4">
        <v>3275</v>
      </c>
      <c r="AS275" s="4">
        <v>2892</v>
      </c>
      <c r="AT275" s="4">
        <v>2569</v>
      </c>
      <c r="AU275" s="4">
        <v>2416</v>
      </c>
      <c r="AV275" s="4">
        <v>10607</v>
      </c>
      <c r="AW275" s="4">
        <v>2310</v>
      </c>
      <c r="AX275" s="4">
        <v>2298</v>
      </c>
      <c r="AY275" s="4">
        <v>2024</v>
      </c>
      <c r="AZ275" s="4">
        <v>2070</v>
      </c>
      <c r="BA275" s="4">
        <v>1905</v>
      </c>
      <c r="BB275" s="4">
        <v>8739</v>
      </c>
      <c r="BC275" s="4">
        <v>1784</v>
      </c>
      <c r="BD275" s="4">
        <v>1795</v>
      </c>
      <c r="BE275" s="4">
        <v>1713</v>
      </c>
      <c r="BF275" s="4">
        <v>1724</v>
      </c>
      <c r="BG275" s="4">
        <v>1723</v>
      </c>
      <c r="BH275" s="4">
        <v>7742</v>
      </c>
      <c r="BI275" s="4">
        <v>1670</v>
      </c>
      <c r="BJ275" s="4">
        <v>1653</v>
      </c>
      <c r="BK275" s="4">
        <v>1473</v>
      </c>
      <c r="BL275" s="4">
        <v>1499</v>
      </c>
      <c r="BM275" s="4">
        <v>1447</v>
      </c>
      <c r="BN275" s="4">
        <v>5793</v>
      </c>
      <c r="BO275" s="4">
        <v>1302</v>
      </c>
      <c r="BP275" s="4">
        <v>1210</v>
      </c>
      <c r="BQ275" s="4">
        <v>1163</v>
      </c>
      <c r="BR275" s="4">
        <v>1048</v>
      </c>
      <c r="BS275" s="4">
        <v>1070</v>
      </c>
      <c r="BT275" s="4">
        <v>4444</v>
      </c>
      <c r="BU275" s="4">
        <v>1013</v>
      </c>
      <c r="BV275" s="4">
        <v>948</v>
      </c>
      <c r="BW275" s="4">
        <v>892</v>
      </c>
      <c r="BX275" s="4">
        <v>854</v>
      </c>
      <c r="BY275" s="4">
        <v>737</v>
      </c>
      <c r="BZ275" s="4">
        <v>3849</v>
      </c>
      <c r="CA275" s="4">
        <v>812</v>
      </c>
      <c r="CB275" s="4">
        <v>817</v>
      </c>
      <c r="CC275" s="4">
        <v>759</v>
      </c>
      <c r="CD275" s="4">
        <v>724</v>
      </c>
      <c r="CE275" s="4">
        <v>737</v>
      </c>
      <c r="CF275" s="4">
        <v>2757</v>
      </c>
      <c r="CG275" s="4">
        <v>574</v>
      </c>
      <c r="CH275" s="4">
        <v>589</v>
      </c>
      <c r="CI275" s="4">
        <v>554</v>
      </c>
      <c r="CJ275" s="4">
        <v>540</v>
      </c>
      <c r="CK275" s="4">
        <v>500</v>
      </c>
      <c r="CL275" s="4">
        <v>2232</v>
      </c>
      <c r="CM275" s="4">
        <v>455</v>
      </c>
      <c r="CN275" s="4">
        <v>463</v>
      </c>
      <c r="CO275" s="4">
        <v>448</v>
      </c>
      <c r="CP275" s="4">
        <v>427</v>
      </c>
      <c r="CQ275" s="4">
        <v>439</v>
      </c>
      <c r="CR275" s="4">
        <v>1759</v>
      </c>
      <c r="CS275" s="4">
        <v>385</v>
      </c>
      <c r="CT275" s="4">
        <v>404</v>
      </c>
      <c r="CU275" s="4">
        <v>334</v>
      </c>
      <c r="CV275" s="4">
        <v>340</v>
      </c>
      <c r="CW275" s="4">
        <v>296</v>
      </c>
      <c r="CX275" s="4">
        <v>1337</v>
      </c>
      <c r="CY275" s="4">
        <v>325</v>
      </c>
      <c r="CZ275" s="4">
        <v>291</v>
      </c>
      <c r="DA275" s="4">
        <v>252</v>
      </c>
      <c r="DB275" s="4">
        <v>258</v>
      </c>
      <c r="DC275" s="4">
        <v>211</v>
      </c>
      <c r="DD275" s="4">
        <v>841</v>
      </c>
      <c r="DE275" s="4">
        <v>202</v>
      </c>
      <c r="DF275" s="4">
        <v>205</v>
      </c>
      <c r="DG275" s="4">
        <v>170</v>
      </c>
      <c r="DH275" s="4">
        <v>156</v>
      </c>
      <c r="DI275" s="4">
        <v>108</v>
      </c>
      <c r="DJ275" s="4">
        <v>325</v>
      </c>
      <c r="DK275" s="4">
        <v>97</v>
      </c>
      <c r="DL275" s="4">
        <v>89</v>
      </c>
      <c r="DM275" s="4">
        <v>68</v>
      </c>
      <c r="DN275" s="4">
        <v>37</v>
      </c>
      <c r="DO275" s="4">
        <v>34</v>
      </c>
      <c r="DP275" s="4">
        <v>79</v>
      </c>
      <c r="DQ275" s="4">
        <v>25</v>
      </c>
      <c r="DR275" s="4">
        <v>24</v>
      </c>
      <c r="DS275" s="4">
        <v>16</v>
      </c>
      <c r="DT275" s="4">
        <v>10</v>
      </c>
      <c r="DU275" s="4">
        <v>4</v>
      </c>
      <c r="DV275" s="4">
        <v>17</v>
      </c>
      <c r="DW275" s="4">
        <v>25273</v>
      </c>
      <c r="DX275" s="4">
        <v>28024</v>
      </c>
      <c r="DY275" s="4">
        <v>67793</v>
      </c>
      <c r="DZ275" s="4">
        <v>21828</v>
      </c>
      <c r="EA275" s="4">
        <v>9347</v>
      </c>
    </row>
    <row r="276" spans="1:131" ht="17.5" customHeight="1" x14ac:dyDescent="0.35">
      <c r="A276" s="2" t="s">
        <v>472</v>
      </c>
      <c r="D276" s="2" t="s">
        <v>473</v>
      </c>
      <c r="E276" s="4">
        <v>93579</v>
      </c>
      <c r="F276" s="4">
        <v>5840</v>
      </c>
      <c r="G276" s="4">
        <v>1335</v>
      </c>
      <c r="H276" s="4">
        <v>1255</v>
      </c>
      <c r="I276" s="4">
        <v>1169</v>
      </c>
      <c r="J276" s="4">
        <v>1043</v>
      </c>
      <c r="K276" s="4">
        <v>1038</v>
      </c>
      <c r="L276" s="4">
        <v>4267</v>
      </c>
      <c r="M276" s="4">
        <v>969</v>
      </c>
      <c r="N276" s="4">
        <v>927</v>
      </c>
      <c r="O276" s="4">
        <v>824</v>
      </c>
      <c r="P276" s="4">
        <v>821</v>
      </c>
      <c r="Q276" s="4">
        <v>726</v>
      </c>
      <c r="R276" s="4">
        <v>3807</v>
      </c>
      <c r="S276" s="4">
        <v>804</v>
      </c>
      <c r="T276" s="4">
        <v>779</v>
      </c>
      <c r="U276" s="4">
        <v>739</v>
      </c>
      <c r="V276" s="4">
        <v>718</v>
      </c>
      <c r="W276" s="4">
        <v>767</v>
      </c>
      <c r="X276" s="4">
        <v>3907</v>
      </c>
      <c r="Y276" s="4">
        <v>791</v>
      </c>
      <c r="Z276" s="4">
        <v>748</v>
      </c>
      <c r="AA276" s="4">
        <v>706</v>
      </c>
      <c r="AB276" s="4">
        <v>767</v>
      </c>
      <c r="AC276" s="4">
        <v>895</v>
      </c>
      <c r="AD276" s="4">
        <v>8666</v>
      </c>
      <c r="AE276" s="4">
        <v>1083</v>
      </c>
      <c r="AF276" s="4">
        <v>1267</v>
      </c>
      <c r="AG276" s="4">
        <v>1600</v>
      </c>
      <c r="AH276" s="4">
        <v>2246</v>
      </c>
      <c r="AI276" s="4">
        <v>2470</v>
      </c>
      <c r="AJ276" s="4">
        <v>13554</v>
      </c>
      <c r="AK276" s="4">
        <v>2664</v>
      </c>
      <c r="AL276" s="4">
        <v>2777</v>
      </c>
      <c r="AM276" s="4">
        <v>2773</v>
      </c>
      <c r="AN276" s="4">
        <v>2727</v>
      </c>
      <c r="AO276" s="4">
        <v>2613</v>
      </c>
      <c r="AP276" s="4">
        <v>11178</v>
      </c>
      <c r="AQ276" s="4">
        <v>2645</v>
      </c>
      <c r="AR276" s="4">
        <v>2450</v>
      </c>
      <c r="AS276" s="4">
        <v>2185</v>
      </c>
      <c r="AT276" s="4">
        <v>1999</v>
      </c>
      <c r="AU276" s="4">
        <v>1899</v>
      </c>
      <c r="AV276" s="4">
        <v>8451</v>
      </c>
      <c r="AW276" s="4">
        <v>1752</v>
      </c>
      <c r="AX276" s="4">
        <v>1747</v>
      </c>
      <c r="AY276" s="4">
        <v>1714</v>
      </c>
      <c r="AZ276" s="4">
        <v>1686</v>
      </c>
      <c r="BA276" s="4">
        <v>1552</v>
      </c>
      <c r="BB276" s="4">
        <v>6936</v>
      </c>
      <c r="BC276" s="4">
        <v>1458</v>
      </c>
      <c r="BD276" s="4">
        <v>1416</v>
      </c>
      <c r="BE276" s="4">
        <v>1416</v>
      </c>
      <c r="BF276" s="4">
        <v>1310</v>
      </c>
      <c r="BG276" s="4">
        <v>1336</v>
      </c>
      <c r="BH276" s="4">
        <v>5829</v>
      </c>
      <c r="BI276" s="4">
        <v>1227</v>
      </c>
      <c r="BJ276" s="4">
        <v>1292</v>
      </c>
      <c r="BK276" s="4">
        <v>1148</v>
      </c>
      <c r="BL276" s="4">
        <v>1091</v>
      </c>
      <c r="BM276" s="4">
        <v>1071</v>
      </c>
      <c r="BN276" s="4">
        <v>4463</v>
      </c>
      <c r="BO276" s="4">
        <v>974</v>
      </c>
      <c r="BP276" s="4">
        <v>901</v>
      </c>
      <c r="BQ276" s="4">
        <v>914</v>
      </c>
      <c r="BR276" s="4">
        <v>876</v>
      </c>
      <c r="BS276" s="4">
        <v>798</v>
      </c>
      <c r="BT276" s="4">
        <v>3830</v>
      </c>
      <c r="BU276" s="4">
        <v>805</v>
      </c>
      <c r="BV276" s="4">
        <v>810</v>
      </c>
      <c r="BW276" s="4">
        <v>773</v>
      </c>
      <c r="BX276" s="4">
        <v>744</v>
      </c>
      <c r="BY276" s="4">
        <v>698</v>
      </c>
      <c r="BZ276" s="4">
        <v>3602</v>
      </c>
      <c r="CA276" s="4">
        <v>694</v>
      </c>
      <c r="CB276" s="4">
        <v>704</v>
      </c>
      <c r="CC276" s="4">
        <v>706</v>
      </c>
      <c r="CD276" s="4">
        <v>779</v>
      </c>
      <c r="CE276" s="4">
        <v>719</v>
      </c>
      <c r="CF276" s="4">
        <v>2686</v>
      </c>
      <c r="CG276" s="4">
        <v>585</v>
      </c>
      <c r="CH276" s="4">
        <v>544</v>
      </c>
      <c r="CI276" s="4">
        <v>556</v>
      </c>
      <c r="CJ276" s="4">
        <v>525</v>
      </c>
      <c r="CK276" s="4">
        <v>476</v>
      </c>
      <c r="CL276" s="4">
        <v>2194</v>
      </c>
      <c r="CM276" s="4">
        <v>469</v>
      </c>
      <c r="CN276" s="4">
        <v>511</v>
      </c>
      <c r="CO276" s="4">
        <v>431</v>
      </c>
      <c r="CP276" s="4">
        <v>391</v>
      </c>
      <c r="CQ276" s="4">
        <v>392</v>
      </c>
      <c r="CR276" s="4">
        <v>1639</v>
      </c>
      <c r="CS276" s="4">
        <v>354</v>
      </c>
      <c r="CT276" s="4">
        <v>366</v>
      </c>
      <c r="CU276" s="4">
        <v>317</v>
      </c>
      <c r="CV276" s="4">
        <v>322</v>
      </c>
      <c r="CW276" s="4">
        <v>280</v>
      </c>
      <c r="CX276" s="4">
        <v>1362</v>
      </c>
      <c r="CY276" s="4">
        <v>327</v>
      </c>
      <c r="CZ276" s="4">
        <v>291</v>
      </c>
      <c r="DA276" s="4">
        <v>296</v>
      </c>
      <c r="DB276" s="4">
        <v>240</v>
      </c>
      <c r="DC276" s="4">
        <v>208</v>
      </c>
      <c r="DD276" s="4">
        <v>836</v>
      </c>
      <c r="DE276" s="4">
        <v>212</v>
      </c>
      <c r="DF276" s="4">
        <v>180</v>
      </c>
      <c r="DG276" s="4">
        <v>164</v>
      </c>
      <c r="DH276" s="4">
        <v>154</v>
      </c>
      <c r="DI276" s="4">
        <v>126</v>
      </c>
      <c r="DJ276" s="4">
        <v>393</v>
      </c>
      <c r="DK276" s="4">
        <v>127</v>
      </c>
      <c r="DL276" s="4">
        <v>105</v>
      </c>
      <c r="DM276" s="4">
        <v>64</v>
      </c>
      <c r="DN276" s="4">
        <v>53</v>
      </c>
      <c r="DO276" s="4">
        <v>44</v>
      </c>
      <c r="DP276" s="4">
        <v>123</v>
      </c>
      <c r="DQ276" s="4">
        <v>40</v>
      </c>
      <c r="DR276" s="4">
        <v>33</v>
      </c>
      <c r="DS276" s="4">
        <v>30</v>
      </c>
      <c r="DT276" s="4">
        <v>10</v>
      </c>
      <c r="DU276" s="4">
        <v>10</v>
      </c>
      <c r="DV276" s="4">
        <v>16</v>
      </c>
      <c r="DW276" s="4">
        <v>14705</v>
      </c>
      <c r="DX276" s="4">
        <v>16159</v>
      </c>
      <c r="DY276" s="4">
        <v>51901</v>
      </c>
      <c r="DZ276" s="4">
        <v>17724</v>
      </c>
      <c r="EA276" s="4">
        <v>9249</v>
      </c>
    </row>
    <row r="277" spans="1:131" ht="17.5" customHeight="1" x14ac:dyDescent="0.35">
      <c r="A277" s="2" t="s">
        <v>474</v>
      </c>
      <c r="D277" s="2" t="s">
        <v>475</v>
      </c>
      <c r="E277" s="4">
        <v>128702</v>
      </c>
      <c r="F277" s="4">
        <v>8906</v>
      </c>
      <c r="G277" s="4">
        <v>1840</v>
      </c>
      <c r="H277" s="4">
        <v>1833</v>
      </c>
      <c r="I277" s="4">
        <v>1807</v>
      </c>
      <c r="J277" s="4">
        <v>1841</v>
      </c>
      <c r="K277" s="4">
        <v>1585</v>
      </c>
      <c r="L277" s="4">
        <v>7755</v>
      </c>
      <c r="M277" s="4">
        <v>1661</v>
      </c>
      <c r="N277" s="4">
        <v>1568</v>
      </c>
      <c r="O277" s="4">
        <v>1574</v>
      </c>
      <c r="P277" s="4">
        <v>1496</v>
      </c>
      <c r="Q277" s="4">
        <v>1456</v>
      </c>
      <c r="R277" s="4">
        <v>7438</v>
      </c>
      <c r="S277" s="4">
        <v>1467</v>
      </c>
      <c r="T277" s="4">
        <v>1535</v>
      </c>
      <c r="U277" s="4">
        <v>1433</v>
      </c>
      <c r="V277" s="4">
        <v>1498</v>
      </c>
      <c r="W277" s="4">
        <v>1505</v>
      </c>
      <c r="X277" s="4">
        <v>7024</v>
      </c>
      <c r="Y277" s="4">
        <v>1391</v>
      </c>
      <c r="Z277" s="4">
        <v>1393</v>
      </c>
      <c r="AA277" s="4">
        <v>1397</v>
      </c>
      <c r="AB277" s="4">
        <v>1406</v>
      </c>
      <c r="AC277" s="4">
        <v>1437</v>
      </c>
      <c r="AD277" s="4">
        <v>9507</v>
      </c>
      <c r="AE277" s="4">
        <v>1471</v>
      </c>
      <c r="AF277" s="4">
        <v>1490</v>
      </c>
      <c r="AG277" s="4">
        <v>1941</v>
      </c>
      <c r="AH277" s="4">
        <v>2261</v>
      </c>
      <c r="AI277" s="4">
        <v>2344</v>
      </c>
      <c r="AJ277" s="4">
        <v>14091</v>
      </c>
      <c r="AK277" s="4">
        <v>2661</v>
      </c>
      <c r="AL277" s="4">
        <v>2863</v>
      </c>
      <c r="AM277" s="4">
        <v>2855</v>
      </c>
      <c r="AN277" s="4">
        <v>2882</v>
      </c>
      <c r="AO277" s="4">
        <v>2830</v>
      </c>
      <c r="AP277" s="4">
        <v>13677</v>
      </c>
      <c r="AQ277" s="4">
        <v>2936</v>
      </c>
      <c r="AR277" s="4">
        <v>2795</v>
      </c>
      <c r="AS277" s="4">
        <v>2832</v>
      </c>
      <c r="AT277" s="4">
        <v>2669</v>
      </c>
      <c r="AU277" s="4">
        <v>2445</v>
      </c>
      <c r="AV277" s="4">
        <v>10999</v>
      </c>
      <c r="AW277" s="4">
        <v>2374</v>
      </c>
      <c r="AX277" s="4">
        <v>2200</v>
      </c>
      <c r="AY277" s="4">
        <v>2124</v>
      </c>
      <c r="AZ277" s="4">
        <v>2156</v>
      </c>
      <c r="BA277" s="4">
        <v>2145</v>
      </c>
      <c r="BB277" s="4">
        <v>10098</v>
      </c>
      <c r="BC277" s="4">
        <v>2127</v>
      </c>
      <c r="BD277" s="4">
        <v>2003</v>
      </c>
      <c r="BE277" s="4">
        <v>2003</v>
      </c>
      <c r="BF277" s="4">
        <v>1993</v>
      </c>
      <c r="BG277" s="4">
        <v>1972</v>
      </c>
      <c r="BH277" s="4">
        <v>8982</v>
      </c>
      <c r="BI277" s="4">
        <v>1930</v>
      </c>
      <c r="BJ277" s="4">
        <v>1976</v>
      </c>
      <c r="BK277" s="4">
        <v>1813</v>
      </c>
      <c r="BL277" s="4">
        <v>1722</v>
      </c>
      <c r="BM277" s="4">
        <v>1541</v>
      </c>
      <c r="BN277" s="4">
        <v>7212</v>
      </c>
      <c r="BO277" s="4">
        <v>1603</v>
      </c>
      <c r="BP277" s="4">
        <v>1518</v>
      </c>
      <c r="BQ277" s="4">
        <v>1426</v>
      </c>
      <c r="BR277" s="4">
        <v>1391</v>
      </c>
      <c r="BS277" s="4">
        <v>1274</v>
      </c>
      <c r="BT277" s="4">
        <v>5657</v>
      </c>
      <c r="BU277" s="4">
        <v>1274</v>
      </c>
      <c r="BV277" s="4">
        <v>1171</v>
      </c>
      <c r="BW277" s="4">
        <v>1092</v>
      </c>
      <c r="BX277" s="4">
        <v>1110</v>
      </c>
      <c r="BY277" s="4">
        <v>1010</v>
      </c>
      <c r="BZ277" s="4">
        <v>4980</v>
      </c>
      <c r="CA277" s="4">
        <v>1017</v>
      </c>
      <c r="CB277" s="4">
        <v>1100</v>
      </c>
      <c r="CC277" s="4">
        <v>941</v>
      </c>
      <c r="CD277" s="4">
        <v>957</v>
      </c>
      <c r="CE277" s="4">
        <v>965</v>
      </c>
      <c r="CF277" s="4">
        <v>3559</v>
      </c>
      <c r="CG277" s="4">
        <v>799</v>
      </c>
      <c r="CH277" s="4">
        <v>800</v>
      </c>
      <c r="CI277" s="4">
        <v>690</v>
      </c>
      <c r="CJ277" s="4">
        <v>655</v>
      </c>
      <c r="CK277" s="4">
        <v>615</v>
      </c>
      <c r="CL277" s="4">
        <v>3108</v>
      </c>
      <c r="CM277" s="4">
        <v>613</v>
      </c>
      <c r="CN277" s="4">
        <v>681</v>
      </c>
      <c r="CO277" s="4">
        <v>615</v>
      </c>
      <c r="CP277" s="4">
        <v>598</v>
      </c>
      <c r="CQ277" s="4">
        <v>601</v>
      </c>
      <c r="CR277" s="4">
        <v>2423</v>
      </c>
      <c r="CS277" s="4">
        <v>534</v>
      </c>
      <c r="CT277" s="4">
        <v>543</v>
      </c>
      <c r="CU277" s="4">
        <v>441</v>
      </c>
      <c r="CV277" s="4">
        <v>462</v>
      </c>
      <c r="CW277" s="4">
        <v>443</v>
      </c>
      <c r="CX277" s="4">
        <v>1689</v>
      </c>
      <c r="CY277" s="4">
        <v>408</v>
      </c>
      <c r="CZ277" s="4">
        <v>403</v>
      </c>
      <c r="DA277" s="4">
        <v>319</v>
      </c>
      <c r="DB277" s="4">
        <v>283</v>
      </c>
      <c r="DC277" s="4">
        <v>276</v>
      </c>
      <c r="DD277" s="4">
        <v>1003</v>
      </c>
      <c r="DE277" s="4">
        <v>260</v>
      </c>
      <c r="DF277" s="4">
        <v>219</v>
      </c>
      <c r="DG277" s="4">
        <v>189</v>
      </c>
      <c r="DH277" s="4">
        <v>176</v>
      </c>
      <c r="DI277" s="4">
        <v>159</v>
      </c>
      <c r="DJ277" s="4">
        <v>443</v>
      </c>
      <c r="DK277" s="4">
        <v>144</v>
      </c>
      <c r="DL277" s="4">
        <v>114</v>
      </c>
      <c r="DM277" s="4">
        <v>72</v>
      </c>
      <c r="DN277" s="4">
        <v>65</v>
      </c>
      <c r="DO277" s="4">
        <v>48</v>
      </c>
      <c r="DP277" s="4">
        <v>134</v>
      </c>
      <c r="DQ277" s="4">
        <v>41</v>
      </c>
      <c r="DR277" s="4">
        <v>33</v>
      </c>
      <c r="DS277" s="4">
        <v>33</v>
      </c>
      <c r="DT277" s="4">
        <v>19</v>
      </c>
      <c r="DU277" s="4">
        <v>8</v>
      </c>
      <c r="DV277" s="4">
        <v>17</v>
      </c>
      <c r="DW277" s="4">
        <v>25490</v>
      </c>
      <c r="DX277" s="4">
        <v>28280</v>
      </c>
      <c r="DY277" s="4">
        <v>64005</v>
      </c>
      <c r="DZ277" s="4">
        <v>26831</v>
      </c>
      <c r="EA277" s="4">
        <v>12376</v>
      </c>
    </row>
    <row r="278" spans="1:131" ht="17.5" customHeight="1" x14ac:dyDescent="0.35">
      <c r="A278" s="2" t="s">
        <v>476</v>
      </c>
      <c r="D278" s="2" t="s">
        <v>477</v>
      </c>
      <c r="E278" s="4">
        <v>104720</v>
      </c>
      <c r="F278" s="4">
        <v>5990</v>
      </c>
      <c r="G278" s="4">
        <v>1297</v>
      </c>
      <c r="H278" s="4">
        <v>1299</v>
      </c>
      <c r="I278" s="4">
        <v>1201</v>
      </c>
      <c r="J278" s="4">
        <v>1084</v>
      </c>
      <c r="K278" s="4">
        <v>1109</v>
      </c>
      <c r="L278" s="4">
        <v>4777</v>
      </c>
      <c r="M278" s="4">
        <v>1065</v>
      </c>
      <c r="N278" s="4">
        <v>893</v>
      </c>
      <c r="O278" s="4">
        <v>950</v>
      </c>
      <c r="P278" s="4">
        <v>948</v>
      </c>
      <c r="Q278" s="4">
        <v>921</v>
      </c>
      <c r="R278" s="4">
        <v>4463</v>
      </c>
      <c r="S278" s="4">
        <v>923</v>
      </c>
      <c r="T278" s="4">
        <v>845</v>
      </c>
      <c r="U278" s="4">
        <v>892</v>
      </c>
      <c r="V278" s="4">
        <v>916</v>
      </c>
      <c r="W278" s="4">
        <v>887</v>
      </c>
      <c r="X278" s="4">
        <v>5494</v>
      </c>
      <c r="Y278" s="4">
        <v>881</v>
      </c>
      <c r="Z278" s="4">
        <v>872</v>
      </c>
      <c r="AA278" s="4">
        <v>919</v>
      </c>
      <c r="AB278" s="4">
        <v>1196</v>
      </c>
      <c r="AC278" s="4">
        <v>1626</v>
      </c>
      <c r="AD278" s="4">
        <v>10957</v>
      </c>
      <c r="AE278" s="4">
        <v>1711</v>
      </c>
      <c r="AF278" s="4">
        <v>1817</v>
      </c>
      <c r="AG278" s="4">
        <v>2129</v>
      </c>
      <c r="AH278" s="4">
        <v>2521</v>
      </c>
      <c r="AI278" s="4">
        <v>2779</v>
      </c>
      <c r="AJ278" s="4">
        <v>15247</v>
      </c>
      <c r="AK278" s="4">
        <v>3008</v>
      </c>
      <c r="AL278" s="4">
        <v>3176</v>
      </c>
      <c r="AM278" s="4">
        <v>3024</v>
      </c>
      <c r="AN278" s="4">
        <v>3098</v>
      </c>
      <c r="AO278" s="4">
        <v>2941</v>
      </c>
      <c r="AP278" s="4">
        <v>12233</v>
      </c>
      <c r="AQ278" s="4">
        <v>2858</v>
      </c>
      <c r="AR278" s="4">
        <v>2793</v>
      </c>
      <c r="AS278" s="4">
        <v>2414</v>
      </c>
      <c r="AT278" s="4">
        <v>2121</v>
      </c>
      <c r="AU278" s="4">
        <v>2047</v>
      </c>
      <c r="AV278" s="4">
        <v>8693</v>
      </c>
      <c r="AW278" s="4">
        <v>1907</v>
      </c>
      <c r="AX278" s="4">
        <v>1749</v>
      </c>
      <c r="AY278" s="4">
        <v>1761</v>
      </c>
      <c r="AZ278" s="4">
        <v>1655</v>
      </c>
      <c r="BA278" s="4">
        <v>1621</v>
      </c>
      <c r="BB278" s="4">
        <v>7261</v>
      </c>
      <c r="BC278" s="4">
        <v>1526</v>
      </c>
      <c r="BD278" s="4">
        <v>1428</v>
      </c>
      <c r="BE278" s="4">
        <v>1491</v>
      </c>
      <c r="BF278" s="4">
        <v>1408</v>
      </c>
      <c r="BG278" s="4">
        <v>1408</v>
      </c>
      <c r="BH278" s="4">
        <v>6623</v>
      </c>
      <c r="BI278" s="4">
        <v>1428</v>
      </c>
      <c r="BJ278" s="4">
        <v>1402</v>
      </c>
      <c r="BK278" s="4">
        <v>1302</v>
      </c>
      <c r="BL278" s="4">
        <v>1330</v>
      </c>
      <c r="BM278" s="4">
        <v>1161</v>
      </c>
      <c r="BN278" s="4">
        <v>5250</v>
      </c>
      <c r="BO278" s="4">
        <v>1228</v>
      </c>
      <c r="BP278" s="4">
        <v>1072</v>
      </c>
      <c r="BQ278" s="4">
        <v>1049</v>
      </c>
      <c r="BR278" s="4">
        <v>969</v>
      </c>
      <c r="BS278" s="4">
        <v>932</v>
      </c>
      <c r="BT278" s="4">
        <v>4058</v>
      </c>
      <c r="BU278" s="4">
        <v>903</v>
      </c>
      <c r="BV278" s="4">
        <v>841</v>
      </c>
      <c r="BW278" s="4">
        <v>811</v>
      </c>
      <c r="BX278" s="4">
        <v>764</v>
      </c>
      <c r="BY278" s="4">
        <v>739</v>
      </c>
      <c r="BZ278" s="4">
        <v>3741</v>
      </c>
      <c r="CA278" s="4">
        <v>712</v>
      </c>
      <c r="CB278" s="4">
        <v>767</v>
      </c>
      <c r="CC278" s="4">
        <v>786</v>
      </c>
      <c r="CD278" s="4">
        <v>749</v>
      </c>
      <c r="CE278" s="4">
        <v>727</v>
      </c>
      <c r="CF278" s="4">
        <v>2835</v>
      </c>
      <c r="CG278" s="4">
        <v>618</v>
      </c>
      <c r="CH278" s="4">
        <v>612</v>
      </c>
      <c r="CI278" s="4">
        <v>576</v>
      </c>
      <c r="CJ278" s="4">
        <v>553</v>
      </c>
      <c r="CK278" s="4">
        <v>476</v>
      </c>
      <c r="CL278" s="4">
        <v>2330</v>
      </c>
      <c r="CM278" s="4">
        <v>461</v>
      </c>
      <c r="CN278" s="4">
        <v>470</v>
      </c>
      <c r="CO278" s="4">
        <v>494</v>
      </c>
      <c r="CP278" s="4">
        <v>464</v>
      </c>
      <c r="CQ278" s="4">
        <v>441</v>
      </c>
      <c r="CR278" s="4">
        <v>1933</v>
      </c>
      <c r="CS278" s="4">
        <v>414</v>
      </c>
      <c r="CT278" s="4">
        <v>391</v>
      </c>
      <c r="CU278" s="4">
        <v>391</v>
      </c>
      <c r="CV278" s="4">
        <v>389</v>
      </c>
      <c r="CW278" s="4">
        <v>348</v>
      </c>
      <c r="CX278" s="4">
        <v>1463</v>
      </c>
      <c r="CY278" s="4">
        <v>359</v>
      </c>
      <c r="CZ278" s="4">
        <v>322</v>
      </c>
      <c r="DA278" s="4">
        <v>266</v>
      </c>
      <c r="DB278" s="4">
        <v>274</v>
      </c>
      <c r="DC278" s="4">
        <v>242</v>
      </c>
      <c r="DD278" s="4">
        <v>875</v>
      </c>
      <c r="DE278" s="4">
        <v>237</v>
      </c>
      <c r="DF278" s="4">
        <v>177</v>
      </c>
      <c r="DG278" s="4">
        <v>155</v>
      </c>
      <c r="DH278" s="4">
        <v>154</v>
      </c>
      <c r="DI278" s="4">
        <v>152</v>
      </c>
      <c r="DJ278" s="4">
        <v>382</v>
      </c>
      <c r="DK278" s="4">
        <v>135</v>
      </c>
      <c r="DL278" s="4">
        <v>112</v>
      </c>
      <c r="DM278" s="4">
        <v>47</v>
      </c>
      <c r="DN278" s="4">
        <v>39</v>
      </c>
      <c r="DO278" s="4">
        <v>49</v>
      </c>
      <c r="DP278" s="4">
        <v>100</v>
      </c>
      <c r="DQ278" s="4">
        <v>33</v>
      </c>
      <c r="DR278" s="4">
        <v>20</v>
      </c>
      <c r="DS278" s="4">
        <v>22</v>
      </c>
      <c r="DT278" s="4">
        <v>11</v>
      </c>
      <c r="DU278" s="4">
        <v>14</v>
      </c>
      <c r="DV278" s="4">
        <v>15</v>
      </c>
      <c r="DW278" s="4">
        <v>16111</v>
      </c>
      <c r="DX278" s="4">
        <v>17902</v>
      </c>
      <c r="DY278" s="4">
        <v>59004</v>
      </c>
      <c r="DZ278" s="4">
        <v>19672</v>
      </c>
      <c r="EA278" s="4">
        <v>9933</v>
      </c>
    </row>
    <row r="279" spans="1:131" ht="17.5" customHeight="1" x14ac:dyDescent="0.35">
      <c r="A279" s="2" t="s">
        <v>478</v>
      </c>
      <c r="D279" s="2" t="s">
        <v>479</v>
      </c>
      <c r="E279" s="4">
        <v>80455</v>
      </c>
      <c r="F279" s="4">
        <v>4440</v>
      </c>
      <c r="G279" s="4">
        <v>915</v>
      </c>
      <c r="H279" s="4">
        <v>904</v>
      </c>
      <c r="I279" s="4">
        <v>837</v>
      </c>
      <c r="J279" s="4">
        <v>874</v>
      </c>
      <c r="K279" s="4">
        <v>910</v>
      </c>
      <c r="L279" s="4">
        <v>3641</v>
      </c>
      <c r="M279" s="4">
        <v>774</v>
      </c>
      <c r="N279" s="4">
        <v>734</v>
      </c>
      <c r="O279" s="4">
        <v>738</v>
      </c>
      <c r="P279" s="4">
        <v>749</v>
      </c>
      <c r="Q279" s="4">
        <v>646</v>
      </c>
      <c r="R279" s="4">
        <v>3198</v>
      </c>
      <c r="S279" s="4">
        <v>703</v>
      </c>
      <c r="T279" s="4">
        <v>667</v>
      </c>
      <c r="U279" s="4">
        <v>606</v>
      </c>
      <c r="V279" s="4">
        <v>612</v>
      </c>
      <c r="W279" s="4">
        <v>610</v>
      </c>
      <c r="X279" s="4">
        <v>3179</v>
      </c>
      <c r="Y279" s="4">
        <v>553</v>
      </c>
      <c r="Z279" s="4">
        <v>552</v>
      </c>
      <c r="AA279" s="4">
        <v>603</v>
      </c>
      <c r="AB279" s="4">
        <v>650</v>
      </c>
      <c r="AC279" s="4">
        <v>821</v>
      </c>
      <c r="AD279" s="4">
        <v>5769</v>
      </c>
      <c r="AE279" s="4">
        <v>860</v>
      </c>
      <c r="AF279" s="4">
        <v>979</v>
      </c>
      <c r="AG279" s="4">
        <v>1137</v>
      </c>
      <c r="AH279" s="4">
        <v>1323</v>
      </c>
      <c r="AI279" s="4">
        <v>1470</v>
      </c>
      <c r="AJ279" s="4">
        <v>8324</v>
      </c>
      <c r="AK279" s="4">
        <v>1456</v>
      </c>
      <c r="AL279" s="4">
        <v>1591</v>
      </c>
      <c r="AM279" s="4">
        <v>1772</v>
      </c>
      <c r="AN279" s="4">
        <v>1711</v>
      </c>
      <c r="AO279" s="4">
        <v>1794</v>
      </c>
      <c r="AP279" s="4">
        <v>8916</v>
      </c>
      <c r="AQ279" s="4">
        <v>1900</v>
      </c>
      <c r="AR279" s="4">
        <v>1943</v>
      </c>
      <c r="AS279" s="4">
        <v>1820</v>
      </c>
      <c r="AT279" s="4">
        <v>1631</v>
      </c>
      <c r="AU279" s="4">
        <v>1622</v>
      </c>
      <c r="AV279" s="4">
        <v>7290</v>
      </c>
      <c r="AW279" s="4">
        <v>1562</v>
      </c>
      <c r="AX279" s="4">
        <v>1504</v>
      </c>
      <c r="AY279" s="4">
        <v>1437</v>
      </c>
      <c r="AZ279" s="4">
        <v>1384</v>
      </c>
      <c r="BA279" s="4">
        <v>1403</v>
      </c>
      <c r="BB279" s="4">
        <v>6107</v>
      </c>
      <c r="BC279" s="4">
        <v>1243</v>
      </c>
      <c r="BD279" s="4">
        <v>1228</v>
      </c>
      <c r="BE279" s="4">
        <v>1239</v>
      </c>
      <c r="BF279" s="4">
        <v>1242</v>
      </c>
      <c r="BG279" s="4">
        <v>1155</v>
      </c>
      <c r="BH279" s="4">
        <v>5899</v>
      </c>
      <c r="BI279" s="4">
        <v>1278</v>
      </c>
      <c r="BJ279" s="4">
        <v>1188</v>
      </c>
      <c r="BK279" s="4">
        <v>1208</v>
      </c>
      <c r="BL279" s="4">
        <v>1072</v>
      </c>
      <c r="BM279" s="4">
        <v>1153</v>
      </c>
      <c r="BN279" s="4">
        <v>4764</v>
      </c>
      <c r="BO279" s="4">
        <v>1026</v>
      </c>
      <c r="BP279" s="4">
        <v>975</v>
      </c>
      <c r="BQ279" s="4">
        <v>963</v>
      </c>
      <c r="BR279" s="4">
        <v>900</v>
      </c>
      <c r="BS279" s="4">
        <v>900</v>
      </c>
      <c r="BT279" s="4">
        <v>4053</v>
      </c>
      <c r="BU279" s="4">
        <v>811</v>
      </c>
      <c r="BV279" s="4">
        <v>819</v>
      </c>
      <c r="BW279" s="4">
        <v>854</v>
      </c>
      <c r="BX279" s="4">
        <v>815</v>
      </c>
      <c r="BY279" s="4">
        <v>754</v>
      </c>
      <c r="BZ279" s="4">
        <v>4459</v>
      </c>
      <c r="CA279" s="4">
        <v>908</v>
      </c>
      <c r="CB279" s="4">
        <v>901</v>
      </c>
      <c r="CC279" s="4">
        <v>907</v>
      </c>
      <c r="CD279" s="4">
        <v>862</v>
      </c>
      <c r="CE279" s="4">
        <v>881</v>
      </c>
      <c r="CF279" s="4">
        <v>3416</v>
      </c>
      <c r="CG279" s="4">
        <v>767</v>
      </c>
      <c r="CH279" s="4">
        <v>749</v>
      </c>
      <c r="CI279" s="4">
        <v>686</v>
      </c>
      <c r="CJ279" s="4">
        <v>643</v>
      </c>
      <c r="CK279" s="4">
        <v>571</v>
      </c>
      <c r="CL279" s="4">
        <v>2401</v>
      </c>
      <c r="CM279" s="4">
        <v>490</v>
      </c>
      <c r="CN279" s="4">
        <v>526</v>
      </c>
      <c r="CO279" s="4">
        <v>507</v>
      </c>
      <c r="CP279" s="4">
        <v>442</v>
      </c>
      <c r="CQ279" s="4">
        <v>436</v>
      </c>
      <c r="CR279" s="4">
        <v>1608</v>
      </c>
      <c r="CS279" s="4">
        <v>357</v>
      </c>
      <c r="CT279" s="4">
        <v>353</v>
      </c>
      <c r="CU279" s="4">
        <v>301</v>
      </c>
      <c r="CV279" s="4">
        <v>271</v>
      </c>
      <c r="CW279" s="4">
        <v>326</v>
      </c>
      <c r="CX279" s="4">
        <v>1392</v>
      </c>
      <c r="CY279" s="4">
        <v>311</v>
      </c>
      <c r="CZ279" s="4">
        <v>305</v>
      </c>
      <c r="DA279" s="4">
        <v>281</v>
      </c>
      <c r="DB279" s="4">
        <v>258</v>
      </c>
      <c r="DC279" s="4">
        <v>237</v>
      </c>
      <c r="DD279" s="4">
        <v>944</v>
      </c>
      <c r="DE279" s="4">
        <v>215</v>
      </c>
      <c r="DF279" s="4">
        <v>186</v>
      </c>
      <c r="DG279" s="4">
        <v>185</v>
      </c>
      <c r="DH279" s="4">
        <v>197</v>
      </c>
      <c r="DI279" s="4">
        <v>161</v>
      </c>
      <c r="DJ279" s="4">
        <v>498</v>
      </c>
      <c r="DK279" s="4">
        <v>133</v>
      </c>
      <c r="DL279" s="4">
        <v>133</v>
      </c>
      <c r="DM279" s="4">
        <v>94</v>
      </c>
      <c r="DN279" s="4">
        <v>73</v>
      </c>
      <c r="DO279" s="4">
        <v>65</v>
      </c>
      <c r="DP279" s="4">
        <v>136</v>
      </c>
      <c r="DQ279" s="4">
        <v>42</v>
      </c>
      <c r="DR279" s="4">
        <v>34</v>
      </c>
      <c r="DS279" s="4">
        <v>24</v>
      </c>
      <c r="DT279" s="4">
        <v>20</v>
      </c>
      <c r="DU279" s="4">
        <v>16</v>
      </c>
      <c r="DV279" s="4">
        <v>21</v>
      </c>
      <c r="DW279" s="4">
        <v>11832</v>
      </c>
      <c r="DX279" s="4">
        <v>12987</v>
      </c>
      <c r="DY279" s="4">
        <v>39032</v>
      </c>
      <c r="DZ279" s="4">
        <v>19175</v>
      </c>
      <c r="EA279" s="4">
        <v>10416</v>
      </c>
    </row>
    <row r="280" spans="1:131" ht="17.5" customHeight="1" x14ac:dyDescent="0.35">
      <c r="A280" s="2" t="s">
        <v>480</v>
      </c>
      <c r="D280" s="2" t="s">
        <v>481</v>
      </c>
      <c r="E280" s="4">
        <v>152165</v>
      </c>
      <c r="F280" s="4">
        <v>10111</v>
      </c>
      <c r="G280" s="4">
        <v>2245</v>
      </c>
      <c r="H280" s="4">
        <v>2102</v>
      </c>
      <c r="I280" s="4">
        <v>2011</v>
      </c>
      <c r="J280" s="4">
        <v>1926</v>
      </c>
      <c r="K280" s="4">
        <v>1827</v>
      </c>
      <c r="L280" s="4">
        <v>8223</v>
      </c>
      <c r="M280" s="4">
        <v>1845</v>
      </c>
      <c r="N280" s="4">
        <v>1639</v>
      </c>
      <c r="O280" s="4">
        <v>1660</v>
      </c>
      <c r="P280" s="4">
        <v>1532</v>
      </c>
      <c r="Q280" s="4">
        <v>1547</v>
      </c>
      <c r="R280" s="4">
        <v>7235</v>
      </c>
      <c r="S280" s="4">
        <v>1432</v>
      </c>
      <c r="T280" s="4">
        <v>1479</v>
      </c>
      <c r="U280" s="4">
        <v>1437</v>
      </c>
      <c r="V280" s="4">
        <v>1492</v>
      </c>
      <c r="W280" s="4">
        <v>1395</v>
      </c>
      <c r="X280" s="4">
        <v>7013</v>
      </c>
      <c r="Y280" s="4">
        <v>1488</v>
      </c>
      <c r="Z280" s="4">
        <v>1448</v>
      </c>
      <c r="AA280" s="4">
        <v>1290</v>
      </c>
      <c r="AB280" s="4">
        <v>1443</v>
      </c>
      <c r="AC280" s="4">
        <v>1344</v>
      </c>
      <c r="AD280" s="4">
        <v>13832</v>
      </c>
      <c r="AE280" s="4">
        <v>1612</v>
      </c>
      <c r="AF280" s="4">
        <v>1987</v>
      </c>
      <c r="AG280" s="4">
        <v>2710</v>
      </c>
      <c r="AH280" s="4">
        <v>3439</v>
      </c>
      <c r="AI280" s="4">
        <v>4084</v>
      </c>
      <c r="AJ280" s="4">
        <v>21418</v>
      </c>
      <c r="AK280" s="4">
        <v>4316</v>
      </c>
      <c r="AL280" s="4">
        <v>4419</v>
      </c>
      <c r="AM280" s="4">
        <v>4280</v>
      </c>
      <c r="AN280" s="4">
        <v>4151</v>
      </c>
      <c r="AO280" s="4">
        <v>4252</v>
      </c>
      <c r="AP280" s="4">
        <v>18417</v>
      </c>
      <c r="AQ280" s="4">
        <v>4251</v>
      </c>
      <c r="AR280" s="4">
        <v>3996</v>
      </c>
      <c r="AS280" s="4">
        <v>3824</v>
      </c>
      <c r="AT280" s="4">
        <v>3330</v>
      </c>
      <c r="AU280" s="4">
        <v>3016</v>
      </c>
      <c r="AV280" s="4">
        <v>12911</v>
      </c>
      <c r="AW280" s="4">
        <v>2827</v>
      </c>
      <c r="AX280" s="4">
        <v>2668</v>
      </c>
      <c r="AY280" s="4">
        <v>2537</v>
      </c>
      <c r="AZ280" s="4">
        <v>2452</v>
      </c>
      <c r="BA280" s="4">
        <v>2427</v>
      </c>
      <c r="BB280" s="4">
        <v>11269</v>
      </c>
      <c r="BC280" s="4">
        <v>2395</v>
      </c>
      <c r="BD280" s="4">
        <v>2227</v>
      </c>
      <c r="BE280" s="4">
        <v>2255</v>
      </c>
      <c r="BF280" s="4">
        <v>2185</v>
      </c>
      <c r="BG280" s="4">
        <v>2207</v>
      </c>
      <c r="BH280" s="4">
        <v>10459</v>
      </c>
      <c r="BI280" s="4">
        <v>2256</v>
      </c>
      <c r="BJ280" s="4">
        <v>2211</v>
      </c>
      <c r="BK280" s="4">
        <v>2102</v>
      </c>
      <c r="BL280" s="4">
        <v>1979</v>
      </c>
      <c r="BM280" s="4">
        <v>1911</v>
      </c>
      <c r="BN280" s="4">
        <v>7999</v>
      </c>
      <c r="BO280" s="4">
        <v>1840</v>
      </c>
      <c r="BP280" s="4">
        <v>1694</v>
      </c>
      <c r="BQ280" s="4">
        <v>1562</v>
      </c>
      <c r="BR280" s="4">
        <v>1500</v>
      </c>
      <c r="BS280" s="4">
        <v>1403</v>
      </c>
      <c r="BT280" s="4">
        <v>5825</v>
      </c>
      <c r="BU280" s="4">
        <v>1323</v>
      </c>
      <c r="BV280" s="4">
        <v>1226</v>
      </c>
      <c r="BW280" s="4">
        <v>1154</v>
      </c>
      <c r="BX280" s="4">
        <v>1088</v>
      </c>
      <c r="BY280" s="4">
        <v>1034</v>
      </c>
      <c r="BZ280" s="4">
        <v>4539</v>
      </c>
      <c r="CA280" s="4">
        <v>929</v>
      </c>
      <c r="CB280" s="4">
        <v>954</v>
      </c>
      <c r="CC280" s="4">
        <v>905</v>
      </c>
      <c r="CD280" s="4">
        <v>898</v>
      </c>
      <c r="CE280" s="4">
        <v>853</v>
      </c>
      <c r="CF280" s="4">
        <v>3516</v>
      </c>
      <c r="CG280" s="4">
        <v>744</v>
      </c>
      <c r="CH280" s="4">
        <v>715</v>
      </c>
      <c r="CI280" s="4">
        <v>695</v>
      </c>
      <c r="CJ280" s="4">
        <v>707</v>
      </c>
      <c r="CK280" s="4">
        <v>655</v>
      </c>
      <c r="CL280" s="4">
        <v>3175</v>
      </c>
      <c r="CM280" s="4">
        <v>689</v>
      </c>
      <c r="CN280" s="4">
        <v>679</v>
      </c>
      <c r="CO280" s="4">
        <v>647</v>
      </c>
      <c r="CP280" s="4">
        <v>574</v>
      </c>
      <c r="CQ280" s="4">
        <v>586</v>
      </c>
      <c r="CR280" s="4">
        <v>2425</v>
      </c>
      <c r="CS280" s="4">
        <v>517</v>
      </c>
      <c r="CT280" s="4">
        <v>521</v>
      </c>
      <c r="CU280" s="4">
        <v>432</v>
      </c>
      <c r="CV280" s="4">
        <v>500</v>
      </c>
      <c r="CW280" s="4">
        <v>455</v>
      </c>
      <c r="CX280" s="4">
        <v>1924</v>
      </c>
      <c r="CY280" s="4">
        <v>412</v>
      </c>
      <c r="CZ280" s="4">
        <v>429</v>
      </c>
      <c r="DA280" s="4">
        <v>413</v>
      </c>
      <c r="DB280" s="4">
        <v>354</v>
      </c>
      <c r="DC280" s="4">
        <v>316</v>
      </c>
      <c r="DD280" s="4">
        <v>1240</v>
      </c>
      <c r="DE280" s="4">
        <v>312</v>
      </c>
      <c r="DF280" s="4">
        <v>270</v>
      </c>
      <c r="DG280" s="4">
        <v>232</v>
      </c>
      <c r="DH280" s="4">
        <v>224</v>
      </c>
      <c r="DI280" s="4">
        <v>202</v>
      </c>
      <c r="DJ280" s="4">
        <v>472</v>
      </c>
      <c r="DK280" s="4">
        <v>162</v>
      </c>
      <c r="DL280" s="4">
        <v>136</v>
      </c>
      <c r="DM280" s="4">
        <v>70</v>
      </c>
      <c r="DN280" s="4">
        <v>60</v>
      </c>
      <c r="DO280" s="4">
        <v>44</v>
      </c>
      <c r="DP280" s="4">
        <v>143</v>
      </c>
      <c r="DQ280" s="4">
        <v>43</v>
      </c>
      <c r="DR280" s="4">
        <v>42</v>
      </c>
      <c r="DS280" s="4">
        <v>29</v>
      </c>
      <c r="DT280" s="4">
        <v>15</v>
      </c>
      <c r="DU280" s="4">
        <v>14</v>
      </c>
      <c r="DV280" s="4">
        <v>19</v>
      </c>
      <c r="DW280" s="4">
        <v>27057</v>
      </c>
      <c r="DX280" s="4">
        <v>29795</v>
      </c>
      <c r="DY280" s="4">
        <v>83372</v>
      </c>
      <c r="DZ280" s="4">
        <v>28822</v>
      </c>
      <c r="EA280" s="4">
        <v>12914</v>
      </c>
    </row>
    <row r="281" spans="1:131" ht="17.5" customHeight="1" x14ac:dyDescent="0.35">
      <c r="A281" s="2" t="s">
        <v>482</v>
      </c>
      <c r="D281" s="2" t="s">
        <v>483</v>
      </c>
      <c r="E281" s="4">
        <v>140928</v>
      </c>
      <c r="F281" s="4">
        <v>10637</v>
      </c>
      <c r="G281" s="4">
        <v>2217</v>
      </c>
      <c r="H281" s="4">
        <v>2232</v>
      </c>
      <c r="I281" s="4">
        <v>2140</v>
      </c>
      <c r="J281" s="4">
        <v>1986</v>
      </c>
      <c r="K281" s="4">
        <v>2062</v>
      </c>
      <c r="L281" s="4">
        <v>8127</v>
      </c>
      <c r="M281" s="4">
        <v>1964</v>
      </c>
      <c r="N281" s="4">
        <v>1576</v>
      </c>
      <c r="O281" s="4">
        <v>1587</v>
      </c>
      <c r="P281" s="4">
        <v>1561</v>
      </c>
      <c r="Q281" s="4">
        <v>1439</v>
      </c>
      <c r="R281" s="4">
        <v>7579</v>
      </c>
      <c r="S281" s="4">
        <v>1511</v>
      </c>
      <c r="T281" s="4">
        <v>1573</v>
      </c>
      <c r="U281" s="4">
        <v>1401</v>
      </c>
      <c r="V281" s="4">
        <v>1549</v>
      </c>
      <c r="W281" s="4">
        <v>1545</v>
      </c>
      <c r="X281" s="4">
        <v>8169</v>
      </c>
      <c r="Y281" s="4">
        <v>1590</v>
      </c>
      <c r="Z281" s="4">
        <v>1536</v>
      </c>
      <c r="AA281" s="4">
        <v>1559</v>
      </c>
      <c r="AB281" s="4">
        <v>1732</v>
      </c>
      <c r="AC281" s="4">
        <v>1752</v>
      </c>
      <c r="AD281" s="4">
        <v>10754</v>
      </c>
      <c r="AE281" s="4">
        <v>1874</v>
      </c>
      <c r="AF281" s="4">
        <v>1915</v>
      </c>
      <c r="AG281" s="4">
        <v>2268</v>
      </c>
      <c r="AH281" s="4">
        <v>2208</v>
      </c>
      <c r="AI281" s="4">
        <v>2489</v>
      </c>
      <c r="AJ281" s="4">
        <v>13531</v>
      </c>
      <c r="AK281" s="4">
        <v>2586</v>
      </c>
      <c r="AL281" s="4">
        <v>2517</v>
      </c>
      <c r="AM281" s="4">
        <v>2772</v>
      </c>
      <c r="AN281" s="4">
        <v>2886</v>
      </c>
      <c r="AO281" s="4">
        <v>2770</v>
      </c>
      <c r="AP281" s="4">
        <v>14088</v>
      </c>
      <c r="AQ281" s="4">
        <v>2935</v>
      </c>
      <c r="AR281" s="4">
        <v>2838</v>
      </c>
      <c r="AS281" s="4">
        <v>2905</v>
      </c>
      <c r="AT281" s="4">
        <v>2699</v>
      </c>
      <c r="AU281" s="4">
        <v>2711</v>
      </c>
      <c r="AV281" s="4">
        <v>12257</v>
      </c>
      <c r="AW281" s="4">
        <v>2670</v>
      </c>
      <c r="AX281" s="4">
        <v>2460</v>
      </c>
      <c r="AY281" s="4">
        <v>2372</v>
      </c>
      <c r="AZ281" s="4">
        <v>2392</v>
      </c>
      <c r="BA281" s="4">
        <v>2363</v>
      </c>
      <c r="BB281" s="4">
        <v>10983</v>
      </c>
      <c r="BC281" s="4">
        <v>2260</v>
      </c>
      <c r="BD281" s="4">
        <v>2140</v>
      </c>
      <c r="BE281" s="4">
        <v>2155</v>
      </c>
      <c r="BF281" s="4">
        <v>2235</v>
      </c>
      <c r="BG281" s="4">
        <v>2193</v>
      </c>
      <c r="BH281" s="4">
        <v>10647</v>
      </c>
      <c r="BI281" s="4">
        <v>2161</v>
      </c>
      <c r="BJ281" s="4">
        <v>2211</v>
      </c>
      <c r="BK281" s="4">
        <v>2184</v>
      </c>
      <c r="BL281" s="4">
        <v>2146</v>
      </c>
      <c r="BM281" s="4">
        <v>1945</v>
      </c>
      <c r="BN281" s="4">
        <v>8154</v>
      </c>
      <c r="BO281" s="4">
        <v>1894</v>
      </c>
      <c r="BP281" s="4">
        <v>1660</v>
      </c>
      <c r="BQ281" s="4">
        <v>1593</v>
      </c>
      <c r="BR281" s="4">
        <v>1552</v>
      </c>
      <c r="BS281" s="4">
        <v>1455</v>
      </c>
      <c r="BT281" s="4">
        <v>6081</v>
      </c>
      <c r="BU281" s="4">
        <v>1393</v>
      </c>
      <c r="BV281" s="4">
        <v>1282</v>
      </c>
      <c r="BW281" s="4">
        <v>1154</v>
      </c>
      <c r="BX281" s="4">
        <v>1146</v>
      </c>
      <c r="BY281" s="4">
        <v>1106</v>
      </c>
      <c r="BZ281" s="4">
        <v>4960</v>
      </c>
      <c r="CA281" s="4">
        <v>1004</v>
      </c>
      <c r="CB281" s="4">
        <v>940</v>
      </c>
      <c r="CC281" s="4">
        <v>976</v>
      </c>
      <c r="CD281" s="4">
        <v>1046</v>
      </c>
      <c r="CE281" s="4">
        <v>994</v>
      </c>
      <c r="CF281" s="4">
        <v>3820</v>
      </c>
      <c r="CG281" s="4">
        <v>821</v>
      </c>
      <c r="CH281" s="4">
        <v>792</v>
      </c>
      <c r="CI281" s="4">
        <v>756</v>
      </c>
      <c r="CJ281" s="4">
        <v>795</v>
      </c>
      <c r="CK281" s="4">
        <v>656</v>
      </c>
      <c r="CL281" s="4">
        <v>3488</v>
      </c>
      <c r="CM281" s="4">
        <v>671</v>
      </c>
      <c r="CN281" s="4">
        <v>709</v>
      </c>
      <c r="CO281" s="4">
        <v>705</v>
      </c>
      <c r="CP281" s="4">
        <v>734</v>
      </c>
      <c r="CQ281" s="4">
        <v>669</v>
      </c>
      <c r="CR281" s="4">
        <v>2872</v>
      </c>
      <c r="CS281" s="4">
        <v>654</v>
      </c>
      <c r="CT281" s="4">
        <v>595</v>
      </c>
      <c r="CU281" s="4">
        <v>582</v>
      </c>
      <c r="CV281" s="4">
        <v>528</v>
      </c>
      <c r="CW281" s="4">
        <v>513</v>
      </c>
      <c r="CX281" s="4">
        <v>2376</v>
      </c>
      <c r="CY281" s="4">
        <v>558</v>
      </c>
      <c r="CZ281" s="4">
        <v>536</v>
      </c>
      <c r="DA281" s="4">
        <v>464</v>
      </c>
      <c r="DB281" s="4">
        <v>426</v>
      </c>
      <c r="DC281" s="4">
        <v>392</v>
      </c>
      <c r="DD281" s="4">
        <v>1519</v>
      </c>
      <c r="DE281" s="4">
        <v>392</v>
      </c>
      <c r="DF281" s="4">
        <v>353</v>
      </c>
      <c r="DG281" s="4">
        <v>271</v>
      </c>
      <c r="DH281" s="4">
        <v>273</v>
      </c>
      <c r="DI281" s="4">
        <v>230</v>
      </c>
      <c r="DJ281" s="4">
        <v>672</v>
      </c>
      <c r="DK281" s="4">
        <v>224</v>
      </c>
      <c r="DL281" s="4">
        <v>175</v>
      </c>
      <c r="DM281" s="4">
        <v>98</v>
      </c>
      <c r="DN281" s="4">
        <v>102</v>
      </c>
      <c r="DO281" s="4">
        <v>73</v>
      </c>
      <c r="DP281" s="4">
        <v>185</v>
      </c>
      <c r="DQ281" s="4">
        <v>64</v>
      </c>
      <c r="DR281" s="4">
        <v>32</v>
      </c>
      <c r="DS281" s="4">
        <v>40</v>
      </c>
      <c r="DT281" s="4">
        <v>25</v>
      </c>
      <c r="DU281" s="4">
        <v>24</v>
      </c>
      <c r="DV281" s="4">
        <v>29</v>
      </c>
      <c r="DW281" s="4">
        <v>27933</v>
      </c>
      <c r="DX281" s="4">
        <v>31028</v>
      </c>
      <c r="DY281" s="4">
        <v>68192</v>
      </c>
      <c r="DZ281" s="4">
        <v>29842</v>
      </c>
      <c r="EA281" s="4">
        <v>14961</v>
      </c>
    </row>
    <row r="282" spans="1:131" ht="17.5" customHeight="1" x14ac:dyDescent="0.35">
      <c r="A282" s="2" t="s">
        <v>484</v>
      </c>
      <c r="D282" s="2" t="s">
        <v>485</v>
      </c>
      <c r="E282" s="4">
        <v>147648</v>
      </c>
      <c r="F282" s="4">
        <v>12433</v>
      </c>
      <c r="G282" s="4">
        <v>2677</v>
      </c>
      <c r="H282" s="4">
        <v>2505</v>
      </c>
      <c r="I282" s="4">
        <v>2413</v>
      </c>
      <c r="J282" s="4">
        <v>2476</v>
      </c>
      <c r="K282" s="4">
        <v>2362</v>
      </c>
      <c r="L282" s="4">
        <v>10360</v>
      </c>
      <c r="M282" s="4">
        <v>2290</v>
      </c>
      <c r="N282" s="4">
        <v>2054</v>
      </c>
      <c r="O282" s="4">
        <v>1981</v>
      </c>
      <c r="P282" s="4">
        <v>2062</v>
      </c>
      <c r="Q282" s="4">
        <v>1973</v>
      </c>
      <c r="R282" s="4">
        <v>9650</v>
      </c>
      <c r="S282" s="4">
        <v>1886</v>
      </c>
      <c r="T282" s="4">
        <v>1879</v>
      </c>
      <c r="U282" s="4">
        <v>1926</v>
      </c>
      <c r="V282" s="4">
        <v>1907</v>
      </c>
      <c r="W282" s="4">
        <v>2052</v>
      </c>
      <c r="X282" s="4">
        <v>10037</v>
      </c>
      <c r="Y282" s="4">
        <v>1955</v>
      </c>
      <c r="Z282" s="4">
        <v>1992</v>
      </c>
      <c r="AA282" s="4">
        <v>1947</v>
      </c>
      <c r="AB282" s="4">
        <v>1997</v>
      </c>
      <c r="AC282" s="4">
        <v>2146</v>
      </c>
      <c r="AD282" s="4">
        <v>14260</v>
      </c>
      <c r="AE282" s="4">
        <v>2387</v>
      </c>
      <c r="AF282" s="4">
        <v>2578</v>
      </c>
      <c r="AG282" s="4">
        <v>2839</v>
      </c>
      <c r="AH282" s="4">
        <v>3139</v>
      </c>
      <c r="AI282" s="4">
        <v>3317</v>
      </c>
      <c r="AJ282" s="4">
        <v>17721</v>
      </c>
      <c r="AK282" s="4">
        <v>3490</v>
      </c>
      <c r="AL282" s="4">
        <v>3584</v>
      </c>
      <c r="AM282" s="4">
        <v>3550</v>
      </c>
      <c r="AN282" s="4">
        <v>3623</v>
      </c>
      <c r="AO282" s="4">
        <v>3474</v>
      </c>
      <c r="AP282" s="4">
        <v>14588</v>
      </c>
      <c r="AQ282" s="4">
        <v>3315</v>
      </c>
      <c r="AR282" s="4">
        <v>3217</v>
      </c>
      <c r="AS282" s="4">
        <v>2833</v>
      </c>
      <c r="AT282" s="4">
        <v>2579</v>
      </c>
      <c r="AU282" s="4">
        <v>2644</v>
      </c>
      <c r="AV282" s="4">
        <v>10753</v>
      </c>
      <c r="AW282" s="4">
        <v>2323</v>
      </c>
      <c r="AX282" s="4">
        <v>2139</v>
      </c>
      <c r="AY282" s="4">
        <v>2178</v>
      </c>
      <c r="AZ282" s="4">
        <v>2132</v>
      </c>
      <c r="BA282" s="4">
        <v>1981</v>
      </c>
      <c r="BB282" s="4">
        <v>10130</v>
      </c>
      <c r="BC282" s="4">
        <v>2160</v>
      </c>
      <c r="BD282" s="4">
        <v>2005</v>
      </c>
      <c r="BE282" s="4">
        <v>2109</v>
      </c>
      <c r="BF282" s="4">
        <v>1924</v>
      </c>
      <c r="BG282" s="4">
        <v>1932</v>
      </c>
      <c r="BH282" s="4">
        <v>8756</v>
      </c>
      <c r="BI282" s="4">
        <v>1940</v>
      </c>
      <c r="BJ282" s="4">
        <v>1754</v>
      </c>
      <c r="BK282" s="4">
        <v>1749</v>
      </c>
      <c r="BL282" s="4">
        <v>1791</v>
      </c>
      <c r="BM282" s="4">
        <v>1522</v>
      </c>
      <c r="BN282" s="4">
        <v>7469</v>
      </c>
      <c r="BO282" s="4">
        <v>1701</v>
      </c>
      <c r="BP282" s="4">
        <v>1539</v>
      </c>
      <c r="BQ282" s="4">
        <v>1454</v>
      </c>
      <c r="BR282" s="4">
        <v>1401</v>
      </c>
      <c r="BS282" s="4">
        <v>1374</v>
      </c>
      <c r="BT282" s="4">
        <v>5622</v>
      </c>
      <c r="BU282" s="4">
        <v>1251</v>
      </c>
      <c r="BV282" s="4">
        <v>1160</v>
      </c>
      <c r="BW282" s="4">
        <v>1077</v>
      </c>
      <c r="BX282" s="4">
        <v>1090</v>
      </c>
      <c r="BY282" s="4">
        <v>1044</v>
      </c>
      <c r="BZ282" s="4">
        <v>4522</v>
      </c>
      <c r="CA282" s="4">
        <v>959</v>
      </c>
      <c r="CB282" s="4">
        <v>968</v>
      </c>
      <c r="CC282" s="4">
        <v>849</v>
      </c>
      <c r="CD282" s="4">
        <v>893</v>
      </c>
      <c r="CE282" s="4">
        <v>853</v>
      </c>
      <c r="CF282" s="4">
        <v>3269</v>
      </c>
      <c r="CG282" s="4">
        <v>676</v>
      </c>
      <c r="CH282" s="4">
        <v>618</v>
      </c>
      <c r="CI282" s="4">
        <v>696</v>
      </c>
      <c r="CJ282" s="4">
        <v>661</v>
      </c>
      <c r="CK282" s="4">
        <v>618</v>
      </c>
      <c r="CL282" s="4">
        <v>2858</v>
      </c>
      <c r="CM282" s="4">
        <v>600</v>
      </c>
      <c r="CN282" s="4">
        <v>602</v>
      </c>
      <c r="CO282" s="4">
        <v>594</v>
      </c>
      <c r="CP282" s="4">
        <v>517</v>
      </c>
      <c r="CQ282" s="4">
        <v>545</v>
      </c>
      <c r="CR282" s="4">
        <v>2125</v>
      </c>
      <c r="CS282" s="4">
        <v>469</v>
      </c>
      <c r="CT282" s="4">
        <v>470</v>
      </c>
      <c r="CU282" s="4">
        <v>413</v>
      </c>
      <c r="CV282" s="4">
        <v>405</v>
      </c>
      <c r="CW282" s="4">
        <v>368</v>
      </c>
      <c r="CX282" s="4">
        <v>1537</v>
      </c>
      <c r="CY282" s="4">
        <v>365</v>
      </c>
      <c r="CZ282" s="4">
        <v>348</v>
      </c>
      <c r="DA282" s="4">
        <v>306</v>
      </c>
      <c r="DB282" s="4">
        <v>259</v>
      </c>
      <c r="DC282" s="4">
        <v>259</v>
      </c>
      <c r="DD282" s="4">
        <v>1025</v>
      </c>
      <c r="DE282" s="4">
        <v>250</v>
      </c>
      <c r="DF282" s="4">
        <v>243</v>
      </c>
      <c r="DG282" s="4">
        <v>179</v>
      </c>
      <c r="DH282" s="4">
        <v>192</v>
      </c>
      <c r="DI282" s="4">
        <v>161</v>
      </c>
      <c r="DJ282" s="4">
        <v>401</v>
      </c>
      <c r="DK282" s="4">
        <v>140</v>
      </c>
      <c r="DL282" s="4">
        <v>121</v>
      </c>
      <c r="DM282" s="4">
        <v>61</v>
      </c>
      <c r="DN282" s="4">
        <v>42</v>
      </c>
      <c r="DO282" s="4">
        <v>37</v>
      </c>
      <c r="DP282" s="4">
        <v>117</v>
      </c>
      <c r="DQ282" s="4">
        <v>52</v>
      </c>
      <c r="DR282" s="4">
        <v>29</v>
      </c>
      <c r="DS282" s="4">
        <v>22</v>
      </c>
      <c r="DT282" s="4">
        <v>7</v>
      </c>
      <c r="DU282" s="4">
        <v>7</v>
      </c>
      <c r="DV282" s="4">
        <v>15</v>
      </c>
      <c r="DW282" s="4">
        <v>34398</v>
      </c>
      <c r="DX282" s="4">
        <v>38337</v>
      </c>
      <c r="DY282" s="4">
        <v>75534</v>
      </c>
      <c r="DZ282" s="4">
        <v>26369</v>
      </c>
      <c r="EA282" s="4">
        <v>11347</v>
      </c>
    </row>
    <row r="283" spans="1:131" ht="17.5" customHeight="1" x14ac:dyDescent="0.35">
      <c r="A283" s="2" t="s">
        <v>486</v>
      </c>
      <c r="D283" s="2" t="s">
        <v>487</v>
      </c>
      <c r="E283" s="4">
        <v>145665</v>
      </c>
      <c r="F283" s="4">
        <v>10217</v>
      </c>
      <c r="G283" s="4">
        <v>2358</v>
      </c>
      <c r="H283" s="4">
        <v>2104</v>
      </c>
      <c r="I283" s="4">
        <v>1905</v>
      </c>
      <c r="J283" s="4">
        <v>2035</v>
      </c>
      <c r="K283" s="4">
        <v>1815</v>
      </c>
      <c r="L283" s="4">
        <v>7649</v>
      </c>
      <c r="M283" s="4">
        <v>1761</v>
      </c>
      <c r="N283" s="4">
        <v>1587</v>
      </c>
      <c r="O283" s="4">
        <v>1532</v>
      </c>
      <c r="P283" s="4">
        <v>1405</v>
      </c>
      <c r="Q283" s="4">
        <v>1364</v>
      </c>
      <c r="R283" s="4">
        <v>6900</v>
      </c>
      <c r="S283" s="4">
        <v>1391</v>
      </c>
      <c r="T283" s="4">
        <v>1385</v>
      </c>
      <c r="U283" s="4">
        <v>1393</v>
      </c>
      <c r="V283" s="4">
        <v>1337</v>
      </c>
      <c r="W283" s="4">
        <v>1394</v>
      </c>
      <c r="X283" s="4">
        <v>8153</v>
      </c>
      <c r="Y283" s="4">
        <v>1513</v>
      </c>
      <c r="Z283" s="4">
        <v>1344</v>
      </c>
      <c r="AA283" s="4">
        <v>1404</v>
      </c>
      <c r="AB283" s="4">
        <v>1729</v>
      </c>
      <c r="AC283" s="4">
        <v>2163</v>
      </c>
      <c r="AD283" s="4">
        <v>14366</v>
      </c>
      <c r="AE283" s="4">
        <v>2581</v>
      </c>
      <c r="AF283" s="4">
        <v>2633</v>
      </c>
      <c r="AG283" s="4">
        <v>2880</v>
      </c>
      <c r="AH283" s="4">
        <v>3145</v>
      </c>
      <c r="AI283" s="4">
        <v>3127</v>
      </c>
      <c r="AJ283" s="4">
        <v>18073</v>
      </c>
      <c r="AK283" s="4">
        <v>3560</v>
      </c>
      <c r="AL283" s="4">
        <v>3544</v>
      </c>
      <c r="AM283" s="4">
        <v>3579</v>
      </c>
      <c r="AN283" s="4">
        <v>3674</v>
      </c>
      <c r="AO283" s="4">
        <v>3716</v>
      </c>
      <c r="AP283" s="4">
        <v>16103</v>
      </c>
      <c r="AQ283" s="4">
        <v>3484</v>
      </c>
      <c r="AR283" s="4">
        <v>3413</v>
      </c>
      <c r="AS283" s="4">
        <v>3264</v>
      </c>
      <c r="AT283" s="4">
        <v>3099</v>
      </c>
      <c r="AU283" s="4">
        <v>2843</v>
      </c>
      <c r="AV283" s="4">
        <v>12179</v>
      </c>
      <c r="AW283" s="4">
        <v>2612</v>
      </c>
      <c r="AX283" s="4">
        <v>2544</v>
      </c>
      <c r="AY283" s="4">
        <v>2451</v>
      </c>
      <c r="AZ283" s="4">
        <v>2369</v>
      </c>
      <c r="BA283" s="4">
        <v>2203</v>
      </c>
      <c r="BB283" s="4">
        <v>10925</v>
      </c>
      <c r="BC283" s="4">
        <v>2289</v>
      </c>
      <c r="BD283" s="4">
        <v>2229</v>
      </c>
      <c r="BE283" s="4">
        <v>2147</v>
      </c>
      <c r="BF283" s="4">
        <v>2115</v>
      </c>
      <c r="BG283" s="4">
        <v>2145</v>
      </c>
      <c r="BH283" s="4">
        <v>10133</v>
      </c>
      <c r="BI283" s="4">
        <v>2127</v>
      </c>
      <c r="BJ283" s="4">
        <v>2134</v>
      </c>
      <c r="BK283" s="4">
        <v>2013</v>
      </c>
      <c r="BL283" s="4">
        <v>2078</v>
      </c>
      <c r="BM283" s="4">
        <v>1781</v>
      </c>
      <c r="BN283" s="4">
        <v>8138</v>
      </c>
      <c r="BO283" s="4">
        <v>1891</v>
      </c>
      <c r="BP283" s="4">
        <v>1756</v>
      </c>
      <c r="BQ283" s="4">
        <v>1585</v>
      </c>
      <c r="BR283" s="4">
        <v>1561</v>
      </c>
      <c r="BS283" s="4">
        <v>1345</v>
      </c>
      <c r="BT283" s="4">
        <v>5546</v>
      </c>
      <c r="BU283" s="4">
        <v>1281</v>
      </c>
      <c r="BV283" s="4">
        <v>1166</v>
      </c>
      <c r="BW283" s="4">
        <v>1103</v>
      </c>
      <c r="BX283" s="4">
        <v>1062</v>
      </c>
      <c r="BY283" s="4">
        <v>934</v>
      </c>
      <c r="BZ283" s="4">
        <v>4661</v>
      </c>
      <c r="CA283" s="4">
        <v>972</v>
      </c>
      <c r="CB283" s="4">
        <v>917</v>
      </c>
      <c r="CC283" s="4">
        <v>956</v>
      </c>
      <c r="CD283" s="4">
        <v>933</v>
      </c>
      <c r="CE283" s="4">
        <v>883</v>
      </c>
      <c r="CF283" s="4">
        <v>3442</v>
      </c>
      <c r="CG283" s="4">
        <v>729</v>
      </c>
      <c r="CH283" s="4">
        <v>716</v>
      </c>
      <c r="CI283" s="4">
        <v>708</v>
      </c>
      <c r="CJ283" s="4">
        <v>670</v>
      </c>
      <c r="CK283" s="4">
        <v>619</v>
      </c>
      <c r="CL283" s="4">
        <v>2913</v>
      </c>
      <c r="CM283" s="4">
        <v>605</v>
      </c>
      <c r="CN283" s="4">
        <v>639</v>
      </c>
      <c r="CO283" s="4">
        <v>589</v>
      </c>
      <c r="CP283" s="4">
        <v>525</v>
      </c>
      <c r="CQ283" s="4">
        <v>555</v>
      </c>
      <c r="CR283" s="4">
        <v>2396</v>
      </c>
      <c r="CS283" s="4">
        <v>536</v>
      </c>
      <c r="CT283" s="4">
        <v>479</v>
      </c>
      <c r="CU283" s="4">
        <v>448</v>
      </c>
      <c r="CV283" s="4">
        <v>445</v>
      </c>
      <c r="CW283" s="4">
        <v>488</v>
      </c>
      <c r="CX283" s="4">
        <v>1915</v>
      </c>
      <c r="CY283" s="4">
        <v>420</v>
      </c>
      <c r="CZ283" s="4">
        <v>411</v>
      </c>
      <c r="DA283" s="4">
        <v>448</v>
      </c>
      <c r="DB283" s="4">
        <v>321</v>
      </c>
      <c r="DC283" s="4">
        <v>315</v>
      </c>
      <c r="DD283" s="4">
        <v>1286</v>
      </c>
      <c r="DE283" s="4">
        <v>311</v>
      </c>
      <c r="DF283" s="4">
        <v>292</v>
      </c>
      <c r="DG283" s="4">
        <v>253</v>
      </c>
      <c r="DH283" s="4">
        <v>243</v>
      </c>
      <c r="DI283" s="4">
        <v>187</v>
      </c>
      <c r="DJ283" s="4">
        <v>518</v>
      </c>
      <c r="DK283" s="4">
        <v>148</v>
      </c>
      <c r="DL283" s="4">
        <v>151</v>
      </c>
      <c r="DM283" s="4">
        <v>101</v>
      </c>
      <c r="DN283" s="4">
        <v>61</v>
      </c>
      <c r="DO283" s="4">
        <v>57</v>
      </c>
      <c r="DP283" s="4">
        <v>135</v>
      </c>
      <c r="DQ283" s="4">
        <v>45</v>
      </c>
      <c r="DR283" s="4">
        <v>32</v>
      </c>
      <c r="DS283" s="4">
        <v>25</v>
      </c>
      <c r="DT283" s="4">
        <v>23</v>
      </c>
      <c r="DU283" s="4">
        <v>10</v>
      </c>
      <c r="DV283" s="4">
        <v>17</v>
      </c>
      <c r="DW283" s="4">
        <v>26279</v>
      </c>
      <c r="DX283" s="4">
        <v>29027</v>
      </c>
      <c r="DY283" s="4">
        <v>78286</v>
      </c>
      <c r="DZ283" s="4">
        <v>28478</v>
      </c>
      <c r="EA283" s="4">
        <v>12622</v>
      </c>
    </row>
    <row r="284" spans="1:131" ht="17.5" customHeight="1" x14ac:dyDescent="0.35">
      <c r="A284" s="2" t="s">
        <v>488</v>
      </c>
      <c r="D284" s="2" t="s">
        <v>489</v>
      </c>
      <c r="E284" s="4">
        <v>123190</v>
      </c>
      <c r="F284" s="4">
        <v>9141</v>
      </c>
      <c r="G284" s="4">
        <v>1947</v>
      </c>
      <c r="H284" s="4">
        <v>1870</v>
      </c>
      <c r="I284" s="4">
        <v>1844</v>
      </c>
      <c r="J284" s="4">
        <v>1757</v>
      </c>
      <c r="K284" s="4">
        <v>1723</v>
      </c>
      <c r="L284" s="4">
        <v>7755</v>
      </c>
      <c r="M284" s="4">
        <v>1690</v>
      </c>
      <c r="N284" s="4">
        <v>1534</v>
      </c>
      <c r="O284" s="4">
        <v>1602</v>
      </c>
      <c r="P284" s="4">
        <v>1482</v>
      </c>
      <c r="Q284" s="4">
        <v>1447</v>
      </c>
      <c r="R284" s="4">
        <v>6467</v>
      </c>
      <c r="S284" s="4">
        <v>1316</v>
      </c>
      <c r="T284" s="4">
        <v>1258</v>
      </c>
      <c r="U284" s="4">
        <v>1264</v>
      </c>
      <c r="V284" s="4">
        <v>1306</v>
      </c>
      <c r="W284" s="4">
        <v>1323</v>
      </c>
      <c r="X284" s="4">
        <v>7254</v>
      </c>
      <c r="Y284" s="4">
        <v>1242</v>
      </c>
      <c r="Z284" s="4">
        <v>1211</v>
      </c>
      <c r="AA284" s="4">
        <v>1166</v>
      </c>
      <c r="AB284" s="4">
        <v>1543</v>
      </c>
      <c r="AC284" s="4">
        <v>2092</v>
      </c>
      <c r="AD284" s="4">
        <v>15881</v>
      </c>
      <c r="AE284" s="4">
        <v>2522</v>
      </c>
      <c r="AF284" s="4">
        <v>2706</v>
      </c>
      <c r="AG284" s="4">
        <v>3073</v>
      </c>
      <c r="AH284" s="4">
        <v>3658</v>
      </c>
      <c r="AI284" s="4">
        <v>3922</v>
      </c>
      <c r="AJ284" s="4">
        <v>20025</v>
      </c>
      <c r="AK284" s="4">
        <v>3909</v>
      </c>
      <c r="AL284" s="4">
        <v>4081</v>
      </c>
      <c r="AM284" s="4">
        <v>4099</v>
      </c>
      <c r="AN284" s="4">
        <v>3950</v>
      </c>
      <c r="AO284" s="4">
        <v>3986</v>
      </c>
      <c r="AP284" s="4">
        <v>15392</v>
      </c>
      <c r="AQ284" s="4">
        <v>3698</v>
      </c>
      <c r="AR284" s="4">
        <v>3371</v>
      </c>
      <c r="AS284" s="4">
        <v>2980</v>
      </c>
      <c r="AT284" s="4">
        <v>2740</v>
      </c>
      <c r="AU284" s="4">
        <v>2603</v>
      </c>
      <c r="AV284" s="4">
        <v>9504</v>
      </c>
      <c r="AW284" s="4">
        <v>2186</v>
      </c>
      <c r="AX284" s="4">
        <v>2211</v>
      </c>
      <c r="AY284" s="4">
        <v>1882</v>
      </c>
      <c r="AZ284" s="4">
        <v>1601</v>
      </c>
      <c r="BA284" s="4">
        <v>1624</v>
      </c>
      <c r="BB284" s="4">
        <v>6757</v>
      </c>
      <c r="BC284" s="4">
        <v>1525</v>
      </c>
      <c r="BD284" s="4">
        <v>1346</v>
      </c>
      <c r="BE284" s="4">
        <v>1404</v>
      </c>
      <c r="BF284" s="4">
        <v>1261</v>
      </c>
      <c r="BG284" s="4">
        <v>1221</v>
      </c>
      <c r="BH284" s="4">
        <v>5239</v>
      </c>
      <c r="BI284" s="4">
        <v>1104</v>
      </c>
      <c r="BJ284" s="4">
        <v>1095</v>
      </c>
      <c r="BK284" s="4">
        <v>1091</v>
      </c>
      <c r="BL284" s="4">
        <v>1027</v>
      </c>
      <c r="BM284" s="4">
        <v>922</v>
      </c>
      <c r="BN284" s="4">
        <v>4399</v>
      </c>
      <c r="BO284" s="4">
        <v>932</v>
      </c>
      <c r="BP284" s="4">
        <v>914</v>
      </c>
      <c r="BQ284" s="4">
        <v>857</v>
      </c>
      <c r="BR284" s="4">
        <v>861</v>
      </c>
      <c r="BS284" s="4">
        <v>835</v>
      </c>
      <c r="BT284" s="4">
        <v>3882</v>
      </c>
      <c r="BU284" s="4">
        <v>840</v>
      </c>
      <c r="BV284" s="4">
        <v>805</v>
      </c>
      <c r="BW284" s="4">
        <v>750</v>
      </c>
      <c r="BX284" s="4">
        <v>763</v>
      </c>
      <c r="BY284" s="4">
        <v>724</v>
      </c>
      <c r="BZ284" s="4">
        <v>3031</v>
      </c>
      <c r="CA284" s="4">
        <v>655</v>
      </c>
      <c r="CB284" s="4">
        <v>673</v>
      </c>
      <c r="CC284" s="4">
        <v>619</v>
      </c>
      <c r="CD284" s="4">
        <v>546</v>
      </c>
      <c r="CE284" s="4">
        <v>538</v>
      </c>
      <c r="CF284" s="4">
        <v>2188</v>
      </c>
      <c r="CG284" s="4">
        <v>475</v>
      </c>
      <c r="CH284" s="4">
        <v>445</v>
      </c>
      <c r="CI284" s="4">
        <v>428</v>
      </c>
      <c r="CJ284" s="4">
        <v>432</v>
      </c>
      <c r="CK284" s="4">
        <v>408</v>
      </c>
      <c r="CL284" s="4">
        <v>2074</v>
      </c>
      <c r="CM284" s="4">
        <v>483</v>
      </c>
      <c r="CN284" s="4">
        <v>449</v>
      </c>
      <c r="CO284" s="4">
        <v>403</v>
      </c>
      <c r="CP284" s="4">
        <v>374</v>
      </c>
      <c r="CQ284" s="4">
        <v>365</v>
      </c>
      <c r="CR284" s="4">
        <v>1686</v>
      </c>
      <c r="CS284" s="4">
        <v>377</v>
      </c>
      <c r="CT284" s="4">
        <v>344</v>
      </c>
      <c r="CU284" s="4">
        <v>349</v>
      </c>
      <c r="CV284" s="4">
        <v>309</v>
      </c>
      <c r="CW284" s="4">
        <v>307</v>
      </c>
      <c r="CX284" s="4">
        <v>1360</v>
      </c>
      <c r="CY284" s="4">
        <v>329</v>
      </c>
      <c r="CZ284" s="4">
        <v>296</v>
      </c>
      <c r="DA284" s="4">
        <v>263</v>
      </c>
      <c r="DB284" s="4">
        <v>270</v>
      </c>
      <c r="DC284" s="4">
        <v>202</v>
      </c>
      <c r="DD284" s="4">
        <v>798</v>
      </c>
      <c r="DE284" s="4">
        <v>214</v>
      </c>
      <c r="DF284" s="4">
        <v>174</v>
      </c>
      <c r="DG284" s="4">
        <v>171</v>
      </c>
      <c r="DH284" s="4">
        <v>127</v>
      </c>
      <c r="DI284" s="4">
        <v>112</v>
      </c>
      <c r="DJ284" s="4">
        <v>262</v>
      </c>
      <c r="DK284" s="4">
        <v>102</v>
      </c>
      <c r="DL284" s="4">
        <v>68</v>
      </c>
      <c r="DM284" s="4">
        <v>27</v>
      </c>
      <c r="DN284" s="4">
        <v>39</v>
      </c>
      <c r="DO284" s="4">
        <v>26</v>
      </c>
      <c r="DP284" s="4">
        <v>79</v>
      </c>
      <c r="DQ284" s="4">
        <v>24</v>
      </c>
      <c r="DR284" s="4">
        <v>21</v>
      </c>
      <c r="DS284" s="4">
        <v>24</v>
      </c>
      <c r="DT284" s="4">
        <v>6</v>
      </c>
      <c r="DU284" s="4">
        <v>4</v>
      </c>
      <c r="DV284" s="4">
        <v>16</v>
      </c>
      <c r="DW284" s="4">
        <v>24605</v>
      </c>
      <c r="DX284" s="4">
        <v>26982</v>
      </c>
      <c r="DY284" s="4">
        <v>73571</v>
      </c>
      <c r="DZ284" s="4">
        <v>16551</v>
      </c>
      <c r="EA284" s="4">
        <v>8463</v>
      </c>
    </row>
    <row r="285" spans="1:131" ht="17.5" customHeight="1" x14ac:dyDescent="0.35">
      <c r="A285" s="2" t="s">
        <v>490</v>
      </c>
      <c r="D285" s="2" t="s">
        <v>491</v>
      </c>
      <c r="E285" s="4">
        <v>158349</v>
      </c>
      <c r="F285" s="4">
        <v>10587</v>
      </c>
      <c r="G285" s="4">
        <v>2485</v>
      </c>
      <c r="H285" s="4">
        <v>2270</v>
      </c>
      <c r="I285" s="4">
        <v>2062</v>
      </c>
      <c r="J285" s="4">
        <v>1920</v>
      </c>
      <c r="K285" s="4">
        <v>1850</v>
      </c>
      <c r="L285" s="4">
        <v>7229</v>
      </c>
      <c r="M285" s="4">
        <v>1642</v>
      </c>
      <c r="N285" s="4">
        <v>1467</v>
      </c>
      <c r="O285" s="4">
        <v>1454</v>
      </c>
      <c r="P285" s="4">
        <v>1349</v>
      </c>
      <c r="Q285" s="4">
        <v>1317</v>
      </c>
      <c r="R285" s="4">
        <v>6164</v>
      </c>
      <c r="S285" s="4">
        <v>1278</v>
      </c>
      <c r="T285" s="4">
        <v>1286</v>
      </c>
      <c r="U285" s="4">
        <v>1242</v>
      </c>
      <c r="V285" s="4">
        <v>1233</v>
      </c>
      <c r="W285" s="4">
        <v>1125</v>
      </c>
      <c r="X285" s="4">
        <v>6505</v>
      </c>
      <c r="Y285" s="4">
        <v>1150</v>
      </c>
      <c r="Z285" s="4">
        <v>1144</v>
      </c>
      <c r="AA285" s="4">
        <v>1152</v>
      </c>
      <c r="AB285" s="4">
        <v>1352</v>
      </c>
      <c r="AC285" s="4">
        <v>1707</v>
      </c>
      <c r="AD285" s="4">
        <v>13189</v>
      </c>
      <c r="AE285" s="4">
        <v>1731</v>
      </c>
      <c r="AF285" s="4">
        <v>1951</v>
      </c>
      <c r="AG285" s="4">
        <v>2376</v>
      </c>
      <c r="AH285" s="4">
        <v>3146</v>
      </c>
      <c r="AI285" s="4">
        <v>3985</v>
      </c>
      <c r="AJ285" s="4">
        <v>25050</v>
      </c>
      <c r="AK285" s="4">
        <v>4632</v>
      </c>
      <c r="AL285" s="4">
        <v>4951</v>
      </c>
      <c r="AM285" s="4">
        <v>5168</v>
      </c>
      <c r="AN285" s="4">
        <v>5227</v>
      </c>
      <c r="AO285" s="4">
        <v>5072</v>
      </c>
      <c r="AP285" s="4">
        <v>20958</v>
      </c>
      <c r="AQ285" s="4">
        <v>4702</v>
      </c>
      <c r="AR285" s="4">
        <v>4548</v>
      </c>
      <c r="AS285" s="4">
        <v>4221</v>
      </c>
      <c r="AT285" s="4">
        <v>3855</v>
      </c>
      <c r="AU285" s="4">
        <v>3632</v>
      </c>
      <c r="AV285" s="4">
        <v>14399</v>
      </c>
      <c r="AW285" s="4">
        <v>3189</v>
      </c>
      <c r="AX285" s="4">
        <v>3069</v>
      </c>
      <c r="AY285" s="4">
        <v>2864</v>
      </c>
      <c r="AZ285" s="4">
        <v>2683</v>
      </c>
      <c r="BA285" s="4">
        <v>2594</v>
      </c>
      <c r="BB285" s="4">
        <v>11381</v>
      </c>
      <c r="BC285" s="4">
        <v>2541</v>
      </c>
      <c r="BD285" s="4">
        <v>2334</v>
      </c>
      <c r="BE285" s="4">
        <v>2250</v>
      </c>
      <c r="BF285" s="4">
        <v>2162</v>
      </c>
      <c r="BG285" s="4">
        <v>2094</v>
      </c>
      <c r="BH285" s="4">
        <v>9014</v>
      </c>
      <c r="BI285" s="4">
        <v>2039</v>
      </c>
      <c r="BJ285" s="4">
        <v>1834</v>
      </c>
      <c r="BK285" s="4">
        <v>1822</v>
      </c>
      <c r="BL285" s="4">
        <v>1716</v>
      </c>
      <c r="BM285" s="4">
        <v>1603</v>
      </c>
      <c r="BN285" s="4">
        <v>6954</v>
      </c>
      <c r="BO285" s="4">
        <v>1541</v>
      </c>
      <c r="BP285" s="4">
        <v>1469</v>
      </c>
      <c r="BQ285" s="4">
        <v>1386</v>
      </c>
      <c r="BR285" s="4">
        <v>1248</v>
      </c>
      <c r="BS285" s="4">
        <v>1310</v>
      </c>
      <c r="BT285" s="4">
        <v>5980</v>
      </c>
      <c r="BU285" s="4">
        <v>1268</v>
      </c>
      <c r="BV285" s="4">
        <v>1193</v>
      </c>
      <c r="BW285" s="4">
        <v>1223</v>
      </c>
      <c r="BX285" s="4">
        <v>1163</v>
      </c>
      <c r="BY285" s="4">
        <v>1133</v>
      </c>
      <c r="BZ285" s="4">
        <v>5541</v>
      </c>
      <c r="CA285" s="4">
        <v>1118</v>
      </c>
      <c r="CB285" s="4">
        <v>1099</v>
      </c>
      <c r="CC285" s="4">
        <v>1103</v>
      </c>
      <c r="CD285" s="4">
        <v>1107</v>
      </c>
      <c r="CE285" s="4">
        <v>1114</v>
      </c>
      <c r="CF285" s="4">
        <v>4128</v>
      </c>
      <c r="CG285" s="4">
        <v>835</v>
      </c>
      <c r="CH285" s="4">
        <v>923</v>
      </c>
      <c r="CI285" s="4">
        <v>805</v>
      </c>
      <c r="CJ285" s="4">
        <v>862</v>
      </c>
      <c r="CK285" s="4">
        <v>703</v>
      </c>
      <c r="CL285" s="4">
        <v>3697</v>
      </c>
      <c r="CM285" s="4">
        <v>749</v>
      </c>
      <c r="CN285" s="4">
        <v>764</v>
      </c>
      <c r="CO285" s="4">
        <v>804</v>
      </c>
      <c r="CP285" s="4">
        <v>708</v>
      </c>
      <c r="CQ285" s="4">
        <v>672</v>
      </c>
      <c r="CR285" s="4">
        <v>2867</v>
      </c>
      <c r="CS285" s="4">
        <v>625</v>
      </c>
      <c r="CT285" s="4">
        <v>609</v>
      </c>
      <c r="CU285" s="4">
        <v>556</v>
      </c>
      <c r="CV285" s="4">
        <v>533</v>
      </c>
      <c r="CW285" s="4">
        <v>544</v>
      </c>
      <c r="CX285" s="4">
        <v>2160</v>
      </c>
      <c r="CY285" s="4">
        <v>508</v>
      </c>
      <c r="CZ285" s="4">
        <v>461</v>
      </c>
      <c r="DA285" s="4">
        <v>411</v>
      </c>
      <c r="DB285" s="4">
        <v>411</v>
      </c>
      <c r="DC285" s="4">
        <v>369</v>
      </c>
      <c r="DD285" s="4">
        <v>1551</v>
      </c>
      <c r="DE285" s="4">
        <v>371</v>
      </c>
      <c r="DF285" s="4">
        <v>348</v>
      </c>
      <c r="DG285" s="4">
        <v>294</v>
      </c>
      <c r="DH285" s="4">
        <v>282</v>
      </c>
      <c r="DI285" s="4">
        <v>256</v>
      </c>
      <c r="DJ285" s="4">
        <v>712</v>
      </c>
      <c r="DK285" s="4">
        <v>229</v>
      </c>
      <c r="DL285" s="4">
        <v>165</v>
      </c>
      <c r="DM285" s="4">
        <v>131</v>
      </c>
      <c r="DN285" s="4">
        <v>85</v>
      </c>
      <c r="DO285" s="4">
        <v>102</v>
      </c>
      <c r="DP285" s="4">
        <v>243</v>
      </c>
      <c r="DQ285" s="4">
        <v>83</v>
      </c>
      <c r="DR285" s="4">
        <v>63</v>
      </c>
      <c r="DS285" s="4">
        <v>50</v>
      </c>
      <c r="DT285" s="4">
        <v>21</v>
      </c>
      <c r="DU285" s="4">
        <v>26</v>
      </c>
      <c r="DV285" s="4">
        <v>40</v>
      </c>
      <c r="DW285" s="4">
        <v>25130</v>
      </c>
      <c r="DX285" s="4">
        <v>27426</v>
      </c>
      <c r="DY285" s="4">
        <v>90332</v>
      </c>
      <c r="DZ285" s="4">
        <v>27489</v>
      </c>
      <c r="EA285" s="4">
        <v>15398</v>
      </c>
    </row>
    <row r="286" spans="1:131" ht="17.5" customHeight="1" x14ac:dyDescent="0.35">
      <c r="A286" s="2" t="s">
        <v>492</v>
      </c>
      <c r="D286" s="2" t="s">
        <v>493</v>
      </c>
      <c r="E286" s="4">
        <v>107848</v>
      </c>
      <c r="F286" s="4">
        <v>6190</v>
      </c>
      <c r="G286" s="4">
        <v>1374</v>
      </c>
      <c r="H286" s="4">
        <v>1316</v>
      </c>
      <c r="I286" s="4">
        <v>1223</v>
      </c>
      <c r="J286" s="4">
        <v>1174</v>
      </c>
      <c r="K286" s="4">
        <v>1103</v>
      </c>
      <c r="L286" s="4">
        <v>4750</v>
      </c>
      <c r="M286" s="4">
        <v>1045</v>
      </c>
      <c r="N286" s="4">
        <v>986</v>
      </c>
      <c r="O286" s="4">
        <v>974</v>
      </c>
      <c r="P286" s="4">
        <v>887</v>
      </c>
      <c r="Q286" s="4">
        <v>858</v>
      </c>
      <c r="R286" s="4">
        <v>4161</v>
      </c>
      <c r="S286" s="4">
        <v>873</v>
      </c>
      <c r="T286" s="4">
        <v>861</v>
      </c>
      <c r="U286" s="4">
        <v>834</v>
      </c>
      <c r="V286" s="4">
        <v>797</v>
      </c>
      <c r="W286" s="4">
        <v>796</v>
      </c>
      <c r="X286" s="4">
        <v>4782</v>
      </c>
      <c r="Y286" s="4">
        <v>768</v>
      </c>
      <c r="Z286" s="4">
        <v>798</v>
      </c>
      <c r="AA286" s="4">
        <v>852</v>
      </c>
      <c r="AB286" s="4">
        <v>1045</v>
      </c>
      <c r="AC286" s="4">
        <v>1319</v>
      </c>
      <c r="AD286" s="4">
        <v>9139</v>
      </c>
      <c r="AE286" s="4">
        <v>1356</v>
      </c>
      <c r="AF286" s="4">
        <v>1592</v>
      </c>
      <c r="AG286" s="4">
        <v>1805</v>
      </c>
      <c r="AH286" s="4">
        <v>2062</v>
      </c>
      <c r="AI286" s="4">
        <v>2324</v>
      </c>
      <c r="AJ286" s="4">
        <v>13402</v>
      </c>
      <c r="AK286" s="4">
        <v>2485</v>
      </c>
      <c r="AL286" s="4">
        <v>2467</v>
      </c>
      <c r="AM286" s="4">
        <v>2641</v>
      </c>
      <c r="AN286" s="4">
        <v>2811</v>
      </c>
      <c r="AO286" s="4">
        <v>2998</v>
      </c>
      <c r="AP286" s="4">
        <v>12376</v>
      </c>
      <c r="AQ286" s="4">
        <v>2629</v>
      </c>
      <c r="AR286" s="4">
        <v>2622</v>
      </c>
      <c r="AS286" s="4">
        <v>2509</v>
      </c>
      <c r="AT286" s="4">
        <v>2341</v>
      </c>
      <c r="AU286" s="4">
        <v>2275</v>
      </c>
      <c r="AV286" s="4">
        <v>9699</v>
      </c>
      <c r="AW286" s="4">
        <v>2076</v>
      </c>
      <c r="AX286" s="4">
        <v>2091</v>
      </c>
      <c r="AY286" s="4">
        <v>1964</v>
      </c>
      <c r="AZ286" s="4">
        <v>1840</v>
      </c>
      <c r="BA286" s="4">
        <v>1728</v>
      </c>
      <c r="BB286" s="4">
        <v>7718</v>
      </c>
      <c r="BC286" s="4">
        <v>1557</v>
      </c>
      <c r="BD286" s="4">
        <v>1582</v>
      </c>
      <c r="BE286" s="4">
        <v>1570</v>
      </c>
      <c r="BF286" s="4">
        <v>1533</v>
      </c>
      <c r="BG286" s="4">
        <v>1476</v>
      </c>
      <c r="BH286" s="4">
        <v>6688</v>
      </c>
      <c r="BI286" s="4">
        <v>1373</v>
      </c>
      <c r="BJ286" s="4">
        <v>1441</v>
      </c>
      <c r="BK286" s="4">
        <v>1342</v>
      </c>
      <c r="BL286" s="4">
        <v>1300</v>
      </c>
      <c r="BM286" s="4">
        <v>1232</v>
      </c>
      <c r="BN286" s="4">
        <v>5932</v>
      </c>
      <c r="BO286" s="4">
        <v>1381</v>
      </c>
      <c r="BP286" s="4">
        <v>1200</v>
      </c>
      <c r="BQ286" s="4">
        <v>1162</v>
      </c>
      <c r="BR286" s="4">
        <v>1084</v>
      </c>
      <c r="BS286" s="4">
        <v>1105</v>
      </c>
      <c r="BT286" s="4">
        <v>5188</v>
      </c>
      <c r="BU286" s="4">
        <v>1075</v>
      </c>
      <c r="BV286" s="4">
        <v>1031</v>
      </c>
      <c r="BW286" s="4">
        <v>1026</v>
      </c>
      <c r="BX286" s="4">
        <v>1028</v>
      </c>
      <c r="BY286" s="4">
        <v>1028</v>
      </c>
      <c r="BZ286" s="4">
        <v>4714</v>
      </c>
      <c r="CA286" s="4">
        <v>937</v>
      </c>
      <c r="CB286" s="4">
        <v>953</v>
      </c>
      <c r="CC286" s="4">
        <v>952</v>
      </c>
      <c r="CD286" s="4">
        <v>946</v>
      </c>
      <c r="CE286" s="4">
        <v>926</v>
      </c>
      <c r="CF286" s="4">
        <v>3661</v>
      </c>
      <c r="CG286" s="4">
        <v>854</v>
      </c>
      <c r="CH286" s="4">
        <v>772</v>
      </c>
      <c r="CI286" s="4">
        <v>731</v>
      </c>
      <c r="CJ286" s="4">
        <v>678</v>
      </c>
      <c r="CK286" s="4">
        <v>626</v>
      </c>
      <c r="CL286" s="4">
        <v>3144</v>
      </c>
      <c r="CM286" s="4">
        <v>637</v>
      </c>
      <c r="CN286" s="4">
        <v>630</v>
      </c>
      <c r="CO286" s="4">
        <v>691</v>
      </c>
      <c r="CP286" s="4">
        <v>602</v>
      </c>
      <c r="CQ286" s="4">
        <v>584</v>
      </c>
      <c r="CR286" s="4">
        <v>2493</v>
      </c>
      <c r="CS286" s="4">
        <v>596</v>
      </c>
      <c r="CT286" s="4">
        <v>506</v>
      </c>
      <c r="CU286" s="4">
        <v>479</v>
      </c>
      <c r="CV286" s="4">
        <v>488</v>
      </c>
      <c r="CW286" s="4">
        <v>424</v>
      </c>
      <c r="CX286" s="4">
        <v>1847</v>
      </c>
      <c r="CY286" s="4">
        <v>428</v>
      </c>
      <c r="CZ286" s="4">
        <v>365</v>
      </c>
      <c r="DA286" s="4">
        <v>379</v>
      </c>
      <c r="DB286" s="4">
        <v>368</v>
      </c>
      <c r="DC286" s="4">
        <v>307</v>
      </c>
      <c r="DD286" s="4">
        <v>1242</v>
      </c>
      <c r="DE286" s="4">
        <v>302</v>
      </c>
      <c r="DF286" s="4">
        <v>284</v>
      </c>
      <c r="DG286" s="4">
        <v>246</v>
      </c>
      <c r="DH286" s="4">
        <v>227</v>
      </c>
      <c r="DI286" s="4">
        <v>183</v>
      </c>
      <c r="DJ286" s="4">
        <v>539</v>
      </c>
      <c r="DK286" s="4">
        <v>180</v>
      </c>
      <c r="DL286" s="4">
        <v>129</v>
      </c>
      <c r="DM286" s="4">
        <v>80</v>
      </c>
      <c r="DN286" s="4">
        <v>81</v>
      </c>
      <c r="DO286" s="4">
        <v>69</v>
      </c>
      <c r="DP286" s="4">
        <v>166</v>
      </c>
      <c r="DQ286" s="4">
        <v>56</v>
      </c>
      <c r="DR286" s="4">
        <v>40</v>
      </c>
      <c r="DS286" s="4">
        <v>30</v>
      </c>
      <c r="DT286" s="4">
        <v>21</v>
      </c>
      <c r="DU286" s="4">
        <v>19</v>
      </c>
      <c r="DV286" s="4">
        <v>17</v>
      </c>
      <c r="DW286" s="4">
        <v>15869</v>
      </c>
      <c r="DX286" s="4">
        <v>17519</v>
      </c>
      <c r="DY286" s="4">
        <v>56348</v>
      </c>
      <c r="DZ286" s="4">
        <v>22522</v>
      </c>
      <c r="EA286" s="4">
        <v>13109</v>
      </c>
    </row>
    <row r="287" spans="1:131" ht="17.5" customHeight="1" x14ac:dyDescent="0.35">
      <c r="E287" s="30"/>
      <c r="F287" s="30"/>
      <c r="G287" s="31"/>
      <c r="H287" s="31"/>
      <c r="I287" s="31"/>
      <c r="J287" s="31"/>
      <c r="K287" s="31"/>
      <c r="L287" s="30"/>
      <c r="M287" s="31"/>
      <c r="N287" s="31"/>
      <c r="O287" s="31"/>
      <c r="P287" s="31"/>
      <c r="Q287" s="31"/>
      <c r="R287" s="30"/>
      <c r="S287" s="31"/>
      <c r="T287" s="31"/>
      <c r="U287" s="31"/>
      <c r="V287" s="31"/>
      <c r="W287" s="31"/>
      <c r="X287" s="30"/>
      <c r="Y287" s="31"/>
      <c r="Z287" s="31"/>
      <c r="AA287" s="31"/>
      <c r="AB287" s="31"/>
      <c r="AC287" s="31"/>
      <c r="AD287" s="30"/>
      <c r="AE287" s="31"/>
      <c r="AF287" s="31"/>
      <c r="AG287" s="31"/>
      <c r="AH287" s="31"/>
      <c r="AI287" s="31"/>
      <c r="AJ287" s="30"/>
      <c r="AK287" s="31"/>
      <c r="AL287" s="31"/>
      <c r="AM287" s="31"/>
      <c r="AN287" s="31"/>
      <c r="AO287" s="31"/>
      <c r="AP287" s="30"/>
      <c r="AQ287" s="31"/>
      <c r="AR287" s="31"/>
      <c r="AS287" s="31"/>
      <c r="AT287" s="31"/>
      <c r="AU287" s="31"/>
      <c r="AV287" s="30"/>
      <c r="AW287" s="31"/>
      <c r="AX287" s="31"/>
      <c r="AY287" s="31"/>
      <c r="AZ287" s="31"/>
      <c r="BA287" s="31"/>
      <c r="BB287" s="30"/>
      <c r="BC287" s="31"/>
      <c r="BD287" s="31"/>
      <c r="BE287" s="31"/>
      <c r="BF287" s="31"/>
      <c r="BG287" s="31"/>
      <c r="BH287" s="30"/>
      <c r="BI287" s="31"/>
      <c r="BJ287" s="31"/>
      <c r="BK287" s="31"/>
      <c r="BL287" s="31"/>
      <c r="BM287" s="31"/>
      <c r="BN287" s="30"/>
      <c r="BO287" s="31"/>
      <c r="BP287" s="31"/>
      <c r="BQ287" s="31"/>
      <c r="BR287" s="31"/>
      <c r="BS287" s="31"/>
      <c r="BT287" s="30"/>
      <c r="BU287" s="31"/>
      <c r="BV287" s="31"/>
      <c r="BW287" s="31"/>
      <c r="BX287" s="31"/>
      <c r="BY287" s="31"/>
      <c r="BZ287" s="30"/>
      <c r="CA287" s="31"/>
      <c r="CB287" s="31"/>
      <c r="CC287" s="31"/>
      <c r="CD287" s="31"/>
      <c r="CE287" s="31"/>
      <c r="CF287" s="30"/>
      <c r="CG287" s="31"/>
      <c r="CH287" s="31"/>
      <c r="CI287" s="31"/>
      <c r="CJ287" s="31"/>
      <c r="CK287" s="31"/>
      <c r="CL287" s="30"/>
      <c r="CM287" s="31"/>
      <c r="CN287" s="31"/>
      <c r="CO287" s="31"/>
      <c r="CP287" s="31"/>
      <c r="CQ287" s="31"/>
      <c r="CR287" s="30"/>
      <c r="CS287" s="31"/>
      <c r="CT287" s="31"/>
      <c r="CU287" s="31"/>
      <c r="CV287" s="31"/>
      <c r="CW287" s="31"/>
      <c r="CX287" s="30"/>
      <c r="CY287" s="31"/>
      <c r="CZ287" s="31"/>
      <c r="DA287" s="31"/>
      <c r="DB287" s="31"/>
      <c r="DC287" s="31"/>
      <c r="DD287" s="30"/>
      <c r="DE287" s="31"/>
      <c r="DF287" s="31"/>
      <c r="DG287" s="31"/>
      <c r="DH287" s="31"/>
      <c r="DI287" s="31"/>
      <c r="DJ287" s="30"/>
      <c r="DK287" s="31"/>
      <c r="DL287" s="31"/>
      <c r="DM287" s="31"/>
      <c r="DN287" s="31"/>
      <c r="DO287" s="31"/>
      <c r="DP287" s="30"/>
      <c r="DQ287" s="31"/>
      <c r="DR287" s="31"/>
      <c r="DS287" s="31"/>
      <c r="DT287" s="31"/>
      <c r="DU287" s="31"/>
      <c r="DW287" s="31"/>
      <c r="DX287" s="31"/>
      <c r="DY287" s="31"/>
      <c r="DZ287" s="31"/>
      <c r="EA287" s="31"/>
    </row>
    <row r="288" spans="1:131" s="3" customFormat="1" ht="17.5" customHeight="1" x14ac:dyDescent="0.35">
      <c r="A288" s="3" t="s">
        <v>494</v>
      </c>
      <c r="C288" s="3" t="s">
        <v>495</v>
      </c>
      <c r="E288" s="26">
        <v>2517425</v>
      </c>
      <c r="F288" s="26">
        <v>178454</v>
      </c>
      <c r="G288" s="26">
        <v>36437</v>
      </c>
      <c r="H288" s="26">
        <v>36391</v>
      </c>
      <c r="I288" s="26">
        <v>36030</v>
      </c>
      <c r="J288" s="26">
        <v>35516</v>
      </c>
      <c r="K288" s="26">
        <v>34080</v>
      </c>
      <c r="L288" s="26">
        <v>149323</v>
      </c>
      <c r="M288" s="26">
        <v>32552</v>
      </c>
      <c r="N288" s="26">
        <v>30827</v>
      </c>
      <c r="O288" s="26">
        <v>29656</v>
      </c>
      <c r="P288" s="26">
        <v>28397</v>
      </c>
      <c r="Q288" s="26">
        <v>27891</v>
      </c>
      <c r="R288" s="26">
        <v>144891</v>
      </c>
      <c r="S288" s="26">
        <v>28337</v>
      </c>
      <c r="T288" s="26">
        <v>28941</v>
      </c>
      <c r="U288" s="26">
        <v>28853</v>
      </c>
      <c r="V288" s="26">
        <v>29218</v>
      </c>
      <c r="W288" s="26">
        <v>29542</v>
      </c>
      <c r="X288" s="26">
        <v>146707</v>
      </c>
      <c r="Y288" s="26">
        <v>29414</v>
      </c>
      <c r="Z288" s="26">
        <v>29877</v>
      </c>
      <c r="AA288" s="26">
        <v>30546</v>
      </c>
      <c r="AB288" s="26">
        <v>29169</v>
      </c>
      <c r="AC288" s="26">
        <v>27701</v>
      </c>
      <c r="AD288" s="26">
        <v>169970</v>
      </c>
      <c r="AE288" s="26">
        <v>28890</v>
      </c>
      <c r="AF288" s="26">
        <v>30769</v>
      </c>
      <c r="AG288" s="26">
        <v>34223</v>
      </c>
      <c r="AH288" s="26">
        <v>37533</v>
      </c>
      <c r="AI288" s="26">
        <v>38555</v>
      </c>
      <c r="AJ288" s="26">
        <v>209594</v>
      </c>
      <c r="AK288" s="26">
        <v>39780</v>
      </c>
      <c r="AL288" s="26">
        <v>40926</v>
      </c>
      <c r="AM288" s="26">
        <v>41549</v>
      </c>
      <c r="AN288" s="26">
        <v>43230</v>
      </c>
      <c r="AO288" s="26">
        <v>44109</v>
      </c>
      <c r="AP288" s="26">
        <v>208795</v>
      </c>
      <c r="AQ288" s="26">
        <v>44248</v>
      </c>
      <c r="AR288" s="26">
        <v>43714</v>
      </c>
      <c r="AS288" s="26">
        <v>42106</v>
      </c>
      <c r="AT288" s="26">
        <v>39762</v>
      </c>
      <c r="AU288" s="26">
        <v>38965</v>
      </c>
      <c r="AV288" s="26">
        <v>190157</v>
      </c>
      <c r="AW288" s="26">
        <v>38497</v>
      </c>
      <c r="AX288" s="26">
        <v>38236</v>
      </c>
      <c r="AY288" s="26">
        <v>37419</v>
      </c>
      <c r="AZ288" s="26">
        <v>38037</v>
      </c>
      <c r="BA288" s="26">
        <v>37968</v>
      </c>
      <c r="BB288" s="26">
        <v>188909</v>
      </c>
      <c r="BC288" s="26">
        <v>38151</v>
      </c>
      <c r="BD288" s="26">
        <v>37604</v>
      </c>
      <c r="BE288" s="26">
        <v>37940</v>
      </c>
      <c r="BF288" s="26">
        <v>37571</v>
      </c>
      <c r="BG288" s="26">
        <v>37643</v>
      </c>
      <c r="BH288" s="26">
        <v>180076</v>
      </c>
      <c r="BI288" s="26">
        <v>37674</v>
      </c>
      <c r="BJ288" s="26">
        <v>37103</v>
      </c>
      <c r="BK288" s="26">
        <v>36478</v>
      </c>
      <c r="BL288" s="26">
        <v>35294</v>
      </c>
      <c r="BM288" s="26">
        <v>33527</v>
      </c>
      <c r="BN288" s="26">
        <v>151225</v>
      </c>
      <c r="BO288" s="26">
        <v>32993</v>
      </c>
      <c r="BP288" s="26">
        <v>31085</v>
      </c>
      <c r="BQ288" s="26">
        <v>30479</v>
      </c>
      <c r="BR288" s="26">
        <v>28813</v>
      </c>
      <c r="BS288" s="26">
        <v>27855</v>
      </c>
      <c r="BT288" s="26">
        <v>125371</v>
      </c>
      <c r="BU288" s="26">
        <v>26623</v>
      </c>
      <c r="BV288" s="26">
        <v>25816</v>
      </c>
      <c r="BW288" s="26">
        <v>25110</v>
      </c>
      <c r="BX288" s="26">
        <v>24219</v>
      </c>
      <c r="BY288" s="26">
        <v>23603</v>
      </c>
      <c r="BZ288" s="26">
        <v>119327</v>
      </c>
      <c r="CA288" s="26">
        <v>23397</v>
      </c>
      <c r="CB288" s="26">
        <v>23300</v>
      </c>
      <c r="CC288" s="26">
        <v>23305</v>
      </c>
      <c r="CD288" s="26">
        <v>24578</v>
      </c>
      <c r="CE288" s="26">
        <v>24747</v>
      </c>
      <c r="CF288" s="26">
        <v>92344</v>
      </c>
      <c r="CG288" s="26">
        <v>19809</v>
      </c>
      <c r="CH288" s="26">
        <v>19713</v>
      </c>
      <c r="CI288" s="26">
        <v>18709</v>
      </c>
      <c r="CJ288" s="26">
        <v>18252</v>
      </c>
      <c r="CK288" s="26">
        <v>15861</v>
      </c>
      <c r="CL288" s="26">
        <v>78813</v>
      </c>
      <c r="CM288" s="26">
        <v>15407</v>
      </c>
      <c r="CN288" s="26">
        <v>16333</v>
      </c>
      <c r="CO288" s="26">
        <v>16079</v>
      </c>
      <c r="CP288" s="26">
        <v>15753</v>
      </c>
      <c r="CQ288" s="26">
        <v>15241</v>
      </c>
      <c r="CR288" s="26">
        <v>68505</v>
      </c>
      <c r="CS288" s="26">
        <v>14617</v>
      </c>
      <c r="CT288" s="26">
        <v>14333</v>
      </c>
      <c r="CU288" s="26">
        <v>13340</v>
      </c>
      <c r="CV288" s="26">
        <v>13268</v>
      </c>
      <c r="CW288" s="26">
        <v>12947</v>
      </c>
      <c r="CX288" s="26">
        <v>55157</v>
      </c>
      <c r="CY288" s="26">
        <v>12663</v>
      </c>
      <c r="CZ288" s="26">
        <v>12047</v>
      </c>
      <c r="DA288" s="26">
        <v>10850</v>
      </c>
      <c r="DB288" s="26">
        <v>10150</v>
      </c>
      <c r="DC288" s="26">
        <v>9447</v>
      </c>
      <c r="DD288" s="26">
        <v>37367</v>
      </c>
      <c r="DE288" s="26">
        <v>8731</v>
      </c>
      <c r="DF288" s="26">
        <v>8311</v>
      </c>
      <c r="DG288" s="26">
        <v>7490</v>
      </c>
      <c r="DH288" s="26">
        <v>6780</v>
      </c>
      <c r="DI288" s="26">
        <v>6055</v>
      </c>
      <c r="DJ288" s="26">
        <v>16810</v>
      </c>
      <c r="DK288" s="26">
        <v>5668</v>
      </c>
      <c r="DL288" s="26">
        <v>4456</v>
      </c>
      <c r="DM288" s="26">
        <v>2552</v>
      </c>
      <c r="DN288" s="26">
        <v>2203</v>
      </c>
      <c r="DO288" s="26">
        <v>1931</v>
      </c>
      <c r="DP288" s="26">
        <v>4874</v>
      </c>
      <c r="DQ288" s="26">
        <v>1559</v>
      </c>
      <c r="DR288" s="26">
        <v>1256</v>
      </c>
      <c r="DS288" s="26">
        <v>918</v>
      </c>
      <c r="DT288" s="26">
        <v>685</v>
      </c>
      <c r="DU288" s="26">
        <v>456</v>
      </c>
      <c r="DV288" s="26">
        <v>756</v>
      </c>
      <c r="DW288" s="26">
        <v>502082</v>
      </c>
      <c r="DX288" s="26">
        <v>562505</v>
      </c>
      <c r="DY288" s="26">
        <v>1084718</v>
      </c>
      <c r="DZ288" s="26">
        <v>575999</v>
      </c>
      <c r="EA288" s="26">
        <v>354626</v>
      </c>
    </row>
    <row r="289" spans="1:131" ht="17.5" customHeight="1" x14ac:dyDescent="0.35">
      <c r="A289" s="2" t="s">
        <v>496</v>
      </c>
      <c r="D289" s="2" t="s">
        <v>497</v>
      </c>
      <c r="E289" s="4">
        <v>95674</v>
      </c>
      <c r="F289" s="4">
        <v>9099</v>
      </c>
      <c r="G289" s="4">
        <v>1821</v>
      </c>
      <c r="H289" s="4">
        <v>1794</v>
      </c>
      <c r="I289" s="4">
        <v>1922</v>
      </c>
      <c r="J289" s="4">
        <v>1834</v>
      </c>
      <c r="K289" s="4">
        <v>1728</v>
      </c>
      <c r="L289" s="4">
        <v>6918</v>
      </c>
      <c r="M289" s="4">
        <v>1578</v>
      </c>
      <c r="N289" s="4">
        <v>1438</v>
      </c>
      <c r="O289" s="4">
        <v>1291</v>
      </c>
      <c r="P289" s="4">
        <v>1273</v>
      </c>
      <c r="Q289" s="4">
        <v>1338</v>
      </c>
      <c r="R289" s="4">
        <v>6290</v>
      </c>
      <c r="S289" s="4">
        <v>1310</v>
      </c>
      <c r="T289" s="4">
        <v>1163</v>
      </c>
      <c r="U289" s="4">
        <v>1259</v>
      </c>
      <c r="V289" s="4">
        <v>1331</v>
      </c>
      <c r="W289" s="4">
        <v>1227</v>
      </c>
      <c r="X289" s="4">
        <v>6143</v>
      </c>
      <c r="Y289" s="4">
        <v>1215</v>
      </c>
      <c r="Z289" s="4">
        <v>1317</v>
      </c>
      <c r="AA289" s="4">
        <v>1216</v>
      </c>
      <c r="AB289" s="4">
        <v>1232</v>
      </c>
      <c r="AC289" s="4">
        <v>1163</v>
      </c>
      <c r="AD289" s="4">
        <v>6542</v>
      </c>
      <c r="AE289" s="4">
        <v>1196</v>
      </c>
      <c r="AF289" s="4">
        <v>1198</v>
      </c>
      <c r="AG289" s="4">
        <v>1253</v>
      </c>
      <c r="AH289" s="4">
        <v>1442</v>
      </c>
      <c r="AI289" s="4">
        <v>1453</v>
      </c>
      <c r="AJ289" s="4">
        <v>7993</v>
      </c>
      <c r="AK289" s="4">
        <v>1472</v>
      </c>
      <c r="AL289" s="4">
        <v>1641</v>
      </c>
      <c r="AM289" s="4">
        <v>1551</v>
      </c>
      <c r="AN289" s="4">
        <v>1702</v>
      </c>
      <c r="AO289" s="4">
        <v>1627</v>
      </c>
      <c r="AP289" s="4">
        <v>8223</v>
      </c>
      <c r="AQ289" s="4">
        <v>1762</v>
      </c>
      <c r="AR289" s="4">
        <v>1704</v>
      </c>
      <c r="AS289" s="4">
        <v>1625</v>
      </c>
      <c r="AT289" s="4">
        <v>1589</v>
      </c>
      <c r="AU289" s="4">
        <v>1543</v>
      </c>
      <c r="AV289" s="4">
        <v>7442</v>
      </c>
      <c r="AW289" s="4">
        <v>1556</v>
      </c>
      <c r="AX289" s="4">
        <v>1550</v>
      </c>
      <c r="AY289" s="4">
        <v>1483</v>
      </c>
      <c r="AZ289" s="4">
        <v>1452</v>
      </c>
      <c r="BA289" s="4">
        <v>1401</v>
      </c>
      <c r="BB289" s="4">
        <v>7028</v>
      </c>
      <c r="BC289" s="4">
        <v>1498</v>
      </c>
      <c r="BD289" s="4">
        <v>1389</v>
      </c>
      <c r="BE289" s="4">
        <v>1426</v>
      </c>
      <c r="BF289" s="4">
        <v>1404</v>
      </c>
      <c r="BG289" s="4">
        <v>1311</v>
      </c>
      <c r="BH289" s="4">
        <v>6332</v>
      </c>
      <c r="BI289" s="4">
        <v>1345</v>
      </c>
      <c r="BJ289" s="4">
        <v>1342</v>
      </c>
      <c r="BK289" s="4">
        <v>1259</v>
      </c>
      <c r="BL289" s="4">
        <v>1262</v>
      </c>
      <c r="BM289" s="4">
        <v>1124</v>
      </c>
      <c r="BN289" s="4">
        <v>4944</v>
      </c>
      <c r="BO289" s="4">
        <v>1136</v>
      </c>
      <c r="BP289" s="4">
        <v>1047</v>
      </c>
      <c r="BQ289" s="4">
        <v>977</v>
      </c>
      <c r="BR289" s="4">
        <v>887</v>
      </c>
      <c r="BS289" s="4">
        <v>897</v>
      </c>
      <c r="BT289" s="4">
        <v>3884</v>
      </c>
      <c r="BU289" s="4">
        <v>798</v>
      </c>
      <c r="BV289" s="4">
        <v>818</v>
      </c>
      <c r="BW289" s="4">
        <v>781</v>
      </c>
      <c r="BX289" s="4">
        <v>771</v>
      </c>
      <c r="BY289" s="4">
        <v>716</v>
      </c>
      <c r="BZ289" s="4">
        <v>3476</v>
      </c>
      <c r="CA289" s="4">
        <v>718</v>
      </c>
      <c r="CB289" s="4">
        <v>685</v>
      </c>
      <c r="CC289" s="4">
        <v>702</v>
      </c>
      <c r="CD289" s="4">
        <v>689</v>
      </c>
      <c r="CE289" s="4">
        <v>682</v>
      </c>
      <c r="CF289" s="4">
        <v>2626</v>
      </c>
      <c r="CG289" s="4">
        <v>580</v>
      </c>
      <c r="CH289" s="4">
        <v>534</v>
      </c>
      <c r="CI289" s="4">
        <v>481</v>
      </c>
      <c r="CJ289" s="4">
        <v>574</v>
      </c>
      <c r="CK289" s="4">
        <v>457</v>
      </c>
      <c r="CL289" s="4">
        <v>2401</v>
      </c>
      <c r="CM289" s="4">
        <v>417</v>
      </c>
      <c r="CN289" s="4">
        <v>513</v>
      </c>
      <c r="CO289" s="4">
        <v>522</v>
      </c>
      <c r="CP289" s="4">
        <v>489</v>
      </c>
      <c r="CQ289" s="4">
        <v>460</v>
      </c>
      <c r="CR289" s="4">
        <v>2178</v>
      </c>
      <c r="CS289" s="4">
        <v>455</v>
      </c>
      <c r="CT289" s="4">
        <v>460</v>
      </c>
      <c r="CU289" s="4">
        <v>415</v>
      </c>
      <c r="CV289" s="4">
        <v>404</v>
      </c>
      <c r="CW289" s="4">
        <v>444</v>
      </c>
      <c r="CX289" s="4">
        <v>1999</v>
      </c>
      <c r="CY289" s="4">
        <v>480</v>
      </c>
      <c r="CZ289" s="4">
        <v>435</v>
      </c>
      <c r="DA289" s="4">
        <v>375</v>
      </c>
      <c r="DB289" s="4">
        <v>401</v>
      </c>
      <c r="DC289" s="4">
        <v>308</v>
      </c>
      <c r="DD289" s="4">
        <v>1418</v>
      </c>
      <c r="DE289" s="4">
        <v>354</v>
      </c>
      <c r="DF289" s="4">
        <v>325</v>
      </c>
      <c r="DG289" s="4">
        <v>275</v>
      </c>
      <c r="DH289" s="4">
        <v>244</v>
      </c>
      <c r="DI289" s="4">
        <v>220</v>
      </c>
      <c r="DJ289" s="4">
        <v>555</v>
      </c>
      <c r="DK289" s="4">
        <v>181</v>
      </c>
      <c r="DL289" s="4">
        <v>152</v>
      </c>
      <c r="DM289" s="4">
        <v>87</v>
      </c>
      <c r="DN289" s="4">
        <v>67</v>
      </c>
      <c r="DO289" s="4">
        <v>68</v>
      </c>
      <c r="DP289" s="4">
        <v>157</v>
      </c>
      <c r="DQ289" s="4">
        <v>47</v>
      </c>
      <c r="DR289" s="4">
        <v>46</v>
      </c>
      <c r="DS289" s="4">
        <v>32</v>
      </c>
      <c r="DT289" s="4">
        <v>23</v>
      </c>
      <c r="DU289" s="4">
        <v>9</v>
      </c>
      <c r="DV289" s="4">
        <v>26</v>
      </c>
      <c r="DW289" s="4">
        <v>23522</v>
      </c>
      <c r="DX289" s="4">
        <v>26055</v>
      </c>
      <c r="DY289" s="4">
        <v>42156</v>
      </c>
      <c r="DZ289" s="4">
        <v>18636</v>
      </c>
      <c r="EA289" s="4">
        <v>11360</v>
      </c>
    </row>
    <row r="290" spans="1:131" ht="17.5" customHeight="1" x14ac:dyDescent="0.35">
      <c r="A290" s="2" t="s">
        <v>498</v>
      </c>
      <c r="D290" s="2" t="s">
        <v>499</v>
      </c>
      <c r="E290" s="4">
        <v>183710</v>
      </c>
      <c r="F290" s="4">
        <v>12809</v>
      </c>
      <c r="G290" s="4">
        <v>2688</v>
      </c>
      <c r="H290" s="4">
        <v>2615</v>
      </c>
      <c r="I290" s="4">
        <v>2505</v>
      </c>
      <c r="J290" s="4">
        <v>2564</v>
      </c>
      <c r="K290" s="4">
        <v>2437</v>
      </c>
      <c r="L290" s="4">
        <v>10862</v>
      </c>
      <c r="M290" s="4">
        <v>2339</v>
      </c>
      <c r="N290" s="4">
        <v>2193</v>
      </c>
      <c r="O290" s="4">
        <v>2143</v>
      </c>
      <c r="P290" s="4">
        <v>2199</v>
      </c>
      <c r="Q290" s="4">
        <v>1988</v>
      </c>
      <c r="R290" s="4">
        <v>10237</v>
      </c>
      <c r="S290" s="4">
        <v>2011</v>
      </c>
      <c r="T290" s="4">
        <v>2081</v>
      </c>
      <c r="U290" s="4">
        <v>2029</v>
      </c>
      <c r="V290" s="4">
        <v>2055</v>
      </c>
      <c r="W290" s="4">
        <v>2061</v>
      </c>
      <c r="X290" s="4">
        <v>10039</v>
      </c>
      <c r="Y290" s="4">
        <v>2090</v>
      </c>
      <c r="Z290" s="4">
        <v>2139</v>
      </c>
      <c r="AA290" s="4">
        <v>2161</v>
      </c>
      <c r="AB290" s="4">
        <v>1865</v>
      </c>
      <c r="AC290" s="4">
        <v>1784</v>
      </c>
      <c r="AD290" s="4">
        <v>12229</v>
      </c>
      <c r="AE290" s="4">
        <v>1935</v>
      </c>
      <c r="AF290" s="4">
        <v>2038</v>
      </c>
      <c r="AG290" s="4">
        <v>2461</v>
      </c>
      <c r="AH290" s="4">
        <v>2898</v>
      </c>
      <c r="AI290" s="4">
        <v>2897</v>
      </c>
      <c r="AJ290" s="4">
        <v>16466</v>
      </c>
      <c r="AK290" s="4">
        <v>3132</v>
      </c>
      <c r="AL290" s="4">
        <v>3200</v>
      </c>
      <c r="AM290" s="4">
        <v>3198</v>
      </c>
      <c r="AN290" s="4">
        <v>3469</v>
      </c>
      <c r="AO290" s="4">
        <v>3467</v>
      </c>
      <c r="AP290" s="4">
        <v>15295</v>
      </c>
      <c r="AQ290" s="4">
        <v>3288</v>
      </c>
      <c r="AR290" s="4">
        <v>3201</v>
      </c>
      <c r="AS290" s="4">
        <v>3058</v>
      </c>
      <c r="AT290" s="4">
        <v>2902</v>
      </c>
      <c r="AU290" s="4">
        <v>2846</v>
      </c>
      <c r="AV290" s="4">
        <v>13829</v>
      </c>
      <c r="AW290" s="4">
        <v>2876</v>
      </c>
      <c r="AX290" s="4">
        <v>2762</v>
      </c>
      <c r="AY290" s="4">
        <v>2698</v>
      </c>
      <c r="AZ290" s="4">
        <v>2731</v>
      </c>
      <c r="BA290" s="4">
        <v>2762</v>
      </c>
      <c r="BB290" s="4">
        <v>13687</v>
      </c>
      <c r="BC290" s="4">
        <v>2768</v>
      </c>
      <c r="BD290" s="4">
        <v>2762</v>
      </c>
      <c r="BE290" s="4">
        <v>2798</v>
      </c>
      <c r="BF290" s="4">
        <v>2708</v>
      </c>
      <c r="BG290" s="4">
        <v>2651</v>
      </c>
      <c r="BH290" s="4">
        <v>12569</v>
      </c>
      <c r="BI290" s="4">
        <v>2664</v>
      </c>
      <c r="BJ290" s="4">
        <v>2569</v>
      </c>
      <c r="BK290" s="4">
        <v>2552</v>
      </c>
      <c r="BL290" s="4">
        <v>2388</v>
      </c>
      <c r="BM290" s="4">
        <v>2396</v>
      </c>
      <c r="BN290" s="4">
        <v>10724</v>
      </c>
      <c r="BO290" s="4">
        <v>2253</v>
      </c>
      <c r="BP290" s="4">
        <v>2204</v>
      </c>
      <c r="BQ290" s="4">
        <v>2245</v>
      </c>
      <c r="BR290" s="4">
        <v>2078</v>
      </c>
      <c r="BS290" s="4">
        <v>1944</v>
      </c>
      <c r="BT290" s="4">
        <v>9056</v>
      </c>
      <c r="BU290" s="4">
        <v>1927</v>
      </c>
      <c r="BV290" s="4">
        <v>1825</v>
      </c>
      <c r="BW290" s="4">
        <v>1764</v>
      </c>
      <c r="BX290" s="4">
        <v>1752</v>
      </c>
      <c r="BY290" s="4">
        <v>1788</v>
      </c>
      <c r="BZ290" s="4">
        <v>8835</v>
      </c>
      <c r="CA290" s="4">
        <v>1739</v>
      </c>
      <c r="CB290" s="4">
        <v>1755</v>
      </c>
      <c r="CC290" s="4">
        <v>1784</v>
      </c>
      <c r="CD290" s="4">
        <v>1719</v>
      </c>
      <c r="CE290" s="4">
        <v>1838</v>
      </c>
      <c r="CF290" s="4">
        <v>7139</v>
      </c>
      <c r="CG290" s="4">
        <v>1543</v>
      </c>
      <c r="CH290" s="4">
        <v>1509</v>
      </c>
      <c r="CI290" s="4">
        <v>1524</v>
      </c>
      <c r="CJ290" s="4">
        <v>1372</v>
      </c>
      <c r="CK290" s="4">
        <v>1191</v>
      </c>
      <c r="CL290" s="4">
        <v>5683</v>
      </c>
      <c r="CM290" s="4">
        <v>1109</v>
      </c>
      <c r="CN290" s="4">
        <v>1143</v>
      </c>
      <c r="CO290" s="4">
        <v>1193</v>
      </c>
      <c r="CP290" s="4">
        <v>1108</v>
      </c>
      <c r="CQ290" s="4">
        <v>1130</v>
      </c>
      <c r="CR290" s="4">
        <v>5011</v>
      </c>
      <c r="CS290" s="4">
        <v>1047</v>
      </c>
      <c r="CT290" s="4">
        <v>1034</v>
      </c>
      <c r="CU290" s="4">
        <v>964</v>
      </c>
      <c r="CV290" s="4">
        <v>1003</v>
      </c>
      <c r="CW290" s="4">
        <v>963</v>
      </c>
      <c r="CX290" s="4">
        <v>4088</v>
      </c>
      <c r="CY290" s="4">
        <v>935</v>
      </c>
      <c r="CZ290" s="4">
        <v>857</v>
      </c>
      <c r="DA290" s="4">
        <v>830</v>
      </c>
      <c r="DB290" s="4">
        <v>727</v>
      </c>
      <c r="DC290" s="4">
        <v>739</v>
      </c>
      <c r="DD290" s="4">
        <v>3059</v>
      </c>
      <c r="DE290" s="4">
        <v>669</v>
      </c>
      <c r="DF290" s="4">
        <v>676</v>
      </c>
      <c r="DG290" s="4">
        <v>631</v>
      </c>
      <c r="DH290" s="4">
        <v>582</v>
      </c>
      <c r="DI290" s="4">
        <v>501</v>
      </c>
      <c r="DJ290" s="4">
        <v>1467</v>
      </c>
      <c r="DK290" s="4">
        <v>452</v>
      </c>
      <c r="DL290" s="4">
        <v>353</v>
      </c>
      <c r="DM290" s="4">
        <v>249</v>
      </c>
      <c r="DN290" s="4">
        <v>220</v>
      </c>
      <c r="DO290" s="4">
        <v>193</v>
      </c>
      <c r="DP290" s="4">
        <v>528</v>
      </c>
      <c r="DQ290" s="4">
        <v>146</v>
      </c>
      <c r="DR290" s="4">
        <v>149</v>
      </c>
      <c r="DS290" s="4">
        <v>89</v>
      </c>
      <c r="DT290" s="4">
        <v>83</v>
      </c>
      <c r="DU290" s="4">
        <v>61</v>
      </c>
      <c r="DV290" s="4">
        <v>98</v>
      </c>
      <c r="DW290" s="4">
        <v>35998</v>
      </c>
      <c r="DX290" s="4">
        <v>40298</v>
      </c>
      <c r="DY290" s="4">
        <v>79455</v>
      </c>
      <c r="DZ290" s="4">
        <v>41184</v>
      </c>
      <c r="EA290" s="4">
        <v>27073</v>
      </c>
    </row>
    <row r="291" spans="1:131" ht="17.5" customHeight="1" x14ac:dyDescent="0.35">
      <c r="A291" s="2" t="s">
        <v>500</v>
      </c>
      <c r="D291" s="2" t="s">
        <v>501</v>
      </c>
      <c r="E291" s="4">
        <v>120321</v>
      </c>
      <c r="F291" s="4">
        <v>7423</v>
      </c>
      <c r="G291" s="4">
        <v>1421</v>
      </c>
      <c r="H291" s="4">
        <v>1496</v>
      </c>
      <c r="I291" s="4">
        <v>1513</v>
      </c>
      <c r="J291" s="4">
        <v>1509</v>
      </c>
      <c r="K291" s="4">
        <v>1484</v>
      </c>
      <c r="L291" s="4">
        <v>6890</v>
      </c>
      <c r="M291" s="4">
        <v>1424</v>
      </c>
      <c r="N291" s="4">
        <v>1358</v>
      </c>
      <c r="O291" s="4">
        <v>1378</v>
      </c>
      <c r="P291" s="4">
        <v>1354</v>
      </c>
      <c r="Q291" s="4">
        <v>1376</v>
      </c>
      <c r="R291" s="4">
        <v>7376</v>
      </c>
      <c r="S291" s="4">
        <v>1401</v>
      </c>
      <c r="T291" s="4">
        <v>1444</v>
      </c>
      <c r="U291" s="4">
        <v>1516</v>
      </c>
      <c r="V291" s="4">
        <v>1458</v>
      </c>
      <c r="W291" s="4">
        <v>1557</v>
      </c>
      <c r="X291" s="4">
        <v>7800</v>
      </c>
      <c r="Y291" s="4">
        <v>1620</v>
      </c>
      <c r="Z291" s="4">
        <v>1595</v>
      </c>
      <c r="AA291" s="4">
        <v>1667</v>
      </c>
      <c r="AB291" s="4">
        <v>1541</v>
      </c>
      <c r="AC291" s="4">
        <v>1377</v>
      </c>
      <c r="AD291" s="4">
        <v>7559</v>
      </c>
      <c r="AE291" s="4">
        <v>1515</v>
      </c>
      <c r="AF291" s="4">
        <v>1526</v>
      </c>
      <c r="AG291" s="4">
        <v>1521</v>
      </c>
      <c r="AH291" s="4">
        <v>1482</v>
      </c>
      <c r="AI291" s="4">
        <v>1515</v>
      </c>
      <c r="AJ291" s="4">
        <v>7259</v>
      </c>
      <c r="AK291" s="4">
        <v>1459</v>
      </c>
      <c r="AL291" s="4">
        <v>1461</v>
      </c>
      <c r="AM291" s="4">
        <v>1396</v>
      </c>
      <c r="AN291" s="4">
        <v>1486</v>
      </c>
      <c r="AO291" s="4">
        <v>1457</v>
      </c>
      <c r="AP291" s="4">
        <v>7571</v>
      </c>
      <c r="AQ291" s="4">
        <v>1553</v>
      </c>
      <c r="AR291" s="4">
        <v>1603</v>
      </c>
      <c r="AS291" s="4">
        <v>1510</v>
      </c>
      <c r="AT291" s="4">
        <v>1433</v>
      </c>
      <c r="AU291" s="4">
        <v>1472</v>
      </c>
      <c r="AV291" s="4">
        <v>7806</v>
      </c>
      <c r="AW291" s="4">
        <v>1453</v>
      </c>
      <c r="AX291" s="4">
        <v>1499</v>
      </c>
      <c r="AY291" s="4">
        <v>1561</v>
      </c>
      <c r="AZ291" s="4">
        <v>1578</v>
      </c>
      <c r="BA291" s="4">
        <v>1715</v>
      </c>
      <c r="BB291" s="4">
        <v>9382</v>
      </c>
      <c r="BC291" s="4">
        <v>1753</v>
      </c>
      <c r="BD291" s="4">
        <v>1850</v>
      </c>
      <c r="BE291" s="4">
        <v>1917</v>
      </c>
      <c r="BF291" s="4">
        <v>1846</v>
      </c>
      <c r="BG291" s="4">
        <v>2016</v>
      </c>
      <c r="BH291" s="4">
        <v>9269</v>
      </c>
      <c r="BI291" s="4">
        <v>1954</v>
      </c>
      <c r="BJ291" s="4">
        <v>1871</v>
      </c>
      <c r="BK291" s="4">
        <v>1908</v>
      </c>
      <c r="BL291" s="4">
        <v>1815</v>
      </c>
      <c r="BM291" s="4">
        <v>1721</v>
      </c>
      <c r="BN291" s="4">
        <v>7778</v>
      </c>
      <c r="BO291" s="4">
        <v>1740</v>
      </c>
      <c r="BP291" s="4">
        <v>1547</v>
      </c>
      <c r="BQ291" s="4">
        <v>1534</v>
      </c>
      <c r="BR291" s="4">
        <v>1484</v>
      </c>
      <c r="BS291" s="4">
        <v>1473</v>
      </c>
      <c r="BT291" s="4">
        <v>6296</v>
      </c>
      <c r="BU291" s="4">
        <v>1318</v>
      </c>
      <c r="BV291" s="4">
        <v>1289</v>
      </c>
      <c r="BW291" s="4">
        <v>1245</v>
      </c>
      <c r="BX291" s="4">
        <v>1225</v>
      </c>
      <c r="BY291" s="4">
        <v>1219</v>
      </c>
      <c r="BZ291" s="4">
        <v>6598</v>
      </c>
      <c r="CA291" s="4">
        <v>1221</v>
      </c>
      <c r="CB291" s="4">
        <v>1277</v>
      </c>
      <c r="CC291" s="4">
        <v>1296</v>
      </c>
      <c r="CD291" s="4">
        <v>1427</v>
      </c>
      <c r="CE291" s="4">
        <v>1377</v>
      </c>
      <c r="CF291" s="4">
        <v>5245</v>
      </c>
      <c r="CG291" s="4">
        <v>1101</v>
      </c>
      <c r="CH291" s="4">
        <v>1148</v>
      </c>
      <c r="CI291" s="4">
        <v>1041</v>
      </c>
      <c r="CJ291" s="4">
        <v>1087</v>
      </c>
      <c r="CK291" s="4">
        <v>868</v>
      </c>
      <c r="CL291" s="4">
        <v>4837</v>
      </c>
      <c r="CM291" s="4">
        <v>912</v>
      </c>
      <c r="CN291" s="4">
        <v>1016</v>
      </c>
      <c r="CO291" s="4">
        <v>972</v>
      </c>
      <c r="CP291" s="4">
        <v>962</v>
      </c>
      <c r="CQ291" s="4">
        <v>975</v>
      </c>
      <c r="CR291" s="4">
        <v>4228</v>
      </c>
      <c r="CS291" s="4">
        <v>924</v>
      </c>
      <c r="CT291" s="4">
        <v>873</v>
      </c>
      <c r="CU291" s="4">
        <v>853</v>
      </c>
      <c r="CV291" s="4">
        <v>821</v>
      </c>
      <c r="CW291" s="4">
        <v>757</v>
      </c>
      <c r="CX291" s="4">
        <v>3531</v>
      </c>
      <c r="CY291" s="4">
        <v>777</v>
      </c>
      <c r="CZ291" s="4">
        <v>765</v>
      </c>
      <c r="DA291" s="4">
        <v>707</v>
      </c>
      <c r="DB291" s="4">
        <v>650</v>
      </c>
      <c r="DC291" s="4">
        <v>632</v>
      </c>
      <c r="DD291" s="4">
        <v>2210</v>
      </c>
      <c r="DE291" s="4">
        <v>499</v>
      </c>
      <c r="DF291" s="4">
        <v>503</v>
      </c>
      <c r="DG291" s="4">
        <v>438</v>
      </c>
      <c r="DH291" s="4">
        <v>418</v>
      </c>
      <c r="DI291" s="4">
        <v>352</v>
      </c>
      <c r="DJ291" s="4">
        <v>994</v>
      </c>
      <c r="DK291" s="4">
        <v>361</v>
      </c>
      <c r="DL291" s="4">
        <v>257</v>
      </c>
      <c r="DM291" s="4">
        <v>153</v>
      </c>
      <c r="DN291" s="4">
        <v>111</v>
      </c>
      <c r="DO291" s="4">
        <v>112</v>
      </c>
      <c r="DP291" s="4">
        <v>239</v>
      </c>
      <c r="DQ291" s="4">
        <v>82</v>
      </c>
      <c r="DR291" s="4">
        <v>55</v>
      </c>
      <c r="DS291" s="4">
        <v>43</v>
      </c>
      <c r="DT291" s="4">
        <v>29</v>
      </c>
      <c r="DU291" s="4">
        <v>30</v>
      </c>
      <c r="DV291" s="4">
        <v>30</v>
      </c>
      <c r="DW291" s="4">
        <v>23309</v>
      </c>
      <c r="DX291" s="4">
        <v>26571</v>
      </c>
      <c r="DY291" s="4">
        <v>45757</v>
      </c>
      <c r="DZ291" s="4">
        <v>29941</v>
      </c>
      <c r="EA291" s="4">
        <v>21314</v>
      </c>
    </row>
    <row r="292" spans="1:131" ht="17.5" customHeight="1" x14ac:dyDescent="0.35">
      <c r="A292" s="2" t="s">
        <v>502</v>
      </c>
      <c r="D292" s="2" t="s">
        <v>503</v>
      </c>
      <c r="E292" s="4">
        <v>154747</v>
      </c>
      <c r="F292" s="4">
        <v>10914</v>
      </c>
      <c r="G292" s="4">
        <v>2330</v>
      </c>
      <c r="H292" s="4">
        <v>2279</v>
      </c>
      <c r="I292" s="4">
        <v>2172</v>
      </c>
      <c r="J292" s="4">
        <v>2089</v>
      </c>
      <c r="K292" s="4">
        <v>2044</v>
      </c>
      <c r="L292" s="4">
        <v>8960</v>
      </c>
      <c r="M292" s="4">
        <v>1878</v>
      </c>
      <c r="N292" s="4">
        <v>1829</v>
      </c>
      <c r="O292" s="4">
        <v>1798</v>
      </c>
      <c r="P292" s="4">
        <v>1726</v>
      </c>
      <c r="Q292" s="4">
        <v>1729</v>
      </c>
      <c r="R292" s="4">
        <v>8768</v>
      </c>
      <c r="S292" s="4">
        <v>1715</v>
      </c>
      <c r="T292" s="4">
        <v>1794</v>
      </c>
      <c r="U292" s="4">
        <v>1678</v>
      </c>
      <c r="V292" s="4">
        <v>1783</v>
      </c>
      <c r="W292" s="4">
        <v>1798</v>
      </c>
      <c r="X292" s="4">
        <v>8852</v>
      </c>
      <c r="Y292" s="4">
        <v>1771</v>
      </c>
      <c r="Z292" s="4">
        <v>1737</v>
      </c>
      <c r="AA292" s="4">
        <v>1837</v>
      </c>
      <c r="AB292" s="4">
        <v>1803</v>
      </c>
      <c r="AC292" s="4">
        <v>1704</v>
      </c>
      <c r="AD292" s="4">
        <v>11800</v>
      </c>
      <c r="AE292" s="4">
        <v>1718</v>
      </c>
      <c r="AF292" s="4">
        <v>2025</v>
      </c>
      <c r="AG292" s="4">
        <v>2407</v>
      </c>
      <c r="AH292" s="4">
        <v>2743</v>
      </c>
      <c r="AI292" s="4">
        <v>2907</v>
      </c>
      <c r="AJ292" s="4">
        <v>16942</v>
      </c>
      <c r="AK292" s="4">
        <v>3348</v>
      </c>
      <c r="AL292" s="4">
        <v>3358</v>
      </c>
      <c r="AM292" s="4">
        <v>3485</v>
      </c>
      <c r="AN292" s="4">
        <v>3433</v>
      </c>
      <c r="AO292" s="4">
        <v>3318</v>
      </c>
      <c r="AP292" s="4">
        <v>14512</v>
      </c>
      <c r="AQ292" s="4">
        <v>3247</v>
      </c>
      <c r="AR292" s="4">
        <v>3156</v>
      </c>
      <c r="AS292" s="4">
        <v>2843</v>
      </c>
      <c r="AT292" s="4">
        <v>2713</v>
      </c>
      <c r="AU292" s="4">
        <v>2553</v>
      </c>
      <c r="AV292" s="4">
        <v>11919</v>
      </c>
      <c r="AW292" s="4">
        <v>2568</v>
      </c>
      <c r="AX292" s="4">
        <v>2419</v>
      </c>
      <c r="AY292" s="4">
        <v>2342</v>
      </c>
      <c r="AZ292" s="4">
        <v>2373</v>
      </c>
      <c r="BA292" s="4">
        <v>2217</v>
      </c>
      <c r="BB292" s="4">
        <v>10935</v>
      </c>
      <c r="BC292" s="4">
        <v>2199</v>
      </c>
      <c r="BD292" s="4">
        <v>2277</v>
      </c>
      <c r="BE292" s="4">
        <v>2125</v>
      </c>
      <c r="BF292" s="4">
        <v>2219</v>
      </c>
      <c r="BG292" s="4">
        <v>2115</v>
      </c>
      <c r="BH292" s="4">
        <v>10452</v>
      </c>
      <c r="BI292" s="4">
        <v>2170</v>
      </c>
      <c r="BJ292" s="4">
        <v>2161</v>
      </c>
      <c r="BK292" s="4">
        <v>2120</v>
      </c>
      <c r="BL292" s="4">
        <v>2051</v>
      </c>
      <c r="BM292" s="4">
        <v>1950</v>
      </c>
      <c r="BN292" s="4">
        <v>9302</v>
      </c>
      <c r="BO292" s="4">
        <v>1958</v>
      </c>
      <c r="BP292" s="4">
        <v>1989</v>
      </c>
      <c r="BQ292" s="4">
        <v>1985</v>
      </c>
      <c r="BR292" s="4">
        <v>1717</v>
      </c>
      <c r="BS292" s="4">
        <v>1653</v>
      </c>
      <c r="BT292" s="4">
        <v>7231</v>
      </c>
      <c r="BU292" s="4">
        <v>1630</v>
      </c>
      <c r="BV292" s="4">
        <v>1485</v>
      </c>
      <c r="BW292" s="4">
        <v>1386</v>
      </c>
      <c r="BX292" s="4">
        <v>1400</v>
      </c>
      <c r="BY292" s="4">
        <v>1330</v>
      </c>
      <c r="BZ292" s="4">
        <v>6203</v>
      </c>
      <c r="CA292" s="4">
        <v>1341</v>
      </c>
      <c r="CB292" s="4">
        <v>1333</v>
      </c>
      <c r="CC292" s="4">
        <v>1203</v>
      </c>
      <c r="CD292" s="4">
        <v>1184</v>
      </c>
      <c r="CE292" s="4">
        <v>1142</v>
      </c>
      <c r="CF292" s="4">
        <v>5109</v>
      </c>
      <c r="CG292" s="4">
        <v>1073</v>
      </c>
      <c r="CH292" s="4">
        <v>1067</v>
      </c>
      <c r="CI292" s="4">
        <v>980</v>
      </c>
      <c r="CJ292" s="4">
        <v>1050</v>
      </c>
      <c r="CK292" s="4">
        <v>939</v>
      </c>
      <c r="CL292" s="4">
        <v>4407</v>
      </c>
      <c r="CM292" s="4">
        <v>852</v>
      </c>
      <c r="CN292" s="4">
        <v>958</v>
      </c>
      <c r="CO292" s="4">
        <v>869</v>
      </c>
      <c r="CP292" s="4">
        <v>851</v>
      </c>
      <c r="CQ292" s="4">
        <v>877</v>
      </c>
      <c r="CR292" s="4">
        <v>3570</v>
      </c>
      <c r="CS292" s="4">
        <v>734</v>
      </c>
      <c r="CT292" s="4">
        <v>776</v>
      </c>
      <c r="CU292" s="4">
        <v>706</v>
      </c>
      <c r="CV292" s="4">
        <v>712</v>
      </c>
      <c r="CW292" s="4">
        <v>642</v>
      </c>
      <c r="CX292" s="4">
        <v>2542</v>
      </c>
      <c r="CY292" s="4">
        <v>595</v>
      </c>
      <c r="CZ292" s="4">
        <v>580</v>
      </c>
      <c r="DA292" s="4">
        <v>506</v>
      </c>
      <c r="DB292" s="4">
        <v>463</v>
      </c>
      <c r="DC292" s="4">
        <v>398</v>
      </c>
      <c r="DD292" s="4">
        <v>1488</v>
      </c>
      <c r="DE292" s="4">
        <v>342</v>
      </c>
      <c r="DF292" s="4">
        <v>375</v>
      </c>
      <c r="DG292" s="4">
        <v>307</v>
      </c>
      <c r="DH292" s="4">
        <v>245</v>
      </c>
      <c r="DI292" s="4">
        <v>219</v>
      </c>
      <c r="DJ292" s="4">
        <v>610</v>
      </c>
      <c r="DK292" s="4">
        <v>194</v>
      </c>
      <c r="DL292" s="4">
        <v>180</v>
      </c>
      <c r="DM292" s="4">
        <v>97</v>
      </c>
      <c r="DN292" s="4">
        <v>89</v>
      </c>
      <c r="DO292" s="4">
        <v>50</v>
      </c>
      <c r="DP292" s="4">
        <v>198</v>
      </c>
      <c r="DQ292" s="4">
        <v>59</v>
      </c>
      <c r="DR292" s="4">
        <v>51</v>
      </c>
      <c r="DS292" s="4">
        <v>39</v>
      </c>
      <c r="DT292" s="4">
        <v>29</v>
      </c>
      <c r="DU292" s="4">
        <v>20</v>
      </c>
      <c r="DV292" s="4">
        <v>33</v>
      </c>
      <c r="DW292" s="4">
        <v>30413</v>
      </c>
      <c r="DX292" s="4">
        <v>33987</v>
      </c>
      <c r="DY292" s="4">
        <v>73189</v>
      </c>
      <c r="DZ292" s="4">
        <v>33188</v>
      </c>
      <c r="EA292" s="4">
        <v>17957</v>
      </c>
    </row>
    <row r="293" spans="1:131" ht="17.5" customHeight="1" x14ac:dyDescent="0.35">
      <c r="A293" s="2" t="s">
        <v>504</v>
      </c>
      <c r="D293" s="2" t="s">
        <v>505</v>
      </c>
      <c r="E293" s="4">
        <v>160804</v>
      </c>
      <c r="F293" s="4">
        <v>9867</v>
      </c>
      <c r="G293" s="4">
        <v>1961</v>
      </c>
      <c r="H293" s="4">
        <v>1963</v>
      </c>
      <c r="I293" s="4">
        <v>1966</v>
      </c>
      <c r="J293" s="4">
        <v>1995</v>
      </c>
      <c r="K293" s="4">
        <v>1982</v>
      </c>
      <c r="L293" s="4">
        <v>8938</v>
      </c>
      <c r="M293" s="4">
        <v>1838</v>
      </c>
      <c r="N293" s="4">
        <v>1891</v>
      </c>
      <c r="O293" s="4">
        <v>1797</v>
      </c>
      <c r="P293" s="4">
        <v>1746</v>
      </c>
      <c r="Q293" s="4">
        <v>1666</v>
      </c>
      <c r="R293" s="4">
        <v>9026</v>
      </c>
      <c r="S293" s="4">
        <v>1770</v>
      </c>
      <c r="T293" s="4">
        <v>1737</v>
      </c>
      <c r="U293" s="4">
        <v>1842</v>
      </c>
      <c r="V293" s="4">
        <v>1784</v>
      </c>
      <c r="W293" s="4">
        <v>1893</v>
      </c>
      <c r="X293" s="4">
        <v>8747</v>
      </c>
      <c r="Y293" s="4">
        <v>1833</v>
      </c>
      <c r="Z293" s="4">
        <v>1898</v>
      </c>
      <c r="AA293" s="4">
        <v>1942</v>
      </c>
      <c r="AB293" s="4">
        <v>1713</v>
      </c>
      <c r="AC293" s="4">
        <v>1361</v>
      </c>
      <c r="AD293" s="4">
        <v>8293</v>
      </c>
      <c r="AE293" s="4">
        <v>1411</v>
      </c>
      <c r="AF293" s="4">
        <v>1477</v>
      </c>
      <c r="AG293" s="4">
        <v>1749</v>
      </c>
      <c r="AH293" s="4">
        <v>1846</v>
      </c>
      <c r="AI293" s="4">
        <v>1810</v>
      </c>
      <c r="AJ293" s="4">
        <v>9236</v>
      </c>
      <c r="AK293" s="4">
        <v>1773</v>
      </c>
      <c r="AL293" s="4">
        <v>1695</v>
      </c>
      <c r="AM293" s="4">
        <v>1812</v>
      </c>
      <c r="AN293" s="4">
        <v>1893</v>
      </c>
      <c r="AO293" s="4">
        <v>2063</v>
      </c>
      <c r="AP293" s="4">
        <v>10871</v>
      </c>
      <c r="AQ293" s="4">
        <v>2105</v>
      </c>
      <c r="AR293" s="4">
        <v>2229</v>
      </c>
      <c r="AS293" s="4">
        <v>2180</v>
      </c>
      <c r="AT293" s="4">
        <v>2196</v>
      </c>
      <c r="AU293" s="4">
        <v>2161</v>
      </c>
      <c r="AV293" s="4">
        <v>11649</v>
      </c>
      <c r="AW293" s="4">
        <v>2211</v>
      </c>
      <c r="AX293" s="4">
        <v>2337</v>
      </c>
      <c r="AY293" s="4">
        <v>2259</v>
      </c>
      <c r="AZ293" s="4">
        <v>2458</v>
      </c>
      <c r="BA293" s="4">
        <v>2384</v>
      </c>
      <c r="BB293" s="4">
        <v>12817</v>
      </c>
      <c r="BC293" s="4">
        <v>2540</v>
      </c>
      <c r="BD293" s="4">
        <v>2495</v>
      </c>
      <c r="BE293" s="4">
        <v>2577</v>
      </c>
      <c r="BF293" s="4">
        <v>2614</v>
      </c>
      <c r="BG293" s="4">
        <v>2591</v>
      </c>
      <c r="BH293" s="4">
        <v>12655</v>
      </c>
      <c r="BI293" s="4">
        <v>2649</v>
      </c>
      <c r="BJ293" s="4">
        <v>2633</v>
      </c>
      <c r="BK293" s="4">
        <v>2618</v>
      </c>
      <c r="BL293" s="4">
        <v>2432</v>
      </c>
      <c r="BM293" s="4">
        <v>2323</v>
      </c>
      <c r="BN293" s="4">
        <v>10507</v>
      </c>
      <c r="BO293" s="4">
        <v>2367</v>
      </c>
      <c r="BP293" s="4">
        <v>2133</v>
      </c>
      <c r="BQ293" s="4">
        <v>2069</v>
      </c>
      <c r="BR293" s="4">
        <v>1993</v>
      </c>
      <c r="BS293" s="4">
        <v>1945</v>
      </c>
      <c r="BT293" s="4">
        <v>8789</v>
      </c>
      <c r="BU293" s="4">
        <v>1829</v>
      </c>
      <c r="BV293" s="4">
        <v>1767</v>
      </c>
      <c r="BW293" s="4">
        <v>1749</v>
      </c>
      <c r="BX293" s="4">
        <v>1755</v>
      </c>
      <c r="BY293" s="4">
        <v>1689</v>
      </c>
      <c r="BZ293" s="4">
        <v>9685</v>
      </c>
      <c r="CA293" s="4">
        <v>1781</v>
      </c>
      <c r="CB293" s="4">
        <v>1817</v>
      </c>
      <c r="CC293" s="4">
        <v>1898</v>
      </c>
      <c r="CD293" s="4">
        <v>2038</v>
      </c>
      <c r="CE293" s="4">
        <v>2151</v>
      </c>
      <c r="CF293" s="4">
        <v>7445</v>
      </c>
      <c r="CG293" s="4">
        <v>1624</v>
      </c>
      <c r="CH293" s="4">
        <v>1584</v>
      </c>
      <c r="CI293" s="4">
        <v>1510</v>
      </c>
      <c r="CJ293" s="4">
        <v>1463</v>
      </c>
      <c r="CK293" s="4">
        <v>1264</v>
      </c>
      <c r="CL293" s="4">
        <v>6376</v>
      </c>
      <c r="CM293" s="4">
        <v>1262</v>
      </c>
      <c r="CN293" s="4">
        <v>1290</v>
      </c>
      <c r="CO293" s="4">
        <v>1295</v>
      </c>
      <c r="CP293" s="4">
        <v>1283</v>
      </c>
      <c r="CQ293" s="4">
        <v>1246</v>
      </c>
      <c r="CR293" s="4">
        <v>5708</v>
      </c>
      <c r="CS293" s="4">
        <v>1172</v>
      </c>
      <c r="CT293" s="4">
        <v>1134</v>
      </c>
      <c r="CU293" s="4">
        <v>1091</v>
      </c>
      <c r="CV293" s="4">
        <v>1136</v>
      </c>
      <c r="CW293" s="4">
        <v>1175</v>
      </c>
      <c r="CX293" s="4">
        <v>4916</v>
      </c>
      <c r="CY293" s="4">
        <v>1090</v>
      </c>
      <c r="CZ293" s="4">
        <v>1083</v>
      </c>
      <c r="DA293" s="4">
        <v>1039</v>
      </c>
      <c r="DB293" s="4">
        <v>891</v>
      </c>
      <c r="DC293" s="4">
        <v>813</v>
      </c>
      <c r="DD293" s="4">
        <v>3275</v>
      </c>
      <c r="DE293" s="4">
        <v>777</v>
      </c>
      <c r="DF293" s="4">
        <v>682</v>
      </c>
      <c r="DG293" s="4">
        <v>647</v>
      </c>
      <c r="DH293" s="4">
        <v>605</v>
      </c>
      <c r="DI293" s="4">
        <v>564</v>
      </c>
      <c r="DJ293" s="4">
        <v>1509</v>
      </c>
      <c r="DK293" s="4">
        <v>538</v>
      </c>
      <c r="DL293" s="4">
        <v>382</v>
      </c>
      <c r="DM293" s="4">
        <v>224</v>
      </c>
      <c r="DN293" s="4">
        <v>191</v>
      </c>
      <c r="DO293" s="4">
        <v>174</v>
      </c>
      <c r="DP293" s="4">
        <v>442</v>
      </c>
      <c r="DQ293" s="4">
        <v>151</v>
      </c>
      <c r="DR293" s="4">
        <v>114</v>
      </c>
      <c r="DS293" s="4">
        <v>90</v>
      </c>
      <c r="DT293" s="4">
        <v>56</v>
      </c>
      <c r="DU293" s="4">
        <v>31</v>
      </c>
      <c r="DV293" s="4">
        <v>53</v>
      </c>
      <c r="DW293" s="4">
        <v>29664</v>
      </c>
      <c r="DX293" s="4">
        <v>33504</v>
      </c>
      <c r="DY293" s="4">
        <v>59780</v>
      </c>
      <c r="DZ293" s="4">
        <v>41636</v>
      </c>
      <c r="EA293" s="4">
        <v>29724</v>
      </c>
    </row>
    <row r="294" spans="1:131" ht="17.5" customHeight="1" x14ac:dyDescent="0.35">
      <c r="A294" s="2" t="s">
        <v>506</v>
      </c>
      <c r="D294" s="2" t="s">
        <v>507</v>
      </c>
      <c r="E294" s="4">
        <v>187154</v>
      </c>
      <c r="F294" s="4">
        <v>13790</v>
      </c>
      <c r="G294" s="4">
        <v>2731</v>
      </c>
      <c r="H294" s="4">
        <v>2845</v>
      </c>
      <c r="I294" s="4">
        <v>2745</v>
      </c>
      <c r="J294" s="4">
        <v>2790</v>
      </c>
      <c r="K294" s="4">
        <v>2679</v>
      </c>
      <c r="L294" s="4">
        <v>11459</v>
      </c>
      <c r="M294" s="4">
        <v>2413</v>
      </c>
      <c r="N294" s="4">
        <v>2415</v>
      </c>
      <c r="O294" s="4">
        <v>2251</v>
      </c>
      <c r="P294" s="4">
        <v>2246</v>
      </c>
      <c r="Q294" s="4">
        <v>2134</v>
      </c>
      <c r="R294" s="4">
        <v>11352</v>
      </c>
      <c r="S294" s="4">
        <v>2140</v>
      </c>
      <c r="T294" s="4">
        <v>2329</v>
      </c>
      <c r="U294" s="4">
        <v>2240</v>
      </c>
      <c r="V294" s="4">
        <v>2264</v>
      </c>
      <c r="W294" s="4">
        <v>2379</v>
      </c>
      <c r="X294" s="4">
        <v>11522</v>
      </c>
      <c r="Y294" s="4">
        <v>2389</v>
      </c>
      <c r="Z294" s="4">
        <v>2365</v>
      </c>
      <c r="AA294" s="4">
        <v>2433</v>
      </c>
      <c r="AB294" s="4">
        <v>2265</v>
      </c>
      <c r="AC294" s="4">
        <v>2070</v>
      </c>
      <c r="AD294" s="4">
        <v>12069</v>
      </c>
      <c r="AE294" s="4">
        <v>2016</v>
      </c>
      <c r="AF294" s="4">
        <v>2128</v>
      </c>
      <c r="AG294" s="4">
        <v>2392</v>
      </c>
      <c r="AH294" s="4">
        <v>2689</v>
      </c>
      <c r="AI294" s="4">
        <v>2844</v>
      </c>
      <c r="AJ294" s="4">
        <v>14386</v>
      </c>
      <c r="AK294" s="4">
        <v>2756</v>
      </c>
      <c r="AL294" s="4">
        <v>2733</v>
      </c>
      <c r="AM294" s="4">
        <v>2746</v>
      </c>
      <c r="AN294" s="4">
        <v>3051</v>
      </c>
      <c r="AO294" s="4">
        <v>3100</v>
      </c>
      <c r="AP294" s="4">
        <v>14713</v>
      </c>
      <c r="AQ294" s="4">
        <v>3113</v>
      </c>
      <c r="AR294" s="4">
        <v>3046</v>
      </c>
      <c r="AS294" s="4">
        <v>3014</v>
      </c>
      <c r="AT294" s="4">
        <v>2702</v>
      </c>
      <c r="AU294" s="4">
        <v>2838</v>
      </c>
      <c r="AV294" s="4">
        <v>13569</v>
      </c>
      <c r="AW294" s="4">
        <v>2802</v>
      </c>
      <c r="AX294" s="4">
        <v>2673</v>
      </c>
      <c r="AY294" s="4">
        <v>2551</v>
      </c>
      <c r="AZ294" s="4">
        <v>2673</v>
      </c>
      <c r="BA294" s="4">
        <v>2870</v>
      </c>
      <c r="BB294" s="4">
        <v>14126</v>
      </c>
      <c r="BC294" s="4">
        <v>2882</v>
      </c>
      <c r="BD294" s="4">
        <v>2802</v>
      </c>
      <c r="BE294" s="4">
        <v>2799</v>
      </c>
      <c r="BF294" s="4">
        <v>2767</v>
      </c>
      <c r="BG294" s="4">
        <v>2876</v>
      </c>
      <c r="BH294" s="4">
        <v>14639</v>
      </c>
      <c r="BI294" s="4">
        <v>3012</v>
      </c>
      <c r="BJ294" s="4">
        <v>2998</v>
      </c>
      <c r="BK294" s="4">
        <v>2971</v>
      </c>
      <c r="BL294" s="4">
        <v>2960</v>
      </c>
      <c r="BM294" s="4">
        <v>2698</v>
      </c>
      <c r="BN294" s="4">
        <v>11803</v>
      </c>
      <c r="BO294" s="4">
        <v>2582</v>
      </c>
      <c r="BP294" s="4">
        <v>2455</v>
      </c>
      <c r="BQ294" s="4">
        <v>2377</v>
      </c>
      <c r="BR294" s="4">
        <v>2234</v>
      </c>
      <c r="BS294" s="4">
        <v>2155</v>
      </c>
      <c r="BT294" s="4">
        <v>9887</v>
      </c>
      <c r="BU294" s="4">
        <v>2139</v>
      </c>
      <c r="BV294" s="4">
        <v>2050</v>
      </c>
      <c r="BW294" s="4">
        <v>1972</v>
      </c>
      <c r="BX294" s="4">
        <v>1867</v>
      </c>
      <c r="BY294" s="4">
        <v>1859</v>
      </c>
      <c r="BZ294" s="4">
        <v>8835</v>
      </c>
      <c r="CA294" s="4">
        <v>1745</v>
      </c>
      <c r="CB294" s="4">
        <v>1712</v>
      </c>
      <c r="CC294" s="4">
        <v>1683</v>
      </c>
      <c r="CD294" s="4">
        <v>1836</v>
      </c>
      <c r="CE294" s="4">
        <v>1859</v>
      </c>
      <c r="CF294" s="4">
        <v>6708</v>
      </c>
      <c r="CG294" s="4">
        <v>1440</v>
      </c>
      <c r="CH294" s="4">
        <v>1407</v>
      </c>
      <c r="CI294" s="4">
        <v>1374</v>
      </c>
      <c r="CJ294" s="4">
        <v>1365</v>
      </c>
      <c r="CK294" s="4">
        <v>1122</v>
      </c>
      <c r="CL294" s="4">
        <v>5750</v>
      </c>
      <c r="CM294" s="4">
        <v>1129</v>
      </c>
      <c r="CN294" s="4">
        <v>1144</v>
      </c>
      <c r="CO294" s="4">
        <v>1188</v>
      </c>
      <c r="CP294" s="4">
        <v>1178</v>
      </c>
      <c r="CQ294" s="4">
        <v>1111</v>
      </c>
      <c r="CR294" s="4">
        <v>4852</v>
      </c>
      <c r="CS294" s="4">
        <v>1043</v>
      </c>
      <c r="CT294" s="4">
        <v>1001</v>
      </c>
      <c r="CU294" s="4">
        <v>959</v>
      </c>
      <c r="CV294" s="4">
        <v>910</v>
      </c>
      <c r="CW294" s="4">
        <v>939</v>
      </c>
      <c r="CX294" s="4">
        <v>3773</v>
      </c>
      <c r="CY294" s="4">
        <v>855</v>
      </c>
      <c r="CZ294" s="4">
        <v>841</v>
      </c>
      <c r="DA294" s="4">
        <v>730</v>
      </c>
      <c r="DB294" s="4">
        <v>694</v>
      </c>
      <c r="DC294" s="4">
        <v>653</v>
      </c>
      <c r="DD294" s="4">
        <v>2473</v>
      </c>
      <c r="DE294" s="4">
        <v>581</v>
      </c>
      <c r="DF294" s="4">
        <v>549</v>
      </c>
      <c r="DG294" s="4">
        <v>469</v>
      </c>
      <c r="DH294" s="4">
        <v>486</v>
      </c>
      <c r="DI294" s="4">
        <v>388</v>
      </c>
      <c r="DJ294" s="4">
        <v>1098</v>
      </c>
      <c r="DK294" s="4">
        <v>358</v>
      </c>
      <c r="DL294" s="4">
        <v>303</v>
      </c>
      <c r="DM294" s="4">
        <v>147</v>
      </c>
      <c r="DN294" s="4">
        <v>170</v>
      </c>
      <c r="DO294" s="4">
        <v>120</v>
      </c>
      <c r="DP294" s="4">
        <v>305</v>
      </c>
      <c r="DQ294" s="4">
        <v>95</v>
      </c>
      <c r="DR294" s="4">
        <v>85</v>
      </c>
      <c r="DS294" s="4">
        <v>59</v>
      </c>
      <c r="DT294" s="4">
        <v>41</v>
      </c>
      <c r="DU294" s="4">
        <v>25</v>
      </c>
      <c r="DV294" s="4">
        <v>45</v>
      </c>
      <c r="DW294" s="4">
        <v>38990</v>
      </c>
      <c r="DX294" s="4">
        <v>43788</v>
      </c>
      <c r="DY294" s="4">
        <v>77996</v>
      </c>
      <c r="DZ294" s="4">
        <v>45164</v>
      </c>
      <c r="EA294" s="4">
        <v>25004</v>
      </c>
    </row>
    <row r="295" spans="1:131" ht="17.5" customHeight="1" x14ac:dyDescent="0.35">
      <c r="A295" s="2" t="s">
        <v>508</v>
      </c>
      <c r="D295" s="2" t="s">
        <v>509</v>
      </c>
      <c r="E295" s="4">
        <v>169274</v>
      </c>
      <c r="F295" s="4">
        <v>12434</v>
      </c>
      <c r="G295" s="4">
        <v>2643</v>
      </c>
      <c r="H295" s="4">
        <v>2480</v>
      </c>
      <c r="I295" s="4">
        <v>2496</v>
      </c>
      <c r="J295" s="4">
        <v>2475</v>
      </c>
      <c r="K295" s="4">
        <v>2340</v>
      </c>
      <c r="L295" s="4">
        <v>10023</v>
      </c>
      <c r="M295" s="4">
        <v>2191</v>
      </c>
      <c r="N295" s="4">
        <v>2103</v>
      </c>
      <c r="O295" s="4">
        <v>1909</v>
      </c>
      <c r="P295" s="4">
        <v>1904</v>
      </c>
      <c r="Q295" s="4">
        <v>1916</v>
      </c>
      <c r="R295" s="4">
        <v>9263</v>
      </c>
      <c r="S295" s="4">
        <v>1845</v>
      </c>
      <c r="T295" s="4">
        <v>1852</v>
      </c>
      <c r="U295" s="4">
        <v>1845</v>
      </c>
      <c r="V295" s="4">
        <v>1818</v>
      </c>
      <c r="W295" s="4">
        <v>1903</v>
      </c>
      <c r="X295" s="4">
        <v>8928</v>
      </c>
      <c r="Y295" s="4">
        <v>1884</v>
      </c>
      <c r="Z295" s="4">
        <v>1797</v>
      </c>
      <c r="AA295" s="4">
        <v>1949</v>
      </c>
      <c r="AB295" s="4">
        <v>1702</v>
      </c>
      <c r="AC295" s="4">
        <v>1596</v>
      </c>
      <c r="AD295" s="4">
        <v>12098</v>
      </c>
      <c r="AE295" s="4">
        <v>1764</v>
      </c>
      <c r="AF295" s="4">
        <v>1964</v>
      </c>
      <c r="AG295" s="4">
        <v>2362</v>
      </c>
      <c r="AH295" s="4">
        <v>2935</v>
      </c>
      <c r="AI295" s="4">
        <v>3073</v>
      </c>
      <c r="AJ295" s="4">
        <v>17074</v>
      </c>
      <c r="AK295" s="4">
        <v>3256</v>
      </c>
      <c r="AL295" s="4">
        <v>3342</v>
      </c>
      <c r="AM295" s="4">
        <v>3347</v>
      </c>
      <c r="AN295" s="4">
        <v>3492</v>
      </c>
      <c r="AO295" s="4">
        <v>3637</v>
      </c>
      <c r="AP295" s="4">
        <v>16132</v>
      </c>
      <c r="AQ295" s="4">
        <v>3591</v>
      </c>
      <c r="AR295" s="4">
        <v>3464</v>
      </c>
      <c r="AS295" s="4">
        <v>3256</v>
      </c>
      <c r="AT295" s="4">
        <v>2980</v>
      </c>
      <c r="AU295" s="4">
        <v>2841</v>
      </c>
      <c r="AV295" s="4">
        <v>14028</v>
      </c>
      <c r="AW295" s="4">
        <v>2942</v>
      </c>
      <c r="AX295" s="4">
        <v>2869</v>
      </c>
      <c r="AY295" s="4">
        <v>2864</v>
      </c>
      <c r="AZ295" s="4">
        <v>2742</v>
      </c>
      <c r="BA295" s="4">
        <v>2611</v>
      </c>
      <c r="BB295" s="4">
        <v>12376</v>
      </c>
      <c r="BC295" s="4">
        <v>2444</v>
      </c>
      <c r="BD295" s="4">
        <v>2588</v>
      </c>
      <c r="BE295" s="4">
        <v>2490</v>
      </c>
      <c r="BF295" s="4">
        <v>2411</v>
      </c>
      <c r="BG295" s="4">
        <v>2443</v>
      </c>
      <c r="BH295" s="4">
        <v>11550</v>
      </c>
      <c r="BI295" s="4">
        <v>2521</v>
      </c>
      <c r="BJ295" s="4">
        <v>2355</v>
      </c>
      <c r="BK295" s="4">
        <v>2273</v>
      </c>
      <c r="BL295" s="4">
        <v>2259</v>
      </c>
      <c r="BM295" s="4">
        <v>2142</v>
      </c>
      <c r="BN295" s="4">
        <v>9647</v>
      </c>
      <c r="BO295" s="4">
        <v>2100</v>
      </c>
      <c r="BP295" s="4">
        <v>1958</v>
      </c>
      <c r="BQ295" s="4">
        <v>1890</v>
      </c>
      <c r="BR295" s="4">
        <v>1869</v>
      </c>
      <c r="BS295" s="4">
        <v>1830</v>
      </c>
      <c r="BT295" s="4">
        <v>8517</v>
      </c>
      <c r="BU295" s="4">
        <v>1781</v>
      </c>
      <c r="BV295" s="4">
        <v>1760</v>
      </c>
      <c r="BW295" s="4">
        <v>1720</v>
      </c>
      <c r="BX295" s="4">
        <v>1716</v>
      </c>
      <c r="BY295" s="4">
        <v>1540</v>
      </c>
      <c r="BZ295" s="4">
        <v>7159</v>
      </c>
      <c r="CA295" s="4">
        <v>1441</v>
      </c>
      <c r="CB295" s="4">
        <v>1396</v>
      </c>
      <c r="CC295" s="4">
        <v>1478</v>
      </c>
      <c r="CD295" s="4">
        <v>1423</v>
      </c>
      <c r="CE295" s="4">
        <v>1421</v>
      </c>
      <c r="CF295" s="4">
        <v>5505</v>
      </c>
      <c r="CG295" s="4">
        <v>1148</v>
      </c>
      <c r="CH295" s="4">
        <v>1167</v>
      </c>
      <c r="CI295" s="4">
        <v>1101</v>
      </c>
      <c r="CJ295" s="4">
        <v>1069</v>
      </c>
      <c r="CK295" s="4">
        <v>1020</v>
      </c>
      <c r="CL295" s="4">
        <v>4662</v>
      </c>
      <c r="CM295" s="4">
        <v>929</v>
      </c>
      <c r="CN295" s="4">
        <v>948</v>
      </c>
      <c r="CO295" s="4">
        <v>920</v>
      </c>
      <c r="CP295" s="4">
        <v>980</v>
      </c>
      <c r="CQ295" s="4">
        <v>885</v>
      </c>
      <c r="CR295" s="4">
        <v>4014</v>
      </c>
      <c r="CS295" s="4">
        <v>927</v>
      </c>
      <c r="CT295" s="4">
        <v>864</v>
      </c>
      <c r="CU295" s="4">
        <v>781</v>
      </c>
      <c r="CV295" s="4">
        <v>729</v>
      </c>
      <c r="CW295" s="4">
        <v>713</v>
      </c>
      <c r="CX295" s="4">
        <v>2811</v>
      </c>
      <c r="CY295" s="4">
        <v>691</v>
      </c>
      <c r="CZ295" s="4">
        <v>597</v>
      </c>
      <c r="DA295" s="4">
        <v>529</v>
      </c>
      <c r="DB295" s="4">
        <v>531</v>
      </c>
      <c r="DC295" s="4">
        <v>463</v>
      </c>
      <c r="DD295" s="4">
        <v>1916</v>
      </c>
      <c r="DE295" s="4">
        <v>483</v>
      </c>
      <c r="DF295" s="4">
        <v>423</v>
      </c>
      <c r="DG295" s="4">
        <v>381</v>
      </c>
      <c r="DH295" s="4">
        <v>321</v>
      </c>
      <c r="DI295" s="4">
        <v>308</v>
      </c>
      <c r="DJ295" s="4">
        <v>838</v>
      </c>
      <c r="DK295" s="4">
        <v>303</v>
      </c>
      <c r="DL295" s="4">
        <v>224</v>
      </c>
      <c r="DM295" s="4">
        <v>117</v>
      </c>
      <c r="DN295" s="4">
        <v>111</v>
      </c>
      <c r="DO295" s="4">
        <v>83</v>
      </c>
      <c r="DP295" s="4">
        <v>248</v>
      </c>
      <c r="DQ295" s="4">
        <v>97</v>
      </c>
      <c r="DR295" s="4">
        <v>48</v>
      </c>
      <c r="DS295" s="4">
        <v>58</v>
      </c>
      <c r="DT295" s="4">
        <v>28</v>
      </c>
      <c r="DU295" s="4">
        <v>17</v>
      </c>
      <c r="DV295" s="4">
        <v>51</v>
      </c>
      <c r="DW295" s="4">
        <v>33604</v>
      </c>
      <c r="DX295" s="4">
        <v>37350</v>
      </c>
      <c r="DY295" s="4">
        <v>78752</v>
      </c>
      <c r="DZ295" s="4">
        <v>36873</v>
      </c>
      <c r="EA295" s="4">
        <v>20045</v>
      </c>
    </row>
    <row r="296" spans="1:131" ht="17.5" customHeight="1" x14ac:dyDescent="0.35">
      <c r="A296" s="2" t="s">
        <v>510</v>
      </c>
      <c r="D296" s="2" t="s">
        <v>511</v>
      </c>
      <c r="E296" s="4">
        <v>161812</v>
      </c>
      <c r="F296" s="4">
        <v>12000</v>
      </c>
      <c r="G296" s="4">
        <v>2496</v>
      </c>
      <c r="H296" s="4">
        <v>2338</v>
      </c>
      <c r="I296" s="4">
        <v>2369</v>
      </c>
      <c r="J296" s="4">
        <v>2427</v>
      </c>
      <c r="K296" s="4">
        <v>2370</v>
      </c>
      <c r="L296" s="4">
        <v>10122</v>
      </c>
      <c r="M296" s="4">
        <v>2253</v>
      </c>
      <c r="N296" s="4">
        <v>2045</v>
      </c>
      <c r="O296" s="4">
        <v>1976</v>
      </c>
      <c r="P296" s="4">
        <v>1975</v>
      </c>
      <c r="Q296" s="4">
        <v>1873</v>
      </c>
      <c r="R296" s="4">
        <v>9867</v>
      </c>
      <c r="S296" s="4">
        <v>1969</v>
      </c>
      <c r="T296" s="4">
        <v>1910</v>
      </c>
      <c r="U296" s="4">
        <v>2006</v>
      </c>
      <c r="V296" s="4">
        <v>2001</v>
      </c>
      <c r="W296" s="4">
        <v>1981</v>
      </c>
      <c r="X296" s="4">
        <v>9920</v>
      </c>
      <c r="Y296" s="4">
        <v>1942</v>
      </c>
      <c r="Z296" s="4">
        <v>2081</v>
      </c>
      <c r="AA296" s="4">
        <v>2039</v>
      </c>
      <c r="AB296" s="4">
        <v>1953</v>
      </c>
      <c r="AC296" s="4">
        <v>1905</v>
      </c>
      <c r="AD296" s="4">
        <v>11411</v>
      </c>
      <c r="AE296" s="4">
        <v>2046</v>
      </c>
      <c r="AF296" s="4">
        <v>2097</v>
      </c>
      <c r="AG296" s="4">
        <v>2276</v>
      </c>
      <c r="AH296" s="4">
        <v>2507</v>
      </c>
      <c r="AI296" s="4">
        <v>2485</v>
      </c>
      <c r="AJ296" s="4">
        <v>13412</v>
      </c>
      <c r="AK296" s="4">
        <v>2605</v>
      </c>
      <c r="AL296" s="4">
        <v>2753</v>
      </c>
      <c r="AM296" s="4">
        <v>2552</v>
      </c>
      <c r="AN296" s="4">
        <v>2734</v>
      </c>
      <c r="AO296" s="4">
        <v>2768</v>
      </c>
      <c r="AP296" s="4">
        <v>12489</v>
      </c>
      <c r="AQ296" s="4">
        <v>2642</v>
      </c>
      <c r="AR296" s="4">
        <v>2491</v>
      </c>
      <c r="AS296" s="4">
        <v>2539</v>
      </c>
      <c r="AT296" s="4">
        <v>2442</v>
      </c>
      <c r="AU296" s="4">
        <v>2375</v>
      </c>
      <c r="AV296" s="4">
        <v>11518</v>
      </c>
      <c r="AW296" s="4">
        <v>2286</v>
      </c>
      <c r="AX296" s="4">
        <v>2303</v>
      </c>
      <c r="AY296" s="4">
        <v>2206</v>
      </c>
      <c r="AZ296" s="4">
        <v>2407</v>
      </c>
      <c r="BA296" s="4">
        <v>2316</v>
      </c>
      <c r="BB296" s="4">
        <v>12492</v>
      </c>
      <c r="BC296" s="4">
        <v>2432</v>
      </c>
      <c r="BD296" s="4">
        <v>2499</v>
      </c>
      <c r="BE296" s="4">
        <v>2566</v>
      </c>
      <c r="BF296" s="4">
        <v>2453</v>
      </c>
      <c r="BG296" s="4">
        <v>2542</v>
      </c>
      <c r="BH296" s="4">
        <v>12004</v>
      </c>
      <c r="BI296" s="4">
        <v>2471</v>
      </c>
      <c r="BJ296" s="4">
        <v>2560</v>
      </c>
      <c r="BK296" s="4">
        <v>2402</v>
      </c>
      <c r="BL296" s="4">
        <v>2398</v>
      </c>
      <c r="BM296" s="4">
        <v>2173</v>
      </c>
      <c r="BN296" s="4">
        <v>9709</v>
      </c>
      <c r="BO296" s="4">
        <v>2206</v>
      </c>
      <c r="BP296" s="4">
        <v>2039</v>
      </c>
      <c r="BQ296" s="4">
        <v>1865</v>
      </c>
      <c r="BR296" s="4">
        <v>1857</v>
      </c>
      <c r="BS296" s="4">
        <v>1742</v>
      </c>
      <c r="BT296" s="4">
        <v>7804</v>
      </c>
      <c r="BU296" s="4">
        <v>1653</v>
      </c>
      <c r="BV296" s="4">
        <v>1584</v>
      </c>
      <c r="BW296" s="4">
        <v>1650</v>
      </c>
      <c r="BX296" s="4">
        <v>1430</v>
      </c>
      <c r="BY296" s="4">
        <v>1487</v>
      </c>
      <c r="BZ296" s="4">
        <v>7014</v>
      </c>
      <c r="CA296" s="4">
        <v>1419</v>
      </c>
      <c r="CB296" s="4">
        <v>1390</v>
      </c>
      <c r="CC296" s="4">
        <v>1325</v>
      </c>
      <c r="CD296" s="4">
        <v>1448</v>
      </c>
      <c r="CE296" s="4">
        <v>1432</v>
      </c>
      <c r="CF296" s="4">
        <v>5955</v>
      </c>
      <c r="CG296" s="4">
        <v>1279</v>
      </c>
      <c r="CH296" s="4">
        <v>1241</v>
      </c>
      <c r="CI296" s="4">
        <v>1241</v>
      </c>
      <c r="CJ296" s="4">
        <v>1149</v>
      </c>
      <c r="CK296" s="4">
        <v>1045</v>
      </c>
      <c r="CL296" s="4">
        <v>4979</v>
      </c>
      <c r="CM296" s="4">
        <v>944</v>
      </c>
      <c r="CN296" s="4">
        <v>1090</v>
      </c>
      <c r="CO296" s="4">
        <v>1023</v>
      </c>
      <c r="CP296" s="4">
        <v>996</v>
      </c>
      <c r="CQ296" s="4">
        <v>926</v>
      </c>
      <c r="CR296" s="4">
        <v>4262</v>
      </c>
      <c r="CS296" s="4">
        <v>905</v>
      </c>
      <c r="CT296" s="4">
        <v>898</v>
      </c>
      <c r="CU296" s="4">
        <v>882</v>
      </c>
      <c r="CV296" s="4">
        <v>794</v>
      </c>
      <c r="CW296" s="4">
        <v>783</v>
      </c>
      <c r="CX296" s="4">
        <v>3221</v>
      </c>
      <c r="CY296" s="4">
        <v>763</v>
      </c>
      <c r="CZ296" s="4">
        <v>736</v>
      </c>
      <c r="DA296" s="4">
        <v>599</v>
      </c>
      <c r="DB296" s="4">
        <v>569</v>
      </c>
      <c r="DC296" s="4">
        <v>554</v>
      </c>
      <c r="DD296" s="4">
        <v>2258</v>
      </c>
      <c r="DE296" s="4">
        <v>508</v>
      </c>
      <c r="DF296" s="4">
        <v>527</v>
      </c>
      <c r="DG296" s="4">
        <v>436</v>
      </c>
      <c r="DH296" s="4">
        <v>422</v>
      </c>
      <c r="DI296" s="4">
        <v>365</v>
      </c>
      <c r="DJ296" s="4">
        <v>1019</v>
      </c>
      <c r="DK296" s="4">
        <v>314</v>
      </c>
      <c r="DL296" s="4">
        <v>273</v>
      </c>
      <c r="DM296" s="4">
        <v>183</v>
      </c>
      <c r="DN296" s="4">
        <v>124</v>
      </c>
      <c r="DO296" s="4">
        <v>125</v>
      </c>
      <c r="DP296" s="4">
        <v>315</v>
      </c>
      <c r="DQ296" s="4">
        <v>94</v>
      </c>
      <c r="DR296" s="4">
        <v>88</v>
      </c>
      <c r="DS296" s="4">
        <v>64</v>
      </c>
      <c r="DT296" s="4">
        <v>42</v>
      </c>
      <c r="DU296" s="4">
        <v>27</v>
      </c>
      <c r="DV296" s="4">
        <v>41</v>
      </c>
      <c r="DW296" s="4">
        <v>33931</v>
      </c>
      <c r="DX296" s="4">
        <v>38051</v>
      </c>
      <c r="DY296" s="4">
        <v>69300</v>
      </c>
      <c r="DZ296" s="4">
        <v>36531</v>
      </c>
      <c r="EA296" s="4">
        <v>22050</v>
      </c>
    </row>
    <row r="297" spans="1:131" ht="17.5" customHeight="1" x14ac:dyDescent="0.35">
      <c r="A297" s="2" t="s">
        <v>512</v>
      </c>
      <c r="D297" s="2" t="s">
        <v>513</v>
      </c>
      <c r="E297" s="4">
        <v>128333</v>
      </c>
      <c r="F297" s="4">
        <v>10231</v>
      </c>
      <c r="G297" s="4">
        <v>2128</v>
      </c>
      <c r="H297" s="4">
        <v>2098</v>
      </c>
      <c r="I297" s="4">
        <v>2080</v>
      </c>
      <c r="J297" s="4">
        <v>1989</v>
      </c>
      <c r="K297" s="4">
        <v>1936</v>
      </c>
      <c r="L297" s="4">
        <v>7964</v>
      </c>
      <c r="M297" s="4">
        <v>1937</v>
      </c>
      <c r="N297" s="4">
        <v>1668</v>
      </c>
      <c r="O297" s="4">
        <v>1519</v>
      </c>
      <c r="P297" s="4">
        <v>1412</v>
      </c>
      <c r="Q297" s="4">
        <v>1428</v>
      </c>
      <c r="R297" s="4">
        <v>7368</v>
      </c>
      <c r="S297" s="4">
        <v>1381</v>
      </c>
      <c r="T297" s="4">
        <v>1489</v>
      </c>
      <c r="U297" s="4">
        <v>1539</v>
      </c>
      <c r="V297" s="4">
        <v>1451</v>
      </c>
      <c r="W297" s="4">
        <v>1508</v>
      </c>
      <c r="X297" s="4">
        <v>7881</v>
      </c>
      <c r="Y297" s="4">
        <v>1432</v>
      </c>
      <c r="Z297" s="4">
        <v>1421</v>
      </c>
      <c r="AA297" s="4">
        <v>1464</v>
      </c>
      <c r="AB297" s="4">
        <v>1758</v>
      </c>
      <c r="AC297" s="4">
        <v>1806</v>
      </c>
      <c r="AD297" s="4">
        <v>9848</v>
      </c>
      <c r="AE297" s="4">
        <v>1813</v>
      </c>
      <c r="AF297" s="4">
        <v>1896</v>
      </c>
      <c r="AG297" s="4">
        <v>2007</v>
      </c>
      <c r="AH297" s="4">
        <v>2024</v>
      </c>
      <c r="AI297" s="4">
        <v>2108</v>
      </c>
      <c r="AJ297" s="4">
        <v>11417</v>
      </c>
      <c r="AK297" s="4">
        <v>2139</v>
      </c>
      <c r="AL297" s="4">
        <v>2215</v>
      </c>
      <c r="AM297" s="4">
        <v>2255</v>
      </c>
      <c r="AN297" s="4">
        <v>2361</v>
      </c>
      <c r="AO297" s="4">
        <v>2447</v>
      </c>
      <c r="AP297" s="4">
        <v>12321</v>
      </c>
      <c r="AQ297" s="4">
        <v>2513</v>
      </c>
      <c r="AR297" s="4">
        <v>2660</v>
      </c>
      <c r="AS297" s="4">
        <v>2479</v>
      </c>
      <c r="AT297" s="4">
        <v>2327</v>
      </c>
      <c r="AU297" s="4">
        <v>2342</v>
      </c>
      <c r="AV297" s="4">
        <v>10313</v>
      </c>
      <c r="AW297" s="4">
        <v>2109</v>
      </c>
      <c r="AX297" s="4">
        <v>2100</v>
      </c>
      <c r="AY297" s="4">
        <v>2086</v>
      </c>
      <c r="AZ297" s="4">
        <v>2044</v>
      </c>
      <c r="BA297" s="4">
        <v>1974</v>
      </c>
      <c r="BB297" s="4">
        <v>9686</v>
      </c>
      <c r="BC297" s="4">
        <v>2071</v>
      </c>
      <c r="BD297" s="4">
        <v>1904</v>
      </c>
      <c r="BE297" s="4">
        <v>1968</v>
      </c>
      <c r="BF297" s="4">
        <v>1876</v>
      </c>
      <c r="BG297" s="4">
        <v>1867</v>
      </c>
      <c r="BH297" s="4">
        <v>8744</v>
      </c>
      <c r="BI297" s="4">
        <v>1849</v>
      </c>
      <c r="BJ297" s="4">
        <v>1856</v>
      </c>
      <c r="BK297" s="4">
        <v>1757</v>
      </c>
      <c r="BL297" s="4">
        <v>1653</v>
      </c>
      <c r="BM297" s="4">
        <v>1629</v>
      </c>
      <c r="BN297" s="4">
        <v>6993</v>
      </c>
      <c r="BO297" s="4">
        <v>1560</v>
      </c>
      <c r="BP297" s="4">
        <v>1486</v>
      </c>
      <c r="BQ297" s="4">
        <v>1421</v>
      </c>
      <c r="BR297" s="4">
        <v>1300</v>
      </c>
      <c r="BS297" s="4">
        <v>1226</v>
      </c>
      <c r="BT297" s="4">
        <v>5648</v>
      </c>
      <c r="BU297" s="4">
        <v>1253</v>
      </c>
      <c r="BV297" s="4">
        <v>1146</v>
      </c>
      <c r="BW297" s="4">
        <v>1126</v>
      </c>
      <c r="BX297" s="4">
        <v>1086</v>
      </c>
      <c r="BY297" s="4">
        <v>1037</v>
      </c>
      <c r="BZ297" s="4">
        <v>5093</v>
      </c>
      <c r="CA297" s="4">
        <v>957</v>
      </c>
      <c r="CB297" s="4">
        <v>1019</v>
      </c>
      <c r="CC297" s="4">
        <v>936</v>
      </c>
      <c r="CD297" s="4">
        <v>1084</v>
      </c>
      <c r="CE297" s="4">
        <v>1097</v>
      </c>
      <c r="CF297" s="4">
        <v>3910</v>
      </c>
      <c r="CG297" s="4">
        <v>913</v>
      </c>
      <c r="CH297" s="4">
        <v>852</v>
      </c>
      <c r="CI297" s="4">
        <v>750</v>
      </c>
      <c r="CJ297" s="4">
        <v>718</v>
      </c>
      <c r="CK297" s="4">
        <v>677</v>
      </c>
      <c r="CL297" s="4">
        <v>3343</v>
      </c>
      <c r="CM297" s="4">
        <v>696</v>
      </c>
      <c r="CN297" s="4">
        <v>692</v>
      </c>
      <c r="CO297" s="4">
        <v>655</v>
      </c>
      <c r="CP297" s="4">
        <v>669</v>
      </c>
      <c r="CQ297" s="4">
        <v>631</v>
      </c>
      <c r="CR297" s="4">
        <v>2763</v>
      </c>
      <c r="CS297" s="4">
        <v>608</v>
      </c>
      <c r="CT297" s="4">
        <v>569</v>
      </c>
      <c r="CU297" s="4">
        <v>557</v>
      </c>
      <c r="CV297" s="4">
        <v>510</v>
      </c>
      <c r="CW297" s="4">
        <v>519</v>
      </c>
      <c r="CX297" s="4">
        <v>2238</v>
      </c>
      <c r="CY297" s="4">
        <v>490</v>
      </c>
      <c r="CZ297" s="4">
        <v>484</v>
      </c>
      <c r="DA297" s="4">
        <v>430</v>
      </c>
      <c r="DB297" s="4">
        <v>416</v>
      </c>
      <c r="DC297" s="4">
        <v>418</v>
      </c>
      <c r="DD297" s="4">
        <v>1619</v>
      </c>
      <c r="DE297" s="4">
        <v>381</v>
      </c>
      <c r="DF297" s="4">
        <v>358</v>
      </c>
      <c r="DG297" s="4">
        <v>315</v>
      </c>
      <c r="DH297" s="4">
        <v>293</v>
      </c>
      <c r="DI297" s="4">
        <v>272</v>
      </c>
      <c r="DJ297" s="4">
        <v>755</v>
      </c>
      <c r="DK297" s="4">
        <v>277</v>
      </c>
      <c r="DL297" s="4">
        <v>195</v>
      </c>
      <c r="DM297" s="4">
        <v>110</v>
      </c>
      <c r="DN297" s="4">
        <v>89</v>
      </c>
      <c r="DO297" s="4">
        <v>84</v>
      </c>
      <c r="DP297" s="4">
        <v>168</v>
      </c>
      <c r="DQ297" s="4">
        <v>58</v>
      </c>
      <c r="DR297" s="4">
        <v>52</v>
      </c>
      <c r="DS297" s="4">
        <v>28</v>
      </c>
      <c r="DT297" s="4">
        <v>23</v>
      </c>
      <c r="DU297" s="4">
        <v>7</v>
      </c>
      <c r="DV297" s="4">
        <v>30</v>
      </c>
      <c r="DW297" s="4">
        <v>26995</v>
      </c>
      <c r="DX297" s="4">
        <v>29880</v>
      </c>
      <c r="DY297" s="4">
        <v>60034</v>
      </c>
      <c r="DZ297" s="4">
        <v>26478</v>
      </c>
      <c r="EA297" s="4">
        <v>14826</v>
      </c>
    </row>
    <row r="298" spans="1:131" ht="17.5" customHeight="1" x14ac:dyDescent="0.35">
      <c r="A298" s="2" t="s">
        <v>514</v>
      </c>
      <c r="D298" s="2" t="s">
        <v>515</v>
      </c>
      <c r="E298" s="4">
        <v>121033</v>
      </c>
      <c r="F298" s="4">
        <v>7852</v>
      </c>
      <c r="G298" s="4">
        <v>1581</v>
      </c>
      <c r="H298" s="4">
        <v>1595</v>
      </c>
      <c r="I298" s="4">
        <v>1554</v>
      </c>
      <c r="J298" s="4">
        <v>1660</v>
      </c>
      <c r="K298" s="4">
        <v>1462</v>
      </c>
      <c r="L298" s="4">
        <v>7064</v>
      </c>
      <c r="M298" s="4">
        <v>1529</v>
      </c>
      <c r="N298" s="4">
        <v>1435</v>
      </c>
      <c r="O298" s="4">
        <v>1507</v>
      </c>
      <c r="P298" s="4">
        <v>1349</v>
      </c>
      <c r="Q298" s="4">
        <v>1244</v>
      </c>
      <c r="R298" s="4">
        <v>6920</v>
      </c>
      <c r="S298" s="4">
        <v>1356</v>
      </c>
      <c r="T298" s="4">
        <v>1373</v>
      </c>
      <c r="U298" s="4">
        <v>1328</v>
      </c>
      <c r="V298" s="4">
        <v>1418</v>
      </c>
      <c r="W298" s="4">
        <v>1445</v>
      </c>
      <c r="X298" s="4">
        <v>7038</v>
      </c>
      <c r="Y298" s="4">
        <v>1414</v>
      </c>
      <c r="Z298" s="4">
        <v>1454</v>
      </c>
      <c r="AA298" s="4">
        <v>1650</v>
      </c>
      <c r="AB298" s="4">
        <v>1395</v>
      </c>
      <c r="AC298" s="4">
        <v>1125</v>
      </c>
      <c r="AD298" s="4">
        <v>7881</v>
      </c>
      <c r="AE298" s="4">
        <v>1151</v>
      </c>
      <c r="AF298" s="4">
        <v>1464</v>
      </c>
      <c r="AG298" s="4">
        <v>1626</v>
      </c>
      <c r="AH298" s="4">
        <v>1809</v>
      </c>
      <c r="AI298" s="4">
        <v>1831</v>
      </c>
      <c r="AJ298" s="4">
        <v>9794</v>
      </c>
      <c r="AK298" s="4">
        <v>1889</v>
      </c>
      <c r="AL298" s="4">
        <v>1999</v>
      </c>
      <c r="AM298" s="4">
        <v>1918</v>
      </c>
      <c r="AN298" s="4">
        <v>1949</v>
      </c>
      <c r="AO298" s="4">
        <v>2039</v>
      </c>
      <c r="AP298" s="4">
        <v>9557</v>
      </c>
      <c r="AQ298" s="4">
        <v>2065</v>
      </c>
      <c r="AR298" s="4">
        <v>2006</v>
      </c>
      <c r="AS298" s="4">
        <v>1902</v>
      </c>
      <c r="AT298" s="4">
        <v>1817</v>
      </c>
      <c r="AU298" s="4">
        <v>1767</v>
      </c>
      <c r="AV298" s="4">
        <v>8568</v>
      </c>
      <c r="AW298" s="4">
        <v>1720</v>
      </c>
      <c r="AX298" s="4">
        <v>1713</v>
      </c>
      <c r="AY298" s="4">
        <v>1679</v>
      </c>
      <c r="AZ298" s="4">
        <v>1734</v>
      </c>
      <c r="BA298" s="4">
        <v>1722</v>
      </c>
      <c r="BB298" s="4">
        <v>8591</v>
      </c>
      <c r="BC298" s="4">
        <v>1779</v>
      </c>
      <c r="BD298" s="4">
        <v>1614</v>
      </c>
      <c r="BE298" s="4">
        <v>1736</v>
      </c>
      <c r="BF298" s="4">
        <v>1759</v>
      </c>
      <c r="BG298" s="4">
        <v>1703</v>
      </c>
      <c r="BH298" s="4">
        <v>8481</v>
      </c>
      <c r="BI298" s="4">
        <v>1735</v>
      </c>
      <c r="BJ298" s="4">
        <v>1656</v>
      </c>
      <c r="BK298" s="4">
        <v>1752</v>
      </c>
      <c r="BL298" s="4">
        <v>1670</v>
      </c>
      <c r="BM298" s="4">
        <v>1668</v>
      </c>
      <c r="BN298" s="4">
        <v>7802</v>
      </c>
      <c r="BO298" s="4">
        <v>1666</v>
      </c>
      <c r="BP298" s="4">
        <v>1589</v>
      </c>
      <c r="BQ298" s="4">
        <v>1595</v>
      </c>
      <c r="BR298" s="4">
        <v>1486</v>
      </c>
      <c r="BS298" s="4">
        <v>1466</v>
      </c>
      <c r="BT298" s="4">
        <v>6601</v>
      </c>
      <c r="BU298" s="4">
        <v>1428</v>
      </c>
      <c r="BV298" s="4">
        <v>1415</v>
      </c>
      <c r="BW298" s="4">
        <v>1299</v>
      </c>
      <c r="BX298" s="4">
        <v>1206</v>
      </c>
      <c r="BY298" s="4">
        <v>1253</v>
      </c>
      <c r="BZ298" s="4">
        <v>6219</v>
      </c>
      <c r="CA298" s="4">
        <v>1294</v>
      </c>
      <c r="CB298" s="4">
        <v>1253</v>
      </c>
      <c r="CC298" s="4">
        <v>1173</v>
      </c>
      <c r="CD298" s="4">
        <v>1271</v>
      </c>
      <c r="CE298" s="4">
        <v>1228</v>
      </c>
      <c r="CF298" s="4">
        <v>4977</v>
      </c>
      <c r="CG298" s="4">
        <v>1082</v>
      </c>
      <c r="CH298" s="4">
        <v>1099</v>
      </c>
      <c r="CI298" s="4">
        <v>1008</v>
      </c>
      <c r="CJ298" s="4">
        <v>949</v>
      </c>
      <c r="CK298" s="4">
        <v>839</v>
      </c>
      <c r="CL298" s="4">
        <v>4202</v>
      </c>
      <c r="CM298" s="4">
        <v>816</v>
      </c>
      <c r="CN298" s="4">
        <v>911</v>
      </c>
      <c r="CO298" s="4">
        <v>875</v>
      </c>
      <c r="CP298" s="4">
        <v>807</v>
      </c>
      <c r="CQ298" s="4">
        <v>793</v>
      </c>
      <c r="CR298" s="4">
        <v>3637</v>
      </c>
      <c r="CS298" s="4">
        <v>762</v>
      </c>
      <c r="CT298" s="4">
        <v>839</v>
      </c>
      <c r="CU298" s="4">
        <v>748</v>
      </c>
      <c r="CV298" s="4">
        <v>662</v>
      </c>
      <c r="CW298" s="4">
        <v>626</v>
      </c>
      <c r="CX298" s="4">
        <v>2885</v>
      </c>
      <c r="CY298" s="4">
        <v>669</v>
      </c>
      <c r="CZ298" s="4">
        <v>646</v>
      </c>
      <c r="DA298" s="4">
        <v>557</v>
      </c>
      <c r="DB298" s="4">
        <v>547</v>
      </c>
      <c r="DC298" s="4">
        <v>466</v>
      </c>
      <c r="DD298" s="4">
        <v>1827</v>
      </c>
      <c r="DE298" s="4">
        <v>449</v>
      </c>
      <c r="DF298" s="4">
        <v>399</v>
      </c>
      <c r="DG298" s="4">
        <v>347</v>
      </c>
      <c r="DH298" s="4">
        <v>336</v>
      </c>
      <c r="DI298" s="4">
        <v>296</v>
      </c>
      <c r="DJ298" s="4">
        <v>828</v>
      </c>
      <c r="DK298" s="4">
        <v>274</v>
      </c>
      <c r="DL298" s="4">
        <v>221</v>
      </c>
      <c r="DM298" s="4">
        <v>113</v>
      </c>
      <c r="DN298" s="4">
        <v>130</v>
      </c>
      <c r="DO298" s="4">
        <v>90</v>
      </c>
      <c r="DP298" s="4">
        <v>267</v>
      </c>
      <c r="DQ298" s="4">
        <v>83</v>
      </c>
      <c r="DR298" s="4">
        <v>76</v>
      </c>
      <c r="DS298" s="4">
        <v>45</v>
      </c>
      <c r="DT298" s="4">
        <v>36</v>
      </c>
      <c r="DU298" s="4">
        <v>27</v>
      </c>
      <c r="DV298" s="4">
        <v>42</v>
      </c>
      <c r="DW298" s="4">
        <v>23250</v>
      </c>
      <c r="DX298" s="4">
        <v>26354</v>
      </c>
      <c r="DY298" s="4">
        <v>50015</v>
      </c>
      <c r="DZ298" s="4">
        <v>29103</v>
      </c>
      <c r="EA298" s="4">
        <v>18665</v>
      </c>
    </row>
    <row r="299" spans="1:131" ht="17.5" customHeight="1" x14ac:dyDescent="0.35">
      <c r="A299" s="2" t="s">
        <v>516</v>
      </c>
      <c r="D299" s="2" t="s">
        <v>517</v>
      </c>
      <c r="E299" s="4">
        <v>123023</v>
      </c>
      <c r="F299" s="4">
        <v>6675</v>
      </c>
      <c r="G299" s="4">
        <v>1246</v>
      </c>
      <c r="H299" s="4">
        <v>1338</v>
      </c>
      <c r="I299" s="4">
        <v>1390</v>
      </c>
      <c r="J299" s="4">
        <v>1342</v>
      </c>
      <c r="K299" s="4">
        <v>1359</v>
      </c>
      <c r="L299" s="4">
        <v>6509</v>
      </c>
      <c r="M299" s="4">
        <v>1382</v>
      </c>
      <c r="N299" s="4">
        <v>1350</v>
      </c>
      <c r="O299" s="4">
        <v>1288</v>
      </c>
      <c r="P299" s="4">
        <v>1231</v>
      </c>
      <c r="Q299" s="4">
        <v>1258</v>
      </c>
      <c r="R299" s="4">
        <v>7048</v>
      </c>
      <c r="S299" s="4">
        <v>1300</v>
      </c>
      <c r="T299" s="4">
        <v>1437</v>
      </c>
      <c r="U299" s="4">
        <v>1422</v>
      </c>
      <c r="V299" s="4">
        <v>1368</v>
      </c>
      <c r="W299" s="4">
        <v>1521</v>
      </c>
      <c r="X299" s="4">
        <v>7519</v>
      </c>
      <c r="Y299" s="4">
        <v>1528</v>
      </c>
      <c r="Z299" s="4">
        <v>1627</v>
      </c>
      <c r="AA299" s="4">
        <v>1527</v>
      </c>
      <c r="AB299" s="4">
        <v>1547</v>
      </c>
      <c r="AC299" s="4">
        <v>1290</v>
      </c>
      <c r="AD299" s="4">
        <v>7435</v>
      </c>
      <c r="AE299" s="4">
        <v>1370</v>
      </c>
      <c r="AF299" s="4">
        <v>1394</v>
      </c>
      <c r="AG299" s="4">
        <v>1568</v>
      </c>
      <c r="AH299" s="4">
        <v>1559</v>
      </c>
      <c r="AI299" s="4">
        <v>1544</v>
      </c>
      <c r="AJ299" s="4">
        <v>7493</v>
      </c>
      <c r="AK299" s="4">
        <v>1494</v>
      </c>
      <c r="AL299" s="4">
        <v>1457</v>
      </c>
      <c r="AM299" s="4">
        <v>1564</v>
      </c>
      <c r="AN299" s="4">
        <v>1449</v>
      </c>
      <c r="AO299" s="4">
        <v>1529</v>
      </c>
      <c r="AP299" s="4">
        <v>7501</v>
      </c>
      <c r="AQ299" s="4">
        <v>1552</v>
      </c>
      <c r="AR299" s="4">
        <v>1544</v>
      </c>
      <c r="AS299" s="4">
        <v>1498</v>
      </c>
      <c r="AT299" s="4">
        <v>1383</v>
      </c>
      <c r="AU299" s="4">
        <v>1524</v>
      </c>
      <c r="AV299" s="4">
        <v>7529</v>
      </c>
      <c r="AW299" s="4">
        <v>1421</v>
      </c>
      <c r="AX299" s="4">
        <v>1490</v>
      </c>
      <c r="AY299" s="4">
        <v>1446</v>
      </c>
      <c r="AZ299" s="4">
        <v>1532</v>
      </c>
      <c r="BA299" s="4">
        <v>1640</v>
      </c>
      <c r="BB299" s="4">
        <v>8969</v>
      </c>
      <c r="BC299" s="4">
        <v>1734</v>
      </c>
      <c r="BD299" s="4">
        <v>1769</v>
      </c>
      <c r="BE299" s="4">
        <v>1794</v>
      </c>
      <c r="BF299" s="4">
        <v>1721</v>
      </c>
      <c r="BG299" s="4">
        <v>1951</v>
      </c>
      <c r="BH299" s="4">
        <v>9090</v>
      </c>
      <c r="BI299" s="4">
        <v>1829</v>
      </c>
      <c r="BJ299" s="4">
        <v>1862</v>
      </c>
      <c r="BK299" s="4">
        <v>1909</v>
      </c>
      <c r="BL299" s="4">
        <v>1807</v>
      </c>
      <c r="BM299" s="4">
        <v>1683</v>
      </c>
      <c r="BN299" s="4">
        <v>8275</v>
      </c>
      <c r="BO299" s="4">
        <v>1841</v>
      </c>
      <c r="BP299" s="4">
        <v>1665</v>
      </c>
      <c r="BQ299" s="4">
        <v>1640</v>
      </c>
      <c r="BR299" s="4">
        <v>1628</v>
      </c>
      <c r="BS299" s="4">
        <v>1501</v>
      </c>
      <c r="BT299" s="4">
        <v>6930</v>
      </c>
      <c r="BU299" s="4">
        <v>1391</v>
      </c>
      <c r="BV299" s="4">
        <v>1360</v>
      </c>
      <c r="BW299" s="4">
        <v>1431</v>
      </c>
      <c r="BX299" s="4">
        <v>1365</v>
      </c>
      <c r="BY299" s="4">
        <v>1383</v>
      </c>
      <c r="BZ299" s="4">
        <v>7434</v>
      </c>
      <c r="CA299" s="4">
        <v>1341</v>
      </c>
      <c r="CB299" s="4">
        <v>1395</v>
      </c>
      <c r="CC299" s="4">
        <v>1401</v>
      </c>
      <c r="CD299" s="4">
        <v>1628</v>
      </c>
      <c r="CE299" s="4">
        <v>1669</v>
      </c>
      <c r="CF299" s="4">
        <v>5886</v>
      </c>
      <c r="CG299" s="4">
        <v>1298</v>
      </c>
      <c r="CH299" s="4">
        <v>1213</v>
      </c>
      <c r="CI299" s="4">
        <v>1227</v>
      </c>
      <c r="CJ299" s="4">
        <v>1164</v>
      </c>
      <c r="CK299" s="4">
        <v>984</v>
      </c>
      <c r="CL299" s="4">
        <v>5302</v>
      </c>
      <c r="CM299" s="4">
        <v>1018</v>
      </c>
      <c r="CN299" s="4">
        <v>1136</v>
      </c>
      <c r="CO299" s="4">
        <v>1061</v>
      </c>
      <c r="CP299" s="4">
        <v>1040</v>
      </c>
      <c r="CQ299" s="4">
        <v>1047</v>
      </c>
      <c r="CR299" s="4">
        <v>5068</v>
      </c>
      <c r="CS299" s="4">
        <v>1048</v>
      </c>
      <c r="CT299" s="4">
        <v>1040</v>
      </c>
      <c r="CU299" s="4">
        <v>965</v>
      </c>
      <c r="CV299" s="4">
        <v>1018</v>
      </c>
      <c r="CW299" s="4">
        <v>997</v>
      </c>
      <c r="CX299" s="4">
        <v>4215</v>
      </c>
      <c r="CY299" s="4">
        <v>958</v>
      </c>
      <c r="CZ299" s="4">
        <v>903</v>
      </c>
      <c r="DA299" s="4">
        <v>854</v>
      </c>
      <c r="DB299" s="4">
        <v>780</v>
      </c>
      <c r="DC299" s="4">
        <v>720</v>
      </c>
      <c r="DD299" s="4">
        <v>2752</v>
      </c>
      <c r="DE299" s="4">
        <v>672</v>
      </c>
      <c r="DF299" s="4">
        <v>610</v>
      </c>
      <c r="DG299" s="4">
        <v>554</v>
      </c>
      <c r="DH299" s="4">
        <v>495</v>
      </c>
      <c r="DI299" s="4">
        <v>421</v>
      </c>
      <c r="DJ299" s="4">
        <v>1092</v>
      </c>
      <c r="DK299" s="4">
        <v>361</v>
      </c>
      <c r="DL299" s="4">
        <v>295</v>
      </c>
      <c r="DM299" s="4">
        <v>169</v>
      </c>
      <c r="DN299" s="4">
        <v>145</v>
      </c>
      <c r="DO299" s="4">
        <v>122</v>
      </c>
      <c r="DP299" s="4">
        <v>258</v>
      </c>
      <c r="DQ299" s="4">
        <v>82</v>
      </c>
      <c r="DR299" s="4">
        <v>74</v>
      </c>
      <c r="DS299" s="4">
        <v>49</v>
      </c>
      <c r="DT299" s="4">
        <v>38</v>
      </c>
      <c r="DU299" s="4">
        <v>15</v>
      </c>
      <c r="DV299" s="4">
        <v>43</v>
      </c>
      <c r="DW299" s="4">
        <v>21760</v>
      </c>
      <c r="DX299" s="4">
        <v>24914</v>
      </c>
      <c r="DY299" s="4">
        <v>44918</v>
      </c>
      <c r="DZ299" s="4">
        <v>31729</v>
      </c>
      <c r="EA299" s="4">
        <v>24616</v>
      </c>
    </row>
    <row r="300" spans="1:131" ht="17.5" customHeight="1" x14ac:dyDescent="0.35">
      <c r="A300" s="2" t="s">
        <v>518</v>
      </c>
      <c r="D300" s="2" t="s">
        <v>519</v>
      </c>
      <c r="E300" s="4">
        <v>138125</v>
      </c>
      <c r="F300" s="4">
        <v>9609</v>
      </c>
      <c r="G300" s="4">
        <v>1918</v>
      </c>
      <c r="H300" s="4">
        <v>2006</v>
      </c>
      <c r="I300" s="4">
        <v>1893</v>
      </c>
      <c r="J300" s="4">
        <v>1937</v>
      </c>
      <c r="K300" s="4">
        <v>1855</v>
      </c>
      <c r="L300" s="4">
        <v>8175</v>
      </c>
      <c r="M300" s="4">
        <v>1770</v>
      </c>
      <c r="N300" s="4">
        <v>1670</v>
      </c>
      <c r="O300" s="4">
        <v>1624</v>
      </c>
      <c r="P300" s="4">
        <v>1552</v>
      </c>
      <c r="Q300" s="4">
        <v>1559</v>
      </c>
      <c r="R300" s="4">
        <v>8268</v>
      </c>
      <c r="S300" s="4">
        <v>1606</v>
      </c>
      <c r="T300" s="4">
        <v>1696</v>
      </c>
      <c r="U300" s="4">
        <v>1648</v>
      </c>
      <c r="V300" s="4">
        <v>1658</v>
      </c>
      <c r="W300" s="4">
        <v>1660</v>
      </c>
      <c r="X300" s="4">
        <v>9090</v>
      </c>
      <c r="Y300" s="4">
        <v>1622</v>
      </c>
      <c r="Z300" s="4">
        <v>1710</v>
      </c>
      <c r="AA300" s="4">
        <v>1827</v>
      </c>
      <c r="AB300" s="4">
        <v>1820</v>
      </c>
      <c r="AC300" s="4">
        <v>2111</v>
      </c>
      <c r="AD300" s="4">
        <v>10883</v>
      </c>
      <c r="AE300" s="4">
        <v>2210</v>
      </c>
      <c r="AF300" s="4">
        <v>2143</v>
      </c>
      <c r="AG300" s="4">
        <v>2232</v>
      </c>
      <c r="AH300" s="4">
        <v>2098</v>
      </c>
      <c r="AI300" s="4">
        <v>2200</v>
      </c>
      <c r="AJ300" s="4">
        <v>10585</v>
      </c>
      <c r="AK300" s="4">
        <v>2050</v>
      </c>
      <c r="AL300" s="4">
        <v>2030</v>
      </c>
      <c r="AM300" s="4">
        <v>2174</v>
      </c>
      <c r="AN300" s="4">
        <v>2154</v>
      </c>
      <c r="AO300" s="4">
        <v>2177</v>
      </c>
      <c r="AP300" s="4">
        <v>10764</v>
      </c>
      <c r="AQ300" s="4">
        <v>2258</v>
      </c>
      <c r="AR300" s="4">
        <v>2214</v>
      </c>
      <c r="AS300" s="4">
        <v>2274</v>
      </c>
      <c r="AT300" s="4">
        <v>2069</v>
      </c>
      <c r="AU300" s="4">
        <v>1949</v>
      </c>
      <c r="AV300" s="4">
        <v>10023</v>
      </c>
      <c r="AW300" s="4">
        <v>2047</v>
      </c>
      <c r="AX300" s="4">
        <v>2003</v>
      </c>
      <c r="AY300" s="4">
        <v>2069</v>
      </c>
      <c r="AZ300" s="4">
        <v>1915</v>
      </c>
      <c r="BA300" s="4">
        <v>1989</v>
      </c>
      <c r="BB300" s="4">
        <v>9908</v>
      </c>
      <c r="BC300" s="4">
        <v>1973</v>
      </c>
      <c r="BD300" s="4">
        <v>1966</v>
      </c>
      <c r="BE300" s="4">
        <v>1962</v>
      </c>
      <c r="BF300" s="4">
        <v>2084</v>
      </c>
      <c r="BG300" s="4">
        <v>1923</v>
      </c>
      <c r="BH300" s="4">
        <v>9867</v>
      </c>
      <c r="BI300" s="4">
        <v>2042</v>
      </c>
      <c r="BJ300" s="4">
        <v>2052</v>
      </c>
      <c r="BK300" s="4">
        <v>1934</v>
      </c>
      <c r="BL300" s="4">
        <v>1952</v>
      </c>
      <c r="BM300" s="4">
        <v>1887</v>
      </c>
      <c r="BN300" s="4">
        <v>8304</v>
      </c>
      <c r="BO300" s="4">
        <v>1781</v>
      </c>
      <c r="BP300" s="4">
        <v>1665</v>
      </c>
      <c r="BQ300" s="4">
        <v>1701</v>
      </c>
      <c r="BR300" s="4">
        <v>1659</v>
      </c>
      <c r="BS300" s="4">
        <v>1498</v>
      </c>
      <c r="BT300" s="4">
        <v>6678</v>
      </c>
      <c r="BU300" s="4">
        <v>1505</v>
      </c>
      <c r="BV300" s="4">
        <v>1351</v>
      </c>
      <c r="BW300" s="4">
        <v>1325</v>
      </c>
      <c r="BX300" s="4">
        <v>1289</v>
      </c>
      <c r="BY300" s="4">
        <v>1208</v>
      </c>
      <c r="BZ300" s="4">
        <v>6539</v>
      </c>
      <c r="CA300" s="4">
        <v>1212</v>
      </c>
      <c r="CB300" s="4">
        <v>1242</v>
      </c>
      <c r="CC300" s="4">
        <v>1314</v>
      </c>
      <c r="CD300" s="4">
        <v>1388</v>
      </c>
      <c r="CE300" s="4">
        <v>1383</v>
      </c>
      <c r="CF300" s="4">
        <v>4977</v>
      </c>
      <c r="CG300" s="4">
        <v>1043</v>
      </c>
      <c r="CH300" s="4">
        <v>1077</v>
      </c>
      <c r="CI300" s="4">
        <v>999</v>
      </c>
      <c r="CJ300" s="4">
        <v>981</v>
      </c>
      <c r="CK300" s="4">
        <v>877</v>
      </c>
      <c r="CL300" s="4">
        <v>4432</v>
      </c>
      <c r="CM300" s="4">
        <v>862</v>
      </c>
      <c r="CN300" s="4">
        <v>891</v>
      </c>
      <c r="CO300" s="4">
        <v>882</v>
      </c>
      <c r="CP300" s="4">
        <v>896</v>
      </c>
      <c r="CQ300" s="4">
        <v>901</v>
      </c>
      <c r="CR300" s="4">
        <v>3955</v>
      </c>
      <c r="CS300" s="4">
        <v>834</v>
      </c>
      <c r="CT300" s="4">
        <v>898</v>
      </c>
      <c r="CU300" s="4">
        <v>742</v>
      </c>
      <c r="CV300" s="4">
        <v>755</v>
      </c>
      <c r="CW300" s="4">
        <v>726</v>
      </c>
      <c r="CX300" s="4">
        <v>3028</v>
      </c>
      <c r="CY300" s="4">
        <v>727</v>
      </c>
      <c r="CZ300" s="4">
        <v>642</v>
      </c>
      <c r="DA300" s="4">
        <v>582</v>
      </c>
      <c r="DB300" s="4">
        <v>559</v>
      </c>
      <c r="DC300" s="4">
        <v>518</v>
      </c>
      <c r="DD300" s="4">
        <v>1893</v>
      </c>
      <c r="DE300" s="4">
        <v>425</v>
      </c>
      <c r="DF300" s="4">
        <v>418</v>
      </c>
      <c r="DG300" s="4">
        <v>397</v>
      </c>
      <c r="DH300" s="4">
        <v>320</v>
      </c>
      <c r="DI300" s="4">
        <v>333</v>
      </c>
      <c r="DJ300" s="4">
        <v>869</v>
      </c>
      <c r="DK300" s="4">
        <v>298</v>
      </c>
      <c r="DL300" s="4">
        <v>241</v>
      </c>
      <c r="DM300" s="4">
        <v>138</v>
      </c>
      <c r="DN300" s="4">
        <v>95</v>
      </c>
      <c r="DO300" s="4">
        <v>97</v>
      </c>
      <c r="DP300" s="4">
        <v>244</v>
      </c>
      <c r="DQ300" s="4">
        <v>78</v>
      </c>
      <c r="DR300" s="4">
        <v>57</v>
      </c>
      <c r="DS300" s="4">
        <v>45</v>
      </c>
      <c r="DT300" s="4">
        <v>34</v>
      </c>
      <c r="DU300" s="4">
        <v>30</v>
      </c>
      <c r="DV300" s="4">
        <v>34</v>
      </c>
      <c r="DW300" s="4">
        <v>27674</v>
      </c>
      <c r="DX300" s="4">
        <v>31211</v>
      </c>
      <c r="DY300" s="4">
        <v>59631</v>
      </c>
      <c r="DZ300" s="4">
        <v>31388</v>
      </c>
      <c r="EA300" s="4">
        <v>19432</v>
      </c>
    </row>
    <row r="301" spans="1:131" ht="17.5" customHeight="1" x14ac:dyDescent="0.35">
      <c r="A301" s="2" t="s">
        <v>520</v>
      </c>
      <c r="D301" s="2" t="s">
        <v>521</v>
      </c>
      <c r="E301" s="4">
        <v>126560</v>
      </c>
      <c r="F301" s="4">
        <v>9576</v>
      </c>
      <c r="G301" s="4">
        <v>2036</v>
      </c>
      <c r="H301" s="4">
        <v>1960</v>
      </c>
      <c r="I301" s="4">
        <v>1980</v>
      </c>
      <c r="J301" s="4">
        <v>1867</v>
      </c>
      <c r="K301" s="4">
        <v>1733</v>
      </c>
      <c r="L301" s="4">
        <v>7354</v>
      </c>
      <c r="M301" s="4">
        <v>1662</v>
      </c>
      <c r="N301" s="4">
        <v>1584</v>
      </c>
      <c r="O301" s="4">
        <v>1420</v>
      </c>
      <c r="P301" s="4">
        <v>1357</v>
      </c>
      <c r="Q301" s="4">
        <v>1331</v>
      </c>
      <c r="R301" s="4">
        <v>6830</v>
      </c>
      <c r="S301" s="4">
        <v>1344</v>
      </c>
      <c r="T301" s="4">
        <v>1374</v>
      </c>
      <c r="U301" s="4">
        <v>1292</v>
      </c>
      <c r="V301" s="4">
        <v>1434</v>
      </c>
      <c r="W301" s="4">
        <v>1386</v>
      </c>
      <c r="X301" s="4">
        <v>7083</v>
      </c>
      <c r="Y301" s="4">
        <v>1401</v>
      </c>
      <c r="Z301" s="4">
        <v>1452</v>
      </c>
      <c r="AA301" s="4">
        <v>1399</v>
      </c>
      <c r="AB301" s="4">
        <v>1372</v>
      </c>
      <c r="AC301" s="4">
        <v>1459</v>
      </c>
      <c r="AD301" s="4">
        <v>8999</v>
      </c>
      <c r="AE301" s="4">
        <v>1402</v>
      </c>
      <c r="AF301" s="4">
        <v>1544</v>
      </c>
      <c r="AG301" s="4">
        <v>1819</v>
      </c>
      <c r="AH301" s="4">
        <v>2089</v>
      </c>
      <c r="AI301" s="4">
        <v>2145</v>
      </c>
      <c r="AJ301" s="4">
        <v>13121</v>
      </c>
      <c r="AK301" s="4">
        <v>2438</v>
      </c>
      <c r="AL301" s="4">
        <v>2567</v>
      </c>
      <c r="AM301" s="4">
        <v>2588</v>
      </c>
      <c r="AN301" s="4">
        <v>2713</v>
      </c>
      <c r="AO301" s="4">
        <v>2815</v>
      </c>
      <c r="AP301" s="4">
        <v>12301</v>
      </c>
      <c r="AQ301" s="4">
        <v>2698</v>
      </c>
      <c r="AR301" s="4">
        <v>2602</v>
      </c>
      <c r="AS301" s="4">
        <v>2424</v>
      </c>
      <c r="AT301" s="4">
        <v>2343</v>
      </c>
      <c r="AU301" s="4">
        <v>2234</v>
      </c>
      <c r="AV301" s="4">
        <v>9983</v>
      </c>
      <c r="AW301" s="4">
        <v>2165</v>
      </c>
      <c r="AX301" s="4">
        <v>2143</v>
      </c>
      <c r="AY301" s="4">
        <v>1911</v>
      </c>
      <c r="AZ301" s="4">
        <v>1916</v>
      </c>
      <c r="BA301" s="4">
        <v>1848</v>
      </c>
      <c r="BB301" s="4">
        <v>9130</v>
      </c>
      <c r="BC301" s="4">
        <v>1942</v>
      </c>
      <c r="BD301" s="4">
        <v>1894</v>
      </c>
      <c r="BE301" s="4">
        <v>1781</v>
      </c>
      <c r="BF301" s="4">
        <v>1804</v>
      </c>
      <c r="BG301" s="4">
        <v>1709</v>
      </c>
      <c r="BH301" s="4">
        <v>8315</v>
      </c>
      <c r="BI301" s="4">
        <v>1754</v>
      </c>
      <c r="BJ301" s="4">
        <v>1709</v>
      </c>
      <c r="BK301" s="4">
        <v>1642</v>
      </c>
      <c r="BL301" s="4">
        <v>1644</v>
      </c>
      <c r="BM301" s="4">
        <v>1566</v>
      </c>
      <c r="BN301" s="4">
        <v>7349</v>
      </c>
      <c r="BO301" s="4">
        <v>1532</v>
      </c>
      <c r="BP301" s="4">
        <v>1468</v>
      </c>
      <c r="BQ301" s="4">
        <v>1512</v>
      </c>
      <c r="BR301" s="4">
        <v>1426</v>
      </c>
      <c r="BS301" s="4">
        <v>1411</v>
      </c>
      <c r="BT301" s="4">
        <v>6161</v>
      </c>
      <c r="BU301" s="4">
        <v>1282</v>
      </c>
      <c r="BV301" s="4">
        <v>1287</v>
      </c>
      <c r="BW301" s="4">
        <v>1257</v>
      </c>
      <c r="BX301" s="4">
        <v>1181</v>
      </c>
      <c r="BY301" s="4">
        <v>1154</v>
      </c>
      <c r="BZ301" s="4">
        <v>5531</v>
      </c>
      <c r="CA301" s="4">
        <v>1102</v>
      </c>
      <c r="CB301" s="4">
        <v>1131</v>
      </c>
      <c r="CC301" s="4">
        <v>1079</v>
      </c>
      <c r="CD301" s="4">
        <v>1146</v>
      </c>
      <c r="CE301" s="4">
        <v>1073</v>
      </c>
      <c r="CF301" s="4">
        <v>4126</v>
      </c>
      <c r="CG301" s="4">
        <v>863</v>
      </c>
      <c r="CH301" s="4">
        <v>881</v>
      </c>
      <c r="CI301" s="4">
        <v>830</v>
      </c>
      <c r="CJ301" s="4">
        <v>821</v>
      </c>
      <c r="CK301" s="4">
        <v>731</v>
      </c>
      <c r="CL301" s="4">
        <v>3480</v>
      </c>
      <c r="CM301" s="4">
        <v>703</v>
      </c>
      <c r="CN301" s="4">
        <v>683</v>
      </c>
      <c r="CO301" s="4">
        <v>713</v>
      </c>
      <c r="CP301" s="4">
        <v>701</v>
      </c>
      <c r="CQ301" s="4">
        <v>680</v>
      </c>
      <c r="CR301" s="4">
        <v>2842</v>
      </c>
      <c r="CS301" s="4">
        <v>614</v>
      </c>
      <c r="CT301" s="4">
        <v>584</v>
      </c>
      <c r="CU301" s="4">
        <v>541</v>
      </c>
      <c r="CV301" s="4">
        <v>571</v>
      </c>
      <c r="CW301" s="4">
        <v>532</v>
      </c>
      <c r="CX301" s="4">
        <v>2159</v>
      </c>
      <c r="CY301" s="4">
        <v>546</v>
      </c>
      <c r="CZ301" s="4">
        <v>486</v>
      </c>
      <c r="DA301" s="4">
        <v>399</v>
      </c>
      <c r="DB301" s="4">
        <v>364</v>
      </c>
      <c r="DC301" s="4">
        <v>364</v>
      </c>
      <c r="DD301" s="4">
        <v>1440</v>
      </c>
      <c r="DE301" s="4">
        <v>293</v>
      </c>
      <c r="DF301" s="4">
        <v>309</v>
      </c>
      <c r="DG301" s="4">
        <v>313</v>
      </c>
      <c r="DH301" s="4">
        <v>300</v>
      </c>
      <c r="DI301" s="4">
        <v>225</v>
      </c>
      <c r="DJ301" s="4">
        <v>587</v>
      </c>
      <c r="DK301" s="4">
        <v>206</v>
      </c>
      <c r="DL301" s="4">
        <v>156</v>
      </c>
      <c r="DM301" s="4">
        <v>94</v>
      </c>
      <c r="DN301" s="4">
        <v>75</v>
      </c>
      <c r="DO301" s="4">
        <v>56</v>
      </c>
      <c r="DP301" s="4">
        <v>170</v>
      </c>
      <c r="DQ301" s="4">
        <v>48</v>
      </c>
      <c r="DR301" s="4">
        <v>35</v>
      </c>
      <c r="DS301" s="4">
        <v>46</v>
      </c>
      <c r="DT301" s="4">
        <v>22</v>
      </c>
      <c r="DU301" s="4">
        <v>19</v>
      </c>
      <c r="DV301" s="4">
        <v>23</v>
      </c>
      <c r="DW301" s="4">
        <v>25161</v>
      </c>
      <c r="DX301" s="4">
        <v>28012</v>
      </c>
      <c r="DY301" s="4">
        <v>59216</v>
      </c>
      <c r="DZ301" s="4">
        <v>27356</v>
      </c>
      <c r="EA301" s="4">
        <v>14827</v>
      </c>
    </row>
    <row r="302" spans="1:131" ht="17.5" customHeight="1" x14ac:dyDescent="0.35">
      <c r="A302" s="2" t="s">
        <v>522</v>
      </c>
      <c r="D302" s="2" t="s">
        <v>523</v>
      </c>
      <c r="E302" s="4">
        <v>81957</v>
      </c>
      <c r="F302" s="4">
        <v>5348</v>
      </c>
      <c r="G302" s="4">
        <v>1119</v>
      </c>
      <c r="H302" s="4">
        <v>1044</v>
      </c>
      <c r="I302" s="4">
        <v>1140</v>
      </c>
      <c r="J302" s="4">
        <v>1079</v>
      </c>
      <c r="K302" s="4">
        <v>966</v>
      </c>
      <c r="L302" s="4">
        <v>4420</v>
      </c>
      <c r="M302" s="4">
        <v>952</v>
      </c>
      <c r="N302" s="4">
        <v>925</v>
      </c>
      <c r="O302" s="4">
        <v>915</v>
      </c>
      <c r="P302" s="4">
        <v>801</v>
      </c>
      <c r="Q302" s="4">
        <v>827</v>
      </c>
      <c r="R302" s="4">
        <v>4355</v>
      </c>
      <c r="S302" s="4">
        <v>824</v>
      </c>
      <c r="T302" s="4">
        <v>923</v>
      </c>
      <c r="U302" s="4">
        <v>878</v>
      </c>
      <c r="V302" s="4">
        <v>878</v>
      </c>
      <c r="W302" s="4">
        <v>852</v>
      </c>
      <c r="X302" s="4">
        <v>5006</v>
      </c>
      <c r="Y302" s="4">
        <v>845</v>
      </c>
      <c r="Z302" s="4">
        <v>858</v>
      </c>
      <c r="AA302" s="4">
        <v>863</v>
      </c>
      <c r="AB302" s="4">
        <v>998</v>
      </c>
      <c r="AC302" s="4">
        <v>1442</v>
      </c>
      <c r="AD302" s="4">
        <v>7119</v>
      </c>
      <c r="AE302" s="4">
        <v>1608</v>
      </c>
      <c r="AF302" s="4">
        <v>1577</v>
      </c>
      <c r="AG302" s="4">
        <v>1406</v>
      </c>
      <c r="AH302" s="4">
        <v>1306</v>
      </c>
      <c r="AI302" s="4">
        <v>1222</v>
      </c>
      <c r="AJ302" s="4">
        <v>6199</v>
      </c>
      <c r="AK302" s="4">
        <v>1177</v>
      </c>
      <c r="AL302" s="4">
        <v>1142</v>
      </c>
      <c r="AM302" s="4">
        <v>1283</v>
      </c>
      <c r="AN302" s="4">
        <v>1302</v>
      </c>
      <c r="AO302" s="4">
        <v>1295</v>
      </c>
      <c r="AP302" s="4">
        <v>6776</v>
      </c>
      <c r="AQ302" s="4">
        <v>1404</v>
      </c>
      <c r="AR302" s="4">
        <v>1411</v>
      </c>
      <c r="AS302" s="4">
        <v>1364</v>
      </c>
      <c r="AT302" s="4">
        <v>1275</v>
      </c>
      <c r="AU302" s="4">
        <v>1322</v>
      </c>
      <c r="AV302" s="4">
        <v>6665</v>
      </c>
      <c r="AW302" s="4">
        <v>1391</v>
      </c>
      <c r="AX302" s="4">
        <v>1314</v>
      </c>
      <c r="AY302" s="4">
        <v>1286</v>
      </c>
      <c r="AZ302" s="4">
        <v>1359</v>
      </c>
      <c r="BA302" s="4">
        <v>1315</v>
      </c>
      <c r="BB302" s="4">
        <v>6083</v>
      </c>
      <c r="BC302" s="4">
        <v>1285</v>
      </c>
      <c r="BD302" s="4">
        <v>1181</v>
      </c>
      <c r="BE302" s="4">
        <v>1213</v>
      </c>
      <c r="BF302" s="4">
        <v>1207</v>
      </c>
      <c r="BG302" s="4">
        <v>1197</v>
      </c>
      <c r="BH302" s="4">
        <v>5660</v>
      </c>
      <c r="BI302" s="4">
        <v>1190</v>
      </c>
      <c r="BJ302" s="4">
        <v>1161</v>
      </c>
      <c r="BK302" s="4">
        <v>1129</v>
      </c>
      <c r="BL302" s="4">
        <v>1135</v>
      </c>
      <c r="BM302" s="4">
        <v>1045</v>
      </c>
      <c r="BN302" s="4">
        <v>4720</v>
      </c>
      <c r="BO302" s="4">
        <v>1076</v>
      </c>
      <c r="BP302" s="4">
        <v>950</v>
      </c>
      <c r="BQ302" s="4">
        <v>958</v>
      </c>
      <c r="BR302" s="4">
        <v>831</v>
      </c>
      <c r="BS302" s="4">
        <v>905</v>
      </c>
      <c r="BT302" s="4">
        <v>4017</v>
      </c>
      <c r="BU302" s="4">
        <v>808</v>
      </c>
      <c r="BV302" s="4">
        <v>863</v>
      </c>
      <c r="BW302" s="4">
        <v>814</v>
      </c>
      <c r="BX302" s="4">
        <v>783</v>
      </c>
      <c r="BY302" s="4">
        <v>749</v>
      </c>
      <c r="BZ302" s="4">
        <v>4104</v>
      </c>
      <c r="CA302" s="4">
        <v>777</v>
      </c>
      <c r="CB302" s="4">
        <v>801</v>
      </c>
      <c r="CC302" s="4">
        <v>839</v>
      </c>
      <c r="CD302" s="4">
        <v>830</v>
      </c>
      <c r="CE302" s="4">
        <v>857</v>
      </c>
      <c r="CF302" s="4">
        <v>2876</v>
      </c>
      <c r="CG302" s="4">
        <v>650</v>
      </c>
      <c r="CH302" s="4">
        <v>603</v>
      </c>
      <c r="CI302" s="4">
        <v>588</v>
      </c>
      <c r="CJ302" s="4">
        <v>535</v>
      </c>
      <c r="CK302" s="4">
        <v>500</v>
      </c>
      <c r="CL302" s="4">
        <v>2402</v>
      </c>
      <c r="CM302" s="4">
        <v>477</v>
      </c>
      <c r="CN302" s="4">
        <v>489</v>
      </c>
      <c r="CO302" s="4">
        <v>513</v>
      </c>
      <c r="CP302" s="4">
        <v>435</v>
      </c>
      <c r="CQ302" s="4">
        <v>488</v>
      </c>
      <c r="CR302" s="4">
        <v>2089</v>
      </c>
      <c r="CS302" s="4">
        <v>438</v>
      </c>
      <c r="CT302" s="4">
        <v>416</v>
      </c>
      <c r="CU302" s="4">
        <v>412</v>
      </c>
      <c r="CV302" s="4">
        <v>394</v>
      </c>
      <c r="CW302" s="4">
        <v>429</v>
      </c>
      <c r="CX302" s="4">
        <v>1802</v>
      </c>
      <c r="CY302" s="4">
        <v>404</v>
      </c>
      <c r="CZ302" s="4">
        <v>403</v>
      </c>
      <c r="DA302" s="4">
        <v>354</v>
      </c>
      <c r="DB302" s="4">
        <v>329</v>
      </c>
      <c r="DC302" s="4">
        <v>312</v>
      </c>
      <c r="DD302" s="4">
        <v>1429</v>
      </c>
      <c r="DE302" s="4">
        <v>346</v>
      </c>
      <c r="DF302" s="4">
        <v>293</v>
      </c>
      <c r="DG302" s="4">
        <v>290</v>
      </c>
      <c r="DH302" s="4">
        <v>244</v>
      </c>
      <c r="DI302" s="4">
        <v>256</v>
      </c>
      <c r="DJ302" s="4">
        <v>691</v>
      </c>
      <c r="DK302" s="4">
        <v>243</v>
      </c>
      <c r="DL302" s="4">
        <v>195</v>
      </c>
      <c r="DM302" s="4">
        <v>93</v>
      </c>
      <c r="DN302" s="4">
        <v>84</v>
      </c>
      <c r="DO302" s="4">
        <v>76</v>
      </c>
      <c r="DP302" s="4">
        <v>175</v>
      </c>
      <c r="DQ302" s="4">
        <v>64</v>
      </c>
      <c r="DR302" s="4">
        <v>38</v>
      </c>
      <c r="DS302" s="4">
        <v>31</v>
      </c>
      <c r="DT302" s="4">
        <v>24</v>
      </c>
      <c r="DU302" s="4">
        <v>18</v>
      </c>
      <c r="DV302" s="4">
        <v>21</v>
      </c>
      <c r="DW302" s="4">
        <v>14968</v>
      </c>
      <c r="DX302" s="4">
        <v>16689</v>
      </c>
      <c r="DY302" s="4">
        <v>37003</v>
      </c>
      <c r="DZ302" s="4">
        <v>18501</v>
      </c>
      <c r="EA302" s="4">
        <v>11485</v>
      </c>
    </row>
    <row r="303" spans="1:131" ht="17.5" customHeight="1" x14ac:dyDescent="0.35">
      <c r="A303" s="2" t="s">
        <v>524</v>
      </c>
      <c r="D303" s="2" t="s">
        <v>525</v>
      </c>
      <c r="E303" s="4">
        <v>101178</v>
      </c>
      <c r="F303" s="4">
        <v>7185</v>
      </c>
      <c r="G303" s="4">
        <v>1527</v>
      </c>
      <c r="H303" s="4">
        <v>1536</v>
      </c>
      <c r="I303" s="4">
        <v>1472</v>
      </c>
      <c r="J303" s="4">
        <v>1366</v>
      </c>
      <c r="K303" s="4">
        <v>1284</v>
      </c>
      <c r="L303" s="4">
        <v>5596</v>
      </c>
      <c r="M303" s="4">
        <v>1323</v>
      </c>
      <c r="N303" s="4">
        <v>1171</v>
      </c>
      <c r="O303" s="4">
        <v>1124</v>
      </c>
      <c r="P303" s="4">
        <v>955</v>
      </c>
      <c r="Q303" s="4">
        <v>1023</v>
      </c>
      <c r="R303" s="4">
        <v>5101</v>
      </c>
      <c r="S303" s="4">
        <v>1028</v>
      </c>
      <c r="T303" s="4">
        <v>1008</v>
      </c>
      <c r="U303" s="4">
        <v>995</v>
      </c>
      <c r="V303" s="4">
        <v>1033</v>
      </c>
      <c r="W303" s="4">
        <v>1037</v>
      </c>
      <c r="X303" s="4">
        <v>4857</v>
      </c>
      <c r="Y303" s="4">
        <v>967</v>
      </c>
      <c r="Z303" s="4">
        <v>1025</v>
      </c>
      <c r="AA303" s="4">
        <v>1085</v>
      </c>
      <c r="AB303" s="4">
        <v>997</v>
      </c>
      <c r="AC303" s="4">
        <v>783</v>
      </c>
      <c r="AD303" s="4">
        <v>6338</v>
      </c>
      <c r="AE303" s="4">
        <v>856</v>
      </c>
      <c r="AF303" s="4">
        <v>1050</v>
      </c>
      <c r="AG303" s="4">
        <v>1275</v>
      </c>
      <c r="AH303" s="4">
        <v>1564</v>
      </c>
      <c r="AI303" s="4">
        <v>1593</v>
      </c>
      <c r="AJ303" s="4">
        <v>9977</v>
      </c>
      <c r="AK303" s="4">
        <v>1733</v>
      </c>
      <c r="AL303" s="4">
        <v>1913</v>
      </c>
      <c r="AM303" s="4">
        <v>2050</v>
      </c>
      <c r="AN303" s="4">
        <v>2093</v>
      </c>
      <c r="AO303" s="4">
        <v>2188</v>
      </c>
      <c r="AP303" s="4">
        <v>10450</v>
      </c>
      <c r="AQ303" s="4">
        <v>2274</v>
      </c>
      <c r="AR303" s="4">
        <v>2248</v>
      </c>
      <c r="AS303" s="4">
        <v>2097</v>
      </c>
      <c r="AT303" s="4">
        <v>1942</v>
      </c>
      <c r="AU303" s="4">
        <v>1889</v>
      </c>
      <c r="AV303" s="4">
        <v>8467</v>
      </c>
      <c r="AW303" s="4">
        <v>1720</v>
      </c>
      <c r="AX303" s="4">
        <v>1711</v>
      </c>
      <c r="AY303" s="4">
        <v>1674</v>
      </c>
      <c r="AZ303" s="4">
        <v>1713</v>
      </c>
      <c r="BA303" s="4">
        <v>1649</v>
      </c>
      <c r="BB303" s="4">
        <v>7828</v>
      </c>
      <c r="BC303" s="4">
        <v>1592</v>
      </c>
      <c r="BD303" s="4">
        <v>1532</v>
      </c>
      <c r="BE303" s="4">
        <v>1579</v>
      </c>
      <c r="BF303" s="4">
        <v>1583</v>
      </c>
      <c r="BG303" s="4">
        <v>1542</v>
      </c>
      <c r="BH303" s="4">
        <v>7145</v>
      </c>
      <c r="BI303" s="4">
        <v>1506</v>
      </c>
      <c r="BJ303" s="4">
        <v>1383</v>
      </c>
      <c r="BK303" s="4">
        <v>1483</v>
      </c>
      <c r="BL303" s="4">
        <v>1412</v>
      </c>
      <c r="BM303" s="4">
        <v>1361</v>
      </c>
      <c r="BN303" s="4">
        <v>5757</v>
      </c>
      <c r="BO303" s="4">
        <v>1238</v>
      </c>
      <c r="BP303" s="4">
        <v>1194</v>
      </c>
      <c r="BQ303" s="4">
        <v>1130</v>
      </c>
      <c r="BR303" s="4">
        <v>1110</v>
      </c>
      <c r="BS303" s="4">
        <v>1085</v>
      </c>
      <c r="BT303" s="4">
        <v>4858</v>
      </c>
      <c r="BU303" s="4">
        <v>1081</v>
      </c>
      <c r="BV303" s="4">
        <v>961</v>
      </c>
      <c r="BW303" s="4">
        <v>945</v>
      </c>
      <c r="BX303" s="4">
        <v>939</v>
      </c>
      <c r="BY303" s="4">
        <v>932</v>
      </c>
      <c r="BZ303" s="4">
        <v>4547</v>
      </c>
      <c r="CA303" s="4">
        <v>922</v>
      </c>
      <c r="CB303" s="4">
        <v>941</v>
      </c>
      <c r="CC303" s="4">
        <v>895</v>
      </c>
      <c r="CD303" s="4">
        <v>945</v>
      </c>
      <c r="CE303" s="4">
        <v>844</v>
      </c>
      <c r="CF303" s="4">
        <v>3408</v>
      </c>
      <c r="CG303" s="4">
        <v>762</v>
      </c>
      <c r="CH303" s="4">
        <v>739</v>
      </c>
      <c r="CI303" s="4">
        <v>684</v>
      </c>
      <c r="CJ303" s="4">
        <v>614</v>
      </c>
      <c r="CK303" s="4">
        <v>609</v>
      </c>
      <c r="CL303" s="4">
        <v>2912</v>
      </c>
      <c r="CM303" s="4">
        <v>620</v>
      </c>
      <c r="CN303" s="4">
        <v>574</v>
      </c>
      <c r="CO303" s="4">
        <v>568</v>
      </c>
      <c r="CP303" s="4">
        <v>594</v>
      </c>
      <c r="CQ303" s="4">
        <v>556</v>
      </c>
      <c r="CR303" s="4">
        <v>2485</v>
      </c>
      <c r="CS303" s="4">
        <v>543</v>
      </c>
      <c r="CT303" s="4">
        <v>497</v>
      </c>
      <c r="CU303" s="4">
        <v>464</v>
      </c>
      <c r="CV303" s="4">
        <v>532</v>
      </c>
      <c r="CW303" s="4">
        <v>449</v>
      </c>
      <c r="CX303" s="4">
        <v>2052</v>
      </c>
      <c r="CY303" s="4">
        <v>495</v>
      </c>
      <c r="CZ303" s="4">
        <v>439</v>
      </c>
      <c r="DA303" s="4">
        <v>396</v>
      </c>
      <c r="DB303" s="4">
        <v>387</v>
      </c>
      <c r="DC303" s="4">
        <v>335</v>
      </c>
      <c r="DD303" s="4">
        <v>1357</v>
      </c>
      <c r="DE303" s="4">
        <v>323</v>
      </c>
      <c r="DF303" s="4">
        <v>282</v>
      </c>
      <c r="DG303" s="4">
        <v>282</v>
      </c>
      <c r="DH303" s="4">
        <v>244</v>
      </c>
      <c r="DI303" s="4">
        <v>226</v>
      </c>
      <c r="DJ303" s="4">
        <v>631</v>
      </c>
      <c r="DK303" s="4">
        <v>197</v>
      </c>
      <c r="DL303" s="4">
        <v>187</v>
      </c>
      <c r="DM303" s="4">
        <v>92</v>
      </c>
      <c r="DN303" s="4">
        <v>81</v>
      </c>
      <c r="DO303" s="4">
        <v>74</v>
      </c>
      <c r="DP303" s="4">
        <v>195</v>
      </c>
      <c r="DQ303" s="4">
        <v>67</v>
      </c>
      <c r="DR303" s="4">
        <v>47</v>
      </c>
      <c r="DS303" s="4">
        <v>38</v>
      </c>
      <c r="DT303" s="4">
        <v>19</v>
      </c>
      <c r="DU303" s="4">
        <v>24</v>
      </c>
      <c r="DV303" s="4">
        <v>32</v>
      </c>
      <c r="DW303" s="4">
        <v>18849</v>
      </c>
      <c r="DX303" s="4">
        <v>20959</v>
      </c>
      <c r="DY303" s="4">
        <v>46950</v>
      </c>
      <c r="DZ303" s="4">
        <v>22307</v>
      </c>
      <c r="EA303" s="4">
        <v>13072</v>
      </c>
    </row>
    <row r="304" spans="1:131" ht="17.5" customHeight="1" x14ac:dyDescent="0.35">
      <c r="A304" s="2" t="s">
        <v>526</v>
      </c>
      <c r="D304" s="2" t="s">
        <v>527</v>
      </c>
      <c r="E304" s="4">
        <v>140897</v>
      </c>
      <c r="F304" s="4">
        <v>10502</v>
      </c>
      <c r="G304" s="4">
        <v>2024</v>
      </c>
      <c r="H304" s="4">
        <v>2168</v>
      </c>
      <c r="I304" s="4">
        <v>2153</v>
      </c>
      <c r="J304" s="4">
        <v>2109</v>
      </c>
      <c r="K304" s="4">
        <v>2048</v>
      </c>
      <c r="L304" s="4">
        <v>9101</v>
      </c>
      <c r="M304" s="4">
        <v>1879</v>
      </c>
      <c r="N304" s="4">
        <v>1890</v>
      </c>
      <c r="O304" s="4">
        <v>1886</v>
      </c>
      <c r="P304" s="4">
        <v>1696</v>
      </c>
      <c r="Q304" s="4">
        <v>1750</v>
      </c>
      <c r="R304" s="4">
        <v>9040</v>
      </c>
      <c r="S304" s="4">
        <v>1772</v>
      </c>
      <c r="T304" s="4">
        <v>1745</v>
      </c>
      <c r="U304" s="4">
        <v>1870</v>
      </c>
      <c r="V304" s="4">
        <v>1858</v>
      </c>
      <c r="W304" s="4">
        <v>1795</v>
      </c>
      <c r="X304" s="4">
        <v>8716</v>
      </c>
      <c r="Y304" s="4">
        <v>1824</v>
      </c>
      <c r="Z304" s="4">
        <v>1780</v>
      </c>
      <c r="AA304" s="4">
        <v>1872</v>
      </c>
      <c r="AB304" s="4">
        <v>1734</v>
      </c>
      <c r="AC304" s="4">
        <v>1506</v>
      </c>
      <c r="AD304" s="4">
        <v>9095</v>
      </c>
      <c r="AE304" s="4">
        <v>1438</v>
      </c>
      <c r="AF304" s="4">
        <v>1607</v>
      </c>
      <c r="AG304" s="4">
        <v>1877</v>
      </c>
      <c r="AH304" s="4">
        <v>2006</v>
      </c>
      <c r="AI304" s="4">
        <v>2167</v>
      </c>
      <c r="AJ304" s="4">
        <v>11966</v>
      </c>
      <c r="AK304" s="4">
        <v>2271</v>
      </c>
      <c r="AL304" s="4">
        <v>2373</v>
      </c>
      <c r="AM304" s="4">
        <v>2361</v>
      </c>
      <c r="AN304" s="4">
        <v>2477</v>
      </c>
      <c r="AO304" s="4">
        <v>2484</v>
      </c>
      <c r="AP304" s="4">
        <v>11949</v>
      </c>
      <c r="AQ304" s="4">
        <v>2573</v>
      </c>
      <c r="AR304" s="4">
        <v>2508</v>
      </c>
      <c r="AS304" s="4">
        <v>2479</v>
      </c>
      <c r="AT304" s="4">
        <v>2283</v>
      </c>
      <c r="AU304" s="4">
        <v>2106</v>
      </c>
      <c r="AV304" s="4">
        <v>10421</v>
      </c>
      <c r="AW304" s="4">
        <v>2195</v>
      </c>
      <c r="AX304" s="4">
        <v>2019</v>
      </c>
      <c r="AY304" s="4">
        <v>2020</v>
      </c>
      <c r="AZ304" s="4">
        <v>2016</v>
      </c>
      <c r="BA304" s="4">
        <v>2171</v>
      </c>
      <c r="BB304" s="4">
        <v>9950</v>
      </c>
      <c r="BC304" s="4">
        <v>2032</v>
      </c>
      <c r="BD304" s="4">
        <v>2009</v>
      </c>
      <c r="BE304" s="4">
        <v>1979</v>
      </c>
      <c r="BF304" s="4">
        <v>1971</v>
      </c>
      <c r="BG304" s="4">
        <v>1959</v>
      </c>
      <c r="BH304" s="4">
        <v>9583</v>
      </c>
      <c r="BI304" s="4">
        <v>1983</v>
      </c>
      <c r="BJ304" s="4">
        <v>1991</v>
      </c>
      <c r="BK304" s="4">
        <v>1959</v>
      </c>
      <c r="BL304" s="4">
        <v>1872</v>
      </c>
      <c r="BM304" s="4">
        <v>1778</v>
      </c>
      <c r="BN304" s="4">
        <v>8259</v>
      </c>
      <c r="BO304" s="4">
        <v>1752</v>
      </c>
      <c r="BP304" s="4">
        <v>1683</v>
      </c>
      <c r="BQ304" s="4">
        <v>1642</v>
      </c>
      <c r="BR304" s="4">
        <v>1601</v>
      </c>
      <c r="BS304" s="4">
        <v>1581</v>
      </c>
      <c r="BT304" s="4">
        <v>7012</v>
      </c>
      <c r="BU304" s="4">
        <v>1459</v>
      </c>
      <c r="BV304" s="4">
        <v>1540</v>
      </c>
      <c r="BW304" s="4">
        <v>1413</v>
      </c>
      <c r="BX304" s="4">
        <v>1321</v>
      </c>
      <c r="BY304" s="4">
        <v>1279</v>
      </c>
      <c r="BZ304" s="4">
        <v>6424</v>
      </c>
      <c r="CA304" s="4">
        <v>1283</v>
      </c>
      <c r="CB304" s="4">
        <v>1313</v>
      </c>
      <c r="CC304" s="4">
        <v>1235</v>
      </c>
      <c r="CD304" s="4">
        <v>1298</v>
      </c>
      <c r="CE304" s="4">
        <v>1295</v>
      </c>
      <c r="CF304" s="4">
        <v>4821</v>
      </c>
      <c r="CG304" s="4">
        <v>989</v>
      </c>
      <c r="CH304" s="4">
        <v>1033</v>
      </c>
      <c r="CI304" s="4">
        <v>993</v>
      </c>
      <c r="CJ304" s="4">
        <v>999</v>
      </c>
      <c r="CK304" s="4">
        <v>807</v>
      </c>
      <c r="CL304" s="4">
        <v>4053</v>
      </c>
      <c r="CM304" s="4">
        <v>773</v>
      </c>
      <c r="CN304" s="4">
        <v>847</v>
      </c>
      <c r="CO304" s="4">
        <v>846</v>
      </c>
      <c r="CP304" s="4">
        <v>824</v>
      </c>
      <c r="CQ304" s="4">
        <v>763</v>
      </c>
      <c r="CR304" s="4">
        <v>3557</v>
      </c>
      <c r="CS304" s="4">
        <v>724</v>
      </c>
      <c r="CT304" s="4">
        <v>765</v>
      </c>
      <c r="CU304" s="4">
        <v>710</v>
      </c>
      <c r="CV304" s="4">
        <v>672</v>
      </c>
      <c r="CW304" s="4">
        <v>686</v>
      </c>
      <c r="CX304" s="4">
        <v>3085</v>
      </c>
      <c r="CY304" s="4">
        <v>698</v>
      </c>
      <c r="CZ304" s="4">
        <v>675</v>
      </c>
      <c r="DA304" s="4">
        <v>621</v>
      </c>
      <c r="DB304" s="4">
        <v>561</v>
      </c>
      <c r="DC304" s="4">
        <v>530</v>
      </c>
      <c r="DD304" s="4">
        <v>2043</v>
      </c>
      <c r="DE304" s="4">
        <v>513</v>
      </c>
      <c r="DF304" s="4">
        <v>476</v>
      </c>
      <c r="DG304" s="4">
        <v>370</v>
      </c>
      <c r="DH304" s="4">
        <v>371</v>
      </c>
      <c r="DI304" s="4">
        <v>313</v>
      </c>
      <c r="DJ304" s="4">
        <v>984</v>
      </c>
      <c r="DK304" s="4">
        <v>321</v>
      </c>
      <c r="DL304" s="4">
        <v>253</v>
      </c>
      <c r="DM304" s="4">
        <v>150</v>
      </c>
      <c r="DN304" s="4">
        <v>134</v>
      </c>
      <c r="DO304" s="4">
        <v>126</v>
      </c>
      <c r="DP304" s="4">
        <v>291</v>
      </c>
      <c r="DQ304" s="4">
        <v>89</v>
      </c>
      <c r="DR304" s="4">
        <v>72</v>
      </c>
      <c r="DS304" s="4">
        <v>45</v>
      </c>
      <c r="DT304" s="4">
        <v>55</v>
      </c>
      <c r="DU304" s="4">
        <v>30</v>
      </c>
      <c r="DV304" s="4">
        <v>45</v>
      </c>
      <c r="DW304" s="4">
        <v>30467</v>
      </c>
      <c r="DX304" s="4">
        <v>34119</v>
      </c>
      <c r="DY304" s="4">
        <v>60273</v>
      </c>
      <c r="DZ304" s="4">
        <v>31278</v>
      </c>
      <c r="EA304" s="4">
        <v>18879</v>
      </c>
    </row>
    <row r="305" spans="1:131" ht="17.5" customHeight="1" x14ac:dyDescent="0.35">
      <c r="A305" s="2" t="s">
        <v>528</v>
      </c>
      <c r="D305" s="2" t="s">
        <v>529</v>
      </c>
      <c r="E305" s="4">
        <v>95841</v>
      </c>
      <c r="F305" s="4">
        <v>6825</v>
      </c>
      <c r="G305" s="4">
        <v>1435</v>
      </c>
      <c r="H305" s="4">
        <v>1410</v>
      </c>
      <c r="I305" s="4">
        <v>1357</v>
      </c>
      <c r="J305" s="4">
        <v>1327</v>
      </c>
      <c r="K305" s="4">
        <v>1296</v>
      </c>
      <c r="L305" s="4">
        <v>5477</v>
      </c>
      <c r="M305" s="4">
        <v>1215</v>
      </c>
      <c r="N305" s="4">
        <v>1129</v>
      </c>
      <c r="O305" s="4">
        <v>1097</v>
      </c>
      <c r="P305" s="4">
        <v>1087</v>
      </c>
      <c r="Q305" s="4">
        <v>949</v>
      </c>
      <c r="R305" s="4">
        <v>4835</v>
      </c>
      <c r="S305" s="4">
        <v>993</v>
      </c>
      <c r="T305" s="4">
        <v>1039</v>
      </c>
      <c r="U305" s="4">
        <v>983</v>
      </c>
      <c r="V305" s="4">
        <v>941</v>
      </c>
      <c r="W305" s="4">
        <v>879</v>
      </c>
      <c r="X305" s="4">
        <v>4632</v>
      </c>
      <c r="Y305" s="4">
        <v>940</v>
      </c>
      <c r="Z305" s="4">
        <v>859</v>
      </c>
      <c r="AA305" s="4">
        <v>925</v>
      </c>
      <c r="AB305" s="4">
        <v>970</v>
      </c>
      <c r="AC305" s="4">
        <v>938</v>
      </c>
      <c r="AD305" s="4">
        <v>4666</v>
      </c>
      <c r="AE305" s="4">
        <v>845</v>
      </c>
      <c r="AF305" s="4">
        <v>813</v>
      </c>
      <c r="AG305" s="4">
        <v>870</v>
      </c>
      <c r="AH305" s="4">
        <v>1026</v>
      </c>
      <c r="AI305" s="4">
        <v>1112</v>
      </c>
      <c r="AJ305" s="4">
        <v>6450</v>
      </c>
      <c r="AK305" s="4">
        <v>1079</v>
      </c>
      <c r="AL305" s="4">
        <v>1179</v>
      </c>
      <c r="AM305" s="4">
        <v>1300</v>
      </c>
      <c r="AN305" s="4">
        <v>1411</v>
      </c>
      <c r="AO305" s="4">
        <v>1481</v>
      </c>
      <c r="AP305" s="4">
        <v>8282</v>
      </c>
      <c r="AQ305" s="4">
        <v>1587</v>
      </c>
      <c r="AR305" s="4">
        <v>1658</v>
      </c>
      <c r="AS305" s="4">
        <v>1734</v>
      </c>
      <c r="AT305" s="4">
        <v>1700</v>
      </c>
      <c r="AU305" s="4">
        <v>1603</v>
      </c>
      <c r="AV305" s="4">
        <v>8760</v>
      </c>
      <c r="AW305" s="4">
        <v>1646</v>
      </c>
      <c r="AX305" s="4">
        <v>1760</v>
      </c>
      <c r="AY305" s="4">
        <v>1800</v>
      </c>
      <c r="AZ305" s="4">
        <v>1837</v>
      </c>
      <c r="BA305" s="4">
        <v>1717</v>
      </c>
      <c r="BB305" s="4">
        <v>8033</v>
      </c>
      <c r="BC305" s="4">
        <v>1682</v>
      </c>
      <c r="BD305" s="4">
        <v>1594</v>
      </c>
      <c r="BE305" s="4">
        <v>1585</v>
      </c>
      <c r="BF305" s="4">
        <v>1588</v>
      </c>
      <c r="BG305" s="4">
        <v>1584</v>
      </c>
      <c r="BH305" s="4">
        <v>7285</v>
      </c>
      <c r="BI305" s="4">
        <v>1535</v>
      </c>
      <c r="BJ305" s="4">
        <v>1502</v>
      </c>
      <c r="BK305" s="4">
        <v>1467</v>
      </c>
      <c r="BL305" s="4">
        <v>1421</v>
      </c>
      <c r="BM305" s="4">
        <v>1360</v>
      </c>
      <c r="BN305" s="4">
        <v>5948</v>
      </c>
      <c r="BO305" s="4">
        <v>1280</v>
      </c>
      <c r="BP305" s="4">
        <v>1209</v>
      </c>
      <c r="BQ305" s="4">
        <v>1198</v>
      </c>
      <c r="BR305" s="4">
        <v>1140</v>
      </c>
      <c r="BS305" s="4">
        <v>1121</v>
      </c>
      <c r="BT305" s="4">
        <v>5045</v>
      </c>
      <c r="BU305" s="4">
        <v>1035</v>
      </c>
      <c r="BV305" s="4">
        <v>1056</v>
      </c>
      <c r="BW305" s="4">
        <v>1034</v>
      </c>
      <c r="BX305" s="4">
        <v>961</v>
      </c>
      <c r="BY305" s="4">
        <v>959</v>
      </c>
      <c r="BZ305" s="4">
        <v>5238</v>
      </c>
      <c r="CA305" s="4">
        <v>1024</v>
      </c>
      <c r="CB305" s="4">
        <v>934</v>
      </c>
      <c r="CC305" s="4">
        <v>1046</v>
      </c>
      <c r="CD305" s="4">
        <v>1122</v>
      </c>
      <c r="CE305" s="4">
        <v>1112</v>
      </c>
      <c r="CF305" s="4">
        <v>3793</v>
      </c>
      <c r="CG305" s="4">
        <v>802</v>
      </c>
      <c r="CH305" s="4">
        <v>833</v>
      </c>
      <c r="CI305" s="4">
        <v>823</v>
      </c>
      <c r="CJ305" s="4">
        <v>746</v>
      </c>
      <c r="CK305" s="4">
        <v>589</v>
      </c>
      <c r="CL305" s="4">
        <v>3013</v>
      </c>
      <c r="CM305" s="4">
        <v>628</v>
      </c>
      <c r="CN305" s="4">
        <v>663</v>
      </c>
      <c r="CO305" s="4">
        <v>632</v>
      </c>
      <c r="CP305" s="4">
        <v>581</v>
      </c>
      <c r="CQ305" s="4">
        <v>509</v>
      </c>
      <c r="CR305" s="4">
        <v>2531</v>
      </c>
      <c r="CS305" s="4">
        <v>569</v>
      </c>
      <c r="CT305" s="4">
        <v>495</v>
      </c>
      <c r="CU305" s="4">
        <v>456</v>
      </c>
      <c r="CV305" s="4">
        <v>518</v>
      </c>
      <c r="CW305" s="4">
        <v>493</v>
      </c>
      <c r="CX305" s="4">
        <v>2211</v>
      </c>
      <c r="CY305" s="4">
        <v>487</v>
      </c>
      <c r="CZ305" s="4">
        <v>475</v>
      </c>
      <c r="DA305" s="4">
        <v>387</v>
      </c>
      <c r="DB305" s="4">
        <v>440</v>
      </c>
      <c r="DC305" s="4">
        <v>422</v>
      </c>
      <c r="DD305" s="4">
        <v>1677</v>
      </c>
      <c r="DE305" s="4">
        <v>365</v>
      </c>
      <c r="DF305" s="4">
        <v>386</v>
      </c>
      <c r="DG305" s="4">
        <v>363</v>
      </c>
      <c r="DH305" s="4">
        <v>299</v>
      </c>
      <c r="DI305" s="4">
        <v>264</v>
      </c>
      <c r="DJ305" s="4">
        <v>856</v>
      </c>
      <c r="DK305" s="4">
        <v>290</v>
      </c>
      <c r="DL305" s="4">
        <v>223</v>
      </c>
      <c r="DM305" s="4">
        <v>122</v>
      </c>
      <c r="DN305" s="4">
        <v>129</v>
      </c>
      <c r="DO305" s="4">
        <v>92</v>
      </c>
      <c r="DP305" s="4">
        <v>244</v>
      </c>
      <c r="DQ305" s="4">
        <v>81</v>
      </c>
      <c r="DR305" s="4">
        <v>60</v>
      </c>
      <c r="DS305" s="4">
        <v>53</v>
      </c>
      <c r="DT305" s="4">
        <v>36</v>
      </c>
      <c r="DU305" s="4">
        <v>14</v>
      </c>
      <c r="DV305" s="4">
        <v>40</v>
      </c>
      <c r="DW305" s="4">
        <v>18077</v>
      </c>
      <c r="DX305" s="4">
        <v>19861</v>
      </c>
      <c r="DY305" s="4">
        <v>39883</v>
      </c>
      <c r="DZ305" s="4">
        <v>23516</v>
      </c>
      <c r="EA305" s="4">
        <v>14365</v>
      </c>
    </row>
    <row r="306" spans="1:131" ht="17.5" customHeight="1" x14ac:dyDescent="0.35">
      <c r="A306" s="2" t="s">
        <v>530</v>
      </c>
      <c r="D306" s="2" t="s">
        <v>531</v>
      </c>
      <c r="E306" s="4">
        <v>97703</v>
      </c>
      <c r="F306" s="4">
        <v>6240</v>
      </c>
      <c r="G306" s="4">
        <v>1226</v>
      </c>
      <c r="H306" s="4">
        <v>1305</v>
      </c>
      <c r="I306" s="4">
        <v>1281</v>
      </c>
      <c r="J306" s="4">
        <v>1227</v>
      </c>
      <c r="K306" s="4">
        <v>1201</v>
      </c>
      <c r="L306" s="4">
        <v>5453</v>
      </c>
      <c r="M306" s="4">
        <v>1188</v>
      </c>
      <c r="N306" s="4">
        <v>1129</v>
      </c>
      <c r="O306" s="4">
        <v>1102</v>
      </c>
      <c r="P306" s="4">
        <v>1028</v>
      </c>
      <c r="Q306" s="4">
        <v>1006</v>
      </c>
      <c r="R306" s="4">
        <v>5691</v>
      </c>
      <c r="S306" s="4">
        <v>1075</v>
      </c>
      <c r="T306" s="4">
        <v>1124</v>
      </c>
      <c r="U306" s="4">
        <v>1076</v>
      </c>
      <c r="V306" s="4">
        <v>1204</v>
      </c>
      <c r="W306" s="4">
        <v>1212</v>
      </c>
      <c r="X306" s="4">
        <v>5514</v>
      </c>
      <c r="Y306" s="4">
        <v>1171</v>
      </c>
      <c r="Z306" s="4">
        <v>1253</v>
      </c>
      <c r="AA306" s="4">
        <v>1256</v>
      </c>
      <c r="AB306" s="4">
        <v>994</v>
      </c>
      <c r="AC306" s="4">
        <v>840</v>
      </c>
      <c r="AD306" s="4">
        <v>5540</v>
      </c>
      <c r="AE306" s="4">
        <v>943</v>
      </c>
      <c r="AF306" s="4">
        <v>1016</v>
      </c>
      <c r="AG306" s="4">
        <v>1118</v>
      </c>
      <c r="AH306" s="4">
        <v>1226</v>
      </c>
      <c r="AI306" s="4">
        <v>1237</v>
      </c>
      <c r="AJ306" s="4">
        <v>6958</v>
      </c>
      <c r="AK306" s="4">
        <v>1264</v>
      </c>
      <c r="AL306" s="4">
        <v>1319</v>
      </c>
      <c r="AM306" s="4">
        <v>1343</v>
      </c>
      <c r="AN306" s="4">
        <v>1498</v>
      </c>
      <c r="AO306" s="4">
        <v>1534</v>
      </c>
      <c r="AP306" s="4">
        <v>7291</v>
      </c>
      <c r="AQ306" s="4">
        <v>1469</v>
      </c>
      <c r="AR306" s="4">
        <v>1533</v>
      </c>
      <c r="AS306" s="4">
        <v>1466</v>
      </c>
      <c r="AT306" s="4">
        <v>1410</v>
      </c>
      <c r="AU306" s="4">
        <v>1413</v>
      </c>
      <c r="AV306" s="4">
        <v>7497</v>
      </c>
      <c r="AW306" s="4">
        <v>1343</v>
      </c>
      <c r="AX306" s="4">
        <v>1511</v>
      </c>
      <c r="AY306" s="4">
        <v>1524</v>
      </c>
      <c r="AZ306" s="4">
        <v>1521</v>
      </c>
      <c r="BA306" s="4">
        <v>1598</v>
      </c>
      <c r="BB306" s="4">
        <v>7903</v>
      </c>
      <c r="BC306" s="4">
        <v>1550</v>
      </c>
      <c r="BD306" s="4">
        <v>1519</v>
      </c>
      <c r="BE306" s="4">
        <v>1574</v>
      </c>
      <c r="BF306" s="4">
        <v>1592</v>
      </c>
      <c r="BG306" s="4">
        <v>1668</v>
      </c>
      <c r="BH306" s="4">
        <v>7612</v>
      </c>
      <c r="BI306" s="4">
        <v>1610</v>
      </c>
      <c r="BJ306" s="4">
        <v>1588</v>
      </c>
      <c r="BK306" s="4">
        <v>1576</v>
      </c>
      <c r="BL306" s="4">
        <v>1467</v>
      </c>
      <c r="BM306" s="4">
        <v>1371</v>
      </c>
      <c r="BN306" s="4">
        <v>6078</v>
      </c>
      <c r="BO306" s="4">
        <v>1361</v>
      </c>
      <c r="BP306" s="4">
        <v>1304</v>
      </c>
      <c r="BQ306" s="4">
        <v>1198</v>
      </c>
      <c r="BR306" s="4">
        <v>1139</v>
      </c>
      <c r="BS306" s="4">
        <v>1076</v>
      </c>
      <c r="BT306" s="4">
        <v>5040</v>
      </c>
      <c r="BU306" s="4">
        <v>1098</v>
      </c>
      <c r="BV306" s="4">
        <v>1026</v>
      </c>
      <c r="BW306" s="4">
        <v>994</v>
      </c>
      <c r="BX306" s="4">
        <v>977</v>
      </c>
      <c r="BY306" s="4">
        <v>945</v>
      </c>
      <c r="BZ306" s="4">
        <v>5379</v>
      </c>
      <c r="CA306" s="4">
        <v>1028</v>
      </c>
      <c r="CB306" s="4">
        <v>950</v>
      </c>
      <c r="CC306" s="4">
        <v>1021</v>
      </c>
      <c r="CD306" s="4">
        <v>1113</v>
      </c>
      <c r="CE306" s="4">
        <v>1267</v>
      </c>
      <c r="CF306" s="4">
        <v>3980</v>
      </c>
      <c r="CG306" s="4">
        <v>798</v>
      </c>
      <c r="CH306" s="4">
        <v>945</v>
      </c>
      <c r="CI306" s="4">
        <v>778</v>
      </c>
      <c r="CJ306" s="4">
        <v>779</v>
      </c>
      <c r="CK306" s="4">
        <v>680</v>
      </c>
      <c r="CL306" s="4">
        <v>3368</v>
      </c>
      <c r="CM306" s="4">
        <v>638</v>
      </c>
      <c r="CN306" s="4">
        <v>687</v>
      </c>
      <c r="CO306" s="4">
        <v>691</v>
      </c>
      <c r="CP306" s="4">
        <v>709</v>
      </c>
      <c r="CQ306" s="4">
        <v>643</v>
      </c>
      <c r="CR306" s="4">
        <v>2999</v>
      </c>
      <c r="CS306" s="4">
        <v>644</v>
      </c>
      <c r="CT306" s="4">
        <v>643</v>
      </c>
      <c r="CU306" s="4">
        <v>537</v>
      </c>
      <c r="CV306" s="4">
        <v>600</v>
      </c>
      <c r="CW306" s="4">
        <v>575</v>
      </c>
      <c r="CX306" s="4">
        <v>2437</v>
      </c>
      <c r="CY306" s="4">
        <v>534</v>
      </c>
      <c r="CZ306" s="4">
        <v>526</v>
      </c>
      <c r="DA306" s="4">
        <v>515</v>
      </c>
      <c r="DB306" s="4">
        <v>455</v>
      </c>
      <c r="DC306" s="4">
        <v>407</v>
      </c>
      <c r="DD306" s="4">
        <v>1712</v>
      </c>
      <c r="DE306" s="4">
        <v>389</v>
      </c>
      <c r="DF306" s="4">
        <v>405</v>
      </c>
      <c r="DG306" s="4">
        <v>341</v>
      </c>
      <c r="DH306" s="4">
        <v>287</v>
      </c>
      <c r="DI306" s="4">
        <v>290</v>
      </c>
      <c r="DJ306" s="4">
        <v>735</v>
      </c>
      <c r="DK306" s="4">
        <v>255</v>
      </c>
      <c r="DL306" s="4">
        <v>196</v>
      </c>
      <c r="DM306" s="4">
        <v>107</v>
      </c>
      <c r="DN306" s="4">
        <v>81</v>
      </c>
      <c r="DO306" s="4">
        <v>96</v>
      </c>
      <c r="DP306" s="4">
        <v>237</v>
      </c>
      <c r="DQ306" s="4">
        <v>78</v>
      </c>
      <c r="DR306" s="4">
        <v>59</v>
      </c>
      <c r="DS306" s="4">
        <v>30</v>
      </c>
      <c r="DT306" s="4">
        <v>40</v>
      </c>
      <c r="DU306" s="4">
        <v>30</v>
      </c>
      <c r="DV306" s="4">
        <v>39</v>
      </c>
      <c r="DW306" s="4">
        <v>18555</v>
      </c>
      <c r="DX306" s="4">
        <v>21064</v>
      </c>
      <c r="DY306" s="4">
        <v>39532</v>
      </c>
      <c r="DZ306" s="4">
        <v>24109</v>
      </c>
      <c r="EA306" s="4">
        <v>15507</v>
      </c>
    </row>
    <row r="307" spans="1:131" ht="17.5" customHeight="1" x14ac:dyDescent="0.35">
      <c r="A307" s="2" t="s">
        <v>532</v>
      </c>
      <c r="D307" s="2" t="s">
        <v>533</v>
      </c>
      <c r="E307" s="4">
        <v>129279</v>
      </c>
      <c r="F307" s="4">
        <v>10075</v>
      </c>
      <c r="G307" s="4">
        <v>2106</v>
      </c>
      <c r="H307" s="4">
        <v>2121</v>
      </c>
      <c r="I307" s="4">
        <v>2042</v>
      </c>
      <c r="J307" s="4">
        <v>1930</v>
      </c>
      <c r="K307" s="4">
        <v>1876</v>
      </c>
      <c r="L307" s="4">
        <v>8038</v>
      </c>
      <c r="M307" s="4">
        <v>1801</v>
      </c>
      <c r="N307" s="4">
        <v>1604</v>
      </c>
      <c r="O307" s="4">
        <v>1631</v>
      </c>
      <c r="P307" s="4">
        <v>1506</v>
      </c>
      <c r="Q307" s="4">
        <v>1496</v>
      </c>
      <c r="R307" s="4">
        <v>7256</v>
      </c>
      <c r="S307" s="4">
        <v>1497</v>
      </c>
      <c r="T307" s="4">
        <v>1423</v>
      </c>
      <c r="U307" s="4">
        <v>1407</v>
      </c>
      <c r="V307" s="4">
        <v>1481</v>
      </c>
      <c r="W307" s="4">
        <v>1448</v>
      </c>
      <c r="X307" s="4">
        <v>7420</v>
      </c>
      <c r="Y307" s="4">
        <v>1526</v>
      </c>
      <c r="Z307" s="4">
        <v>1509</v>
      </c>
      <c r="AA307" s="4">
        <v>1434</v>
      </c>
      <c r="AB307" s="4">
        <v>1510</v>
      </c>
      <c r="AC307" s="4">
        <v>1441</v>
      </c>
      <c r="AD307" s="4">
        <v>10165</v>
      </c>
      <c r="AE307" s="4">
        <v>1653</v>
      </c>
      <c r="AF307" s="4">
        <v>1812</v>
      </c>
      <c r="AG307" s="4">
        <v>2004</v>
      </c>
      <c r="AH307" s="4">
        <v>2284</v>
      </c>
      <c r="AI307" s="4">
        <v>2412</v>
      </c>
      <c r="AJ307" s="4">
        <v>12866</v>
      </c>
      <c r="AK307" s="4">
        <v>2445</v>
      </c>
      <c r="AL307" s="4">
        <v>2549</v>
      </c>
      <c r="AM307" s="4">
        <v>2626</v>
      </c>
      <c r="AN307" s="4">
        <v>2563</v>
      </c>
      <c r="AO307" s="4">
        <v>2683</v>
      </c>
      <c r="AP307" s="4">
        <v>11797</v>
      </c>
      <c r="AQ307" s="4">
        <v>2554</v>
      </c>
      <c r="AR307" s="4">
        <v>2436</v>
      </c>
      <c r="AS307" s="4">
        <v>2364</v>
      </c>
      <c r="AT307" s="4">
        <v>2256</v>
      </c>
      <c r="AU307" s="4">
        <v>2187</v>
      </c>
      <c r="AV307" s="4">
        <v>10171</v>
      </c>
      <c r="AW307" s="4">
        <v>2046</v>
      </c>
      <c r="AX307" s="4">
        <v>2060</v>
      </c>
      <c r="AY307" s="4">
        <v>1960</v>
      </c>
      <c r="AZ307" s="4">
        <v>2036</v>
      </c>
      <c r="BA307" s="4">
        <v>2069</v>
      </c>
      <c r="BB307" s="4">
        <v>9985</v>
      </c>
      <c r="BC307" s="4">
        <v>1995</v>
      </c>
      <c r="BD307" s="4">
        <v>1960</v>
      </c>
      <c r="BE307" s="4">
        <v>2071</v>
      </c>
      <c r="BF307" s="4">
        <v>1964</v>
      </c>
      <c r="BG307" s="4">
        <v>1995</v>
      </c>
      <c r="BH307" s="4">
        <v>8824</v>
      </c>
      <c r="BI307" s="4">
        <v>1855</v>
      </c>
      <c r="BJ307" s="4">
        <v>1854</v>
      </c>
      <c r="BK307" s="4">
        <v>1767</v>
      </c>
      <c r="BL307" s="4">
        <v>1696</v>
      </c>
      <c r="BM307" s="4">
        <v>1652</v>
      </c>
      <c r="BN307" s="4">
        <v>7326</v>
      </c>
      <c r="BO307" s="4">
        <v>1564</v>
      </c>
      <c r="BP307" s="4">
        <v>1500</v>
      </c>
      <c r="BQ307" s="4">
        <v>1542</v>
      </c>
      <c r="BR307" s="4">
        <v>1374</v>
      </c>
      <c r="BS307" s="4">
        <v>1346</v>
      </c>
      <c r="BT307" s="4">
        <v>5917</v>
      </c>
      <c r="BU307" s="4">
        <v>1208</v>
      </c>
      <c r="BV307" s="4">
        <v>1233</v>
      </c>
      <c r="BW307" s="4">
        <v>1205</v>
      </c>
      <c r="BX307" s="4">
        <v>1195</v>
      </c>
      <c r="BY307" s="4">
        <v>1076</v>
      </c>
      <c r="BZ307" s="4">
        <v>5014</v>
      </c>
      <c r="CA307" s="4">
        <v>1052</v>
      </c>
      <c r="CB307" s="4">
        <v>956</v>
      </c>
      <c r="CC307" s="4">
        <v>997</v>
      </c>
      <c r="CD307" s="4">
        <v>989</v>
      </c>
      <c r="CE307" s="4">
        <v>1020</v>
      </c>
      <c r="CF307" s="4">
        <v>3858</v>
      </c>
      <c r="CG307" s="4">
        <v>821</v>
      </c>
      <c r="CH307" s="4">
        <v>781</v>
      </c>
      <c r="CI307" s="4">
        <v>777</v>
      </c>
      <c r="CJ307" s="4">
        <v>817</v>
      </c>
      <c r="CK307" s="4">
        <v>662</v>
      </c>
      <c r="CL307" s="4">
        <v>3211</v>
      </c>
      <c r="CM307" s="4">
        <v>622</v>
      </c>
      <c r="CN307" s="4">
        <v>658</v>
      </c>
      <c r="CO307" s="4">
        <v>661</v>
      </c>
      <c r="CP307" s="4">
        <v>650</v>
      </c>
      <c r="CQ307" s="4">
        <v>620</v>
      </c>
      <c r="CR307" s="4">
        <v>2756</v>
      </c>
      <c r="CS307" s="4">
        <v>626</v>
      </c>
      <c r="CT307" s="4">
        <v>547</v>
      </c>
      <c r="CU307" s="4">
        <v>557</v>
      </c>
      <c r="CV307" s="4">
        <v>527</v>
      </c>
      <c r="CW307" s="4">
        <v>499</v>
      </c>
      <c r="CX307" s="4">
        <v>2164</v>
      </c>
      <c r="CY307" s="4">
        <v>469</v>
      </c>
      <c r="CZ307" s="4">
        <v>474</v>
      </c>
      <c r="DA307" s="4">
        <v>440</v>
      </c>
      <c r="DB307" s="4">
        <v>386</v>
      </c>
      <c r="DC307" s="4">
        <v>395</v>
      </c>
      <c r="DD307" s="4">
        <v>1521</v>
      </c>
      <c r="DE307" s="4">
        <v>362</v>
      </c>
      <c r="DF307" s="4">
        <v>315</v>
      </c>
      <c r="DG307" s="4">
        <v>334</v>
      </c>
      <c r="DH307" s="4">
        <v>268</v>
      </c>
      <c r="DI307" s="4">
        <v>242</v>
      </c>
      <c r="DJ307" s="4">
        <v>692</v>
      </c>
      <c r="DK307" s="4">
        <v>245</v>
      </c>
      <c r="DL307" s="4">
        <v>170</v>
      </c>
      <c r="DM307" s="4">
        <v>107</v>
      </c>
      <c r="DN307" s="4">
        <v>77</v>
      </c>
      <c r="DO307" s="4">
        <v>93</v>
      </c>
      <c r="DP307" s="4">
        <v>193</v>
      </c>
      <c r="DQ307" s="4">
        <v>60</v>
      </c>
      <c r="DR307" s="4">
        <v>50</v>
      </c>
      <c r="DS307" s="4">
        <v>34</v>
      </c>
      <c r="DT307" s="4">
        <v>27</v>
      </c>
      <c r="DU307" s="4">
        <v>22</v>
      </c>
      <c r="DV307" s="4">
        <v>30</v>
      </c>
      <c r="DW307" s="4">
        <v>26895</v>
      </c>
      <c r="DX307" s="4">
        <v>29838</v>
      </c>
      <c r="DY307" s="4">
        <v>60878</v>
      </c>
      <c r="DZ307" s="4">
        <v>27081</v>
      </c>
      <c r="EA307" s="4">
        <v>14425</v>
      </c>
    </row>
    <row r="308" spans="1:131" ht="17.5" customHeight="1" x14ac:dyDescent="0.35">
      <c r="E308" s="30"/>
      <c r="F308" s="30"/>
      <c r="G308" s="31"/>
      <c r="H308" s="31"/>
      <c r="I308" s="31"/>
      <c r="J308" s="31"/>
      <c r="K308" s="31"/>
      <c r="L308" s="30"/>
      <c r="M308" s="31"/>
      <c r="N308" s="31"/>
      <c r="O308" s="31"/>
      <c r="P308" s="31"/>
      <c r="Q308" s="31"/>
      <c r="R308" s="30"/>
      <c r="S308" s="31"/>
      <c r="T308" s="31"/>
      <c r="U308" s="31"/>
      <c r="V308" s="31"/>
      <c r="W308" s="31"/>
      <c r="X308" s="30"/>
      <c r="Y308" s="31"/>
      <c r="Z308" s="31"/>
      <c r="AA308" s="31"/>
      <c r="AB308" s="31"/>
      <c r="AC308" s="31"/>
      <c r="AD308" s="30"/>
      <c r="AE308" s="31"/>
      <c r="AF308" s="31"/>
      <c r="AG308" s="31"/>
      <c r="AH308" s="31"/>
      <c r="AI308" s="31"/>
      <c r="AJ308" s="30"/>
      <c r="AK308" s="31"/>
      <c r="AL308" s="31"/>
      <c r="AM308" s="31"/>
      <c r="AN308" s="31"/>
      <c r="AO308" s="31"/>
      <c r="AP308" s="30"/>
      <c r="AQ308" s="31"/>
      <c r="AR308" s="31"/>
      <c r="AS308" s="31"/>
      <c r="AT308" s="31"/>
      <c r="AU308" s="31"/>
      <c r="AV308" s="30"/>
      <c r="AW308" s="31"/>
      <c r="AX308" s="31"/>
      <c r="AY308" s="31"/>
      <c r="AZ308" s="31"/>
      <c r="BA308" s="31"/>
      <c r="BB308" s="30"/>
      <c r="BC308" s="31"/>
      <c r="BD308" s="31"/>
      <c r="BE308" s="31"/>
      <c r="BF308" s="31"/>
      <c r="BG308" s="31"/>
      <c r="BH308" s="30"/>
      <c r="BI308" s="31"/>
      <c r="BJ308" s="31"/>
      <c r="BK308" s="31"/>
      <c r="BL308" s="31"/>
      <c r="BM308" s="31"/>
      <c r="BN308" s="30"/>
      <c r="BO308" s="31"/>
      <c r="BP308" s="31"/>
      <c r="BQ308" s="31"/>
      <c r="BR308" s="31"/>
      <c r="BS308" s="31"/>
      <c r="BT308" s="30"/>
      <c r="BU308" s="31"/>
      <c r="BV308" s="31"/>
      <c r="BW308" s="31"/>
      <c r="BX308" s="31"/>
      <c r="BY308" s="31"/>
      <c r="BZ308" s="30"/>
      <c r="CA308" s="31"/>
      <c r="CB308" s="31"/>
      <c r="CC308" s="31"/>
      <c r="CD308" s="31"/>
      <c r="CE308" s="31"/>
      <c r="CF308" s="30"/>
      <c r="CG308" s="31"/>
      <c r="CH308" s="31"/>
      <c r="CI308" s="31"/>
      <c r="CJ308" s="31"/>
      <c r="CK308" s="31"/>
      <c r="CL308" s="30"/>
      <c r="CM308" s="31"/>
      <c r="CN308" s="31"/>
      <c r="CO308" s="31"/>
      <c r="CP308" s="31"/>
      <c r="CQ308" s="31"/>
      <c r="CR308" s="30"/>
      <c r="CS308" s="31"/>
      <c r="CT308" s="31"/>
      <c r="CU308" s="31"/>
      <c r="CV308" s="31"/>
      <c r="CW308" s="31"/>
      <c r="CX308" s="30"/>
      <c r="CY308" s="31"/>
      <c r="CZ308" s="31"/>
      <c r="DA308" s="31"/>
      <c r="DB308" s="31"/>
      <c r="DC308" s="31"/>
      <c r="DD308" s="30"/>
      <c r="DE308" s="31"/>
      <c r="DF308" s="31"/>
      <c r="DG308" s="31"/>
      <c r="DH308" s="31"/>
      <c r="DI308" s="31"/>
      <c r="DJ308" s="30"/>
      <c r="DK308" s="31"/>
      <c r="DL308" s="31"/>
      <c r="DM308" s="31"/>
      <c r="DN308" s="31"/>
      <c r="DO308" s="31"/>
      <c r="DP308" s="30"/>
      <c r="DQ308" s="31"/>
      <c r="DR308" s="31"/>
      <c r="DS308" s="31"/>
      <c r="DT308" s="31"/>
      <c r="DU308" s="31"/>
      <c r="DW308" s="31"/>
      <c r="DX308" s="31"/>
      <c r="DY308" s="31"/>
      <c r="DZ308" s="31"/>
      <c r="EA308" s="31"/>
    </row>
    <row r="309" spans="1:131" s="3" customFormat="1" ht="17.5" customHeight="1" x14ac:dyDescent="0.35">
      <c r="A309" s="3" t="s">
        <v>534</v>
      </c>
      <c r="B309" s="3" t="s">
        <v>535</v>
      </c>
      <c r="E309" s="26">
        <v>4395452</v>
      </c>
      <c r="F309" s="26">
        <v>260410</v>
      </c>
      <c r="G309" s="26">
        <v>52431</v>
      </c>
      <c r="H309" s="26">
        <v>52176</v>
      </c>
      <c r="I309" s="26">
        <v>51791</v>
      </c>
      <c r="J309" s="26">
        <v>52482</v>
      </c>
      <c r="K309" s="26">
        <v>51530</v>
      </c>
      <c r="L309" s="26">
        <v>237863</v>
      </c>
      <c r="M309" s="26">
        <v>50119</v>
      </c>
      <c r="N309" s="26">
        <v>47851</v>
      </c>
      <c r="O309" s="26">
        <v>48092</v>
      </c>
      <c r="P309" s="26">
        <v>45710</v>
      </c>
      <c r="Q309" s="26">
        <v>46091</v>
      </c>
      <c r="R309" s="26">
        <v>249358</v>
      </c>
      <c r="S309" s="26">
        <v>47753</v>
      </c>
      <c r="T309" s="26">
        <v>48739</v>
      </c>
      <c r="U309" s="26">
        <v>50398</v>
      </c>
      <c r="V309" s="26">
        <v>51360</v>
      </c>
      <c r="W309" s="26">
        <v>51108</v>
      </c>
      <c r="X309" s="26">
        <v>263861</v>
      </c>
      <c r="Y309" s="26">
        <v>51621</v>
      </c>
      <c r="Z309" s="26">
        <v>52650</v>
      </c>
      <c r="AA309" s="26">
        <v>53259</v>
      </c>
      <c r="AB309" s="26">
        <v>52970</v>
      </c>
      <c r="AC309" s="26">
        <v>53361</v>
      </c>
      <c r="AD309" s="26">
        <v>263446</v>
      </c>
      <c r="AE309" s="26">
        <v>53641</v>
      </c>
      <c r="AF309" s="26">
        <v>52395</v>
      </c>
      <c r="AG309" s="26">
        <v>52515</v>
      </c>
      <c r="AH309" s="26">
        <v>52997</v>
      </c>
      <c r="AI309" s="26">
        <v>51898</v>
      </c>
      <c r="AJ309" s="26">
        <v>264523</v>
      </c>
      <c r="AK309" s="26">
        <v>52168</v>
      </c>
      <c r="AL309" s="26">
        <v>52320</v>
      </c>
      <c r="AM309" s="26">
        <v>52247</v>
      </c>
      <c r="AN309" s="26">
        <v>52922</v>
      </c>
      <c r="AO309" s="26">
        <v>54866</v>
      </c>
      <c r="AP309" s="26">
        <v>272447</v>
      </c>
      <c r="AQ309" s="26">
        <v>56389</v>
      </c>
      <c r="AR309" s="26">
        <v>56337</v>
      </c>
      <c r="AS309" s="26">
        <v>53855</v>
      </c>
      <c r="AT309" s="26">
        <v>52591</v>
      </c>
      <c r="AU309" s="26">
        <v>53275</v>
      </c>
      <c r="AV309" s="26">
        <v>293316</v>
      </c>
      <c r="AW309" s="26">
        <v>54272</v>
      </c>
      <c r="AX309" s="26">
        <v>56298</v>
      </c>
      <c r="AY309" s="26">
        <v>58286</v>
      </c>
      <c r="AZ309" s="26">
        <v>61243</v>
      </c>
      <c r="BA309" s="26">
        <v>63217</v>
      </c>
      <c r="BB309" s="26">
        <v>326575</v>
      </c>
      <c r="BC309" s="26">
        <v>64899</v>
      </c>
      <c r="BD309" s="26">
        <v>63148</v>
      </c>
      <c r="BE309" s="26">
        <v>65473</v>
      </c>
      <c r="BF309" s="26">
        <v>65995</v>
      </c>
      <c r="BG309" s="26">
        <v>67060</v>
      </c>
      <c r="BH309" s="26">
        <v>328795</v>
      </c>
      <c r="BI309" s="26">
        <v>67206</v>
      </c>
      <c r="BJ309" s="26">
        <v>67645</v>
      </c>
      <c r="BK309" s="26">
        <v>66587</v>
      </c>
      <c r="BL309" s="26">
        <v>64883</v>
      </c>
      <c r="BM309" s="26">
        <v>62474</v>
      </c>
      <c r="BN309" s="26">
        <v>284956</v>
      </c>
      <c r="BO309" s="26">
        <v>60673</v>
      </c>
      <c r="BP309" s="26">
        <v>57837</v>
      </c>
      <c r="BQ309" s="26">
        <v>57544</v>
      </c>
      <c r="BR309" s="26">
        <v>55547</v>
      </c>
      <c r="BS309" s="26">
        <v>53355</v>
      </c>
      <c r="BT309" s="26">
        <v>250679</v>
      </c>
      <c r="BU309" s="26">
        <v>51005</v>
      </c>
      <c r="BV309" s="26">
        <v>50936</v>
      </c>
      <c r="BW309" s="26">
        <v>50176</v>
      </c>
      <c r="BX309" s="26">
        <v>49478</v>
      </c>
      <c r="BY309" s="26">
        <v>49084</v>
      </c>
      <c r="BZ309" s="26">
        <v>273475</v>
      </c>
      <c r="CA309" s="26">
        <v>49410</v>
      </c>
      <c r="CB309" s="26">
        <v>51651</v>
      </c>
      <c r="CC309" s="26">
        <v>53469</v>
      </c>
      <c r="CD309" s="26">
        <v>58685</v>
      </c>
      <c r="CE309" s="26">
        <v>60260</v>
      </c>
      <c r="CF309" s="26">
        <v>218875</v>
      </c>
      <c r="CG309" s="26">
        <v>45906</v>
      </c>
      <c r="CH309" s="26">
        <v>48294</v>
      </c>
      <c r="CI309" s="26">
        <v>44915</v>
      </c>
      <c r="CJ309" s="26">
        <v>42912</v>
      </c>
      <c r="CK309" s="26">
        <v>36848</v>
      </c>
      <c r="CL309" s="26">
        <v>178759</v>
      </c>
      <c r="CM309" s="26">
        <v>35133</v>
      </c>
      <c r="CN309" s="26">
        <v>37326</v>
      </c>
      <c r="CO309" s="26">
        <v>36677</v>
      </c>
      <c r="CP309" s="26">
        <v>35594</v>
      </c>
      <c r="CQ309" s="26">
        <v>34029</v>
      </c>
      <c r="CR309" s="26">
        <v>153946</v>
      </c>
      <c r="CS309" s="26">
        <v>32909</v>
      </c>
      <c r="CT309" s="26">
        <v>31724</v>
      </c>
      <c r="CU309" s="26">
        <v>30030</v>
      </c>
      <c r="CV309" s="26">
        <v>29865</v>
      </c>
      <c r="CW309" s="26">
        <v>29418</v>
      </c>
      <c r="CX309" s="26">
        <v>127658</v>
      </c>
      <c r="CY309" s="26">
        <v>29114</v>
      </c>
      <c r="CZ309" s="26">
        <v>27238</v>
      </c>
      <c r="DA309" s="26">
        <v>25552</v>
      </c>
      <c r="DB309" s="26">
        <v>23415</v>
      </c>
      <c r="DC309" s="26">
        <v>22339</v>
      </c>
      <c r="DD309" s="26">
        <v>89940</v>
      </c>
      <c r="DE309" s="26">
        <v>20806</v>
      </c>
      <c r="DF309" s="26">
        <v>18986</v>
      </c>
      <c r="DG309" s="26">
        <v>18171</v>
      </c>
      <c r="DH309" s="26">
        <v>16662</v>
      </c>
      <c r="DI309" s="26">
        <v>15315</v>
      </c>
      <c r="DJ309" s="26">
        <v>42656</v>
      </c>
      <c r="DK309" s="26">
        <v>14451</v>
      </c>
      <c r="DL309" s="26">
        <v>11021</v>
      </c>
      <c r="DM309" s="26">
        <v>6732</v>
      </c>
      <c r="DN309" s="26">
        <v>5293</v>
      </c>
      <c r="DO309" s="26">
        <v>5159</v>
      </c>
      <c r="DP309" s="26">
        <v>12153</v>
      </c>
      <c r="DQ309" s="26">
        <v>3929</v>
      </c>
      <c r="DR309" s="26">
        <v>3184</v>
      </c>
      <c r="DS309" s="26">
        <v>2325</v>
      </c>
      <c r="DT309" s="26">
        <v>1651</v>
      </c>
      <c r="DU309" s="26">
        <v>1064</v>
      </c>
      <c r="DV309" s="26">
        <v>1761</v>
      </c>
      <c r="DW309" s="26">
        <v>799252</v>
      </c>
      <c r="DX309" s="26">
        <v>905161</v>
      </c>
      <c r="DY309" s="26">
        <v>1632547</v>
      </c>
      <c r="DZ309" s="26">
        <v>1137905</v>
      </c>
      <c r="EA309" s="26">
        <v>825748</v>
      </c>
    </row>
    <row r="310" spans="1:131" ht="17.5" customHeight="1" x14ac:dyDescent="0.35">
      <c r="A310" s="3"/>
      <c r="B310" s="3"/>
      <c r="C310" s="3"/>
      <c r="D310" s="3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W310" s="31"/>
      <c r="DX310" s="31"/>
      <c r="DY310" s="31"/>
      <c r="DZ310" s="31"/>
      <c r="EA310" s="31"/>
    </row>
    <row r="311" spans="1:131" s="3" customFormat="1" ht="17.5" customHeight="1" x14ac:dyDescent="0.35">
      <c r="A311" s="3" t="s">
        <v>536</v>
      </c>
      <c r="C311" s="3" t="s">
        <v>537</v>
      </c>
      <c r="E311" s="26">
        <v>57098</v>
      </c>
      <c r="F311" s="26">
        <v>3989</v>
      </c>
      <c r="G311" s="26">
        <v>788</v>
      </c>
      <c r="H311" s="26">
        <v>834</v>
      </c>
      <c r="I311" s="26">
        <v>819</v>
      </c>
      <c r="J311" s="26">
        <v>796</v>
      </c>
      <c r="K311" s="26">
        <v>752</v>
      </c>
      <c r="L311" s="26">
        <v>3267</v>
      </c>
      <c r="M311" s="26">
        <v>688</v>
      </c>
      <c r="N311" s="26">
        <v>670</v>
      </c>
      <c r="O311" s="26">
        <v>690</v>
      </c>
      <c r="P311" s="26">
        <v>603</v>
      </c>
      <c r="Q311" s="26">
        <v>616</v>
      </c>
      <c r="R311" s="26">
        <v>3442</v>
      </c>
      <c r="S311" s="26">
        <v>677</v>
      </c>
      <c r="T311" s="26">
        <v>646</v>
      </c>
      <c r="U311" s="26">
        <v>668</v>
      </c>
      <c r="V311" s="26">
        <v>731</v>
      </c>
      <c r="W311" s="26">
        <v>720</v>
      </c>
      <c r="X311" s="26">
        <v>3488</v>
      </c>
      <c r="Y311" s="26">
        <v>749</v>
      </c>
      <c r="Z311" s="26">
        <v>782</v>
      </c>
      <c r="AA311" s="26">
        <v>773</v>
      </c>
      <c r="AB311" s="26">
        <v>639</v>
      </c>
      <c r="AC311" s="26">
        <v>545</v>
      </c>
      <c r="AD311" s="26">
        <v>2993</v>
      </c>
      <c r="AE311" s="26">
        <v>448</v>
      </c>
      <c r="AF311" s="26">
        <v>537</v>
      </c>
      <c r="AG311" s="26">
        <v>658</v>
      </c>
      <c r="AH311" s="26">
        <v>638</v>
      </c>
      <c r="AI311" s="26">
        <v>712</v>
      </c>
      <c r="AJ311" s="26">
        <v>3881</v>
      </c>
      <c r="AK311" s="26">
        <v>728</v>
      </c>
      <c r="AL311" s="26">
        <v>770</v>
      </c>
      <c r="AM311" s="26">
        <v>769</v>
      </c>
      <c r="AN311" s="26">
        <v>794</v>
      </c>
      <c r="AO311" s="26">
        <v>820</v>
      </c>
      <c r="AP311" s="26">
        <v>4445</v>
      </c>
      <c r="AQ311" s="26">
        <v>942</v>
      </c>
      <c r="AR311" s="26">
        <v>898</v>
      </c>
      <c r="AS311" s="26">
        <v>912</v>
      </c>
      <c r="AT311" s="26">
        <v>855</v>
      </c>
      <c r="AU311" s="26">
        <v>838</v>
      </c>
      <c r="AV311" s="26">
        <v>4380</v>
      </c>
      <c r="AW311" s="26">
        <v>830</v>
      </c>
      <c r="AX311" s="26">
        <v>849</v>
      </c>
      <c r="AY311" s="26">
        <v>901</v>
      </c>
      <c r="AZ311" s="26">
        <v>902</v>
      </c>
      <c r="BA311" s="26">
        <v>898</v>
      </c>
      <c r="BB311" s="26">
        <v>4781</v>
      </c>
      <c r="BC311" s="26">
        <v>1011</v>
      </c>
      <c r="BD311" s="26">
        <v>877</v>
      </c>
      <c r="BE311" s="26">
        <v>958</v>
      </c>
      <c r="BF311" s="26">
        <v>934</v>
      </c>
      <c r="BG311" s="26">
        <v>1001</v>
      </c>
      <c r="BH311" s="26">
        <v>4593</v>
      </c>
      <c r="BI311" s="26">
        <v>941</v>
      </c>
      <c r="BJ311" s="26">
        <v>906</v>
      </c>
      <c r="BK311" s="26">
        <v>950</v>
      </c>
      <c r="BL311" s="26">
        <v>908</v>
      </c>
      <c r="BM311" s="26">
        <v>888</v>
      </c>
      <c r="BN311" s="26">
        <v>3879</v>
      </c>
      <c r="BO311" s="26">
        <v>839</v>
      </c>
      <c r="BP311" s="26">
        <v>840</v>
      </c>
      <c r="BQ311" s="26">
        <v>755</v>
      </c>
      <c r="BR311" s="26">
        <v>755</v>
      </c>
      <c r="BS311" s="26">
        <v>690</v>
      </c>
      <c r="BT311" s="26">
        <v>3149</v>
      </c>
      <c r="BU311" s="26">
        <v>652</v>
      </c>
      <c r="BV311" s="26">
        <v>699</v>
      </c>
      <c r="BW311" s="26">
        <v>588</v>
      </c>
      <c r="BX311" s="26">
        <v>632</v>
      </c>
      <c r="BY311" s="26">
        <v>578</v>
      </c>
      <c r="BZ311" s="26">
        <v>2896</v>
      </c>
      <c r="CA311" s="26">
        <v>575</v>
      </c>
      <c r="CB311" s="26">
        <v>535</v>
      </c>
      <c r="CC311" s="26">
        <v>573</v>
      </c>
      <c r="CD311" s="26">
        <v>612</v>
      </c>
      <c r="CE311" s="26">
        <v>601</v>
      </c>
      <c r="CF311" s="26">
        <v>2220</v>
      </c>
      <c r="CG311" s="26">
        <v>500</v>
      </c>
      <c r="CH311" s="26">
        <v>488</v>
      </c>
      <c r="CI311" s="26">
        <v>451</v>
      </c>
      <c r="CJ311" s="26">
        <v>418</v>
      </c>
      <c r="CK311" s="26">
        <v>363</v>
      </c>
      <c r="CL311" s="26">
        <v>1744</v>
      </c>
      <c r="CM311" s="26">
        <v>321</v>
      </c>
      <c r="CN311" s="26">
        <v>352</v>
      </c>
      <c r="CO311" s="26">
        <v>383</v>
      </c>
      <c r="CP311" s="26">
        <v>367</v>
      </c>
      <c r="CQ311" s="26">
        <v>321</v>
      </c>
      <c r="CR311" s="26">
        <v>1506</v>
      </c>
      <c r="CS311" s="26">
        <v>365</v>
      </c>
      <c r="CT311" s="26">
        <v>326</v>
      </c>
      <c r="CU311" s="26">
        <v>296</v>
      </c>
      <c r="CV311" s="26">
        <v>260</v>
      </c>
      <c r="CW311" s="26">
        <v>259</v>
      </c>
      <c r="CX311" s="26">
        <v>1164</v>
      </c>
      <c r="CY311" s="26">
        <v>254</v>
      </c>
      <c r="CZ311" s="26">
        <v>273</v>
      </c>
      <c r="DA311" s="26">
        <v>224</v>
      </c>
      <c r="DB311" s="26">
        <v>210</v>
      </c>
      <c r="DC311" s="26">
        <v>203</v>
      </c>
      <c r="DD311" s="26">
        <v>808</v>
      </c>
      <c r="DE311" s="26">
        <v>180</v>
      </c>
      <c r="DF311" s="26">
        <v>161</v>
      </c>
      <c r="DG311" s="26">
        <v>151</v>
      </c>
      <c r="DH311" s="26">
        <v>145</v>
      </c>
      <c r="DI311" s="26">
        <v>171</v>
      </c>
      <c r="DJ311" s="26">
        <v>372</v>
      </c>
      <c r="DK311" s="26">
        <v>128</v>
      </c>
      <c r="DL311" s="26">
        <v>107</v>
      </c>
      <c r="DM311" s="26">
        <v>50</v>
      </c>
      <c r="DN311" s="26">
        <v>48</v>
      </c>
      <c r="DO311" s="26">
        <v>39</v>
      </c>
      <c r="DP311" s="26">
        <v>92</v>
      </c>
      <c r="DQ311" s="26">
        <v>30</v>
      </c>
      <c r="DR311" s="26">
        <v>15</v>
      </c>
      <c r="DS311" s="26">
        <v>25</v>
      </c>
      <c r="DT311" s="26">
        <v>11</v>
      </c>
      <c r="DU311" s="26">
        <v>11</v>
      </c>
      <c r="DV311" s="26">
        <v>9</v>
      </c>
      <c r="DW311" s="26">
        <v>11447</v>
      </c>
      <c r="DX311" s="26">
        <v>13002</v>
      </c>
      <c r="DY311" s="26">
        <v>23219</v>
      </c>
      <c r="DZ311" s="26">
        <v>14517</v>
      </c>
      <c r="EA311" s="26">
        <v>7915</v>
      </c>
    </row>
    <row r="312" spans="1:131" s="3" customFormat="1" ht="17.5" customHeight="1" x14ac:dyDescent="0.35">
      <c r="A312" s="3" t="s">
        <v>538</v>
      </c>
      <c r="C312" s="3" t="s">
        <v>539</v>
      </c>
      <c r="E312" s="26">
        <v>137261</v>
      </c>
      <c r="F312" s="26">
        <v>7393</v>
      </c>
      <c r="G312" s="26">
        <v>1503</v>
      </c>
      <c r="H312" s="26">
        <v>1560</v>
      </c>
      <c r="I312" s="26">
        <v>1449</v>
      </c>
      <c r="J312" s="26">
        <v>1488</v>
      </c>
      <c r="K312" s="26">
        <v>1393</v>
      </c>
      <c r="L312" s="26">
        <v>6451</v>
      </c>
      <c r="M312" s="26">
        <v>1398</v>
      </c>
      <c r="N312" s="26">
        <v>1254</v>
      </c>
      <c r="O312" s="26">
        <v>1332</v>
      </c>
      <c r="P312" s="26">
        <v>1235</v>
      </c>
      <c r="Q312" s="26">
        <v>1232</v>
      </c>
      <c r="R312" s="26">
        <v>6499</v>
      </c>
      <c r="S312" s="26">
        <v>1304</v>
      </c>
      <c r="T312" s="26">
        <v>1239</v>
      </c>
      <c r="U312" s="26">
        <v>1262</v>
      </c>
      <c r="V312" s="26">
        <v>1357</v>
      </c>
      <c r="W312" s="26">
        <v>1337</v>
      </c>
      <c r="X312" s="26">
        <v>9095</v>
      </c>
      <c r="Y312" s="26">
        <v>1226</v>
      </c>
      <c r="Z312" s="26">
        <v>1299</v>
      </c>
      <c r="AA312" s="26">
        <v>1441</v>
      </c>
      <c r="AB312" s="26">
        <v>1992</v>
      </c>
      <c r="AC312" s="26">
        <v>3137</v>
      </c>
      <c r="AD312" s="26">
        <v>14422</v>
      </c>
      <c r="AE312" s="26">
        <v>3447</v>
      </c>
      <c r="AF312" s="26">
        <v>3202</v>
      </c>
      <c r="AG312" s="26">
        <v>2834</v>
      </c>
      <c r="AH312" s="26">
        <v>2609</v>
      </c>
      <c r="AI312" s="26">
        <v>2330</v>
      </c>
      <c r="AJ312" s="26">
        <v>11063</v>
      </c>
      <c r="AK312" s="26">
        <v>2233</v>
      </c>
      <c r="AL312" s="26">
        <v>2204</v>
      </c>
      <c r="AM312" s="26">
        <v>2151</v>
      </c>
      <c r="AN312" s="26">
        <v>2187</v>
      </c>
      <c r="AO312" s="26">
        <v>2288</v>
      </c>
      <c r="AP312" s="26">
        <v>10871</v>
      </c>
      <c r="AQ312" s="26">
        <v>2311</v>
      </c>
      <c r="AR312" s="26">
        <v>2279</v>
      </c>
      <c r="AS312" s="26">
        <v>2124</v>
      </c>
      <c r="AT312" s="26">
        <v>2089</v>
      </c>
      <c r="AU312" s="26">
        <v>2068</v>
      </c>
      <c r="AV312" s="26">
        <v>10606</v>
      </c>
      <c r="AW312" s="26">
        <v>1983</v>
      </c>
      <c r="AX312" s="26">
        <v>1970</v>
      </c>
      <c r="AY312" s="26">
        <v>2166</v>
      </c>
      <c r="AZ312" s="26">
        <v>2267</v>
      </c>
      <c r="BA312" s="26">
        <v>2220</v>
      </c>
      <c r="BB312" s="26">
        <v>10638</v>
      </c>
      <c r="BC312" s="26">
        <v>2189</v>
      </c>
      <c r="BD312" s="26">
        <v>2169</v>
      </c>
      <c r="BE312" s="26">
        <v>2107</v>
      </c>
      <c r="BF312" s="26">
        <v>2071</v>
      </c>
      <c r="BG312" s="26">
        <v>2102</v>
      </c>
      <c r="BH312" s="26">
        <v>10157</v>
      </c>
      <c r="BI312" s="26">
        <v>2180</v>
      </c>
      <c r="BJ312" s="26">
        <v>2142</v>
      </c>
      <c r="BK312" s="26">
        <v>2068</v>
      </c>
      <c r="BL312" s="26">
        <v>1984</v>
      </c>
      <c r="BM312" s="26">
        <v>1783</v>
      </c>
      <c r="BN312" s="26">
        <v>7591</v>
      </c>
      <c r="BO312" s="26">
        <v>1675</v>
      </c>
      <c r="BP312" s="26">
        <v>1591</v>
      </c>
      <c r="BQ312" s="26">
        <v>1473</v>
      </c>
      <c r="BR312" s="26">
        <v>1493</v>
      </c>
      <c r="BS312" s="26">
        <v>1359</v>
      </c>
      <c r="BT312" s="26">
        <v>6263</v>
      </c>
      <c r="BU312" s="26">
        <v>1283</v>
      </c>
      <c r="BV312" s="26">
        <v>1383</v>
      </c>
      <c r="BW312" s="26">
        <v>1242</v>
      </c>
      <c r="BX312" s="26">
        <v>1201</v>
      </c>
      <c r="BY312" s="26">
        <v>1154</v>
      </c>
      <c r="BZ312" s="26">
        <v>6174</v>
      </c>
      <c r="CA312" s="26">
        <v>1163</v>
      </c>
      <c r="CB312" s="26">
        <v>1203</v>
      </c>
      <c r="CC312" s="26">
        <v>1209</v>
      </c>
      <c r="CD312" s="26">
        <v>1318</v>
      </c>
      <c r="CE312" s="26">
        <v>1281</v>
      </c>
      <c r="CF312" s="26">
        <v>4793</v>
      </c>
      <c r="CG312" s="26">
        <v>1044</v>
      </c>
      <c r="CH312" s="26">
        <v>1035</v>
      </c>
      <c r="CI312" s="26">
        <v>952</v>
      </c>
      <c r="CJ312" s="26">
        <v>947</v>
      </c>
      <c r="CK312" s="26">
        <v>815</v>
      </c>
      <c r="CL312" s="26">
        <v>4130</v>
      </c>
      <c r="CM312" s="26">
        <v>832</v>
      </c>
      <c r="CN312" s="26">
        <v>846</v>
      </c>
      <c r="CO312" s="26">
        <v>815</v>
      </c>
      <c r="CP312" s="26">
        <v>815</v>
      </c>
      <c r="CQ312" s="26">
        <v>822</v>
      </c>
      <c r="CR312" s="26">
        <v>3696</v>
      </c>
      <c r="CS312" s="26">
        <v>759</v>
      </c>
      <c r="CT312" s="26">
        <v>734</v>
      </c>
      <c r="CU312" s="26">
        <v>697</v>
      </c>
      <c r="CV312" s="26">
        <v>758</v>
      </c>
      <c r="CW312" s="26">
        <v>748</v>
      </c>
      <c r="CX312" s="26">
        <v>3309</v>
      </c>
      <c r="CY312" s="26">
        <v>737</v>
      </c>
      <c r="CZ312" s="26">
        <v>691</v>
      </c>
      <c r="DA312" s="26">
        <v>644</v>
      </c>
      <c r="DB312" s="26">
        <v>636</v>
      </c>
      <c r="DC312" s="26">
        <v>601</v>
      </c>
      <c r="DD312" s="26">
        <v>2475</v>
      </c>
      <c r="DE312" s="26">
        <v>583</v>
      </c>
      <c r="DF312" s="26">
        <v>532</v>
      </c>
      <c r="DG312" s="26">
        <v>485</v>
      </c>
      <c r="DH312" s="26">
        <v>447</v>
      </c>
      <c r="DI312" s="26">
        <v>428</v>
      </c>
      <c r="DJ312" s="26">
        <v>1216</v>
      </c>
      <c r="DK312" s="26">
        <v>384</v>
      </c>
      <c r="DL312" s="26">
        <v>322</v>
      </c>
      <c r="DM312" s="26">
        <v>197</v>
      </c>
      <c r="DN312" s="26">
        <v>159</v>
      </c>
      <c r="DO312" s="26">
        <v>154</v>
      </c>
      <c r="DP312" s="26">
        <v>361</v>
      </c>
      <c r="DQ312" s="26">
        <v>114</v>
      </c>
      <c r="DR312" s="26">
        <v>105</v>
      </c>
      <c r="DS312" s="26">
        <v>62</v>
      </c>
      <c r="DT312" s="26">
        <v>51</v>
      </c>
      <c r="DU312" s="26">
        <v>29</v>
      </c>
      <c r="DV312" s="26">
        <v>58</v>
      </c>
      <c r="DW312" s="26">
        <v>21569</v>
      </c>
      <c r="DX312" s="26">
        <v>24309</v>
      </c>
      <c r="DY312" s="26">
        <v>65469</v>
      </c>
      <c r="DZ312" s="26">
        <v>30185</v>
      </c>
      <c r="EA312" s="26">
        <v>20038</v>
      </c>
    </row>
    <row r="313" spans="1:131" s="3" customFormat="1" ht="17.5" customHeight="1" x14ac:dyDescent="0.35">
      <c r="A313" s="3" t="s">
        <v>540</v>
      </c>
      <c r="C313" s="3" t="s">
        <v>541</v>
      </c>
      <c r="E313" s="26">
        <v>70841</v>
      </c>
      <c r="F313" s="26">
        <v>3090</v>
      </c>
      <c r="G313" s="26">
        <v>600</v>
      </c>
      <c r="H313" s="26">
        <v>647</v>
      </c>
      <c r="I313" s="26">
        <v>587</v>
      </c>
      <c r="J313" s="26">
        <v>602</v>
      </c>
      <c r="K313" s="26">
        <v>654</v>
      </c>
      <c r="L313" s="26">
        <v>3187</v>
      </c>
      <c r="M313" s="26">
        <v>661</v>
      </c>
      <c r="N313" s="26">
        <v>630</v>
      </c>
      <c r="O313" s="26">
        <v>616</v>
      </c>
      <c r="P313" s="26">
        <v>627</v>
      </c>
      <c r="Q313" s="26">
        <v>653</v>
      </c>
      <c r="R313" s="26">
        <v>3821</v>
      </c>
      <c r="S313" s="26">
        <v>672</v>
      </c>
      <c r="T313" s="26">
        <v>773</v>
      </c>
      <c r="U313" s="26">
        <v>809</v>
      </c>
      <c r="V313" s="26">
        <v>767</v>
      </c>
      <c r="W313" s="26">
        <v>800</v>
      </c>
      <c r="X313" s="26">
        <v>3936</v>
      </c>
      <c r="Y313" s="26">
        <v>829</v>
      </c>
      <c r="Z313" s="26">
        <v>849</v>
      </c>
      <c r="AA313" s="26">
        <v>830</v>
      </c>
      <c r="AB313" s="26">
        <v>715</v>
      </c>
      <c r="AC313" s="26">
        <v>713</v>
      </c>
      <c r="AD313" s="26">
        <v>3215</v>
      </c>
      <c r="AE313" s="26">
        <v>648</v>
      </c>
      <c r="AF313" s="26">
        <v>580</v>
      </c>
      <c r="AG313" s="26">
        <v>630</v>
      </c>
      <c r="AH313" s="26">
        <v>663</v>
      </c>
      <c r="AI313" s="26">
        <v>694</v>
      </c>
      <c r="AJ313" s="26">
        <v>3235</v>
      </c>
      <c r="AK313" s="26">
        <v>662</v>
      </c>
      <c r="AL313" s="26">
        <v>722</v>
      </c>
      <c r="AM313" s="26">
        <v>635</v>
      </c>
      <c r="AN313" s="26">
        <v>580</v>
      </c>
      <c r="AO313" s="26">
        <v>636</v>
      </c>
      <c r="AP313" s="26">
        <v>3079</v>
      </c>
      <c r="AQ313" s="26">
        <v>633</v>
      </c>
      <c r="AR313" s="26">
        <v>643</v>
      </c>
      <c r="AS313" s="26">
        <v>612</v>
      </c>
      <c r="AT313" s="26">
        <v>575</v>
      </c>
      <c r="AU313" s="26">
        <v>616</v>
      </c>
      <c r="AV313" s="26">
        <v>3785</v>
      </c>
      <c r="AW313" s="26">
        <v>648</v>
      </c>
      <c r="AX313" s="26">
        <v>672</v>
      </c>
      <c r="AY313" s="26">
        <v>771</v>
      </c>
      <c r="AZ313" s="26">
        <v>807</v>
      </c>
      <c r="BA313" s="26">
        <v>887</v>
      </c>
      <c r="BB313" s="26">
        <v>5002</v>
      </c>
      <c r="BC313" s="26">
        <v>930</v>
      </c>
      <c r="BD313" s="26">
        <v>956</v>
      </c>
      <c r="BE313" s="26">
        <v>1024</v>
      </c>
      <c r="BF313" s="26">
        <v>1012</v>
      </c>
      <c r="BG313" s="26">
        <v>1080</v>
      </c>
      <c r="BH313" s="26">
        <v>5053</v>
      </c>
      <c r="BI313" s="26">
        <v>991</v>
      </c>
      <c r="BJ313" s="26">
        <v>1058</v>
      </c>
      <c r="BK313" s="26">
        <v>1005</v>
      </c>
      <c r="BL313" s="26">
        <v>1008</v>
      </c>
      <c r="BM313" s="26">
        <v>991</v>
      </c>
      <c r="BN313" s="26">
        <v>4715</v>
      </c>
      <c r="BO313" s="26">
        <v>948</v>
      </c>
      <c r="BP313" s="26">
        <v>975</v>
      </c>
      <c r="BQ313" s="26">
        <v>945</v>
      </c>
      <c r="BR313" s="26">
        <v>910</v>
      </c>
      <c r="BS313" s="26">
        <v>937</v>
      </c>
      <c r="BT313" s="26">
        <v>4784</v>
      </c>
      <c r="BU313" s="26">
        <v>985</v>
      </c>
      <c r="BV313" s="26">
        <v>928</v>
      </c>
      <c r="BW313" s="26">
        <v>951</v>
      </c>
      <c r="BX313" s="26">
        <v>916</v>
      </c>
      <c r="BY313" s="26">
        <v>1004</v>
      </c>
      <c r="BZ313" s="26">
        <v>5630</v>
      </c>
      <c r="CA313" s="26">
        <v>979</v>
      </c>
      <c r="CB313" s="26">
        <v>1025</v>
      </c>
      <c r="CC313" s="26">
        <v>1104</v>
      </c>
      <c r="CD313" s="26">
        <v>1221</v>
      </c>
      <c r="CE313" s="26">
        <v>1301</v>
      </c>
      <c r="CF313" s="26">
        <v>5019</v>
      </c>
      <c r="CG313" s="26">
        <v>1036</v>
      </c>
      <c r="CH313" s="26">
        <v>1111</v>
      </c>
      <c r="CI313" s="26">
        <v>1024</v>
      </c>
      <c r="CJ313" s="26">
        <v>988</v>
      </c>
      <c r="CK313" s="26">
        <v>860</v>
      </c>
      <c r="CL313" s="26">
        <v>3779</v>
      </c>
      <c r="CM313" s="26">
        <v>751</v>
      </c>
      <c r="CN313" s="26">
        <v>804</v>
      </c>
      <c r="CO313" s="26">
        <v>776</v>
      </c>
      <c r="CP313" s="26">
        <v>753</v>
      </c>
      <c r="CQ313" s="26">
        <v>695</v>
      </c>
      <c r="CR313" s="26">
        <v>3291</v>
      </c>
      <c r="CS313" s="26">
        <v>694</v>
      </c>
      <c r="CT313" s="26">
        <v>652</v>
      </c>
      <c r="CU313" s="26">
        <v>628</v>
      </c>
      <c r="CV313" s="26">
        <v>645</v>
      </c>
      <c r="CW313" s="26">
        <v>672</v>
      </c>
      <c r="CX313" s="26">
        <v>2798</v>
      </c>
      <c r="CY313" s="26">
        <v>616</v>
      </c>
      <c r="CZ313" s="26">
        <v>584</v>
      </c>
      <c r="DA313" s="26">
        <v>576</v>
      </c>
      <c r="DB313" s="26">
        <v>544</v>
      </c>
      <c r="DC313" s="26">
        <v>478</v>
      </c>
      <c r="DD313" s="26">
        <v>2093</v>
      </c>
      <c r="DE313" s="26">
        <v>476</v>
      </c>
      <c r="DF313" s="26">
        <v>439</v>
      </c>
      <c r="DG313" s="26">
        <v>415</v>
      </c>
      <c r="DH313" s="26">
        <v>414</v>
      </c>
      <c r="DI313" s="26">
        <v>349</v>
      </c>
      <c r="DJ313" s="26">
        <v>962</v>
      </c>
      <c r="DK313" s="26">
        <v>316</v>
      </c>
      <c r="DL313" s="26">
        <v>274</v>
      </c>
      <c r="DM313" s="26">
        <v>128</v>
      </c>
      <c r="DN313" s="26">
        <v>116</v>
      </c>
      <c r="DO313" s="26">
        <v>128</v>
      </c>
      <c r="DP313" s="26">
        <v>322</v>
      </c>
      <c r="DQ313" s="26">
        <v>104</v>
      </c>
      <c r="DR313" s="26">
        <v>91</v>
      </c>
      <c r="DS313" s="26">
        <v>60</v>
      </c>
      <c r="DT313" s="26">
        <v>43</v>
      </c>
      <c r="DU313" s="26">
        <v>24</v>
      </c>
      <c r="DV313" s="26">
        <v>45</v>
      </c>
      <c r="DW313" s="26">
        <v>10927</v>
      </c>
      <c r="DX313" s="26">
        <v>12606</v>
      </c>
      <c r="DY313" s="26">
        <v>21423</v>
      </c>
      <c r="DZ313" s="26">
        <v>20182</v>
      </c>
      <c r="EA313" s="26">
        <v>18309</v>
      </c>
    </row>
    <row r="314" spans="1:131" s="3" customFormat="1" ht="17.5" customHeight="1" x14ac:dyDescent="0.35">
      <c r="A314" s="3" t="s">
        <v>542</v>
      </c>
      <c r="C314" s="3" t="s">
        <v>543</v>
      </c>
      <c r="E314" s="26">
        <v>133100</v>
      </c>
      <c r="F314" s="26">
        <v>8448</v>
      </c>
      <c r="G314" s="26">
        <v>1717</v>
      </c>
      <c r="H314" s="26">
        <v>1735</v>
      </c>
      <c r="I314" s="26">
        <v>1665</v>
      </c>
      <c r="J314" s="26">
        <v>1663</v>
      </c>
      <c r="K314" s="26">
        <v>1668</v>
      </c>
      <c r="L314" s="26">
        <v>7882</v>
      </c>
      <c r="M314" s="26">
        <v>1661</v>
      </c>
      <c r="N314" s="26">
        <v>1559</v>
      </c>
      <c r="O314" s="26">
        <v>1615</v>
      </c>
      <c r="P314" s="26">
        <v>1544</v>
      </c>
      <c r="Q314" s="26">
        <v>1503</v>
      </c>
      <c r="R314" s="26">
        <v>8149</v>
      </c>
      <c r="S314" s="26">
        <v>1570</v>
      </c>
      <c r="T314" s="26">
        <v>1553</v>
      </c>
      <c r="U314" s="26">
        <v>1657</v>
      </c>
      <c r="V314" s="26">
        <v>1686</v>
      </c>
      <c r="W314" s="26">
        <v>1683</v>
      </c>
      <c r="X314" s="26">
        <v>9254</v>
      </c>
      <c r="Y314" s="26">
        <v>1677</v>
      </c>
      <c r="Z314" s="26">
        <v>1833</v>
      </c>
      <c r="AA314" s="26">
        <v>1812</v>
      </c>
      <c r="AB314" s="26">
        <v>1845</v>
      </c>
      <c r="AC314" s="26">
        <v>2087</v>
      </c>
      <c r="AD314" s="26">
        <v>9295</v>
      </c>
      <c r="AE314" s="26">
        <v>1958</v>
      </c>
      <c r="AF314" s="26">
        <v>1805</v>
      </c>
      <c r="AG314" s="26">
        <v>1874</v>
      </c>
      <c r="AH314" s="26">
        <v>1841</v>
      </c>
      <c r="AI314" s="26">
        <v>1817</v>
      </c>
      <c r="AJ314" s="26">
        <v>8732</v>
      </c>
      <c r="AK314" s="26">
        <v>1754</v>
      </c>
      <c r="AL314" s="26">
        <v>1701</v>
      </c>
      <c r="AM314" s="26">
        <v>1758</v>
      </c>
      <c r="AN314" s="26">
        <v>1733</v>
      </c>
      <c r="AO314" s="26">
        <v>1786</v>
      </c>
      <c r="AP314" s="26">
        <v>8621</v>
      </c>
      <c r="AQ314" s="26">
        <v>1828</v>
      </c>
      <c r="AR314" s="26">
        <v>1830</v>
      </c>
      <c r="AS314" s="26">
        <v>1725</v>
      </c>
      <c r="AT314" s="26">
        <v>1561</v>
      </c>
      <c r="AU314" s="26">
        <v>1677</v>
      </c>
      <c r="AV314" s="26">
        <v>8688</v>
      </c>
      <c r="AW314" s="26">
        <v>1656</v>
      </c>
      <c r="AX314" s="26">
        <v>1683</v>
      </c>
      <c r="AY314" s="26">
        <v>1733</v>
      </c>
      <c r="AZ314" s="26">
        <v>1700</v>
      </c>
      <c r="BA314" s="26">
        <v>1916</v>
      </c>
      <c r="BB314" s="26">
        <v>9917</v>
      </c>
      <c r="BC314" s="26">
        <v>1914</v>
      </c>
      <c r="BD314" s="26">
        <v>1997</v>
      </c>
      <c r="BE314" s="26">
        <v>1998</v>
      </c>
      <c r="BF314" s="26">
        <v>1982</v>
      </c>
      <c r="BG314" s="26">
        <v>2026</v>
      </c>
      <c r="BH314" s="26">
        <v>9931</v>
      </c>
      <c r="BI314" s="26">
        <v>1952</v>
      </c>
      <c r="BJ314" s="26">
        <v>2097</v>
      </c>
      <c r="BK314" s="26">
        <v>1964</v>
      </c>
      <c r="BL314" s="26">
        <v>1981</v>
      </c>
      <c r="BM314" s="26">
        <v>1937</v>
      </c>
      <c r="BN314" s="26">
        <v>8659</v>
      </c>
      <c r="BO314" s="26">
        <v>1832</v>
      </c>
      <c r="BP314" s="26">
        <v>1837</v>
      </c>
      <c r="BQ314" s="26">
        <v>1726</v>
      </c>
      <c r="BR314" s="26">
        <v>1638</v>
      </c>
      <c r="BS314" s="26">
        <v>1626</v>
      </c>
      <c r="BT314" s="26">
        <v>7262</v>
      </c>
      <c r="BU314" s="26">
        <v>1464</v>
      </c>
      <c r="BV314" s="26">
        <v>1464</v>
      </c>
      <c r="BW314" s="26">
        <v>1468</v>
      </c>
      <c r="BX314" s="26">
        <v>1443</v>
      </c>
      <c r="BY314" s="26">
        <v>1423</v>
      </c>
      <c r="BZ314" s="26">
        <v>7845</v>
      </c>
      <c r="CA314" s="26">
        <v>1430</v>
      </c>
      <c r="CB314" s="26">
        <v>1435</v>
      </c>
      <c r="CC314" s="26">
        <v>1546</v>
      </c>
      <c r="CD314" s="26">
        <v>1690</v>
      </c>
      <c r="CE314" s="26">
        <v>1744</v>
      </c>
      <c r="CF314" s="26">
        <v>5880</v>
      </c>
      <c r="CG314" s="26">
        <v>1248</v>
      </c>
      <c r="CH314" s="26">
        <v>1359</v>
      </c>
      <c r="CI314" s="26">
        <v>1156</v>
      </c>
      <c r="CJ314" s="26">
        <v>1114</v>
      </c>
      <c r="CK314" s="26">
        <v>1003</v>
      </c>
      <c r="CL314" s="26">
        <v>4702</v>
      </c>
      <c r="CM314" s="26">
        <v>887</v>
      </c>
      <c r="CN314" s="26">
        <v>990</v>
      </c>
      <c r="CO314" s="26">
        <v>992</v>
      </c>
      <c r="CP314" s="26">
        <v>948</v>
      </c>
      <c r="CQ314" s="26">
        <v>885</v>
      </c>
      <c r="CR314" s="26">
        <v>3834</v>
      </c>
      <c r="CS314" s="26">
        <v>888</v>
      </c>
      <c r="CT314" s="26">
        <v>832</v>
      </c>
      <c r="CU314" s="26">
        <v>723</v>
      </c>
      <c r="CV314" s="26">
        <v>734</v>
      </c>
      <c r="CW314" s="26">
        <v>657</v>
      </c>
      <c r="CX314" s="26">
        <v>2930</v>
      </c>
      <c r="CY314" s="26">
        <v>711</v>
      </c>
      <c r="CZ314" s="26">
        <v>651</v>
      </c>
      <c r="DA314" s="26">
        <v>561</v>
      </c>
      <c r="DB314" s="26">
        <v>510</v>
      </c>
      <c r="DC314" s="26">
        <v>497</v>
      </c>
      <c r="DD314" s="26">
        <v>1964</v>
      </c>
      <c r="DE314" s="26">
        <v>469</v>
      </c>
      <c r="DF314" s="26">
        <v>416</v>
      </c>
      <c r="DG314" s="26">
        <v>377</v>
      </c>
      <c r="DH314" s="26">
        <v>348</v>
      </c>
      <c r="DI314" s="26">
        <v>354</v>
      </c>
      <c r="DJ314" s="26">
        <v>867</v>
      </c>
      <c r="DK314" s="26">
        <v>293</v>
      </c>
      <c r="DL314" s="26">
        <v>220</v>
      </c>
      <c r="DM314" s="26">
        <v>153</v>
      </c>
      <c r="DN314" s="26">
        <v>111</v>
      </c>
      <c r="DO314" s="26">
        <v>90</v>
      </c>
      <c r="DP314" s="26">
        <v>206</v>
      </c>
      <c r="DQ314" s="26">
        <v>69</v>
      </c>
      <c r="DR314" s="26">
        <v>48</v>
      </c>
      <c r="DS314" s="26">
        <v>44</v>
      </c>
      <c r="DT314" s="26">
        <v>29</v>
      </c>
      <c r="DU314" s="26">
        <v>16</v>
      </c>
      <c r="DV314" s="26">
        <v>34</v>
      </c>
      <c r="DW314" s="26">
        <v>26156</v>
      </c>
      <c r="DX314" s="26">
        <v>29801</v>
      </c>
      <c r="DY314" s="26">
        <v>52830</v>
      </c>
      <c r="DZ314" s="26">
        <v>33697</v>
      </c>
      <c r="EA314" s="26">
        <v>20417</v>
      </c>
    </row>
    <row r="315" spans="1:131" s="3" customFormat="1" ht="17.5" customHeight="1" x14ac:dyDescent="0.35">
      <c r="A315" s="3" t="s">
        <v>544</v>
      </c>
      <c r="C315" s="3" t="s">
        <v>545</v>
      </c>
      <c r="E315" s="26">
        <v>125705</v>
      </c>
      <c r="F315" s="26">
        <v>9729</v>
      </c>
      <c r="G315" s="26">
        <v>2057</v>
      </c>
      <c r="H315" s="26">
        <v>1986</v>
      </c>
      <c r="I315" s="26">
        <v>1916</v>
      </c>
      <c r="J315" s="26">
        <v>1948</v>
      </c>
      <c r="K315" s="26">
        <v>1822</v>
      </c>
      <c r="L315" s="26">
        <v>8019</v>
      </c>
      <c r="M315" s="26">
        <v>1734</v>
      </c>
      <c r="N315" s="26">
        <v>1595</v>
      </c>
      <c r="O315" s="26">
        <v>1682</v>
      </c>
      <c r="P315" s="26">
        <v>1478</v>
      </c>
      <c r="Q315" s="26">
        <v>1530</v>
      </c>
      <c r="R315" s="26">
        <v>7765</v>
      </c>
      <c r="S315" s="26">
        <v>1584</v>
      </c>
      <c r="T315" s="26">
        <v>1511</v>
      </c>
      <c r="U315" s="26">
        <v>1625</v>
      </c>
      <c r="V315" s="26">
        <v>1499</v>
      </c>
      <c r="W315" s="26">
        <v>1546</v>
      </c>
      <c r="X315" s="26">
        <v>7100</v>
      </c>
      <c r="Y315" s="26">
        <v>1543</v>
      </c>
      <c r="Z315" s="26">
        <v>1514</v>
      </c>
      <c r="AA315" s="26">
        <v>1538</v>
      </c>
      <c r="AB315" s="26">
        <v>1294</v>
      </c>
      <c r="AC315" s="26">
        <v>1211</v>
      </c>
      <c r="AD315" s="26">
        <v>7143</v>
      </c>
      <c r="AE315" s="26">
        <v>1136</v>
      </c>
      <c r="AF315" s="26">
        <v>1226</v>
      </c>
      <c r="AG315" s="26">
        <v>1478</v>
      </c>
      <c r="AH315" s="26">
        <v>1665</v>
      </c>
      <c r="AI315" s="26">
        <v>1638</v>
      </c>
      <c r="AJ315" s="26">
        <v>9865</v>
      </c>
      <c r="AK315" s="26">
        <v>1892</v>
      </c>
      <c r="AL315" s="26">
        <v>1953</v>
      </c>
      <c r="AM315" s="26">
        <v>1952</v>
      </c>
      <c r="AN315" s="26">
        <v>1967</v>
      </c>
      <c r="AO315" s="26">
        <v>2101</v>
      </c>
      <c r="AP315" s="26">
        <v>10549</v>
      </c>
      <c r="AQ315" s="26">
        <v>2239</v>
      </c>
      <c r="AR315" s="26">
        <v>2095</v>
      </c>
      <c r="AS315" s="26">
        <v>2127</v>
      </c>
      <c r="AT315" s="26">
        <v>1960</v>
      </c>
      <c r="AU315" s="26">
        <v>2128</v>
      </c>
      <c r="AV315" s="26">
        <v>9672</v>
      </c>
      <c r="AW315" s="26">
        <v>1922</v>
      </c>
      <c r="AX315" s="26">
        <v>1941</v>
      </c>
      <c r="AY315" s="26">
        <v>1877</v>
      </c>
      <c r="AZ315" s="26">
        <v>1993</v>
      </c>
      <c r="BA315" s="26">
        <v>1939</v>
      </c>
      <c r="BB315" s="26">
        <v>9609</v>
      </c>
      <c r="BC315" s="26">
        <v>1936</v>
      </c>
      <c r="BD315" s="26">
        <v>1902</v>
      </c>
      <c r="BE315" s="26">
        <v>1925</v>
      </c>
      <c r="BF315" s="26">
        <v>1893</v>
      </c>
      <c r="BG315" s="26">
        <v>1953</v>
      </c>
      <c r="BH315" s="26">
        <v>9027</v>
      </c>
      <c r="BI315" s="26">
        <v>1854</v>
      </c>
      <c r="BJ315" s="26">
        <v>1858</v>
      </c>
      <c r="BK315" s="26">
        <v>1872</v>
      </c>
      <c r="BL315" s="26">
        <v>1733</v>
      </c>
      <c r="BM315" s="26">
        <v>1710</v>
      </c>
      <c r="BN315" s="26">
        <v>7968</v>
      </c>
      <c r="BO315" s="26">
        <v>1668</v>
      </c>
      <c r="BP315" s="26">
        <v>1586</v>
      </c>
      <c r="BQ315" s="26">
        <v>1633</v>
      </c>
      <c r="BR315" s="26">
        <v>1550</v>
      </c>
      <c r="BS315" s="26">
        <v>1531</v>
      </c>
      <c r="BT315" s="26">
        <v>7212</v>
      </c>
      <c r="BU315" s="26">
        <v>1475</v>
      </c>
      <c r="BV315" s="26">
        <v>1493</v>
      </c>
      <c r="BW315" s="26">
        <v>1422</v>
      </c>
      <c r="BX315" s="26">
        <v>1427</v>
      </c>
      <c r="BY315" s="26">
        <v>1395</v>
      </c>
      <c r="BZ315" s="26">
        <v>6704</v>
      </c>
      <c r="CA315" s="26">
        <v>1295</v>
      </c>
      <c r="CB315" s="26">
        <v>1420</v>
      </c>
      <c r="CC315" s="26">
        <v>1288</v>
      </c>
      <c r="CD315" s="26">
        <v>1363</v>
      </c>
      <c r="CE315" s="26">
        <v>1338</v>
      </c>
      <c r="CF315" s="26">
        <v>4500</v>
      </c>
      <c r="CG315" s="26">
        <v>998</v>
      </c>
      <c r="CH315" s="26">
        <v>980</v>
      </c>
      <c r="CI315" s="26">
        <v>891</v>
      </c>
      <c r="CJ315" s="26">
        <v>876</v>
      </c>
      <c r="CK315" s="26">
        <v>755</v>
      </c>
      <c r="CL315" s="26">
        <v>3541</v>
      </c>
      <c r="CM315" s="26">
        <v>747</v>
      </c>
      <c r="CN315" s="26">
        <v>736</v>
      </c>
      <c r="CO315" s="26">
        <v>710</v>
      </c>
      <c r="CP315" s="26">
        <v>681</v>
      </c>
      <c r="CQ315" s="26">
        <v>667</v>
      </c>
      <c r="CR315" s="26">
        <v>2709</v>
      </c>
      <c r="CS315" s="26">
        <v>594</v>
      </c>
      <c r="CT315" s="26">
        <v>550</v>
      </c>
      <c r="CU315" s="26">
        <v>533</v>
      </c>
      <c r="CV315" s="26">
        <v>523</v>
      </c>
      <c r="CW315" s="26">
        <v>509</v>
      </c>
      <c r="CX315" s="26">
        <v>2146</v>
      </c>
      <c r="CY315" s="26">
        <v>510</v>
      </c>
      <c r="CZ315" s="26">
        <v>454</v>
      </c>
      <c r="DA315" s="26">
        <v>417</v>
      </c>
      <c r="DB315" s="26">
        <v>411</v>
      </c>
      <c r="DC315" s="26">
        <v>354</v>
      </c>
      <c r="DD315" s="26">
        <v>1557</v>
      </c>
      <c r="DE315" s="26">
        <v>353</v>
      </c>
      <c r="DF315" s="26">
        <v>346</v>
      </c>
      <c r="DG315" s="26">
        <v>323</v>
      </c>
      <c r="DH315" s="26">
        <v>295</v>
      </c>
      <c r="DI315" s="26">
        <v>240</v>
      </c>
      <c r="DJ315" s="26">
        <v>704</v>
      </c>
      <c r="DK315" s="26">
        <v>241</v>
      </c>
      <c r="DL315" s="26">
        <v>181</v>
      </c>
      <c r="DM315" s="26">
        <v>107</v>
      </c>
      <c r="DN315" s="26">
        <v>83</v>
      </c>
      <c r="DO315" s="26">
        <v>92</v>
      </c>
      <c r="DP315" s="26">
        <v>155</v>
      </c>
      <c r="DQ315" s="26">
        <v>63</v>
      </c>
      <c r="DR315" s="26">
        <v>46</v>
      </c>
      <c r="DS315" s="26">
        <v>23</v>
      </c>
      <c r="DT315" s="26">
        <v>12</v>
      </c>
      <c r="DU315" s="26">
        <v>11</v>
      </c>
      <c r="DV315" s="26">
        <v>31</v>
      </c>
      <c r="DW315" s="26">
        <v>27056</v>
      </c>
      <c r="DX315" s="26">
        <v>30108</v>
      </c>
      <c r="DY315" s="26">
        <v>52395</v>
      </c>
      <c r="DZ315" s="26">
        <v>30911</v>
      </c>
      <c r="EA315" s="26">
        <v>15343</v>
      </c>
    </row>
    <row r="316" spans="1:131" s="3" customFormat="1" ht="17.5" customHeight="1" x14ac:dyDescent="0.35">
      <c r="A316" s="3" t="s">
        <v>546</v>
      </c>
      <c r="C316" s="3" t="s">
        <v>547</v>
      </c>
      <c r="E316" s="26">
        <v>101855</v>
      </c>
      <c r="F316" s="26">
        <v>6593</v>
      </c>
      <c r="G316" s="26">
        <v>1398</v>
      </c>
      <c r="H316" s="26">
        <v>1392</v>
      </c>
      <c r="I316" s="26">
        <v>1265</v>
      </c>
      <c r="J316" s="26">
        <v>1260</v>
      </c>
      <c r="K316" s="26">
        <v>1278</v>
      </c>
      <c r="L316" s="26">
        <v>5372</v>
      </c>
      <c r="M316" s="26">
        <v>1137</v>
      </c>
      <c r="N316" s="26">
        <v>1176</v>
      </c>
      <c r="O316" s="26">
        <v>1150</v>
      </c>
      <c r="P316" s="26">
        <v>958</v>
      </c>
      <c r="Q316" s="26">
        <v>951</v>
      </c>
      <c r="R316" s="26">
        <v>5353</v>
      </c>
      <c r="S316" s="26">
        <v>1006</v>
      </c>
      <c r="T316" s="26">
        <v>1081</v>
      </c>
      <c r="U316" s="26">
        <v>1012</v>
      </c>
      <c r="V316" s="26">
        <v>1156</v>
      </c>
      <c r="W316" s="26">
        <v>1098</v>
      </c>
      <c r="X316" s="26">
        <v>7640</v>
      </c>
      <c r="Y316" s="26">
        <v>1108</v>
      </c>
      <c r="Z316" s="26">
        <v>1142</v>
      </c>
      <c r="AA316" s="26">
        <v>1123</v>
      </c>
      <c r="AB316" s="26">
        <v>1699</v>
      </c>
      <c r="AC316" s="26">
        <v>2568</v>
      </c>
      <c r="AD316" s="26">
        <v>10570</v>
      </c>
      <c r="AE316" s="26">
        <v>2638</v>
      </c>
      <c r="AF316" s="26">
        <v>2509</v>
      </c>
      <c r="AG316" s="26">
        <v>2033</v>
      </c>
      <c r="AH316" s="26">
        <v>1732</v>
      </c>
      <c r="AI316" s="26">
        <v>1658</v>
      </c>
      <c r="AJ316" s="26">
        <v>8252</v>
      </c>
      <c r="AK316" s="26">
        <v>1762</v>
      </c>
      <c r="AL316" s="26">
        <v>1682</v>
      </c>
      <c r="AM316" s="26">
        <v>1666</v>
      </c>
      <c r="AN316" s="26">
        <v>1560</v>
      </c>
      <c r="AO316" s="26">
        <v>1582</v>
      </c>
      <c r="AP316" s="26">
        <v>6691</v>
      </c>
      <c r="AQ316" s="26">
        <v>1519</v>
      </c>
      <c r="AR316" s="26">
        <v>1400</v>
      </c>
      <c r="AS316" s="26">
        <v>1281</v>
      </c>
      <c r="AT316" s="26">
        <v>1280</v>
      </c>
      <c r="AU316" s="26">
        <v>1211</v>
      </c>
      <c r="AV316" s="26">
        <v>6594</v>
      </c>
      <c r="AW316" s="26">
        <v>1285</v>
      </c>
      <c r="AX316" s="26">
        <v>1321</v>
      </c>
      <c r="AY316" s="26">
        <v>1255</v>
      </c>
      <c r="AZ316" s="26">
        <v>1354</v>
      </c>
      <c r="BA316" s="26">
        <v>1379</v>
      </c>
      <c r="BB316" s="26">
        <v>7003</v>
      </c>
      <c r="BC316" s="26">
        <v>1469</v>
      </c>
      <c r="BD316" s="26">
        <v>1395</v>
      </c>
      <c r="BE316" s="26">
        <v>1363</v>
      </c>
      <c r="BF316" s="26">
        <v>1410</v>
      </c>
      <c r="BG316" s="26">
        <v>1366</v>
      </c>
      <c r="BH316" s="26">
        <v>6913</v>
      </c>
      <c r="BI316" s="26">
        <v>1470</v>
      </c>
      <c r="BJ316" s="26">
        <v>1413</v>
      </c>
      <c r="BK316" s="26">
        <v>1350</v>
      </c>
      <c r="BL316" s="26">
        <v>1398</v>
      </c>
      <c r="BM316" s="26">
        <v>1282</v>
      </c>
      <c r="BN316" s="26">
        <v>5820</v>
      </c>
      <c r="BO316" s="26">
        <v>1278</v>
      </c>
      <c r="BP316" s="26">
        <v>1224</v>
      </c>
      <c r="BQ316" s="26">
        <v>1123</v>
      </c>
      <c r="BR316" s="26">
        <v>1106</v>
      </c>
      <c r="BS316" s="26">
        <v>1089</v>
      </c>
      <c r="BT316" s="26">
        <v>4620</v>
      </c>
      <c r="BU316" s="26">
        <v>948</v>
      </c>
      <c r="BV316" s="26">
        <v>974</v>
      </c>
      <c r="BW316" s="26">
        <v>959</v>
      </c>
      <c r="BX316" s="26">
        <v>870</v>
      </c>
      <c r="BY316" s="26">
        <v>869</v>
      </c>
      <c r="BZ316" s="26">
        <v>4930</v>
      </c>
      <c r="CA316" s="26">
        <v>890</v>
      </c>
      <c r="CB316" s="26">
        <v>923</v>
      </c>
      <c r="CC316" s="26">
        <v>946</v>
      </c>
      <c r="CD316" s="26">
        <v>1071</v>
      </c>
      <c r="CE316" s="26">
        <v>1100</v>
      </c>
      <c r="CF316" s="26">
        <v>3830</v>
      </c>
      <c r="CG316" s="26">
        <v>845</v>
      </c>
      <c r="CH316" s="26">
        <v>834</v>
      </c>
      <c r="CI316" s="26">
        <v>709</v>
      </c>
      <c r="CJ316" s="26">
        <v>751</v>
      </c>
      <c r="CK316" s="26">
        <v>691</v>
      </c>
      <c r="CL316" s="26">
        <v>3325</v>
      </c>
      <c r="CM316" s="26">
        <v>638</v>
      </c>
      <c r="CN316" s="26">
        <v>700</v>
      </c>
      <c r="CO316" s="26">
        <v>669</v>
      </c>
      <c r="CP316" s="26">
        <v>692</v>
      </c>
      <c r="CQ316" s="26">
        <v>626</v>
      </c>
      <c r="CR316" s="26">
        <v>2924</v>
      </c>
      <c r="CS316" s="26">
        <v>647</v>
      </c>
      <c r="CT316" s="26">
        <v>579</v>
      </c>
      <c r="CU316" s="26">
        <v>587</v>
      </c>
      <c r="CV316" s="26">
        <v>563</v>
      </c>
      <c r="CW316" s="26">
        <v>548</v>
      </c>
      <c r="CX316" s="26">
        <v>2450</v>
      </c>
      <c r="CY316" s="26">
        <v>542</v>
      </c>
      <c r="CZ316" s="26">
        <v>541</v>
      </c>
      <c r="DA316" s="26">
        <v>506</v>
      </c>
      <c r="DB316" s="26">
        <v>455</v>
      </c>
      <c r="DC316" s="26">
        <v>406</v>
      </c>
      <c r="DD316" s="26">
        <v>1838</v>
      </c>
      <c r="DE316" s="26">
        <v>418</v>
      </c>
      <c r="DF316" s="26">
        <v>378</v>
      </c>
      <c r="DG316" s="26">
        <v>379</v>
      </c>
      <c r="DH316" s="26">
        <v>377</v>
      </c>
      <c r="DI316" s="26">
        <v>286</v>
      </c>
      <c r="DJ316" s="26">
        <v>883</v>
      </c>
      <c r="DK316" s="26">
        <v>280</v>
      </c>
      <c r="DL316" s="26">
        <v>250</v>
      </c>
      <c r="DM316" s="26">
        <v>153</v>
      </c>
      <c r="DN316" s="26">
        <v>106</v>
      </c>
      <c r="DO316" s="26">
        <v>94</v>
      </c>
      <c r="DP316" s="26">
        <v>221</v>
      </c>
      <c r="DQ316" s="26">
        <v>71</v>
      </c>
      <c r="DR316" s="26">
        <v>62</v>
      </c>
      <c r="DS316" s="26">
        <v>48</v>
      </c>
      <c r="DT316" s="26">
        <v>22</v>
      </c>
      <c r="DU316" s="26">
        <v>18</v>
      </c>
      <c r="DV316" s="26">
        <v>33</v>
      </c>
      <c r="DW316" s="26">
        <v>18426</v>
      </c>
      <c r="DX316" s="26">
        <v>20691</v>
      </c>
      <c r="DY316" s="26">
        <v>45642</v>
      </c>
      <c r="DZ316" s="26">
        <v>22283</v>
      </c>
      <c r="EA316" s="26">
        <v>15504</v>
      </c>
    </row>
    <row r="317" spans="1:131" s="3" customFormat="1" ht="17.5" customHeight="1" x14ac:dyDescent="0.35">
      <c r="A317" s="3" t="s">
        <v>548</v>
      </c>
      <c r="C317" s="3" t="s">
        <v>549</v>
      </c>
      <c r="E317" s="26">
        <v>77731</v>
      </c>
      <c r="F317" s="26">
        <v>5871</v>
      </c>
      <c r="G317" s="26">
        <v>1301</v>
      </c>
      <c r="H317" s="26">
        <v>1155</v>
      </c>
      <c r="I317" s="26">
        <v>1171</v>
      </c>
      <c r="J317" s="26">
        <v>1187</v>
      </c>
      <c r="K317" s="26">
        <v>1057</v>
      </c>
      <c r="L317" s="26">
        <v>4154</v>
      </c>
      <c r="M317" s="26">
        <v>972</v>
      </c>
      <c r="N317" s="26">
        <v>845</v>
      </c>
      <c r="O317" s="26">
        <v>847</v>
      </c>
      <c r="P317" s="26">
        <v>768</v>
      </c>
      <c r="Q317" s="26">
        <v>722</v>
      </c>
      <c r="R317" s="26">
        <v>3974</v>
      </c>
      <c r="S317" s="26">
        <v>759</v>
      </c>
      <c r="T317" s="26">
        <v>817</v>
      </c>
      <c r="U317" s="26">
        <v>807</v>
      </c>
      <c r="V317" s="26">
        <v>780</v>
      </c>
      <c r="W317" s="26">
        <v>811</v>
      </c>
      <c r="X317" s="26">
        <v>4901</v>
      </c>
      <c r="Y317" s="26">
        <v>806</v>
      </c>
      <c r="Z317" s="26">
        <v>792</v>
      </c>
      <c r="AA317" s="26">
        <v>785</v>
      </c>
      <c r="AB317" s="26">
        <v>1054</v>
      </c>
      <c r="AC317" s="26">
        <v>1464</v>
      </c>
      <c r="AD317" s="26">
        <v>7481</v>
      </c>
      <c r="AE317" s="26">
        <v>1722</v>
      </c>
      <c r="AF317" s="26">
        <v>1556</v>
      </c>
      <c r="AG317" s="26">
        <v>1349</v>
      </c>
      <c r="AH317" s="26">
        <v>1424</v>
      </c>
      <c r="AI317" s="26">
        <v>1430</v>
      </c>
      <c r="AJ317" s="26">
        <v>7753</v>
      </c>
      <c r="AK317" s="26">
        <v>1531</v>
      </c>
      <c r="AL317" s="26">
        <v>1519</v>
      </c>
      <c r="AM317" s="26">
        <v>1608</v>
      </c>
      <c r="AN317" s="26">
        <v>1546</v>
      </c>
      <c r="AO317" s="26">
        <v>1549</v>
      </c>
      <c r="AP317" s="26">
        <v>7321</v>
      </c>
      <c r="AQ317" s="26">
        <v>1596</v>
      </c>
      <c r="AR317" s="26">
        <v>1667</v>
      </c>
      <c r="AS317" s="26">
        <v>1379</v>
      </c>
      <c r="AT317" s="26">
        <v>1369</v>
      </c>
      <c r="AU317" s="26">
        <v>1310</v>
      </c>
      <c r="AV317" s="26">
        <v>5664</v>
      </c>
      <c r="AW317" s="26">
        <v>1168</v>
      </c>
      <c r="AX317" s="26">
        <v>1190</v>
      </c>
      <c r="AY317" s="26">
        <v>1107</v>
      </c>
      <c r="AZ317" s="26">
        <v>1092</v>
      </c>
      <c r="BA317" s="26">
        <v>1107</v>
      </c>
      <c r="BB317" s="26">
        <v>5340</v>
      </c>
      <c r="BC317" s="26">
        <v>1148</v>
      </c>
      <c r="BD317" s="26">
        <v>1050</v>
      </c>
      <c r="BE317" s="26">
        <v>1030</v>
      </c>
      <c r="BF317" s="26">
        <v>1081</v>
      </c>
      <c r="BG317" s="26">
        <v>1031</v>
      </c>
      <c r="BH317" s="26">
        <v>4876</v>
      </c>
      <c r="BI317" s="26">
        <v>1019</v>
      </c>
      <c r="BJ317" s="26">
        <v>1016</v>
      </c>
      <c r="BK317" s="26">
        <v>990</v>
      </c>
      <c r="BL317" s="26">
        <v>944</v>
      </c>
      <c r="BM317" s="26">
        <v>907</v>
      </c>
      <c r="BN317" s="26">
        <v>3944</v>
      </c>
      <c r="BO317" s="26">
        <v>863</v>
      </c>
      <c r="BP317" s="26">
        <v>771</v>
      </c>
      <c r="BQ317" s="26">
        <v>812</v>
      </c>
      <c r="BR317" s="26">
        <v>779</v>
      </c>
      <c r="BS317" s="26">
        <v>719</v>
      </c>
      <c r="BT317" s="26">
        <v>3355</v>
      </c>
      <c r="BU317" s="26">
        <v>703</v>
      </c>
      <c r="BV317" s="26">
        <v>736</v>
      </c>
      <c r="BW317" s="26">
        <v>669</v>
      </c>
      <c r="BX317" s="26">
        <v>635</v>
      </c>
      <c r="BY317" s="26">
        <v>612</v>
      </c>
      <c r="BZ317" s="26">
        <v>3208</v>
      </c>
      <c r="CA317" s="26">
        <v>595</v>
      </c>
      <c r="CB317" s="26">
        <v>630</v>
      </c>
      <c r="CC317" s="26">
        <v>637</v>
      </c>
      <c r="CD317" s="26">
        <v>685</v>
      </c>
      <c r="CE317" s="26">
        <v>661</v>
      </c>
      <c r="CF317" s="26">
        <v>2503</v>
      </c>
      <c r="CG317" s="26">
        <v>519</v>
      </c>
      <c r="CH317" s="26">
        <v>562</v>
      </c>
      <c r="CI317" s="26">
        <v>538</v>
      </c>
      <c r="CJ317" s="26">
        <v>454</v>
      </c>
      <c r="CK317" s="26">
        <v>430</v>
      </c>
      <c r="CL317" s="26">
        <v>2174</v>
      </c>
      <c r="CM317" s="26">
        <v>453</v>
      </c>
      <c r="CN317" s="26">
        <v>424</v>
      </c>
      <c r="CO317" s="26">
        <v>450</v>
      </c>
      <c r="CP317" s="26">
        <v>443</v>
      </c>
      <c r="CQ317" s="26">
        <v>404</v>
      </c>
      <c r="CR317" s="26">
        <v>1873</v>
      </c>
      <c r="CS317" s="26">
        <v>389</v>
      </c>
      <c r="CT317" s="26">
        <v>392</v>
      </c>
      <c r="CU317" s="26">
        <v>385</v>
      </c>
      <c r="CV317" s="26">
        <v>360</v>
      </c>
      <c r="CW317" s="26">
        <v>347</v>
      </c>
      <c r="CX317" s="26">
        <v>1568</v>
      </c>
      <c r="CY317" s="26">
        <v>349</v>
      </c>
      <c r="CZ317" s="26">
        <v>342</v>
      </c>
      <c r="DA317" s="26">
        <v>298</v>
      </c>
      <c r="DB317" s="26">
        <v>298</v>
      </c>
      <c r="DC317" s="26">
        <v>281</v>
      </c>
      <c r="DD317" s="26">
        <v>1086</v>
      </c>
      <c r="DE317" s="26">
        <v>223</v>
      </c>
      <c r="DF317" s="26">
        <v>230</v>
      </c>
      <c r="DG317" s="26">
        <v>229</v>
      </c>
      <c r="DH317" s="26">
        <v>204</v>
      </c>
      <c r="DI317" s="26">
        <v>200</v>
      </c>
      <c r="DJ317" s="26">
        <v>515</v>
      </c>
      <c r="DK317" s="26">
        <v>186</v>
      </c>
      <c r="DL317" s="26">
        <v>135</v>
      </c>
      <c r="DM317" s="26">
        <v>84</v>
      </c>
      <c r="DN317" s="26">
        <v>62</v>
      </c>
      <c r="DO317" s="26">
        <v>48</v>
      </c>
      <c r="DP317" s="26">
        <v>140</v>
      </c>
      <c r="DQ317" s="26">
        <v>51</v>
      </c>
      <c r="DR317" s="26">
        <v>35</v>
      </c>
      <c r="DS317" s="26">
        <v>18</v>
      </c>
      <c r="DT317" s="26">
        <v>24</v>
      </c>
      <c r="DU317" s="26">
        <v>12</v>
      </c>
      <c r="DV317" s="26">
        <v>30</v>
      </c>
      <c r="DW317" s="26">
        <v>14805</v>
      </c>
      <c r="DX317" s="26">
        <v>16382</v>
      </c>
      <c r="DY317" s="26">
        <v>37654</v>
      </c>
      <c r="DZ317" s="26">
        <v>15383</v>
      </c>
      <c r="EA317" s="26">
        <v>9889</v>
      </c>
    </row>
    <row r="318" spans="1:131" s="3" customFormat="1" ht="17.5" customHeight="1" x14ac:dyDescent="0.35">
      <c r="A318" s="3" t="s">
        <v>550</v>
      </c>
      <c r="C318" s="3" t="s">
        <v>551</v>
      </c>
      <c r="E318" s="26">
        <v>70085</v>
      </c>
      <c r="F318" s="26">
        <v>6289</v>
      </c>
      <c r="G318" s="26">
        <v>1308</v>
      </c>
      <c r="H318" s="26">
        <v>1328</v>
      </c>
      <c r="I318" s="26">
        <v>1257</v>
      </c>
      <c r="J318" s="26">
        <v>1211</v>
      </c>
      <c r="K318" s="26">
        <v>1185</v>
      </c>
      <c r="L318" s="26">
        <v>4860</v>
      </c>
      <c r="M318" s="26">
        <v>1126</v>
      </c>
      <c r="N318" s="26">
        <v>998</v>
      </c>
      <c r="O318" s="26">
        <v>907</v>
      </c>
      <c r="P318" s="26">
        <v>904</v>
      </c>
      <c r="Q318" s="26">
        <v>925</v>
      </c>
      <c r="R318" s="26">
        <v>4403</v>
      </c>
      <c r="S318" s="26">
        <v>867</v>
      </c>
      <c r="T318" s="26">
        <v>875</v>
      </c>
      <c r="U318" s="26">
        <v>839</v>
      </c>
      <c r="V318" s="26">
        <v>907</v>
      </c>
      <c r="W318" s="26">
        <v>915</v>
      </c>
      <c r="X318" s="26">
        <v>4180</v>
      </c>
      <c r="Y318" s="26">
        <v>819</v>
      </c>
      <c r="Z318" s="26">
        <v>874</v>
      </c>
      <c r="AA318" s="26">
        <v>885</v>
      </c>
      <c r="AB318" s="26">
        <v>841</v>
      </c>
      <c r="AC318" s="26">
        <v>761</v>
      </c>
      <c r="AD318" s="26">
        <v>4869</v>
      </c>
      <c r="AE318" s="26">
        <v>777</v>
      </c>
      <c r="AF318" s="26">
        <v>806</v>
      </c>
      <c r="AG318" s="26">
        <v>975</v>
      </c>
      <c r="AH318" s="26">
        <v>1084</v>
      </c>
      <c r="AI318" s="26">
        <v>1227</v>
      </c>
      <c r="AJ318" s="26">
        <v>7077</v>
      </c>
      <c r="AK318" s="26">
        <v>1314</v>
      </c>
      <c r="AL318" s="26">
        <v>1388</v>
      </c>
      <c r="AM318" s="26">
        <v>1430</v>
      </c>
      <c r="AN318" s="26">
        <v>1512</v>
      </c>
      <c r="AO318" s="26">
        <v>1433</v>
      </c>
      <c r="AP318" s="26">
        <v>6982</v>
      </c>
      <c r="AQ318" s="26">
        <v>1583</v>
      </c>
      <c r="AR318" s="26">
        <v>1485</v>
      </c>
      <c r="AS318" s="26">
        <v>1383</v>
      </c>
      <c r="AT318" s="26">
        <v>1309</v>
      </c>
      <c r="AU318" s="26">
        <v>1222</v>
      </c>
      <c r="AV318" s="26">
        <v>5499</v>
      </c>
      <c r="AW318" s="26">
        <v>1186</v>
      </c>
      <c r="AX318" s="26">
        <v>1088</v>
      </c>
      <c r="AY318" s="26">
        <v>1043</v>
      </c>
      <c r="AZ318" s="26">
        <v>1080</v>
      </c>
      <c r="BA318" s="26">
        <v>1102</v>
      </c>
      <c r="BB318" s="26">
        <v>4905</v>
      </c>
      <c r="BC318" s="26">
        <v>993</v>
      </c>
      <c r="BD318" s="26">
        <v>989</v>
      </c>
      <c r="BE318" s="26">
        <v>986</v>
      </c>
      <c r="BF318" s="26">
        <v>992</v>
      </c>
      <c r="BG318" s="26">
        <v>945</v>
      </c>
      <c r="BH318" s="26">
        <v>4414</v>
      </c>
      <c r="BI318" s="26">
        <v>927</v>
      </c>
      <c r="BJ318" s="26">
        <v>889</v>
      </c>
      <c r="BK318" s="26">
        <v>827</v>
      </c>
      <c r="BL318" s="26">
        <v>875</v>
      </c>
      <c r="BM318" s="26">
        <v>896</v>
      </c>
      <c r="BN318" s="26">
        <v>3847</v>
      </c>
      <c r="BO318" s="26">
        <v>817</v>
      </c>
      <c r="BP318" s="26">
        <v>770</v>
      </c>
      <c r="BQ318" s="26">
        <v>789</v>
      </c>
      <c r="BR318" s="26">
        <v>776</v>
      </c>
      <c r="BS318" s="26">
        <v>695</v>
      </c>
      <c r="BT318" s="26">
        <v>3063</v>
      </c>
      <c r="BU318" s="26">
        <v>681</v>
      </c>
      <c r="BV318" s="26">
        <v>622</v>
      </c>
      <c r="BW318" s="26">
        <v>627</v>
      </c>
      <c r="BX318" s="26">
        <v>579</v>
      </c>
      <c r="BY318" s="26">
        <v>554</v>
      </c>
      <c r="BZ318" s="26">
        <v>2556</v>
      </c>
      <c r="CA318" s="26">
        <v>506</v>
      </c>
      <c r="CB318" s="26">
        <v>522</v>
      </c>
      <c r="CC318" s="26">
        <v>500</v>
      </c>
      <c r="CD318" s="26">
        <v>528</v>
      </c>
      <c r="CE318" s="26">
        <v>500</v>
      </c>
      <c r="CF318" s="26">
        <v>1811</v>
      </c>
      <c r="CG318" s="26">
        <v>380</v>
      </c>
      <c r="CH318" s="26">
        <v>364</v>
      </c>
      <c r="CI318" s="26">
        <v>368</v>
      </c>
      <c r="CJ318" s="26">
        <v>401</v>
      </c>
      <c r="CK318" s="26">
        <v>298</v>
      </c>
      <c r="CL318" s="26">
        <v>1622</v>
      </c>
      <c r="CM318" s="26">
        <v>341</v>
      </c>
      <c r="CN318" s="26">
        <v>370</v>
      </c>
      <c r="CO318" s="26">
        <v>311</v>
      </c>
      <c r="CP318" s="26">
        <v>290</v>
      </c>
      <c r="CQ318" s="26">
        <v>310</v>
      </c>
      <c r="CR318" s="26">
        <v>1480</v>
      </c>
      <c r="CS318" s="26">
        <v>303</v>
      </c>
      <c r="CT318" s="26">
        <v>297</v>
      </c>
      <c r="CU318" s="26">
        <v>324</v>
      </c>
      <c r="CV318" s="26">
        <v>279</v>
      </c>
      <c r="CW318" s="26">
        <v>277</v>
      </c>
      <c r="CX318" s="26">
        <v>1124</v>
      </c>
      <c r="CY318" s="26">
        <v>305</v>
      </c>
      <c r="CZ318" s="26">
        <v>238</v>
      </c>
      <c r="DA318" s="26">
        <v>212</v>
      </c>
      <c r="DB318" s="26">
        <v>196</v>
      </c>
      <c r="DC318" s="26">
        <v>173</v>
      </c>
      <c r="DD318" s="26">
        <v>693</v>
      </c>
      <c r="DE318" s="26">
        <v>191</v>
      </c>
      <c r="DF318" s="26">
        <v>171</v>
      </c>
      <c r="DG318" s="26">
        <v>114</v>
      </c>
      <c r="DH318" s="26">
        <v>96</v>
      </c>
      <c r="DI318" s="26">
        <v>121</v>
      </c>
      <c r="DJ318" s="26">
        <v>323</v>
      </c>
      <c r="DK318" s="26">
        <v>111</v>
      </c>
      <c r="DL318" s="26">
        <v>95</v>
      </c>
      <c r="DM318" s="26">
        <v>54</v>
      </c>
      <c r="DN318" s="26">
        <v>37</v>
      </c>
      <c r="DO318" s="26">
        <v>26</v>
      </c>
      <c r="DP318" s="26">
        <v>74</v>
      </c>
      <c r="DQ318" s="26">
        <v>18</v>
      </c>
      <c r="DR318" s="26">
        <v>25</v>
      </c>
      <c r="DS318" s="26">
        <v>14</v>
      </c>
      <c r="DT318" s="26">
        <v>11</v>
      </c>
      <c r="DU318" s="26">
        <v>6</v>
      </c>
      <c r="DV318" s="26">
        <v>14</v>
      </c>
      <c r="DW318" s="26">
        <v>16371</v>
      </c>
      <c r="DX318" s="26">
        <v>18130</v>
      </c>
      <c r="DY318" s="26">
        <v>32693</v>
      </c>
      <c r="DZ318" s="26">
        <v>13880</v>
      </c>
      <c r="EA318" s="26">
        <v>7141</v>
      </c>
    </row>
    <row r="319" spans="1:131" s="3" customFormat="1" ht="17.5" customHeight="1" x14ac:dyDescent="0.35">
      <c r="A319" s="3" t="s">
        <v>552</v>
      </c>
      <c r="C319" s="3" t="s">
        <v>553</v>
      </c>
      <c r="E319" s="26">
        <v>117429</v>
      </c>
      <c r="F319" s="26">
        <v>7453</v>
      </c>
      <c r="G319" s="26">
        <v>1612</v>
      </c>
      <c r="H319" s="26">
        <v>1527</v>
      </c>
      <c r="I319" s="26">
        <v>1468</v>
      </c>
      <c r="J319" s="26">
        <v>1437</v>
      </c>
      <c r="K319" s="26">
        <v>1409</v>
      </c>
      <c r="L319" s="26">
        <v>5773</v>
      </c>
      <c r="M319" s="26">
        <v>1327</v>
      </c>
      <c r="N319" s="26">
        <v>1179</v>
      </c>
      <c r="O319" s="26">
        <v>1152</v>
      </c>
      <c r="P319" s="26">
        <v>1044</v>
      </c>
      <c r="Q319" s="26">
        <v>1071</v>
      </c>
      <c r="R319" s="26">
        <v>5578</v>
      </c>
      <c r="S319" s="26">
        <v>1124</v>
      </c>
      <c r="T319" s="26">
        <v>1066</v>
      </c>
      <c r="U319" s="26">
        <v>1134</v>
      </c>
      <c r="V319" s="26">
        <v>1052</v>
      </c>
      <c r="W319" s="26">
        <v>1202</v>
      </c>
      <c r="X319" s="26">
        <v>8855</v>
      </c>
      <c r="Y319" s="26">
        <v>1325</v>
      </c>
      <c r="Z319" s="26">
        <v>1173</v>
      </c>
      <c r="AA319" s="26">
        <v>1134</v>
      </c>
      <c r="AB319" s="26">
        <v>1975</v>
      </c>
      <c r="AC319" s="26">
        <v>3248</v>
      </c>
      <c r="AD319" s="26">
        <v>14322</v>
      </c>
      <c r="AE319" s="26">
        <v>3693</v>
      </c>
      <c r="AF319" s="26">
        <v>3371</v>
      </c>
      <c r="AG319" s="26">
        <v>2680</v>
      </c>
      <c r="AH319" s="26">
        <v>2405</v>
      </c>
      <c r="AI319" s="26">
        <v>2173</v>
      </c>
      <c r="AJ319" s="26">
        <v>10472</v>
      </c>
      <c r="AK319" s="26">
        <v>2172</v>
      </c>
      <c r="AL319" s="26">
        <v>2138</v>
      </c>
      <c r="AM319" s="26">
        <v>1972</v>
      </c>
      <c r="AN319" s="26">
        <v>2117</v>
      </c>
      <c r="AO319" s="26">
        <v>2073</v>
      </c>
      <c r="AP319" s="26">
        <v>8963</v>
      </c>
      <c r="AQ319" s="26">
        <v>2056</v>
      </c>
      <c r="AR319" s="26">
        <v>1972</v>
      </c>
      <c r="AS319" s="26">
        <v>1747</v>
      </c>
      <c r="AT319" s="26">
        <v>1620</v>
      </c>
      <c r="AU319" s="26">
        <v>1568</v>
      </c>
      <c r="AV319" s="26">
        <v>7241</v>
      </c>
      <c r="AW319" s="26">
        <v>1502</v>
      </c>
      <c r="AX319" s="26">
        <v>1440</v>
      </c>
      <c r="AY319" s="26">
        <v>1441</v>
      </c>
      <c r="AZ319" s="26">
        <v>1449</v>
      </c>
      <c r="BA319" s="26">
        <v>1409</v>
      </c>
      <c r="BB319" s="26">
        <v>7096</v>
      </c>
      <c r="BC319" s="26">
        <v>1481</v>
      </c>
      <c r="BD319" s="26">
        <v>1393</v>
      </c>
      <c r="BE319" s="26">
        <v>1341</v>
      </c>
      <c r="BF319" s="26">
        <v>1397</v>
      </c>
      <c r="BG319" s="26">
        <v>1484</v>
      </c>
      <c r="BH319" s="26">
        <v>7167</v>
      </c>
      <c r="BI319" s="26">
        <v>1421</v>
      </c>
      <c r="BJ319" s="26">
        <v>1519</v>
      </c>
      <c r="BK319" s="26">
        <v>1406</v>
      </c>
      <c r="BL319" s="26">
        <v>1477</v>
      </c>
      <c r="BM319" s="26">
        <v>1344</v>
      </c>
      <c r="BN319" s="26">
        <v>6242</v>
      </c>
      <c r="BO319" s="26">
        <v>1268</v>
      </c>
      <c r="BP319" s="26">
        <v>1242</v>
      </c>
      <c r="BQ319" s="26">
        <v>1288</v>
      </c>
      <c r="BR319" s="26">
        <v>1245</v>
      </c>
      <c r="BS319" s="26">
        <v>1199</v>
      </c>
      <c r="BT319" s="26">
        <v>5372</v>
      </c>
      <c r="BU319" s="26">
        <v>1041</v>
      </c>
      <c r="BV319" s="26">
        <v>1123</v>
      </c>
      <c r="BW319" s="26">
        <v>1103</v>
      </c>
      <c r="BX319" s="26">
        <v>1054</v>
      </c>
      <c r="BY319" s="26">
        <v>1051</v>
      </c>
      <c r="BZ319" s="26">
        <v>5530</v>
      </c>
      <c r="CA319" s="26">
        <v>1083</v>
      </c>
      <c r="CB319" s="26">
        <v>1072</v>
      </c>
      <c r="CC319" s="26">
        <v>1065</v>
      </c>
      <c r="CD319" s="26">
        <v>1155</v>
      </c>
      <c r="CE319" s="26">
        <v>1155</v>
      </c>
      <c r="CF319" s="26">
        <v>4443</v>
      </c>
      <c r="CG319" s="26">
        <v>955</v>
      </c>
      <c r="CH319" s="26">
        <v>970</v>
      </c>
      <c r="CI319" s="26">
        <v>853</v>
      </c>
      <c r="CJ319" s="26">
        <v>882</v>
      </c>
      <c r="CK319" s="26">
        <v>783</v>
      </c>
      <c r="CL319" s="26">
        <v>3590</v>
      </c>
      <c r="CM319" s="26">
        <v>691</v>
      </c>
      <c r="CN319" s="26">
        <v>695</v>
      </c>
      <c r="CO319" s="26">
        <v>734</v>
      </c>
      <c r="CP319" s="26">
        <v>792</v>
      </c>
      <c r="CQ319" s="26">
        <v>678</v>
      </c>
      <c r="CR319" s="26">
        <v>3342</v>
      </c>
      <c r="CS319" s="26">
        <v>662</v>
      </c>
      <c r="CT319" s="26">
        <v>629</v>
      </c>
      <c r="CU319" s="26">
        <v>619</v>
      </c>
      <c r="CV319" s="26">
        <v>684</v>
      </c>
      <c r="CW319" s="26">
        <v>748</v>
      </c>
      <c r="CX319" s="26">
        <v>2846</v>
      </c>
      <c r="CY319" s="26">
        <v>638</v>
      </c>
      <c r="CZ319" s="26">
        <v>585</v>
      </c>
      <c r="DA319" s="26">
        <v>599</v>
      </c>
      <c r="DB319" s="26">
        <v>522</v>
      </c>
      <c r="DC319" s="26">
        <v>502</v>
      </c>
      <c r="DD319" s="26">
        <v>1977</v>
      </c>
      <c r="DE319" s="26">
        <v>456</v>
      </c>
      <c r="DF319" s="26">
        <v>421</v>
      </c>
      <c r="DG319" s="26">
        <v>403</v>
      </c>
      <c r="DH319" s="26">
        <v>373</v>
      </c>
      <c r="DI319" s="26">
        <v>324</v>
      </c>
      <c r="DJ319" s="26">
        <v>915</v>
      </c>
      <c r="DK319" s="26">
        <v>311</v>
      </c>
      <c r="DL319" s="26">
        <v>224</v>
      </c>
      <c r="DM319" s="26">
        <v>163</v>
      </c>
      <c r="DN319" s="26">
        <v>118</v>
      </c>
      <c r="DO319" s="26">
        <v>99</v>
      </c>
      <c r="DP319" s="26">
        <v>215</v>
      </c>
      <c r="DQ319" s="26">
        <v>78</v>
      </c>
      <c r="DR319" s="26">
        <v>60</v>
      </c>
      <c r="DS319" s="26">
        <v>37</v>
      </c>
      <c r="DT319" s="26">
        <v>23</v>
      </c>
      <c r="DU319" s="26">
        <v>17</v>
      </c>
      <c r="DV319" s="26">
        <v>37</v>
      </c>
      <c r="DW319" s="26">
        <v>20129</v>
      </c>
      <c r="DX319" s="26">
        <v>22436</v>
      </c>
      <c r="DY319" s="26">
        <v>55624</v>
      </c>
      <c r="DZ319" s="26">
        <v>24311</v>
      </c>
      <c r="EA319" s="26">
        <v>17365</v>
      </c>
    </row>
    <row r="320" spans="1:131" s="3" customFormat="1" ht="17.5" customHeight="1" x14ac:dyDescent="0.35">
      <c r="A320" s="3" t="s">
        <v>554</v>
      </c>
      <c r="C320" s="3" t="s">
        <v>555</v>
      </c>
      <c r="E320" s="26">
        <v>77501</v>
      </c>
      <c r="F320" s="26">
        <v>4889</v>
      </c>
      <c r="G320" s="26">
        <v>1006</v>
      </c>
      <c r="H320" s="26">
        <v>946</v>
      </c>
      <c r="I320" s="26">
        <v>966</v>
      </c>
      <c r="J320" s="26">
        <v>1012</v>
      </c>
      <c r="K320" s="26">
        <v>959</v>
      </c>
      <c r="L320" s="26">
        <v>4372</v>
      </c>
      <c r="M320" s="26">
        <v>911</v>
      </c>
      <c r="N320" s="26">
        <v>860</v>
      </c>
      <c r="O320" s="26">
        <v>894</v>
      </c>
      <c r="P320" s="26">
        <v>852</v>
      </c>
      <c r="Q320" s="26">
        <v>855</v>
      </c>
      <c r="R320" s="26">
        <v>4845</v>
      </c>
      <c r="S320" s="26">
        <v>842</v>
      </c>
      <c r="T320" s="26">
        <v>995</v>
      </c>
      <c r="U320" s="26">
        <v>982</v>
      </c>
      <c r="V320" s="26">
        <v>995</v>
      </c>
      <c r="W320" s="26">
        <v>1031</v>
      </c>
      <c r="X320" s="26">
        <v>4676</v>
      </c>
      <c r="Y320" s="26">
        <v>1002</v>
      </c>
      <c r="Z320" s="26">
        <v>1076</v>
      </c>
      <c r="AA320" s="26">
        <v>1104</v>
      </c>
      <c r="AB320" s="26">
        <v>868</v>
      </c>
      <c r="AC320" s="26">
        <v>626</v>
      </c>
      <c r="AD320" s="26">
        <v>3607</v>
      </c>
      <c r="AE320" s="26">
        <v>575</v>
      </c>
      <c r="AF320" s="26">
        <v>645</v>
      </c>
      <c r="AG320" s="26">
        <v>738</v>
      </c>
      <c r="AH320" s="26">
        <v>822</v>
      </c>
      <c r="AI320" s="26">
        <v>827</v>
      </c>
      <c r="AJ320" s="26">
        <v>4217</v>
      </c>
      <c r="AK320" s="26">
        <v>787</v>
      </c>
      <c r="AL320" s="26">
        <v>790</v>
      </c>
      <c r="AM320" s="26">
        <v>859</v>
      </c>
      <c r="AN320" s="26">
        <v>842</v>
      </c>
      <c r="AO320" s="26">
        <v>939</v>
      </c>
      <c r="AP320" s="26">
        <v>4774</v>
      </c>
      <c r="AQ320" s="26">
        <v>919</v>
      </c>
      <c r="AR320" s="26">
        <v>946</v>
      </c>
      <c r="AS320" s="26">
        <v>952</v>
      </c>
      <c r="AT320" s="26">
        <v>956</v>
      </c>
      <c r="AU320" s="26">
        <v>1001</v>
      </c>
      <c r="AV320" s="26">
        <v>5712</v>
      </c>
      <c r="AW320" s="26">
        <v>1056</v>
      </c>
      <c r="AX320" s="26">
        <v>1083</v>
      </c>
      <c r="AY320" s="26">
        <v>1174</v>
      </c>
      <c r="AZ320" s="26">
        <v>1177</v>
      </c>
      <c r="BA320" s="26">
        <v>1222</v>
      </c>
      <c r="BB320" s="26">
        <v>6362</v>
      </c>
      <c r="BC320" s="26">
        <v>1304</v>
      </c>
      <c r="BD320" s="26">
        <v>1187</v>
      </c>
      <c r="BE320" s="26">
        <v>1300</v>
      </c>
      <c r="BF320" s="26">
        <v>1245</v>
      </c>
      <c r="BG320" s="26">
        <v>1326</v>
      </c>
      <c r="BH320" s="26">
        <v>6190</v>
      </c>
      <c r="BI320" s="26">
        <v>1280</v>
      </c>
      <c r="BJ320" s="26">
        <v>1244</v>
      </c>
      <c r="BK320" s="26">
        <v>1245</v>
      </c>
      <c r="BL320" s="26">
        <v>1219</v>
      </c>
      <c r="BM320" s="26">
        <v>1202</v>
      </c>
      <c r="BN320" s="26">
        <v>5387</v>
      </c>
      <c r="BO320" s="26">
        <v>1114</v>
      </c>
      <c r="BP320" s="26">
        <v>1048</v>
      </c>
      <c r="BQ320" s="26">
        <v>1099</v>
      </c>
      <c r="BR320" s="26">
        <v>1097</v>
      </c>
      <c r="BS320" s="26">
        <v>1029</v>
      </c>
      <c r="BT320" s="26">
        <v>4762</v>
      </c>
      <c r="BU320" s="26">
        <v>979</v>
      </c>
      <c r="BV320" s="26">
        <v>978</v>
      </c>
      <c r="BW320" s="26">
        <v>931</v>
      </c>
      <c r="BX320" s="26">
        <v>930</v>
      </c>
      <c r="BY320" s="26">
        <v>944</v>
      </c>
      <c r="BZ320" s="26">
        <v>4927</v>
      </c>
      <c r="CA320" s="26">
        <v>969</v>
      </c>
      <c r="CB320" s="26">
        <v>940</v>
      </c>
      <c r="CC320" s="26">
        <v>945</v>
      </c>
      <c r="CD320" s="26">
        <v>1043</v>
      </c>
      <c r="CE320" s="26">
        <v>1030</v>
      </c>
      <c r="CF320" s="26">
        <v>3765</v>
      </c>
      <c r="CG320" s="26">
        <v>809</v>
      </c>
      <c r="CH320" s="26">
        <v>864</v>
      </c>
      <c r="CI320" s="26">
        <v>751</v>
      </c>
      <c r="CJ320" s="26">
        <v>720</v>
      </c>
      <c r="CK320" s="26">
        <v>621</v>
      </c>
      <c r="CL320" s="26">
        <v>2800</v>
      </c>
      <c r="CM320" s="26">
        <v>612</v>
      </c>
      <c r="CN320" s="26">
        <v>555</v>
      </c>
      <c r="CO320" s="26">
        <v>571</v>
      </c>
      <c r="CP320" s="26">
        <v>541</v>
      </c>
      <c r="CQ320" s="26">
        <v>521</v>
      </c>
      <c r="CR320" s="26">
        <v>2327</v>
      </c>
      <c r="CS320" s="26">
        <v>499</v>
      </c>
      <c r="CT320" s="26">
        <v>484</v>
      </c>
      <c r="CU320" s="26">
        <v>466</v>
      </c>
      <c r="CV320" s="26">
        <v>433</v>
      </c>
      <c r="CW320" s="26">
        <v>445</v>
      </c>
      <c r="CX320" s="26">
        <v>1871</v>
      </c>
      <c r="CY320" s="26">
        <v>448</v>
      </c>
      <c r="CZ320" s="26">
        <v>402</v>
      </c>
      <c r="DA320" s="26">
        <v>368</v>
      </c>
      <c r="DB320" s="26">
        <v>316</v>
      </c>
      <c r="DC320" s="26">
        <v>337</v>
      </c>
      <c r="DD320" s="26">
        <v>1299</v>
      </c>
      <c r="DE320" s="26">
        <v>307</v>
      </c>
      <c r="DF320" s="26">
        <v>264</v>
      </c>
      <c r="DG320" s="26">
        <v>271</v>
      </c>
      <c r="DH320" s="26">
        <v>252</v>
      </c>
      <c r="DI320" s="26">
        <v>205</v>
      </c>
      <c r="DJ320" s="26">
        <v>558</v>
      </c>
      <c r="DK320" s="26">
        <v>183</v>
      </c>
      <c r="DL320" s="26">
        <v>161</v>
      </c>
      <c r="DM320" s="26">
        <v>80</v>
      </c>
      <c r="DN320" s="26">
        <v>82</v>
      </c>
      <c r="DO320" s="26">
        <v>52</v>
      </c>
      <c r="DP320" s="26">
        <v>149</v>
      </c>
      <c r="DQ320" s="26">
        <v>51</v>
      </c>
      <c r="DR320" s="26">
        <v>41</v>
      </c>
      <c r="DS320" s="26">
        <v>26</v>
      </c>
      <c r="DT320" s="26">
        <v>21</v>
      </c>
      <c r="DU320" s="26">
        <v>10</v>
      </c>
      <c r="DV320" s="26">
        <v>12</v>
      </c>
      <c r="DW320" s="26">
        <v>15108</v>
      </c>
      <c r="DX320" s="26">
        <v>17288</v>
      </c>
      <c r="DY320" s="26">
        <v>28346</v>
      </c>
      <c r="DZ320" s="26">
        <v>21266</v>
      </c>
      <c r="EA320" s="26">
        <v>12781</v>
      </c>
    </row>
    <row r="321" spans="1:131" s="3" customFormat="1" ht="17.5" customHeight="1" x14ac:dyDescent="0.35">
      <c r="A321" s="3" t="s">
        <v>556</v>
      </c>
      <c r="C321" s="3" t="s">
        <v>557</v>
      </c>
      <c r="E321" s="26">
        <v>73232</v>
      </c>
      <c r="F321" s="26">
        <v>4566</v>
      </c>
      <c r="G321" s="26">
        <v>900</v>
      </c>
      <c r="H321" s="26">
        <v>917</v>
      </c>
      <c r="I321" s="26">
        <v>909</v>
      </c>
      <c r="J321" s="26">
        <v>919</v>
      </c>
      <c r="K321" s="26">
        <v>921</v>
      </c>
      <c r="L321" s="26">
        <v>4088</v>
      </c>
      <c r="M321" s="26">
        <v>880</v>
      </c>
      <c r="N321" s="26">
        <v>813</v>
      </c>
      <c r="O321" s="26">
        <v>815</v>
      </c>
      <c r="P321" s="26">
        <v>799</v>
      </c>
      <c r="Q321" s="26">
        <v>781</v>
      </c>
      <c r="R321" s="26">
        <v>4287</v>
      </c>
      <c r="S321" s="26">
        <v>846</v>
      </c>
      <c r="T321" s="26">
        <v>781</v>
      </c>
      <c r="U321" s="26">
        <v>872</v>
      </c>
      <c r="V321" s="26">
        <v>905</v>
      </c>
      <c r="W321" s="26">
        <v>883</v>
      </c>
      <c r="X321" s="26">
        <v>3909</v>
      </c>
      <c r="Y321" s="26">
        <v>882</v>
      </c>
      <c r="Z321" s="26">
        <v>927</v>
      </c>
      <c r="AA321" s="26">
        <v>941</v>
      </c>
      <c r="AB321" s="26">
        <v>712</v>
      </c>
      <c r="AC321" s="26">
        <v>447</v>
      </c>
      <c r="AD321" s="26">
        <v>3395</v>
      </c>
      <c r="AE321" s="26">
        <v>500</v>
      </c>
      <c r="AF321" s="26">
        <v>626</v>
      </c>
      <c r="AG321" s="26">
        <v>713</v>
      </c>
      <c r="AH321" s="26">
        <v>771</v>
      </c>
      <c r="AI321" s="26">
        <v>785</v>
      </c>
      <c r="AJ321" s="26">
        <v>4539</v>
      </c>
      <c r="AK321" s="26">
        <v>873</v>
      </c>
      <c r="AL321" s="26">
        <v>883</v>
      </c>
      <c r="AM321" s="26">
        <v>904</v>
      </c>
      <c r="AN321" s="26">
        <v>854</v>
      </c>
      <c r="AO321" s="26">
        <v>1025</v>
      </c>
      <c r="AP321" s="26">
        <v>4925</v>
      </c>
      <c r="AQ321" s="26">
        <v>980</v>
      </c>
      <c r="AR321" s="26">
        <v>966</v>
      </c>
      <c r="AS321" s="26">
        <v>954</v>
      </c>
      <c r="AT321" s="26">
        <v>1003</v>
      </c>
      <c r="AU321" s="26">
        <v>1022</v>
      </c>
      <c r="AV321" s="26">
        <v>5332</v>
      </c>
      <c r="AW321" s="26">
        <v>990</v>
      </c>
      <c r="AX321" s="26">
        <v>1051</v>
      </c>
      <c r="AY321" s="26">
        <v>1032</v>
      </c>
      <c r="AZ321" s="26">
        <v>1106</v>
      </c>
      <c r="BA321" s="26">
        <v>1153</v>
      </c>
      <c r="BB321" s="26">
        <v>5959</v>
      </c>
      <c r="BC321" s="26">
        <v>1205</v>
      </c>
      <c r="BD321" s="26">
        <v>1176</v>
      </c>
      <c r="BE321" s="26">
        <v>1242</v>
      </c>
      <c r="BF321" s="26">
        <v>1170</v>
      </c>
      <c r="BG321" s="26">
        <v>1166</v>
      </c>
      <c r="BH321" s="26">
        <v>5536</v>
      </c>
      <c r="BI321" s="26">
        <v>1159</v>
      </c>
      <c r="BJ321" s="26">
        <v>1167</v>
      </c>
      <c r="BK321" s="26">
        <v>1095</v>
      </c>
      <c r="BL321" s="26">
        <v>1103</v>
      </c>
      <c r="BM321" s="26">
        <v>1012</v>
      </c>
      <c r="BN321" s="26">
        <v>4728</v>
      </c>
      <c r="BO321" s="26">
        <v>1046</v>
      </c>
      <c r="BP321" s="26">
        <v>954</v>
      </c>
      <c r="BQ321" s="26">
        <v>962</v>
      </c>
      <c r="BR321" s="26">
        <v>940</v>
      </c>
      <c r="BS321" s="26">
        <v>826</v>
      </c>
      <c r="BT321" s="26">
        <v>4139</v>
      </c>
      <c r="BU321" s="26">
        <v>815</v>
      </c>
      <c r="BV321" s="26">
        <v>834</v>
      </c>
      <c r="BW321" s="26">
        <v>843</v>
      </c>
      <c r="BX321" s="26">
        <v>807</v>
      </c>
      <c r="BY321" s="26">
        <v>840</v>
      </c>
      <c r="BZ321" s="26">
        <v>4415</v>
      </c>
      <c r="CA321" s="26">
        <v>767</v>
      </c>
      <c r="CB321" s="26">
        <v>860</v>
      </c>
      <c r="CC321" s="26">
        <v>849</v>
      </c>
      <c r="CD321" s="26">
        <v>996</v>
      </c>
      <c r="CE321" s="26">
        <v>943</v>
      </c>
      <c r="CF321" s="26">
        <v>3590</v>
      </c>
      <c r="CG321" s="26">
        <v>750</v>
      </c>
      <c r="CH321" s="26">
        <v>820</v>
      </c>
      <c r="CI321" s="26">
        <v>739</v>
      </c>
      <c r="CJ321" s="26">
        <v>712</v>
      </c>
      <c r="CK321" s="26">
        <v>569</v>
      </c>
      <c r="CL321" s="26">
        <v>2896</v>
      </c>
      <c r="CM321" s="26">
        <v>553</v>
      </c>
      <c r="CN321" s="26">
        <v>656</v>
      </c>
      <c r="CO321" s="26">
        <v>557</v>
      </c>
      <c r="CP321" s="26">
        <v>582</v>
      </c>
      <c r="CQ321" s="26">
        <v>548</v>
      </c>
      <c r="CR321" s="26">
        <v>2518</v>
      </c>
      <c r="CS321" s="26">
        <v>528</v>
      </c>
      <c r="CT321" s="26">
        <v>525</v>
      </c>
      <c r="CU321" s="26">
        <v>504</v>
      </c>
      <c r="CV321" s="26">
        <v>517</v>
      </c>
      <c r="CW321" s="26">
        <v>444</v>
      </c>
      <c r="CX321" s="26">
        <v>2061</v>
      </c>
      <c r="CY321" s="26">
        <v>524</v>
      </c>
      <c r="CZ321" s="26">
        <v>419</v>
      </c>
      <c r="DA321" s="26">
        <v>394</v>
      </c>
      <c r="DB321" s="26">
        <v>372</v>
      </c>
      <c r="DC321" s="26">
        <v>352</v>
      </c>
      <c r="DD321" s="26">
        <v>1427</v>
      </c>
      <c r="DE321" s="26">
        <v>325</v>
      </c>
      <c r="DF321" s="26">
        <v>296</v>
      </c>
      <c r="DG321" s="26">
        <v>298</v>
      </c>
      <c r="DH321" s="26">
        <v>277</v>
      </c>
      <c r="DI321" s="26">
        <v>231</v>
      </c>
      <c r="DJ321" s="26">
        <v>691</v>
      </c>
      <c r="DK321" s="26">
        <v>215</v>
      </c>
      <c r="DL321" s="26">
        <v>193</v>
      </c>
      <c r="DM321" s="26">
        <v>114</v>
      </c>
      <c r="DN321" s="26">
        <v>84</v>
      </c>
      <c r="DO321" s="26">
        <v>85</v>
      </c>
      <c r="DP321" s="26">
        <v>209</v>
      </c>
      <c r="DQ321" s="26">
        <v>69</v>
      </c>
      <c r="DR321" s="26">
        <v>48</v>
      </c>
      <c r="DS321" s="26">
        <v>36</v>
      </c>
      <c r="DT321" s="26">
        <v>39</v>
      </c>
      <c r="DU321" s="26">
        <v>17</v>
      </c>
      <c r="DV321" s="26">
        <v>22</v>
      </c>
      <c r="DW321" s="26">
        <v>13823</v>
      </c>
      <c r="DX321" s="26">
        <v>15691</v>
      </c>
      <c r="DY321" s="26">
        <v>27177</v>
      </c>
      <c r="DZ321" s="26">
        <v>18818</v>
      </c>
      <c r="EA321" s="26">
        <v>13414</v>
      </c>
    </row>
    <row r="322" spans="1:131" s="3" customFormat="1" ht="17.5" customHeight="1" x14ac:dyDescent="0.35">
      <c r="A322" s="3" t="s">
        <v>558</v>
      </c>
      <c r="C322" s="3" t="s">
        <v>559</v>
      </c>
      <c r="E322" s="26">
        <v>77916</v>
      </c>
      <c r="F322" s="26">
        <v>4804</v>
      </c>
      <c r="G322" s="26">
        <v>951</v>
      </c>
      <c r="H322" s="26">
        <v>912</v>
      </c>
      <c r="I322" s="26">
        <v>980</v>
      </c>
      <c r="J322" s="26">
        <v>957</v>
      </c>
      <c r="K322" s="26">
        <v>1004</v>
      </c>
      <c r="L322" s="26">
        <v>4737</v>
      </c>
      <c r="M322" s="26">
        <v>927</v>
      </c>
      <c r="N322" s="26">
        <v>996</v>
      </c>
      <c r="O322" s="26">
        <v>915</v>
      </c>
      <c r="P322" s="26">
        <v>976</v>
      </c>
      <c r="Q322" s="26">
        <v>923</v>
      </c>
      <c r="R322" s="26">
        <v>4632</v>
      </c>
      <c r="S322" s="26">
        <v>891</v>
      </c>
      <c r="T322" s="26">
        <v>926</v>
      </c>
      <c r="U322" s="26">
        <v>942</v>
      </c>
      <c r="V322" s="26">
        <v>955</v>
      </c>
      <c r="W322" s="26">
        <v>918</v>
      </c>
      <c r="X322" s="26">
        <v>4580</v>
      </c>
      <c r="Y322" s="26">
        <v>967</v>
      </c>
      <c r="Z322" s="26">
        <v>1043</v>
      </c>
      <c r="AA322" s="26">
        <v>994</v>
      </c>
      <c r="AB322" s="26">
        <v>874</v>
      </c>
      <c r="AC322" s="26">
        <v>702</v>
      </c>
      <c r="AD322" s="26">
        <v>3523</v>
      </c>
      <c r="AE322" s="26">
        <v>587</v>
      </c>
      <c r="AF322" s="26">
        <v>599</v>
      </c>
      <c r="AG322" s="26">
        <v>744</v>
      </c>
      <c r="AH322" s="26">
        <v>822</v>
      </c>
      <c r="AI322" s="26">
        <v>771</v>
      </c>
      <c r="AJ322" s="26">
        <v>4069</v>
      </c>
      <c r="AK322" s="26">
        <v>817</v>
      </c>
      <c r="AL322" s="26">
        <v>797</v>
      </c>
      <c r="AM322" s="26">
        <v>737</v>
      </c>
      <c r="AN322" s="26">
        <v>830</v>
      </c>
      <c r="AO322" s="26">
        <v>888</v>
      </c>
      <c r="AP322" s="26">
        <v>5118</v>
      </c>
      <c r="AQ322" s="26">
        <v>996</v>
      </c>
      <c r="AR322" s="26">
        <v>996</v>
      </c>
      <c r="AS322" s="26">
        <v>949</v>
      </c>
      <c r="AT322" s="26">
        <v>1071</v>
      </c>
      <c r="AU322" s="26">
        <v>1106</v>
      </c>
      <c r="AV322" s="26">
        <v>5909</v>
      </c>
      <c r="AW322" s="26">
        <v>1083</v>
      </c>
      <c r="AX322" s="26">
        <v>1164</v>
      </c>
      <c r="AY322" s="26">
        <v>1150</v>
      </c>
      <c r="AZ322" s="26">
        <v>1266</v>
      </c>
      <c r="BA322" s="26">
        <v>1246</v>
      </c>
      <c r="BB322" s="26">
        <v>6302</v>
      </c>
      <c r="BC322" s="26">
        <v>1229</v>
      </c>
      <c r="BD322" s="26">
        <v>1261</v>
      </c>
      <c r="BE322" s="26">
        <v>1197</v>
      </c>
      <c r="BF322" s="26">
        <v>1309</v>
      </c>
      <c r="BG322" s="26">
        <v>1306</v>
      </c>
      <c r="BH322" s="26">
        <v>6418</v>
      </c>
      <c r="BI322" s="26">
        <v>1257</v>
      </c>
      <c r="BJ322" s="26">
        <v>1327</v>
      </c>
      <c r="BK322" s="26">
        <v>1346</v>
      </c>
      <c r="BL322" s="26">
        <v>1238</v>
      </c>
      <c r="BM322" s="26">
        <v>1250</v>
      </c>
      <c r="BN322" s="26">
        <v>5488</v>
      </c>
      <c r="BO322" s="26">
        <v>1222</v>
      </c>
      <c r="BP322" s="26">
        <v>1092</v>
      </c>
      <c r="BQ322" s="26">
        <v>1109</v>
      </c>
      <c r="BR322" s="26">
        <v>1071</v>
      </c>
      <c r="BS322" s="26">
        <v>994</v>
      </c>
      <c r="BT322" s="26">
        <v>4593</v>
      </c>
      <c r="BU322" s="26">
        <v>930</v>
      </c>
      <c r="BV322" s="26">
        <v>933</v>
      </c>
      <c r="BW322" s="26">
        <v>890</v>
      </c>
      <c r="BX322" s="26">
        <v>919</v>
      </c>
      <c r="BY322" s="26">
        <v>921</v>
      </c>
      <c r="BZ322" s="26">
        <v>4839</v>
      </c>
      <c r="CA322" s="26">
        <v>882</v>
      </c>
      <c r="CB322" s="26">
        <v>943</v>
      </c>
      <c r="CC322" s="26">
        <v>915</v>
      </c>
      <c r="CD322" s="26">
        <v>1012</v>
      </c>
      <c r="CE322" s="26">
        <v>1087</v>
      </c>
      <c r="CF322" s="26">
        <v>3772</v>
      </c>
      <c r="CG322" s="26">
        <v>789</v>
      </c>
      <c r="CH322" s="26">
        <v>846</v>
      </c>
      <c r="CI322" s="26">
        <v>781</v>
      </c>
      <c r="CJ322" s="26">
        <v>722</v>
      </c>
      <c r="CK322" s="26">
        <v>634</v>
      </c>
      <c r="CL322" s="26">
        <v>2971</v>
      </c>
      <c r="CM322" s="26">
        <v>586</v>
      </c>
      <c r="CN322" s="26">
        <v>609</v>
      </c>
      <c r="CO322" s="26">
        <v>624</v>
      </c>
      <c r="CP322" s="26">
        <v>598</v>
      </c>
      <c r="CQ322" s="26">
        <v>554</v>
      </c>
      <c r="CR322" s="26">
        <v>2490</v>
      </c>
      <c r="CS322" s="26">
        <v>528</v>
      </c>
      <c r="CT322" s="26">
        <v>533</v>
      </c>
      <c r="CU322" s="26">
        <v>498</v>
      </c>
      <c r="CV322" s="26">
        <v>462</v>
      </c>
      <c r="CW322" s="26">
        <v>469</v>
      </c>
      <c r="CX322" s="26">
        <v>1732</v>
      </c>
      <c r="CY322" s="26">
        <v>434</v>
      </c>
      <c r="CZ322" s="26">
        <v>374</v>
      </c>
      <c r="DA322" s="26">
        <v>364</v>
      </c>
      <c r="DB322" s="26">
        <v>302</v>
      </c>
      <c r="DC322" s="26">
        <v>258</v>
      </c>
      <c r="DD322" s="26">
        <v>1192</v>
      </c>
      <c r="DE322" s="26">
        <v>291</v>
      </c>
      <c r="DF322" s="26">
        <v>234</v>
      </c>
      <c r="DG322" s="26">
        <v>255</v>
      </c>
      <c r="DH322" s="26">
        <v>213</v>
      </c>
      <c r="DI322" s="26">
        <v>199</v>
      </c>
      <c r="DJ322" s="26">
        <v>540</v>
      </c>
      <c r="DK322" s="26">
        <v>190</v>
      </c>
      <c r="DL322" s="26">
        <v>128</v>
      </c>
      <c r="DM322" s="26">
        <v>92</v>
      </c>
      <c r="DN322" s="26">
        <v>57</v>
      </c>
      <c r="DO322" s="26">
        <v>73</v>
      </c>
      <c r="DP322" s="26">
        <v>182</v>
      </c>
      <c r="DQ322" s="26">
        <v>59</v>
      </c>
      <c r="DR322" s="26">
        <v>52</v>
      </c>
      <c r="DS322" s="26">
        <v>32</v>
      </c>
      <c r="DT322" s="26">
        <v>23</v>
      </c>
      <c r="DU322" s="26">
        <v>16</v>
      </c>
      <c r="DV322" s="26">
        <v>25</v>
      </c>
      <c r="DW322" s="26">
        <v>15140</v>
      </c>
      <c r="DX322" s="26">
        <v>17177</v>
      </c>
      <c r="DY322" s="26">
        <v>28534</v>
      </c>
      <c r="DZ322" s="26">
        <v>21338</v>
      </c>
      <c r="EA322" s="26">
        <v>12904</v>
      </c>
    </row>
    <row r="323" spans="1:131" ht="17.5" customHeight="1" x14ac:dyDescent="0.35">
      <c r="A323" s="3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W323" s="31"/>
      <c r="DX323" s="31"/>
      <c r="DY323" s="31"/>
      <c r="DZ323" s="31"/>
      <c r="EA323" s="31"/>
    </row>
    <row r="324" spans="1:131" s="3" customFormat="1" ht="17.5" customHeight="1" x14ac:dyDescent="0.35">
      <c r="A324" s="3" t="s">
        <v>560</v>
      </c>
      <c r="C324" s="3" t="s">
        <v>561</v>
      </c>
      <c r="E324" s="26">
        <v>256937</v>
      </c>
      <c r="F324" s="26">
        <v>15619</v>
      </c>
      <c r="G324" s="26">
        <v>3102</v>
      </c>
      <c r="H324" s="26">
        <v>2972</v>
      </c>
      <c r="I324" s="26">
        <v>3112</v>
      </c>
      <c r="J324" s="26">
        <v>3257</v>
      </c>
      <c r="K324" s="26">
        <v>3176</v>
      </c>
      <c r="L324" s="26">
        <v>14997</v>
      </c>
      <c r="M324" s="26">
        <v>3095</v>
      </c>
      <c r="N324" s="26">
        <v>3117</v>
      </c>
      <c r="O324" s="26">
        <v>2901</v>
      </c>
      <c r="P324" s="26">
        <v>2937</v>
      </c>
      <c r="Q324" s="26">
        <v>2947</v>
      </c>
      <c r="R324" s="26">
        <v>15827</v>
      </c>
      <c r="S324" s="26">
        <v>3032</v>
      </c>
      <c r="T324" s="26">
        <v>3222</v>
      </c>
      <c r="U324" s="26">
        <v>3176</v>
      </c>
      <c r="V324" s="26">
        <v>3153</v>
      </c>
      <c r="W324" s="26">
        <v>3244</v>
      </c>
      <c r="X324" s="26">
        <v>15225</v>
      </c>
      <c r="Y324" s="26">
        <v>3307</v>
      </c>
      <c r="Z324" s="26">
        <v>3365</v>
      </c>
      <c r="AA324" s="26">
        <v>3257</v>
      </c>
      <c r="AB324" s="26">
        <v>2982</v>
      </c>
      <c r="AC324" s="26">
        <v>2314</v>
      </c>
      <c r="AD324" s="26">
        <v>12980</v>
      </c>
      <c r="AE324" s="26">
        <v>2289</v>
      </c>
      <c r="AF324" s="26">
        <v>2446</v>
      </c>
      <c r="AG324" s="26">
        <v>2633</v>
      </c>
      <c r="AH324" s="26">
        <v>2799</v>
      </c>
      <c r="AI324" s="26">
        <v>2813</v>
      </c>
      <c r="AJ324" s="26">
        <v>14009</v>
      </c>
      <c r="AK324" s="26">
        <v>2738</v>
      </c>
      <c r="AL324" s="26">
        <v>2730</v>
      </c>
      <c r="AM324" s="26">
        <v>2701</v>
      </c>
      <c r="AN324" s="26">
        <v>2904</v>
      </c>
      <c r="AO324" s="26">
        <v>2936</v>
      </c>
      <c r="AP324" s="26">
        <v>15219</v>
      </c>
      <c r="AQ324" s="26">
        <v>3044</v>
      </c>
      <c r="AR324" s="26">
        <v>3038</v>
      </c>
      <c r="AS324" s="26">
        <v>2993</v>
      </c>
      <c r="AT324" s="26">
        <v>3047</v>
      </c>
      <c r="AU324" s="26">
        <v>3097</v>
      </c>
      <c r="AV324" s="26">
        <v>17162</v>
      </c>
      <c r="AW324" s="26">
        <v>3099</v>
      </c>
      <c r="AX324" s="26">
        <v>3159</v>
      </c>
      <c r="AY324" s="26">
        <v>3385</v>
      </c>
      <c r="AZ324" s="26">
        <v>3688</v>
      </c>
      <c r="BA324" s="26">
        <v>3831</v>
      </c>
      <c r="BB324" s="26">
        <v>20365</v>
      </c>
      <c r="BC324" s="26">
        <v>4007</v>
      </c>
      <c r="BD324" s="26">
        <v>3895</v>
      </c>
      <c r="BE324" s="26">
        <v>4054</v>
      </c>
      <c r="BF324" s="26">
        <v>4098</v>
      </c>
      <c r="BG324" s="26">
        <v>4311</v>
      </c>
      <c r="BH324" s="26">
        <v>20102</v>
      </c>
      <c r="BI324" s="26">
        <v>4046</v>
      </c>
      <c r="BJ324" s="26">
        <v>4061</v>
      </c>
      <c r="BK324" s="26">
        <v>4153</v>
      </c>
      <c r="BL324" s="26">
        <v>3962</v>
      </c>
      <c r="BM324" s="26">
        <v>3880</v>
      </c>
      <c r="BN324" s="26">
        <v>17707</v>
      </c>
      <c r="BO324" s="26">
        <v>3845</v>
      </c>
      <c r="BP324" s="26">
        <v>3572</v>
      </c>
      <c r="BQ324" s="26">
        <v>3582</v>
      </c>
      <c r="BR324" s="26">
        <v>3408</v>
      </c>
      <c r="BS324" s="26">
        <v>3300</v>
      </c>
      <c r="BT324" s="26">
        <v>15237</v>
      </c>
      <c r="BU324" s="26">
        <v>3174</v>
      </c>
      <c r="BV324" s="26">
        <v>3154</v>
      </c>
      <c r="BW324" s="26">
        <v>2985</v>
      </c>
      <c r="BX324" s="26">
        <v>3008</v>
      </c>
      <c r="BY324" s="26">
        <v>2916</v>
      </c>
      <c r="BZ324" s="26">
        <v>15897</v>
      </c>
      <c r="CA324" s="26">
        <v>2913</v>
      </c>
      <c r="CB324" s="26">
        <v>3029</v>
      </c>
      <c r="CC324" s="26">
        <v>3141</v>
      </c>
      <c r="CD324" s="26">
        <v>3414</v>
      </c>
      <c r="CE324" s="26">
        <v>3400</v>
      </c>
      <c r="CF324" s="26">
        <v>12679</v>
      </c>
      <c r="CG324" s="26">
        <v>2569</v>
      </c>
      <c r="CH324" s="26">
        <v>2834</v>
      </c>
      <c r="CI324" s="26">
        <v>2690</v>
      </c>
      <c r="CJ324" s="26">
        <v>2505</v>
      </c>
      <c r="CK324" s="26">
        <v>2081</v>
      </c>
      <c r="CL324" s="26">
        <v>10581</v>
      </c>
      <c r="CM324" s="26">
        <v>2108</v>
      </c>
      <c r="CN324" s="26">
        <v>2271</v>
      </c>
      <c r="CO324" s="26">
        <v>2160</v>
      </c>
      <c r="CP324" s="26">
        <v>2039</v>
      </c>
      <c r="CQ324" s="26">
        <v>2003</v>
      </c>
      <c r="CR324" s="26">
        <v>8878</v>
      </c>
      <c r="CS324" s="26">
        <v>1965</v>
      </c>
      <c r="CT324" s="26">
        <v>1899</v>
      </c>
      <c r="CU324" s="26">
        <v>1729</v>
      </c>
      <c r="CV324" s="26">
        <v>1593</v>
      </c>
      <c r="CW324" s="26">
        <v>1692</v>
      </c>
      <c r="CX324" s="26">
        <v>6889</v>
      </c>
      <c r="CY324" s="26">
        <v>1585</v>
      </c>
      <c r="CZ324" s="26">
        <v>1490</v>
      </c>
      <c r="DA324" s="26">
        <v>1428</v>
      </c>
      <c r="DB324" s="26">
        <v>1236</v>
      </c>
      <c r="DC324" s="26">
        <v>1150</v>
      </c>
      <c r="DD324" s="26">
        <v>4681</v>
      </c>
      <c r="DE324" s="26">
        <v>1119</v>
      </c>
      <c r="DF324" s="26">
        <v>985</v>
      </c>
      <c r="DG324" s="26">
        <v>960</v>
      </c>
      <c r="DH324" s="26">
        <v>878</v>
      </c>
      <c r="DI324" s="26">
        <v>739</v>
      </c>
      <c r="DJ324" s="26">
        <v>2135</v>
      </c>
      <c r="DK324" s="26">
        <v>694</v>
      </c>
      <c r="DL324" s="26">
        <v>550</v>
      </c>
      <c r="DM324" s="26">
        <v>348</v>
      </c>
      <c r="DN324" s="26">
        <v>246</v>
      </c>
      <c r="DO324" s="26">
        <v>297</v>
      </c>
      <c r="DP324" s="26">
        <v>658</v>
      </c>
      <c r="DQ324" s="26">
        <v>194</v>
      </c>
      <c r="DR324" s="26">
        <v>178</v>
      </c>
      <c r="DS324" s="26">
        <v>139</v>
      </c>
      <c r="DT324" s="26">
        <v>98</v>
      </c>
      <c r="DU324" s="26">
        <v>49</v>
      </c>
      <c r="DV324" s="26">
        <v>90</v>
      </c>
      <c r="DW324" s="26">
        <v>49750</v>
      </c>
      <c r="DX324" s="26">
        <v>56372</v>
      </c>
      <c r="DY324" s="26">
        <v>91653</v>
      </c>
      <c r="DZ324" s="26">
        <v>68943</v>
      </c>
      <c r="EA324" s="26">
        <v>46591</v>
      </c>
    </row>
    <row r="325" spans="1:131" ht="17.5" customHeight="1" x14ac:dyDescent="0.35">
      <c r="A325" s="2" t="s">
        <v>562</v>
      </c>
      <c r="D325" s="2" t="s">
        <v>563</v>
      </c>
      <c r="E325" s="4">
        <v>87896</v>
      </c>
      <c r="F325" s="4">
        <v>5513</v>
      </c>
      <c r="G325" s="4">
        <v>1084</v>
      </c>
      <c r="H325" s="4">
        <v>1058</v>
      </c>
      <c r="I325" s="4">
        <v>1126</v>
      </c>
      <c r="J325" s="4">
        <v>1138</v>
      </c>
      <c r="K325" s="4">
        <v>1107</v>
      </c>
      <c r="L325" s="4">
        <v>5067</v>
      </c>
      <c r="M325" s="4">
        <v>1054</v>
      </c>
      <c r="N325" s="4">
        <v>1100</v>
      </c>
      <c r="O325" s="4">
        <v>1011</v>
      </c>
      <c r="P325" s="4">
        <v>959</v>
      </c>
      <c r="Q325" s="4">
        <v>943</v>
      </c>
      <c r="R325" s="4">
        <v>5409</v>
      </c>
      <c r="S325" s="4">
        <v>1013</v>
      </c>
      <c r="T325" s="4">
        <v>1079</v>
      </c>
      <c r="U325" s="4">
        <v>1133</v>
      </c>
      <c r="V325" s="4">
        <v>1049</v>
      </c>
      <c r="W325" s="4">
        <v>1135</v>
      </c>
      <c r="X325" s="4">
        <v>5173</v>
      </c>
      <c r="Y325" s="4">
        <v>1158</v>
      </c>
      <c r="Z325" s="4">
        <v>1151</v>
      </c>
      <c r="AA325" s="4">
        <v>1105</v>
      </c>
      <c r="AB325" s="4">
        <v>1014</v>
      </c>
      <c r="AC325" s="4">
        <v>745</v>
      </c>
      <c r="AD325" s="4">
        <v>4419</v>
      </c>
      <c r="AE325" s="4">
        <v>744</v>
      </c>
      <c r="AF325" s="4">
        <v>847</v>
      </c>
      <c r="AG325" s="4">
        <v>854</v>
      </c>
      <c r="AH325" s="4">
        <v>987</v>
      </c>
      <c r="AI325" s="4">
        <v>987</v>
      </c>
      <c r="AJ325" s="4">
        <v>5037</v>
      </c>
      <c r="AK325" s="4">
        <v>1002</v>
      </c>
      <c r="AL325" s="4">
        <v>1011</v>
      </c>
      <c r="AM325" s="4">
        <v>922</v>
      </c>
      <c r="AN325" s="4">
        <v>1074</v>
      </c>
      <c r="AO325" s="4">
        <v>1028</v>
      </c>
      <c r="AP325" s="4">
        <v>5553</v>
      </c>
      <c r="AQ325" s="4">
        <v>1142</v>
      </c>
      <c r="AR325" s="4">
        <v>1093</v>
      </c>
      <c r="AS325" s="4">
        <v>1127</v>
      </c>
      <c r="AT325" s="4">
        <v>1041</v>
      </c>
      <c r="AU325" s="4">
        <v>1150</v>
      </c>
      <c r="AV325" s="4">
        <v>6128</v>
      </c>
      <c r="AW325" s="4">
        <v>1079</v>
      </c>
      <c r="AX325" s="4">
        <v>1128</v>
      </c>
      <c r="AY325" s="4">
        <v>1244</v>
      </c>
      <c r="AZ325" s="4">
        <v>1320</v>
      </c>
      <c r="BA325" s="4">
        <v>1357</v>
      </c>
      <c r="BB325" s="4">
        <v>7198</v>
      </c>
      <c r="BC325" s="4">
        <v>1408</v>
      </c>
      <c r="BD325" s="4">
        <v>1367</v>
      </c>
      <c r="BE325" s="4">
        <v>1435</v>
      </c>
      <c r="BF325" s="4">
        <v>1446</v>
      </c>
      <c r="BG325" s="4">
        <v>1542</v>
      </c>
      <c r="BH325" s="4">
        <v>7205</v>
      </c>
      <c r="BI325" s="4">
        <v>1473</v>
      </c>
      <c r="BJ325" s="4">
        <v>1464</v>
      </c>
      <c r="BK325" s="4">
        <v>1486</v>
      </c>
      <c r="BL325" s="4">
        <v>1418</v>
      </c>
      <c r="BM325" s="4">
        <v>1364</v>
      </c>
      <c r="BN325" s="4">
        <v>6170</v>
      </c>
      <c r="BO325" s="4">
        <v>1340</v>
      </c>
      <c r="BP325" s="4">
        <v>1243</v>
      </c>
      <c r="BQ325" s="4">
        <v>1283</v>
      </c>
      <c r="BR325" s="4">
        <v>1177</v>
      </c>
      <c r="BS325" s="4">
        <v>1127</v>
      </c>
      <c r="BT325" s="4">
        <v>5264</v>
      </c>
      <c r="BU325" s="4">
        <v>1086</v>
      </c>
      <c r="BV325" s="4">
        <v>1090</v>
      </c>
      <c r="BW325" s="4">
        <v>1061</v>
      </c>
      <c r="BX325" s="4">
        <v>1020</v>
      </c>
      <c r="BY325" s="4">
        <v>1007</v>
      </c>
      <c r="BZ325" s="4">
        <v>5395</v>
      </c>
      <c r="CA325" s="4">
        <v>1014</v>
      </c>
      <c r="CB325" s="4">
        <v>995</v>
      </c>
      <c r="CC325" s="4">
        <v>1143</v>
      </c>
      <c r="CD325" s="4">
        <v>1155</v>
      </c>
      <c r="CE325" s="4">
        <v>1088</v>
      </c>
      <c r="CF325" s="4">
        <v>4091</v>
      </c>
      <c r="CG325" s="4">
        <v>825</v>
      </c>
      <c r="CH325" s="4">
        <v>913</v>
      </c>
      <c r="CI325" s="4">
        <v>866</v>
      </c>
      <c r="CJ325" s="4">
        <v>791</v>
      </c>
      <c r="CK325" s="4">
        <v>696</v>
      </c>
      <c r="CL325" s="4">
        <v>3238</v>
      </c>
      <c r="CM325" s="4">
        <v>676</v>
      </c>
      <c r="CN325" s="4">
        <v>708</v>
      </c>
      <c r="CO325" s="4">
        <v>638</v>
      </c>
      <c r="CP325" s="4">
        <v>588</v>
      </c>
      <c r="CQ325" s="4">
        <v>628</v>
      </c>
      <c r="CR325" s="4">
        <v>2664</v>
      </c>
      <c r="CS325" s="4">
        <v>607</v>
      </c>
      <c r="CT325" s="4">
        <v>561</v>
      </c>
      <c r="CU325" s="4">
        <v>513</v>
      </c>
      <c r="CV325" s="4">
        <v>482</v>
      </c>
      <c r="CW325" s="4">
        <v>501</v>
      </c>
      <c r="CX325" s="4">
        <v>2071</v>
      </c>
      <c r="CY325" s="4">
        <v>489</v>
      </c>
      <c r="CZ325" s="4">
        <v>431</v>
      </c>
      <c r="DA325" s="4">
        <v>430</v>
      </c>
      <c r="DB325" s="4">
        <v>366</v>
      </c>
      <c r="DC325" s="4">
        <v>355</v>
      </c>
      <c r="DD325" s="4">
        <v>1416</v>
      </c>
      <c r="DE325" s="4">
        <v>330</v>
      </c>
      <c r="DF325" s="4">
        <v>290</v>
      </c>
      <c r="DG325" s="4">
        <v>275</v>
      </c>
      <c r="DH325" s="4">
        <v>291</v>
      </c>
      <c r="DI325" s="4">
        <v>230</v>
      </c>
      <c r="DJ325" s="4">
        <v>653</v>
      </c>
      <c r="DK325" s="4">
        <v>210</v>
      </c>
      <c r="DL325" s="4">
        <v>173</v>
      </c>
      <c r="DM325" s="4">
        <v>112</v>
      </c>
      <c r="DN325" s="4">
        <v>73</v>
      </c>
      <c r="DO325" s="4">
        <v>85</v>
      </c>
      <c r="DP325" s="4">
        <v>207</v>
      </c>
      <c r="DQ325" s="4">
        <v>66</v>
      </c>
      <c r="DR325" s="4">
        <v>62</v>
      </c>
      <c r="DS325" s="4">
        <v>38</v>
      </c>
      <c r="DT325" s="4">
        <v>27</v>
      </c>
      <c r="DU325" s="4">
        <v>14</v>
      </c>
      <c r="DV325" s="4">
        <v>25</v>
      </c>
      <c r="DW325" s="4">
        <v>17147</v>
      </c>
      <c r="DX325" s="4">
        <v>19403</v>
      </c>
      <c r="DY325" s="4">
        <v>32350</v>
      </c>
      <c r="DZ325" s="4">
        <v>24034</v>
      </c>
      <c r="EA325" s="4">
        <v>14365</v>
      </c>
    </row>
    <row r="326" spans="1:131" ht="17.5" customHeight="1" x14ac:dyDescent="0.35">
      <c r="A326" s="2" t="s">
        <v>564</v>
      </c>
      <c r="D326" s="2" t="s">
        <v>565</v>
      </c>
      <c r="E326" s="4">
        <v>47586</v>
      </c>
      <c r="F326" s="4">
        <v>2700</v>
      </c>
      <c r="G326" s="4">
        <v>523</v>
      </c>
      <c r="H326" s="4">
        <v>496</v>
      </c>
      <c r="I326" s="4">
        <v>514</v>
      </c>
      <c r="J326" s="4">
        <v>591</v>
      </c>
      <c r="K326" s="4">
        <v>576</v>
      </c>
      <c r="L326" s="4">
        <v>2784</v>
      </c>
      <c r="M326" s="4">
        <v>547</v>
      </c>
      <c r="N326" s="4">
        <v>527</v>
      </c>
      <c r="O326" s="4">
        <v>582</v>
      </c>
      <c r="P326" s="4">
        <v>567</v>
      </c>
      <c r="Q326" s="4">
        <v>561</v>
      </c>
      <c r="R326" s="4">
        <v>3081</v>
      </c>
      <c r="S326" s="4">
        <v>587</v>
      </c>
      <c r="T326" s="4">
        <v>626</v>
      </c>
      <c r="U326" s="4">
        <v>652</v>
      </c>
      <c r="V326" s="4">
        <v>648</v>
      </c>
      <c r="W326" s="4">
        <v>568</v>
      </c>
      <c r="X326" s="4">
        <v>2725</v>
      </c>
      <c r="Y326" s="4">
        <v>652</v>
      </c>
      <c r="Z326" s="4">
        <v>619</v>
      </c>
      <c r="AA326" s="4">
        <v>616</v>
      </c>
      <c r="AB326" s="4">
        <v>498</v>
      </c>
      <c r="AC326" s="4">
        <v>340</v>
      </c>
      <c r="AD326" s="4">
        <v>1864</v>
      </c>
      <c r="AE326" s="4">
        <v>296</v>
      </c>
      <c r="AF326" s="4">
        <v>345</v>
      </c>
      <c r="AG326" s="4">
        <v>383</v>
      </c>
      <c r="AH326" s="4">
        <v>449</v>
      </c>
      <c r="AI326" s="4">
        <v>391</v>
      </c>
      <c r="AJ326" s="4">
        <v>1858</v>
      </c>
      <c r="AK326" s="4">
        <v>355</v>
      </c>
      <c r="AL326" s="4">
        <v>360</v>
      </c>
      <c r="AM326" s="4">
        <v>353</v>
      </c>
      <c r="AN326" s="4">
        <v>409</v>
      </c>
      <c r="AO326" s="4">
        <v>381</v>
      </c>
      <c r="AP326" s="4">
        <v>2258</v>
      </c>
      <c r="AQ326" s="4">
        <v>424</v>
      </c>
      <c r="AR326" s="4">
        <v>420</v>
      </c>
      <c r="AS326" s="4">
        <v>424</v>
      </c>
      <c r="AT326" s="4">
        <v>511</v>
      </c>
      <c r="AU326" s="4">
        <v>479</v>
      </c>
      <c r="AV326" s="4">
        <v>2948</v>
      </c>
      <c r="AW326" s="4">
        <v>503</v>
      </c>
      <c r="AX326" s="4">
        <v>515</v>
      </c>
      <c r="AY326" s="4">
        <v>586</v>
      </c>
      <c r="AZ326" s="4">
        <v>625</v>
      </c>
      <c r="BA326" s="4">
        <v>719</v>
      </c>
      <c r="BB326" s="4">
        <v>3682</v>
      </c>
      <c r="BC326" s="4">
        <v>723</v>
      </c>
      <c r="BD326" s="4">
        <v>673</v>
      </c>
      <c r="BE326" s="4">
        <v>713</v>
      </c>
      <c r="BF326" s="4">
        <v>772</v>
      </c>
      <c r="BG326" s="4">
        <v>801</v>
      </c>
      <c r="BH326" s="4">
        <v>3940</v>
      </c>
      <c r="BI326" s="4">
        <v>780</v>
      </c>
      <c r="BJ326" s="4">
        <v>816</v>
      </c>
      <c r="BK326" s="4">
        <v>800</v>
      </c>
      <c r="BL326" s="4">
        <v>817</v>
      </c>
      <c r="BM326" s="4">
        <v>727</v>
      </c>
      <c r="BN326" s="4">
        <v>3595</v>
      </c>
      <c r="BO326" s="4">
        <v>759</v>
      </c>
      <c r="BP326" s="4">
        <v>741</v>
      </c>
      <c r="BQ326" s="4">
        <v>721</v>
      </c>
      <c r="BR326" s="4">
        <v>691</v>
      </c>
      <c r="BS326" s="4">
        <v>683</v>
      </c>
      <c r="BT326" s="4">
        <v>2903</v>
      </c>
      <c r="BU326" s="4">
        <v>645</v>
      </c>
      <c r="BV326" s="4">
        <v>573</v>
      </c>
      <c r="BW326" s="4">
        <v>556</v>
      </c>
      <c r="BX326" s="4">
        <v>575</v>
      </c>
      <c r="BY326" s="4">
        <v>554</v>
      </c>
      <c r="BZ326" s="4">
        <v>3222</v>
      </c>
      <c r="CA326" s="4">
        <v>561</v>
      </c>
      <c r="CB326" s="4">
        <v>641</v>
      </c>
      <c r="CC326" s="4">
        <v>579</v>
      </c>
      <c r="CD326" s="4">
        <v>714</v>
      </c>
      <c r="CE326" s="4">
        <v>727</v>
      </c>
      <c r="CF326" s="4">
        <v>2624</v>
      </c>
      <c r="CG326" s="4">
        <v>525</v>
      </c>
      <c r="CH326" s="4">
        <v>607</v>
      </c>
      <c r="CI326" s="4">
        <v>560</v>
      </c>
      <c r="CJ326" s="4">
        <v>510</v>
      </c>
      <c r="CK326" s="4">
        <v>422</v>
      </c>
      <c r="CL326" s="4">
        <v>2289</v>
      </c>
      <c r="CM326" s="4">
        <v>447</v>
      </c>
      <c r="CN326" s="4">
        <v>473</v>
      </c>
      <c r="CO326" s="4">
        <v>461</v>
      </c>
      <c r="CP326" s="4">
        <v>459</v>
      </c>
      <c r="CQ326" s="4">
        <v>449</v>
      </c>
      <c r="CR326" s="4">
        <v>1967</v>
      </c>
      <c r="CS326" s="4">
        <v>457</v>
      </c>
      <c r="CT326" s="4">
        <v>426</v>
      </c>
      <c r="CU326" s="4">
        <v>372</v>
      </c>
      <c r="CV326" s="4">
        <v>331</v>
      </c>
      <c r="CW326" s="4">
        <v>381</v>
      </c>
      <c r="CX326" s="4">
        <v>1473</v>
      </c>
      <c r="CY326" s="4">
        <v>341</v>
      </c>
      <c r="CZ326" s="4">
        <v>296</v>
      </c>
      <c r="DA326" s="4">
        <v>314</v>
      </c>
      <c r="DB326" s="4">
        <v>262</v>
      </c>
      <c r="DC326" s="4">
        <v>260</v>
      </c>
      <c r="DD326" s="4">
        <v>1062</v>
      </c>
      <c r="DE326" s="4">
        <v>277</v>
      </c>
      <c r="DF326" s="4">
        <v>240</v>
      </c>
      <c r="DG326" s="4">
        <v>209</v>
      </c>
      <c r="DH326" s="4">
        <v>187</v>
      </c>
      <c r="DI326" s="4">
        <v>149</v>
      </c>
      <c r="DJ326" s="4">
        <v>446</v>
      </c>
      <c r="DK326" s="4">
        <v>146</v>
      </c>
      <c r="DL326" s="4">
        <v>101</v>
      </c>
      <c r="DM326" s="4">
        <v>73</v>
      </c>
      <c r="DN326" s="4">
        <v>66</v>
      </c>
      <c r="DO326" s="4">
        <v>60</v>
      </c>
      <c r="DP326" s="4">
        <v>139</v>
      </c>
      <c r="DQ326" s="4">
        <v>46</v>
      </c>
      <c r="DR326" s="4">
        <v>35</v>
      </c>
      <c r="DS326" s="4">
        <v>28</v>
      </c>
      <c r="DT326" s="4">
        <v>21</v>
      </c>
      <c r="DU326" s="4">
        <v>9</v>
      </c>
      <c r="DV326" s="4">
        <v>26</v>
      </c>
      <c r="DW326" s="4">
        <v>9217</v>
      </c>
      <c r="DX326" s="4">
        <v>10452</v>
      </c>
      <c r="DY326" s="4">
        <v>14683</v>
      </c>
      <c r="DZ326" s="4">
        <v>13660</v>
      </c>
      <c r="EA326" s="4">
        <v>10026</v>
      </c>
    </row>
    <row r="327" spans="1:131" ht="17.5" customHeight="1" x14ac:dyDescent="0.35">
      <c r="A327" s="2" t="s">
        <v>566</v>
      </c>
      <c r="D327" s="2" t="s">
        <v>567</v>
      </c>
      <c r="E327" s="4">
        <v>34428</v>
      </c>
      <c r="F327" s="4">
        <v>1905</v>
      </c>
      <c r="G327" s="4">
        <v>345</v>
      </c>
      <c r="H327" s="4">
        <v>362</v>
      </c>
      <c r="I327" s="4">
        <v>351</v>
      </c>
      <c r="J327" s="4">
        <v>403</v>
      </c>
      <c r="K327" s="4">
        <v>444</v>
      </c>
      <c r="L327" s="4">
        <v>1875</v>
      </c>
      <c r="M327" s="4">
        <v>359</v>
      </c>
      <c r="N327" s="4">
        <v>394</v>
      </c>
      <c r="O327" s="4">
        <v>365</v>
      </c>
      <c r="P327" s="4">
        <v>367</v>
      </c>
      <c r="Q327" s="4">
        <v>390</v>
      </c>
      <c r="R327" s="4">
        <v>1956</v>
      </c>
      <c r="S327" s="4">
        <v>376</v>
      </c>
      <c r="T327" s="4">
        <v>402</v>
      </c>
      <c r="U327" s="4">
        <v>378</v>
      </c>
      <c r="V327" s="4">
        <v>364</v>
      </c>
      <c r="W327" s="4">
        <v>436</v>
      </c>
      <c r="X327" s="4">
        <v>1977</v>
      </c>
      <c r="Y327" s="4">
        <v>409</v>
      </c>
      <c r="Z327" s="4">
        <v>441</v>
      </c>
      <c r="AA327" s="4">
        <v>472</v>
      </c>
      <c r="AB327" s="4">
        <v>387</v>
      </c>
      <c r="AC327" s="4">
        <v>268</v>
      </c>
      <c r="AD327" s="4">
        <v>1535</v>
      </c>
      <c r="AE327" s="4">
        <v>237</v>
      </c>
      <c r="AF327" s="4">
        <v>275</v>
      </c>
      <c r="AG327" s="4">
        <v>319</v>
      </c>
      <c r="AH327" s="4">
        <v>339</v>
      </c>
      <c r="AI327" s="4">
        <v>365</v>
      </c>
      <c r="AJ327" s="4">
        <v>1740</v>
      </c>
      <c r="AK327" s="4">
        <v>357</v>
      </c>
      <c r="AL327" s="4">
        <v>302</v>
      </c>
      <c r="AM327" s="4">
        <v>367</v>
      </c>
      <c r="AN327" s="4">
        <v>363</v>
      </c>
      <c r="AO327" s="4">
        <v>351</v>
      </c>
      <c r="AP327" s="4">
        <v>1786</v>
      </c>
      <c r="AQ327" s="4">
        <v>338</v>
      </c>
      <c r="AR327" s="4">
        <v>360</v>
      </c>
      <c r="AS327" s="4">
        <v>342</v>
      </c>
      <c r="AT327" s="4">
        <v>385</v>
      </c>
      <c r="AU327" s="4">
        <v>361</v>
      </c>
      <c r="AV327" s="4">
        <v>2144</v>
      </c>
      <c r="AW327" s="4">
        <v>399</v>
      </c>
      <c r="AX327" s="4">
        <v>402</v>
      </c>
      <c r="AY327" s="4">
        <v>417</v>
      </c>
      <c r="AZ327" s="4">
        <v>433</v>
      </c>
      <c r="BA327" s="4">
        <v>493</v>
      </c>
      <c r="BB327" s="4">
        <v>2673</v>
      </c>
      <c r="BC327" s="4">
        <v>502</v>
      </c>
      <c r="BD327" s="4">
        <v>521</v>
      </c>
      <c r="BE327" s="4">
        <v>543</v>
      </c>
      <c r="BF327" s="4">
        <v>537</v>
      </c>
      <c r="BG327" s="4">
        <v>570</v>
      </c>
      <c r="BH327" s="4">
        <v>2780</v>
      </c>
      <c r="BI327" s="4">
        <v>533</v>
      </c>
      <c r="BJ327" s="4">
        <v>550</v>
      </c>
      <c r="BK327" s="4">
        <v>586</v>
      </c>
      <c r="BL327" s="4">
        <v>548</v>
      </c>
      <c r="BM327" s="4">
        <v>563</v>
      </c>
      <c r="BN327" s="4">
        <v>2435</v>
      </c>
      <c r="BO327" s="4">
        <v>562</v>
      </c>
      <c r="BP327" s="4">
        <v>513</v>
      </c>
      <c r="BQ327" s="4">
        <v>458</v>
      </c>
      <c r="BR327" s="4">
        <v>457</v>
      </c>
      <c r="BS327" s="4">
        <v>445</v>
      </c>
      <c r="BT327" s="4">
        <v>2089</v>
      </c>
      <c r="BU327" s="4">
        <v>422</v>
      </c>
      <c r="BV327" s="4">
        <v>446</v>
      </c>
      <c r="BW327" s="4">
        <v>403</v>
      </c>
      <c r="BX327" s="4">
        <v>427</v>
      </c>
      <c r="BY327" s="4">
        <v>391</v>
      </c>
      <c r="BZ327" s="4">
        <v>2201</v>
      </c>
      <c r="CA327" s="4">
        <v>394</v>
      </c>
      <c r="CB327" s="4">
        <v>401</v>
      </c>
      <c r="CC327" s="4">
        <v>428</v>
      </c>
      <c r="CD327" s="4">
        <v>483</v>
      </c>
      <c r="CE327" s="4">
        <v>495</v>
      </c>
      <c r="CF327" s="4">
        <v>1816</v>
      </c>
      <c r="CG327" s="4">
        <v>383</v>
      </c>
      <c r="CH327" s="4">
        <v>395</v>
      </c>
      <c r="CI327" s="4">
        <v>389</v>
      </c>
      <c r="CJ327" s="4">
        <v>358</v>
      </c>
      <c r="CK327" s="4">
        <v>291</v>
      </c>
      <c r="CL327" s="4">
        <v>1677</v>
      </c>
      <c r="CM327" s="4">
        <v>345</v>
      </c>
      <c r="CN327" s="4">
        <v>352</v>
      </c>
      <c r="CO327" s="4">
        <v>337</v>
      </c>
      <c r="CP327" s="4">
        <v>326</v>
      </c>
      <c r="CQ327" s="4">
        <v>317</v>
      </c>
      <c r="CR327" s="4">
        <v>1369</v>
      </c>
      <c r="CS327" s="4">
        <v>281</v>
      </c>
      <c r="CT327" s="4">
        <v>295</v>
      </c>
      <c r="CU327" s="4">
        <v>283</v>
      </c>
      <c r="CV327" s="4">
        <v>248</v>
      </c>
      <c r="CW327" s="4">
        <v>262</v>
      </c>
      <c r="CX327" s="4">
        <v>1182</v>
      </c>
      <c r="CY327" s="4">
        <v>259</v>
      </c>
      <c r="CZ327" s="4">
        <v>284</v>
      </c>
      <c r="DA327" s="4">
        <v>237</v>
      </c>
      <c r="DB327" s="4">
        <v>227</v>
      </c>
      <c r="DC327" s="4">
        <v>175</v>
      </c>
      <c r="DD327" s="4">
        <v>779</v>
      </c>
      <c r="DE327" s="4">
        <v>189</v>
      </c>
      <c r="DF327" s="4">
        <v>144</v>
      </c>
      <c r="DG327" s="4">
        <v>166</v>
      </c>
      <c r="DH327" s="4">
        <v>146</v>
      </c>
      <c r="DI327" s="4">
        <v>134</v>
      </c>
      <c r="DJ327" s="4">
        <v>389</v>
      </c>
      <c r="DK327" s="4">
        <v>122</v>
      </c>
      <c r="DL327" s="4">
        <v>93</v>
      </c>
      <c r="DM327" s="4">
        <v>77</v>
      </c>
      <c r="DN327" s="4">
        <v>42</v>
      </c>
      <c r="DO327" s="4">
        <v>55</v>
      </c>
      <c r="DP327" s="4">
        <v>106</v>
      </c>
      <c r="DQ327" s="4">
        <v>34</v>
      </c>
      <c r="DR327" s="4">
        <v>26</v>
      </c>
      <c r="DS327" s="4">
        <v>21</v>
      </c>
      <c r="DT327" s="4">
        <v>18</v>
      </c>
      <c r="DU327" s="4">
        <v>7</v>
      </c>
      <c r="DV327" s="4">
        <v>14</v>
      </c>
      <c r="DW327" s="4">
        <v>6145</v>
      </c>
      <c r="DX327" s="4">
        <v>7058</v>
      </c>
      <c r="DY327" s="4">
        <v>11446</v>
      </c>
      <c r="DZ327" s="4">
        <v>9505</v>
      </c>
      <c r="EA327" s="4">
        <v>7332</v>
      </c>
    </row>
    <row r="328" spans="1:131" ht="17.5" customHeight="1" x14ac:dyDescent="0.35">
      <c r="A328" s="2" t="s">
        <v>568</v>
      </c>
      <c r="D328" s="2" t="s">
        <v>569</v>
      </c>
      <c r="E328" s="4">
        <v>87027</v>
      </c>
      <c r="F328" s="4">
        <v>5501</v>
      </c>
      <c r="G328" s="4">
        <v>1150</v>
      </c>
      <c r="H328" s="4">
        <v>1056</v>
      </c>
      <c r="I328" s="4">
        <v>1121</v>
      </c>
      <c r="J328" s="4">
        <v>1125</v>
      </c>
      <c r="K328" s="4">
        <v>1049</v>
      </c>
      <c r="L328" s="4">
        <v>5271</v>
      </c>
      <c r="M328" s="4">
        <v>1135</v>
      </c>
      <c r="N328" s="4">
        <v>1096</v>
      </c>
      <c r="O328" s="4">
        <v>943</v>
      </c>
      <c r="P328" s="4">
        <v>1044</v>
      </c>
      <c r="Q328" s="4">
        <v>1053</v>
      </c>
      <c r="R328" s="4">
        <v>5381</v>
      </c>
      <c r="S328" s="4">
        <v>1056</v>
      </c>
      <c r="T328" s="4">
        <v>1115</v>
      </c>
      <c r="U328" s="4">
        <v>1013</v>
      </c>
      <c r="V328" s="4">
        <v>1092</v>
      </c>
      <c r="W328" s="4">
        <v>1105</v>
      </c>
      <c r="X328" s="4">
        <v>5350</v>
      </c>
      <c r="Y328" s="4">
        <v>1088</v>
      </c>
      <c r="Z328" s="4">
        <v>1154</v>
      </c>
      <c r="AA328" s="4">
        <v>1064</v>
      </c>
      <c r="AB328" s="4">
        <v>1083</v>
      </c>
      <c r="AC328" s="4">
        <v>961</v>
      </c>
      <c r="AD328" s="4">
        <v>5162</v>
      </c>
      <c r="AE328" s="4">
        <v>1012</v>
      </c>
      <c r="AF328" s="4">
        <v>979</v>
      </c>
      <c r="AG328" s="4">
        <v>1077</v>
      </c>
      <c r="AH328" s="4">
        <v>1024</v>
      </c>
      <c r="AI328" s="4">
        <v>1070</v>
      </c>
      <c r="AJ328" s="4">
        <v>5374</v>
      </c>
      <c r="AK328" s="4">
        <v>1024</v>
      </c>
      <c r="AL328" s="4">
        <v>1057</v>
      </c>
      <c r="AM328" s="4">
        <v>1059</v>
      </c>
      <c r="AN328" s="4">
        <v>1058</v>
      </c>
      <c r="AO328" s="4">
        <v>1176</v>
      </c>
      <c r="AP328" s="4">
        <v>5622</v>
      </c>
      <c r="AQ328" s="4">
        <v>1140</v>
      </c>
      <c r="AR328" s="4">
        <v>1165</v>
      </c>
      <c r="AS328" s="4">
        <v>1100</v>
      </c>
      <c r="AT328" s="4">
        <v>1110</v>
      </c>
      <c r="AU328" s="4">
        <v>1107</v>
      </c>
      <c r="AV328" s="4">
        <v>5942</v>
      </c>
      <c r="AW328" s="4">
        <v>1118</v>
      </c>
      <c r="AX328" s="4">
        <v>1114</v>
      </c>
      <c r="AY328" s="4">
        <v>1138</v>
      </c>
      <c r="AZ328" s="4">
        <v>1310</v>
      </c>
      <c r="BA328" s="4">
        <v>1262</v>
      </c>
      <c r="BB328" s="4">
        <v>6812</v>
      </c>
      <c r="BC328" s="4">
        <v>1374</v>
      </c>
      <c r="BD328" s="4">
        <v>1334</v>
      </c>
      <c r="BE328" s="4">
        <v>1363</v>
      </c>
      <c r="BF328" s="4">
        <v>1343</v>
      </c>
      <c r="BG328" s="4">
        <v>1398</v>
      </c>
      <c r="BH328" s="4">
        <v>6177</v>
      </c>
      <c r="BI328" s="4">
        <v>1260</v>
      </c>
      <c r="BJ328" s="4">
        <v>1231</v>
      </c>
      <c r="BK328" s="4">
        <v>1281</v>
      </c>
      <c r="BL328" s="4">
        <v>1179</v>
      </c>
      <c r="BM328" s="4">
        <v>1226</v>
      </c>
      <c r="BN328" s="4">
        <v>5507</v>
      </c>
      <c r="BO328" s="4">
        <v>1184</v>
      </c>
      <c r="BP328" s="4">
        <v>1075</v>
      </c>
      <c r="BQ328" s="4">
        <v>1120</v>
      </c>
      <c r="BR328" s="4">
        <v>1083</v>
      </c>
      <c r="BS328" s="4">
        <v>1045</v>
      </c>
      <c r="BT328" s="4">
        <v>4981</v>
      </c>
      <c r="BU328" s="4">
        <v>1021</v>
      </c>
      <c r="BV328" s="4">
        <v>1045</v>
      </c>
      <c r="BW328" s="4">
        <v>965</v>
      </c>
      <c r="BX328" s="4">
        <v>986</v>
      </c>
      <c r="BY328" s="4">
        <v>964</v>
      </c>
      <c r="BZ328" s="4">
        <v>5079</v>
      </c>
      <c r="CA328" s="4">
        <v>944</v>
      </c>
      <c r="CB328" s="4">
        <v>992</v>
      </c>
      <c r="CC328" s="4">
        <v>991</v>
      </c>
      <c r="CD328" s="4">
        <v>1062</v>
      </c>
      <c r="CE328" s="4">
        <v>1090</v>
      </c>
      <c r="CF328" s="4">
        <v>4148</v>
      </c>
      <c r="CG328" s="4">
        <v>836</v>
      </c>
      <c r="CH328" s="4">
        <v>919</v>
      </c>
      <c r="CI328" s="4">
        <v>875</v>
      </c>
      <c r="CJ328" s="4">
        <v>846</v>
      </c>
      <c r="CK328" s="4">
        <v>672</v>
      </c>
      <c r="CL328" s="4">
        <v>3377</v>
      </c>
      <c r="CM328" s="4">
        <v>640</v>
      </c>
      <c r="CN328" s="4">
        <v>738</v>
      </c>
      <c r="CO328" s="4">
        <v>724</v>
      </c>
      <c r="CP328" s="4">
        <v>666</v>
      </c>
      <c r="CQ328" s="4">
        <v>609</v>
      </c>
      <c r="CR328" s="4">
        <v>2878</v>
      </c>
      <c r="CS328" s="4">
        <v>620</v>
      </c>
      <c r="CT328" s="4">
        <v>617</v>
      </c>
      <c r="CU328" s="4">
        <v>561</v>
      </c>
      <c r="CV328" s="4">
        <v>532</v>
      </c>
      <c r="CW328" s="4">
        <v>548</v>
      </c>
      <c r="CX328" s="4">
        <v>2163</v>
      </c>
      <c r="CY328" s="4">
        <v>496</v>
      </c>
      <c r="CZ328" s="4">
        <v>479</v>
      </c>
      <c r="DA328" s="4">
        <v>447</v>
      </c>
      <c r="DB328" s="4">
        <v>381</v>
      </c>
      <c r="DC328" s="4">
        <v>360</v>
      </c>
      <c r="DD328" s="4">
        <v>1424</v>
      </c>
      <c r="DE328" s="4">
        <v>323</v>
      </c>
      <c r="DF328" s="4">
        <v>311</v>
      </c>
      <c r="DG328" s="4">
        <v>310</v>
      </c>
      <c r="DH328" s="4">
        <v>254</v>
      </c>
      <c r="DI328" s="4">
        <v>226</v>
      </c>
      <c r="DJ328" s="4">
        <v>647</v>
      </c>
      <c r="DK328" s="4">
        <v>216</v>
      </c>
      <c r="DL328" s="4">
        <v>183</v>
      </c>
      <c r="DM328" s="4">
        <v>86</v>
      </c>
      <c r="DN328" s="4">
        <v>65</v>
      </c>
      <c r="DO328" s="4">
        <v>97</v>
      </c>
      <c r="DP328" s="4">
        <v>206</v>
      </c>
      <c r="DQ328" s="4">
        <v>48</v>
      </c>
      <c r="DR328" s="4">
        <v>55</v>
      </c>
      <c r="DS328" s="4">
        <v>52</v>
      </c>
      <c r="DT328" s="4">
        <v>32</v>
      </c>
      <c r="DU328" s="4">
        <v>19</v>
      </c>
      <c r="DV328" s="4">
        <v>25</v>
      </c>
      <c r="DW328" s="4">
        <v>17241</v>
      </c>
      <c r="DX328" s="4">
        <v>19459</v>
      </c>
      <c r="DY328" s="4">
        <v>33174</v>
      </c>
      <c r="DZ328" s="4">
        <v>21744</v>
      </c>
      <c r="EA328" s="4">
        <v>14868</v>
      </c>
    </row>
    <row r="329" spans="1:131" ht="17.5" customHeight="1" x14ac:dyDescent="0.35"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W329" s="31"/>
      <c r="DX329" s="31"/>
      <c r="DY329" s="31"/>
      <c r="DZ329" s="31"/>
      <c r="EA329" s="31"/>
    </row>
    <row r="330" spans="1:131" s="3" customFormat="1" ht="17.5" customHeight="1" x14ac:dyDescent="0.35">
      <c r="A330" s="3" t="s">
        <v>570</v>
      </c>
      <c r="C330" s="3" t="s">
        <v>571</v>
      </c>
      <c r="E330" s="26">
        <v>272907</v>
      </c>
      <c r="F330" s="26">
        <v>13133</v>
      </c>
      <c r="G330" s="26">
        <v>2596</v>
      </c>
      <c r="H330" s="26">
        <v>2639</v>
      </c>
      <c r="I330" s="26">
        <v>2614</v>
      </c>
      <c r="J330" s="26">
        <v>2632</v>
      </c>
      <c r="K330" s="26">
        <v>2652</v>
      </c>
      <c r="L330" s="26">
        <v>13165</v>
      </c>
      <c r="M330" s="26">
        <v>2721</v>
      </c>
      <c r="N330" s="26">
        <v>2688</v>
      </c>
      <c r="O330" s="26">
        <v>2619</v>
      </c>
      <c r="P330" s="26">
        <v>2602</v>
      </c>
      <c r="Q330" s="26">
        <v>2535</v>
      </c>
      <c r="R330" s="26">
        <v>14848</v>
      </c>
      <c r="S330" s="26">
        <v>2834</v>
      </c>
      <c r="T330" s="26">
        <v>2772</v>
      </c>
      <c r="U330" s="26">
        <v>3018</v>
      </c>
      <c r="V330" s="26">
        <v>3205</v>
      </c>
      <c r="W330" s="26">
        <v>3019</v>
      </c>
      <c r="X330" s="26">
        <v>15301</v>
      </c>
      <c r="Y330" s="26">
        <v>3069</v>
      </c>
      <c r="Z330" s="26">
        <v>3162</v>
      </c>
      <c r="AA330" s="26">
        <v>3271</v>
      </c>
      <c r="AB330" s="26">
        <v>3031</v>
      </c>
      <c r="AC330" s="26">
        <v>2768</v>
      </c>
      <c r="AD330" s="26">
        <v>13071</v>
      </c>
      <c r="AE330" s="26">
        <v>2613</v>
      </c>
      <c r="AF330" s="26">
        <v>2520</v>
      </c>
      <c r="AG330" s="26">
        <v>2626</v>
      </c>
      <c r="AH330" s="26">
        <v>2741</v>
      </c>
      <c r="AI330" s="26">
        <v>2571</v>
      </c>
      <c r="AJ330" s="26">
        <v>12680</v>
      </c>
      <c r="AK330" s="26">
        <v>2554</v>
      </c>
      <c r="AL330" s="26">
        <v>2467</v>
      </c>
      <c r="AM330" s="26">
        <v>2526</v>
      </c>
      <c r="AN330" s="26">
        <v>2484</v>
      </c>
      <c r="AO330" s="26">
        <v>2649</v>
      </c>
      <c r="AP330" s="26">
        <v>12856</v>
      </c>
      <c r="AQ330" s="26">
        <v>2608</v>
      </c>
      <c r="AR330" s="26">
        <v>2606</v>
      </c>
      <c r="AS330" s="26">
        <v>2576</v>
      </c>
      <c r="AT330" s="26">
        <v>2503</v>
      </c>
      <c r="AU330" s="26">
        <v>2563</v>
      </c>
      <c r="AV330" s="26">
        <v>15221</v>
      </c>
      <c r="AW330" s="26">
        <v>2675</v>
      </c>
      <c r="AX330" s="26">
        <v>2883</v>
      </c>
      <c r="AY330" s="26">
        <v>2992</v>
      </c>
      <c r="AZ330" s="26">
        <v>3227</v>
      </c>
      <c r="BA330" s="26">
        <v>3444</v>
      </c>
      <c r="BB330" s="26">
        <v>18871</v>
      </c>
      <c r="BC330" s="26">
        <v>3633</v>
      </c>
      <c r="BD330" s="26">
        <v>3574</v>
      </c>
      <c r="BE330" s="26">
        <v>3718</v>
      </c>
      <c r="BF330" s="26">
        <v>3946</v>
      </c>
      <c r="BG330" s="26">
        <v>4000</v>
      </c>
      <c r="BH330" s="26">
        <v>20066</v>
      </c>
      <c r="BI330" s="26">
        <v>3993</v>
      </c>
      <c r="BJ330" s="26">
        <v>4184</v>
      </c>
      <c r="BK330" s="26">
        <v>4087</v>
      </c>
      <c r="BL330" s="26">
        <v>3987</v>
      </c>
      <c r="BM330" s="26">
        <v>3815</v>
      </c>
      <c r="BN330" s="26">
        <v>18154</v>
      </c>
      <c r="BO330" s="26">
        <v>3716</v>
      </c>
      <c r="BP330" s="26">
        <v>3609</v>
      </c>
      <c r="BQ330" s="26">
        <v>3748</v>
      </c>
      <c r="BR330" s="26">
        <v>3542</v>
      </c>
      <c r="BS330" s="26">
        <v>3539</v>
      </c>
      <c r="BT330" s="26">
        <v>17325</v>
      </c>
      <c r="BU330" s="26">
        <v>3467</v>
      </c>
      <c r="BV330" s="26">
        <v>3457</v>
      </c>
      <c r="BW330" s="26">
        <v>3466</v>
      </c>
      <c r="BX330" s="26">
        <v>3462</v>
      </c>
      <c r="BY330" s="26">
        <v>3473</v>
      </c>
      <c r="BZ330" s="26">
        <v>20577</v>
      </c>
      <c r="CA330" s="26">
        <v>3575</v>
      </c>
      <c r="CB330" s="26">
        <v>3785</v>
      </c>
      <c r="CC330" s="26">
        <v>3917</v>
      </c>
      <c r="CD330" s="26">
        <v>4516</v>
      </c>
      <c r="CE330" s="26">
        <v>4784</v>
      </c>
      <c r="CF330" s="26">
        <v>16840</v>
      </c>
      <c r="CG330" s="26">
        <v>3538</v>
      </c>
      <c r="CH330" s="26">
        <v>3697</v>
      </c>
      <c r="CI330" s="26">
        <v>3425</v>
      </c>
      <c r="CJ330" s="26">
        <v>3251</v>
      </c>
      <c r="CK330" s="26">
        <v>2929</v>
      </c>
      <c r="CL330" s="26">
        <v>14077</v>
      </c>
      <c r="CM330" s="26">
        <v>2691</v>
      </c>
      <c r="CN330" s="26">
        <v>2892</v>
      </c>
      <c r="CO330" s="26">
        <v>2978</v>
      </c>
      <c r="CP330" s="26">
        <v>2787</v>
      </c>
      <c r="CQ330" s="26">
        <v>2729</v>
      </c>
      <c r="CR330" s="26">
        <v>12301</v>
      </c>
      <c r="CS330" s="26">
        <v>2614</v>
      </c>
      <c r="CT330" s="26">
        <v>2511</v>
      </c>
      <c r="CU330" s="26">
        <v>2374</v>
      </c>
      <c r="CV330" s="26">
        <v>2404</v>
      </c>
      <c r="CW330" s="26">
        <v>2398</v>
      </c>
      <c r="CX330" s="26">
        <v>10956</v>
      </c>
      <c r="CY330" s="26">
        <v>2426</v>
      </c>
      <c r="CZ330" s="26">
        <v>2301</v>
      </c>
      <c r="DA330" s="26">
        <v>2246</v>
      </c>
      <c r="DB330" s="26">
        <v>2001</v>
      </c>
      <c r="DC330" s="26">
        <v>1982</v>
      </c>
      <c r="DD330" s="26">
        <v>7984</v>
      </c>
      <c r="DE330" s="26">
        <v>1816</v>
      </c>
      <c r="DF330" s="26">
        <v>1657</v>
      </c>
      <c r="DG330" s="26">
        <v>1600</v>
      </c>
      <c r="DH330" s="26">
        <v>1539</v>
      </c>
      <c r="DI330" s="26">
        <v>1372</v>
      </c>
      <c r="DJ330" s="26">
        <v>4084</v>
      </c>
      <c r="DK330" s="26">
        <v>1396</v>
      </c>
      <c r="DL330" s="26">
        <v>1031</v>
      </c>
      <c r="DM330" s="26">
        <v>633</v>
      </c>
      <c r="DN330" s="26">
        <v>503</v>
      </c>
      <c r="DO330" s="26">
        <v>521</v>
      </c>
      <c r="DP330" s="26">
        <v>1188</v>
      </c>
      <c r="DQ330" s="26">
        <v>383</v>
      </c>
      <c r="DR330" s="26">
        <v>319</v>
      </c>
      <c r="DS330" s="26">
        <v>235</v>
      </c>
      <c r="DT330" s="26">
        <v>131</v>
      </c>
      <c r="DU330" s="26">
        <v>120</v>
      </c>
      <c r="DV330" s="26">
        <v>209</v>
      </c>
      <c r="DW330" s="26">
        <v>44215</v>
      </c>
      <c r="DX330" s="26">
        <v>50648</v>
      </c>
      <c r="DY330" s="26">
        <v>84931</v>
      </c>
      <c r="DZ330" s="26">
        <v>76122</v>
      </c>
      <c r="EA330" s="26">
        <v>67639</v>
      </c>
    </row>
    <row r="331" spans="1:131" ht="17.5" customHeight="1" x14ac:dyDescent="0.35">
      <c r="A331" s="2" t="s">
        <v>572</v>
      </c>
      <c r="D331" s="2" t="s">
        <v>573</v>
      </c>
      <c r="E331" s="4">
        <v>51853</v>
      </c>
      <c r="F331" s="4">
        <v>2488</v>
      </c>
      <c r="G331" s="4">
        <v>521</v>
      </c>
      <c r="H331" s="4">
        <v>557</v>
      </c>
      <c r="I331" s="4">
        <v>457</v>
      </c>
      <c r="J331" s="4">
        <v>470</v>
      </c>
      <c r="K331" s="4">
        <v>483</v>
      </c>
      <c r="L331" s="4">
        <v>2400</v>
      </c>
      <c r="M331" s="4">
        <v>499</v>
      </c>
      <c r="N331" s="4">
        <v>488</v>
      </c>
      <c r="O331" s="4">
        <v>508</v>
      </c>
      <c r="P331" s="4">
        <v>442</v>
      </c>
      <c r="Q331" s="4">
        <v>463</v>
      </c>
      <c r="R331" s="4">
        <v>2634</v>
      </c>
      <c r="S331" s="4">
        <v>504</v>
      </c>
      <c r="T331" s="4">
        <v>456</v>
      </c>
      <c r="U331" s="4">
        <v>533</v>
      </c>
      <c r="V331" s="4">
        <v>586</v>
      </c>
      <c r="W331" s="4">
        <v>555</v>
      </c>
      <c r="X331" s="4">
        <v>3044</v>
      </c>
      <c r="Y331" s="4">
        <v>566</v>
      </c>
      <c r="Z331" s="4">
        <v>618</v>
      </c>
      <c r="AA331" s="4">
        <v>596</v>
      </c>
      <c r="AB331" s="4">
        <v>570</v>
      </c>
      <c r="AC331" s="4">
        <v>694</v>
      </c>
      <c r="AD331" s="4">
        <v>3018</v>
      </c>
      <c r="AE331" s="4">
        <v>667</v>
      </c>
      <c r="AF331" s="4">
        <v>613</v>
      </c>
      <c r="AG331" s="4">
        <v>568</v>
      </c>
      <c r="AH331" s="4">
        <v>606</v>
      </c>
      <c r="AI331" s="4">
        <v>564</v>
      </c>
      <c r="AJ331" s="4">
        <v>3037</v>
      </c>
      <c r="AK331" s="4">
        <v>609</v>
      </c>
      <c r="AL331" s="4">
        <v>556</v>
      </c>
      <c r="AM331" s="4">
        <v>631</v>
      </c>
      <c r="AN331" s="4">
        <v>608</v>
      </c>
      <c r="AO331" s="4">
        <v>633</v>
      </c>
      <c r="AP331" s="4">
        <v>2949</v>
      </c>
      <c r="AQ331" s="4">
        <v>646</v>
      </c>
      <c r="AR331" s="4">
        <v>589</v>
      </c>
      <c r="AS331" s="4">
        <v>574</v>
      </c>
      <c r="AT331" s="4">
        <v>567</v>
      </c>
      <c r="AU331" s="4">
        <v>573</v>
      </c>
      <c r="AV331" s="4">
        <v>3059</v>
      </c>
      <c r="AW331" s="4">
        <v>558</v>
      </c>
      <c r="AX331" s="4">
        <v>600</v>
      </c>
      <c r="AY331" s="4">
        <v>577</v>
      </c>
      <c r="AZ331" s="4">
        <v>618</v>
      </c>
      <c r="BA331" s="4">
        <v>706</v>
      </c>
      <c r="BB331" s="4">
        <v>3312</v>
      </c>
      <c r="BC331" s="4">
        <v>674</v>
      </c>
      <c r="BD331" s="4">
        <v>612</v>
      </c>
      <c r="BE331" s="4">
        <v>645</v>
      </c>
      <c r="BF331" s="4">
        <v>685</v>
      </c>
      <c r="BG331" s="4">
        <v>696</v>
      </c>
      <c r="BH331" s="4">
        <v>3477</v>
      </c>
      <c r="BI331" s="4">
        <v>713</v>
      </c>
      <c r="BJ331" s="4">
        <v>720</v>
      </c>
      <c r="BK331" s="4">
        <v>727</v>
      </c>
      <c r="BL331" s="4">
        <v>674</v>
      </c>
      <c r="BM331" s="4">
        <v>643</v>
      </c>
      <c r="BN331" s="4">
        <v>3095</v>
      </c>
      <c r="BO331" s="4">
        <v>647</v>
      </c>
      <c r="BP331" s="4">
        <v>621</v>
      </c>
      <c r="BQ331" s="4">
        <v>644</v>
      </c>
      <c r="BR331" s="4">
        <v>603</v>
      </c>
      <c r="BS331" s="4">
        <v>580</v>
      </c>
      <c r="BT331" s="4">
        <v>2932</v>
      </c>
      <c r="BU331" s="4">
        <v>584</v>
      </c>
      <c r="BV331" s="4">
        <v>599</v>
      </c>
      <c r="BW331" s="4">
        <v>588</v>
      </c>
      <c r="BX331" s="4">
        <v>574</v>
      </c>
      <c r="BY331" s="4">
        <v>587</v>
      </c>
      <c r="BZ331" s="4">
        <v>3468</v>
      </c>
      <c r="CA331" s="4">
        <v>605</v>
      </c>
      <c r="CB331" s="4">
        <v>665</v>
      </c>
      <c r="CC331" s="4">
        <v>644</v>
      </c>
      <c r="CD331" s="4">
        <v>779</v>
      </c>
      <c r="CE331" s="4">
        <v>775</v>
      </c>
      <c r="CF331" s="4">
        <v>2799</v>
      </c>
      <c r="CG331" s="4">
        <v>615</v>
      </c>
      <c r="CH331" s="4">
        <v>613</v>
      </c>
      <c r="CI331" s="4">
        <v>552</v>
      </c>
      <c r="CJ331" s="4">
        <v>531</v>
      </c>
      <c r="CK331" s="4">
        <v>488</v>
      </c>
      <c r="CL331" s="4">
        <v>2590</v>
      </c>
      <c r="CM331" s="4">
        <v>473</v>
      </c>
      <c r="CN331" s="4">
        <v>499</v>
      </c>
      <c r="CO331" s="4">
        <v>584</v>
      </c>
      <c r="CP331" s="4">
        <v>506</v>
      </c>
      <c r="CQ331" s="4">
        <v>528</v>
      </c>
      <c r="CR331" s="4">
        <v>2379</v>
      </c>
      <c r="CS331" s="4">
        <v>472</v>
      </c>
      <c r="CT331" s="4">
        <v>470</v>
      </c>
      <c r="CU331" s="4">
        <v>458</v>
      </c>
      <c r="CV331" s="4">
        <v>491</v>
      </c>
      <c r="CW331" s="4">
        <v>488</v>
      </c>
      <c r="CX331" s="4">
        <v>2300</v>
      </c>
      <c r="CY331" s="4">
        <v>511</v>
      </c>
      <c r="CZ331" s="4">
        <v>456</v>
      </c>
      <c r="DA331" s="4">
        <v>475</v>
      </c>
      <c r="DB331" s="4">
        <v>420</v>
      </c>
      <c r="DC331" s="4">
        <v>438</v>
      </c>
      <c r="DD331" s="4">
        <v>1700</v>
      </c>
      <c r="DE331" s="4">
        <v>383</v>
      </c>
      <c r="DF331" s="4">
        <v>363</v>
      </c>
      <c r="DG331" s="4">
        <v>329</v>
      </c>
      <c r="DH331" s="4">
        <v>319</v>
      </c>
      <c r="DI331" s="4">
        <v>306</v>
      </c>
      <c r="DJ331" s="4">
        <v>860</v>
      </c>
      <c r="DK331" s="4">
        <v>292</v>
      </c>
      <c r="DL331" s="4">
        <v>231</v>
      </c>
      <c r="DM331" s="4">
        <v>123</v>
      </c>
      <c r="DN331" s="4">
        <v>103</v>
      </c>
      <c r="DO331" s="4">
        <v>111</v>
      </c>
      <c r="DP331" s="4">
        <v>262</v>
      </c>
      <c r="DQ331" s="4">
        <v>90</v>
      </c>
      <c r="DR331" s="4">
        <v>57</v>
      </c>
      <c r="DS331" s="4">
        <v>53</v>
      </c>
      <c r="DT331" s="4">
        <v>30</v>
      </c>
      <c r="DU331" s="4">
        <v>32</v>
      </c>
      <c r="DV331" s="4">
        <v>50</v>
      </c>
      <c r="DW331" s="4">
        <v>8088</v>
      </c>
      <c r="DX331" s="4">
        <v>9302</v>
      </c>
      <c r="DY331" s="4">
        <v>17853</v>
      </c>
      <c r="DZ331" s="4">
        <v>12972</v>
      </c>
      <c r="EA331" s="4">
        <v>12940</v>
      </c>
    </row>
    <row r="332" spans="1:131" ht="17.5" customHeight="1" x14ac:dyDescent="0.35">
      <c r="A332" s="2" t="s">
        <v>574</v>
      </c>
      <c r="D332" s="2" t="s">
        <v>575</v>
      </c>
      <c r="E332" s="4">
        <v>46240</v>
      </c>
      <c r="F332" s="4">
        <v>2722</v>
      </c>
      <c r="G332" s="4">
        <v>547</v>
      </c>
      <c r="H332" s="4">
        <v>567</v>
      </c>
      <c r="I332" s="4">
        <v>570</v>
      </c>
      <c r="J332" s="4">
        <v>541</v>
      </c>
      <c r="K332" s="4">
        <v>497</v>
      </c>
      <c r="L332" s="4">
        <v>2315</v>
      </c>
      <c r="M332" s="4">
        <v>475</v>
      </c>
      <c r="N332" s="4">
        <v>484</v>
      </c>
      <c r="O332" s="4">
        <v>436</v>
      </c>
      <c r="P332" s="4">
        <v>458</v>
      </c>
      <c r="Q332" s="4">
        <v>462</v>
      </c>
      <c r="R332" s="4">
        <v>2611</v>
      </c>
      <c r="S332" s="4">
        <v>489</v>
      </c>
      <c r="T332" s="4">
        <v>510</v>
      </c>
      <c r="U332" s="4">
        <v>515</v>
      </c>
      <c r="V332" s="4">
        <v>578</v>
      </c>
      <c r="W332" s="4">
        <v>519</v>
      </c>
      <c r="X332" s="4">
        <v>2905</v>
      </c>
      <c r="Y332" s="4">
        <v>558</v>
      </c>
      <c r="Z332" s="4">
        <v>542</v>
      </c>
      <c r="AA332" s="4">
        <v>624</v>
      </c>
      <c r="AB332" s="4">
        <v>593</v>
      </c>
      <c r="AC332" s="4">
        <v>588</v>
      </c>
      <c r="AD332" s="4">
        <v>2985</v>
      </c>
      <c r="AE332" s="4">
        <v>581</v>
      </c>
      <c r="AF332" s="4">
        <v>604</v>
      </c>
      <c r="AG332" s="4">
        <v>603</v>
      </c>
      <c r="AH332" s="4">
        <v>624</v>
      </c>
      <c r="AI332" s="4">
        <v>573</v>
      </c>
      <c r="AJ332" s="4">
        <v>2853</v>
      </c>
      <c r="AK332" s="4">
        <v>590</v>
      </c>
      <c r="AL332" s="4">
        <v>565</v>
      </c>
      <c r="AM332" s="4">
        <v>572</v>
      </c>
      <c r="AN332" s="4">
        <v>521</v>
      </c>
      <c r="AO332" s="4">
        <v>605</v>
      </c>
      <c r="AP332" s="4">
        <v>2579</v>
      </c>
      <c r="AQ332" s="4">
        <v>529</v>
      </c>
      <c r="AR332" s="4">
        <v>532</v>
      </c>
      <c r="AS332" s="4">
        <v>541</v>
      </c>
      <c r="AT332" s="4">
        <v>503</v>
      </c>
      <c r="AU332" s="4">
        <v>474</v>
      </c>
      <c r="AV332" s="4">
        <v>2771</v>
      </c>
      <c r="AW332" s="4">
        <v>524</v>
      </c>
      <c r="AX332" s="4">
        <v>551</v>
      </c>
      <c r="AY332" s="4">
        <v>537</v>
      </c>
      <c r="AZ332" s="4">
        <v>568</v>
      </c>
      <c r="BA332" s="4">
        <v>591</v>
      </c>
      <c r="BB332" s="4">
        <v>3362</v>
      </c>
      <c r="BC332" s="4">
        <v>702</v>
      </c>
      <c r="BD332" s="4">
        <v>630</v>
      </c>
      <c r="BE332" s="4">
        <v>666</v>
      </c>
      <c r="BF332" s="4">
        <v>676</v>
      </c>
      <c r="BG332" s="4">
        <v>688</v>
      </c>
      <c r="BH332" s="4">
        <v>3403</v>
      </c>
      <c r="BI332" s="4">
        <v>711</v>
      </c>
      <c r="BJ332" s="4">
        <v>698</v>
      </c>
      <c r="BK332" s="4">
        <v>727</v>
      </c>
      <c r="BL332" s="4">
        <v>676</v>
      </c>
      <c r="BM332" s="4">
        <v>591</v>
      </c>
      <c r="BN332" s="4">
        <v>3187</v>
      </c>
      <c r="BO332" s="4">
        <v>660</v>
      </c>
      <c r="BP332" s="4">
        <v>638</v>
      </c>
      <c r="BQ332" s="4">
        <v>638</v>
      </c>
      <c r="BR332" s="4">
        <v>616</v>
      </c>
      <c r="BS332" s="4">
        <v>635</v>
      </c>
      <c r="BT332" s="4">
        <v>2836</v>
      </c>
      <c r="BU332" s="4">
        <v>572</v>
      </c>
      <c r="BV332" s="4">
        <v>539</v>
      </c>
      <c r="BW332" s="4">
        <v>616</v>
      </c>
      <c r="BX332" s="4">
        <v>548</v>
      </c>
      <c r="BY332" s="4">
        <v>561</v>
      </c>
      <c r="BZ332" s="4">
        <v>3113</v>
      </c>
      <c r="CA332" s="4">
        <v>537</v>
      </c>
      <c r="CB332" s="4">
        <v>559</v>
      </c>
      <c r="CC332" s="4">
        <v>633</v>
      </c>
      <c r="CD332" s="4">
        <v>685</v>
      </c>
      <c r="CE332" s="4">
        <v>699</v>
      </c>
      <c r="CF332" s="4">
        <v>2224</v>
      </c>
      <c r="CG332" s="4">
        <v>484</v>
      </c>
      <c r="CH332" s="4">
        <v>479</v>
      </c>
      <c r="CI332" s="4">
        <v>433</v>
      </c>
      <c r="CJ332" s="4">
        <v>446</v>
      </c>
      <c r="CK332" s="4">
        <v>382</v>
      </c>
      <c r="CL332" s="4">
        <v>1795</v>
      </c>
      <c r="CM332" s="4">
        <v>359</v>
      </c>
      <c r="CN332" s="4">
        <v>368</v>
      </c>
      <c r="CO332" s="4">
        <v>361</v>
      </c>
      <c r="CP332" s="4">
        <v>349</v>
      </c>
      <c r="CQ332" s="4">
        <v>358</v>
      </c>
      <c r="CR332" s="4">
        <v>1533</v>
      </c>
      <c r="CS332" s="4">
        <v>338</v>
      </c>
      <c r="CT332" s="4">
        <v>301</v>
      </c>
      <c r="CU332" s="4">
        <v>322</v>
      </c>
      <c r="CV332" s="4">
        <v>290</v>
      </c>
      <c r="CW332" s="4">
        <v>282</v>
      </c>
      <c r="CX332" s="4">
        <v>1332</v>
      </c>
      <c r="CY332" s="4">
        <v>285</v>
      </c>
      <c r="CZ332" s="4">
        <v>273</v>
      </c>
      <c r="DA332" s="4">
        <v>281</v>
      </c>
      <c r="DB332" s="4">
        <v>244</v>
      </c>
      <c r="DC332" s="4">
        <v>249</v>
      </c>
      <c r="DD332" s="4">
        <v>1023</v>
      </c>
      <c r="DE332" s="4">
        <v>217</v>
      </c>
      <c r="DF332" s="4">
        <v>207</v>
      </c>
      <c r="DG332" s="4">
        <v>209</v>
      </c>
      <c r="DH332" s="4">
        <v>200</v>
      </c>
      <c r="DI332" s="4">
        <v>190</v>
      </c>
      <c r="DJ332" s="4">
        <v>486</v>
      </c>
      <c r="DK332" s="4">
        <v>183</v>
      </c>
      <c r="DL332" s="4">
        <v>121</v>
      </c>
      <c r="DM332" s="4">
        <v>58</v>
      </c>
      <c r="DN332" s="4">
        <v>67</v>
      </c>
      <c r="DO332" s="4">
        <v>57</v>
      </c>
      <c r="DP332" s="4">
        <v>177</v>
      </c>
      <c r="DQ332" s="4">
        <v>57</v>
      </c>
      <c r="DR332" s="4">
        <v>43</v>
      </c>
      <c r="DS332" s="4">
        <v>38</v>
      </c>
      <c r="DT332" s="4">
        <v>19</v>
      </c>
      <c r="DU332" s="4">
        <v>20</v>
      </c>
      <c r="DV332" s="4">
        <v>28</v>
      </c>
      <c r="DW332" s="4">
        <v>8206</v>
      </c>
      <c r="DX332" s="4">
        <v>9372</v>
      </c>
      <c r="DY332" s="4">
        <v>16897</v>
      </c>
      <c r="DZ332" s="4">
        <v>12539</v>
      </c>
      <c r="EA332" s="4">
        <v>8598</v>
      </c>
    </row>
    <row r="333" spans="1:131" ht="17.5" customHeight="1" x14ac:dyDescent="0.35">
      <c r="A333" s="2" t="s">
        <v>576</v>
      </c>
      <c r="D333" s="2" t="s">
        <v>577</v>
      </c>
      <c r="E333" s="4">
        <v>50139</v>
      </c>
      <c r="F333" s="4">
        <v>2369</v>
      </c>
      <c r="G333" s="4">
        <v>457</v>
      </c>
      <c r="H333" s="4">
        <v>455</v>
      </c>
      <c r="I333" s="4">
        <v>502</v>
      </c>
      <c r="J333" s="4">
        <v>457</v>
      </c>
      <c r="K333" s="4">
        <v>498</v>
      </c>
      <c r="L333" s="4">
        <v>2497</v>
      </c>
      <c r="M333" s="4">
        <v>508</v>
      </c>
      <c r="N333" s="4">
        <v>538</v>
      </c>
      <c r="O333" s="4">
        <v>487</v>
      </c>
      <c r="P333" s="4">
        <v>519</v>
      </c>
      <c r="Q333" s="4">
        <v>445</v>
      </c>
      <c r="R333" s="4">
        <v>2641</v>
      </c>
      <c r="S333" s="4">
        <v>529</v>
      </c>
      <c r="T333" s="4">
        <v>515</v>
      </c>
      <c r="U333" s="4">
        <v>524</v>
      </c>
      <c r="V333" s="4">
        <v>541</v>
      </c>
      <c r="W333" s="4">
        <v>532</v>
      </c>
      <c r="X333" s="4">
        <v>2660</v>
      </c>
      <c r="Y333" s="4">
        <v>556</v>
      </c>
      <c r="Z333" s="4">
        <v>546</v>
      </c>
      <c r="AA333" s="4">
        <v>593</v>
      </c>
      <c r="AB333" s="4">
        <v>516</v>
      </c>
      <c r="AC333" s="4">
        <v>449</v>
      </c>
      <c r="AD333" s="4">
        <v>2235</v>
      </c>
      <c r="AE333" s="4">
        <v>432</v>
      </c>
      <c r="AF333" s="4">
        <v>384</v>
      </c>
      <c r="AG333" s="4">
        <v>463</v>
      </c>
      <c r="AH333" s="4">
        <v>502</v>
      </c>
      <c r="AI333" s="4">
        <v>454</v>
      </c>
      <c r="AJ333" s="4">
        <v>2181</v>
      </c>
      <c r="AK333" s="4">
        <v>439</v>
      </c>
      <c r="AL333" s="4">
        <v>400</v>
      </c>
      <c r="AM333" s="4">
        <v>446</v>
      </c>
      <c r="AN333" s="4">
        <v>424</v>
      </c>
      <c r="AO333" s="4">
        <v>472</v>
      </c>
      <c r="AP333" s="4">
        <v>2355</v>
      </c>
      <c r="AQ333" s="4">
        <v>482</v>
      </c>
      <c r="AR333" s="4">
        <v>466</v>
      </c>
      <c r="AS333" s="4">
        <v>475</v>
      </c>
      <c r="AT333" s="4">
        <v>446</v>
      </c>
      <c r="AU333" s="4">
        <v>486</v>
      </c>
      <c r="AV333" s="4">
        <v>2933</v>
      </c>
      <c r="AW333" s="4">
        <v>524</v>
      </c>
      <c r="AX333" s="4">
        <v>538</v>
      </c>
      <c r="AY333" s="4">
        <v>587</v>
      </c>
      <c r="AZ333" s="4">
        <v>612</v>
      </c>
      <c r="BA333" s="4">
        <v>672</v>
      </c>
      <c r="BB333" s="4">
        <v>3597</v>
      </c>
      <c r="BC333" s="4">
        <v>653</v>
      </c>
      <c r="BD333" s="4">
        <v>711</v>
      </c>
      <c r="BE333" s="4">
        <v>708</v>
      </c>
      <c r="BF333" s="4">
        <v>754</v>
      </c>
      <c r="BG333" s="4">
        <v>771</v>
      </c>
      <c r="BH333" s="4">
        <v>3765</v>
      </c>
      <c r="BI333" s="4">
        <v>726</v>
      </c>
      <c r="BJ333" s="4">
        <v>821</v>
      </c>
      <c r="BK333" s="4">
        <v>738</v>
      </c>
      <c r="BL333" s="4">
        <v>729</v>
      </c>
      <c r="BM333" s="4">
        <v>751</v>
      </c>
      <c r="BN333" s="4">
        <v>3357</v>
      </c>
      <c r="BO333" s="4">
        <v>677</v>
      </c>
      <c r="BP333" s="4">
        <v>658</v>
      </c>
      <c r="BQ333" s="4">
        <v>714</v>
      </c>
      <c r="BR333" s="4">
        <v>667</v>
      </c>
      <c r="BS333" s="4">
        <v>641</v>
      </c>
      <c r="BT333" s="4">
        <v>3325</v>
      </c>
      <c r="BU333" s="4">
        <v>646</v>
      </c>
      <c r="BV333" s="4">
        <v>677</v>
      </c>
      <c r="BW333" s="4">
        <v>637</v>
      </c>
      <c r="BX333" s="4">
        <v>696</v>
      </c>
      <c r="BY333" s="4">
        <v>669</v>
      </c>
      <c r="BZ333" s="4">
        <v>3693</v>
      </c>
      <c r="CA333" s="4">
        <v>622</v>
      </c>
      <c r="CB333" s="4">
        <v>732</v>
      </c>
      <c r="CC333" s="4">
        <v>697</v>
      </c>
      <c r="CD333" s="4">
        <v>765</v>
      </c>
      <c r="CE333" s="4">
        <v>877</v>
      </c>
      <c r="CF333" s="4">
        <v>3152</v>
      </c>
      <c r="CG333" s="4">
        <v>686</v>
      </c>
      <c r="CH333" s="4">
        <v>649</v>
      </c>
      <c r="CI333" s="4">
        <v>673</v>
      </c>
      <c r="CJ333" s="4">
        <v>603</v>
      </c>
      <c r="CK333" s="4">
        <v>541</v>
      </c>
      <c r="CL333" s="4">
        <v>2687</v>
      </c>
      <c r="CM333" s="4">
        <v>523</v>
      </c>
      <c r="CN333" s="4">
        <v>569</v>
      </c>
      <c r="CO333" s="4">
        <v>559</v>
      </c>
      <c r="CP333" s="4">
        <v>514</v>
      </c>
      <c r="CQ333" s="4">
        <v>522</v>
      </c>
      <c r="CR333" s="4">
        <v>2305</v>
      </c>
      <c r="CS333" s="4">
        <v>506</v>
      </c>
      <c r="CT333" s="4">
        <v>471</v>
      </c>
      <c r="CU333" s="4">
        <v>427</v>
      </c>
      <c r="CV333" s="4">
        <v>450</v>
      </c>
      <c r="CW333" s="4">
        <v>451</v>
      </c>
      <c r="CX333" s="4">
        <v>2032</v>
      </c>
      <c r="CY333" s="4">
        <v>441</v>
      </c>
      <c r="CZ333" s="4">
        <v>447</v>
      </c>
      <c r="DA333" s="4">
        <v>406</v>
      </c>
      <c r="DB333" s="4">
        <v>362</v>
      </c>
      <c r="DC333" s="4">
        <v>376</v>
      </c>
      <c r="DD333" s="4">
        <v>1428</v>
      </c>
      <c r="DE333" s="4">
        <v>335</v>
      </c>
      <c r="DF333" s="4">
        <v>302</v>
      </c>
      <c r="DG333" s="4">
        <v>274</v>
      </c>
      <c r="DH333" s="4">
        <v>273</v>
      </c>
      <c r="DI333" s="4">
        <v>244</v>
      </c>
      <c r="DJ333" s="4">
        <v>699</v>
      </c>
      <c r="DK333" s="4">
        <v>245</v>
      </c>
      <c r="DL333" s="4">
        <v>151</v>
      </c>
      <c r="DM333" s="4">
        <v>128</v>
      </c>
      <c r="DN333" s="4">
        <v>79</v>
      </c>
      <c r="DO333" s="4">
        <v>96</v>
      </c>
      <c r="DP333" s="4">
        <v>199</v>
      </c>
      <c r="DQ333" s="4">
        <v>54</v>
      </c>
      <c r="DR333" s="4">
        <v>59</v>
      </c>
      <c r="DS333" s="4">
        <v>45</v>
      </c>
      <c r="DT333" s="4">
        <v>25</v>
      </c>
      <c r="DU333" s="4">
        <v>16</v>
      </c>
      <c r="DV333" s="4">
        <v>29</v>
      </c>
      <c r="DW333" s="4">
        <v>8063</v>
      </c>
      <c r="DX333" s="4">
        <v>9202</v>
      </c>
      <c r="DY333" s="4">
        <v>15405</v>
      </c>
      <c r="DZ333" s="4">
        <v>14140</v>
      </c>
      <c r="EA333" s="4">
        <v>12531</v>
      </c>
    </row>
    <row r="334" spans="1:131" ht="17.5" customHeight="1" x14ac:dyDescent="0.35">
      <c r="A334" s="2" t="s">
        <v>578</v>
      </c>
      <c r="D334" s="2" t="s">
        <v>579</v>
      </c>
      <c r="E334" s="4">
        <v>47567</v>
      </c>
      <c r="F334" s="4">
        <v>2000</v>
      </c>
      <c r="G334" s="4">
        <v>397</v>
      </c>
      <c r="H334" s="4">
        <v>399</v>
      </c>
      <c r="I334" s="4">
        <v>389</v>
      </c>
      <c r="J334" s="4">
        <v>403</v>
      </c>
      <c r="K334" s="4">
        <v>412</v>
      </c>
      <c r="L334" s="4">
        <v>1970</v>
      </c>
      <c r="M334" s="4">
        <v>417</v>
      </c>
      <c r="N334" s="4">
        <v>394</v>
      </c>
      <c r="O334" s="4">
        <v>379</v>
      </c>
      <c r="P334" s="4">
        <v>390</v>
      </c>
      <c r="Q334" s="4">
        <v>390</v>
      </c>
      <c r="R334" s="4">
        <v>2514</v>
      </c>
      <c r="S334" s="4">
        <v>462</v>
      </c>
      <c r="T334" s="4">
        <v>491</v>
      </c>
      <c r="U334" s="4">
        <v>499</v>
      </c>
      <c r="V334" s="4">
        <v>530</v>
      </c>
      <c r="W334" s="4">
        <v>532</v>
      </c>
      <c r="X334" s="4">
        <v>2390</v>
      </c>
      <c r="Y334" s="4">
        <v>459</v>
      </c>
      <c r="Z334" s="4">
        <v>555</v>
      </c>
      <c r="AA334" s="4">
        <v>536</v>
      </c>
      <c r="AB334" s="4">
        <v>471</v>
      </c>
      <c r="AC334" s="4">
        <v>369</v>
      </c>
      <c r="AD334" s="4">
        <v>1751</v>
      </c>
      <c r="AE334" s="4">
        <v>334</v>
      </c>
      <c r="AF334" s="4">
        <v>331</v>
      </c>
      <c r="AG334" s="4">
        <v>374</v>
      </c>
      <c r="AH334" s="4">
        <v>358</v>
      </c>
      <c r="AI334" s="4">
        <v>354</v>
      </c>
      <c r="AJ334" s="4">
        <v>1680</v>
      </c>
      <c r="AK334" s="4">
        <v>344</v>
      </c>
      <c r="AL334" s="4">
        <v>330</v>
      </c>
      <c r="AM334" s="4">
        <v>333</v>
      </c>
      <c r="AN334" s="4">
        <v>328</v>
      </c>
      <c r="AO334" s="4">
        <v>345</v>
      </c>
      <c r="AP334" s="4">
        <v>1701</v>
      </c>
      <c r="AQ334" s="4">
        <v>324</v>
      </c>
      <c r="AR334" s="4">
        <v>376</v>
      </c>
      <c r="AS334" s="4">
        <v>332</v>
      </c>
      <c r="AT334" s="4">
        <v>327</v>
      </c>
      <c r="AU334" s="4">
        <v>342</v>
      </c>
      <c r="AV334" s="4">
        <v>2175</v>
      </c>
      <c r="AW334" s="4">
        <v>367</v>
      </c>
      <c r="AX334" s="4">
        <v>391</v>
      </c>
      <c r="AY334" s="4">
        <v>418</v>
      </c>
      <c r="AZ334" s="4">
        <v>485</v>
      </c>
      <c r="BA334" s="4">
        <v>514</v>
      </c>
      <c r="BB334" s="4">
        <v>2928</v>
      </c>
      <c r="BC334" s="4">
        <v>528</v>
      </c>
      <c r="BD334" s="4">
        <v>565</v>
      </c>
      <c r="BE334" s="4">
        <v>576</v>
      </c>
      <c r="BF334" s="4">
        <v>637</v>
      </c>
      <c r="BG334" s="4">
        <v>622</v>
      </c>
      <c r="BH334" s="4">
        <v>3377</v>
      </c>
      <c r="BI334" s="4">
        <v>687</v>
      </c>
      <c r="BJ334" s="4">
        <v>686</v>
      </c>
      <c r="BK334" s="4">
        <v>661</v>
      </c>
      <c r="BL334" s="4">
        <v>670</v>
      </c>
      <c r="BM334" s="4">
        <v>673</v>
      </c>
      <c r="BN334" s="4">
        <v>3136</v>
      </c>
      <c r="BO334" s="4">
        <v>619</v>
      </c>
      <c r="BP334" s="4">
        <v>598</v>
      </c>
      <c r="BQ334" s="4">
        <v>658</v>
      </c>
      <c r="BR334" s="4">
        <v>626</v>
      </c>
      <c r="BS334" s="4">
        <v>635</v>
      </c>
      <c r="BT334" s="4">
        <v>3138</v>
      </c>
      <c r="BU334" s="4">
        <v>624</v>
      </c>
      <c r="BV334" s="4">
        <v>607</v>
      </c>
      <c r="BW334" s="4">
        <v>633</v>
      </c>
      <c r="BX334" s="4">
        <v>633</v>
      </c>
      <c r="BY334" s="4">
        <v>641</v>
      </c>
      <c r="BZ334" s="4">
        <v>4218</v>
      </c>
      <c r="CA334" s="4">
        <v>725</v>
      </c>
      <c r="CB334" s="4">
        <v>752</v>
      </c>
      <c r="CC334" s="4">
        <v>790</v>
      </c>
      <c r="CD334" s="4">
        <v>934</v>
      </c>
      <c r="CE334" s="4">
        <v>1017</v>
      </c>
      <c r="CF334" s="4">
        <v>3495</v>
      </c>
      <c r="CG334" s="4">
        <v>690</v>
      </c>
      <c r="CH334" s="4">
        <v>814</v>
      </c>
      <c r="CI334" s="4">
        <v>686</v>
      </c>
      <c r="CJ334" s="4">
        <v>669</v>
      </c>
      <c r="CK334" s="4">
        <v>636</v>
      </c>
      <c r="CL334" s="4">
        <v>2968</v>
      </c>
      <c r="CM334" s="4">
        <v>574</v>
      </c>
      <c r="CN334" s="4">
        <v>615</v>
      </c>
      <c r="CO334" s="4">
        <v>604</v>
      </c>
      <c r="CP334" s="4">
        <v>595</v>
      </c>
      <c r="CQ334" s="4">
        <v>580</v>
      </c>
      <c r="CR334" s="4">
        <v>2645</v>
      </c>
      <c r="CS334" s="4">
        <v>570</v>
      </c>
      <c r="CT334" s="4">
        <v>537</v>
      </c>
      <c r="CU334" s="4">
        <v>527</v>
      </c>
      <c r="CV334" s="4">
        <v>479</v>
      </c>
      <c r="CW334" s="4">
        <v>532</v>
      </c>
      <c r="CX334" s="4">
        <v>2387</v>
      </c>
      <c r="CY334" s="4">
        <v>518</v>
      </c>
      <c r="CZ334" s="4">
        <v>495</v>
      </c>
      <c r="DA334" s="4">
        <v>517</v>
      </c>
      <c r="DB334" s="4">
        <v>427</v>
      </c>
      <c r="DC334" s="4">
        <v>430</v>
      </c>
      <c r="DD334" s="4">
        <v>1797</v>
      </c>
      <c r="DE334" s="4">
        <v>418</v>
      </c>
      <c r="DF334" s="4">
        <v>370</v>
      </c>
      <c r="DG334" s="4">
        <v>360</v>
      </c>
      <c r="DH334" s="4">
        <v>341</v>
      </c>
      <c r="DI334" s="4">
        <v>308</v>
      </c>
      <c r="DJ334" s="4">
        <v>963</v>
      </c>
      <c r="DK334" s="4">
        <v>311</v>
      </c>
      <c r="DL334" s="4">
        <v>259</v>
      </c>
      <c r="DM334" s="4">
        <v>138</v>
      </c>
      <c r="DN334" s="4">
        <v>123</v>
      </c>
      <c r="DO334" s="4">
        <v>132</v>
      </c>
      <c r="DP334" s="4">
        <v>278</v>
      </c>
      <c r="DQ334" s="4">
        <v>95</v>
      </c>
      <c r="DR334" s="4">
        <v>77</v>
      </c>
      <c r="DS334" s="4">
        <v>55</v>
      </c>
      <c r="DT334" s="4">
        <v>27</v>
      </c>
      <c r="DU334" s="4">
        <v>24</v>
      </c>
      <c r="DV334" s="4">
        <v>56</v>
      </c>
      <c r="DW334" s="4">
        <v>6943</v>
      </c>
      <c r="DX334" s="4">
        <v>8034</v>
      </c>
      <c r="DY334" s="4">
        <v>12166</v>
      </c>
      <c r="DZ334" s="4">
        <v>13869</v>
      </c>
      <c r="EA334" s="4">
        <v>14589</v>
      </c>
    </row>
    <row r="335" spans="1:131" ht="17.5" customHeight="1" x14ac:dyDescent="0.35">
      <c r="A335" s="2" t="s">
        <v>580</v>
      </c>
      <c r="D335" s="2" t="s">
        <v>581</v>
      </c>
      <c r="E335" s="4">
        <v>77108</v>
      </c>
      <c r="F335" s="4">
        <v>3554</v>
      </c>
      <c r="G335" s="4">
        <v>674</v>
      </c>
      <c r="H335" s="4">
        <v>661</v>
      </c>
      <c r="I335" s="4">
        <v>696</v>
      </c>
      <c r="J335" s="4">
        <v>761</v>
      </c>
      <c r="K335" s="4">
        <v>762</v>
      </c>
      <c r="L335" s="4">
        <v>3983</v>
      </c>
      <c r="M335" s="4">
        <v>822</v>
      </c>
      <c r="N335" s="4">
        <v>784</v>
      </c>
      <c r="O335" s="4">
        <v>809</v>
      </c>
      <c r="P335" s="4">
        <v>793</v>
      </c>
      <c r="Q335" s="4">
        <v>775</v>
      </c>
      <c r="R335" s="4">
        <v>4448</v>
      </c>
      <c r="S335" s="4">
        <v>850</v>
      </c>
      <c r="T335" s="4">
        <v>800</v>
      </c>
      <c r="U335" s="4">
        <v>947</v>
      </c>
      <c r="V335" s="4">
        <v>970</v>
      </c>
      <c r="W335" s="4">
        <v>881</v>
      </c>
      <c r="X335" s="4">
        <v>4302</v>
      </c>
      <c r="Y335" s="4">
        <v>930</v>
      </c>
      <c r="Z335" s="4">
        <v>901</v>
      </c>
      <c r="AA335" s="4">
        <v>922</v>
      </c>
      <c r="AB335" s="4">
        <v>881</v>
      </c>
      <c r="AC335" s="4">
        <v>668</v>
      </c>
      <c r="AD335" s="4">
        <v>3082</v>
      </c>
      <c r="AE335" s="4">
        <v>599</v>
      </c>
      <c r="AF335" s="4">
        <v>588</v>
      </c>
      <c r="AG335" s="4">
        <v>618</v>
      </c>
      <c r="AH335" s="4">
        <v>651</v>
      </c>
      <c r="AI335" s="4">
        <v>626</v>
      </c>
      <c r="AJ335" s="4">
        <v>2929</v>
      </c>
      <c r="AK335" s="4">
        <v>572</v>
      </c>
      <c r="AL335" s="4">
        <v>616</v>
      </c>
      <c r="AM335" s="4">
        <v>544</v>
      </c>
      <c r="AN335" s="4">
        <v>603</v>
      </c>
      <c r="AO335" s="4">
        <v>594</v>
      </c>
      <c r="AP335" s="4">
        <v>3272</v>
      </c>
      <c r="AQ335" s="4">
        <v>627</v>
      </c>
      <c r="AR335" s="4">
        <v>643</v>
      </c>
      <c r="AS335" s="4">
        <v>654</v>
      </c>
      <c r="AT335" s="4">
        <v>660</v>
      </c>
      <c r="AU335" s="4">
        <v>688</v>
      </c>
      <c r="AV335" s="4">
        <v>4283</v>
      </c>
      <c r="AW335" s="4">
        <v>702</v>
      </c>
      <c r="AX335" s="4">
        <v>803</v>
      </c>
      <c r="AY335" s="4">
        <v>873</v>
      </c>
      <c r="AZ335" s="4">
        <v>944</v>
      </c>
      <c r="BA335" s="4">
        <v>961</v>
      </c>
      <c r="BB335" s="4">
        <v>5672</v>
      </c>
      <c r="BC335" s="4">
        <v>1076</v>
      </c>
      <c r="BD335" s="4">
        <v>1056</v>
      </c>
      <c r="BE335" s="4">
        <v>1123</v>
      </c>
      <c r="BF335" s="4">
        <v>1194</v>
      </c>
      <c r="BG335" s="4">
        <v>1223</v>
      </c>
      <c r="BH335" s="4">
        <v>6044</v>
      </c>
      <c r="BI335" s="4">
        <v>1156</v>
      </c>
      <c r="BJ335" s="4">
        <v>1259</v>
      </c>
      <c r="BK335" s="4">
        <v>1234</v>
      </c>
      <c r="BL335" s="4">
        <v>1238</v>
      </c>
      <c r="BM335" s="4">
        <v>1157</v>
      </c>
      <c r="BN335" s="4">
        <v>5379</v>
      </c>
      <c r="BO335" s="4">
        <v>1113</v>
      </c>
      <c r="BP335" s="4">
        <v>1094</v>
      </c>
      <c r="BQ335" s="4">
        <v>1094</v>
      </c>
      <c r="BR335" s="4">
        <v>1030</v>
      </c>
      <c r="BS335" s="4">
        <v>1048</v>
      </c>
      <c r="BT335" s="4">
        <v>5094</v>
      </c>
      <c r="BU335" s="4">
        <v>1041</v>
      </c>
      <c r="BV335" s="4">
        <v>1035</v>
      </c>
      <c r="BW335" s="4">
        <v>992</v>
      </c>
      <c r="BX335" s="4">
        <v>1011</v>
      </c>
      <c r="BY335" s="4">
        <v>1015</v>
      </c>
      <c r="BZ335" s="4">
        <v>6085</v>
      </c>
      <c r="CA335" s="4">
        <v>1086</v>
      </c>
      <c r="CB335" s="4">
        <v>1077</v>
      </c>
      <c r="CC335" s="4">
        <v>1153</v>
      </c>
      <c r="CD335" s="4">
        <v>1353</v>
      </c>
      <c r="CE335" s="4">
        <v>1416</v>
      </c>
      <c r="CF335" s="4">
        <v>5170</v>
      </c>
      <c r="CG335" s="4">
        <v>1063</v>
      </c>
      <c r="CH335" s="4">
        <v>1142</v>
      </c>
      <c r="CI335" s="4">
        <v>1081</v>
      </c>
      <c r="CJ335" s="4">
        <v>1002</v>
      </c>
      <c r="CK335" s="4">
        <v>882</v>
      </c>
      <c r="CL335" s="4">
        <v>4037</v>
      </c>
      <c r="CM335" s="4">
        <v>762</v>
      </c>
      <c r="CN335" s="4">
        <v>841</v>
      </c>
      <c r="CO335" s="4">
        <v>870</v>
      </c>
      <c r="CP335" s="4">
        <v>823</v>
      </c>
      <c r="CQ335" s="4">
        <v>741</v>
      </c>
      <c r="CR335" s="4">
        <v>3439</v>
      </c>
      <c r="CS335" s="4">
        <v>728</v>
      </c>
      <c r="CT335" s="4">
        <v>732</v>
      </c>
      <c r="CU335" s="4">
        <v>640</v>
      </c>
      <c r="CV335" s="4">
        <v>694</v>
      </c>
      <c r="CW335" s="4">
        <v>645</v>
      </c>
      <c r="CX335" s="4">
        <v>2905</v>
      </c>
      <c r="CY335" s="4">
        <v>671</v>
      </c>
      <c r="CZ335" s="4">
        <v>630</v>
      </c>
      <c r="DA335" s="4">
        <v>567</v>
      </c>
      <c r="DB335" s="4">
        <v>548</v>
      </c>
      <c r="DC335" s="4">
        <v>489</v>
      </c>
      <c r="DD335" s="4">
        <v>2036</v>
      </c>
      <c r="DE335" s="4">
        <v>463</v>
      </c>
      <c r="DF335" s="4">
        <v>415</v>
      </c>
      <c r="DG335" s="4">
        <v>428</v>
      </c>
      <c r="DH335" s="4">
        <v>406</v>
      </c>
      <c r="DI335" s="4">
        <v>324</v>
      </c>
      <c r="DJ335" s="4">
        <v>1076</v>
      </c>
      <c r="DK335" s="4">
        <v>365</v>
      </c>
      <c r="DL335" s="4">
        <v>269</v>
      </c>
      <c r="DM335" s="4">
        <v>186</v>
      </c>
      <c r="DN335" s="4">
        <v>131</v>
      </c>
      <c r="DO335" s="4">
        <v>125</v>
      </c>
      <c r="DP335" s="4">
        <v>272</v>
      </c>
      <c r="DQ335" s="4">
        <v>87</v>
      </c>
      <c r="DR335" s="4">
        <v>83</v>
      </c>
      <c r="DS335" s="4">
        <v>44</v>
      </c>
      <c r="DT335" s="4">
        <v>30</v>
      </c>
      <c r="DU335" s="4">
        <v>28</v>
      </c>
      <c r="DV335" s="4">
        <v>46</v>
      </c>
      <c r="DW335" s="4">
        <v>12915</v>
      </c>
      <c r="DX335" s="4">
        <v>14738</v>
      </c>
      <c r="DY335" s="4">
        <v>22610</v>
      </c>
      <c r="DZ335" s="4">
        <v>22602</v>
      </c>
      <c r="EA335" s="4">
        <v>18981</v>
      </c>
    </row>
    <row r="336" spans="1:131" ht="17.5" customHeight="1" x14ac:dyDescent="0.35"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W336" s="31"/>
      <c r="DX336" s="31"/>
      <c r="DY336" s="31"/>
      <c r="DZ336" s="31"/>
      <c r="EA336" s="31"/>
    </row>
    <row r="337" spans="1:131" s="3" customFormat="1" ht="17.5" customHeight="1" x14ac:dyDescent="0.35">
      <c r="A337" s="3" t="s">
        <v>582</v>
      </c>
      <c r="C337" s="3" t="s">
        <v>583</v>
      </c>
      <c r="E337" s="26">
        <v>672850</v>
      </c>
      <c r="F337" s="26">
        <v>37741</v>
      </c>
      <c r="G337" s="26">
        <v>7459</v>
      </c>
      <c r="H337" s="26">
        <v>7512</v>
      </c>
      <c r="I337" s="26">
        <v>7497</v>
      </c>
      <c r="J337" s="26">
        <v>7759</v>
      </c>
      <c r="K337" s="26">
        <v>7514</v>
      </c>
      <c r="L337" s="26">
        <v>35537</v>
      </c>
      <c r="M337" s="26">
        <v>7397</v>
      </c>
      <c r="N337" s="26">
        <v>7126</v>
      </c>
      <c r="O337" s="26">
        <v>7211</v>
      </c>
      <c r="P337" s="26">
        <v>6748</v>
      </c>
      <c r="Q337" s="26">
        <v>7055</v>
      </c>
      <c r="R337" s="26">
        <v>38191</v>
      </c>
      <c r="S337" s="26">
        <v>7305</v>
      </c>
      <c r="T337" s="26">
        <v>7465</v>
      </c>
      <c r="U337" s="26">
        <v>7809</v>
      </c>
      <c r="V337" s="26">
        <v>7810</v>
      </c>
      <c r="W337" s="26">
        <v>7802</v>
      </c>
      <c r="X337" s="26">
        <v>38905</v>
      </c>
      <c r="Y337" s="26">
        <v>8188</v>
      </c>
      <c r="Z337" s="26">
        <v>8124</v>
      </c>
      <c r="AA337" s="26">
        <v>8296</v>
      </c>
      <c r="AB337" s="26">
        <v>7708</v>
      </c>
      <c r="AC337" s="26">
        <v>6589</v>
      </c>
      <c r="AD337" s="26">
        <v>35001</v>
      </c>
      <c r="AE337" s="26">
        <v>6633</v>
      </c>
      <c r="AF337" s="26">
        <v>6795</v>
      </c>
      <c r="AG337" s="26">
        <v>7089</v>
      </c>
      <c r="AH337" s="26">
        <v>7250</v>
      </c>
      <c r="AI337" s="26">
        <v>7234</v>
      </c>
      <c r="AJ337" s="26">
        <v>35669</v>
      </c>
      <c r="AK337" s="26">
        <v>6954</v>
      </c>
      <c r="AL337" s="26">
        <v>7045</v>
      </c>
      <c r="AM337" s="26">
        <v>6957</v>
      </c>
      <c r="AN337" s="26">
        <v>7263</v>
      </c>
      <c r="AO337" s="26">
        <v>7450</v>
      </c>
      <c r="AP337" s="26">
        <v>37844</v>
      </c>
      <c r="AQ337" s="26">
        <v>7687</v>
      </c>
      <c r="AR337" s="26">
        <v>7763</v>
      </c>
      <c r="AS337" s="26">
        <v>7491</v>
      </c>
      <c r="AT337" s="26">
        <v>7329</v>
      </c>
      <c r="AU337" s="26">
        <v>7574</v>
      </c>
      <c r="AV337" s="26">
        <v>44732</v>
      </c>
      <c r="AW337" s="26">
        <v>7983</v>
      </c>
      <c r="AX337" s="26">
        <v>8462</v>
      </c>
      <c r="AY337" s="26">
        <v>9004</v>
      </c>
      <c r="AZ337" s="26">
        <v>9362</v>
      </c>
      <c r="BA337" s="26">
        <v>9921</v>
      </c>
      <c r="BB337" s="26">
        <v>50391</v>
      </c>
      <c r="BC337" s="26">
        <v>9901</v>
      </c>
      <c r="BD337" s="26">
        <v>9517</v>
      </c>
      <c r="BE337" s="26">
        <v>10289</v>
      </c>
      <c r="BF337" s="26">
        <v>10238</v>
      </c>
      <c r="BG337" s="26">
        <v>10446</v>
      </c>
      <c r="BH337" s="26">
        <v>52881</v>
      </c>
      <c r="BI337" s="26">
        <v>10675</v>
      </c>
      <c r="BJ337" s="26">
        <v>11025</v>
      </c>
      <c r="BK337" s="26">
        <v>10757</v>
      </c>
      <c r="BL337" s="26">
        <v>10457</v>
      </c>
      <c r="BM337" s="26">
        <v>9967</v>
      </c>
      <c r="BN337" s="26">
        <v>45752</v>
      </c>
      <c r="BO337" s="26">
        <v>9802</v>
      </c>
      <c r="BP337" s="26">
        <v>9246</v>
      </c>
      <c r="BQ337" s="26">
        <v>9293</v>
      </c>
      <c r="BR337" s="26">
        <v>8794</v>
      </c>
      <c r="BS337" s="26">
        <v>8617</v>
      </c>
      <c r="BT337" s="26">
        <v>40374</v>
      </c>
      <c r="BU337" s="26">
        <v>8133</v>
      </c>
      <c r="BV337" s="26">
        <v>8154</v>
      </c>
      <c r="BW337" s="26">
        <v>8131</v>
      </c>
      <c r="BX337" s="26">
        <v>8102</v>
      </c>
      <c r="BY337" s="26">
        <v>7854</v>
      </c>
      <c r="BZ337" s="26">
        <v>45142</v>
      </c>
      <c r="CA337" s="26">
        <v>8083</v>
      </c>
      <c r="CB337" s="26">
        <v>8455</v>
      </c>
      <c r="CC337" s="26">
        <v>8911</v>
      </c>
      <c r="CD337" s="26">
        <v>9745</v>
      </c>
      <c r="CE337" s="26">
        <v>9948</v>
      </c>
      <c r="CF337" s="26">
        <v>36707</v>
      </c>
      <c r="CG337" s="26">
        <v>7787</v>
      </c>
      <c r="CH337" s="26">
        <v>8054</v>
      </c>
      <c r="CI337" s="26">
        <v>7483</v>
      </c>
      <c r="CJ337" s="26">
        <v>7198</v>
      </c>
      <c r="CK337" s="26">
        <v>6185</v>
      </c>
      <c r="CL337" s="26">
        <v>29497</v>
      </c>
      <c r="CM337" s="26">
        <v>5798</v>
      </c>
      <c r="CN337" s="26">
        <v>6195</v>
      </c>
      <c r="CO337" s="26">
        <v>6012</v>
      </c>
      <c r="CP337" s="26">
        <v>5924</v>
      </c>
      <c r="CQ337" s="26">
        <v>5568</v>
      </c>
      <c r="CR337" s="26">
        <v>25036</v>
      </c>
      <c r="CS337" s="26">
        <v>5420</v>
      </c>
      <c r="CT337" s="26">
        <v>5233</v>
      </c>
      <c r="CU337" s="26">
        <v>4849</v>
      </c>
      <c r="CV337" s="26">
        <v>4810</v>
      </c>
      <c r="CW337" s="26">
        <v>4724</v>
      </c>
      <c r="CX337" s="26">
        <v>20558</v>
      </c>
      <c r="CY337" s="26">
        <v>4729</v>
      </c>
      <c r="CZ337" s="26">
        <v>4401</v>
      </c>
      <c r="DA337" s="26">
        <v>3994</v>
      </c>
      <c r="DB337" s="26">
        <v>3775</v>
      </c>
      <c r="DC337" s="26">
        <v>3659</v>
      </c>
      <c r="DD337" s="26">
        <v>14211</v>
      </c>
      <c r="DE337" s="26">
        <v>3268</v>
      </c>
      <c r="DF337" s="26">
        <v>3016</v>
      </c>
      <c r="DG337" s="26">
        <v>2858</v>
      </c>
      <c r="DH337" s="26">
        <v>2705</v>
      </c>
      <c r="DI337" s="26">
        <v>2364</v>
      </c>
      <c r="DJ337" s="26">
        <v>6548</v>
      </c>
      <c r="DK337" s="26">
        <v>2238</v>
      </c>
      <c r="DL337" s="26">
        <v>1631</v>
      </c>
      <c r="DM337" s="26">
        <v>1058</v>
      </c>
      <c r="DN337" s="26">
        <v>809</v>
      </c>
      <c r="DO337" s="26">
        <v>812</v>
      </c>
      <c r="DP337" s="26">
        <v>1872</v>
      </c>
      <c r="DQ337" s="26">
        <v>612</v>
      </c>
      <c r="DR337" s="26">
        <v>454</v>
      </c>
      <c r="DS337" s="26">
        <v>375</v>
      </c>
      <c r="DT337" s="26">
        <v>266</v>
      </c>
      <c r="DU337" s="26">
        <v>165</v>
      </c>
      <c r="DV337" s="26">
        <v>261</v>
      </c>
      <c r="DW337" s="26">
        <v>119657</v>
      </c>
      <c r="DX337" s="26">
        <v>136077</v>
      </c>
      <c r="DY337" s="26">
        <v>234354</v>
      </c>
      <c r="DZ337" s="26">
        <v>184149</v>
      </c>
      <c r="EA337" s="26">
        <v>134690</v>
      </c>
    </row>
    <row r="338" spans="1:131" ht="17.5" customHeight="1" x14ac:dyDescent="0.35">
      <c r="A338" s="2" t="s">
        <v>584</v>
      </c>
      <c r="D338" s="2" t="s">
        <v>585</v>
      </c>
      <c r="E338" s="4">
        <v>84683</v>
      </c>
      <c r="F338" s="4">
        <v>5532</v>
      </c>
      <c r="G338" s="4">
        <v>1187</v>
      </c>
      <c r="H338" s="4">
        <v>1100</v>
      </c>
      <c r="I338" s="4">
        <v>1066</v>
      </c>
      <c r="J338" s="4">
        <v>1101</v>
      </c>
      <c r="K338" s="4">
        <v>1078</v>
      </c>
      <c r="L338" s="4">
        <v>4841</v>
      </c>
      <c r="M338" s="4">
        <v>1022</v>
      </c>
      <c r="N338" s="4">
        <v>939</v>
      </c>
      <c r="O338" s="4">
        <v>1002</v>
      </c>
      <c r="P338" s="4">
        <v>925</v>
      </c>
      <c r="Q338" s="4">
        <v>953</v>
      </c>
      <c r="R338" s="4">
        <v>5032</v>
      </c>
      <c r="S338" s="4">
        <v>965</v>
      </c>
      <c r="T338" s="4">
        <v>1041</v>
      </c>
      <c r="U338" s="4">
        <v>1005</v>
      </c>
      <c r="V338" s="4">
        <v>985</v>
      </c>
      <c r="W338" s="4">
        <v>1036</v>
      </c>
      <c r="X338" s="4">
        <v>4629</v>
      </c>
      <c r="Y338" s="4">
        <v>1033</v>
      </c>
      <c r="Z338" s="4">
        <v>951</v>
      </c>
      <c r="AA338" s="4">
        <v>1014</v>
      </c>
      <c r="AB338" s="4">
        <v>888</v>
      </c>
      <c r="AC338" s="4">
        <v>743</v>
      </c>
      <c r="AD338" s="4">
        <v>4480</v>
      </c>
      <c r="AE338" s="4">
        <v>690</v>
      </c>
      <c r="AF338" s="4">
        <v>786</v>
      </c>
      <c r="AG338" s="4">
        <v>902</v>
      </c>
      <c r="AH338" s="4">
        <v>1025</v>
      </c>
      <c r="AI338" s="4">
        <v>1077</v>
      </c>
      <c r="AJ338" s="4">
        <v>5716</v>
      </c>
      <c r="AK338" s="4">
        <v>1120</v>
      </c>
      <c r="AL338" s="4">
        <v>1101</v>
      </c>
      <c r="AM338" s="4">
        <v>1074</v>
      </c>
      <c r="AN338" s="4">
        <v>1248</v>
      </c>
      <c r="AO338" s="4">
        <v>1173</v>
      </c>
      <c r="AP338" s="4">
        <v>5816</v>
      </c>
      <c r="AQ338" s="4">
        <v>1201</v>
      </c>
      <c r="AR338" s="4">
        <v>1187</v>
      </c>
      <c r="AS338" s="4">
        <v>1148</v>
      </c>
      <c r="AT338" s="4">
        <v>1123</v>
      </c>
      <c r="AU338" s="4">
        <v>1157</v>
      </c>
      <c r="AV338" s="4">
        <v>6332</v>
      </c>
      <c r="AW338" s="4">
        <v>1206</v>
      </c>
      <c r="AX338" s="4">
        <v>1239</v>
      </c>
      <c r="AY338" s="4">
        <v>1219</v>
      </c>
      <c r="AZ338" s="4">
        <v>1309</v>
      </c>
      <c r="BA338" s="4">
        <v>1359</v>
      </c>
      <c r="BB338" s="4">
        <v>6834</v>
      </c>
      <c r="BC338" s="4">
        <v>1341</v>
      </c>
      <c r="BD338" s="4">
        <v>1354</v>
      </c>
      <c r="BE338" s="4">
        <v>1397</v>
      </c>
      <c r="BF338" s="4">
        <v>1420</v>
      </c>
      <c r="BG338" s="4">
        <v>1322</v>
      </c>
      <c r="BH338" s="4">
        <v>6824</v>
      </c>
      <c r="BI338" s="4">
        <v>1385</v>
      </c>
      <c r="BJ338" s="4">
        <v>1450</v>
      </c>
      <c r="BK338" s="4">
        <v>1382</v>
      </c>
      <c r="BL338" s="4">
        <v>1351</v>
      </c>
      <c r="BM338" s="4">
        <v>1256</v>
      </c>
      <c r="BN338" s="4">
        <v>5596</v>
      </c>
      <c r="BO338" s="4">
        <v>1229</v>
      </c>
      <c r="BP338" s="4">
        <v>1153</v>
      </c>
      <c r="BQ338" s="4">
        <v>1110</v>
      </c>
      <c r="BR338" s="4">
        <v>1045</v>
      </c>
      <c r="BS338" s="4">
        <v>1059</v>
      </c>
      <c r="BT338" s="4">
        <v>4757</v>
      </c>
      <c r="BU338" s="4">
        <v>909</v>
      </c>
      <c r="BV338" s="4">
        <v>996</v>
      </c>
      <c r="BW338" s="4">
        <v>967</v>
      </c>
      <c r="BX338" s="4">
        <v>986</v>
      </c>
      <c r="BY338" s="4">
        <v>899</v>
      </c>
      <c r="BZ338" s="4">
        <v>5163</v>
      </c>
      <c r="CA338" s="4">
        <v>919</v>
      </c>
      <c r="CB338" s="4">
        <v>987</v>
      </c>
      <c r="CC338" s="4">
        <v>1032</v>
      </c>
      <c r="CD338" s="4">
        <v>1117</v>
      </c>
      <c r="CE338" s="4">
        <v>1108</v>
      </c>
      <c r="CF338" s="4">
        <v>3993</v>
      </c>
      <c r="CG338" s="4">
        <v>872</v>
      </c>
      <c r="CH338" s="4">
        <v>891</v>
      </c>
      <c r="CI338" s="4">
        <v>808</v>
      </c>
      <c r="CJ338" s="4">
        <v>747</v>
      </c>
      <c r="CK338" s="4">
        <v>675</v>
      </c>
      <c r="CL338" s="4">
        <v>2957</v>
      </c>
      <c r="CM338" s="4">
        <v>597</v>
      </c>
      <c r="CN338" s="4">
        <v>624</v>
      </c>
      <c r="CO338" s="4">
        <v>643</v>
      </c>
      <c r="CP338" s="4">
        <v>562</v>
      </c>
      <c r="CQ338" s="4">
        <v>531</v>
      </c>
      <c r="CR338" s="4">
        <v>2449</v>
      </c>
      <c r="CS338" s="4">
        <v>557</v>
      </c>
      <c r="CT338" s="4">
        <v>526</v>
      </c>
      <c r="CU338" s="4">
        <v>467</v>
      </c>
      <c r="CV338" s="4">
        <v>447</v>
      </c>
      <c r="CW338" s="4">
        <v>452</v>
      </c>
      <c r="CX338" s="4">
        <v>1837</v>
      </c>
      <c r="CY338" s="4">
        <v>432</v>
      </c>
      <c r="CZ338" s="4">
        <v>389</v>
      </c>
      <c r="DA338" s="4">
        <v>338</v>
      </c>
      <c r="DB338" s="4">
        <v>351</v>
      </c>
      <c r="DC338" s="4">
        <v>327</v>
      </c>
      <c r="DD338" s="4">
        <v>1202</v>
      </c>
      <c r="DE338" s="4">
        <v>252</v>
      </c>
      <c r="DF338" s="4">
        <v>248</v>
      </c>
      <c r="DG338" s="4">
        <v>260</v>
      </c>
      <c r="DH338" s="4">
        <v>238</v>
      </c>
      <c r="DI338" s="4">
        <v>204</v>
      </c>
      <c r="DJ338" s="4">
        <v>529</v>
      </c>
      <c r="DK338" s="4">
        <v>170</v>
      </c>
      <c r="DL338" s="4">
        <v>145</v>
      </c>
      <c r="DM338" s="4">
        <v>99</v>
      </c>
      <c r="DN338" s="4">
        <v>65</v>
      </c>
      <c r="DO338" s="4">
        <v>50</v>
      </c>
      <c r="DP338" s="4">
        <v>146</v>
      </c>
      <c r="DQ338" s="4">
        <v>45</v>
      </c>
      <c r="DR338" s="4">
        <v>41</v>
      </c>
      <c r="DS338" s="4">
        <v>25</v>
      </c>
      <c r="DT338" s="4">
        <v>26</v>
      </c>
      <c r="DU338" s="4">
        <v>9</v>
      </c>
      <c r="DV338" s="4">
        <v>18</v>
      </c>
      <c r="DW338" s="4">
        <v>16438</v>
      </c>
      <c r="DX338" s="4">
        <v>18403</v>
      </c>
      <c r="DY338" s="4">
        <v>32774</v>
      </c>
      <c r="DZ338" s="4">
        <v>22340</v>
      </c>
      <c r="EA338" s="4">
        <v>13131</v>
      </c>
    </row>
    <row r="339" spans="1:131" ht="17.5" customHeight="1" x14ac:dyDescent="0.35">
      <c r="A339" s="2" t="s">
        <v>586</v>
      </c>
      <c r="D339" s="2" t="s">
        <v>587</v>
      </c>
      <c r="E339" s="4">
        <v>59371</v>
      </c>
      <c r="F339" s="4">
        <v>3060</v>
      </c>
      <c r="G339" s="4">
        <v>572</v>
      </c>
      <c r="H339" s="4">
        <v>596</v>
      </c>
      <c r="I339" s="4">
        <v>608</v>
      </c>
      <c r="J339" s="4">
        <v>643</v>
      </c>
      <c r="K339" s="4">
        <v>641</v>
      </c>
      <c r="L339" s="4">
        <v>3171</v>
      </c>
      <c r="M339" s="4">
        <v>634</v>
      </c>
      <c r="N339" s="4">
        <v>668</v>
      </c>
      <c r="O339" s="4">
        <v>619</v>
      </c>
      <c r="P339" s="4">
        <v>606</v>
      </c>
      <c r="Q339" s="4">
        <v>644</v>
      </c>
      <c r="R339" s="4">
        <v>3583</v>
      </c>
      <c r="S339" s="4">
        <v>659</v>
      </c>
      <c r="T339" s="4">
        <v>672</v>
      </c>
      <c r="U339" s="4">
        <v>769</v>
      </c>
      <c r="V339" s="4">
        <v>732</v>
      </c>
      <c r="W339" s="4">
        <v>751</v>
      </c>
      <c r="X339" s="4">
        <v>3544</v>
      </c>
      <c r="Y339" s="4">
        <v>747</v>
      </c>
      <c r="Z339" s="4">
        <v>798</v>
      </c>
      <c r="AA339" s="4">
        <v>824</v>
      </c>
      <c r="AB339" s="4">
        <v>689</v>
      </c>
      <c r="AC339" s="4">
        <v>486</v>
      </c>
      <c r="AD339" s="4">
        <v>2559</v>
      </c>
      <c r="AE339" s="4">
        <v>488</v>
      </c>
      <c r="AF339" s="4">
        <v>502</v>
      </c>
      <c r="AG339" s="4">
        <v>534</v>
      </c>
      <c r="AH339" s="4">
        <v>507</v>
      </c>
      <c r="AI339" s="4">
        <v>528</v>
      </c>
      <c r="AJ339" s="4">
        <v>2486</v>
      </c>
      <c r="AK339" s="4">
        <v>481</v>
      </c>
      <c r="AL339" s="4">
        <v>509</v>
      </c>
      <c r="AM339" s="4">
        <v>477</v>
      </c>
      <c r="AN339" s="4">
        <v>493</v>
      </c>
      <c r="AO339" s="4">
        <v>526</v>
      </c>
      <c r="AP339" s="4">
        <v>2940</v>
      </c>
      <c r="AQ339" s="4">
        <v>581</v>
      </c>
      <c r="AR339" s="4">
        <v>590</v>
      </c>
      <c r="AS339" s="4">
        <v>581</v>
      </c>
      <c r="AT339" s="4">
        <v>548</v>
      </c>
      <c r="AU339" s="4">
        <v>640</v>
      </c>
      <c r="AV339" s="4">
        <v>3622</v>
      </c>
      <c r="AW339" s="4">
        <v>627</v>
      </c>
      <c r="AX339" s="4">
        <v>682</v>
      </c>
      <c r="AY339" s="4">
        <v>715</v>
      </c>
      <c r="AZ339" s="4">
        <v>719</v>
      </c>
      <c r="BA339" s="4">
        <v>879</v>
      </c>
      <c r="BB339" s="4">
        <v>4598</v>
      </c>
      <c r="BC339" s="4">
        <v>880</v>
      </c>
      <c r="BD339" s="4">
        <v>829</v>
      </c>
      <c r="BE339" s="4">
        <v>987</v>
      </c>
      <c r="BF339" s="4">
        <v>951</v>
      </c>
      <c r="BG339" s="4">
        <v>951</v>
      </c>
      <c r="BH339" s="4">
        <v>5019</v>
      </c>
      <c r="BI339" s="4">
        <v>991</v>
      </c>
      <c r="BJ339" s="4">
        <v>1006</v>
      </c>
      <c r="BK339" s="4">
        <v>1076</v>
      </c>
      <c r="BL339" s="4">
        <v>1006</v>
      </c>
      <c r="BM339" s="4">
        <v>940</v>
      </c>
      <c r="BN339" s="4">
        <v>4395</v>
      </c>
      <c r="BO339" s="4">
        <v>933</v>
      </c>
      <c r="BP339" s="4">
        <v>896</v>
      </c>
      <c r="BQ339" s="4">
        <v>888</v>
      </c>
      <c r="BR339" s="4">
        <v>874</v>
      </c>
      <c r="BS339" s="4">
        <v>804</v>
      </c>
      <c r="BT339" s="4">
        <v>3775</v>
      </c>
      <c r="BU339" s="4">
        <v>817</v>
      </c>
      <c r="BV339" s="4">
        <v>812</v>
      </c>
      <c r="BW339" s="4">
        <v>723</v>
      </c>
      <c r="BX339" s="4">
        <v>741</v>
      </c>
      <c r="BY339" s="4">
        <v>682</v>
      </c>
      <c r="BZ339" s="4">
        <v>4192</v>
      </c>
      <c r="CA339" s="4">
        <v>743</v>
      </c>
      <c r="CB339" s="4">
        <v>809</v>
      </c>
      <c r="CC339" s="4">
        <v>845</v>
      </c>
      <c r="CD339" s="4">
        <v>913</v>
      </c>
      <c r="CE339" s="4">
        <v>882</v>
      </c>
      <c r="CF339" s="4">
        <v>3460</v>
      </c>
      <c r="CG339" s="4">
        <v>752</v>
      </c>
      <c r="CH339" s="4">
        <v>784</v>
      </c>
      <c r="CI339" s="4">
        <v>679</v>
      </c>
      <c r="CJ339" s="4">
        <v>659</v>
      </c>
      <c r="CK339" s="4">
        <v>586</v>
      </c>
      <c r="CL339" s="4">
        <v>2753</v>
      </c>
      <c r="CM339" s="4">
        <v>561</v>
      </c>
      <c r="CN339" s="4">
        <v>605</v>
      </c>
      <c r="CO339" s="4">
        <v>548</v>
      </c>
      <c r="CP339" s="4">
        <v>537</v>
      </c>
      <c r="CQ339" s="4">
        <v>502</v>
      </c>
      <c r="CR339" s="4">
        <v>2201</v>
      </c>
      <c r="CS339" s="4">
        <v>489</v>
      </c>
      <c r="CT339" s="4">
        <v>433</v>
      </c>
      <c r="CU339" s="4">
        <v>428</v>
      </c>
      <c r="CV339" s="4">
        <v>426</v>
      </c>
      <c r="CW339" s="4">
        <v>425</v>
      </c>
      <c r="CX339" s="4">
        <v>1842</v>
      </c>
      <c r="CY339" s="4">
        <v>401</v>
      </c>
      <c r="CZ339" s="4">
        <v>410</v>
      </c>
      <c r="DA339" s="4">
        <v>357</v>
      </c>
      <c r="DB339" s="4">
        <v>349</v>
      </c>
      <c r="DC339" s="4">
        <v>325</v>
      </c>
      <c r="DD339" s="4">
        <v>1322</v>
      </c>
      <c r="DE339" s="4">
        <v>325</v>
      </c>
      <c r="DF339" s="4">
        <v>274</v>
      </c>
      <c r="DG339" s="4">
        <v>277</v>
      </c>
      <c r="DH339" s="4">
        <v>237</v>
      </c>
      <c r="DI339" s="4">
        <v>209</v>
      </c>
      <c r="DJ339" s="4">
        <v>645</v>
      </c>
      <c r="DK339" s="4">
        <v>234</v>
      </c>
      <c r="DL339" s="4">
        <v>151</v>
      </c>
      <c r="DM339" s="4">
        <v>105</v>
      </c>
      <c r="DN339" s="4">
        <v>76</v>
      </c>
      <c r="DO339" s="4">
        <v>79</v>
      </c>
      <c r="DP339" s="4">
        <v>180</v>
      </c>
      <c r="DQ339" s="4">
        <v>56</v>
      </c>
      <c r="DR339" s="4">
        <v>38</v>
      </c>
      <c r="DS339" s="4">
        <v>39</v>
      </c>
      <c r="DT339" s="4">
        <v>25</v>
      </c>
      <c r="DU339" s="4">
        <v>22</v>
      </c>
      <c r="DV339" s="4">
        <v>24</v>
      </c>
      <c r="DW339" s="4">
        <v>10561</v>
      </c>
      <c r="DX339" s="4">
        <v>12183</v>
      </c>
      <c r="DY339" s="4">
        <v>19002</v>
      </c>
      <c r="DZ339" s="4">
        <v>17381</v>
      </c>
      <c r="EA339" s="4">
        <v>12427</v>
      </c>
    </row>
    <row r="340" spans="1:131" ht="17.5" customHeight="1" x14ac:dyDescent="0.35">
      <c r="A340" s="2" t="s">
        <v>588</v>
      </c>
      <c r="D340" s="2" t="s">
        <v>589</v>
      </c>
      <c r="E340" s="4">
        <v>63815</v>
      </c>
      <c r="F340" s="4">
        <v>3811</v>
      </c>
      <c r="G340" s="4">
        <v>741</v>
      </c>
      <c r="H340" s="4">
        <v>802</v>
      </c>
      <c r="I340" s="4">
        <v>757</v>
      </c>
      <c r="J340" s="4">
        <v>787</v>
      </c>
      <c r="K340" s="4">
        <v>724</v>
      </c>
      <c r="L340" s="4">
        <v>3303</v>
      </c>
      <c r="M340" s="4">
        <v>723</v>
      </c>
      <c r="N340" s="4">
        <v>673</v>
      </c>
      <c r="O340" s="4">
        <v>643</v>
      </c>
      <c r="P340" s="4">
        <v>633</v>
      </c>
      <c r="Q340" s="4">
        <v>631</v>
      </c>
      <c r="R340" s="4">
        <v>3564</v>
      </c>
      <c r="S340" s="4">
        <v>677</v>
      </c>
      <c r="T340" s="4">
        <v>685</v>
      </c>
      <c r="U340" s="4">
        <v>714</v>
      </c>
      <c r="V340" s="4">
        <v>754</v>
      </c>
      <c r="W340" s="4">
        <v>734</v>
      </c>
      <c r="X340" s="4">
        <v>3643</v>
      </c>
      <c r="Y340" s="4">
        <v>748</v>
      </c>
      <c r="Z340" s="4">
        <v>812</v>
      </c>
      <c r="AA340" s="4">
        <v>786</v>
      </c>
      <c r="AB340" s="4">
        <v>681</v>
      </c>
      <c r="AC340" s="4">
        <v>616</v>
      </c>
      <c r="AD340" s="4">
        <v>3623</v>
      </c>
      <c r="AE340" s="4">
        <v>721</v>
      </c>
      <c r="AF340" s="4">
        <v>615</v>
      </c>
      <c r="AG340" s="4">
        <v>764</v>
      </c>
      <c r="AH340" s="4">
        <v>760</v>
      </c>
      <c r="AI340" s="4">
        <v>763</v>
      </c>
      <c r="AJ340" s="4">
        <v>3703</v>
      </c>
      <c r="AK340" s="4">
        <v>709</v>
      </c>
      <c r="AL340" s="4">
        <v>714</v>
      </c>
      <c r="AM340" s="4">
        <v>792</v>
      </c>
      <c r="AN340" s="4">
        <v>724</v>
      </c>
      <c r="AO340" s="4">
        <v>764</v>
      </c>
      <c r="AP340" s="4">
        <v>4060</v>
      </c>
      <c r="AQ340" s="4">
        <v>844</v>
      </c>
      <c r="AR340" s="4">
        <v>844</v>
      </c>
      <c r="AS340" s="4">
        <v>803</v>
      </c>
      <c r="AT340" s="4">
        <v>767</v>
      </c>
      <c r="AU340" s="4">
        <v>802</v>
      </c>
      <c r="AV340" s="4">
        <v>4499</v>
      </c>
      <c r="AW340" s="4">
        <v>866</v>
      </c>
      <c r="AX340" s="4">
        <v>842</v>
      </c>
      <c r="AY340" s="4">
        <v>893</v>
      </c>
      <c r="AZ340" s="4">
        <v>953</v>
      </c>
      <c r="BA340" s="4">
        <v>945</v>
      </c>
      <c r="BB340" s="4">
        <v>4698</v>
      </c>
      <c r="BC340" s="4">
        <v>880</v>
      </c>
      <c r="BD340" s="4">
        <v>936</v>
      </c>
      <c r="BE340" s="4">
        <v>967</v>
      </c>
      <c r="BF340" s="4">
        <v>972</v>
      </c>
      <c r="BG340" s="4">
        <v>943</v>
      </c>
      <c r="BH340" s="4">
        <v>5044</v>
      </c>
      <c r="BI340" s="4">
        <v>1024</v>
      </c>
      <c r="BJ340" s="4">
        <v>1096</v>
      </c>
      <c r="BK340" s="4">
        <v>976</v>
      </c>
      <c r="BL340" s="4">
        <v>965</v>
      </c>
      <c r="BM340" s="4">
        <v>983</v>
      </c>
      <c r="BN340" s="4">
        <v>4419</v>
      </c>
      <c r="BO340" s="4">
        <v>945</v>
      </c>
      <c r="BP340" s="4">
        <v>877</v>
      </c>
      <c r="BQ340" s="4">
        <v>908</v>
      </c>
      <c r="BR340" s="4">
        <v>818</v>
      </c>
      <c r="BS340" s="4">
        <v>871</v>
      </c>
      <c r="BT340" s="4">
        <v>3821</v>
      </c>
      <c r="BU340" s="4">
        <v>758</v>
      </c>
      <c r="BV340" s="4">
        <v>765</v>
      </c>
      <c r="BW340" s="4">
        <v>822</v>
      </c>
      <c r="BX340" s="4">
        <v>742</v>
      </c>
      <c r="BY340" s="4">
        <v>734</v>
      </c>
      <c r="BZ340" s="4">
        <v>4130</v>
      </c>
      <c r="CA340" s="4">
        <v>792</v>
      </c>
      <c r="CB340" s="4">
        <v>786</v>
      </c>
      <c r="CC340" s="4">
        <v>828</v>
      </c>
      <c r="CD340" s="4">
        <v>890</v>
      </c>
      <c r="CE340" s="4">
        <v>834</v>
      </c>
      <c r="CF340" s="4">
        <v>3080</v>
      </c>
      <c r="CG340" s="4">
        <v>644</v>
      </c>
      <c r="CH340" s="4">
        <v>662</v>
      </c>
      <c r="CI340" s="4">
        <v>657</v>
      </c>
      <c r="CJ340" s="4">
        <v>590</v>
      </c>
      <c r="CK340" s="4">
        <v>527</v>
      </c>
      <c r="CL340" s="4">
        <v>2577</v>
      </c>
      <c r="CM340" s="4">
        <v>496</v>
      </c>
      <c r="CN340" s="4">
        <v>530</v>
      </c>
      <c r="CO340" s="4">
        <v>542</v>
      </c>
      <c r="CP340" s="4">
        <v>520</v>
      </c>
      <c r="CQ340" s="4">
        <v>489</v>
      </c>
      <c r="CR340" s="4">
        <v>2146</v>
      </c>
      <c r="CS340" s="4">
        <v>474</v>
      </c>
      <c r="CT340" s="4">
        <v>434</v>
      </c>
      <c r="CU340" s="4">
        <v>436</v>
      </c>
      <c r="CV340" s="4">
        <v>409</v>
      </c>
      <c r="CW340" s="4">
        <v>393</v>
      </c>
      <c r="CX340" s="4">
        <v>1831</v>
      </c>
      <c r="CY340" s="4">
        <v>431</v>
      </c>
      <c r="CZ340" s="4">
        <v>398</v>
      </c>
      <c r="DA340" s="4">
        <v>350</v>
      </c>
      <c r="DB340" s="4">
        <v>314</v>
      </c>
      <c r="DC340" s="4">
        <v>338</v>
      </c>
      <c r="DD340" s="4">
        <v>1186</v>
      </c>
      <c r="DE340" s="4">
        <v>282</v>
      </c>
      <c r="DF340" s="4">
        <v>264</v>
      </c>
      <c r="DG340" s="4">
        <v>212</v>
      </c>
      <c r="DH340" s="4">
        <v>227</v>
      </c>
      <c r="DI340" s="4">
        <v>201</v>
      </c>
      <c r="DJ340" s="4">
        <v>528</v>
      </c>
      <c r="DK340" s="4">
        <v>191</v>
      </c>
      <c r="DL340" s="4">
        <v>131</v>
      </c>
      <c r="DM340" s="4">
        <v>84</v>
      </c>
      <c r="DN340" s="4">
        <v>53</v>
      </c>
      <c r="DO340" s="4">
        <v>69</v>
      </c>
      <c r="DP340" s="4">
        <v>127</v>
      </c>
      <c r="DQ340" s="4">
        <v>42</v>
      </c>
      <c r="DR340" s="4">
        <v>27</v>
      </c>
      <c r="DS340" s="4">
        <v>30</v>
      </c>
      <c r="DT340" s="4">
        <v>16</v>
      </c>
      <c r="DU340" s="4">
        <v>12</v>
      </c>
      <c r="DV340" s="4">
        <v>22</v>
      </c>
      <c r="DW340" s="4">
        <v>11426</v>
      </c>
      <c r="DX340" s="4">
        <v>13024</v>
      </c>
      <c r="DY340" s="4">
        <v>23478</v>
      </c>
      <c r="DZ340" s="4">
        <v>17414</v>
      </c>
      <c r="EA340" s="4">
        <v>11497</v>
      </c>
    </row>
    <row r="341" spans="1:131" ht="17.5" customHeight="1" x14ac:dyDescent="0.35">
      <c r="A341" s="2" t="s">
        <v>590</v>
      </c>
      <c r="D341" s="2" t="s">
        <v>591</v>
      </c>
      <c r="E341" s="4">
        <v>56947</v>
      </c>
      <c r="F341" s="4">
        <v>2717</v>
      </c>
      <c r="G341" s="4">
        <v>543</v>
      </c>
      <c r="H341" s="4">
        <v>519</v>
      </c>
      <c r="I341" s="4">
        <v>530</v>
      </c>
      <c r="J341" s="4">
        <v>559</v>
      </c>
      <c r="K341" s="4">
        <v>566</v>
      </c>
      <c r="L341" s="4">
        <v>2798</v>
      </c>
      <c r="M341" s="4">
        <v>539</v>
      </c>
      <c r="N341" s="4">
        <v>560</v>
      </c>
      <c r="O341" s="4">
        <v>605</v>
      </c>
      <c r="P341" s="4">
        <v>526</v>
      </c>
      <c r="Q341" s="4">
        <v>568</v>
      </c>
      <c r="R341" s="4">
        <v>3214</v>
      </c>
      <c r="S341" s="4">
        <v>648</v>
      </c>
      <c r="T341" s="4">
        <v>639</v>
      </c>
      <c r="U341" s="4">
        <v>663</v>
      </c>
      <c r="V341" s="4">
        <v>636</v>
      </c>
      <c r="W341" s="4">
        <v>628</v>
      </c>
      <c r="X341" s="4">
        <v>3239</v>
      </c>
      <c r="Y341" s="4">
        <v>657</v>
      </c>
      <c r="Z341" s="4">
        <v>743</v>
      </c>
      <c r="AA341" s="4">
        <v>655</v>
      </c>
      <c r="AB341" s="4">
        <v>658</v>
      </c>
      <c r="AC341" s="4">
        <v>526</v>
      </c>
      <c r="AD341" s="4">
        <v>2664</v>
      </c>
      <c r="AE341" s="4">
        <v>505</v>
      </c>
      <c r="AF341" s="4">
        <v>483</v>
      </c>
      <c r="AG341" s="4">
        <v>551</v>
      </c>
      <c r="AH341" s="4">
        <v>563</v>
      </c>
      <c r="AI341" s="4">
        <v>562</v>
      </c>
      <c r="AJ341" s="4">
        <v>2677</v>
      </c>
      <c r="AK341" s="4">
        <v>525</v>
      </c>
      <c r="AL341" s="4">
        <v>540</v>
      </c>
      <c r="AM341" s="4">
        <v>502</v>
      </c>
      <c r="AN341" s="4">
        <v>543</v>
      </c>
      <c r="AO341" s="4">
        <v>567</v>
      </c>
      <c r="AP341" s="4">
        <v>2695</v>
      </c>
      <c r="AQ341" s="4">
        <v>547</v>
      </c>
      <c r="AR341" s="4">
        <v>517</v>
      </c>
      <c r="AS341" s="4">
        <v>518</v>
      </c>
      <c r="AT341" s="4">
        <v>528</v>
      </c>
      <c r="AU341" s="4">
        <v>585</v>
      </c>
      <c r="AV341" s="4">
        <v>3613</v>
      </c>
      <c r="AW341" s="4">
        <v>633</v>
      </c>
      <c r="AX341" s="4">
        <v>678</v>
      </c>
      <c r="AY341" s="4">
        <v>716</v>
      </c>
      <c r="AZ341" s="4">
        <v>742</v>
      </c>
      <c r="BA341" s="4">
        <v>844</v>
      </c>
      <c r="BB341" s="4">
        <v>4471</v>
      </c>
      <c r="BC341" s="4">
        <v>943</v>
      </c>
      <c r="BD341" s="4">
        <v>791</v>
      </c>
      <c r="BE341" s="4">
        <v>922</v>
      </c>
      <c r="BF341" s="4">
        <v>922</v>
      </c>
      <c r="BG341" s="4">
        <v>893</v>
      </c>
      <c r="BH341" s="4">
        <v>4635</v>
      </c>
      <c r="BI341" s="4">
        <v>984</v>
      </c>
      <c r="BJ341" s="4">
        <v>948</v>
      </c>
      <c r="BK341" s="4">
        <v>924</v>
      </c>
      <c r="BL341" s="4">
        <v>885</v>
      </c>
      <c r="BM341" s="4">
        <v>894</v>
      </c>
      <c r="BN341" s="4">
        <v>4029</v>
      </c>
      <c r="BO341" s="4">
        <v>898</v>
      </c>
      <c r="BP341" s="4">
        <v>830</v>
      </c>
      <c r="BQ341" s="4">
        <v>824</v>
      </c>
      <c r="BR341" s="4">
        <v>760</v>
      </c>
      <c r="BS341" s="4">
        <v>717</v>
      </c>
      <c r="BT341" s="4">
        <v>3565</v>
      </c>
      <c r="BU341" s="4">
        <v>713</v>
      </c>
      <c r="BV341" s="4">
        <v>726</v>
      </c>
      <c r="BW341" s="4">
        <v>712</v>
      </c>
      <c r="BX341" s="4">
        <v>703</v>
      </c>
      <c r="BY341" s="4">
        <v>711</v>
      </c>
      <c r="BZ341" s="4">
        <v>3996</v>
      </c>
      <c r="CA341" s="4">
        <v>702</v>
      </c>
      <c r="CB341" s="4">
        <v>721</v>
      </c>
      <c r="CC341" s="4">
        <v>796</v>
      </c>
      <c r="CD341" s="4">
        <v>862</v>
      </c>
      <c r="CE341" s="4">
        <v>915</v>
      </c>
      <c r="CF341" s="4">
        <v>3520</v>
      </c>
      <c r="CG341" s="4">
        <v>746</v>
      </c>
      <c r="CH341" s="4">
        <v>776</v>
      </c>
      <c r="CI341" s="4">
        <v>703</v>
      </c>
      <c r="CJ341" s="4">
        <v>699</v>
      </c>
      <c r="CK341" s="4">
        <v>596</v>
      </c>
      <c r="CL341" s="4">
        <v>2745</v>
      </c>
      <c r="CM341" s="4">
        <v>565</v>
      </c>
      <c r="CN341" s="4">
        <v>584</v>
      </c>
      <c r="CO341" s="4">
        <v>527</v>
      </c>
      <c r="CP341" s="4">
        <v>541</v>
      </c>
      <c r="CQ341" s="4">
        <v>528</v>
      </c>
      <c r="CR341" s="4">
        <v>2415</v>
      </c>
      <c r="CS341" s="4">
        <v>552</v>
      </c>
      <c r="CT341" s="4">
        <v>498</v>
      </c>
      <c r="CU341" s="4">
        <v>458</v>
      </c>
      <c r="CV341" s="4">
        <v>444</v>
      </c>
      <c r="CW341" s="4">
        <v>463</v>
      </c>
      <c r="CX341" s="4">
        <v>1931</v>
      </c>
      <c r="CY341" s="4">
        <v>466</v>
      </c>
      <c r="CZ341" s="4">
        <v>413</v>
      </c>
      <c r="DA341" s="4">
        <v>357</v>
      </c>
      <c r="DB341" s="4">
        <v>330</v>
      </c>
      <c r="DC341" s="4">
        <v>365</v>
      </c>
      <c r="DD341" s="4">
        <v>1275</v>
      </c>
      <c r="DE341" s="4">
        <v>283</v>
      </c>
      <c r="DF341" s="4">
        <v>260</v>
      </c>
      <c r="DG341" s="4">
        <v>234</v>
      </c>
      <c r="DH341" s="4">
        <v>252</v>
      </c>
      <c r="DI341" s="4">
        <v>246</v>
      </c>
      <c r="DJ341" s="4">
        <v>547</v>
      </c>
      <c r="DK341" s="4">
        <v>198</v>
      </c>
      <c r="DL341" s="4">
        <v>135</v>
      </c>
      <c r="DM341" s="4">
        <v>76</v>
      </c>
      <c r="DN341" s="4">
        <v>74</v>
      </c>
      <c r="DO341" s="4">
        <v>64</v>
      </c>
      <c r="DP341" s="4">
        <v>183</v>
      </c>
      <c r="DQ341" s="4">
        <v>52</v>
      </c>
      <c r="DR341" s="4">
        <v>57</v>
      </c>
      <c r="DS341" s="4">
        <v>35</v>
      </c>
      <c r="DT341" s="4">
        <v>23</v>
      </c>
      <c r="DU341" s="4">
        <v>16</v>
      </c>
      <c r="DV341" s="4">
        <v>18</v>
      </c>
      <c r="DW341" s="4">
        <v>9386</v>
      </c>
      <c r="DX341" s="4">
        <v>10784</v>
      </c>
      <c r="DY341" s="4">
        <v>18702</v>
      </c>
      <c r="DZ341" s="4">
        <v>16225</v>
      </c>
      <c r="EA341" s="4">
        <v>12634</v>
      </c>
    </row>
    <row r="342" spans="1:131" ht="17.5" customHeight="1" x14ac:dyDescent="0.35">
      <c r="A342" s="2" t="s">
        <v>592</v>
      </c>
      <c r="D342" s="2" t="s">
        <v>593</v>
      </c>
      <c r="E342" s="4">
        <v>41886</v>
      </c>
      <c r="F342" s="4">
        <v>2595</v>
      </c>
      <c r="G342" s="4">
        <v>500</v>
      </c>
      <c r="H342" s="4">
        <v>515</v>
      </c>
      <c r="I342" s="4">
        <v>508</v>
      </c>
      <c r="J342" s="4">
        <v>579</v>
      </c>
      <c r="K342" s="4">
        <v>493</v>
      </c>
      <c r="L342" s="4">
        <v>2249</v>
      </c>
      <c r="M342" s="4">
        <v>455</v>
      </c>
      <c r="N342" s="4">
        <v>470</v>
      </c>
      <c r="O342" s="4">
        <v>425</v>
      </c>
      <c r="P342" s="4">
        <v>463</v>
      </c>
      <c r="Q342" s="4">
        <v>436</v>
      </c>
      <c r="R342" s="4">
        <v>2404</v>
      </c>
      <c r="S342" s="4">
        <v>508</v>
      </c>
      <c r="T342" s="4">
        <v>493</v>
      </c>
      <c r="U342" s="4">
        <v>482</v>
      </c>
      <c r="V342" s="4">
        <v>468</v>
      </c>
      <c r="W342" s="4">
        <v>453</v>
      </c>
      <c r="X342" s="4">
        <v>2507</v>
      </c>
      <c r="Y342" s="4">
        <v>560</v>
      </c>
      <c r="Z342" s="4">
        <v>526</v>
      </c>
      <c r="AA342" s="4">
        <v>496</v>
      </c>
      <c r="AB342" s="4">
        <v>519</v>
      </c>
      <c r="AC342" s="4">
        <v>406</v>
      </c>
      <c r="AD342" s="4">
        <v>2467</v>
      </c>
      <c r="AE342" s="4">
        <v>435</v>
      </c>
      <c r="AF342" s="4">
        <v>463</v>
      </c>
      <c r="AG342" s="4">
        <v>549</v>
      </c>
      <c r="AH342" s="4">
        <v>471</v>
      </c>
      <c r="AI342" s="4">
        <v>549</v>
      </c>
      <c r="AJ342" s="4">
        <v>2661</v>
      </c>
      <c r="AK342" s="4">
        <v>507</v>
      </c>
      <c r="AL342" s="4">
        <v>555</v>
      </c>
      <c r="AM342" s="4">
        <v>509</v>
      </c>
      <c r="AN342" s="4">
        <v>532</v>
      </c>
      <c r="AO342" s="4">
        <v>558</v>
      </c>
      <c r="AP342" s="4">
        <v>2456</v>
      </c>
      <c r="AQ342" s="4">
        <v>531</v>
      </c>
      <c r="AR342" s="4">
        <v>512</v>
      </c>
      <c r="AS342" s="4">
        <v>494</v>
      </c>
      <c r="AT342" s="4">
        <v>456</v>
      </c>
      <c r="AU342" s="4">
        <v>463</v>
      </c>
      <c r="AV342" s="4">
        <v>2781</v>
      </c>
      <c r="AW342" s="4">
        <v>490</v>
      </c>
      <c r="AX342" s="4">
        <v>499</v>
      </c>
      <c r="AY342" s="4">
        <v>601</v>
      </c>
      <c r="AZ342" s="4">
        <v>596</v>
      </c>
      <c r="BA342" s="4">
        <v>595</v>
      </c>
      <c r="BB342" s="4">
        <v>3045</v>
      </c>
      <c r="BC342" s="4">
        <v>597</v>
      </c>
      <c r="BD342" s="4">
        <v>584</v>
      </c>
      <c r="BE342" s="4">
        <v>607</v>
      </c>
      <c r="BF342" s="4">
        <v>619</v>
      </c>
      <c r="BG342" s="4">
        <v>638</v>
      </c>
      <c r="BH342" s="4">
        <v>3084</v>
      </c>
      <c r="BI342" s="4">
        <v>589</v>
      </c>
      <c r="BJ342" s="4">
        <v>643</v>
      </c>
      <c r="BK342" s="4">
        <v>636</v>
      </c>
      <c r="BL342" s="4">
        <v>579</v>
      </c>
      <c r="BM342" s="4">
        <v>637</v>
      </c>
      <c r="BN342" s="4">
        <v>2764</v>
      </c>
      <c r="BO342" s="4">
        <v>591</v>
      </c>
      <c r="BP342" s="4">
        <v>535</v>
      </c>
      <c r="BQ342" s="4">
        <v>602</v>
      </c>
      <c r="BR342" s="4">
        <v>515</v>
      </c>
      <c r="BS342" s="4">
        <v>521</v>
      </c>
      <c r="BT342" s="4">
        <v>2337</v>
      </c>
      <c r="BU342" s="4">
        <v>466</v>
      </c>
      <c r="BV342" s="4">
        <v>447</v>
      </c>
      <c r="BW342" s="4">
        <v>483</v>
      </c>
      <c r="BX342" s="4">
        <v>471</v>
      </c>
      <c r="BY342" s="4">
        <v>470</v>
      </c>
      <c r="BZ342" s="4">
        <v>2618</v>
      </c>
      <c r="CA342" s="4">
        <v>426</v>
      </c>
      <c r="CB342" s="4">
        <v>507</v>
      </c>
      <c r="CC342" s="4">
        <v>535</v>
      </c>
      <c r="CD342" s="4">
        <v>564</v>
      </c>
      <c r="CE342" s="4">
        <v>586</v>
      </c>
      <c r="CF342" s="4">
        <v>2068</v>
      </c>
      <c r="CG342" s="4">
        <v>439</v>
      </c>
      <c r="CH342" s="4">
        <v>447</v>
      </c>
      <c r="CI342" s="4">
        <v>401</v>
      </c>
      <c r="CJ342" s="4">
        <v>414</v>
      </c>
      <c r="CK342" s="4">
        <v>367</v>
      </c>
      <c r="CL342" s="4">
        <v>1698</v>
      </c>
      <c r="CM342" s="4">
        <v>297</v>
      </c>
      <c r="CN342" s="4">
        <v>360</v>
      </c>
      <c r="CO342" s="4">
        <v>331</v>
      </c>
      <c r="CP342" s="4">
        <v>362</v>
      </c>
      <c r="CQ342" s="4">
        <v>348</v>
      </c>
      <c r="CR342" s="4">
        <v>1607</v>
      </c>
      <c r="CS342" s="4">
        <v>334</v>
      </c>
      <c r="CT342" s="4">
        <v>316</v>
      </c>
      <c r="CU342" s="4">
        <v>315</v>
      </c>
      <c r="CV342" s="4">
        <v>327</v>
      </c>
      <c r="CW342" s="4">
        <v>315</v>
      </c>
      <c r="CX342" s="4">
        <v>1204</v>
      </c>
      <c r="CY342" s="4">
        <v>282</v>
      </c>
      <c r="CZ342" s="4">
        <v>286</v>
      </c>
      <c r="DA342" s="4">
        <v>214</v>
      </c>
      <c r="DB342" s="4">
        <v>217</v>
      </c>
      <c r="DC342" s="4">
        <v>205</v>
      </c>
      <c r="DD342" s="4">
        <v>845</v>
      </c>
      <c r="DE342" s="4">
        <v>202</v>
      </c>
      <c r="DF342" s="4">
        <v>177</v>
      </c>
      <c r="DG342" s="4">
        <v>191</v>
      </c>
      <c r="DH342" s="4">
        <v>140</v>
      </c>
      <c r="DI342" s="4">
        <v>135</v>
      </c>
      <c r="DJ342" s="4">
        <v>380</v>
      </c>
      <c r="DK342" s="4">
        <v>132</v>
      </c>
      <c r="DL342" s="4">
        <v>85</v>
      </c>
      <c r="DM342" s="4">
        <v>70</v>
      </c>
      <c r="DN342" s="4">
        <v>40</v>
      </c>
      <c r="DO342" s="4">
        <v>53</v>
      </c>
      <c r="DP342" s="4">
        <v>102</v>
      </c>
      <c r="DQ342" s="4">
        <v>36</v>
      </c>
      <c r="DR342" s="4">
        <v>30</v>
      </c>
      <c r="DS342" s="4">
        <v>17</v>
      </c>
      <c r="DT342" s="4">
        <v>8</v>
      </c>
      <c r="DU342" s="4">
        <v>11</v>
      </c>
      <c r="DV342" s="4">
        <v>14</v>
      </c>
      <c r="DW342" s="4">
        <v>7808</v>
      </c>
      <c r="DX342" s="4">
        <v>8830</v>
      </c>
      <c r="DY342" s="4">
        <v>15357</v>
      </c>
      <c r="DZ342" s="4">
        <v>10803</v>
      </c>
      <c r="EA342" s="4">
        <v>7918</v>
      </c>
    </row>
    <row r="343" spans="1:131" ht="17.5" customHeight="1" x14ac:dyDescent="0.35">
      <c r="A343" s="2" t="s">
        <v>594</v>
      </c>
      <c r="D343" s="2" t="s">
        <v>595</v>
      </c>
      <c r="E343" s="4">
        <v>45859</v>
      </c>
      <c r="F343" s="4">
        <v>2796</v>
      </c>
      <c r="G343" s="4">
        <v>539</v>
      </c>
      <c r="H343" s="4">
        <v>555</v>
      </c>
      <c r="I343" s="4">
        <v>543</v>
      </c>
      <c r="J343" s="4">
        <v>576</v>
      </c>
      <c r="K343" s="4">
        <v>583</v>
      </c>
      <c r="L343" s="4">
        <v>2800</v>
      </c>
      <c r="M343" s="4">
        <v>599</v>
      </c>
      <c r="N343" s="4">
        <v>568</v>
      </c>
      <c r="O343" s="4">
        <v>555</v>
      </c>
      <c r="P343" s="4">
        <v>512</v>
      </c>
      <c r="Q343" s="4">
        <v>566</v>
      </c>
      <c r="R343" s="4">
        <v>2810</v>
      </c>
      <c r="S343" s="4">
        <v>541</v>
      </c>
      <c r="T343" s="4">
        <v>525</v>
      </c>
      <c r="U343" s="4">
        <v>581</v>
      </c>
      <c r="V343" s="4">
        <v>578</v>
      </c>
      <c r="W343" s="4">
        <v>585</v>
      </c>
      <c r="X343" s="4">
        <v>2432</v>
      </c>
      <c r="Y343" s="4">
        <v>527</v>
      </c>
      <c r="Z343" s="4">
        <v>508</v>
      </c>
      <c r="AA343" s="4">
        <v>563</v>
      </c>
      <c r="AB343" s="4">
        <v>495</v>
      </c>
      <c r="AC343" s="4">
        <v>339</v>
      </c>
      <c r="AD343" s="4">
        <v>1919</v>
      </c>
      <c r="AE343" s="4">
        <v>303</v>
      </c>
      <c r="AF343" s="4">
        <v>377</v>
      </c>
      <c r="AG343" s="4">
        <v>393</v>
      </c>
      <c r="AH343" s="4">
        <v>420</v>
      </c>
      <c r="AI343" s="4">
        <v>426</v>
      </c>
      <c r="AJ343" s="4">
        <v>2190</v>
      </c>
      <c r="AK343" s="4">
        <v>390</v>
      </c>
      <c r="AL343" s="4">
        <v>411</v>
      </c>
      <c r="AM343" s="4">
        <v>440</v>
      </c>
      <c r="AN343" s="4">
        <v>452</v>
      </c>
      <c r="AO343" s="4">
        <v>497</v>
      </c>
      <c r="AP343" s="4">
        <v>2719</v>
      </c>
      <c r="AQ343" s="4">
        <v>527</v>
      </c>
      <c r="AR343" s="4">
        <v>549</v>
      </c>
      <c r="AS343" s="4">
        <v>534</v>
      </c>
      <c r="AT343" s="4">
        <v>568</v>
      </c>
      <c r="AU343" s="4">
        <v>541</v>
      </c>
      <c r="AV343" s="4">
        <v>3554</v>
      </c>
      <c r="AW343" s="4">
        <v>617</v>
      </c>
      <c r="AX343" s="4">
        <v>656</v>
      </c>
      <c r="AY343" s="4">
        <v>724</v>
      </c>
      <c r="AZ343" s="4">
        <v>736</v>
      </c>
      <c r="BA343" s="4">
        <v>821</v>
      </c>
      <c r="BB343" s="4">
        <v>3700</v>
      </c>
      <c r="BC343" s="4">
        <v>790</v>
      </c>
      <c r="BD343" s="4">
        <v>671</v>
      </c>
      <c r="BE343" s="4">
        <v>704</v>
      </c>
      <c r="BF343" s="4">
        <v>754</v>
      </c>
      <c r="BG343" s="4">
        <v>781</v>
      </c>
      <c r="BH343" s="4">
        <v>3781</v>
      </c>
      <c r="BI343" s="4">
        <v>795</v>
      </c>
      <c r="BJ343" s="4">
        <v>790</v>
      </c>
      <c r="BK343" s="4">
        <v>809</v>
      </c>
      <c r="BL343" s="4">
        <v>742</v>
      </c>
      <c r="BM343" s="4">
        <v>645</v>
      </c>
      <c r="BN343" s="4">
        <v>3207</v>
      </c>
      <c r="BO343" s="4">
        <v>716</v>
      </c>
      <c r="BP343" s="4">
        <v>650</v>
      </c>
      <c r="BQ343" s="4">
        <v>644</v>
      </c>
      <c r="BR343" s="4">
        <v>615</v>
      </c>
      <c r="BS343" s="4">
        <v>582</v>
      </c>
      <c r="BT343" s="4">
        <v>2700</v>
      </c>
      <c r="BU343" s="4">
        <v>527</v>
      </c>
      <c r="BV343" s="4">
        <v>546</v>
      </c>
      <c r="BW343" s="4">
        <v>577</v>
      </c>
      <c r="BX343" s="4">
        <v>530</v>
      </c>
      <c r="BY343" s="4">
        <v>520</v>
      </c>
      <c r="BZ343" s="4">
        <v>3052</v>
      </c>
      <c r="CA343" s="4">
        <v>549</v>
      </c>
      <c r="CB343" s="4">
        <v>541</v>
      </c>
      <c r="CC343" s="4">
        <v>611</v>
      </c>
      <c r="CD343" s="4">
        <v>661</v>
      </c>
      <c r="CE343" s="4">
        <v>690</v>
      </c>
      <c r="CF343" s="4">
        <v>2480</v>
      </c>
      <c r="CG343" s="4">
        <v>513</v>
      </c>
      <c r="CH343" s="4">
        <v>559</v>
      </c>
      <c r="CI343" s="4">
        <v>513</v>
      </c>
      <c r="CJ343" s="4">
        <v>503</v>
      </c>
      <c r="CK343" s="4">
        <v>392</v>
      </c>
      <c r="CL343" s="4">
        <v>1925</v>
      </c>
      <c r="CM343" s="4">
        <v>407</v>
      </c>
      <c r="CN343" s="4">
        <v>407</v>
      </c>
      <c r="CO343" s="4">
        <v>398</v>
      </c>
      <c r="CP343" s="4">
        <v>373</v>
      </c>
      <c r="CQ343" s="4">
        <v>340</v>
      </c>
      <c r="CR343" s="4">
        <v>1459</v>
      </c>
      <c r="CS343" s="4">
        <v>334</v>
      </c>
      <c r="CT343" s="4">
        <v>315</v>
      </c>
      <c r="CU343" s="4">
        <v>306</v>
      </c>
      <c r="CV343" s="4">
        <v>280</v>
      </c>
      <c r="CW343" s="4">
        <v>224</v>
      </c>
      <c r="CX343" s="4">
        <v>1117</v>
      </c>
      <c r="CY343" s="4">
        <v>248</v>
      </c>
      <c r="CZ343" s="4">
        <v>234</v>
      </c>
      <c r="DA343" s="4">
        <v>231</v>
      </c>
      <c r="DB343" s="4">
        <v>198</v>
      </c>
      <c r="DC343" s="4">
        <v>206</v>
      </c>
      <c r="DD343" s="4">
        <v>753</v>
      </c>
      <c r="DE343" s="4">
        <v>177</v>
      </c>
      <c r="DF343" s="4">
        <v>150</v>
      </c>
      <c r="DG343" s="4">
        <v>141</v>
      </c>
      <c r="DH343" s="4">
        <v>159</v>
      </c>
      <c r="DI343" s="4">
        <v>126</v>
      </c>
      <c r="DJ343" s="4">
        <v>361</v>
      </c>
      <c r="DK343" s="4">
        <v>129</v>
      </c>
      <c r="DL343" s="4">
        <v>91</v>
      </c>
      <c r="DM343" s="4">
        <v>52</v>
      </c>
      <c r="DN343" s="4">
        <v>46</v>
      </c>
      <c r="DO343" s="4">
        <v>43</v>
      </c>
      <c r="DP343" s="4">
        <v>91</v>
      </c>
      <c r="DQ343" s="4">
        <v>22</v>
      </c>
      <c r="DR343" s="4">
        <v>22</v>
      </c>
      <c r="DS343" s="4">
        <v>29</v>
      </c>
      <c r="DT343" s="4">
        <v>10</v>
      </c>
      <c r="DU343" s="4">
        <v>8</v>
      </c>
      <c r="DV343" s="4">
        <v>13</v>
      </c>
      <c r="DW343" s="4">
        <v>8933</v>
      </c>
      <c r="DX343" s="4">
        <v>10004</v>
      </c>
      <c r="DY343" s="4">
        <v>15987</v>
      </c>
      <c r="DZ343" s="4">
        <v>12740</v>
      </c>
      <c r="EA343" s="4">
        <v>8199</v>
      </c>
    </row>
    <row r="344" spans="1:131" ht="17.5" customHeight="1" x14ac:dyDescent="0.35">
      <c r="A344" s="2" t="s">
        <v>596</v>
      </c>
      <c r="D344" s="2" t="s">
        <v>597</v>
      </c>
      <c r="E344" s="4">
        <v>62077</v>
      </c>
      <c r="F344" s="4">
        <v>3212</v>
      </c>
      <c r="G344" s="4">
        <v>606</v>
      </c>
      <c r="H344" s="4">
        <v>677</v>
      </c>
      <c r="I344" s="4">
        <v>629</v>
      </c>
      <c r="J344" s="4">
        <v>664</v>
      </c>
      <c r="K344" s="4">
        <v>636</v>
      </c>
      <c r="L344" s="4">
        <v>3173</v>
      </c>
      <c r="M344" s="4">
        <v>660</v>
      </c>
      <c r="N344" s="4">
        <v>633</v>
      </c>
      <c r="O344" s="4">
        <v>659</v>
      </c>
      <c r="P344" s="4">
        <v>574</v>
      </c>
      <c r="Q344" s="4">
        <v>647</v>
      </c>
      <c r="R344" s="4">
        <v>3520</v>
      </c>
      <c r="S344" s="4">
        <v>631</v>
      </c>
      <c r="T344" s="4">
        <v>667</v>
      </c>
      <c r="U344" s="4">
        <v>733</v>
      </c>
      <c r="V344" s="4">
        <v>718</v>
      </c>
      <c r="W344" s="4">
        <v>771</v>
      </c>
      <c r="X344" s="4">
        <v>3692</v>
      </c>
      <c r="Y344" s="4">
        <v>788</v>
      </c>
      <c r="Z344" s="4">
        <v>741</v>
      </c>
      <c r="AA344" s="4">
        <v>765</v>
      </c>
      <c r="AB344" s="4">
        <v>733</v>
      </c>
      <c r="AC344" s="4">
        <v>665</v>
      </c>
      <c r="AD344" s="4">
        <v>3325</v>
      </c>
      <c r="AE344" s="4">
        <v>640</v>
      </c>
      <c r="AF344" s="4">
        <v>638</v>
      </c>
      <c r="AG344" s="4">
        <v>646</v>
      </c>
      <c r="AH344" s="4">
        <v>712</v>
      </c>
      <c r="AI344" s="4">
        <v>689</v>
      </c>
      <c r="AJ344" s="4">
        <v>3209</v>
      </c>
      <c r="AK344" s="4">
        <v>670</v>
      </c>
      <c r="AL344" s="4">
        <v>654</v>
      </c>
      <c r="AM344" s="4">
        <v>612</v>
      </c>
      <c r="AN344" s="4">
        <v>652</v>
      </c>
      <c r="AO344" s="4">
        <v>621</v>
      </c>
      <c r="AP344" s="4">
        <v>2963</v>
      </c>
      <c r="AQ344" s="4">
        <v>644</v>
      </c>
      <c r="AR344" s="4">
        <v>632</v>
      </c>
      <c r="AS344" s="4">
        <v>592</v>
      </c>
      <c r="AT344" s="4">
        <v>558</v>
      </c>
      <c r="AU344" s="4">
        <v>537</v>
      </c>
      <c r="AV344" s="4">
        <v>3487</v>
      </c>
      <c r="AW344" s="4">
        <v>572</v>
      </c>
      <c r="AX344" s="4">
        <v>675</v>
      </c>
      <c r="AY344" s="4">
        <v>710</v>
      </c>
      <c r="AZ344" s="4">
        <v>755</v>
      </c>
      <c r="BA344" s="4">
        <v>775</v>
      </c>
      <c r="BB344" s="4">
        <v>4456</v>
      </c>
      <c r="BC344" s="4">
        <v>817</v>
      </c>
      <c r="BD344" s="4">
        <v>855</v>
      </c>
      <c r="BE344" s="4">
        <v>920</v>
      </c>
      <c r="BF344" s="4">
        <v>915</v>
      </c>
      <c r="BG344" s="4">
        <v>949</v>
      </c>
      <c r="BH344" s="4">
        <v>4540</v>
      </c>
      <c r="BI344" s="4">
        <v>865</v>
      </c>
      <c r="BJ344" s="4">
        <v>941</v>
      </c>
      <c r="BK344" s="4">
        <v>947</v>
      </c>
      <c r="BL344" s="4">
        <v>911</v>
      </c>
      <c r="BM344" s="4">
        <v>876</v>
      </c>
      <c r="BN344" s="4">
        <v>4315</v>
      </c>
      <c r="BO344" s="4">
        <v>902</v>
      </c>
      <c r="BP344" s="4">
        <v>879</v>
      </c>
      <c r="BQ344" s="4">
        <v>882</v>
      </c>
      <c r="BR344" s="4">
        <v>830</v>
      </c>
      <c r="BS344" s="4">
        <v>822</v>
      </c>
      <c r="BT344" s="4">
        <v>3790</v>
      </c>
      <c r="BU344" s="4">
        <v>787</v>
      </c>
      <c r="BV344" s="4">
        <v>803</v>
      </c>
      <c r="BW344" s="4">
        <v>759</v>
      </c>
      <c r="BX344" s="4">
        <v>725</v>
      </c>
      <c r="BY344" s="4">
        <v>716</v>
      </c>
      <c r="BZ344" s="4">
        <v>4246</v>
      </c>
      <c r="CA344" s="4">
        <v>714</v>
      </c>
      <c r="CB344" s="4">
        <v>810</v>
      </c>
      <c r="CC344" s="4">
        <v>895</v>
      </c>
      <c r="CD344" s="4">
        <v>850</v>
      </c>
      <c r="CE344" s="4">
        <v>977</v>
      </c>
      <c r="CF344" s="4">
        <v>3649</v>
      </c>
      <c r="CG344" s="4">
        <v>806</v>
      </c>
      <c r="CH344" s="4">
        <v>827</v>
      </c>
      <c r="CI344" s="4">
        <v>717</v>
      </c>
      <c r="CJ344" s="4">
        <v>703</v>
      </c>
      <c r="CK344" s="4">
        <v>596</v>
      </c>
      <c r="CL344" s="4">
        <v>3161</v>
      </c>
      <c r="CM344" s="4">
        <v>633</v>
      </c>
      <c r="CN344" s="4">
        <v>634</v>
      </c>
      <c r="CO344" s="4">
        <v>684</v>
      </c>
      <c r="CP344" s="4">
        <v>618</v>
      </c>
      <c r="CQ344" s="4">
        <v>592</v>
      </c>
      <c r="CR344" s="4">
        <v>2808</v>
      </c>
      <c r="CS344" s="4">
        <v>567</v>
      </c>
      <c r="CT344" s="4">
        <v>595</v>
      </c>
      <c r="CU344" s="4">
        <v>531</v>
      </c>
      <c r="CV344" s="4">
        <v>551</v>
      </c>
      <c r="CW344" s="4">
        <v>564</v>
      </c>
      <c r="CX344" s="4">
        <v>2271</v>
      </c>
      <c r="CY344" s="4">
        <v>552</v>
      </c>
      <c r="CZ344" s="4">
        <v>484</v>
      </c>
      <c r="DA344" s="4">
        <v>454</v>
      </c>
      <c r="DB344" s="4">
        <v>399</v>
      </c>
      <c r="DC344" s="4">
        <v>382</v>
      </c>
      <c r="DD344" s="4">
        <v>1418</v>
      </c>
      <c r="DE344" s="4">
        <v>319</v>
      </c>
      <c r="DF344" s="4">
        <v>313</v>
      </c>
      <c r="DG344" s="4">
        <v>294</v>
      </c>
      <c r="DH344" s="4">
        <v>265</v>
      </c>
      <c r="DI344" s="4">
        <v>227</v>
      </c>
      <c r="DJ344" s="4">
        <v>634</v>
      </c>
      <c r="DK344" s="4">
        <v>207</v>
      </c>
      <c r="DL344" s="4">
        <v>170</v>
      </c>
      <c r="DM344" s="4">
        <v>106</v>
      </c>
      <c r="DN344" s="4">
        <v>84</v>
      </c>
      <c r="DO344" s="4">
        <v>67</v>
      </c>
      <c r="DP344" s="4">
        <v>183</v>
      </c>
      <c r="DQ344" s="4">
        <v>61</v>
      </c>
      <c r="DR344" s="4">
        <v>40</v>
      </c>
      <c r="DS344" s="4">
        <v>27</v>
      </c>
      <c r="DT344" s="4">
        <v>40</v>
      </c>
      <c r="DU344" s="4">
        <v>15</v>
      </c>
      <c r="DV344" s="4">
        <v>25</v>
      </c>
      <c r="DW344" s="4">
        <v>10693</v>
      </c>
      <c r="DX344" s="4">
        <v>12199</v>
      </c>
      <c r="DY344" s="4">
        <v>20344</v>
      </c>
      <c r="DZ344" s="4">
        <v>16891</v>
      </c>
      <c r="EA344" s="4">
        <v>14149</v>
      </c>
    </row>
    <row r="345" spans="1:131" ht="17.5" customHeight="1" x14ac:dyDescent="0.35">
      <c r="A345" s="2" t="s">
        <v>598</v>
      </c>
      <c r="D345" s="2" t="s">
        <v>599</v>
      </c>
      <c r="E345" s="4">
        <v>91678</v>
      </c>
      <c r="F345" s="4">
        <v>4191</v>
      </c>
      <c r="G345" s="4">
        <v>842</v>
      </c>
      <c r="H345" s="4">
        <v>810</v>
      </c>
      <c r="I345" s="4">
        <v>847</v>
      </c>
      <c r="J345" s="4">
        <v>841</v>
      </c>
      <c r="K345" s="4">
        <v>851</v>
      </c>
      <c r="L345" s="4">
        <v>4121</v>
      </c>
      <c r="M345" s="4">
        <v>793</v>
      </c>
      <c r="N345" s="4">
        <v>816</v>
      </c>
      <c r="O345" s="4">
        <v>833</v>
      </c>
      <c r="P345" s="4">
        <v>837</v>
      </c>
      <c r="Q345" s="4">
        <v>842</v>
      </c>
      <c r="R345" s="4">
        <v>4661</v>
      </c>
      <c r="S345" s="4">
        <v>885</v>
      </c>
      <c r="T345" s="4">
        <v>929</v>
      </c>
      <c r="U345" s="4">
        <v>885</v>
      </c>
      <c r="V345" s="4">
        <v>993</v>
      </c>
      <c r="W345" s="4">
        <v>969</v>
      </c>
      <c r="X345" s="4">
        <v>4764</v>
      </c>
      <c r="Y345" s="4">
        <v>1042</v>
      </c>
      <c r="Z345" s="4">
        <v>962</v>
      </c>
      <c r="AA345" s="4">
        <v>991</v>
      </c>
      <c r="AB345" s="4">
        <v>968</v>
      </c>
      <c r="AC345" s="4">
        <v>801</v>
      </c>
      <c r="AD345" s="4">
        <v>3927</v>
      </c>
      <c r="AE345" s="4">
        <v>706</v>
      </c>
      <c r="AF345" s="4">
        <v>775</v>
      </c>
      <c r="AG345" s="4">
        <v>812</v>
      </c>
      <c r="AH345" s="4">
        <v>864</v>
      </c>
      <c r="AI345" s="4">
        <v>770</v>
      </c>
      <c r="AJ345" s="4">
        <v>3821</v>
      </c>
      <c r="AK345" s="4">
        <v>783</v>
      </c>
      <c r="AL345" s="4">
        <v>777</v>
      </c>
      <c r="AM345" s="4">
        <v>697</v>
      </c>
      <c r="AN345" s="4">
        <v>806</v>
      </c>
      <c r="AO345" s="4">
        <v>758</v>
      </c>
      <c r="AP345" s="4">
        <v>4071</v>
      </c>
      <c r="AQ345" s="4">
        <v>821</v>
      </c>
      <c r="AR345" s="4">
        <v>807</v>
      </c>
      <c r="AS345" s="4">
        <v>819</v>
      </c>
      <c r="AT345" s="4">
        <v>764</v>
      </c>
      <c r="AU345" s="4">
        <v>860</v>
      </c>
      <c r="AV345" s="4">
        <v>5151</v>
      </c>
      <c r="AW345" s="4">
        <v>871</v>
      </c>
      <c r="AX345" s="4">
        <v>962</v>
      </c>
      <c r="AY345" s="4">
        <v>1052</v>
      </c>
      <c r="AZ345" s="4">
        <v>1103</v>
      </c>
      <c r="BA345" s="4">
        <v>1163</v>
      </c>
      <c r="BB345" s="4">
        <v>6097</v>
      </c>
      <c r="BC345" s="4">
        <v>1182</v>
      </c>
      <c r="BD345" s="4">
        <v>1111</v>
      </c>
      <c r="BE345" s="4">
        <v>1292</v>
      </c>
      <c r="BF345" s="4">
        <v>1209</v>
      </c>
      <c r="BG345" s="4">
        <v>1303</v>
      </c>
      <c r="BH345" s="4">
        <v>6852</v>
      </c>
      <c r="BI345" s="4">
        <v>1380</v>
      </c>
      <c r="BJ345" s="4">
        <v>1395</v>
      </c>
      <c r="BK345" s="4">
        <v>1362</v>
      </c>
      <c r="BL345" s="4">
        <v>1430</v>
      </c>
      <c r="BM345" s="4">
        <v>1285</v>
      </c>
      <c r="BN345" s="4">
        <v>6142</v>
      </c>
      <c r="BO345" s="4">
        <v>1236</v>
      </c>
      <c r="BP345" s="4">
        <v>1200</v>
      </c>
      <c r="BQ345" s="4">
        <v>1304</v>
      </c>
      <c r="BR345" s="4">
        <v>1226</v>
      </c>
      <c r="BS345" s="4">
        <v>1176</v>
      </c>
      <c r="BT345" s="4">
        <v>6076</v>
      </c>
      <c r="BU345" s="4">
        <v>1208</v>
      </c>
      <c r="BV345" s="4">
        <v>1198</v>
      </c>
      <c r="BW345" s="4">
        <v>1196</v>
      </c>
      <c r="BX345" s="4">
        <v>1237</v>
      </c>
      <c r="BY345" s="4">
        <v>1237</v>
      </c>
      <c r="BZ345" s="4">
        <v>7279</v>
      </c>
      <c r="CA345" s="4">
        <v>1280</v>
      </c>
      <c r="CB345" s="4">
        <v>1297</v>
      </c>
      <c r="CC345" s="4">
        <v>1379</v>
      </c>
      <c r="CD345" s="4">
        <v>1630</v>
      </c>
      <c r="CE345" s="4">
        <v>1693</v>
      </c>
      <c r="CF345" s="4">
        <v>6071</v>
      </c>
      <c r="CG345" s="4">
        <v>1217</v>
      </c>
      <c r="CH345" s="4">
        <v>1301</v>
      </c>
      <c r="CI345" s="4">
        <v>1264</v>
      </c>
      <c r="CJ345" s="4">
        <v>1253</v>
      </c>
      <c r="CK345" s="4">
        <v>1036</v>
      </c>
      <c r="CL345" s="4">
        <v>5119</v>
      </c>
      <c r="CM345" s="4">
        <v>968</v>
      </c>
      <c r="CN345" s="4">
        <v>1089</v>
      </c>
      <c r="CO345" s="4">
        <v>975</v>
      </c>
      <c r="CP345" s="4">
        <v>1077</v>
      </c>
      <c r="CQ345" s="4">
        <v>1010</v>
      </c>
      <c r="CR345" s="4">
        <v>4521</v>
      </c>
      <c r="CS345" s="4">
        <v>953</v>
      </c>
      <c r="CT345" s="4">
        <v>954</v>
      </c>
      <c r="CU345" s="4">
        <v>896</v>
      </c>
      <c r="CV345" s="4">
        <v>861</v>
      </c>
      <c r="CW345" s="4">
        <v>857</v>
      </c>
      <c r="CX345" s="4">
        <v>3999</v>
      </c>
      <c r="CY345" s="4">
        <v>922</v>
      </c>
      <c r="CZ345" s="4">
        <v>823</v>
      </c>
      <c r="DA345" s="4">
        <v>805</v>
      </c>
      <c r="DB345" s="4">
        <v>738</v>
      </c>
      <c r="DC345" s="4">
        <v>711</v>
      </c>
      <c r="DD345" s="4">
        <v>2934</v>
      </c>
      <c r="DE345" s="4">
        <v>663</v>
      </c>
      <c r="DF345" s="4">
        <v>658</v>
      </c>
      <c r="DG345" s="4">
        <v>601</v>
      </c>
      <c r="DH345" s="4">
        <v>532</v>
      </c>
      <c r="DI345" s="4">
        <v>480</v>
      </c>
      <c r="DJ345" s="4">
        <v>1421</v>
      </c>
      <c r="DK345" s="4">
        <v>477</v>
      </c>
      <c r="DL345" s="4">
        <v>371</v>
      </c>
      <c r="DM345" s="4">
        <v>211</v>
      </c>
      <c r="DN345" s="4">
        <v>171</v>
      </c>
      <c r="DO345" s="4">
        <v>191</v>
      </c>
      <c r="DP345" s="4">
        <v>402</v>
      </c>
      <c r="DQ345" s="4">
        <v>141</v>
      </c>
      <c r="DR345" s="4">
        <v>88</v>
      </c>
      <c r="DS345" s="4">
        <v>78</v>
      </c>
      <c r="DT345" s="4">
        <v>60</v>
      </c>
      <c r="DU345" s="4">
        <v>35</v>
      </c>
      <c r="DV345" s="4">
        <v>58</v>
      </c>
      <c r="DW345" s="4">
        <v>14015</v>
      </c>
      <c r="DX345" s="4">
        <v>15968</v>
      </c>
      <c r="DY345" s="4">
        <v>26789</v>
      </c>
      <c r="DZ345" s="4">
        <v>26349</v>
      </c>
      <c r="EA345" s="4">
        <v>24525</v>
      </c>
    </row>
    <row r="346" spans="1:131" ht="17.5" customHeight="1" x14ac:dyDescent="0.35">
      <c r="A346" s="2" t="s">
        <v>600</v>
      </c>
      <c r="D346" s="2" t="s">
        <v>601</v>
      </c>
      <c r="E346" s="4">
        <v>47050</v>
      </c>
      <c r="F346" s="4">
        <v>3298</v>
      </c>
      <c r="G346" s="4">
        <v>686</v>
      </c>
      <c r="H346" s="4">
        <v>702</v>
      </c>
      <c r="I346" s="4">
        <v>663</v>
      </c>
      <c r="J346" s="4">
        <v>627</v>
      </c>
      <c r="K346" s="4">
        <v>620</v>
      </c>
      <c r="L346" s="4">
        <v>2644</v>
      </c>
      <c r="M346" s="4">
        <v>585</v>
      </c>
      <c r="N346" s="4">
        <v>553</v>
      </c>
      <c r="O346" s="4">
        <v>561</v>
      </c>
      <c r="P346" s="4">
        <v>458</v>
      </c>
      <c r="Q346" s="4">
        <v>487</v>
      </c>
      <c r="R346" s="4">
        <v>2703</v>
      </c>
      <c r="S346" s="4">
        <v>494</v>
      </c>
      <c r="T346" s="4">
        <v>517</v>
      </c>
      <c r="U346" s="4">
        <v>579</v>
      </c>
      <c r="V346" s="4">
        <v>565</v>
      </c>
      <c r="W346" s="4">
        <v>548</v>
      </c>
      <c r="X346" s="4">
        <v>2971</v>
      </c>
      <c r="Y346" s="4">
        <v>607</v>
      </c>
      <c r="Z346" s="4">
        <v>634</v>
      </c>
      <c r="AA346" s="4">
        <v>618</v>
      </c>
      <c r="AB346" s="4">
        <v>606</v>
      </c>
      <c r="AC346" s="4">
        <v>506</v>
      </c>
      <c r="AD346" s="4">
        <v>3215</v>
      </c>
      <c r="AE346" s="4">
        <v>553</v>
      </c>
      <c r="AF346" s="4">
        <v>628</v>
      </c>
      <c r="AG346" s="4">
        <v>631</v>
      </c>
      <c r="AH346" s="4">
        <v>652</v>
      </c>
      <c r="AI346" s="4">
        <v>751</v>
      </c>
      <c r="AJ346" s="4">
        <v>3676</v>
      </c>
      <c r="AK346" s="4">
        <v>671</v>
      </c>
      <c r="AL346" s="4">
        <v>719</v>
      </c>
      <c r="AM346" s="4">
        <v>742</v>
      </c>
      <c r="AN346" s="4">
        <v>756</v>
      </c>
      <c r="AO346" s="4">
        <v>788</v>
      </c>
      <c r="AP346" s="4">
        <v>3755</v>
      </c>
      <c r="AQ346" s="4">
        <v>786</v>
      </c>
      <c r="AR346" s="4">
        <v>810</v>
      </c>
      <c r="AS346" s="4">
        <v>728</v>
      </c>
      <c r="AT346" s="4">
        <v>732</v>
      </c>
      <c r="AU346" s="4">
        <v>699</v>
      </c>
      <c r="AV346" s="4">
        <v>3818</v>
      </c>
      <c r="AW346" s="4">
        <v>729</v>
      </c>
      <c r="AX346" s="4">
        <v>762</v>
      </c>
      <c r="AY346" s="4">
        <v>755</v>
      </c>
      <c r="AZ346" s="4">
        <v>783</v>
      </c>
      <c r="BA346" s="4">
        <v>789</v>
      </c>
      <c r="BB346" s="4">
        <v>3695</v>
      </c>
      <c r="BC346" s="4">
        <v>698</v>
      </c>
      <c r="BD346" s="4">
        <v>753</v>
      </c>
      <c r="BE346" s="4">
        <v>760</v>
      </c>
      <c r="BF346" s="4">
        <v>740</v>
      </c>
      <c r="BG346" s="4">
        <v>744</v>
      </c>
      <c r="BH346" s="4">
        <v>3592</v>
      </c>
      <c r="BI346" s="4">
        <v>775</v>
      </c>
      <c r="BJ346" s="4">
        <v>781</v>
      </c>
      <c r="BK346" s="4">
        <v>708</v>
      </c>
      <c r="BL346" s="4">
        <v>705</v>
      </c>
      <c r="BM346" s="4">
        <v>623</v>
      </c>
      <c r="BN346" s="4">
        <v>2735</v>
      </c>
      <c r="BO346" s="4">
        <v>624</v>
      </c>
      <c r="BP346" s="4">
        <v>570</v>
      </c>
      <c r="BQ346" s="4">
        <v>558</v>
      </c>
      <c r="BR346" s="4">
        <v>483</v>
      </c>
      <c r="BS346" s="4">
        <v>500</v>
      </c>
      <c r="BT346" s="4">
        <v>2341</v>
      </c>
      <c r="BU346" s="4">
        <v>463</v>
      </c>
      <c r="BV346" s="4">
        <v>479</v>
      </c>
      <c r="BW346" s="4">
        <v>478</v>
      </c>
      <c r="BX346" s="4">
        <v>480</v>
      </c>
      <c r="BY346" s="4">
        <v>441</v>
      </c>
      <c r="BZ346" s="4">
        <v>2279</v>
      </c>
      <c r="CA346" s="4">
        <v>437</v>
      </c>
      <c r="CB346" s="4">
        <v>433</v>
      </c>
      <c r="CC346" s="4">
        <v>449</v>
      </c>
      <c r="CD346" s="4">
        <v>491</v>
      </c>
      <c r="CE346" s="4">
        <v>469</v>
      </c>
      <c r="CF346" s="4">
        <v>1761</v>
      </c>
      <c r="CG346" s="4">
        <v>377</v>
      </c>
      <c r="CH346" s="4">
        <v>369</v>
      </c>
      <c r="CI346" s="4">
        <v>355</v>
      </c>
      <c r="CJ346" s="4">
        <v>347</v>
      </c>
      <c r="CK346" s="4">
        <v>313</v>
      </c>
      <c r="CL346" s="4">
        <v>1407</v>
      </c>
      <c r="CM346" s="4">
        <v>280</v>
      </c>
      <c r="CN346" s="4">
        <v>262</v>
      </c>
      <c r="CO346" s="4">
        <v>305</v>
      </c>
      <c r="CP346" s="4">
        <v>276</v>
      </c>
      <c r="CQ346" s="4">
        <v>284</v>
      </c>
      <c r="CR346" s="4">
        <v>1113</v>
      </c>
      <c r="CS346" s="4">
        <v>229</v>
      </c>
      <c r="CT346" s="4">
        <v>248</v>
      </c>
      <c r="CU346" s="4">
        <v>220</v>
      </c>
      <c r="CV346" s="4">
        <v>208</v>
      </c>
      <c r="CW346" s="4">
        <v>208</v>
      </c>
      <c r="CX346" s="4">
        <v>944</v>
      </c>
      <c r="CY346" s="4">
        <v>207</v>
      </c>
      <c r="CZ346" s="4">
        <v>209</v>
      </c>
      <c r="DA346" s="4">
        <v>175</v>
      </c>
      <c r="DB346" s="4">
        <v>185</v>
      </c>
      <c r="DC346" s="4">
        <v>168</v>
      </c>
      <c r="DD346" s="4">
        <v>693</v>
      </c>
      <c r="DE346" s="4">
        <v>171</v>
      </c>
      <c r="DF346" s="4">
        <v>141</v>
      </c>
      <c r="DG346" s="4">
        <v>134</v>
      </c>
      <c r="DH346" s="4">
        <v>143</v>
      </c>
      <c r="DI346" s="4">
        <v>104</v>
      </c>
      <c r="DJ346" s="4">
        <v>299</v>
      </c>
      <c r="DK346" s="4">
        <v>104</v>
      </c>
      <c r="DL346" s="4">
        <v>65</v>
      </c>
      <c r="DM346" s="4">
        <v>55</v>
      </c>
      <c r="DN346" s="4">
        <v>35</v>
      </c>
      <c r="DO346" s="4">
        <v>40</v>
      </c>
      <c r="DP346" s="4">
        <v>96</v>
      </c>
      <c r="DQ346" s="4">
        <v>36</v>
      </c>
      <c r="DR346" s="4">
        <v>26</v>
      </c>
      <c r="DS346" s="4">
        <v>21</v>
      </c>
      <c r="DT346" s="4">
        <v>7</v>
      </c>
      <c r="DU346" s="4">
        <v>6</v>
      </c>
      <c r="DV346" s="4">
        <v>15</v>
      </c>
      <c r="DW346" s="4">
        <v>9252</v>
      </c>
      <c r="DX346" s="4">
        <v>10504</v>
      </c>
      <c r="DY346" s="4">
        <v>20523</v>
      </c>
      <c r="DZ346" s="4">
        <v>10947</v>
      </c>
      <c r="EA346" s="4">
        <v>6328</v>
      </c>
    </row>
    <row r="347" spans="1:131" ht="17.5" customHeight="1" x14ac:dyDescent="0.35">
      <c r="A347" s="2" t="s">
        <v>602</v>
      </c>
      <c r="D347" s="2" t="s">
        <v>603</v>
      </c>
      <c r="E347" s="4">
        <v>59518</v>
      </c>
      <c r="F347" s="4">
        <v>3328</v>
      </c>
      <c r="G347" s="4">
        <v>650</v>
      </c>
      <c r="H347" s="4">
        <v>641</v>
      </c>
      <c r="I347" s="4">
        <v>691</v>
      </c>
      <c r="J347" s="4">
        <v>703</v>
      </c>
      <c r="K347" s="4">
        <v>643</v>
      </c>
      <c r="L347" s="4">
        <v>3257</v>
      </c>
      <c r="M347" s="4">
        <v>707</v>
      </c>
      <c r="N347" s="4">
        <v>617</v>
      </c>
      <c r="O347" s="4">
        <v>681</v>
      </c>
      <c r="P347" s="4">
        <v>634</v>
      </c>
      <c r="Q347" s="4">
        <v>618</v>
      </c>
      <c r="R347" s="4">
        <v>3458</v>
      </c>
      <c r="S347" s="4">
        <v>681</v>
      </c>
      <c r="T347" s="4">
        <v>685</v>
      </c>
      <c r="U347" s="4">
        <v>740</v>
      </c>
      <c r="V347" s="4">
        <v>693</v>
      </c>
      <c r="W347" s="4">
        <v>659</v>
      </c>
      <c r="X347" s="4">
        <v>3467</v>
      </c>
      <c r="Y347" s="4">
        <v>789</v>
      </c>
      <c r="Z347" s="4">
        <v>720</v>
      </c>
      <c r="AA347" s="4">
        <v>795</v>
      </c>
      <c r="AB347" s="4">
        <v>640</v>
      </c>
      <c r="AC347" s="4">
        <v>523</v>
      </c>
      <c r="AD347" s="4">
        <v>2748</v>
      </c>
      <c r="AE347" s="4">
        <v>481</v>
      </c>
      <c r="AF347" s="4">
        <v>535</v>
      </c>
      <c r="AG347" s="4">
        <v>565</v>
      </c>
      <c r="AH347" s="4">
        <v>601</v>
      </c>
      <c r="AI347" s="4">
        <v>566</v>
      </c>
      <c r="AJ347" s="4">
        <v>2711</v>
      </c>
      <c r="AK347" s="4">
        <v>554</v>
      </c>
      <c r="AL347" s="4">
        <v>522</v>
      </c>
      <c r="AM347" s="4">
        <v>522</v>
      </c>
      <c r="AN347" s="4">
        <v>523</v>
      </c>
      <c r="AO347" s="4">
        <v>590</v>
      </c>
      <c r="AP347" s="4">
        <v>3125</v>
      </c>
      <c r="AQ347" s="4">
        <v>624</v>
      </c>
      <c r="AR347" s="4">
        <v>625</v>
      </c>
      <c r="AS347" s="4">
        <v>606</v>
      </c>
      <c r="AT347" s="4">
        <v>620</v>
      </c>
      <c r="AU347" s="4">
        <v>650</v>
      </c>
      <c r="AV347" s="4">
        <v>4049</v>
      </c>
      <c r="AW347" s="4">
        <v>730</v>
      </c>
      <c r="AX347" s="4">
        <v>747</v>
      </c>
      <c r="AY347" s="4">
        <v>824</v>
      </c>
      <c r="AZ347" s="4">
        <v>875</v>
      </c>
      <c r="BA347" s="4">
        <v>873</v>
      </c>
      <c r="BB347" s="4">
        <v>4595</v>
      </c>
      <c r="BC347" s="4">
        <v>910</v>
      </c>
      <c r="BD347" s="4">
        <v>901</v>
      </c>
      <c r="BE347" s="4">
        <v>909</v>
      </c>
      <c r="BF347" s="4">
        <v>869</v>
      </c>
      <c r="BG347" s="4">
        <v>1006</v>
      </c>
      <c r="BH347" s="4">
        <v>4919</v>
      </c>
      <c r="BI347" s="4">
        <v>967</v>
      </c>
      <c r="BJ347" s="4">
        <v>1031</v>
      </c>
      <c r="BK347" s="4">
        <v>1003</v>
      </c>
      <c r="BL347" s="4">
        <v>955</v>
      </c>
      <c r="BM347" s="4">
        <v>963</v>
      </c>
      <c r="BN347" s="4">
        <v>4155</v>
      </c>
      <c r="BO347" s="4">
        <v>888</v>
      </c>
      <c r="BP347" s="4">
        <v>876</v>
      </c>
      <c r="BQ347" s="4">
        <v>823</v>
      </c>
      <c r="BR347" s="4">
        <v>818</v>
      </c>
      <c r="BS347" s="4">
        <v>750</v>
      </c>
      <c r="BT347" s="4">
        <v>3715</v>
      </c>
      <c r="BU347" s="4">
        <v>753</v>
      </c>
      <c r="BV347" s="4">
        <v>713</v>
      </c>
      <c r="BW347" s="4">
        <v>731</v>
      </c>
      <c r="BX347" s="4">
        <v>793</v>
      </c>
      <c r="BY347" s="4">
        <v>725</v>
      </c>
      <c r="BZ347" s="4">
        <v>4262</v>
      </c>
      <c r="CA347" s="4">
        <v>765</v>
      </c>
      <c r="CB347" s="4">
        <v>835</v>
      </c>
      <c r="CC347" s="4">
        <v>793</v>
      </c>
      <c r="CD347" s="4">
        <v>926</v>
      </c>
      <c r="CE347" s="4">
        <v>943</v>
      </c>
      <c r="CF347" s="4">
        <v>3434</v>
      </c>
      <c r="CG347" s="4">
        <v>719</v>
      </c>
      <c r="CH347" s="4">
        <v>715</v>
      </c>
      <c r="CI347" s="4">
        <v>733</v>
      </c>
      <c r="CJ347" s="4">
        <v>690</v>
      </c>
      <c r="CK347" s="4">
        <v>577</v>
      </c>
      <c r="CL347" s="4">
        <v>2539</v>
      </c>
      <c r="CM347" s="4">
        <v>491</v>
      </c>
      <c r="CN347" s="4">
        <v>525</v>
      </c>
      <c r="CO347" s="4">
        <v>525</v>
      </c>
      <c r="CP347" s="4">
        <v>514</v>
      </c>
      <c r="CQ347" s="4">
        <v>484</v>
      </c>
      <c r="CR347" s="4">
        <v>2113</v>
      </c>
      <c r="CS347" s="4">
        <v>456</v>
      </c>
      <c r="CT347" s="4">
        <v>469</v>
      </c>
      <c r="CU347" s="4">
        <v>387</v>
      </c>
      <c r="CV347" s="4">
        <v>406</v>
      </c>
      <c r="CW347" s="4">
        <v>395</v>
      </c>
      <c r="CX347" s="4">
        <v>1672</v>
      </c>
      <c r="CY347" s="4">
        <v>369</v>
      </c>
      <c r="CZ347" s="4">
        <v>382</v>
      </c>
      <c r="DA347" s="4">
        <v>316</v>
      </c>
      <c r="DB347" s="4">
        <v>324</v>
      </c>
      <c r="DC347" s="4">
        <v>281</v>
      </c>
      <c r="DD347" s="4">
        <v>1219</v>
      </c>
      <c r="DE347" s="4">
        <v>288</v>
      </c>
      <c r="DF347" s="4">
        <v>232</v>
      </c>
      <c r="DG347" s="4">
        <v>253</v>
      </c>
      <c r="DH347" s="4">
        <v>230</v>
      </c>
      <c r="DI347" s="4">
        <v>216</v>
      </c>
      <c r="DJ347" s="4">
        <v>573</v>
      </c>
      <c r="DK347" s="4">
        <v>196</v>
      </c>
      <c r="DL347" s="4">
        <v>139</v>
      </c>
      <c r="DM347" s="4">
        <v>97</v>
      </c>
      <c r="DN347" s="4">
        <v>71</v>
      </c>
      <c r="DO347" s="4">
        <v>70</v>
      </c>
      <c r="DP347" s="4">
        <v>157</v>
      </c>
      <c r="DQ347" s="4">
        <v>55</v>
      </c>
      <c r="DR347" s="4">
        <v>36</v>
      </c>
      <c r="DS347" s="4">
        <v>38</v>
      </c>
      <c r="DT347" s="4">
        <v>18</v>
      </c>
      <c r="DU347" s="4">
        <v>10</v>
      </c>
      <c r="DV347" s="4">
        <v>22</v>
      </c>
      <c r="DW347" s="4">
        <v>10832</v>
      </c>
      <c r="DX347" s="4">
        <v>12347</v>
      </c>
      <c r="DY347" s="4">
        <v>19906</v>
      </c>
      <c r="DZ347" s="4">
        <v>17051</v>
      </c>
      <c r="EA347" s="4">
        <v>11729</v>
      </c>
    </row>
    <row r="348" spans="1:131" ht="17.5" customHeight="1" x14ac:dyDescent="0.35">
      <c r="A348" s="2" t="s">
        <v>604</v>
      </c>
      <c r="D348" s="2" t="s">
        <v>605</v>
      </c>
      <c r="E348" s="4">
        <v>59966</v>
      </c>
      <c r="F348" s="4">
        <v>3201</v>
      </c>
      <c r="G348" s="4">
        <v>593</v>
      </c>
      <c r="H348" s="4">
        <v>595</v>
      </c>
      <c r="I348" s="4">
        <v>655</v>
      </c>
      <c r="J348" s="4">
        <v>679</v>
      </c>
      <c r="K348" s="4">
        <v>679</v>
      </c>
      <c r="L348" s="4">
        <v>3180</v>
      </c>
      <c r="M348" s="4">
        <v>680</v>
      </c>
      <c r="N348" s="4">
        <v>629</v>
      </c>
      <c r="O348" s="4">
        <v>628</v>
      </c>
      <c r="P348" s="4">
        <v>580</v>
      </c>
      <c r="Q348" s="4">
        <v>663</v>
      </c>
      <c r="R348" s="4">
        <v>3242</v>
      </c>
      <c r="S348" s="4">
        <v>616</v>
      </c>
      <c r="T348" s="4">
        <v>612</v>
      </c>
      <c r="U348" s="4">
        <v>658</v>
      </c>
      <c r="V348" s="4">
        <v>688</v>
      </c>
      <c r="W348" s="4">
        <v>668</v>
      </c>
      <c r="X348" s="4">
        <v>4017</v>
      </c>
      <c r="Y348" s="4">
        <v>690</v>
      </c>
      <c r="Z348" s="4">
        <v>729</v>
      </c>
      <c r="AA348" s="4">
        <v>789</v>
      </c>
      <c r="AB348" s="4">
        <v>831</v>
      </c>
      <c r="AC348" s="4">
        <v>978</v>
      </c>
      <c r="AD348" s="4">
        <v>4074</v>
      </c>
      <c r="AE348" s="4">
        <v>1111</v>
      </c>
      <c r="AF348" s="4">
        <v>993</v>
      </c>
      <c r="AG348" s="4">
        <v>742</v>
      </c>
      <c r="AH348" s="4">
        <v>675</v>
      </c>
      <c r="AI348" s="4">
        <v>553</v>
      </c>
      <c r="AJ348" s="4">
        <v>2819</v>
      </c>
      <c r="AK348" s="4">
        <v>544</v>
      </c>
      <c r="AL348" s="4">
        <v>543</v>
      </c>
      <c r="AM348" s="4">
        <v>590</v>
      </c>
      <c r="AN348" s="4">
        <v>534</v>
      </c>
      <c r="AO348" s="4">
        <v>608</v>
      </c>
      <c r="AP348" s="4">
        <v>3244</v>
      </c>
      <c r="AQ348" s="4">
        <v>581</v>
      </c>
      <c r="AR348" s="4">
        <v>690</v>
      </c>
      <c r="AS348" s="4">
        <v>668</v>
      </c>
      <c r="AT348" s="4">
        <v>665</v>
      </c>
      <c r="AU348" s="4">
        <v>640</v>
      </c>
      <c r="AV348" s="4">
        <v>3826</v>
      </c>
      <c r="AW348" s="4">
        <v>642</v>
      </c>
      <c r="AX348" s="4">
        <v>720</v>
      </c>
      <c r="AY348" s="4">
        <v>795</v>
      </c>
      <c r="AZ348" s="4">
        <v>791</v>
      </c>
      <c r="BA348" s="4">
        <v>878</v>
      </c>
      <c r="BB348" s="4">
        <v>4202</v>
      </c>
      <c r="BC348" s="4">
        <v>863</v>
      </c>
      <c r="BD348" s="4">
        <v>732</v>
      </c>
      <c r="BE348" s="4">
        <v>824</v>
      </c>
      <c r="BF348" s="4">
        <v>867</v>
      </c>
      <c r="BG348" s="4">
        <v>916</v>
      </c>
      <c r="BH348" s="4">
        <v>4591</v>
      </c>
      <c r="BI348" s="4">
        <v>920</v>
      </c>
      <c r="BJ348" s="4">
        <v>944</v>
      </c>
      <c r="BK348" s="4">
        <v>934</v>
      </c>
      <c r="BL348" s="4">
        <v>928</v>
      </c>
      <c r="BM348" s="4">
        <v>865</v>
      </c>
      <c r="BN348" s="4">
        <v>3995</v>
      </c>
      <c r="BO348" s="4">
        <v>840</v>
      </c>
      <c r="BP348" s="4">
        <v>780</v>
      </c>
      <c r="BQ348" s="4">
        <v>750</v>
      </c>
      <c r="BR348" s="4">
        <v>810</v>
      </c>
      <c r="BS348" s="4">
        <v>815</v>
      </c>
      <c r="BT348" s="4">
        <v>3497</v>
      </c>
      <c r="BU348" s="4">
        <v>732</v>
      </c>
      <c r="BV348" s="4">
        <v>669</v>
      </c>
      <c r="BW348" s="4">
        <v>683</v>
      </c>
      <c r="BX348" s="4">
        <v>694</v>
      </c>
      <c r="BY348" s="4">
        <v>719</v>
      </c>
      <c r="BZ348" s="4">
        <v>3925</v>
      </c>
      <c r="CA348" s="4">
        <v>756</v>
      </c>
      <c r="CB348" s="4">
        <v>729</v>
      </c>
      <c r="CC348" s="4">
        <v>748</v>
      </c>
      <c r="CD348" s="4">
        <v>841</v>
      </c>
      <c r="CE348" s="4">
        <v>851</v>
      </c>
      <c r="CF348" s="4">
        <v>3191</v>
      </c>
      <c r="CG348" s="4">
        <v>702</v>
      </c>
      <c r="CH348" s="4">
        <v>723</v>
      </c>
      <c r="CI348" s="4">
        <v>653</v>
      </c>
      <c r="CJ348" s="4">
        <v>593</v>
      </c>
      <c r="CK348" s="4">
        <v>520</v>
      </c>
      <c r="CL348" s="4">
        <v>2616</v>
      </c>
      <c r="CM348" s="4">
        <v>503</v>
      </c>
      <c r="CN348" s="4">
        <v>575</v>
      </c>
      <c r="CO348" s="4">
        <v>534</v>
      </c>
      <c r="CP348" s="4">
        <v>544</v>
      </c>
      <c r="CQ348" s="4">
        <v>460</v>
      </c>
      <c r="CR348" s="4">
        <v>2204</v>
      </c>
      <c r="CS348" s="4">
        <v>475</v>
      </c>
      <c r="CT348" s="4">
        <v>445</v>
      </c>
      <c r="CU348" s="4">
        <v>405</v>
      </c>
      <c r="CV348" s="4">
        <v>451</v>
      </c>
      <c r="CW348" s="4">
        <v>428</v>
      </c>
      <c r="CX348" s="4">
        <v>1910</v>
      </c>
      <c r="CY348" s="4">
        <v>419</v>
      </c>
      <c r="CZ348" s="4">
        <v>373</v>
      </c>
      <c r="DA348" s="4">
        <v>397</v>
      </c>
      <c r="DB348" s="4">
        <v>370</v>
      </c>
      <c r="DC348" s="4">
        <v>351</v>
      </c>
      <c r="DD348" s="4">
        <v>1364</v>
      </c>
      <c r="DE348" s="4">
        <v>306</v>
      </c>
      <c r="DF348" s="4">
        <v>299</v>
      </c>
      <c r="DG348" s="4">
        <v>261</v>
      </c>
      <c r="DH348" s="4">
        <v>282</v>
      </c>
      <c r="DI348" s="4">
        <v>216</v>
      </c>
      <c r="DJ348" s="4">
        <v>631</v>
      </c>
      <c r="DK348" s="4">
        <v>200</v>
      </c>
      <c r="DL348" s="4">
        <v>148</v>
      </c>
      <c r="DM348" s="4">
        <v>103</v>
      </c>
      <c r="DN348" s="4">
        <v>94</v>
      </c>
      <c r="DO348" s="4">
        <v>86</v>
      </c>
      <c r="DP348" s="4">
        <v>205</v>
      </c>
      <c r="DQ348" s="4">
        <v>66</v>
      </c>
      <c r="DR348" s="4">
        <v>49</v>
      </c>
      <c r="DS348" s="4">
        <v>36</v>
      </c>
      <c r="DT348" s="4">
        <v>33</v>
      </c>
      <c r="DU348" s="4">
        <v>21</v>
      </c>
      <c r="DV348" s="4">
        <v>32</v>
      </c>
      <c r="DW348" s="4">
        <v>10313</v>
      </c>
      <c r="DX348" s="4">
        <v>11831</v>
      </c>
      <c r="DY348" s="4">
        <v>21492</v>
      </c>
      <c r="DZ348" s="4">
        <v>16008</v>
      </c>
      <c r="EA348" s="4">
        <v>12153</v>
      </c>
    </row>
    <row r="349" spans="1:131" ht="17.5" customHeight="1" x14ac:dyDescent="0.35"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W349" s="31"/>
      <c r="DX349" s="31"/>
      <c r="DY349" s="31"/>
      <c r="DZ349" s="31"/>
      <c r="EA349" s="31"/>
    </row>
    <row r="350" spans="1:131" s="3" customFormat="1" ht="17.5" customHeight="1" x14ac:dyDescent="0.35">
      <c r="A350" s="3" t="s">
        <v>606</v>
      </c>
      <c r="C350" s="3" t="s">
        <v>607</v>
      </c>
      <c r="E350" s="26">
        <v>748127</v>
      </c>
      <c r="F350" s="26">
        <v>43362</v>
      </c>
      <c r="G350" s="26">
        <v>8554</v>
      </c>
      <c r="H350" s="26">
        <v>8762</v>
      </c>
      <c r="I350" s="26">
        <v>8665</v>
      </c>
      <c r="J350" s="26">
        <v>8779</v>
      </c>
      <c r="K350" s="26">
        <v>8602</v>
      </c>
      <c r="L350" s="26">
        <v>40859</v>
      </c>
      <c r="M350" s="26">
        <v>8612</v>
      </c>
      <c r="N350" s="26">
        <v>8013</v>
      </c>
      <c r="O350" s="26">
        <v>8252</v>
      </c>
      <c r="P350" s="26">
        <v>7896</v>
      </c>
      <c r="Q350" s="26">
        <v>8086</v>
      </c>
      <c r="R350" s="26">
        <v>44856</v>
      </c>
      <c r="S350" s="26">
        <v>8386</v>
      </c>
      <c r="T350" s="26">
        <v>8644</v>
      </c>
      <c r="U350" s="26">
        <v>8959</v>
      </c>
      <c r="V350" s="26">
        <v>9481</v>
      </c>
      <c r="W350" s="26">
        <v>9386</v>
      </c>
      <c r="X350" s="26">
        <v>46766</v>
      </c>
      <c r="Y350" s="26">
        <v>9058</v>
      </c>
      <c r="Z350" s="26">
        <v>9493</v>
      </c>
      <c r="AA350" s="26">
        <v>9656</v>
      </c>
      <c r="AB350" s="26">
        <v>9374</v>
      </c>
      <c r="AC350" s="26">
        <v>9185</v>
      </c>
      <c r="AD350" s="26">
        <v>43604</v>
      </c>
      <c r="AE350" s="26">
        <v>9108</v>
      </c>
      <c r="AF350" s="26">
        <v>8774</v>
      </c>
      <c r="AG350" s="26">
        <v>8701</v>
      </c>
      <c r="AH350" s="26">
        <v>8603</v>
      </c>
      <c r="AI350" s="26">
        <v>8418</v>
      </c>
      <c r="AJ350" s="26">
        <v>42413</v>
      </c>
      <c r="AK350" s="26">
        <v>8530</v>
      </c>
      <c r="AL350" s="26">
        <v>8520</v>
      </c>
      <c r="AM350" s="26">
        <v>8324</v>
      </c>
      <c r="AN350" s="26">
        <v>8385</v>
      </c>
      <c r="AO350" s="26">
        <v>8654</v>
      </c>
      <c r="AP350" s="26">
        <v>42293</v>
      </c>
      <c r="AQ350" s="26">
        <v>8866</v>
      </c>
      <c r="AR350" s="26">
        <v>8719</v>
      </c>
      <c r="AS350" s="26">
        <v>8399</v>
      </c>
      <c r="AT350" s="26">
        <v>8104</v>
      </c>
      <c r="AU350" s="26">
        <v>8205</v>
      </c>
      <c r="AV350" s="26">
        <v>46988</v>
      </c>
      <c r="AW350" s="26">
        <v>8539</v>
      </c>
      <c r="AX350" s="26">
        <v>8876</v>
      </c>
      <c r="AY350" s="26">
        <v>9367</v>
      </c>
      <c r="AZ350" s="26">
        <v>9923</v>
      </c>
      <c r="BA350" s="26">
        <v>10283</v>
      </c>
      <c r="BB350" s="26">
        <v>55069</v>
      </c>
      <c r="BC350" s="26">
        <v>10824</v>
      </c>
      <c r="BD350" s="26">
        <v>10673</v>
      </c>
      <c r="BE350" s="26">
        <v>11151</v>
      </c>
      <c r="BF350" s="26">
        <v>11027</v>
      </c>
      <c r="BG350" s="26">
        <v>11394</v>
      </c>
      <c r="BH350" s="26">
        <v>55114</v>
      </c>
      <c r="BI350" s="26">
        <v>11451</v>
      </c>
      <c r="BJ350" s="26">
        <v>11318</v>
      </c>
      <c r="BK350" s="26">
        <v>10984</v>
      </c>
      <c r="BL350" s="26">
        <v>10862</v>
      </c>
      <c r="BM350" s="26">
        <v>10499</v>
      </c>
      <c r="BN350" s="26">
        <v>48066</v>
      </c>
      <c r="BO350" s="26">
        <v>10116</v>
      </c>
      <c r="BP350" s="26">
        <v>9798</v>
      </c>
      <c r="BQ350" s="26">
        <v>9687</v>
      </c>
      <c r="BR350" s="26">
        <v>9446</v>
      </c>
      <c r="BS350" s="26">
        <v>9019</v>
      </c>
      <c r="BT350" s="26">
        <v>43434</v>
      </c>
      <c r="BU350" s="26">
        <v>8817</v>
      </c>
      <c r="BV350" s="26">
        <v>8772</v>
      </c>
      <c r="BW350" s="26">
        <v>8671</v>
      </c>
      <c r="BX350" s="26">
        <v>8555</v>
      </c>
      <c r="BY350" s="26">
        <v>8619</v>
      </c>
      <c r="BZ350" s="26">
        <v>49358</v>
      </c>
      <c r="CA350" s="26">
        <v>8589</v>
      </c>
      <c r="CB350" s="26">
        <v>9150</v>
      </c>
      <c r="CC350" s="26">
        <v>9588</v>
      </c>
      <c r="CD350" s="26">
        <v>10771</v>
      </c>
      <c r="CE350" s="26">
        <v>11260</v>
      </c>
      <c r="CF350" s="26">
        <v>39521</v>
      </c>
      <c r="CG350" s="26">
        <v>8258</v>
      </c>
      <c r="CH350" s="26">
        <v>8708</v>
      </c>
      <c r="CI350" s="26">
        <v>8177</v>
      </c>
      <c r="CJ350" s="26">
        <v>7801</v>
      </c>
      <c r="CK350" s="26">
        <v>6577</v>
      </c>
      <c r="CL350" s="26">
        <v>31826</v>
      </c>
      <c r="CM350" s="26">
        <v>6269</v>
      </c>
      <c r="CN350" s="26">
        <v>6609</v>
      </c>
      <c r="CO350" s="26">
        <v>6541</v>
      </c>
      <c r="CP350" s="26">
        <v>6293</v>
      </c>
      <c r="CQ350" s="26">
        <v>6114</v>
      </c>
      <c r="CR350" s="26">
        <v>26985</v>
      </c>
      <c r="CS350" s="26">
        <v>5707</v>
      </c>
      <c r="CT350" s="26">
        <v>5615</v>
      </c>
      <c r="CU350" s="26">
        <v>5257</v>
      </c>
      <c r="CV350" s="26">
        <v>5313</v>
      </c>
      <c r="CW350" s="26">
        <v>5093</v>
      </c>
      <c r="CX350" s="26">
        <v>22601</v>
      </c>
      <c r="CY350" s="26">
        <v>5124</v>
      </c>
      <c r="CZ350" s="26">
        <v>4876</v>
      </c>
      <c r="DA350" s="26">
        <v>4491</v>
      </c>
      <c r="DB350" s="26">
        <v>4178</v>
      </c>
      <c r="DC350" s="26">
        <v>3932</v>
      </c>
      <c r="DD350" s="26">
        <v>15428</v>
      </c>
      <c r="DE350" s="26">
        <v>3601</v>
      </c>
      <c r="DF350" s="26">
        <v>3260</v>
      </c>
      <c r="DG350" s="26">
        <v>3154</v>
      </c>
      <c r="DH350" s="26">
        <v>2735</v>
      </c>
      <c r="DI350" s="26">
        <v>2678</v>
      </c>
      <c r="DJ350" s="26">
        <v>7367</v>
      </c>
      <c r="DK350" s="26">
        <v>2545</v>
      </c>
      <c r="DL350" s="26">
        <v>1951</v>
      </c>
      <c r="DM350" s="26">
        <v>1137</v>
      </c>
      <c r="DN350" s="26">
        <v>883</v>
      </c>
      <c r="DO350" s="26">
        <v>851</v>
      </c>
      <c r="DP350" s="26">
        <v>1928</v>
      </c>
      <c r="DQ350" s="26">
        <v>642</v>
      </c>
      <c r="DR350" s="26">
        <v>503</v>
      </c>
      <c r="DS350" s="26">
        <v>378</v>
      </c>
      <c r="DT350" s="26">
        <v>244</v>
      </c>
      <c r="DU350" s="26">
        <v>161</v>
      </c>
      <c r="DV350" s="26">
        <v>289</v>
      </c>
      <c r="DW350" s="26">
        <v>138135</v>
      </c>
      <c r="DX350" s="26">
        <v>157284</v>
      </c>
      <c r="DY350" s="26">
        <v>268075</v>
      </c>
      <c r="DZ350" s="26">
        <v>195972</v>
      </c>
      <c r="EA350" s="26">
        <v>145945</v>
      </c>
    </row>
    <row r="351" spans="1:131" ht="17.5" customHeight="1" x14ac:dyDescent="0.35">
      <c r="A351" s="2" t="s">
        <v>608</v>
      </c>
      <c r="D351" s="2" t="s">
        <v>609</v>
      </c>
      <c r="E351" s="4">
        <v>60724</v>
      </c>
      <c r="F351" s="4">
        <v>3843</v>
      </c>
      <c r="G351" s="4">
        <v>736</v>
      </c>
      <c r="H351" s="4">
        <v>764</v>
      </c>
      <c r="I351" s="4">
        <v>802</v>
      </c>
      <c r="J351" s="4">
        <v>761</v>
      </c>
      <c r="K351" s="4">
        <v>780</v>
      </c>
      <c r="L351" s="4">
        <v>3607</v>
      </c>
      <c r="M351" s="4">
        <v>692</v>
      </c>
      <c r="N351" s="4">
        <v>715</v>
      </c>
      <c r="O351" s="4">
        <v>731</v>
      </c>
      <c r="P351" s="4">
        <v>733</v>
      </c>
      <c r="Q351" s="4">
        <v>736</v>
      </c>
      <c r="R351" s="4">
        <v>3884</v>
      </c>
      <c r="S351" s="4">
        <v>719</v>
      </c>
      <c r="T351" s="4">
        <v>754</v>
      </c>
      <c r="U351" s="4">
        <v>781</v>
      </c>
      <c r="V351" s="4">
        <v>826</v>
      </c>
      <c r="W351" s="4">
        <v>804</v>
      </c>
      <c r="X351" s="4">
        <v>3610</v>
      </c>
      <c r="Y351" s="4">
        <v>741</v>
      </c>
      <c r="Z351" s="4">
        <v>740</v>
      </c>
      <c r="AA351" s="4">
        <v>770</v>
      </c>
      <c r="AB351" s="4">
        <v>738</v>
      </c>
      <c r="AC351" s="4">
        <v>621</v>
      </c>
      <c r="AD351" s="4">
        <v>3147</v>
      </c>
      <c r="AE351" s="4">
        <v>560</v>
      </c>
      <c r="AF351" s="4">
        <v>600</v>
      </c>
      <c r="AG351" s="4">
        <v>648</v>
      </c>
      <c r="AH351" s="4">
        <v>653</v>
      </c>
      <c r="AI351" s="4">
        <v>686</v>
      </c>
      <c r="AJ351" s="4">
        <v>3484</v>
      </c>
      <c r="AK351" s="4">
        <v>751</v>
      </c>
      <c r="AL351" s="4">
        <v>672</v>
      </c>
      <c r="AM351" s="4">
        <v>666</v>
      </c>
      <c r="AN351" s="4">
        <v>716</v>
      </c>
      <c r="AO351" s="4">
        <v>679</v>
      </c>
      <c r="AP351" s="4">
        <v>3465</v>
      </c>
      <c r="AQ351" s="4">
        <v>695</v>
      </c>
      <c r="AR351" s="4">
        <v>674</v>
      </c>
      <c r="AS351" s="4">
        <v>735</v>
      </c>
      <c r="AT351" s="4">
        <v>665</v>
      </c>
      <c r="AU351" s="4">
        <v>696</v>
      </c>
      <c r="AV351" s="4">
        <v>3931</v>
      </c>
      <c r="AW351" s="4">
        <v>694</v>
      </c>
      <c r="AX351" s="4">
        <v>753</v>
      </c>
      <c r="AY351" s="4">
        <v>788</v>
      </c>
      <c r="AZ351" s="4">
        <v>804</v>
      </c>
      <c r="BA351" s="4">
        <v>892</v>
      </c>
      <c r="BB351" s="4">
        <v>4865</v>
      </c>
      <c r="BC351" s="4">
        <v>951</v>
      </c>
      <c r="BD351" s="4">
        <v>970</v>
      </c>
      <c r="BE351" s="4">
        <v>984</v>
      </c>
      <c r="BF351" s="4">
        <v>1005</v>
      </c>
      <c r="BG351" s="4">
        <v>955</v>
      </c>
      <c r="BH351" s="4">
        <v>4595</v>
      </c>
      <c r="BI351" s="4">
        <v>973</v>
      </c>
      <c r="BJ351" s="4">
        <v>949</v>
      </c>
      <c r="BK351" s="4">
        <v>884</v>
      </c>
      <c r="BL351" s="4">
        <v>935</v>
      </c>
      <c r="BM351" s="4">
        <v>854</v>
      </c>
      <c r="BN351" s="4">
        <v>3789</v>
      </c>
      <c r="BO351" s="4">
        <v>812</v>
      </c>
      <c r="BP351" s="4">
        <v>740</v>
      </c>
      <c r="BQ351" s="4">
        <v>759</v>
      </c>
      <c r="BR351" s="4">
        <v>769</v>
      </c>
      <c r="BS351" s="4">
        <v>709</v>
      </c>
      <c r="BT351" s="4">
        <v>3440</v>
      </c>
      <c r="BU351" s="4">
        <v>726</v>
      </c>
      <c r="BV351" s="4">
        <v>708</v>
      </c>
      <c r="BW351" s="4">
        <v>659</v>
      </c>
      <c r="BX351" s="4">
        <v>656</v>
      </c>
      <c r="BY351" s="4">
        <v>691</v>
      </c>
      <c r="BZ351" s="4">
        <v>3988</v>
      </c>
      <c r="CA351" s="4">
        <v>687</v>
      </c>
      <c r="CB351" s="4">
        <v>741</v>
      </c>
      <c r="CC351" s="4">
        <v>774</v>
      </c>
      <c r="CD351" s="4">
        <v>888</v>
      </c>
      <c r="CE351" s="4">
        <v>898</v>
      </c>
      <c r="CF351" s="4">
        <v>3242</v>
      </c>
      <c r="CG351" s="4">
        <v>654</v>
      </c>
      <c r="CH351" s="4">
        <v>752</v>
      </c>
      <c r="CI351" s="4">
        <v>674</v>
      </c>
      <c r="CJ351" s="4">
        <v>643</v>
      </c>
      <c r="CK351" s="4">
        <v>519</v>
      </c>
      <c r="CL351" s="4">
        <v>2393</v>
      </c>
      <c r="CM351" s="4">
        <v>496</v>
      </c>
      <c r="CN351" s="4">
        <v>476</v>
      </c>
      <c r="CO351" s="4">
        <v>515</v>
      </c>
      <c r="CP351" s="4">
        <v>461</v>
      </c>
      <c r="CQ351" s="4">
        <v>445</v>
      </c>
      <c r="CR351" s="4">
        <v>2013</v>
      </c>
      <c r="CS351" s="4">
        <v>431</v>
      </c>
      <c r="CT351" s="4">
        <v>398</v>
      </c>
      <c r="CU351" s="4">
        <v>394</v>
      </c>
      <c r="CV351" s="4">
        <v>389</v>
      </c>
      <c r="CW351" s="4">
        <v>401</v>
      </c>
      <c r="CX351" s="4">
        <v>1604</v>
      </c>
      <c r="CY351" s="4">
        <v>377</v>
      </c>
      <c r="CZ351" s="4">
        <v>346</v>
      </c>
      <c r="DA351" s="4">
        <v>309</v>
      </c>
      <c r="DB351" s="4">
        <v>283</v>
      </c>
      <c r="DC351" s="4">
        <v>289</v>
      </c>
      <c r="DD351" s="4">
        <v>1116</v>
      </c>
      <c r="DE351" s="4">
        <v>274</v>
      </c>
      <c r="DF351" s="4">
        <v>226</v>
      </c>
      <c r="DG351" s="4">
        <v>222</v>
      </c>
      <c r="DH351" s="4">
        <v>205</v>
      </c>
      <c r="DI351" s="4">
        <v>189</v>
      </c>
      <c r="DJ351" s="4">
        <v>547</v>
      </c>
      <c r="DK351" s="4">
        <v>201</v>
      </c>
      <c r="DL351" s="4">
        <v>123</v>
      </c>
      <c r="DM351" s="4">
        <v>75</v>
      </c>
      <c r="DN351" s="4">
        <v>73</v>
      </c>
      <c r="DO351" s="4">
        <v>75</v>
      </c>
      <c r="DP351" s="4">
        <v>127</v>
      </c>
      <c r="DQ351" s="4">
        <v>43</v>
      </c>
      <c r="DR351" s="4">
        <v>30</v>
      </c>
      <c r="DS351" s="4">
        <v>31</v>
      </c>
      <c r="DT351" s="4">
        <v>11</v>
      </c>
      <c r="DU351" s="4">
        <v>12</v>
      </c>
      <c r="DV351" s="4">
        <v>34</v>
      </c>
      <c r="DW351" s="4">
        <v>12075</v>
      </c>
      <c r="DX351" s="4">
        <v>13585</v>
      </c>
      <c r="DY351" s="4">
        <v>21761</v>
      </c>
      <c r="DZ351" s="4">
        <v>15812</v>
      </c>
      <c r="EA351" s="4">
        <v>11076</v>
      </c>
    </row>
    <row r="352" spans="1:131" ht="17.5" customHeight="1" x14ac:dyDescent="0.35">
      <c r="A352" s="2" t="s">
        <v>610</v>
      </c>
      <c r="D352" s="2" t="s">
        <v>611</v>
      </c>
      <c r="E352" s="4">
        <v>78507</v>
      </c>
      <c r="F352" s="4">
        <v>3650</v>
      </c>
      <c r="G352" s="4">
        <v>738</v>
      </c>
      <c r="H352" s="4">
        <v>740</v>
      </c>
      <c r="I352" s="4">
        <v>740</v>
      </c>
      <c r="J352" s="4">
        <v>725</v>
      </c>
      <c r="K352" s="4">
        <v>707</v>
      </c>
      <c r="L352" s="4">
        <v>3636</v>
      </c>
      <c r="M352" s="4">
        <v>767</v>
      </c>
      <c r="N352" s="4">
        <v>728</v>
      </c>
      <c r="O352" s="4">
        <v>700</v>
      </c>
      <c r="P352" s="4">
        <v>726</v>
      </c>
      <c r="Q352" s="4">
        <v>715</v>
      </c>
      <c r="R352" s="4">
        <v>4084</v>
      </c>
      <c r="S352" s="4">
        <v>747</v>
      </c>
      <c r="T352" s="4">
        <v>773</v>
      </c>
      <c r="U352" s="4">
        <v>793</v>
      </c>
      <c r="V352" s="4">
        <v>895</v>
      </c>
      <c r="W352" s="4">
        <v>876</v>
      </c>
      <c r="X352" s="4">
        <v>6805</v>
      </c>
      <c r="Y352" s="4">
        <v>820</v>
      </c>
      <c r="Z352" s="4">
        <v>905</v>
      </c>
      <c r="AA352" s="4">
        <v>861</v>
      </c>
      <c r="AB352" s="4">
        <v>1604</v>
      </c>
      <c r="AC352" s="4">
        <v>2615</v>
      </c>
      <c r="AD352" s="4">
        <v>8315</v>
      </c>
      <c r="AE352" s="4">
        <v>2693</v>
      </c>
      <c r="AF352" s="4">
        <v>2094</v>
      </c>
      <c r="AG352" s="4">
        <v>1484</v>
      </c>
      <c r="AH352" s="4">
        <v>1108</v>
      </c>
      <c r="AI352" s="4">
        <v>936</v>
      </c>
      <c r="AJ352" s="4">
        <v>4278</v>
      </c>
      <c r="AK352" s="4">
        <v>898</v>
      </c>
      <c r="AL352" s="4">
        <v>918</v>
      </c>
      <c r="AM352" s="4">
        <v>855</v>
      </c>
      <c r="AN352" s="4">
        <v>844</v>
      </c>
      <c r="AO352" s="4">
        <v>763</v>
      </c>
      <c r="AP352" s="4">
        <v>3726</v>
      </c>
      <c r="AQ352" s="4">
        <v>743</v>
      </c>
      <c r="AR352" s="4">
        <v>800</v>
      </c>
      <c r="AS352" s="4">
        <v>776</v>
      </c>
      <c r="AT352" s="4">
        <v>703</v>
      </c>
      <c r="AU352" s="4">
        <v>704</v>
      </c>
      <c r="AV352" s="4">
        <v>4173</v>
      </c>
      <c r="AW352" s="4">
        <v>763</v>
      </c>
      <c r="AX352" s="4">
        <v>788</v>
      </c>
      <c r="AY352" s="4">
        <v>878</v>
      </c>
      <c r="AZ352" s="4">
        <v>864</v>
      </c>
      <c r="BA352" s="4">
        <v>880</v>
      </c>
      <c r="BB352" s="4">
        <v>4893</v>
      </c>
      <c r="BC352" s="4">
        <v>966</v>
      </c>
      <c r="BD352" s="4">
        <v>968</v>
      </c>
      <c r="BE352" s="4">
        <v>1009</v>
      </c>
      <c r="BF352" s="4">
        <v>963</v>
      </c>
      <c r="BG352" s="4">
        <v>987</v>
      </c>
      <c r="BH352" s="4">
        <v>4924</v>
      </c>
      <c r="BI352" s="4">
        <v>1018</v>
      </c>
      <c r="BJ352" s="4">
        <v>996</v>
      </c>
      <c r="BK352" s="4">
        <v>994</v>
      </c>
      <c r="BL352" s="4">
        <v>980</v>
      </c>
      <c r="BM352" s="4">
        <v>936</v>
      </c>
      <c r="BN352" s="4">
        <v>4495</v>
      </c>
      <c r="BO352" s="4">
        <v>890</v>
      </c>
      <c r="BP352" s="4">
        <v>942</v>
      </c>
      <c r="BQ352" s="4">
        <v>993</v>
      </c>
      <c r="BR352" s="4">
        <v>835</v>
      </c>
      <c r="BS352" s="4">
        <v>835</v>
      </c>
      <c r="BT352" s="4">
        <v>4331</v>
      </c>
      <c r="BU352" s="4">
        <v>903</v>
      </c>
      <c r="BV352" s="4">
        <v>873</v>
      </c>
      <c r="BW352" s="4">
        <v>840</v>
      </c>
      <c r="BX352" s="4">
        <v>855</v>
      </c>
      <c r="BY352" s="4">
        <v>860</v>
      </c>
      <c r="BZ352" s="4">
        <v>5005</v>
      </c>
      <c r="CA352" s="4">
        <v>891</v>
      </c>
      <c r="CB352" s="4">
        <v>909</v>
      </c>
      <c r="CC352" s="4">
        <v>965</v>
      </c>
      <c r="CD352" s="4">
        <v>1084</v>
      </c>
      <c r="CE352" s="4">
        <v>1156</v>
      </c>
      <c r="CF352" s="4">
        <v>4231</v>
      </c>
      <c r="CG352" s="4">
        <v>890</v>
      </c>
      <c r="CH352" s="4">
        <v>931</v>
      </c>
      <c r="CI352" s="4">
        <v>870</v>
      </c>
      <c r="CJ352" s="4">
        <v>834</v>
      </c>
      <c r="CK352" s="4">
        <v>706</v>
      </c>
      <c r="CL352" s="4">
        <v>3339</v>
      </c>
      <c r="CM352" s="4">
        <v>633</v>
      </c>
      <c r="CN352" s="4">
        <v>702</v>
      </c>
      <c r="CO352" s="4">
        <v>686</v>
      </c>
      <c r="CP352" s="4">
        <v>686</v>
      </c>
      <c r="CQ352" s="4">
        <v>632</v>
      </c>
      <c r="CR352" s="4">
        <v>2902</v>
      </c>
      <c r="CS352" s="4">
        <v>615</v>
      </c>
      <c r="CT352" s="4">
        <v>612</v>
      </c>
      <c r="CU352" s="4">
        <v>566</v>
      </c>
      <c r="CV352" s="4">
        <v>578</v>
      </c>
      <c r="CW352" s="4">
        <v>531</v>
      </c>
      <c r="CX352" s="4">
        <v>2600</v>
      </c>
      <c r="CY352" s="4">
        <v>570</v>
      </c>
      <c r="CZ352" s="4">
        <v>583</v>
      </c>
      <c r="DA352" s="4">
        <v>522</v>
      </c>
      <c r="DB352" s="4">
        <v>467</v>
      </c>
      <c r="DC352" s="4">
        <v>458</v>
      </c>
      <c r="DD352" s="4">
        <v>1911</v>
      </c>
      <c r="DE352" s="4">
        <v>433</v>
      </c>
      <c r="DF352" s="4">
        <v>414</v>
      </c>
      <c r="DG352" s="4">
        <v>406</v>
      </c>
      <c r="DH352" s="4">
        <v>345</v>
      </c>
      <c r="DI352" s="4">
        <v>313</v>
      </c>
      <c r="DJ352" s="4">
        <v>917</v>
      </c>
      <c r="DK352" s="4">
        <v>323</v>
      </c>
      <c r="DL352" s="4">
        <v>234</v>
      </c>
      <c r="DM352" s="4">
        <v>132</v>
      </c>
      <c r="DN352" s="4">
        <v>123</v>
      </c>
      <c r="DO352" s="4">
        <v>105</v>
      </c>
      <c r="DP352" s="4">
        <v>256</v>
      </c>
      <c r="DQ352" s="4">
        <v>79</v>
      </c>
      <c r="DR352" s="4">
        <v>60</v>
      </c>
      <c r="DS352" s="4">
        <v>60</v>
      </c>
      <c r="DT352" s="4">
        <v>35</v>
      </c>
      <c r="DU352" s="4">
        <v>22</v>
      </c>
      <c r="DV352" s="4">
        <v>36</v>
      </c>
      <c r="DW352" s="4">
        <v>12190</v>
      </c>
      <c r="DX352" s="4">
        <v>13956</v>
      </c>
      <c r="DY352" s="4">
        <v>31370</v>
      </c>
      <c r="DZ352" s="4">
        <v>18755</v>
      </c>
      <c r="EA352" s="4">
        <v>16192</v>
      </c>
    </row>
    <row r="353" spans="1:131" ht="17.5" customHeight="1" x14ac:dyDescent="0.35">
      <c r="A353" s="2" t="s">
        <v>612</v>
      </c>
      <c r="D353" s="2" t="s">
        <v>613</v>
      </c>
      <c r="E353" s="4">
        <v>49304</v>
      </c>
      <c r="F353" s="4">
        <v>3388</v>
      </c>
      <c r="G353" s="4">
        <v>734</v>
      </c>
      <c r="H353" s="4">
        <v>720</v>
      </c>
      <c r="I353" s="4">
        <v>644</v>
      </c>
      <c r="J353" s="4">
        <v>652</v>
      </c>
      <c r="K353" s="4">
        <v>638</v>
      </c>
      <c r="L353" s="4">
        <v>2868</v>
      </c>
      <c r="M353" s="4">
        <v>605</v>
      </c>
      <c r="N353" s="4">
        <v>571</v>
      </c>
      <c r="O353" s="4">
        <v>616</v>
      </c>
      <c r="P353" s="4">
        <v>543</v>
      </c>
      <c r="Q353" s="4">
        <v>533</v>
      </c>
      <c r="R353" s="4">
        <v>2908</v>
      </c>
      <c r="S353" s="4">
        <v>548</v>
      </c>
      <c r="T353" s="4">
        <v>590</v>
      </c>
      <c r="U353" s="4">
        <v>550</v>
      </c>
      <c r="V353" s="4">
        <v>596</v>
      </c>
      <c r="W353" s="4">
        <v>624</v>
      </c>
      <c r="X353" s="4">
        <v>2937</v>
      </c>
      <c r="Y353" s="4">
        <v>647</v>
      </c>
      <c r="Z353" s="4">
        <v>598</v>
      </c>
      <c r="AA353" s="4">
        <v>597</v>
      </c>
      <c r="AB353" s="4">
        <v>542</v>
      </c>
      <c r="AC353" s="4">
        <v>553</v>
      </c>
      <c r="AD353" s="4">
        <v>3185</v>
      </c>
      <c r="AE353" s="4">
        <v>500</v>
      </c>
      <c r="AF353" s="4">
        <v>607</v>
      </c>
      <c r="AG353" s="4">
        <v>617</v>
      </c>
      <c r="AH353" s="4">
        <v>739</v>
      </c>
      <c r="AI353" s="4">
        <v>722</v>
      </c>
      <c r="AJ353" s="4">
        <v>3641</v>
      </c>
      <c r="AK353" s="4">
        <v>734</v>
      </c>
      <c r="AL353" s="4">
        <v>701</v>
      </c>
      <c r="AM353" s="4">
        <v>709</v>
      </c>
      <c r="AN353" s="4">
        <v>691</v>
      </c>
      <c r="AO353" s="4">
        <v>806</v>
      </c>
      <c r="AP353" s="4">
        <v>3556</v>
      </c>
      <c r="AQ353" s="4">
        <v>815</v>
      </c>
      <c r="AR353" s="4">
        <v>716</v>
      </c>
      <c r="AS353" s="4">
        <v>690</v>
      </c>
      <c r="AT353" s="4">
        <v>674</v>
      </c>
      <c r="AU353" s="4">
        <v>661</v>
      </c>
      <c r="AV353" s="4">
        <v>3522</v>
      </c>
      <c r="AW353" s="4">
        <v>649</v>
      </c>
      <c r="AX353" s="4">
        <v>685</v>
      </c>
      <c r="AY353" s="4">
        <v>702</v>
      </c>
      <c r="AZ353" s="4">
        <v>735</v>
      </c>
      <c r="BA353" s="4">
        <v>751</v>
      </c>
      <c r="BB353" s="4">
        <v>3893</v>
      </c>
      <c r="BC353" s="4">
        <v>733</v>
      </c>
      <c r="BD353" s="4">
        <v>806</v>
      </c>
      <c r="BE353" s="4">
        <v>814</v>
      </c>
      <c r="BF353" s="4">
        <v>755</v>
      </c>
      <c r="BG353" s="4">
        <v>785</v>
      </c>
      <c r="BH353" s="4">
        <v>3653</v>
      </c>
      <c r="BI353" s="4">
        <v>755</v>
      </c>
      <c r="BJ353" s="4">
        <v>796</v>
      </c>
      <c r="BK353" s="4">
        <v>703</v>
      </c>
      <c r="BL353" s="4">
        <v>691</v>
      </c>
      <c r="BM353" s="4">
        <v>708</v>
      </c>
      <c r="BN353" s="4">
        <v>3003</v>
      </c>
      <c r="BO353" s="4">
        <v>645</v>
      </c>
      <c r="BP353" s="4">
        <v>630</v>
      </c>
      <c r="BQ353" s="4">
        <v>579</v>
      </c>
      <c r="BR353" s="4">
        <v>596</v>
      </c>
      <c r="BS353" s="4">
        <v>553</v>
      </c>
      <c r="BT353" s="4">
        <v>2515</v>
      </c>
      <c r="BU353" s="4">
        <v>517</v>
      </c>
      <c r="BV353" s="4">
        <v>508</v>
      </c>
      <c r="BW353" s="4">
        <v>537</v>
      </c>
      <c r="BX353" s="4">
        <v>466</v>
      </c>
      <c r="BY353" s="4">
        <v>487</v>
      </c>
      <c r="BZ353" s="4">
        <v>2547</v>
      </c>
      <c r="CA353" s="4">
        <v>450</v>
      </c>
      <c r="CB353" s="4">
        <v>472</v>
      </c>
      <c r="CC353" s="4">
        <v>491</v>
      </c>
      <c r="CD353" s="4">
        <v>555</v>
      </c>
      <c r="CE353" s="4">
        <v>579</v>
      </c>
      <c r="CF353" s="4">
        <v>1976</v>
      </c>
      <c r="CG353" s="4">
        <v>379</v>
      </c>
      <c r="CH353" s="4">
        <v>451</v>
      </c>
      <c r="CI353" s="4">
        <v>408</v>
      </c>
      <c r="CJ353" s="4">
        <v>416</v>
      </c>
      <c r="CK353" s="4">
        <v>322</v>
      </c>
      <c r="CL353" s="4">
        <v>1698</v>
      </c>
      <c r="CM353" s="4">
        <v>320</v>
      </c>
      <c r="CN353" s="4">
        <v>355</v>
      </c>
      <c r="CO353" s="4">
        <v>351</v>
      </c>
      <c r="CP353" s="4">
        <v>363</v>
      </c>
      <c r="CQ353" s="4">
        <v>309</v>
      </c>
      <c r="CR353" s="4">
        <v>1555</v>
      </c>
      <c r="CS353" s="4">
        <v>313</v>
      </c>
      <c r="CT353" s="4">
        <v>320</v>
      </c>
      <c r="CU353" s="4">
        <v>307</v>
      </c>
      <c r="CV353" s="4">
        <v>295</v>
      </c>
      <c r="CW353" s="4">
        <v>320</v>
      </c>
      <c r="CX353" s="4">
        <v>1231</v>
      </c>
      <c r="CY353" s="4">
        <v>278</v>
      </c>
      <c r="CZ353" s="4">
        <v>268</v>
      </c>
      <c r="DA353" s="4">
        <v>236</v>
      </c>
      <c r="DB353" s="4">
        <v>222</v>
      </c>
      <c r="DC353" s="4">
        <v>227</v>
      </c>
      <c r="DD353" s="4">
        <v>778</v>
      </c>
      <c r="DE353" s="4">
        <v>195</v>
      </c>
      <c r="DF353" s="4">
        <v>153</v>
      </c>
      <c r="DG353" s="4">
        <v>148</v>
      </c>
      <c r="DH353" s="4">
        <v>132</v>
      </c>
      <c r="DI353" s="4">
        <v>150</v>
      </c>
      <c r="DJ353" s="4">
        <v>338</v>
      </c>
      <c r="DK353" s="4">
        <v>113</v>
      </c>
      <c r="DL353" s="4">
        <v>101</v>
      </c>
      <c r="DM353" s="4">
        <v>65</v>
      </c>
      <c r="DN353" s="4">
        <v>27</v>
      </c>
      <c r="DO353" s="4">
        <v>32</v>
      </c>
      <c r="DP353" s="4">
        <v>94</v>
      </c>
      <c r="DQ353" s="4">
        <v>34</v>
      </c>
      <c r="DR353" s="4">
        <v>20</v>
      </c>
      <c r="DS353" s="4">
        <v>12</v>
      </c>
      <c r="DT353" s="4">
        <v>22</v>
      </c>
      <c r="DU353" s="4">
        <v>6</v>
      </c>
      <c r="DV353" s="4">
        <v>18</v>
      </c>
      <c r="DW353" s="4">
        <v>9811</v>
      </c>
      <c r="DX353" s="4">
        <v>11006</v>
      </c>
      <c r="DY353" s="4">
        <v>20087</v>
      </c>
      <c r="DZ353" s="4">
        <v>11718</v>
      </c>
      <c r="EA353" s="4">
        <v>7688</v>
      </c>
    </row>
    <row r="354" spans="1:131" ht="17.5" customHeight="1" x14ac:dyDescent="0.35">
      <c r="A354" s="2" t="s">
        <v>614</v>
      </c>
      <c r="D354" s="2" t="s">
        <v>615</v>
      </c>
      <c r="E354" s="4">
        <v>56909</v>
      </c>
      <c r="F354" s="4">
        <v>3044</v>
      </c>
      <c r="G354" s="4">
        <v>549</v>
      </c>
      <c r="H354" s="4">
        <v>606</v>
      </c>
      <c r="I354" s="4">
        <v>611</v>
      </c>
      <c r="J354" s="4">
        <v>657</v>
      </c>
      <c r="K354" s="4">
        <v>621</v>
      </c>
      <c r="L354" s="4">
        <v>2896</v>
      </c>
      <c r="M354" s="4">
        <v>622</v>
      </c>
      <c r="N354" s="4">
        <v>572</v>
      </c>
      <c r="O354" s="4">
        <v>596</v>
      </c>
      <c r="P354" s="4">
        <v>569</v>
      </c>
      <c r="Q354" s="4">
        <v>537</v>
      </c>
      <c r="R354" s="4">
        <v>3265</v>
      </c>
      <c r="S354" s="4">
        <v>599</v>
      </c>
      <c r="T354" s="4">
        <v>631</v>
      </c>
      <c r="U354" s="4">
        <v>691</v>
      </c>
      <c r="V354" s="4">
        <v>671</v>
      </c>
      <c r="W354" s="4">
        <v>673</v>
      </c>
      <c r="X354" s="4">
        <v>3374</v>
      </c>
      <c r="Y354" s="4">
        <v>693</v>
      </c>
      <c r="Z354" s="4">
        <v>721</v>
      </c>
      <c r="AA354" s="4">
        <v>730</v>
      </c>
      <c r="AB354" s="4">
        <v>675</v>
      </c>
      <c r="AC354" s="4">
        <v>555</v>
      </c>
      <c r="AD354" s="4">
        <v>2836</v>
      </c>
      <c r="AE354" s="4">
        <v>612</v>
      </c>
      <c r="AF354" s="4">
        <v>539</v>
      </c>
      <c r="AG354" s="4">
        <v>549</v>
      </c>
      <c r="AH354" s="4">
        <v>589</v>
      </c>
      <c r="AI354" s="4">
        <v>547</v>
      </c>
      <c r="AJ354" s="4">
        <v>2977</v>
      </c>
      <c r="AK354" s="4">
        <v>604</v>
      </c>
      <c r="AL354" s="4">
        <v>608</v>
      </c>
      <c r="AM354" s="4">
        <v>603</v>
      </c>
      <c r="AN354" s="4">
        <v>563</v>
      </c>
      <c r="AO354" s="4">
        <v>599</v>
      </c>
      <c r="AP354" s="4">
        <v>2835</v>
      </c>
      <c r="AQ354" s="4">
        <v>615</v>
      </c>
      <c r="AR354" s="4">
        <v>618</v>
      </c>
      <c r="AS354" s="4">
        <v>565</v>
      </c>
      <c r="AT354" s="4">
        <v>492</v>
      </c>
      <c r="AU354" s="4">
        <v>545</v>
      </c>
      <c r="AV354" s="4">
        <v>3251</v>
      </c>
      <c r="AW354" s="4">
        <v>616</v>
      </c>
      <c r="AX354" s="4">
        <v>578</v>
      </c>
      <c r="AY354" s="4">
        <v>638</v>
      </c>
      <c r="AZ354" s="4">
        <v>701</v>
      </c>
      <c r="BA354" s="4">
        <v>718</v>
      </c>
      <c r="BB354" s="4">
        <v>3949</v>
      </c>
      <c r="BC354" s="4">
        <v>797</v>
      </c>
      <c r="BD354" s="4">
        <v>721</v>
      </c>
      <c r="BE354" s="4">
        <v>781</v>
      </c>
      <c r="BF354" s="4">
        <v>813</v>
      </c>
      <c r="BG354" s="4">
        <v>837</v>
      </c>
      <c r="BH354" s="4">
        <v>4272</v>
      </c>
      <c r="BI354" s="4">
        <v>859</v>
      </c>
      <c r="BJ354" s="4">
        <v>834</v>
      </c>
      <c r="BK354" s="4">
        <v>866</v>
      </c>
      <c r="BL354" s="4">
        <v>800</v>
      </c>
      <c r="BM354" s="4">
        <v>913</v>
      </c>
      <c r="BN354" s="4">
        <v>3902</v>
      </c>
      <c r="BO354" s="4">
        <v>805</v>
      </c>
      <c r="BP354" s="4">
        <v>770</v>
      </c>
      <c r="BQ354" s="4">
        <v>807</v>
      </c>
      <c r="BR354" s="4">
        <v>786</v>
      </c>
      <c r="BS354" s="4">
        <v>734</v>
      </c>
      <c r="BT354" s="4">
        <v>3687</v>
      </c>
      <c r="BU354" s="4">
        <v>755</v>
      </c>
      <c r="BV354" s="4">
        <v>773</v>
      </c>
      <c r="BW354" s="4">
        <v>722</v>
      </c>
      <c r="BX354" s="4">
        <v>735</v>
      </c>
      <c r="BY354" s="4">
        <v>702</v>
      </c>
      <c r="BZ354" s="4">
        <v>4231</v>
      </c>
      <c r="CA354" s="4">
        <v>769</v>
      </c>
      <c r="CB354" s="4">
        <v>752</v>
      </c>
      <c r="CC354" s="4">
        <v>832</v>
      </c>
      <c r="CD354" s="4">
        <v>935</v>
      </c>
      <c r="CE354" s="4">
        <v>943</v>
      </c>
      <c r="CF354" s="4">
        <v>3371</v>
      </c>
      <c r="CG354" s="4">
        <v>706</v>
      </c>
      <c r="CH354" s="4">
        <v>780</v>
      </c>
      <c r="CI354" s="4">
        <v>709</v>
      </c>
      <c r="CJ354" s="4">
        <v>636</v>
      </c>
      <c r="CK354" s="4">
        <v>540</v>
      </c>
      <c r="CL354" s="4">
        <v>2661</v>
      </c>
      <c r="CM354" s="4">
        <v>508</v>
      </c>
      <c r="CN354" s="4">
        <v>560</v>
      </c>
      <c r="CO354" s="4">
        <v>540</v>
      </c>
      <c r="CP354" s="4">
        <v>546</v>
      </c>
      <c r="CQ354" s="4">
        <v>507</v>
      </c>
      <c r="CR354" s="4">
        <v>2252</v>
      </c>
      <c r="CS354" s="4">
        <v>499</v>
      </c>
      <c r="CT354" s="4">
        <v>461</v>
      </c>
      <c r="CU354" s="4">
        <v>417</v>
      </c>
      <c r="CV354" s="4">
        <v>457</v>
      </c>
      <c r="CW354" s="4">
        <v>418</v>
      </c>
      <c r="CX354" s="4">
        <v>1933</v>
      </c>
      <c r="CY354" s="4">
        <v>434</v>
      </c>
      <c r="CZ354" s="4">
        <v>414</v>
      </c>
      <c r="DA354" s="4">
        <v>371</v>
      </c>
      <c r="DB354" s="4">
        <v>387</v>
      </c>
      <c r="DC354" s="4">
        <v>327</v>
      </c>
      <c r="DD354" s="4">
        <v>1325</v>
      </c>
      <c r="DE354" s="4">
        <v>290</v>
      </c>
      <c r="DF354" s="4">
        <v>316</v>
      </c>
      <c r="DG354" s="4">
        <v>268</v>
      </c>
      <c r="DH354" s="4">
        <v>240</v>
      </c>
      <c r="DI354" s="4">
        <v>211</v>
      </c>
      <c r="DJ354" s="4">
        <v>659</v>
      </c>
      <c r="DK354" s="4">
        <v>226</v>
      </c>
      <c r="DL354" s="4">
        <v>176</v>
      </c>
      <c r="DM354" s="4">
        <v>103</v>
      </c>
      <c r="DN354" s="4">
        <v>81</v>
      </c>
      <c r="DO354" s="4">
        <v>73</v>
      </c>
      <c r="DP354" s="4">
        <v>170</v>
      </c>
      <c r="DQ354" s="4">
        <v>52</v>
      </c>
      <c r="DR354" s="4">
        <v>51</v>
      </c>
      <c r="DS354" s="4">
        <v>31</v>
      </c>
      <c r="DT354" s="4">
        <v>19</v>
      </c>
      <c r="DU354" s="4">
        <v>17</v>
      </c>
      <c r="DV354" s="4">
        <v>19</v>
      </c>
      <c r="DW354" s="4">
        <v>9898</v>
      </c>
      <c r="DX354" s="4">
        <v>11349</v>
      </c>
      <c r="DY354" s="4">
        <v>18529</v>
      </c>
      <c r="DZ354" s="4">
        <v>16092</v>
      </c>
      <c r="EA354" s="4">
        <v>12390</v>
      </c>
    </row>
    <row r="355" spans="1:131" ht="17.5" customHeight="1" x14ac:dyDescent="0.35">
      <c r="A355" s="2" t="s">
        <v>616</v>
      </c>
      <c r="D355" s="2" t="s">
        <v>617</v>
      </c>
      <c r="E355" s="4">
        <v>51581</v>
      </c>
      <c r="F355" s="4">
        <v>3255</v>
      </c>
      <c r="G355" s="4">
        <v>610</v>
      </c>
      <c r="H355" s="4">
        <v>683</v>
      </c>
      <c r="I355" s="4">
        <v>649</v>
      </c>
      <c r="J355" s="4">
        <v>684</v>
      </c>
      <c r="K355" s="4">
        <v>629</v>
      </c>
      <c r="L355" s="4">
        <v>2991</v>
      </c>
      <c r="M355" s="4">
        <v>691</v>
      </c>
      <c r="N355" s="4">
        <v>598</v>
      </c>
      <c r="O355" s="4">
        <v>562</v>
      </c>
      <c r="P355" s="4">
        <v>530</v>
      </c>
      <c r="Q355" s="4">
        <v>610</v>
      </c>
      <c r="R355" s="4">
        <v>3161</v>
      </c>
      <c r="S355" s="4">
        <v>564</v>
      </c>
      <c r="T355" s="4">
        <v>632</v>
      </c>
      <c r="U355" s="4">
        <v>616</v>
      </c>
      <c r="V355" s="4">
        <v>678</v>
      </c>
      <c r="W355" s="4">
        <v>671</v>
      </c>
      <c r="X355" s="4">
        <v>3323</v>
      </c>
      <c r="Y355" s="4">
        <v>627</v>
      </c>
      <c r="Z355" s="4">
        <v>748</v>
      </c>
      <c r="AA355" s="4">
        <v>726</v>
      </c>
      <c r="AB355" s="4">
        <v>653</v>
      </c>
      <c r="AC355" s="4">
        <v>569</v>
      </c>
      <c r="AD355" s="4">
        <v>3283</v>
      </c>
      <c r="AE355" s="4">
        <v>588</v>
      </c>
      <c r="AF355" s="4">
        <v>591</v>
      </c>
      <c r="AG355" s="4">
        <v>686</v>
      </c>
      <c r="AH355" s="4">
        <v>701</v>
      </c>
      <c r="AI355" s="4">
        <v>717</v>
      </c>
      <c r="AJ355" s="4">
        <v>3336</v>
      </c>
      <c r="AK355" s="4">
        <v>675</v>
      </c>
      <c r="AL355" s="4">
        <v>645</v>
      </c>
      <c r="AM355" s="4">
        <v>678</v>
      </c>
      <c r="AN355" s="4">
        <v>655</v>
      </c>
      <c r="AO355" s="4">
        <v>683</v>
      </c>
      <c r="AP355" s="4">
        <v>3207</v>
      </c>
      <c r="AQ355" s="4">
        <v>669</v>
      </c>
      <c r="AR355" s="4">
        <v>668</v>
      </c>
      <c r="AS355" s="4">
        <v>640</v>
      </c>
      <c r="AT355" s="4">
        <v>628</v>
      </c>
      <c r="AU355" s="4">
        <v>602</v>
      </c>
      <c r="AV355" s="4">
        <v>3326</v>
      </c>
      <c r="AW355" s="4">
        <v>620</v>
      </c>
      <c r="AX355" s="4">
        <v>671</v>
      </c>
      <c r="AY355" s="4">
        <v>634</v>
      </c>
      <c r="AZ355" s="4">
        <v>697</v>
      </c>
      <c r="BA355" s="4">
        <v>704</v>
      </c>
      <c r="BB355" s="4">
        <v>3882</v>
      </c>
      <c r="BC355" s="4">
        <v>767</v>
      </c>
      <c r="BD355" s="4">
        <v>728</v>
      </c>
      <c r="BE355" s="4">
        <v>816</v>
      </c>
      <c r="BF355" s="4">
        <v>751</v>
      </c>
      <c r="BG355" s="4">
        <v>820</v>
      </c>
      <c r="BH355" s="4">
        <v>3798</v>
      </c>
      <c r="BI355" s="4">
        <v>768</v>
      </c>
      <c r="BJ355" s="4">
        <v>721</v>
      </c>
      <c r="BK355" s="4">
        <v>746</v>
      </c>
      <c r="BL355" s="4">
        <v>800</v>
      </c>
      <c r="BM355" s="4">
        <v>763</v>
      </c>
      <c r="BN355" s="4">
        <v>3194</v>
      </c>
      <c r="BO355" s="4">
        <v>712</v>
      </c>
      <c r="BP355" s="4">
        <v>643</v>
      </c>
      <c r="BQ355" s="4">
        <v>642</v>
      </c>
      <c r="BR355" s="4">
        <v>609</v>
      </c>
      <c r="BS355" s="4">
        <v>588</v>
      </c>
      <c r="BT355" s="4">
        <v>2801</v>
      </c>
      <c r="BU355" s="4">
        <v>568</v>
      </c>
      <c r="BV355" s="4">
        <v>561</v>
      </c>
      <c r="BW355" s="4">
        <v>558</v>
      </c>
      <c r="BX355" s="4">
        <v>562</v>
      </c>
      <c r="BY355" s="4">
        <v>552</v>
      </c>
      <c r="BZ355" s="4">
        <v>3027</v>
      </c>
      <c r="CA355" s="4">
        <v>529</v>
      </c>
      <c r="CB355" s="4">
        <v>522</v>
      </c>
      <c r="CC355" s="4">
        <v>576</v>
      </c>
      <c r="CD355" s="4">
        <v>639</v>
      </c>
      <c r="CE355" s="4">
        <v>761</v>
      </c>
      <c r="CF355" s="4">
        <v>2368</v>
      </c>
      <c r="CG355" s="4">
        <v>519</v>
      </c>
      <c r="CH355" s="4">
        <v>483</v>
      </c>
      <c r="CI355" s="4">
        <v>448</v>
      </c>
      <c r="CJ355" s="4">
        <v>501</v>
      </c>
      <c r="CK355" s="4">
        <v>417</v>
      </c>
      <c r="CL355" s="4">
        <v>2057</v>
      </c>
      <c r="CM355" s="4">
        <v>393</v>
      </c>
      <c r="CN355" s="4">
        <v>408</v>
      </c>
      <c r="CO355" s="4">
        <v>419</v>
      </c>
      <c r="CP355" s="4">
        <v>423</v>
      </c>
      <c r="CQ355" s="4">
        <v>414</v>
      </c>
      <c r="CR355" s="4">
        <v>1811</v>
      </c>
      <c r="CS355" s="4">
        <v>387</v>
      </c>
      <c r="CT355" s="4">
        <v>375</v>
      </c>
      <c r="CU355" s="4">
        <v>363</v>
      </c>
      <c r="CV355" s="4">
        <v>383</v>
      </c>
      <c r="CW355" s="4">
        <v>303</v>
      </c>
      <c r="CX355" s="4">
        <v>1385</v>
      </c>
      <c r="CY355" s="4">
        <v>290</v>
      </c>
      <c r="CZ355" s="4">
        <v>317</v>
      </c>
      <c r="DA355" s="4">
        <v>285</v>
      </c>
      <c r="DB355" s="4">
        <v>244</v>
      </c>
      <c r="DC355" s="4">
        <v>249</v>
      </c>
      <c r="DD355" s="4">
        <v>869</v>
      </c>
      <c r="DE355" s="4">
        <v>218</v>
      </c>
      <c r="DF355" s="4">
        <v>186</v>
      </c>
      <c r="DG355" s="4">
        <v>186</v>
      </c>
      <c r="DH355" s="4">
        <v>135</v>
      </c>
      <c r="DI355" s="4">
        <v>144</v>
      </c>
      <c r="DJ355" s="4">
        <v>398</v>
      </c>
      <c r="DK355" s="4">
        <v>142</v>
      </c>
      <c r="DL355" s="4">
        <v>105</v>
      </c>
      <c r="DM355" s="4">
        <v>58</v>
      </c>
      <c r="DN355" s="4">
        <v>50</v>
      </c>
      <c r="DO355" s="4">
        <v>43</v>
      </c>
      <c r="DP355" s="4">
        <v>93</v>
      </c>
      <c r="DQ355" s="4">
        <v>33</v>
      </c>
      <c r="DR355" s="4">
        <v>30</v>
      </c>
      <c r="DS355" s="4">
        <v>18</v>
      </c>
      <c r="DT355" s="4">
        <v>10</v>
      </c>
      <c r="DU355" s="4">
        <v>2</v>
      </c>
      <c r="DV355" s="4">
        <v>16</v>
      </c>
      <c r="DW355" s="4">
        <v>10034</v>
      </c>
      <c r="DX355" s="4">
        <v>11508</v>
      </c>
      <c r="DY355" s="4">
        <v>19730</v>
      </c>
      <c r="DZ355" s="4">
        <v>12820</v>
      </c>
      <c r="EA355" s="4">
        <v>8997</v>
      </c>
    </row>
    <row r="356" spans="1:131" ht="17.5" customHeight="1" x14ac:dyDescent="0.35">
      <c r="A356" s="2" t="s">
        <v>618</v>
      </c>
      <c r="D356" s="2" t="s">
        <v>619</v>
      </c>
      <c r="E356" s="4">
        <v>78651</v>
      </c>
      <c r="F356" s="4">
        <v>4575</v>
      </c>
      <c r="G356" s="4">
        <v>923</v>
      </c>
      <c r="H356" s="4">
        <v>927</v>
      </c>
      <c r="I356" s="4">
        <v>906</v>
      </c>
      <c r="J356" s="4">
        <v>970</v>
      </c>
      <c r="K356" s="4">
        <v>849</v>
      </c>
      <c r="L356" s="4">
        <v>4277</v>
      </c>
      <c r="M356" s="4">
        <v>921</v>
      </c>
      <c r="N356" s="4">
        <v>769</v>
      </c>
      <c r="O356" s="4">
        <v>929</v>
      </c>
      <c r="P356" s="4">
        <v>824</v>
      </c>
      <c r="Q356" s="4">
        <v>834</v>
      </c>
      <c r="R356" s="4">
        <v>4588</v>
      </c>
      <c r="S356" s="4">
        <v>897</v>
      </c>
      <c r="T356" s="4">
        <v>893</v>
      </c>
      <c r="U356" s="4">
        <v>882</v>
      </c>
      <c r="V356" s="4">
        <v>942</v>
      </c>
      <c r="W356" s="4">
        <v>974</v>
      </c>
      <c r="X356" s="4">
        <v>4336</v>
      </c>
      <c r="Y356" s="4">
        <v>883</v>
      </c>
      <c r="Z356" s="4">
        <v>945</v>
      </c>
      <c r="AA356" s="4">
        <v>973</v>
      </c>
      <c r="AB356" s="4">
        <v>819</v>
      </c>
      <c r="AC356" s="4">
        <v>716</v>
      </c>
      <c r="AD356" s="4">
        <v>4166</v>
      </c>
      <c r="AE356" s="4">
        <v>677</v>
      </c>
      <c r="AF356" s="4">
        <v>817</v>
      </c>
      <c r="AG356" s="4">
        <v>852</v>
      </c>
      <c r="AH356" s="4">
        <v>895</v>
      </c>
      <c r="AI356" s="4">
        <v>925</v>
      </c>
      <c r="AJ356" s="4">
        <v>5023</v>
      </c>
      <c r="AK356" s="4">
        <v>983</v>
      </c>
      <c r="AL356" s="4">
        <v>1032</v>
      </c>
      <c r="AM356" s="4">
        <v>953</v>
      </c>
      <c r="AN356" s="4">
        <v>1081</v>
      </c>
      <c r="AO356" s="4">
        <v>974</v>
      </c>
      <c r="AP356" s="4">
        <v>4881</v>
      </c>
      <c r="AQ356" s="4">
        <v>1014</v>
      </c>
      <c r="AR356" s="4">
        <v>995</v>
      </c>
      <c r="AS356" s="4">
        <v>949</v>
      </c>
      <c r="AT356" s="4">
        <v>948</v>
      </c>
      <c r="AU356" s="4">
        <v>975</v>
      </c>
      <c r="AV356" s="4">
        <v>5241</v>
      </c>
      <c r="AW356" s="4">
        <v>949</v>
      </c>
      <c r="AX356" s="4">
        <v>995</v>
      </c>
      <c r="AY356" s="4">
        <v>1064</v>
      </c>
      <c r="AZ356" s="4">
        <v>1096</v>
      </c>
      <c r="BA356" s="4">
        <v>1137</v>
      </c>
      <c r="BB356" s="4">
        <v>6002</v>
      </c>
      <c r="BC356" s="4">
        <v>1175</v>
      </c>
      <c r="BD356" s="4">
        <v>1162</v>
      </c>
      <c r="BE356" s="4">
        <v>1238</v>
      </c>
      <c r="BF356" s="4">
        <v>1200</v>
      </c>
      <c r="BG356" s="4">
        <v>1227</v>
      </c>
      <c r="BH356" s="4">
        <v>5907</v>
      </c>
      <c r="BI356" s="4">
        <v>1258</v>
      </c>
      <c r="BJ356" s="4">
        <v>1221</v>
      </c>
      <c r="BK356" s="4">
        <v>1182</v>
      </c>
      <c r="BL356" s="4">
        <v>1175</v>
      </c>
      <c r="BM356" s="4">
        <v>1071</v>
      </c>
      <c r="BN356" s="4">
        <v>5082</v>
      </c>
      <c r="BO356" s="4">
        <v>1069</v>
      </c>
      <c r="BP356" s="4">
        <v>1041</v>
      </c>
      <c r="BQ356" s="4">
        <v>1011</v>
      </c>
      <c r="BR356" s="4">
        <v>1032</v>
      </c>
      <c r="BS356" s="4">
        <v>929</v>
      </c>
      <c r="BT356" s="4">
        <v>4724</v>
      </c>
      <c r="BU356" s="4">
        <v>976</v>
      </c>
      <c r="BV356" s="4">
        <v>966</v>
      </c>
      <c r="BW356" s="4">
        <v>942</v>
      </c>
      <c r="BX356" s="4">
        <v>883</v>
      </c>
      <c r="BY356" s="4">
        <v>957</v>
      </c>
      <c r="BZ356" s="4">
        <v>5189</v>
      </c>
      <c r="CA356" s="4">
        <v>870</v>
      </c>
      <c r="CB356" s="4">
        <v>974</v>
      </c>
      <c r="CC356" s="4">
        <v>1030</v>
      </c>
      <c r="CD356" s="4">
        <v>1116</v>
      </c>
      <c r="CE356" s="4">
        <v>1199</v>
      </c>
      <c r="CF356" s="4">
        <v>3962</v>
      </c>
      <c r="CG356" s="4">
        <v>827</v>
      </c>
      <c r="CH356" s="4">
        <v>867</v>
      </c>
      <c r="CI356" s="4">
        <v>836</v>
      </c>
      <c r="CJ356" s="4">
        <v>774</v>
      </c>
      <c r="CK356" s="4">
        <v>658</v>
      </c>
      <c r="CL356" s="4">
        <v>3352</v>
      </c>
      <c r="CM356" s="4">
        <v>671</v>
      </c>
      <c r="CN356" s="4">
        <v>705</v>
      </c>
      <c r="CO356" s="4">
        <v>692</v>
      </c>
      <c r="CP356" s="4">
        <v>651</v>
      </c>
      <c r="CQ356" s="4">
        <v>633</v>
      </c>
      <c r="CR356" s="4">
        <v>2718</v>
      </c>
      <c r="CS356" s="4">
        <v>569</v>
      </c>
      <c r="CT356" s="4">
        <v>567</v>
      </c>
      <c r="CU356" s="4">
        <v>530</v>
      </c>
      <c r="CV356" s="4">
        <v>549</v>
      </c>
      <c r="CW356" s="4">
        <v>503</v>
      </c>
      <c r="CX356" s="4">
        <v>2225</v>
      </c>
      <c r="CY356" s="4">
        <v>533</v>
      </c>
      <c r="CZ356" s="4">
        <v>479</v>
      </c>
      <c r="DA356" s="4">
        <v>434</v>
      </c>
      <c r="DB356" s="4">
        <v>410</v>
      </c>
      <c r="DC356" s="4">
        <v>369</v>
      </c>
      <c r="DD356" s="4">
        <v>1507</v>
      </c>
      <c r="DE356" s="4">
        <v>379</v>
      </c>
      <c r="DF356" s="4">
        <v>288</v>
      </c>
      <c r="DG356" s="4">
        <v>298</v>
      </c>
      <c r="DH356" s="4">
        <v>284</v>
      </c>
      <c r="DI356" s="4">
        <v>258</v>
      </c>
      <c r="DJ356" s="4">
        <v>687</v>
      </c>
      <c r="DK356" s="4">
        <v>248</v>
      </c>
      <c r="DL356" s="4">
        <v>184</v>
      </c>
      <c r="DM356" s="4">
        <v>108</v>
      </c>
      <c r="DN356" s="4">
        <v>79</v>
      </c>
      <c r="DO356" s="4">
        <v>68</v>
      </c>
      <c r="DP356" s="4">
        <v>185</v>
      </c>
      <c r="DQ356" s="4">
        <v>62</v>
      </c>
      <c r="DR356" s="4">
        <v>56</v>
      </c>
      <c r="DS356" s="4">
        <v>30</v>
      </c>
      <c r="DT356" s="4">
        <v>24</v>
      </c>
      <c r="DU356" s="4">
        <v>13</v>
      </c>
      <c r="DV356" s="4">
        <v>24</v>
      </c>
      <c r="DW356" s="4">
        <v>14323</v>
      </c>
      <c r="DX356" s="4">
        <v>16241</v>
      </c>
      <c r="DY356" s="4">
        <v>28766</v>
      </c>
      <c r="DZ356" s="4">
        <v>20902</v>
      </c>
      <c r="EA356" s="4">
        <v>14660</v>
      </c>
    </row>
    <row r="357" spans="1:131" ht="17.5" customHeight="1" x14ac:dyDescent="0.35">
      <c r="A357" s="2" t="s">
        <v>620</v>
      </c>
      <c r="D357" s="2" t="s">
        <v>621</v>
      </c>
      <c r="E357" s="4">
        <v>59150</v>
      </c>
      <c r="F357" s="4">
        <v>3404</v>
      </c>
      <c r="G357" s="4">
        <v>671</v>
      </c>
      <c r="H357" s="4">
        <v>671</v>
      </c>
      <c r="I357" s="4">
        <v>670</v>
      </c>
      <c r="J357" s="4">
        <v>694</v>
      </c>
      <c r="K357" s="4">
        <v>698</v>
      </c>
      <c r="L357" s="4">
        <v>3421</v>
      </c>
      <c r="M357" s="4">
        <v>750</v>
      </c>
      <c r="N357" s="4">
        <v>678</v>
      </c>
      <c r="O357" s="4">
        <v>682</v>
      </c>
      <c r="P357" s="4">
        <v>640</v>
      </c>
      <c r="Q357" s="4">
        <v>671</v>
      </c>
      <c r="R357" s="4">
        <v>3536</v>
      </c>
      <c r="S357" s="4">
        <v>652</v>
      </c>
      <c r="T357" s="4">
        <v>704</v>
      </c>
      <c r="U357" s="4">
        <v>731</v>
      </c>
      <c r="V357" s="4">
        <v>727</v>
      </c>
      <c r="W357" s="4">
        <v>722</v>
      </c>
      <c r="X357" s="4">
        <v>3422</v>
      </c>
      <c r="Y357" s="4">
        <v>709</v>
      </c>
      <c r="Z357" s="4">
        <v>748</v>
      </c>
      <c r="AA357" s="4">
        <v>841</v>
      </c>
      <c r="AB357" s="4">
        <v>619</v>
      </c>
      <c r="AC357" s="4">
        <v>505</v>
      </c>
      <c r="AD357" s="4">
        <v>2570</v>
      </c>
      <c r="AE357" s="4">
        <v>441</v>
      </c>
      <c r="AF357" s="4">
        <v>466</v>
      </c>
      <c r="AG357" s="4">
        <v>558</v>
      </c>
      <c r="AH357" s="4">
        <v>561</v>
      </c>
      <c r="AI357" s="4">
        <v>544</v>
      </c>
      <c r="AJ357" s="4">
        <v>2552</v>
      </c>
      <c r="AK357" s="4">
        <v>497</v>
      </c>
      <c r="AL357" s="4">
        <v>530</v>
      </c>
      <c r="AM357" s="4">
        <v>480</v>
      </c>
      <c r="AN357" s="4">
        <v>483</v>
      </c>
      <c r="AO357" s="4">
        <v>562</v>
      </c>
      <c r="AP357" s="4">
        <v>3289</v>
      </c>
      <c r="AQ357" s="4">
        <v>656</v>
      </c>
      <c r="AR357" s="4">
        <v>689</v>
      </c>
      <c r="AS357" s="4">
        <v>630</v>
      </c>
      <c r="AT357" s="4">
        <v>656</v>
      </c>
      <c r="AU357" s="4">
        <v>658</v>
      </c>
      <c r="AV357" s="4">
        <v>3839</v>
      </c>
      <c r="AW357" s="4">
        <v>694</v>
      </c>
      <c r="AX357" s="4">
        <v>703</v>
      </c>
      <c r="AY357" s="4">
        <v>814</v>
      </c>
      <c r="AZ357" s="4">
        <v>805</v>
      </c>
      <c r="BA357" s="4">
        <v>823</v>
      </c>
      <c r="BB357" s="4">
        <v>4539</v>
      </c>
      <c r="BC357" s="4">
        <v>898</v>
      </c>
      <c r="BD357" s="4">
        <v>875</v>
      </c>
      <c r="BE357" s="4">
        <v>908</v>
      </c>
      <c r="BF357" s="4">
        <v>944</v>
      </c>
      <c r="BG357" s="4">
        <v>914</v>
      </c>
      <c r="BH357" s="4">
        <v>4533</v>
      </c>
      <c r="BI357" s="4">
        <v>996</v>
      </c>
      <c r="BJ357" s="4">
        <v>955</v>
      </c>
      <c r="BK357" s="4">
        <v>931</v>
      </c>
      <c r="BL357" s="4">
        <v>830</v>
      </c>
      <c r="BM357" s="4">
        <v>821</v>
      </c>
      <c r="BN357" s="4">
        <v>4170</v>
      </c>
      <c r="BO357" s="4">
        <v>890</v>
      </c>
      <c r="BP357" s="4">
        <v>844</v>
      </c>
      <c r="BQ357" s="4">
        <v>827</v>
      </c>
      <c r="BR357" s="4">
        <v>814</v>
      </c>
      <c r="BS357" s="4">
        <v>795</v>
      </c>
      <c r="BT357" s="4">
        <v>3642</v>
      </c>
      <c r="BU357" s="4">
        <v>702</v>
      </c>
      <c r="BV357" s="4">
        <v>744</v>
      </c>
      <c r="BW357" s="4">
        <v>721</v>
      </c>
      <c r="BX357" s="4">
        <v>729</v>
      </c>
      <c r="BY357" s="4">
        <v>746</v>
      </c>
      <c r="BZ357" s="4">
        <v>4234</v>
      </c>
      <c r="CA357" s="4">
        <v>776</v>
      </c>
      <c r="CB357" s="4">
        <v>826</v>
      </c>
      <c r="CC357" s="4">
        <v>819</v>
      </c>
      <c r="CD357" s="4">
        <v>872</v>
      </c>
      <c r="CE357" s="4">
        <v>941</v>
      </c>
      <c r="CF357" s="4">
        <v>3293</v>
      </c>
      <c r="CG357" s="4">
        <v>764</v>
      </c>
      <c r="CH357" s="4">
        <v>658</v>
      </c>
      <c r="CI357" s="4">
        <v>681</v>
      </c>
      <c r="CJ357" s="4">
        <v>660</v>
      </c>
      <c r="CK357" s="4">
        <v>530</v>
      </c>
      <c r="CL357" s="4">
        <v>2635</v>
      </c>
      <c r="CM357" s="4">
        <v>511</v>
      </c>
      <c r="CN357" s="4">
        <v>529</v>
      </c>
      <c r="CO357" s="4">
        <v>554</v>
      </c>
      <c r="CP357" s="4">
        <v>484</v>
      </c>
      <c r="CQ357" s="4">
        <v>557</v>
      </c>
      <c r="CR357" s="4">
        <v>2231</v>
      </c>
      <c r="CS357" s="4">
        <v>459</v>
      </c>
      <c r="CT357" s="4">
        <v>470</v>
      </c>
      <c r="CU357" s="4">
        <v>468</v>
      </c>
      <c r="CV357" s="4">
        <v>417</v>
      </c>
      <c r="CW357" s="4">
        <v>417</v>
      </c>
      <c r="CX357" s="4">
        <v>1861</v>
      </c>
      <c r="CY357" s="4">
        <v>436</v>
      </c>
      <c r="CZ357" s="4">
        <v>432</v>
      </c>
      <c r="DA357" s="4">
        <v>372</v>
      </c>
      <c r="DB357" s="4">
        <v>328</v>
      </c>
      <c r="DC357" s="4">
        <v>293</v>
      </c>
      <c r="DD357" s="4">
        <v>1226</v>
      </c>
      <c r="DE357" s="4">
        <v>307</v>
      </c>
      <c r="DF357" s="4">
        <v>240</v>
      </c>
      <c r="DG357" s="4">
        <v>236</v>
      </c>
      <c r="DH357" s="4">
        <v>217</v>
      </c>
      <c r="DI357" s="4">
        <v>226</v>
      </c>
      <c r="DJ357" s="4">
        <v>594</v>
      </c>
      <c r="DK357" s="4">
        <v>205</v>
      </c>
      <c r="DL357" s="4">
        <v>161</v>
      </c>
      <c r="DM357" s="4">
        <v>93</v>
      </c>
      <c r="DN357" s="4">
        <v>65</v>
      </c>
      <c r="DO357" s="4">
        <v>70</v>
      </c>
      <c r="DP357" s="4">
        <v>132</v>
      </c>
      <c r="DQ357" s="4">
        <v>47</v>
      </c>
      <c r="DR357" s="4">
        <v>28</v>
      </c>
      <c r="DS357" s="4">
        <v>30</v>
      </c>
      <c r="DT357" s="4">
        <v>13</v>
      </c>
      <c r="DU357" s="4">
        <v>14</v>
      </c>
      <c r="DV357" s="4">
        <v>27</v>
      </c>
      <c r="DW357" s="4">
        <v>11070</v>
      </c>
      <c r="DX357" s="4">
        <v>12659</v>
      </c>
      <c r="DY357" s="4">
        <v>19502</v>
      </c>
      <c r="DZ357" s="4">
        <v>16579</v>
      </c>
      <c r="EA357" s="4">
        <v>11999</v>
      </c>
    </row>
    <row r="358" spans="1:131" ht="17.5" customHeight="1" x14ac:dyDescent="0.35">
      <c r="A358" s="2" t="s">
        <v>622</v>
      </c>
      <c r="D358" s="2" t="s">
        <v>623</v>
      </c>
      <c r="E358" s="4">
        <v>54834</v>
      </c>
      <c r="F358" s="4">
        <v>2992</v>
      </c>
      <c r="G358" s="4">
        <v>607</v>
      </c>
      <c r="H358" s="4">
        <v>599</v>
      </c>
      <c r="I358" s="4">
        <v>615</v>
      </c>
      <c r="J358" s="4">
        <v>569</v>
      </c>
      <c r="K358" s="4">
        <v>602</v>
      </c>
      <c r="L358" s="4">
        <v>2645</v>
      </c>
      <c r="M358" s="4">
        <v>527</v>
      </c>
      <c r="N358" s="4">
        <v>508</v>
      </c>
      <c r="O358" s="4">
        <v>528</v>
      </c>
      <c r="P358" s="4">
        <v>547</v>
      </c>
      <c r="Q358" s="4">
        <v>535</v>
      </c>
      <c r="R358" s="4">
        <v>3088</v>
      </c>
      <c r="S358" s="4">
        <v>584</v>
      </c>
      <c r="T358" s="4">
        <v>608</v>
      </c>
      <c r="U358" s="4">
        <v>616</v>
      </c>
      <c r="V358" s="4">
        <v>658</v>
      </c>
      <c r="W358" s="4">
        <v>622</v>
      </c>
      <c r="X358" s="4">
        <v>3154</v>
      </c>
      <c r="Y358" s="4">
        <v>606</v>
      </c>
      <c r="Z358" s="4">
        <v>673</v>
      </c>
      <c r="AA358" s="4">
        <v>722</v>
      </c>
      <c r="AB358" s="4">
        <v>611</v>
      </c>
      <c r="AC358" s="4">
        <v>542</v>
      </c>
      <c r="AD358" s="4">
        <v>3006</v>
      </c>
      <c r="AE358" s="4">
        <v>592</v>
      </c>
      <c r="AF358" s="4">
        <v>633</v>
      </c>
      <c r="AG358" s="4">
        <v>588</v>
      </c>
      <c r="AH358" s="4">
        <v>613</v>
      </c>
      <c r="AI358" s="4">
        <v>580</v>
      </c>
      <c r="AJ358" s="4">
        <v>2751</v>
      </c>
      <c r="AK358" s="4">
        <v>510</v>
      </c>
      <c r="AL358" s="4">
        <v>537</v>
      </c>
      <c r="AM358" s="4">
        <v>543</v>
      </c>
      <c r="AN358" s="4">
        <v>549</v>
      </c>
      <c r="AO358" s="4">
        <v>612</v>
      </c>
      <c r="AP358" s="4">
        <v>2779</v>
      </c>
      <c r="AQ358" s="4">
        <v>594</v>
      </c>
      <c r="AR358" s="4">
        <v>562</v>
      </c>
      <c r="AS358" s="4">
        <v>580</v>
      </c>
      <c r="AT358" s="4">
        <v>522</v>
      </c>
      <c r="AU358" s="4">
        <v>521</v>
      </c>
      <c r="AV358" s="4">
        <v>3141</v>
      </c>
      <c r="AW358" s="4">
        <v>569</v>
      </c>
      <c r="AX358" s="4">
        <v>585</v>
      </c>
      <c r="AY358" s="4">
        <v>604</v>
      </c>
      <c r="AZ358" s="4">
        <v>669</v>
      </c>
      <c r="BA358" s="4">
        <v>714</v>
      </c>
      <c r="BB358" s="4">
        <v>3800</v>
      </c>
      <c r="BC358" s="4">
        <v>745</v>
      </c>
      <c r="BD358" s="4">
        <v>726</v>
      </c>
      <c r="BE358" s="4">
        <v>785</v>
      </c>
      <c r="BF358" s="4">
        <v>727</v>
      </c>
      <c r="BG358" s="4">
        <v>817</v>
      </c>
      <c r="BH358" s="4">
        <v>3900</v>
      </c>
      <c r="BI358" s="4">
        <v>815</v>
      </c>
      <c r="BJ358" s="4">
        <v>804</v>
      </c>
      <c r="BK358" s="4">
        <v>770</v>
      </c>
      <c r="BL358" s="4">
        <v>789</v>
      </c>
      <c r="BM358" s="4">
        <v>722</v>
      </c>
      <c r="BN358" s="4">
        <v>3630</v>
      </c>
      <c r="BO358" s="4">
        <v>769</v>
      </c>
      <c r="BP358" s="4">
        <v>688</v>
      </c>
      <c r="BQ358" s="4">
        <v>713</v>
      </c>
      <c r="BR358" s="4">
        <v>746</v>
      </c>
      <c r="BS358" s="4">
        <v>714</v>
      </c>
      <c r="BT358" s="4">
        <v>3434</v>
      </c>
      <c r="BU358" s="4">
        <v>671</v>
      </c>
      <c r="BV358" s="4">
        <v>641</v>
      </c>
      <c r="BW358" s="4">
        <v>712</v>
      </c>
      <c r="BX358" s="4">
        <v>695</v>
      </c>
      <c r="BY358" s="4">
        <v>715</v>
      </c>
      <c r="BZ358" s="4">
        <v>4114</v>
      </c>
      <c r="CA358" s="4">
        <v>707</v>
      </c>
      <c r="CB358" s="4">
        <v>745</v>
      </c>
      <c r="CC358" s="4">
        <v>801</v>
      </c>
      <c r="CD358" s="4">
        <v>922</v>
      </c>
      <c r="CE358" s="4">
        <v>939</v>
      </c>
      <c r="CF358" s="4">
        <v>3296</v>
      </c>
      <c r="CG358" s="4">
        <v>703</v>
      </c>
      <c r="CH358" s="4">
        <v>689</v>
      </c>
      <c r="CI358" s="4">
        <v>686</v>
      </c>
      <c r="CJ358" s="4">
        <v>656</v>
      </c>
      <c r="CK358" s="4">
        <v>562</v>
      </c>
      <c r="CL358" s="4">
        <v>2650</v>
      </c>
      <c r="CM358" s="4">
        <v>514</v>
      </c>
      <c r="CN358" s="4">
        <v>546</v>
      </c>
      <c r="CO358" s="4">
        <v>561</v>
      </c>
      <c r="CP358" s="4">
        <v>516</v>
      </c>
      <c r="CQ358" s="4">
        <v>513</v>
      </c>
      <c r="CR358" s="4">
        <v>2193</v>
      </c>
      <c r="CS358" s="4">
        <v>449</v>
      </c>
      <c r="CT358" s="4">
        <v>460</v>
      </c>
      <c r="CU358" s="4">
        <v>433</v>
      </c>
      <c r="CV358" s="4">
        <v>438</v>
      </c>
      <c r="CW358" s="4">
        <v>413</v>
      </c>
      <c r="CX358" s="4">
        <v>1940</v>
      </c>
      <c r="CY358" s="4">
        <v>436</v>
      </c>
      <c r="CZ358" s="4">
        <v>363</v>
      </c>
      <c r="DA358" s="4">
        <v>423</v>
      </c>
      <c r="DB358" s="4">
        <v>348</v>
      </c>
      <c r="DC358" s="4">
        <v>370</v>
      </c>
      <c r="DD358" s="4">
        <v>1420</v>
      </c>
      <c r="DE358" s="4">
        <v>320</v>
      </c>
      <c r="DF358" s="4">
        <v>279</v>
      </c>
      <c r="DG358" s="4">
        <v>333</v>
      </c>
      <c r="DH358" s="4">
        <v>253</v>
      </c>
      <c r="DI358" s="4">
        <v>235</v>
      </c>
      <c r="DJ358" s="4">
        <v>706</v>
      </c>
      <c r="DK358" s="4">
        <v>239</v>
      </c>
      <c r="DL358" s="4">
        <v>191</v>
      </c>
      <c r="DM358" s="4">
        <v>112</v>
      </c>
      <c r="DN358" s="4">
        <v>81</v>
      </c>
      <c r="DO358" s="4">
        <v>83</v>
      </c>
      <c r="DP358" s="4">
        <v>175</v>
      </c>
      <c r="DQ358" s="4">
        <v>54</v>
      </c>
      <c r="DR358" s="4">
        <v>48</v>
      </c>
      <c r="DS358" s="4">
        <v>32</v>
      </c>
      <c r="DT358" s="4">
        <v>31</v>
      </c>
      <c r="DU358" s="4">
        <v>10</v>
      </c>
      <c r="DV358" s="4">
        <v>20</v>
      </c>
      <c r="DW358" s="4">
        <v>9331</v>
      </c>
      <c r="DX358" s="4">
        <v>10726</v>
      </c>
      <c r="DY358" s="4">
        <v>18025</v>
      </c>
      <c r="DZ358" s="4">
        <v>15078</v>
      </c>
      <c r="EA358" s="4">
        <v>12400</v>
      </c>
    </row>
    <row r="359" spans="1:131" ht="17.5" customHeight="1" x14ac:dyDescent="0.35">
      <c r="A359" s="2" t="s">
        <v>624</v>
      </c>
      <c r="D359" s="2" t="s">
        <v>625</v>
      </c>
      <c r="E359" s="4">
        <v>68683</v>
      </c>
      <c r="F359" s="4">
        <v>4216</v>
      </c>
      <c r="G359" s="4">
        <v>867</v>
      </c>
      <c r="H359" s="4">
        <v>868</v>
      </c>
      <c r="I359" s="4">
        <v>795</v>
      </c>
      <c r="J359" s="4">
        <v>862</v>
      </c>
      <c r="K359" s="4">
        <v>824</v>
      </c>
      <c r="L359" s="4">
        <v>3896</v>
      </c>
      <c r="M359" s="4">
        <v>816</v>
      </c>
      <c r="N359" s="4">
        <v>764</v>
      </c>
      <c r="O359" s="4">
        <v>756</v>
      </c>
      <c r="P359" s="4">
        <v>778</v>
      </c>
      <c r="Q359" s="4">
        <v>782</v>
      </c>
      <c r="R359" s="4">
        <v>4298</v>
      </c>
      <c r="S359" s="4">
        <v>768</v>
      </c>
      <c r="T359" s="4">
        <v>846</v>
      </c>
      <c r="U359" s="4">
        <v>872</v>
      </c>
      <c r="V359" s="4">
        <v>889</v>
      </c>
      <c r="W359" s="4">
        <v>923</v>
      </c>
      <c r="X359" s="4">
        <v>4177</v>
      </c>
      <c r="Y359" s="4">
        <v>884</v>
      </c>
      <c r="Z359" s="4">
        <v>877</v>
      </c>
      <c r="AA359" s="4">
        <v>852</v>
      </c>
      <c r="AB359" s="4">
        <v>855</v>
      </c>
      <c r="AC359" s="4">
        <v>709</v>
      </c>
      <c r="AD359" s="4">
        <v>3761</v>
      </c>
      <c r="AE359" s="4">
        <v>716</v>
      </c>
      <c r="AF359" s="4">
        <v>701</v>
      </c>
      <c r="AG359" s="4">
        <v>776</v>
      </c>
      <c r="AH359" s="4">
        <v>800</v>
      </c>
      <c r="AI359" s="4">
        <v>768</v>
      </c>
      <c r="AJ359" s="4">
        <v>4187</v>
      </c>
      <c r="AK359" s="4">
        <v>818</v>
      </c>
      <c r="AL359" s="4">
        <v>849</v>
      </c>
      <c r="AM359" s="4">
        <v>824</v>
      </c>
      <c r="AN359" s="4">
        <v>820</v>
      </c>
      <c r="AO359" s="4">
        <v>876</v>
      </c>
      <c r="AP359" s="4">
        <v>4046</v>
      </c>
      <c r="AQ359" s="4">
        <v>876</v>
      </c>
      <c r="AR359" s="4">
        <v>872</v>
      </c>
      <c r="AS359" s="4">
        <v>768</v>
      </c>
      <c r="AT359" s="4">
        <v>740</v>
      </c>
      <c r="AU359" s="4">
        <v>790</v>
      </c>
      <c r="AV359" s="4">
        <v>4265</v>
      </c>
      <c r="AW359" s="4">
        <v>771</v>
      </c>
      <c r="AX359" s="4">
        <v>807</v>
      </c>
      <c r="AY359" s="4">
        <v>834</v>
      </c>
      <c r="AZ359" s="4">
        <v>925</v>
      </c>
      <c r="BA359" s="4">
        <v>928</v>
      </c>
      <c r="BB359" s="4">
        <v>5130</v>
      </c>
      <c r="BC359" s="4">
        <v>1023</v>
      </c>
      <c r="BD359" s="4">
        <v>986</v>
      </c>
      <c r="BE359" s="4">
        <v>1048</v>
      </c>
      <c r="BF359" s="4">
        <v>1019</v>
      </c>
      <c r="BG359" s="4">
        <v>1054</v>
      </c>
      <c r="BH359" s="4">
        <v>5235</v>
      </c>
      <c r="BI359" s="4">
        <v>1091</v>
      </c>
      <c r="BJ359" s="4">
        <v>1091</v>
      </c>
      <c r="BK359" s="4">
        <v>1070</v>
      </c>
      <c r="BL359" s="4">
        <v>987</v>
      </c>
      <c r="BM359" s="4">
        <v>996</v>
      </c>
      <c r="BN359" s="4">
        <v>4454</v>
      </c>
      <c r="BO359" s="4">
        <v>906</v>
      </c>
      <c r="BP359" s="4">
        <v>967</v>
      </c>
      <c r="BQ359" s="4">
        <v>919</v>
      </c>
      <c r="BR359" s="4">
        <v>835</v>
      </c>
      <c r="BS359" s="4">
        <v>827</v>
      </c>
      <c r="BT359" s="4">
        <v>3965</v>
      </c>
      <c r="BU359" s="4">
        <v>806</v>
      </c>
      <c r="BV359" s="4">
        <v>786</v>
      </c>
      <c r="BW359" s="4">
        <v>810</v>
      </c>
      <c r="BX359" s="4">
        <v>762</v>
      </c>
      <c r="BY359" s="4">
        <v>801</v>
      </c>
      <c r="BZ359" s="4">
        <v>4652</v>
      </c>
      <c r="CA359" s="4">
        <v>776</v>
      </c>
      <c r="CB359" s="4">
        <v>920</v>
      </c>
      <c r="CC359" s="4">
        <v>897</v>
      </c>
      <c r="CD359" s="4">
        <v>1024</v>
      </c>
      <c r="CE359" s="4">
        <v>1035</v>
      </c>
      <c r="CF359" s="4">
        <v>3661</v>
      </c>
      <c r="CG359" s="4">
        <v>767</v>
      </c>
      <c r="CH359" s="4">
        <v>851</v>
      </c>
      <c r="CI359" s="4">
        <v>778</v>
      </c>
      <c r="CJ359" s="4">
        <v>688</v>
      </c>
      <c r="CK359" s="4">
        <v>577</v>
      </c>
      <c r="CL359" s="4">
        <v>2827</v>
      </c>
      <c r="CM359" s="4">
        <v>589</v>
      </c>
      <c r="CN359" s="4">
        <v>583</v>
      </c>
      <c r="CO359" s="4">
        <v>592</v>
      </c>
      <c r="CP359" s="4">
        <v>545</v>
      </c>
      <c r="CQ359" s="4">
        <v>518</v>
      </c>
      <c r="CR359" s="4">
        <v>2263</v>
      </c>
      <c r="CS359" s="4">
        <v>500</v>
      </c>
      <c r="CT359" s="4">
        <v>473</v>
      </c>
      <c r="CU359" s="4">
        <v>410</v>
      </c>
      <c r="CV359" s="4">
        <v>442</v>
      </c>
      <c r="CW359" s="4">
        <v>438</v>
      </c>
      <c r="CX359" s="4">
        <v>1812</v>
      </c>
      <c r="CY359" s="4">
        <v>415</v>
      </c>
      <c r="CZ359" s="4">
        <v>402</v>
      </c>
      <c r="DA359" s="4">
        <v>341</v>
      </c>
      <c r="DB359" s="4">
        <v>362</v>
      </c>
      <c r="DC359" s="4">
        <v>292</v>
      </c>
      <c r="DD359" s="4">
        <v>1161</v>
      </c>
      <c r="DE359" s="4">
        <v>255</v>
      </c>
      <c r="DF359" s="4">
        <v>254</v>
      </c>
      <c r="DG359" s="4">
        <v>239</v>
      </c>
      <c r="DH359" s="4">
        <v>185</v>
      </c>
      <c r="DI359" s="4">
        <v>228</v>
      </c>
      <c r="DJ359" s="4">
        <v>535</v>
      </c>
      <c r="DK359" s="4">
        <v>187</v>
      </c>
      <c r="DL359" s="4">
        <v>152</v>
      </c>
      <c r="DM359" s="4">
        <v>75</v>
      </c>
      <c r="DN359" s="4">
        <v>70</v>
      </c>
      <c r="DO359" s="4">
        <v>51</v>
      </c>
      <c r="DP359" s="4">
        <v>128</v>
      </c>
      <c r="DQ359" s="4">
        <v>43</v>
      </c>
      <c r="DR359" s="4">
        <v>30</v>
      </c>
      <c r="DS359" s="4">
        <v>20</v>
      </c>
      <c r="DT359" s="4">
        <v>19</v>
      </c>
      <c r="DU359" s="4">
        <v>16</v>
      </c>
      <c r="DV359" s="4">
        <v>14</v>
      </c>
      <c r="DW359" s="4">
        <v>13294</v>
      </c>
      <c r="DX359" s="4">
        <v>15023</v>
      </c>
      <c r="DY359" s="4">
        <v>24682</v>
      </c>
      <c r="DZ359" s="4">
        <v>18306</v>
      </c>
      <c r="EA359" s="4">
        <v>12401</v>
      </c>
    </row>
    <row r="360" spans="1:131" ht="17.5" customHeight="1" x14ac:dyDescent="0.35">
      <c r="A360" s="2" t="s">
        <v>626</v>
      </c>
      <c r="D360" s="2" t="s">
        <v>627</v>
      </c>
      <c r="E360" s="4">
        <v>69631</v>
      </c>
      <c r="F360" s="4">
        <v>3921</v>
      </c>
      <c r="G360" s="4">
        <v>793</v>
      </c>
      <c r="H360" s="4">
        <v>777</v>
      </c>
      <c r="I360" s="4">
        <v>780</v>
      </c>
      <c r="J360" s="4">
        <v>781</v>
      </c>
      <c r="K360" s="4">
        <v>790</v>
      </c>
      <c r="L360" s="4">
        <v>3457</v>
      </c>
      <c r="M360" s="4">
        <v>769</v>
      </c>
      <c r="N360" s="4">
        <v>664</v>
      </c>
      <c r="O360" s="4">
        <v>704</v>
      </c>
      <c r="P360" s="4">
        <v>630</v>
      </c>
      <c r="Q360" s="4">
        <v>690</v>
      </c>
      <c r="R360" s="4">
        <v>4063</v>
      </c>
      <c r="S360" s="4">
        <v>739</v>
      </c>
      <c r="T360" s="4">
        <v>730</v>
      </c>
      <c r="U360" s="4">
        <v>841</v>
      </c>
      <c r="V360" s="4">
        <v>879</v>
      </c>
      <c r="W360" s="4">
        <v>874</v>
      </c>
      <c r="X360" s="4">
        <v>4078</v>
      </c>
      <c r="Y360" s="4">
        <v>848</v>
      </c>
      <c r="Z360" s="4">
        <v>766</v>
      </c>
      <c r="AA360" s="4">
        <v>853</v>
      </c>
      <c r="AB360" s="4">
        <v>852</v>
      </c>
      <c r="AC360" s="4">
        <v>759</v>
      </c>
      <c r="AD360" s="4">
        <v>3711</v>
      </c>
      <c r="AE360" s="4">
        <v>721</v>
      </c>
      <c r="AF360" s="4">
        <v>682</v>
      </c>
      <c r="AG360" s="4">
        <v>762</v>
      </c>
      <c r="AH360" s="4">
        <v>745</v>
      </c>
      <c r="AI360" s="4">
        <v>801</v>
      </c>
      <c r="AJ360" s="4">
        <v>3895</v>
      </c>
      <c r="AK360" s="4">
        <v>796</v>
      </c>
      <c r="AL360" s="4">
        <v>798</v>
      </c>
      <c r="AM360" s="4">
        <v>768</v>
      </c>
      <c r="AN360" s="4">
        <v>735</v>
      </c>
      <c r="AO360" s="4">
        <v>798</v>
      </c>
      <c r="AP360" s="4">
        <v>3601</v>
      </c>
      <c r="AQ360" s="4">
        <v>784</v>
      </c>
      <c r="AR360" s="4">
        <v>760</v>
      </c>
      <c r="AS360" s="4">
        <v>719</v>
      </c>
      <c r="AT360" s="4">
        <v>652</v>
      </c>
      <c r="AU360" s="4">
        <v>686</v>
      </c>
      <c r="AV360" s="4">
        <v>3862</v>
      </c>
      <c r="AW360" s="4">
        <v>743</v>
      </c>
      <c r="AX360" s="4">
        <v>729</v>
      </c>
      <c r="AY360" s="4">
        <v>712</v>
      </c>
      <c r="AZ360" s="4">
        <v>837</v>
      </c>
      <c r="BA360" s="4">
        <v>841</v>
      </c>
      <c r="BB360" s="4">
        <v>4640</v>
      </c>
      <c r="BC360" s="4">
        <v>922</v>
      </c>
      <c r="BD360" s="4">
        <v>896</v>
      </c>
      <c r="BE360" s="4">
        <v>924</v>
      </c>
      <c r="BF360" s="4">
        <v>937</v>
      </c>
      <c r="BG360" s="4">
        <v>961</v>
      </c>
      <c r="BH360" s="4">
        <v>4804</v>
      </c>
      <c r="BI360" s="4">
        <v>967</v>
      </c>
      <c r="BJ360" s="4">
        <v>958</v>
      </c>
      <c r="BK360" s="4">
        <v>925</v>
      </c>
      <c r="BL360" s="4">
        <v>1017</v>
      </c>
      <c r="BM360" s="4">
        <v>937</v>
      </c>
      <c r="BN360" s="4">
        <v>4292</v>
      </c>
      <c r="BO360" s="4">
        <v>913</v>
      </c>
      <c r="BP360" s="4">
        <v>882</v>
      </c>
      <c r="BQ360" s="4">
        <v>820</v>
      </c>
      <c r="BR360" s="4">
        <v>825</v>
      </c>
      <c r="BS360" s="4">
        <v>852</v>
      </c>
      <c r="BT360" s="4">
        <v>4219</v>
      </c>
      <c r="BU360" s="4">
        <v>867</v>
      </c>
      <c r="BV360" s="4">
        <v>802</v>
      </c>
      <c r="BW360" s="4">
        <v>877</v>
      </c>
      <c r="BX360" s="4">
        <v>858</v>
      </c>
      <c r="BY360" s="4">
        <v>815</v>
      </c>
      <c r="BZ360" s="4">
        <v>4883</v>
      </c>
      <c r="CA360" s="4">
        <v>844</v>
      </c>
      <c r="CB360" s="4">
        <v>863</v>
      </c>
      <c r="CC360" s="4">
        <v>930</v>
      </c>
      <c r="CD360" s="4">
        <v>1111</v>
      </c>
      <c r="CE360" s="4">
        <v>1135</v>
      </c>
      <c r="CF360" s="4">
        <v>4148</v>
      </c>
      <c r="CG360" s="4">
        <v>874</v>
      </c>
      <c r="CH360" s="4">
        <v>919</v>
      </c>
      <c r="CI360" s="4">
        <v>828</v>
      </c>
      <c r="CJ360" s="4">
        <v>795</v>
      </c>
      <c r="CK360" s="4">
        <v>732</v>
      </c>
      <c r="CL360" s="4">
        <v>3433</v>
      </c>
      <c r="CM360" s="4">
        <v>662</v>
      </c>
      <c r="CN360" s="4">
        <v>707</v>
      </c>
      <c r="CO360" s="4">
        <v>704</v>
      </c>
      <c r="CP360" s="4">
        <v>678</v>
      </c>
      <c r="CQ360" s="4">
        <v>682</v>
      </c>
      <c r="CR360" s="4">
        <v>2904</v>
      </c>
      <c r="CS360" s="4">
        <v>614</v>
      </c>
      <c r="CT360" s="4">
        <v>592</v>
      </c>
      <c r="CU360" s="4">
        <v>548</v>
      </c>
      <c r="CV360" s="4">
        <v>574</v>
      </c>
      <c r="CW360" s="4">
        <v>576</v>
      </c>
      <c r="CX360" s="4">
        <v>2612</v>
      </c>
      <c r="CY360" s="4">
        <v>596</v>
      </c>
      <c r="CZ360" s="4">
        <v>533</v>
      </c>
      <c r="DA360" s="4">
        <v>543</v>
      </c>
      <c r="DB360" s="4">
        <v>471</v>
      </c>
      <c r="DC360" s="4">
        <v>469</v>
      </c>
      <c r="DD360" s="4">
        <v>1883</v>
      </c>
      <c r="DE360" s="4">
        <v>434</v>
      </c>
      <c r="DF360" s="4">
        <v>416</v>
      </c>
      <c r="DG360" s="4">
        <v>371</v>
      </c>
      <c r="DH360" s="4">
        <v>333</v>
      </c>
      <c r="DI360" s="4">
        <v>329</v>
      </c>
      <c r="DJ360" s="4">
        <v>932</v>
      </c>
      <c r="DK360" s="4">
        <v>321</v>
      </c>
      <c r="DL360" s="4">
        <v>249</v>
      </c>
      <c r="DM360" s="4">
        <v>129</v>
      </c>
      <c r="DN360" s="4">
        <v>106</v>
      </c>
      <c r="DO360" s="4">
        <v>127</v>
      </c>
      <c r="DP360" s="4">
        <v>258</v>
      </c>
      <c r="DQ360" s="4">
        <v>80</v>
      </c>
      <c r="DR360" s="4">
        <v>78</v>
      </c>
      <c r="DS360" s="4">
        <v>50</v>
      </c>
      <c r="DT360" s="4">
        <v>26</v>
      </c>
      <c r="DU360" s="4">
        <v>24</v>
      </c>
      <c r="DV360" s="4">
        <v>35</v>
      </c>
      <c r="DW360" s="4">
        <v>12289</v>
      </c>
      <c r="DX360" s="4">
        <v>13908</v>
      </c>
      <c r="DY360" s="4">
        <v>22939</v>
      </c>
      <c r="DZ360" s="4">
        <v>18198</v>
      </c>
      <c r="EA360" s="4">
        <v>16205</v>
      </c>
    </row>
    <row r="361" spans="1:131" ht="17.5" customHeight="1" x14ac:dyDescent="0.35">
      <c r="A361" s="2" t="s">
        <v>628</v>
      </c>
      <c r="D361" s="2" t="s">
        <v>629</v>
      </c>
      <c r="E361" s="4">
        <v>61598</v>
      </c>
      <c r="F361" s="4">
        <v>3506</v>
      </c>
      <c r="G361" s="4">
        <v>620</v>
      </c>
      <c r="H361" s="4">
        <v>682</v>
      </c>
      <c r="I361" s="4">
        <v>732</v>
      </c>
      <c r="J361" s="4">
        <v>727</v>
      </c>
      <c r="K361" s="4">
        <v>745</v>
      </c>
      <c r="L361" s="4">
        <v>3762</v>
      </c>
      <c r="M361" s="4">
        <v>777</v>
      </c>
      <c r="N361" s="4">
        <v>750</v>
      </c>
      <c r="O361" s="4">
        <v>758</v>
      </c>
      <c r="P361" s="4">
        <v>725</v>
      </c>
      <c r="Q361" s="4">
        <v>752</v>
      </c>
      <c r="R361" s="4">
        <v>4055</v>
      </c>
      <c r="S361" s="4">
        <v>843</v>
      </c>
      <c r="T361" s="4">
        <v>790</v>
      </c>
      <c r="U361" s="4">
        <v>777</v>
      </c>
      <c r="V361" s="4">
        <v>860</v>
      </c>
      <c r="W361" s="4">
        <v>785</v>
      </c>
      <c r="X361" s="4">
        <v>3874</v>
      </c>
      <c r="Y361" s="4">
        <v>767</v>
      </c>
      <c r="Z361" s="4">
        <v>880</v>
      </c>
      <c r="AA361" s="4">
        <v>899</v>
      </c>
      <c r="AB361" s="4">
        <v>758</v>
      </c>
      <c r="AC361" s="4">
        <v>570</v>
      </c>
      <c r="AD361" s="4">
        <v>2879</v>
      </c>
      <c r="AE361" s="4">
        <v>543</v>
      </c>
      <c r="AF361" s="4">
        <v>520</v>
      </c>
      <c r="AG361" s="4">
        <v>606</v>
      </c>
      <c r="AH361" s="4">
        <v>604</v>
      </c>
      <c r="AI361" s="4">
        <v>606</v>
      </c>
      <c r="AJ361" s="4">
        <v>2990</v>
      </c>
      <c r="AK361" s="4">
        <v>596</v>
      </c>
      <c r="AL361" s="4">
        <v>583</v>
      </c>
      <c r="AM361" s="4">
        <v>595</v>
      </c>
      <c r="AN361" s="4">
        <v>583</v>
      </c>
      <c r="AO361" s="4">
        <v>633</v>
      </c>
      <c r="AP361" s="4">
        <v>3513</v>
      </c>
      <c r="AQ361" s="4">
        <v>698</v>
      </c>
      <c r="AR361" s="4">
        <v>696</v>
      </c>
      <c r="AS361" s="4">
        <v>672</v>
      </c>
      <c r="AT361" s="4">
        <v>750</v>
      </c>
      <c r="AU361" s="4">
        <v>697</v>
      </c>
      <c r="AV361" s="4">
        <v>4404</v>
      </c>
      <c r="AW361" s="4">
        <v>778</v>
      </c>
      <c r="AX361" s="4">
        <v>815</v>
      </c>
      <c r="AY361" s="4">
        <v>888</v>
      </c>
      <c r="AZ361" s="4">
        <v>957</v>
      </c>
      <c r="BA361" s="4">
        <v>966</v>
      </c>
      <c r="BB361" s="4">
        <v>4980</v>
      </c>
      <c r="BC361" s="4">
        <v>996</v>
      </c>
      <c r="BD361" s="4">
        <v>950</v>
      </c>
      <c r="BE361" s="4">
        <v>959</v>
      </c>
      <c r="BF361" s="4">
        <v>1000</v>
      </c>
      <c r="BG361" s="4">
        <v>1075</v>
      </c>
      <c r="BH361" s="4">
        <v>4928</v>
      </c>
      <c r="BI361" s="4">
        <v>1040</v>
      </c>
      <c r="BJ361" s="4">
        <v>1001</v>
      </c>
      <c r="BK361" s="4">
        <v>986</v>
      </c>
      <c r="BL361" s="4">
        <v>984</v>
      </c>
      <c r="BM361" s="4">
        <v>917</v>
      </c>
      <c r="BN361" s="4">
        <v>4146</v>
      </c>
      <c r="BO361" s="4">
        <v>861</v>
      </c>
      <c r="BP361" s="4">
        <v>879</v>
      </c>
      <c r="BQ361" s="4">
        <v>812</v>
      </c>
      <c r="BR361" s="4">
        <v>816</v>
      </c>
      <c r="BS361" s="4">
        <v>778</v>
      </c>
      <c r="BT361" s="4">
        <v>3404</v>
      </c>
      <c r="BU361" s="4">
        <v>708</v>
      </c>
      <c r="BV361" s="4">
        <v>698</v>
      </c>
      <c r="BW361" s="4">
        <v>626</v>
      </c>
      <c r="BX361" s="4">
        <v>701</v>
      </c>
      <c r="BY361" s="4">
        <v>671</v>
      </c>
      <c r="BZ361" s="4">
        <v>3876</v>
      </c>
      <c r="CA361" s="4">
        <v>647</v>
      </c>
      <c r="CB361" s="4">
        <v>722</v>
      </c>
      <c r="CC361" s="4">
        <v>731</v>
      </c>
      <c r="CD361" s="4">
        <v>859</v>
      </c>
      <c r="CE361" s="4">
        <v>917</v>
      </c>
      <c r="CF361" s="4">
        <v>3195</v>
      </c>
      <c r="CG361" s="4">
        <v>615</v>
      </c>
      <c r="CH361" s="4">
        <v>695</v>
      </c>
      <c r="CI361" s="4">
        <v>675</v>
      </c>
      <c r="CJ361" s="4">
        <v>668</v>
      </c>
      <c r="CK361" s="4">
        <v>542</v>
      </c>
      <c r="CL361" s="4">
        <v>2631</v>
      </c>
      <c r="CM361" s="4">
        <v>542</v>
      </c>
      <c r="CN361" s="4">
        <v>545</v>
      </c>
      <c r="CO361" s="4">
        <v>521</v>
      </c>
      <c r="CP361" s="4">
        <v>521</v>
      </c>
      <c r="CQ361" s="4">
        <v>502</v>
      </c>
      <c r="CR361" s="4">
        <v>2161</v>
      </c>
      <c r="CS361" s="4">
        <v>461</v>
      </c>
      <c r="CT361" s="4">
        <v>468</v>
      </c>
      <c r="CU361" s="4">
        <v>426</v>
      </c>
      <c r="CV361" s="4">
        <v>418</v>
      </c>
      <c r="CW361" s="4">
        <v>388</v>
      </c>
      <c r="CX361" s="4">
        <v>1662</v>
      </c>
      <c r="CY361" s="4">
        <v>373</v>
      </c>
      <c r="CZ361" s="4">
        <v>396</v>
      </c>
      <c r="DA361" s="4">
        <v>314</v>
      </c>
      <c r="DB361" s="4">
        <v>295</v>
      </c>
      <c r="DC361" s="4">
        <v>284</v>
      </c>
      <c r="DD361" s="4">
        <v>1016</v>
      </c>
      <c r="DE361" s="4">
        <v>229</v>
      </c>
      <c r="DF361" s="4">
        <v>216</v>
      </c>
      <c r="DG361" s="4">
        <v>215</v>
      </c>
      <c r="DH361" s="4">
        <v>189</v>
      </c>
      <c r="DI361" s="4">
        <v>167</v>
      </c>
      <c r="DJ361" s="4">
        <v>471</v>
      </c>
      <c r="DK361" s="4">
        <v>147</v>
      </c>
      <c r="DL361" s="4">
        <v>132</v>
      </c>
      <c r="DM361" s="4">
        <v>81</v>
      </c>
      <c r="DN361" s="4">
        <v>52</v>
      </c>
      <c r="DO361" s="4">
        <v>59</v>
      </c>
      <c r="DP361" s="4">
        <v>125</v>
      </c>
      <c r="DQ361" s="4">
        <v>43</v>
      </c>
      <c r="DR361" s="4">
        <v>34</v>
      </c>
      <c r="DS361" s="4">
        <v>24</v>
      </c>
      <c r="DT361" s="4">
        <v>12</v>
      </c>
      <c r="DU361" s="4">
        <v>12</v>
      </c>
      <c r="DV361" s="4">
        <v>20</v>
      </c>
      <c r="DW361" s="4">
        <v>12090</v>
      </c>
      <c r="DX361" s="4">
        <v>13869</v>
      </c>
      <c r="DY361" s="4">
        <v>21873</v>
      </c>
      <c r="DZ361" s="4">
        <v>16354</v>
      </c>
      <c r="EA361" s="4">
        <v>11281</v>
      </c>
    </row>
    <row r="362" spans="1:131" ht="17.5" customHeight="1" x14ac:dyDescent="0.35">
      <c r="A362" s="2" t="s">
        <v>630</v>
      </c>
      <c r="D362" s="2" t="s">
        <v>631</v>
      </c>
      <c r="E362" s="4">
        <v>58555</v>
      </c>
      <c r="F362" s="4">
        <v>3568</v>
      </c>
      <c r="G362" s="4">
        <v>706</v>
      </c>
      <c r="H362" s="4">
        <v>725</v>
      </c>
      <c r="I362" s="4">
        <v>721</v>
      </c>
      <c r="J362" s="4">
        <v>697</v>
      </c>
      <c r="K362" s="4">
        <v>719</v>
      </c>
      <c r="L362" s="4">
        <v>3403</v>
      </c>
      <c r="M362" s="4">
        <v>675</v>
      </c>
      <c r="N362" s="4">
        <v>696</v>
      </c>
      <c r="O362" s="4">
        <v>690</v>
      </c>
      <c r="P362" s="4">
        <v>651</v>
      </c>
      <c r="Q362" s="4">
        <v>691</v>
      </c>
      <c r="R362" s="4">
        <v>3926</v>
      </c>
      <c r="S362" s="4">
        <v>726</v>
      </c>
      <c r="T362" s="4">
        <v>693</v>
      </c>
      <c r="U362" s="4">
        <v>809</v>
      </c>
      <c r="V362" s="4">
        <v>860</v>
      </c>
      <c r="W362" s="4">
        <v>838</v>
      </c>
      <c r="X362" s="4">
        <v>3676</v>
      </c>
      <c r="Y362" s="4">
        <v>833</v>
      </c>
      <c r="Z362" s="4">
        <v>892</v>
      </c>
      <c r="AA362" s="4">
        <v>832</v>
      </c>
      <c r="AB362" s="4">
        <v>648</v>
      </c>
      <c r="AC362" s="4">
        <v>471</v>
      </c>
      <c r="AD362" s="4">
        <v>2745</v>
      </c>
      <c r="AE362" s="4">
        <v>465</v>
      </c>
      <c r="AF362" s="4">
        <v>524</v>
      </c>
      <c r="AG362" s="4">
        <v>575</v>
      </c>
      <c r="AH362" s="4">
        <v>595</v>
      </c>
      <c r="AI362" s="4">
        <v>586</v>
      </c>
      <c r="AJ362" s="4">
        <v>3299</v>
      </c>
      <c r="AK362" s="4">
        <v>668</v>
      </c>
      <c r="AL362" s="4">
        <v>647</v>
      </c>
      <c r="AM362" s="4">
        <v>650</v>
      </c>
      <c r="AN362" s="4">
        <v>665</v>
      </c>
      <c r="AO362" s="4">
        <v>669</v>
      </c>
      <c r="AP362" s="4">
        <v>3395</v>
      </c>
      <c r="AQ362" s="4">
        <v>707</v>
      </c>
      <c r="AR362" s="4">
        <v>669</v>
      </c>
      <c r="AS362" s="4">
        <v>675</v>
      </c>
      <c r="AT362" s="4">
        <v>674</v>
      </c>
      <c r="AU362" s="4">
        <v>670</v>
      </c>
      <c r="AV362" s="4">
        <v>4033</v>
      </c>
      <c r="AW362" s="4">
        <v>693</v>
      </c>
      <c r="AX362" s="4">
        <v>767</v>
      </c>
      <c r="AY362" s="4">
        <v>811</v>
      </c>
      <c r="AZ362" s="4">
        <v>833</v>
      </c>
      <c r="BA362" s="4">
        <v>929</v>
      </c>
      <c r="BB362" s="4">
        <v>4496</v>
      </c>
      <c r="BC362" s="4">
        <v>851</v>
      </c>
      <c r="BD362" s="4">
        <v>885</v>
      </c>
      <c r="BE362" s="4">
        <v>885</v>
      </c>
      <c r="BF362" s="4">
        <v>913</v>
      </c>
      <c r="BG362" s="4">
        <v>962</v>
      </c>
      <c r="BH362" s="4">
        <v>4565</v>
      </c>
      <c r="BI362" s="4">
        <v>911</v>
      </c>
      <c r="BJ362" s="4">
        <v>992</v>
      </c>
      <c r="BK362" s="4">
        <v>927</v>
      </c>
      <c r="BL362" s="4">
        <v>874</v>
      </c>
      <c r="BM362" s="4">
        <v>861</v>
      </c>
      <c r="BN362" s="4">
        <v>3909</v>
      </c>
      <c r="BO362" s="4">
        <v>844</v>
      </c>
      <c r="BP362" s="4">
        <v>772</v>
      </c>
      <c r="BQ362" s="4">
        <v>805</v>
      </c>
      <c r="BR362" s="4">
        <v>783</v>
      </c>
      <c r="BS362" s="4">
        <v>705</v>
      </c>
      <c r="BT362" s="4">
        <v>3272</v>
      </c>
      <c r="BU362" s="4">
        <v>618</v>
      </c>
      <c r="BV362" s="4">
        <v>712</v>
      </c>
      <c r="BW362" s="4">
        <v>667</v>
      </c>
      <c r="BX362" s="4">
        <v>653</v>
      </c>
      <c r="BY362" s="4">
        <v>622</v>
      </c>
      <c r="BZ362" s="4">
        <v>3612</v>
      </c>
      <c r="CA362" s="4">
        <v>643</v>
      </c>
      <c r="CB362" s="4">
        <v>704</v>
      </c>
      <c r="CC362" s="4">
        <v>742</v>
      </c>
      <c r="CD362" s="4">
        <v>766</v>
      </c>
      <c r="CE362" s="4">
        <v>757</v>
      </c>
      <c r="CF362" s="4">
        <v>2778</v>
      </c>
      <c r="CG362" s="4">
        <v>560</v>
      </c>
      <c r="CH362" s="4">
        <v>632</v>
      </c>
      <c r="CI362" s="4">
        <v>584</v>
      </c>
      <c r="CJ362" s="4">
        <v>530</v>
      </c>
      <c r="CK362" s="4">
        <v>472</v>
      </c>
      <c r="CL362" s="4">
        <v>2150</v>
      </c>
      <c r="CM362" s="4">
        <v>430</v>
      </c>
      <c r="CN362" s="4">
        <v>493</v>
      </c>
      <c r="CO362" s="4">
        <v>406</v>
      </c>
      <c r="CP362" s="4">
        <v>419</v>
      </c>
      <c r="CQ362" s="4">
        <v>402</v>
      </c>
      <c r="CR362" s="4">
        <v>1982</v>
      </c>
      <c r="CS362" s="4">
        <v>410</v>
      </c>
      <c r="CT362" s="4">
        <v>419</v>
      </c>
      <c r="CU362" s="4">
        <v>395</v>
      </c>
      <c r="CV362" s="4">
        <v>373</v>
      </c>
      <c r="CW362" s="4">
        <v>385</v>
      </c>
      <c r="CX362" s="4">
        <v>1736</v>
      </c>
      <c r="CY362" s="4">
        <v>386</v>
      </c>
      <c r="CZ362" s="4">
        <v>343</v>
      </c>
      <c r="DA362" s="4">
        <v>341</v>
      </c>
      <c r="DB362" s="4">
        <v>361</v>
      </c>
      <c r="DC362" s="4">
        <v>305</v>
      </c>
      <c r="DD362" s="4">
        <v>1216</v>
      </c>
      <c r="DE362" s="4">
        <v>267</v>
      </c>
      <c r="DF362" s="4">
        <v>272</v>
      </c>
      <c r="DG362" s="4">
        <v>232</v>
      </c>
      <c r="DH362" s="4">
        <v>217</v>
      </c>
      <c r="DI362" s="4">
        <v>228</v>
      </c>
      <c r="DJ362" s="4">
        <v>583</v>
      </c>
      <c r="DK362" s="4">
        <v>193</v>
      </c>
      <c r="DL362" s="4">
        <v>143</v>
      </c>
      <c r="DM362" s="4">
        <v>106</v>
      </c>
      <c r="DN362" s="4">
        <v>76</v>
      </c>
      <c r="DO362" s="4">
        <v>65</v>
      </c>
      <c r="DP362" s="4">
        <v>185</v>
      </c>
      <c r="DQ362" s="4">
        <v>72</v>
      </c>
      <c r="DR362" s="4">
        <v>38</v>
      </c>
      <c r="DS362" s="4">
        <v>40</v>
      </c>
      <c r="DT362" s="4">
        <v>22</v>
      </c>
      <c r="DU362" s="4">
        <v>13</v>
      </c>
      <c r="DV362" s="4">
        <v>26</v>
      </c>
      <c r="DW362" s="4">
        <v>11730</v>
      </c>
      <c r="DX362" s="4">
        <v>13454</v>
      </c>
      <c r="DY362" s="4">
        <v>20811</v>
      </c>
      <c r="DZ362" s="4">
        <v>15358</v>
      </c>
      <c r="EA362" s="4">
        <v>10656</v>
      </c>
    </row>
    <row r="363" spans="1:131" ht="17.5" customHeight="1" x14ac:dyDescent="0.35"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W363" s="30"/>
      <c r="DX363" s="30"/>
      <c r="DY363" s="30"/>
      <c r="DZ363" s="30"/>
      <c r="EA363" s="30"/>
    </row>
    <row r="364" spans="1:131" s="3" customFormat="1" ht="17.5" customHeight="1" x14ac:dyDescent="0.35">
      <c r="A364" s="3" t="s">
        <v>632</v>
      </c>
      <c r="C364" s="3" t="s">
        <v>633</v>
      </c>
      <c r="E364" s="26">
        <v>330827</v>
      </c>
      <c r="F364" s="26">
        <v>20294</v>
      </c>
      <c r="G364" s="26">
        <v>4223</v>
      </c>
      <c r="H364" s="26">
        <v>3958</v>
      </c>
      <c r="I364" s="26">
        <v>3961</v>
      </c>
      <c r="J364" s="26">
        <v>4067</v>
      </c>
      <c r="K364" s="26">
        <v>4085</v>
      </c>
      <c r="L364" s="26">
        <v>17902</v>
      </c>
      <c r="M364" s="26">
        <v>3765</v>
      </c>
      <c r="N364" s="26">
        <v>3672</v>
      </c>
      <c r="O364" s="26">
        <v>3601</v>
      </c>
      <c r="P364" s="26">
        <v>3456</v>
      </c>
      <c r="Q364" s="26">
        <v>3408</v>
      </c>
      <c r="R364" s="26">
        <v>18117</v>
      </c>
      <c r="S364" s="26">
        <v>3514</v>
      </c>
      <c r="T364" s="26">
        <v>3586</v>
      </c>
      <c r="U364" s="26">
        <v>3692</v>
      </c>
      <c r="V364" s="26">
        <v>3680</v>
      </c>
      <c r="W364" s="26">
        <v>3645</v>
      </c>
      <c r="X364" s="26">
        <v>20505</v>
      </c>
      <c r="Y364" s="26">
        <v>3770</v>
      </c>
      <c r="Z364" s="26">
        <v>3807</v>
      </c>
      <c r="AA364" s="26">
        <v>3839</v>
      </c>
      <c r="AB364" s="26">
        <v>4261</v>
      </c>
      <c r="AC364" s="26">
        <v>4828</v>
      </c>
      <c r="AD364" s="26">
        <v>22876</v>
      </c>
      <c r="AE364" s="26">
        <v>4845</v>
      </c>
      <c r="AF364" s="26">
        <v>4705</v>
      </c>
      <c r="AG364" s="26">
        <v>4444</v>
      </c>
      <c r="AH364" s="26">
        <v>4397</v>
      </c>
      <c r="AI364" s="26">
        <v>4485</v>
      </c>
      <c r="AJ364" s="26">
        <v>23257</v>
      </c>
      <c r="AK364" s="26">
        <v>4615</v>
      </c>
      <c r="AL364" s="26">
        <v>4617</v>
      </c>
      <c r="AM364" s="26">
        <v>4724</v>
      </c>
      <c r="AN364" s="26">
        <v>4667</v>
      </c>
      <c r="AO364" s="26">
        <v>4634</v>
      </c>
      <c r="AP364" s="26">
        <v>21485</v>
      </c>
      <c r="AQ364" s="26">
        <v>4477</v>
      </c>
      <c r="AR364" s="26">
        <v>4451</v>
      </c>
      <c r="AS364" s="26">
        <v>4315</v>
      </c>
      <c r="AT364" s="26">
        <v>4199</v>
      </c>
      <c r="AU364" s="26">
        <v>4043</v>
      </c>
      <c r="AV364" s="26">
        <v>22531</v>
      </c>
      <c r="AW364" s="26">
        <v>4112</v>
      </c>
      <c r="AX364" s="26">
        <v>4341</v>
      </c>
      <c r="AY364" s="26">
        <v>4507</v>
      </c>
      <c r="AZ364" s="26">
        <v>4732</v>
      </c>
      <c r="BA364" s="26">
        <v>4839</v>
      </c>
      <c r="BB364" s="26">
        <v>24227</v>
      </c>
      <c r="BC364" s="26">
        <v>4774</v>
      </c>
      <c r="BD364" s="26">
        <v>4707</v>
      </c>
      <c r="BE364" s="26">
        <v>4926</v>
      </c>
      <c r="BF364" s="26">
        <v>4861</v>
      </c>
      <c r="BG364" s="26">
        <v>4959</v>
      </c>
      <c r="BH364" s="26">
        <v>24309</v>
      </c>
      <c r="BI364" s="26">
        <v>5051</v>
      </c>
      <c r="BJ364" s="26">
        <v>4907</v>
      </c>
      <c r="BK364" s="26">
        <v>4969</v>
      </c>
      <c r="BL364" s="26">
        <v>4795</v>
      </c>
      <c r="BM364" s="26">
        <v>4587</v>
      </c>
      <c r="BN364" s="26">
        <v>20783</v>
      </c>
      <c r="BO364" s="26">
        <v>4452</v>
      </c>
      <c r="BP364" s="26">
        <v>4271</v>
      </c>
      <c r="BQ364" s="26">
        <v>4160</v>
      </c>
      <c r="BR364" s="26">
        <v>4062</v>
      </c>
      <c r="BS364" s="26">
        <v>3838</v>
      </c>
      <c r="BT364" s="26">
        <v>18185</v>
      </c>
      <c r="BU364" s="26">
        <v>3741</v>
      </c>
      <c r="BV364" s="26">
        <v>3596</v>
      </c>
      <c r="BW364" s="26">
        <v>3762</v>
      </c>
      <c r="BX364" s="26">
        <v>3547</v>
      </c>
      <c r="BY364" s="26">
        <v>3539</v>
      </c>
      <c r="BZ364" s="26">
        <v>19250</v>
      </c>
      <c r="CA364" s="26">
        <v>3715</v>
      </c>
      <c r="CB364" s="26">
        <v>3730</v>
      </c>
      <c r="CC364" s="26">
        <v>3793</v>
      </c>
      <c r="CD364" s="26">
        <v>3943</v>
      </c>
      <c r="CE364" s="26">
        <v>4069</v>
      </c>
      <c r="CF364" s="26">
        <v>15640</v>
      </c>
      <c r="CG364" s="26">
        <v>3196</v>
      </c>
      <c r="CH364" s="26">
        <v>3453</v>
      </c>
      <c r="CI364" s="26">
        <v>3287</v>
      </c>
      <c r="CJ364" s="26">
        <v>3094</v>
      </c>
      <c r="CK364" s="26">
        <v>2610</v>
      </c>
      <c r="CL364" s="26">
        <v>12627</v>
      </c>
      <c r="CM364" s="26">
        <v>2570</v>
      </c>
      <c r="CN364" s="26">
        <v>2623</v>
      </c>
      <c r="CO364" s="26">
        <v>2597</v>
      </c>
      <c r="CP364" s="26">
        <v>2502</v>
      </c>
      <c r="CQ364" s="26">
        <v>2335</v>
      </c>
      <c r="CR364" s="26">
        <v>10422</v>
      </c>
      <c r="CS364" s="26">
        <v>2268</v>
      </c>
      <c r="CT364" s="26">
        <v>2165</v>
      </c>
      <c r="CU364" s="26">
        <v>2025</v>
      </c>
      <c r="CV364" s="26">
        <v>2029</v>
      </c>
      <c r="CW364" s="26">
        <v>1935</v>
      </c>
      <c r="CX364" s="26">
        <v>8559</v>
      </c>
      <c r="CY364" s="26">
        <v>1972</v>
      </c>
      <c r="CZ364" s="26">
        <v>1808</v>
      </c>
      <c r="DA364" s="26">
        <v>1728</v>
      </c>
      <c r="DB364" s="26">
        <v>1509</v>
      </c>
      <c r="DC364" s="26">
        <v>1542</v>
      </c>
      <c r="DD364" s="26">
        <v>6087</v>
      </c>
      <c r="DE364" s="26">
        <v>1412</v>
      </c>
      <c r="DF364" s="26">
        <v>1264</v>
      </c>
      <c r="DG364" s="26">
        <v>1219</v>
      </c>
      <c r="DH364" s="26">
        <v>1140</v>
      </c>
      <c r="DI364" s="26">
        <v>1052</v>
      </c>
      <c r="DJ364" s="26">
        <v>2854</v>
      </c>
      <c r="DK364" s="26">
        <v>995</v>
      </c>
      <c r="DL364" s="26">
        <v>703</v>
      </c>
      <c r="DM364" s="26">
        <v>443</v>
      </c>
      <c r="DN364" s="26">
        <v>365</v>
      </c>
      <c r="DO364" s="26">
        <v>348</v>
      </c>
      <c r="DP364" s="26">
        <v>808</v>
      </c>
      <c r="DQ364" s="26">
        <v>260</v>
      </c>
      <c r="DR364" s="26">
        <v>228</v>
      </c>
      <c r="DS364" s="26">
        <v>129</v>
      </c>
      <c r="DT364" s="26">
        <v>116</v>
      </c>
      <c r="DU364" s="26">
        <v>75</v>
      </c>
      <c r="DV364" s="26">
        <v>109</v>
      </c>
      <c r="DW364" s="26">
        <v>60083</v>
      </c>
      <c r="DX364" s="26">
        <v>67729</v>
      </c>
      <c r="DY364" s="26">
        <v>131111</v>
      </c>
      <c r="DZ364" s="26">
        <v>82527</v>
      </c>
      <c r="EA364" s="26">
        <v>57106</v>
      </c>
    </row>
    <row r="365" spans="1:131" ht="17.5" customHeight="1" x14ac:dyDescent="0.35">
      <c r="A365" s="2" t="s">
        <v>634</v>
      </c>
      <c r="D365" s="2" t="s">
        <v>635</v>
      </c>
      <c r="E365" s="4">
        <v>71742</v>
      </c>
      <c r="F365" s="4">
        <v>4783</v>
      </c>
      <c r="G365" s="4">
        <v>949</v>
      </c>
      <c r="H365" s="4">
        <v>930</v>
      </c>
      <c r="I365" s="4">
        <v>960</v>
      </c>
      <c r="J365" s="4">
        <v>992</v>
      </c>
      <c r="K365" s="4">
        <v>952</v>
      </c>
      <c r="L365" s="4">
        <v>4156</v>
      </c>
      <c r="M365" s="4">
        <v>900</v>
      </c>
      <c r="N365" s="4">
        <v>859</v>
      </c>
      <c r="O365" s="4">
        <v>842</v>
      </c>
      <c r="P365" s="4">
        <v>784</v>
      </c>
      <c r="Q365" s="4">
        <v>771</v>
      </c>
      <c r="R365" s="4">
        <v>4263</v>
      </c>
      <c r="S365" s="4">
        <v>807</v>
      </c>
      <c r="T365" s="4">
        <v>844</v>
      </c>
      <c r="U365" s="4">
        <v>898</v>
      </c>
      <c r="V365" s="4">
        <v>836</v>
      </c>
      <c r="W365" s="4">
        <v>878</v>
      </c>
      <c r="X365" s="4">
        <v>4105</v>
      </c>
      <c r="Y365" s="4">
        <v>894</v>
      </c>
      <c r="Z365" s="4">
        <v>891</v>
      </c>
      <c r="AA365" s="4">
        <v>869</v>
      </c>
      <c r="AB365" s="4">
        <v>817</v>
      </c>
      <c r="AC365" s="4">
        <v>634</v>
      </c>
      <c r="AD365" s="4">
        <v>3581</v>
      </c>
      <c r="AE365" s="4">
        <v>603</v>
      </c>
      <c r="AF365" s="4">
        <v>628</v>
      </c>
      <c r="AG365" s="4">
        <v>696</v>
      </c>
      <c r="AH365" s="4">
        <v>797</v>
      </c>
      <c r="AI365" s="4">
        <v>857</v>
      </c>
      <c r="AJ365" s="4">
        <v>4789</v>
      </c>
      <c r="AK365" s="4">
        <v>956</v>
      </c>
      <c r="AL365" s="4">
        <v>952</v>
      </c>
      <c r="AM365" s="4">
        <v>910</v>
      </c>
      <c r="AN365" s="4">
        <v>967</v>
      </c>
      <c r="AO365" s="4">
        <v>1004</v>
      </c>
      <c r="AP365" s="4">
        <v>4794</v>
      </c>
      <c r="AQ365" s="4">
        <v>985</v>
      </c>
      <c r="AR365" s="4">
        <v>1000</v>
      </c>
      <c r="AS365" s="4">
        <v>963</v>
      </c>
      <c r="AT365" s="4">
        <v>936</v>
      </c>
      <c r="AU365" s="4">
        <v>910</v>
      </c>
      <c r="AV365" s="4">
        <v>5238</v>
      </c>
      <c r="AW365" s="4">
        <v>958</v>
      </c>
      <c r="AX365" s="4">
        <v>992</v>
      </c>
      <c r="AY365" s="4">
        <v>1066</v>
      </c>
      <c r="AZ365" s="4">
        <v>1103</v>
      </c>
      <c r="BA365" s="4">
        <v>1119</v>
      </c>
      <c r="BB365" s="4">
        <v>5588</v>
      </c>
      <c r="BC365" s="4">
        <v>1120</v>
      </c>
      <c r="BD365" s="4">
        <v>1098</v>
      </c>
      <c r="BE365" s="4">
        <v>1130</v>
      </c>
      <c r="BF365" s="4">
        <v>1064</v>
      </c>
      <c r="BG365" s="4">
        <v>1176</v>
      </c>
      <c r="BH365" s="4">
        <v>5598</v>
      </c>
      <c r="BI365" s="4">
        <v>1224</v>
      </c>
      <c r="BJ365" s="4">
        <v>1149</v>
      </c>
      <c r="BK365" s="4">
        <v>1065</v>
      </c>
      <c r="BL365" s="4">
        <v>1092</v>
      </c>
      <c r="BM365" s="4">
        <v>1068</v>
      </c>
      <c r="BN365" s="4">
        <v>4621</v>
      </c>
      <c r="BO365" s="4">
        <v>996</v>
      </c>
      <c r="BP365" s="4">
        <v>969</v>
      </c>
      <c r="BQ365" s="4">
        <v>923</v>
      </c>
      <c r="BR365" s="4">
        <v>866</v>
      </c>
      <c r="BS365" s="4">
        <v>867</v>
      </c>
      <c r="BT365" s="4">
        <v>4059</v>
      </c>
      <c r="BU365" s="4">
        <v>814</v>
      </c>
      <c r="BV365" s="4">
        <v>820</v>
      </c>
      <c r="BW365" s="4">
        <v>816</v>
      </c>
      <c r="BX365" s="4">
        <v>785</v>
      </c>
      <c r="BY365" s="4">
        <v>824</v>
      </c>
      <c r="BZ365" s="4">
        <v>4279</v>
      </c>
      <c r="CA365" s="4">
        <v>819</v>
      </c>
      <c r="CB365" s="4">
        <v>834</v>
      </c>
      <c r="CC365" s="4">
        <v>852</v>
      </c>
      <c r="CD365" s="4">
        <v>881</v>
      </c>
      <c r="CE365" s="4">
        <v>893</v>
      </c>
      <c r="CF365" s="4">
        <v>3204</v>
      </c>
      <c r="CG365" s="4">
        <v>613</v>
      </c>
      <c r="CH365" s="4">
        <v>716</v>
      </c>
      <c r="CI365" s="4">
        <v>664</v>
      </c>
      <c r="CJ365" s="4">
        <v>661</v>
      </c>
      <c r="CK365" s="4">
        <v>550</v>
      </c>
      <c r="CL365" s="4">
        <v>2731</v>
      </c>
      <c r="CM365" s="4">
        <v>549</v>
      </c>
      <c r="CN365" s="4">
        <v>539</v>
      </c>
      <c r="CO365" s="4">
        <v>575</v>
      </c>
      <c r="CP365" s="4">
        <v>559</v>
      </c>
      <c r="CQ365" s="4">
        <v>509</v>
      </c>
      <c r="CR365" s="4">
        <v>2186</v>
      </c>
      <c r="CS365" s="4">
        <v>493</v>
      </c>
      <c r="CT365" s="4">
        <v>449</v>
      </c>
      <c r="CU365" s="4">
        <v>424</v>
      </c>
      <c r="CV365" s="4">
        <v>415</v>
      </c>
      <c r="CW365" s="4">
        <v>405</v>
      </c>
      <c r="CX365" s="4">
        <v>1835</v>
      </c>
      <c r="CY365" s="4">
        <v>443</v>
      </c>
      <c r="CZ365" s="4">
        <v>399</v>
      </c>
      <c r="DA365" s="4">
        <v>367</v>
      </c>
      <c r="DB365" s="4">
        <v>324</v>
      </c>
      <c r="DC365" s="4">
        <v>302</v>
      </c>
      <c r="DD365" s="4">
        <v>1207</v>
      </c>
      <c r="DE365" s="4">
        <v>297</v>
      </c>
      <c r="DF365" s="4">
        <v>232</v>
      </c>
      <c r="DG365" s="4">
        <v>230</v>
      </c>
      <c r="DH365" s="4">
        <v>224</v>
      </c>
      <c r="DI365" s="4">
        <v>224</v>
      </c>
      <c r="DJ365" s="4">
        <v>553</v>
      </c>
      <c r="DK365" s="4">
        <v>201</v>
      </c>
      <c r="DL365" s="4">
        <v>116</v>
      </c>
      <c r="DM365" s="4">
        <v>94</v>
      </c>
      <c r="DN365" s="4">
        <v>83</v>
      </c>
      <c r="DO365" s="4">
        <v>59</v>
      </c>
      <c r="DP365" s="4">
        <v>152</v>
      </c>
      <c r="DQ365" s="4">
        <v>41</v>
      </c>
      <c r="DR365" s="4">
        <v>48</v>
      </c>
      <c r="DS365" s="4">
        <v>32</v>
      </c>
      <c r="DT365" s="4">
        <v>19</v>
      </c>
      <c r="DU365" s="4">
        <v>12</v>
      </c>
      <c r="DV365" s="4">
        <v>20</v>
      </c>
      <c r="DW365" s="4">
        <v>14096</v>
      </c>
      <c r="DX365" s="4">
        <v>15856</v>
      </c>
      <c r="DY365" s="4">
        <v>27201</v>
      </c>
      <c r="DZ365" s="4">
        <v>18557</v>
      </c>
      <c r="EA365" s="4">
        <v>11888</v>
      </c>
    </row>
    <row r="366" spans="1:131" ht="17.5" customHeight="1" x14ac:dyDescent="0.35">
      <c r="A366" s="2" t="s">
        <v>636</v>
      </c>
      <c r="D366" s="2" t="s">
        <v>637</v>
      </c>
      <c r="E366" s="4">
        <v>76571</v>
      </c>
      <c r="F366" s="4">
        <v>4667</v>
      </c>
      <c r="G366" s="4">
        <v>1068</v>
      </c>
      <c r="H366" s="4">
        <v>942</v>
      </c>
      <c r="I366" s="4">
        <v>878</v>
      </c>
      <c r="J366" s="4">
        <v>890</v>
      </c>
      <c r="K366" s="4">
        <v>889</v>
      </c>
      <c r="L366" s="4">
        <v>3570</v>
      </c>
      <c r="M366" s="4">
        <v>756</v>
      </c>
      <c r="N366" s="4">
        <v>756</v>
      </c>
      <c r="O366" s="4">
        <v>701</v>
      </c>
      <c r="P366" s="4">
        <v>705</v>
      </c>
      <c r="Q366" s="4">
        <v>652</v>
      </c>
      <c r="R366" s="4">
        <v>3432</v>
      </c>
      <c r="S366" s="4">
        <v>633</v>
      </c>
      <c r="T366" s="4">
        <v>673</v>
      </c>
      <c r="U366" s="4">
        <v>714</v>
      </c>
      <c r="V366" s="4">
        <v>687</v>
      </c>
      <c r="W366" s="4">
        <v>725</v>
      </c>
      <c r="X366" s="4">
        <v>6584</v>
      </c>
      <c r="Y366" s="4">
        <v>705</v>
      </c>
      <c r="Z366" s="4">
        <v>793</v>
      </c>
      <c r="AA366" s="4">
        <v>867</v>
      </c>
      <c r="AB366" s="4">
        <v>1547</v>
      </c>
      <c r="AC366" s="4">
        <v>2672</v>
      </c>
      <c r="AD366" s="4">
        <v>11200</v>
      </c>
      <c r="AE366" s="4">
        <v>2892</v>
      </c>
      <c r="AF366" s="4">
        <v>2617</v>
      </c>
      <c r="AG366" s="4">
        <v>2091</v>
      </c>
      <c r="AH366" s="4">
        <v>1838</v>
      </c>
      <c r="AI366" s="4">
        <v>1762</v>
      </c>
      <c r="AJ366" s="4">
        <v>8693</v>
      </c>
      <c r="AK366" s="4">
        <v>1813</v>
      </c>
      <c r="AL366" s="4">
        <v>1762</v>
      </c>
      <c r="AM366" s="4">
        <v>1782</v>
      </c>
      <c r="AN366" s="4">
        <v>1708</v>
      </c>
      <c r="AO366" s="4">
        <v>1628</v>
      </c>
      <c r="AP366" s="4">
        <v>6057</v>
      </c>
      <c r="AQ366" s="4">
        <v>1340</v>
      </c>
      <c r="AR366" s="4">
        <v>1282</v>
      </c>
      <c r="AS366" s="4">
        <v>1220</v>
      </c>
      <c r="AT366" s="4">
        <v>1154</v>
      </c>
      <c r="AU366" s="4">
        <v>1061</v>
      </c>
      <c r="AV366" s="4">
        <v>4788</v>
      </c>
      <c r="AW366" s="4">
        <v>981</v>
      </c>
      <c r="AX366" s="4">
        <v>964</v>
      </c>
      <c r="AY366" s="4">
        <v>934</v>
      </c>
      <c r="AZ366" s="4">
        <v>959</v>
      </c>
      <c r="BA366" s="4">
        <v>950</v>
      </c>
      <c r="BB366" s="4">
        <v>4340</v>
      </c>
      <c r="BC366" s="4">
        <v>869</v>
      </c>
      <c r="BD366" s="4">
        <v>888</v>
      </c>
      <c r="BE366" s="4">
        <v>914</v>
      </c>
      <c r="BF366" s="4">
        <v>883</v>
      </c>
      <c r="BG366" s="4">
        <v>786</v>
      </c>
      <c r="BH366" s="4">
        <v>4202</v>
      </c>
      <c r="BI366" s="4">
        <v>839</v>
      </c>
      <c r="BJ366" s="4">
        <v>830</v>
      </c>
      <c r="BK366" s="4">
        <v>912</v>
      </c>
      <c r="BL366" s="4">
        <v>841</v>
      </c>
      <c r="BM366" s="4">
        <v>780</v>
      </c>
      <c r="BN366" s="4">
        <v>3542</v>
      </c>
      <c r="BO366" s="4">
        <v>729</v>
      </c>
      <c r="BP366" s="4">
        <v>758</v>
      </c>
      <c r="BQ366" s="4">
        <v>690</v>
      </c>
      <c r="BR366" s="4">
        <v>700</v>
      </c>
      <c r="BS366" s="4">
        <v>665</v>
      </c>
      <c r="BT366" s="4">
        <v>3096</v>
      </c>
      <c r="BU366" s="4">
        <v>655</v>
      </c>
      <c r="BV366" s="4">
        <v>598</v>
      </c>
      <c r="BW366" s="4">
        <v>640</v>
      </c>
      <c r="BX366" s="4">
        <v>628</v>
      </c>
      <c r="BY366" s="4">
        <v>575</v>
      </c>
      <c r="BZ366" s="4">
        <v>2984</v>
      </c>
      <c r="CA366" s="4">
        <v>626</v>
      </c>
      <c r="CB366" s="4">
        <v>587</v>
      </c>
      <c r="CC366" s="4">
        <v>598</v>
      </c>
      <c r="CD366" s="4">
        <v>564</v>
      </c>
      <c r="CE366" s="4">
        <v>609</v>
      </c>
      <c r="CF366" s="4">
        <v>2414</v>
      </c>
      <c r="CG366" s="4">
        <v>490</v>
      </c>
      <c r="CH366" s="4">
        <v>527</v>
      </c>
      <c r="CI366" s="4">
        <v>502</v>
      </c>
      <c r="CJ366" s="4">
        <v>461</v>
      </c>
      <c r="CK366" s="4">
        <v>434</v>
      </c>
      <c r="CL366" s="4">
        <v>2022</v>
      </c>
      <c r="CM366" s="4">
        <v>403</v>
      </c>
      <c r="CN366" s="4">
        <v>445</v>
      </c>
      <c r="CO366" s="4">
        <v>404</v>
      </c>
      <c r="CP366" s="4">
        <v>395</v>
      </c>
      <c r="CQ366" s="4">
        <v>375</v>
      </c>
      <c r="CR366" s="4">
        <v>1649</v>
      </c>
      <c r="CS366" s="4">
        <v>346</v>
      </c>
      <c r="CT366" s="4">
        <v>343</v>
      </c>
      <c r="CU366" s="4">
        <v>328</v>
      </c>
      <c r="CV366" s="4">
        <v>328</v>
      </c>
      <c r="CW366" s="4">
        <v>304</v>
      </c>
      <c r="CX366" s="4">
        <v>1471</v>
      </c>
      <c r="CY366" s="4">
        <v>331</v>
      </c>
      <c r="CZ366" s="4">
        <v>292</v>
      </c>
      <c r="DA366" s="4">
        <v>307</v>
      </c>
      <c r="DB366" s="4">
        <v>270</v>
      </c>
      <c r="DC366" s="4">
        <v>271</v>
      </c>
      <c r="DD366" s="4">
        <v>1140</v>
      </c>
      <c r="DE366" s="4">
        <v>266</v>
      </c>
      <c r="DF366" s="4">
        <v>235</v>
      </c>
      <c r="DG366" s="4">
        <v>228</v>
      </c>
      <c r="DH366" s="4">
        <v>224</v>
      </c>
      <c r="DI366" s="4">
        <v>187</v>
      </c>
      <c r="DJ366" s="4">
        <v>522</v>
      </c>
      <c r="DK366" s="4">
        <v>185</v>
      </c>
      <c r="DL366" s="4">
        <v>125</v>
      </c>
      <c r="DM366" s="4">
        <v>86</v>
      </c>
      <c r="DN366" s="4">
        <v>60</v>
      </c>
      <c r="DO366" s="4">
        <v>66</v>
      </c>
      <c r="DP366" s="4">
        <v>181</v>
      </c>
      <c r="DQ366" s="4">
        <v>59</v>
      </c>
      <c r="DR366" s="4">
        <v>55</v>
      </c>
      <c r="DS366" s="4">
        <v>18</v>
      </c>
      <c r="DT366" s="4">
        <v>28</v>
      </c>
      <c r="DU366" s="4">
        <v>21</v>
      </c>
      <c r="DV366" s="4">
        <v>17</v>
      </c>
      <c r="DW366" s="4">
        <v>12374</v>
      </c>
      <c r="DX366" s="4">
        <v>14034</v>
      </c>
      <c r="DY366" s="4">
        <v>40957</v>
      </c>
      <c r="DZ366" s="4">
        <v>13824</v>
      </c>
      <c r="EA366" s="4">
        <v>9416</v>
      </c>
    </row>
    <row r="367" spans="1:131" ht="17.5" customHeight="1" x14ac:dyDescent="0.35">
      <c r="A367" s="2" t="s">
        <v>638</v>
      </c>
      <c r="D367" s="2" t="s">
        <v>639</v>
      </c>
      <c r="E367" s="4">
        <v>68252</v>
      </c>
      <c r="F367" s="4">
        <v>4094</v>
      </c>
      <c r="G367" s="4">
        <v>835</v>
      </c>
      <c r="H367" s="4">
        <v>759</v>
      </c>
      <c r="I367" s="4">
        <v>766</v>
      </c>
      <c r="J367" s="4">
        <v>885</v>
      </c>
      <c r="K367" s="4">
        <v>849</v>
      </c>
      <c r="L367" s="4">
        <v>3994</v>
      </c>
      <c r="M367" s="4">
        <v>849</v>
      </c>
      <c r="N367" s="4">
        <v>780</v>
      </c>
      <c r="O367" s="4">
        <v>771</v>
      </c>
      <c r="P367" s="4">
        <v>795</v>
      </c>
      <c r="Q367" s="4">
        <v>799</v>
      </c>
      <c r="R367" s="4">
        <v>3951</v>
      </c>
      <c r="S367" s="4">
        <v>802</v>
      </c>
      <c r="T367" s="4">
        <v>795</v>
      </c>
      <c r="U367" s="4">
        <v>800</v>
      </c>
      <c r="V367" s="4">
        <v>763</v>
      </c>
      <c r="W367" s="4">
        <v>791</v>
      </c>
      <c r="X367" s="4">
        <v>3659</v>
      </c>
      <c r="Y367" s="4">
        <v>841</v>
      </c>
      <c r="Z367" s="4">
        <v>779</v>
      </c>
      <c r="AA367" s="4">
        <v>792</v>
      </c>
      <c r="AB367" s="4">
        <v>677</v>
      </c>
      <c r="AC367" s="4">
        <v>570</v>
      </c>
      <c r="AD367" s="4">
        <v>2825</v>
      </c>
      <c r="AE367" s="4">
        <v>463</v>
      </c>
      <c r="AF367" s="4">
        <v>519</v>
      </c>
      <c r="AG367" s="4">
        <v>573</v>
      </c>
      <c r="AH367" s="4">
        <v>621</v>
      </c>
      <c r="AI367" s="4">
        <v>649</v>
      </c>
      <c r="AJ367" s="4">
        <v>3436</v>
      </c>
      <c r="AK367" s="4">
        <v>669</v>
      </c>
      <c r="AL367" s="4">
        <v>676</v>
      </c>
      <c r="AM367" s="4">
        <v>711</v>
      </c>
      <c r="AN367" s="4">
        <v>693</v>
      </c>
      <c r="AO367" s="4">
        <v>687</v>
      </c>
      <c r="AP367" s="4">
        <v>3833</v>
      </c>
      <c r="AQ367" s="4">
        <v>771</v>
      </c>
      <c r="AR367" s="4">
        <v>795</v>
      </c>
      <c r="AS367" s="4">
        <v>768</v>
      </c>
      <c r="AT367" s="4">
        <v>762</v>
      </c>
      <c r="AU367" s="4">
        <v>737</v>
      </c>
      <c r="AV367" s="4">
        <v>4836</v>
      </c>
      <c r="AW367" s="4">
        <v>858</v>
      </c>
      <c r="AX367" s="4">
        <v>939</v>
      </c>
      <c r="AY367" s="4">
        <v>971</v>
      </c>
      <c r="AZ367" s="4">
        <v>1025</v>
      </c>
      <c r="BA367" s="4">
        <v>1043</v>
      </c>
      <c r="BB367" s="4">
        <v>5555</v>
      </c>
      <c r="BC367" s="4">
        <v>1055</v>
      </c>
      <c r="BD367" s="4">
        <v>1075</v>
      </c>
      <c r="BE367" s="4">
        <v>1095</v>
      </c>
      <c r="BF367" s="4">
        <v>1153</v>
      </c>
      <c r="BG367" s="4">
        <v>1177</v>
      </c>
      <c r="BH367" s="4">
        <v>5461</v>
      </c>
      <c r="BI367" s="4">
        <v>1169</v>
      </c>
      <c r="BJ367" s="4">
        <v>1110</v>
      </c>
      <c r="BK367" s="4">
        <v>1111</v>
      </c>
      <c r="BL367" s="4">
        <v>1042</v>
      </c>
      <c r="BM367" s="4">
        <v>1029</v>
      </c>
      <c r="BN367" s="4">
        <v>4712</v>
      </c>
      <c r="BO367" s="4">
        <v>1008</v>
      </c>
      <c r="BP367" s="4">
        <v>958</v>
      </c>
      <c r="BQ367" s="4">
        <v>927</v>
      </c>
      <c r="BR367" s="4">
        <v>927</v>
      </c>
      <c r="BS367" s="4">
        <v>892</v>
      </c>
      <c r="BT367" s="4">
        <v>4061</v>
      </c>
      <c r="BU367" s="4">
        <v>833</v>
      </c>
      <c r="BV367" s="4">
        <v>829</v>
      </c>
      <c r="BW367" s="4">
        <v>841</v>
      </c>
      <c r="BX367" s="4">
        <v>776</v>
      </c>
      <c r="BY367" s="4">
        <v>782</v>
      </c>
      <c r="BZ367" s="4">
        <v>4430</v>
      </c>
      <c r="CA367" s="4">
        <v>855</v>
      </c>
      <c r="CB367" s="4">
        <v>826</v>
      </c>
      <c r="CC367" s="4">
        <v>867</v>
      </c>
      <c r="CD367" s="4">
        <v>914</v>
      </c>
      <c r="CE367" s="4">
        <v>968</v>
      </c>
      <c r="CF367" s="4">
        <v>3823</v>
      </c>
      <c r="CG367" s="4">
        <v>811</v>
      </c>
      <c r="CH367" s="4">
        <v>816</v>
      </c>
      <c r="CI367" s="4">
        <v>836</v>
      </c>
      <c r="CJ367" s="4">
        <v>747</v>
      </c>
      <c r="CK367" s="4">
        <v>613</v>
      </c>
      <c r="CL367" s="4">
        <v>2990</v>
      </c>
      <c r="CM367" s="4">
        <v>624</v>
      </c>
      <c r="CN367" s="4">
        <v>625</v>
      </c>
      <c r="CO367" s="4">
        <v>600</v>
      </c>
      <c r="CP367" s="4">
        <v>601</v>
      </c>
      <c r="CQ367" s="4">
        <v>540</v>
      </c>
      <c r="CR367" s="4">
        <v>2397</v>
      </c>
      <c r="CS367" s="4">
        <v>548</v>
      </c>
      <c r="CT367" s="4">
        <v>497</v>
      </c>
      <c r="CU367" s="4">
        <v>450</v>
      </c>
      <c r="CV367" s="4">
        <v>451</v>
      </c>
      <c r="CW367" s="4">
        <v>451</v>
      </c>
      <c r="CX367" s="4">
        <v>1945</v>
      </c>
      <c r="CY367" s="4">
        <v>407</v>
      </c>
      <c r="CZ367" s="4">
        <v>417</v>
      </c>
      <c r="DA367" s="4">
        <v>403</v>
      </c>
      <c r="DB367" s="4">
        <v>360</v>
      </c>
      <c r="DC367" s="4">
        <v>358</v>
      </c>
      <c r="DD367" s="4">
        <v>1387</v>
      </c>
      <c r="DE367" s="4">
        <v>325</v>
      </c>
      <c r="DF367" s="4">
        <v>291</v>
      </c>
      <c r="DG367" s="4">
        <v>295</v>
      </c>
      <c r="DH367" s="4">
        <v>243</v>
      </c>
      <c r="DI367" s="4">
        <v>233</v>
      </c>
      <c r="DJ367" s="4">
        <v>656</v>
      </c>
      <c r="DK367" s="4">
        <v>228</v>
      </c>
      <c r="DL367" s="4">
        <v>158</v>
      </c>
      <c r="DM367" s="4">
        <v>97</v>
      </c>
      <c r="DN367" s="4">
        <v>95</v>
      </c>
      <c r="DO367" s="4">
        <v>78</v>
      </c>
      <c r="DP367" s="4">
        <v>175</v>
      </c>
      <c r="DQ367" s="4">
        <v>71</v>
      </c>
      <c r="DR367" s="4">
        <v>42</v>
      </c>
      <c r="DS367" s="4">
        <v>25</v>
      </c>
      <c r="DT367" s="4">
        <v>22</v>
      </c>
      <c r="DU367" s="4">
        <v>15</v>
      </c>
      <c r="DV367" s="4">
        <v>32</v>
      </c>
      <c r="DW367" s="4">
        <v>12880</v>
      </c>
      <c r="DX367" s="4">
        <v>14451</v>
      </c>
      <c r="DY367" s="4">
        <v>23303</v>
      </c>
      <c r="DZ367" s="4">
        <v>18664</v>
      </c>
      <c r="EA367" s="4">
        <v>13405</v>
      </c>
    </row>
    <row r="368" spans="1:131" ht="17.5" customHeight="1" x14ac:dyDescent="0.35">
      <c r="A368" s="2" t="s">
        <v>640</v>
      </c>
      <c r="D368" s="2" t="s">
        <v>641</v>
      </c>
      <c r="E368" s="4">
        <v>60930</v>
      </c>
      <c r="F368" s="4">
        <v>3618</v>
      </c>
      <c r="G368" s="4">
        <v>727</v>
      </c>
      <c r="H368" s="4">
        <v>690</v>
      </c>
      <c r="I368" s="4">
        <v>752</v>
      </c>
      <c r="J368" s="4">
        <v>702</v>
      </c>
      <c r="K368" s="4">
        <v>747</v>
      </c>
      <c r="L368" s="4">
        <v>3328</v>
      </c>
      <c r="M368" s="4">
        <v>683</v>
      </c>
      <c r="N368" s="4">
        <v>713</v>
      </c>
      <c r="O368" s="4">
        <v>688</v>
      </c>
      <c r="P368" s="4">
        <v>625</v>
      </c>
      <c r="Q368" s="4">
        <v>619</v>
      </c>
      <c r="R368" s="4">
        <v>3483</v>
      </c>
      <c r="S368" s="4">
        <v>709</v>
      </c>
      <c r="T368" s="4">
        <v>697</v>
      </c>
      <c r="U368" s="4">
        <v>677</v>
      </c>
      <c r="V368" s="4">
        <v>728</v>
      </c>
      <c r="W368" s="4">
        <v>672</v>
      </c>
      <c r="X368" s="4">
        <v>3348</v>
      </c>
      <c r="Y368" s="4">
        <v>719</v>
      </c>
      <c r="Z368" s="4">
        <v>701</v>
      </c>
      <c r="AA368" s="4">
        <v>715</v>
      </c>
      <c r="AB368" s="4">
        <v>672</v>
      </c>
      <c r="AC368" s="4">
        <v>541</v>
      </c>
      <c r="AD368" s="4">
        <v>2837</v>
      </c>
      <c r="AE368" s="4">
        <v>471</v>
      </c>
      <c r="AF368" s="4">
        <v>470</v>
      </c>
      <c r="AG368" s="4">
        <v>603</v>
      </c>
      <c r="AH368" s="4">
        <v>622</v>
      </c>
      <c r="AI368" s="4">
        <v>671</v>
      </c>
      <c r="AJ368" s="4">
        <v>3418</v>
      </c>
      <c r="AK368" s="4">
        <v>646</v>
      </c>
      <c r="AL368" s="4">
        <v>668</v>
      </c>
      <c r="AM368" s="4">
        <v>701</v>
      </c>
      <c r="AN368" s="4">
        <v>692</v>
      </c>
      <c r="AO368" s="4">
        <v>711</v>
      </c>
      <c r="AP368" s="4">
        <v>3652</v>
      </c>
      <c r="AQ368" s="4">
        <v>742</v>
      </c>
      <c r="AR368" s="4">
        <v>723</v>
      </c>
      <c r="AS368" s="4">
        <v>735</v>
      </c>
      <c r="AT368" s="4">
        <v>739</v>
      </c>
      <c r="AU368" s="4">
        <v>713</v>
      </c>
      <c r="AV368" s="4">
        <v>4024</v>
      </c>
      <c r="AW368" s="4">
        <v>694</v>
      </c>
      <c r="AX368" s="4">
        <v>766</v>
      </c>
      <c r="AY368" s="4">
        <v>827</v>
      </c>
      <c r="AZ368" s="4">
        <v>868</v>
      </c>
      <c r="BA368" s="4">
        <v>869</v>
      </c>
      <c r="BB368" s="4">
        <v>4581</v>
      </c>
      <c r="BC368" s="4">
        <v>904</v>
      </c>
      <c r="BD368" s="4">
        <v>884</v>
      </c>
      <c r="BE368" s="4">
        <v>932</v>
      </c>
      <c r="BF368" s="4">
        <v>946</v>
      </c>
      <c r="BG368" s="4">
        <v>915</v>
      </c>
      <c r="BH368" s="4">
        <v>4769</v>
      </c>
      <c r="BI368" s="4">
        <v>961</v>
      </c>
      <c r="BJ368" s="4">
        <v>980</v>
      </c>
      <c r="BK368" s="4">
        <v>969</v>
      </c>
      <c r="BL368" s="4">
        <v>971</v>
      </c>
      <c r="BM368" s="4">
        <v>888</v>
      </c>
      <c r="BN368" s="4">
        <v>4292</v>
      </c>
      <c r="BO368" s="4">
        <v>909</v>
      </c>
      <c r="BP368" s="4">
        <v>856</v>
      </c>
      <c r="BQ368" s="4">
        <v>918</v>
      </c>
      <c r="BR368" s="4">
        <v>857</v>
      </c>
      <c r="BS368" s="4">
        <v>752</v>
      </c>
      <c r="BT368" s="4">
        <v>3750</v>
      </c>
      <c r="BU368" s="4">
        <v>785</v>
      </c>
      <c r="BV368" s="4">
        <v>709</v>
      </c>
      <c r="BW368" s="4">
        <v>813</v>
      </c>
      <c r="BX368" s="4">
        <v>711</v>
      </c>
      <c r="BY368" s="4">
        <v>732</v>
      </c>
      <c r="BZ368" s="4">
        <v>3967</v>
      </c>
      <c r="CA368" s="4">
        <v>746</v>
      </c>
      <c r="CB368" s="4">
        <v>776</v>
      </c>
      <c r="CC368" s="4">
        <v>766</v>
      </c>
      <c r="CD368" s="4">
        <v>841</v>
      </c>
      <c r="CE368" s="4">
        <v>838</v>
      </c>
      <c r="CF368" s="4">
        <v>3252</v>
      </c>
      <c r="CG368" s="4">
        <v>660</v>
      </c>
      <c r="CH368" s="4">
        <v>702</v>
      </c>
      <c r="CI368" s="4">
        <v>701</v>
      </c>
      <c r="CJ368" s="4">
        <v>640</v>
      </c>
      <c r="CK368" s="4">
        <v>549</v>
      </c>
      <c r="CL368" s="4">
        <v>2626</v>
      </c>
      <c r="CM368" s="4">
        <v>527</v>
      </c>
      <c r="CN368" s="4">
        <v>539</v>
      </c>
      <c r="CO368" s="4">
        <v>536</v>
      </c>
      <c r="CP368" s="4">
        <v>512</v>
      </c>
      <c r="CQ368" s="4">
        <v>512</v>
      </c>
      <c r="CR368" s="4">
        <v>2235</v>
      </c>
      <c r="CS368" s="4">
        <v>469</v>
      </c>
      <c r="CT368" s="4">
        <v>472</v>
      </c>
      <c r="CU368" s="4">
        <v>417</v>
      </c>
      <c r="CV368" s="4">
        <v>465</v>
      </c>
      <c r="CW368" s="4">
        <v>412</v>
      </c>
      <c r="CX368" s="4">
        <v>1762</v>
      </c>
      <c r="CY368" s="4">
        <v>429</v>
      </c>
      <c r="CZ368" s="4">
        <v>366</v>
      </c>
      <c r="DA368" s="4">
        <v>325</v>
      </c>
      <c r="DB368" s="4">
        <v>306</v>
      </c>
      <c r="DC368" s="4">
        <v>336</v>
      </c>
      <c r="DD368" s="4">
        <v>1218</v>
      </c>
      <c r="DE368" s="4">
        <v>279</v>
      </c>
      <c r="DF368" s="4">
        <v>257</v>
      </c>
      <c r="DG368" s="4">
        <v>219</v>
      </c>
      <c r="DH368" s="4">
        <v>249</v>
      </c>
      <c r="DI368" s="4">
        <v>214</v>
      </c>
      <c r="DJ368" s="4">
        <v>591</v>
      </c>
      <c r="DK368" s="4">
        <v>201</v>
      </c>
      <c r="DL368" s="4">
        <v>168</v>
      </c>
      <c r="DM368" s="4">
        <v>92</v>
      </c>
      <c r="DN368" s="4">
        <v>73</v>
      </c>
      <c r="DO368" s="4">
        <v>57</v>
      </c>
      <c r="DP368" s="4">
        <v>156</v>
      </c>
      <c r="DQ368" s="4">
        <v>51</v>
      </c>
      <c r="DR368" s="4">
        <v>43</v>
      </c>
      <c r="DS368" s="4">
        <v>25</v>
      </c>
      <c r="DT368" s="4">
        <v>23</v>
      </c>
      <c r="DU368" s="4">
        <v>14</v>
      </c>
      <c r="DV368" s="4">
        <v>23</v>
      </c>
      <c r="DW368" s="4">
        <v>11148</v>
      </c>
      <c r="DX368" s="4">
        <v>12564</v>
      </c>
      <c r="DY368" s="4">
        <v>21141</v>
      </c>
      <c r="DZ368" s="4">
        <v>16778</v>
      </c>
      <c r="EA368" s="4">
        <v>11863</v>
      </c>
    </row>
    <row r="369" spans="1:131" ht="17.5" customHeight="1" x14ac:dyDescent="0.35">
      <c r="A369" s="2" t="s">
        <v>642</v>
      </c>
      <c r="D369" s="2" t="s">
        <v>643</v>
      </c>
      <c r="E369" s="4">
        <v>53332</v>
      </c>
      <c r="F369" s="4">
        <v>3132</v>
      </c>
      <c r="G369" s="4">
        <v>644</v>
      </c>
      <c r="H369" s="4">
        <v>637</v>
      </c>
      <c r="I369" s="4">
        <v>605</v>
      </c>
      <c r="J369" s="4">
        <v>598</v>
      </c>
      <c r="K369" s="4">
        <v>648</v>
      </c>
      <c r="L369" s="4">
        <v>2854</v>
      </c>
      <c r="M369" s="4">
        <v>577</v>
      </c>
      <c r="N369" s="4">
        <v>564</v>
      </c>
      <c r="O369" s="4">
        <v>599</v>
      </c>
      <c r="P369" s="4">
        <v>547</v>
      </c>
      <c r="Q369" s="4">
        <v>567</v>
      </c>
      <c r="R369" s="4">
        <v>2988</v>
      </c>
      <c r="S369" s="4">
        <v>563</v>
      </c>
      <c r="T369" s="4">
        <v>577</v>
      </c>
      <c r="U369" s="4">
        <v>603</v>
      </c>
      <c r="V369" s="4">
        <v>666</v>
      </c>
      <c r="W369" s="4">
        <v>579</v>
      </c>
      <c r="X369" s="4">
        <v>2809</v>
      </c>
      <c r="Y369" s="4">
        <v>611</v>
      </c>
      <c r="Z369" s="4">
        <v>643</v>
      </c>
      <c r="AA369" s="4">
        <v>596</v>
      </c>
      <c r="AB369" s="4">
        <v>548</v>
      </c>
      <c r="AC369" s="4">
        <v>411</v>
      </c>
      <c r="AD369" s="4">
        <v>2433</v>
      </c>
      <c r="AE369" s="4">
        <v>416</v>
      </c>
      <c r="AF369" s="4">
        <v>471</v>
      </c>
      <c r="AG369" s="4">
        <v>481</v>
      </c>
      <c r="AH369" s="4">
        <v>519</v>
      </c>
      <c r="AI369" s="4">
        <v>546</v>
      </c>
      <c r="AJ369" s="4">
        <v>2921</v>
      </c>
      <c r="AK369" s="4">
        <v>531</v>
      </c>
      <c r="AL369" s="4">
        <v>559</v>
      </c>
      <c r="AM369" s="4">
        <v>620</v>
      </c>
      <c r="AN369" s="4">
        <v>607</v>
      </c>
      <c r="AO369" s="4">
        <v>604</v>
      </c>
      <c r="AP369" s="4">
        <v>3149</v>
      </c>
      <c r="AQ369" s="4">
        <v>639</v>
      </c>
      <c r="AR369" s="4">
        <v>651</v>
      </c>
      <c r="AS369" s="4">
        <v>629</v>
      </c>
      <c r="AT369" s="4">
        <v>608</v>
      </c>
      <c r="AU369" s="4">
        <v>622</v>
      </c>
      <c r="AV369" s="4">
        <v>3645</v>
      </c>
      <c r="AW369" s="4">
        <v>621</v>
      </c>
      <c r="AX369" s="4">
        <v>680</v>
      </c>
      <c r="AY369" s="4">
        <v>709</v>
      </c>
      <c r="AZ369" s="4">
        <v>777</v>
      </c>
      <c r="BA369" s="4">
        <v>858</v>
      </c>
      <c r="BB369" s="4">
        <v>4163</v>
      </c>
      <c r="BC369" s="4">
        <v>826</v>
      </c>
      <c r="BD369" s="4">
        <v>762</v>
      </c>
      <c r="BE369" s="4">
        <v>855</v>
      </c>
      <c r="BF369" s="4">
        <v>815</v>
      </c>
      <c r="BG369" s="4">
        <v>905</v>
      </c>
      <c r="BH369" s="4">
        <v>4279</v>
      </c>
      <c r="BI369" s="4">
        <v>858</v>
      </c>
      <c r="BJ369" s="4">
        <v>838</v>
      </c>
      <c r="BK369" s="4">
        <v>912</v>
      </c>
      <c r="BL369" s="4">
        <v>849</v>
      </c>
      <c r="BM369" s="4">
        <v>822</v>
      </c>
      <c r="BN369" s="4">
        <v>3616</v>
      </c>
      <c r="BO369" s="4">
        <v>810</v>
      </c>
      <c r="BP369" s="4">
        <v>730</v>
      </c>
      <c r="BQ369" s="4">
        <v>702</v>
      </c>
      <c r="BR369" s="4">
        <v>712</v>
      </c>
      <c r="BS369" s="4">
        <v>662</v>
      </c>
      <c r="BT369" s="4">
        <v>3219</v>
      </c>
      <c r="BU369" s="4">
        <v>654</v>
      </c>
      <c r="BV369" s="4">
        <v>640</v>
      </c>
      <c r="BW369" s="4">
        <v>652</v>
      </c>
      <c r="BX369" s="4">
        <v>647</v>
      </c>
      <c r="BY369" s="4">
        <v>626</v>
      </c>
      <c r="BZ369" s="4">
        <v>3590</v>
      </c>
      <c r="CA369" s="4">
        <v>669</v>
      </c>
      <c r="CB369" s="4">
        <v>707</v>
      </c>
      <c r="CC369" s="4">
        <v>710</v>
      </c>
      <c r="CD369" s="4">
        <v>743</v>
      </c>
      <c r="CE369" s="4">
        <v>761</v>
      </c>
      <c r="CF369" s="4">
        <v>2947</v>
      </c>
      <c r="CG369" s="4">
        <v>622</v>
      </c>
      <c r="CH369" s="4">
        <v>692</v>
      </c>
      <c r="CI369" s="4">
        <v>584</v>
      </c>
      <c r="CJ369" s="4">
        <v>585</v>
      </c>
      <c r="CK369" s="4">
        <v>464</v>
      </c>
      <c r="CL369" s="4">
        <v>2258</v>
      </c>
      <c r="CM369" s="4">
        <v>467</v>
      </c>
      <c r="CN369" s="4">
        <v>475</v>
      </c>
      <c r="CO369" s="4">
        <v>482</v>
      </c>
      <c r="CP369" s="4">
        <v>435</v>
      </c>
      <c r="CQ369" s="4">
        <v>399</v>
      </c>
      <c r="CR369" s="4">
        <v>1955</v>
      </c>
      <c r="CS369" s="4">
        <v>412</v>
      </c>
      <c r="CT369" s="4">
        <v>404</v>
      </c>
      <c r="CU369" s="4">
        <v>406</v>
      </c>
      <c r="CV369" s="4">
        <v>370</v>
      </c>
      <c r="CW369" s="4">
        <v>363</v>
      </c>
      <c r="CX369" s="4">
        <v>1546</v>
      </c>
      <c r="CY369" s="4">
        <v>362</v>
      </c>
      <c r="CZ369" s="4">
        <v>334</v>
      </c>
      <c r="DA369" s="4">
        <v>326</v>
      </c>
      <c r="DB369" s="4">
        <v>249</v>
      </c>
      <c r="DC369" s="4">
        <v>275</v>
      </c>
      <c r="DD369" s="4">
        <v>1135</v>
      </c>
      <c r="DE369" s="4">
        <v>245</v>
      </c>
      <c r="DF369" s="4">
        <v>249</v>
      </c>
      <c r="DG369" s="4">
        <v>247</v>
      </c>
      <c r="DH369" s="4">
        <v>200</v>
      </c>
      <c r="DI369" s="4">
        <v>194</v>
      </c>
      <c r="DJ369" s="4">
        <v>532</v>
      </c>
      <c r="DK369" s="4">
        <v>180</v>
      </c>
      <c r="DL369" s="4">
        <v>136</v>
      </c>
      <c r="DM369" s="4">
        <v>74</v>
      </c>
      <c r="DN369" s="4">
        <v>54</v>
      </c>
      <c r="DO369" s="4">
        <v>88</v>
      </c>
      <c r="DP369" s="4">
        <v>144</v>
      </c>
      <c r="DQ369" s="4">
        <v>38</v>
      </c>
      <c r="DR369" s="4">
        <v>40</v>
      </c>
      <c r="DS369" s="4">
        <v>29</v>
      </c>
      <c r="DT369" s="4">
        <v>24</v>
      </c>
      <c r="DU369" s="4">
        <v>13</v>
      </c>
      <c r="DV369" s="4">
        <v>17</v>
      </c>
      <c r="DW369" s="4">
        <v>9585</v>
      </c>
      <c r="DX369" s="4">
        <v>10824</v>
      </c>
      <c r="DY369" s="4">
        <v>18509</v>
      </c>
      <c r="DZ369" s="4">
        <v>14704</v>
      </c>
      <c r="EA369" s="4">
        <v>10534</v>
      </c>
    </row>
    <row r="370" spans="1:131" ht="17.5" customHeight="1" x14ac:dyDescent="0.35">
      <c r="E370" s="30"/>
      <c r="F370" s="30"/>
      <c r="G370" s="31"/>
      <c r="H370" s="31"/>
      <c r="I370" s="31"/>
      <c r="J370" s="31"/>
      <c r="K370" s="31"/>
      <c r="L370" s="30"/>
      <c r="M370" s="31"/>
      <c r="N370" s="31"/>
      <c r="O370" s="31"/>
      <c r="P370" s="31"/>
      <c r="Q370" s="31"/>
      <c r="R370" s="30"/>
      <c r="S370" s="31"/>
      <c r="T370" s="31"/>
      <c r="U370" s="31"/>
      <c r="V370" s="31"/>
      <c r="W370" s="31"/>
      <c r="X370" s="30"/>
      <c r="Y370" s="31"/>
      <c r="Z370" s="31"/>
      <c r="AA370" s="31"/>
      <c r="AB370" s="31"/>
      <c r="AC370" s="31"/>
      <c r="AD370" s="30"/>
      <c r="AE370" s="31"/>
      <c r="AF370" s="31"/>
      <c r="AG370" s="31"/>
      <c r="AH370" s="31"/>
      <c r="AI370" s="31"/>
      <c r="AJ370" s="30"/>
      <c r="AK370" s="31"/>
      <c r="AL370" s="31"/>
      <c r="AM370" s="31"/>
      <c r="AN370" s="31"/>
      <c r="AO370" s="31"/>
      <c r="AP370" s="30"/>
      <c r="AQ370" s="31"/>
      <c r="AR370" s="31"/>
      <c r="AS370" s="31"/>
      <c r="AT370" s="31"/>
      <c r="AU370" s="31"/>
      <c r="AV370" s="30"/>
      <c r="AW370" s="31"/>
      <c r="AX370" s="31"/>
      <c r="AY370" s="31"/>
      <c r="AZ370" s="31"/>
      <c r="BA370" s="31"/>
      <c r="BB370" s="30"/>
      <c r="BC370" s="31"/>
      <c r="BD370" s="31"/>
      <c r="BE370" s="31"/>
      <c r="BF370" s="31"/>
      <c r="BG370" s="31"/>
      <c r="BH370" s="30"/>
      <c r="BI370" s="31"/>
      <c r="BJ370" s="31"/>
      <c r="BK370" s="31"/>
      <c r="BL370" s="31"/>
      <c r="BM370" s="31"/>
      <c r="BN370" s="30"/>
      <c r="BO370" s="31"/>
      <c r="BP370" s="31"/>
      <c r="BQ370" s="31"/>
      <c r="BR370" s="31"/>
      <c r="BS370" s="31"/>
      <c r="BT370" s="30"/>
      <c r="BU370" s="31"/>
      <c r="BV370" s="31"/>
      <c r="BW370" s="31"/>
      <c r="BX370" s="31"/>
      <c r="BY370" s="31"/>
      <c r="BZ370" s="30"/>
      <c r="CA370" s="31"/>
      <c r="CB370" s="31"/>
      <c r="CC370" s="31"/>
      <c r="CD370" s="31"/>
      <c r="CE370" s="31"/>
      <c r="CF370" s="30"/>
      <c r="CG370" s="31"/>
      <c r="CH370" s="31"/>
      <c r="CI370" s="31"/>
      <c r="CJ370" s="31"/>
      <c r="CK370" s="31"/>
      <c r="CL370" s="30"/>
      <c r="CM370" s="31"/>
      <c r="CN370" s="31"/>
      <c r="CO370" s="31"/>
      <c r="CP370" s="31"/>
      <c r="CQ370" s="31"/>
      <c r="CR370" s="30"/>
      <c r="CS370" s="31"/>
      <c r="CT370" s="31"/>
      <c r="CU370" s="31"/>
      <c r="CV370" s="31"/>
      <c r="CW370" s="31"/>
      <c r="CX370" s="30"/>
      <c r="CY370" s="31"/>
      <c r="CZ370" s="31"/>
      <c r="DA370" s="31"/>
      <c r="DB370" s="31"/>
      <c r="DC370" s="31"/>
      <c r="DD370" s="30"/>
      <c r="DE370" s="31"/>
      <c r="DF370" s="31"/>
      <c r="DG370" s="31"/>
      <c r="DH370" s="31"/>
      <c r="DI370" s="31"/>
      <c r="DJ370" s="30"/>
      <c r="DK370" s="31"/>
      <c r="DL370" s="31"/>
      <c r="DM370" s="31"/>
      <c r="DN370" s="31"/>
      <c r="DO370" s="31"/>
      <c r="DP370" s="30"/>
      <c r="DQ370" s="31"/>
      <c r="DR370" s="31"/>
      <c r="DS370" s="31"/>
      <c r="DT370" s="31"/>
      <c r="DU370" s="31"/>
      <c r="DW370" s="31"/>
      <c r="DX370" s="31"/>
      <c r="DY370" s="31"/>
      <c r="DZ370" s="31"/>
      <c r="EA370" s="31"/>
    </row>
    <row r="371" spans="1:131" s="3" customFormat="1" ht="17.5" customHeight="1" x14ac:dyDescent="0.35">
      <c r="A371" s="3" t="s">
        <v>644</v>
      </c>
      <c r="C371" s="3" t="s">
        <v>645</v>
      </c>
      <c r="E371" s="26">
        <v>577725</v>
      </c>
      <c r="F371" s="26">
        <v>34677</v>
      </c>
      <c r="G371" s="26">
        <v>6941</v>
      </c>
      <c r="H371" s="26">
        <v>6942</v>
      </c>
      <c r="I371" s="26">
        <v>6914</v>
      </c>
      <c r="J371" s="26">
        <v>6998</v>
      </c>
      <c r="K371" s="26">
        <v>6882</v>
      </c>
      <c r="L371" s="26">
        <v>32428</v>
      </c>
      <c r="M371" s="26">
        <v>6770</v>
      </c>
      <c r="N371" s="26">
        <v>6523</v>
      </c>
      <c r="O371" s="26">
        <v>6707</v>
      </c>
      <c r="P371" s="26">
        <v>6211</v>
      </c>
      <c r="Q371" s="26">
        <v>6217</v>
      </c>
      <c r="R371" s="26">
        <v>32837</v>
      </c>
      <c r="S371" s="26">
        <v>6379</v>
      </c>
      <c r="T371" s="26">
        <v>6447</v>
      </c>
      <c r="U371" s="26">
        <v>6718</v>
      </c>
      <c r="V371" s="26">
        <v>6683</v>
      </c>
      <c r="W371" s="26">
        <v>6610</v>
      </c>
      <c r="X371" s="26">
        <v>33313</v>
      </c>
      <c r="Y371" s="26">
        <v>6722</v>
      </c>
      <c r="Z371" s="26">
        <v>6789</v>
      </c>
      <c r="AA371" s="26">
        <v>6996</v>
      </c>
      <c r="AB371" s="26">
        <v>6667</v>
      </c>
      <c r="AC371" s="26">
        <v>6139</v>
      </c>
      <c r="AD371" s="26">
        <v>30668</v>
      </c>
      <c r="AE371" s="26">
        <v>6079</v>
      </c>
      <c r="AF371" s="26">
        <v>5841</v>
      </c>
      <c r="AG371" s="26">
        <v>6229</v>
      </c>
      <c r="AH371" s="26">
        <v>6361</v>
      </c>
      <c r="AI371" s="26">
        <v>6158</v>
      </c>
      <c r="AJ371" s="26">
        <v>31092</v>
      </c>
      <c r="AK371" s="26">
        <v>5905</v>
      </c>
      <c r="AL371" s="26">
        <v>6027</v>
      </c>
      <c r="AM371" s="26">
        <v>6166</v>
      </c>
      <c r="AN371" s="26">
        <v>6275</v>
      </c>
      <c r="AO371" s="26">
        <v>6719</v>
      </c>
      <c r="AP371" s="26">
        <v>36669</v>
      </c>
      <c r="AQ371" s="26">
        <v>7174</v>
      </c>
      <c r="AR371" s="26">
        <v>7491</v>
      </c>
      <c r="AS371" s="26">
        <v>7258</v>
      </c>
      <c r="AT371" s="26">
        <v>7265</v>
      </c>
      <c r="AU371" s="26">
        <v>7481</v>
      </c>
      <c r="AV371" s="26">
        <v>41172</v>
      </c>
      <c r="AW371" s="26">
        <v>7729</v>
      </c>
      <c r="AX371" s="26">
        <v>8055</v>
      </c>
      <c r="AY371" s="26">
        <v>8129</v>
      </c>
      <c r="AZ371" s="26">
        <v>8595</v>
      </c>
      <c r="BA371" s="26">
        <v>8664</v>
      </c>
      <c r="BB371" s="26">
        <v>44582</v>
      </c>
      <c r="BC371" s="26">
        <v>8968</v>
      </c>
      <c r="BD371" s="26">
        <v>8661</v>
      </c>
      <c r="BE371" s="26">
        <v>8839</v>
      </c>
      <c r="BF371" s="26">
        <v>9084</v>
      </c>
      <c r="BG371" s="26">
        <v>9030</v>
      </c>
      <c r="BH371" s="26">
        <v>44955</v>
      </c>
      <c r="BI371" s="26">
        <v>9198</v>
      </c>
      <c r="BJ371" s="26">
        <v>9175</v>
      </c>
      <c r="BK371" s="26">
        <v>9170</v>
      </c>
      <c r="BL371" s="26">
        <v>8908</v>
      </c>
      <c r="BM371" s="26">
        <v>8504</v>
      </c>
      <c r="BN371" s="26">
        <v>38622</v>
      </c>
      <c r="BO371" s="26">
        <v>8359</v>
      </c>
      <c r="BP371" s="26">
        <v>7962</v>
      </c>
      <c r="BQ371" s="26">
        <v>7730</v>
      </c>
      <c r="BR371" s="26">
        <v>7465</v>
      </c>
      <c r="BS371" s="26">
        <v>7106</v>
      </c>
      <c r="BT371" s="26">
        <v>32878</v>
      </c>
      <c r="BU371" s="26">
        <v>6740</v>
      </c>
      <c r="BV371" s="26">
        <v>6689</v>
      </c>
      <c r="BW371" s="26">
        <v>6606</v>
      </c>
      <c r="BX371" s="26">
        <v>6420</v>
      </c>
      <c r="BY371" s="26">
        <v>6423</v>
      </c>
      <c r="BZ371" s="26">
        <v>35340</v>
      </c>
      <c r="CA371" s="26">
        <v>6468</v>
      </c>
      <c r="CB371" s="26">
        <v>6836</v>
      </c>
      <c r="CC371" s="26">
        <v>6955</v>
      </c>
      <c r="CD371" s="26">
        <v>7486</v>
      </c>
      <c r="CE371" s="26">
        <v>7595</v>
      </c>
      <c r="CF371" s="26">
        <v>28117</v>
      </c>
      <c r="CG371" s="26">
        <v>5886</v>
      </c>
      <c r="CH371" s="26">
        <v>6160</v>
      </c>
      <c r="CI371" s="26">
        <v>5854</v>
      </c>
      <c r="CJ371" s="26">
        <v>5470</v>
      </c>
      <c r="CK371" s="26">
        <v>4747</v>
      </c>
      <c r="CL371" s="26">
        <v>23007</v>
      </c>
      <c r="CM371" s="26">
        <v>4509</v>
      </c>
      <c r="CN371" s="26">
        <v>4725</v>
      </c>
      <c r="CO371" s="26">
        <v>4770</v>
      </c>
      <c r="CP371" s="26">
        <v>4576</v>
      </c>
      <c r="CQ371" s="26">
        <v>4427</v>
      </c>
      <c r="CR371" s="26">
        <v>20511</v>
      </c>
      <c r="CS371" s="26">
        <v>4315</v>
      </c>
      <c r="CT371" s="26">
        <v>4123</v>
      </c>
      <c r="CU371" s="26">
        <v>4085</v>
      </c>
      <c r="CV371" s="26">
        <v>4053</v>
      </c>
      <c r="CW371" s="26">
        <v>3935</v>
      </c>
      <c r="CX371" s="26">
        <v>16720</v>
      </c>
      <c r="CY371" s="26">
        <v>3754</v>
      </c>
      <c r="CZ371" s="26">
        <v>3580</v>
      </c>
      <c r="DA371" s="26">
        <v>3329</v>
      </c>
      <c r="DB371" s="26">
        <v>3100</v>
      </c>
      <c r="DC371" s="26">
        <v>2957</v>
      </c>
      <c r="DD371" s="26">
        <v>12219</v>
      </c>
      <c r="DE371" s="26">
        <v>2782</v>
      </c>
      <c r="DF371" s="26">
        <v>2594</v>
      </c>
      <c r="DG371" s="26">
        <v>2485</v>
      </c>
      <c r="DH371" s="26">
        <v>2253</v>
      </c>
      <c r="DI371" s="26">
        <v>2105</v>
      </c>
      <c r="DJ371" s="26">
        <v>5949</v>
      </c>
      <c r="DK371" s="26">
        <v>1961</v>
      </c>
      <c r="DL371" s="26">
        <v>1505</v>
      </c>
      <c r="DM371" s="26">
        <v>961</v>
      </c>
      <c r="DN371" s="26">
        <v>775</v>
      </c>
      <c r="DO371" s="26">
        <v>747</v>
      </c>
      <c r="DP371" s="26">
        <v>1737</v>
      </c>
      <c r="DQ371" s="26">
        <v>519</v>
      </c>
      <c r="DR371" s="26">
        <v>466</v>
      </c>
      <c r="DS371" s="26">
        <v>341</v>
      </c>
      <c r="DT371" s="26">
        <v>241</v>
      </c>
      <c r="DU371" s="26">
        <v>170</v>
      </c>
      <c r="DV371" s="26">
        <v>232</v>
      </c>
      <c r="DW371" s="26">
        <v>106664</v>
      </c>
      <c r="DX371" s="26">
        <v>120449</v>
      </c>
      <c r="DY371" s="26">
        <v>210774</v>
      </c>
      <c r="DZ371" s="26">
        <v>151795</v>
      </c>
      <c r="EA371" s="26">
        <v>108492</v>
      </c>
    </row>
    <row r="372" spans="1:131" ht="17.5" customHeight="1" x14ac:dyDescent="0.35">
      <c r="A372" s="2" t="s">
        <v>646</v>
      </c>
      <c r="D372" s="2" t="s">
        <v>647</v>
      </c>
      <c r="E372" s="4">
        <v>67413</v>
      </c>
      <c r="F372" s="4">
        <v>4555</v>
      </c>
      <c r="G372" s="4">
        <v>933</v>
      </c>
      <c r="H372" s="4">
        <v>917</v>
      </c>
      <c r="I372" s="4">
        <v>885</v>
      </c>
      <c r="J372" s="4">
        <v>939</v>
      </c>
      <c r="K372" s="4">
        <v>881</v>
      </c>
      <c r="L372" s="4">
        <v>4245</v>
      </c>
      <c r="M372" s="4">
        <v>896</v>
      </c>
      <c r="N372" s="4">
        <v>846</v>
      </c>
      <c r="O372" s="4">
        <v>896</v>
      </c>
      <c r="P372" s="4">
        <v>795</v>
      </c>
      <c r="Q372" s="4">
        <v>812</v>
      </c>
      <c r="R372" s="4">
        <v>3966</v>
      </c>
      <c r="S372" s="4">
        <v>802</v>
      </c>
      <c r="T372" s="4">
        <v>792</v>
      </c>
      <c r="U372" s="4">
        <v>747</v>
      </c>
      <c r="V372" s="4">
        <v>826</v>
      </c>
      <c r="W372" s="4">
        <v>799</v>
      </c>
      <c r="X372" s="4">
        <v>3477</v>
      </c>
      <c r="Y372" s="4">
        <v>751</v>
      </c>
      <c r="Z372" s="4">
        <v>800</v>
      </c>
      <c r="AA372" s="4">
        <v>826</v>
      </c>
      <c r="AB372" s="4">
        <v>673</v>
      </c>
      <c r="AC372" s="4">
        <v>427</v>
      </c>
      <c r="AD372" s="4">
        <v>2554</v>
      </c>
      <c r="AE372" s="4">
        <v>380</v>
      </c>
      <c r="AF372" s="4">
        <v>444</v>
      </c>
      <c r="AG372" s="4">
        <v>518</v>
      </c>
      <c r="AH372" s="4">
        <v>629</v>
      </c>
      <c r="AI372" s="4">
        <v>583</v>
      </c>
      <c r="AJ372" s="4">
        <v>3135</v>
      </c>
      <c r="AK372" s="4">
        <v>560</v>
      </c>
      <c r="AL372" s="4">
        <v>584</v>
      </c>
      <c r="AM372" s="4">
        <v>632</v>
      </c>
      <c r="AN372" s="4">
        <v>655</v>
      </c>
      <c r="AO372" s="4">
        <v>704</v>
      </c>
      <c r="AP372" s="4">
        <v>4398</v>
      </c>
      <c r="AQ372" s="4">
        <v>809</v>
      </c>
      <c r="AR372" s="4">
        <v>846</v>
      </c>
      <c r="AS372" s="4">
        <v>868</v>
      </c>
      <c r="AT372" s="4">
        <v>894</v>
      </c>
      <c r="AU372" s="4">
        <v>981</v>
      </c>
      <c r="AV372" s="4">
        <v>5312</v>
      </c>
      <c r="AW372" s="4">
        <v>993</v>
      </c>
      <c r="AX372" s="4">
        <v>1047</v>
      </c>
      <c r="AY372" s="4">
        <v>1099</v>
      </c>
      <c r="AZ372" s="4">
        <v>1094</v>
      </c>
      <c r="BA372" s="4">
        <v>1079</v>
      </c>
      <c r="BB372" s="4">
        <v>5699</v>
      </c>
      <c r="BC372" s="4">
        <v>1166</v>
      </c>
      <c r="BD372" s="4">
        <v>1100</v>
      </c>
      <c r="BE372" s="4">
        <v>1142</v>
      </c>
      <c r="BF372" s="4">
        <v>1178</v>
      </c>
      <c r="BG372" s="4">
        <v>1113</v>
      </c>
      <c r="BH372" s="4">
        <v>5503</v>
      </c>
      <c r="BI372" s="4">
        <v>1089</v>
      </c>
      <c r="BJ372" s="4">
        <v>1153</v>
      </c>
      <c r="BK372" s="4">
        <v>1112</v>
      </c>
      <c r="BL372" s="4">
        <v>1125</v>
      </c>
      <c r="BM372" s="4">
        <v>1024</v>
      </c>
      <c r="BN372" s="4">
        <v>4700</v>
      </c>
      <c r="BO372" s="4">
        <v>1077</v>
      </c>
      <c r="BP372" s="4">
        <v>1013</v>
      </c>
      <c r="BQ372" s="4">
        <v>922</v>
      </c>
      <c r="BR372" s="4">
        <v>887</v>
      </c>
      <c r="BS372" s="4">
        <v>801</v>
      </c>
      <c r="BT372" s="4">
        <v>3743</v>
      </c>
      <c r="BU372" s="4">
        <v>758</v>
      </c>
      <c r="BV372" s="4">
        <v>742</v>
      </c>
      <c r="BW372" s="4">
        <v>743</v>
      </c>
      <c r="BX372" s="4">
        <v>764</v>
      </c>
      <c r="BY372" s="4">
        <v>736</v>
      </c>
      <c r="BZ372" s="4">
        <v>3986</v>
      </c>
      <c r="CA372" s="4">
        <v>750</v>
      </c>
      <c r="CB372" s="4">
        <v>737</v>
      </c>
      <c r="CC372" s="4">
        <v>796</v>
      </c>
      <c r="CD372" s="4">
        <v>860</v>
      </c>
      <c r="CE372" s="4">
        <v>843</v>
      </c>
      <c r="CF372" s="4">
        <v>3055</v>
      </c>
      <c r="CG372" s="4">
        <v>637</v>
      </c>
      <c r="CH372" s="4">
        <v>657</v>
      </c>
      <c r="CI372" s="4">
        <v>643</v>
      </c>
      <c r="CJ372" s="4">
        <v>587</v>
      </c>
      <c r="CK372" s="4">
        <v>531</v>
      </c>
      <c r="CL372" s="4">
        <v>2586</v>
      </c>
      <c r="CM372" s="4">
        <v>502</v>
      </c>
      <c r="CN372" s="4">
        <v>525</v>
      </c>
      <c r="CO372" s="4">
        <v>557</v>
      </c>
      <c r="CP372" s="4">
        <v>510</v>
      </c>
      <c r="CQ372" s="4">
        <v>492</v>
      </c>
      <c r="CR372" s="4">
        <v>2194</v>
      </c>
      <c r="CS372" s="4">
        <v>469</v>
      </c>
      <c r="CT372" s="4">
        <v>437</v>
      </c>
      <c r="CU372" s="4">
        <v>427</v>
      </c>
      <c r="CV372" s="4">
        <v>405</v>
      </c>
      <c r="CW372" s="4">
        <v>456</v>
      </c>
      <c r="CX372" s="4">
        <v>1855</v>
      </c>
      <c r="CY372" s="4">
        <v>411</v>
      </c>
      <c r="CZ372" s="4">
        <v>376</v>
      </c>
      <c r="DA372" s="4">
        <v>387</v>
      </c>
      <c r="DB372" s="4">
        <v>331</v>
      </c>
      <c r="DC372" s="4">
        <v>350</v>
      </c>
      <c r="DD372" s="4">
        <v>1511</v>
      </c>
      <c r="DE372" s="4">
        <v>343</v>
      </c>
      <c r="DF372" s="4">
        <v>304</v>
      </c>
      <c r="DG372" s="4">
        <v>296</v>
      </c>
      <c r="DH372" s="4">
        <v>291</v>
      </c>
      <c r="DI372" s="4">
        <v>277</v>
      </c>
      <c r="DJ372" s="4">
        <v>716</v>
      </c>
      <c r="DK372" s="4">
        <v>242</v>
      </c>
      <c r="DL372" s="4">
        <v>166</v>
      </c>
      <c r="DM372" s="4">
        <v>119</v>
      </c>
      <c r="DN372" s="4">
        <v>92</v>
      </c>
      <c r="DO372" s="4">
        <v>97</v>
      </c>
      <c r="DP372" s="4">
        <v>189</v>
      </c>
      <c r="DQ372" s="4">
        <v>50</v>
      </c>
      <c r="DR372" s="4">
        <v>42</v>
      </c>
      <c r="DS372" s="4">
        <v>35</v>
      </c>
      <c r="DT372" s="4">
        <v>39</v>
      </c>
      <c r="DU372" s="4">
        <v>23</v>
      </c>
      <c r="DV372" s="4">
        <v>34</v>
      </c>
      <c r="DW372" s="4">
        <v>13517</v>
      </c>
      <c r="DX372" s="4">
        <v>15143</v>
      </c>
      <c r="DY372" s="4">
        <v>23824</v>
      </c>
      <c r="DZ372" s="4">
        <v>17932</v>
      </c>
      <c r="EA372" s="4">
        <v>12140</v>
      </c>
    </row>
    <row r="373" spans="1:131" ht="17.5" customHeight="1" x14ac:dyDescent="0.35">
      <c r="A373" s="2" t="s">
        <v>648</v>
      </c>
      <c r="D373" s="2" t="s">
        <v>649</v>
      </c>
      <c r="E373" s="4">
        <v>38690</v>
      </c>
      <c r="F373" s="4">
        <v>2235</v>
      </c>
      <c r="G373" s="4">
        <v>436</v>
      </c>
      <c r="H373" s="4">
        <v>459</v>
      </c>
      <c r="I373" s="4">
        <v>472</v>
      </c>
      <c r="J373" s="4">
        <v>462</v>
      </c>
      <c r="K373" s="4">
        <v>406</v>
      </c>
      <c r="L373" s="4">
        <v>2191</v>
      </c>
      <c r="M373" s="4">
        <v>458</v>
      </c>
      <c r="N373" s="4">
        <v>436</v>
      </c>
      <c r="O373" s="4">
        <v>420</v>
      </c>
      <c r="P373" s="4">
        <v>462</v>
      </c>
      <c r="Q373" s="4">
        <v>415</v>
      </c>
      <c r="R373" s="4">
        <v>2337</v>
      </c>
      <c r="S373" s="4">
        <v>466</v>
      </c>
      <c r="T373" s="4">
        <v>451</v>
      </c>
      <c r="U373" s="4">
        <v>494</v>
      </c>
      <c r="V373" s="4">
        <v>444</v>
      </c>
      <c r="W373" s="4">
        <v>482</v>
      </c>
      <c r="X373" s="4">
        <v>2412</v>
      </c>
      <c r="Y373" s="4">
        <v>502</v>
      </c>
      <c r="Z373" s="4">
        <v>497</v>
      </c>
      <c r="AA373" s="4">
        <v>490</v>
      </c>
      <c r="AB373" s="4">
        <v>476</v>
      </c>
      <c r="AC373" s="4">
        <v>447</v>
      </c>
      <c r="AD373" s="4">
        <v>2226</v>
      </c>
      <c r="AE373" s="4">
        <v>490</v>
      </c>
      <c r="AF373" s="4">
        <v>404</v>
      </c>
      <c r="AG373" s="4">
        <v>428</v>
      </c>
      <c r="AH373" s="4">
        <v>451</v>
      </c>
      <c r="AI373" s="4">
        <v>453</v>
      </c>
      <c r="AJ373" s="4">
        <v>1954</v>
      </c>
      <c r="AK373" s="4">
        <v>393</v>
      </c>
      <c r="AL373" s="4">
        <v>357</v>
      </c>
      <c r="AM373" s="4">
        <v>396</v>
      </c>
      <c r="AN373" s="4">
        <v>378</v>
      </c>
      <c r="AO373" s="4">
        <v>430</v>
      </c>
      <c r="AP373" s="4">
        <v>2377</v>
      </c>
      <c r="AQ373" s="4">
        <v>420</v>
      </c>
      <c r="AR373" s="4">
        <v>490</v>
      </c>
      <c r="AS373" s="4">
        <v>494</v>
      </c>
      <c r="AT373" s="4">
        <v>500</v>
      </c>
      <c r="AU373" s="4">
        <v>473</v>
      </c>
      <c r="AV373" s="4">
        <v>2717</v>
      </c>
      <c r="AW373" s="4">
        <v>483</v>
      </c>
      <c r="AX373" s="4">
        <v>525</v>
      </c>
      <c r="AY373" s="4">
        <v>522</v>
      </c>
      <c r="AZ373" s="4">
        <v>656</v>
      </c>
      <c r="BA373" s="4">
        <v>531</v>
      </c>
      <c r="BB373" s="4">
        <v>3031</v>
      </c>
      <c r="BC373" s="4">
        <v>628</v>
      </c>
      <c r="BD373" s="4">
        <v>562</v>
      </c>
      <c r="BE373" s="4">
        <v>612</v>
      </c>
      <c r="BF373" s="4">
        <v>599</v>
      </c>
      <c r="BG373" s="4">
        <v>630</v>
      </c>
      <c r="BH373" s="4">
        <v>2984</v>
      </c>
      <c r="BI373" s="4">
        <v>618</v>
      </c>
      <c r="BJ373" s="4">
        <v>605</v>
      </c>
      <c r="BK373" s="4">
        <v>572</v>
      </c>
      <c r="BL373" s="4">
        <v>612</v>
      </c>
      <c r="BM373" s="4">
        <v>577</v>
      </c>
      <c r="BN373" s="4">
        <v>2548</v>
      </c>
      <c r="BO373" s="4">
        <v>563</v>
      </c>
      <c r="BP373" s="4">
        <v>542</v>
      </c>
      <c r="BQ373" s="4">
        <v>513</v>
      </c>
      <c r="BR373" s="4">
        <v>438</v>
      </c>
      <c r="BS373" s="4">
        <v>492</v>
      </c>
      <c r="BT373" s="4">
        <v>2243</v>
      </c>
      <c r="BU373" s="4">
        <v>427</v>
      </c>
      <c r="BV373" s="4">
        <v>469</v>
      </c>
      <c r="BW373" s="4">
        <v>440</v>
      </c>
      <c r="BX373" s="4">
        <v>444</v>
      </c>
      <c r="BY373" s="4">
        <v>463</v>
      </c>
      <c r="BZ373" s="4">
        <v>2422</v>
      </c>
      <c r="CA373" s="4">
        <v>467</v>
      </c>
      <c r="CB373" s="4">
        <v>460</v>
      </c>
      <c r="CC373" s="4">
        <v>483</v>
      </c>
      <c r="CD373" s="4">
        <v>468</v>
      </c>
      <c r="CE373" s="4">
        <v>544</v>
      </c>
      <c r="CF373" s="4">
        <v>1850</v>
      </c>
      <c r="CG373" s="4">
        <v>366</v>
      </c>
      <c r="CH373" s="4">
        <v>436</v>
      </c>
      <c r="CI373" s="4">
        <v>377</v>
      </c>
      <c r="CJ373" s="4">
        <v>364</v>
      </c>
      <c r="CK373" s="4">
        <v>307</v>
      </c>
      <c r="CL373" s="4">
        <v>1556</v>
      </c>
      <c r="CM373" s="4">
        <v>293</v>
      </c>
      <c r="CN373" s="4">
        <v>317</v>
      </c>
      <c r="CO373" s="4">
        <v>331</v>
      </c>
      <c r="CP373" s="4">
        <v>315</v>
      </c>
      <c r="CQ373" s="4">
        <v>300</v>
      </c>
      <c r="CR373" s="4">
        <v>1278</v>
      </c>
      <c r="CS373" s="4">
        <v>264</v>
      </c>
      <c r="CT373" s="4">
        <v>246</v>
      </c>
      <c r="CU373" s="4">
        <v>249</v>
      </c>
      <c r="CV373" s="4">
        <v>267</v>
      </c>
      <c r="CW373" s="4">
        <v>252</v>
      </c>
      <c r="CX373" s="4">
        <v>1088</v>
      </c>
      <c r="CY373" s="4">
        <v>250</v>
      </c>
      <c r="CZ373" s="4">
        <v>250</v>
      </c>
      <c r="DA373" s="4">
        <v>186</v>
      </c>
      <c r="DB373" s="4">
        <v>208</v>
      </c>
      <c r="DC373" s="4">
        <v>194</v>
      </c>
      <c r="DD373" s="4">
        <v>772</v>
      </c>
      <c r="DE373" s="4">
        <v>181</v>
      </c>
      <c r="DF373" s="4">
        <v>163</v>
      </c>
      <c r="DG373" s="4">
        <v>158</v>
      </c>
      <c r="DH373" s="4">
        <v>133</v>
      </c>
      <c r="DI373" s="4">
        <v>137</v>
      </c>
      <c r="DJ373" s="4">
        <v>338</v>
      </c>
      <c r="DK373" s="4">
        <v>124</v>
      </c>
      <c r="DL373" s="4">
        <v>86</v>
      </c>
      <c r="DM373" s="4">
        <v>40</v>
      </c>
      <c r="DN373" s="4">
        <v>41</v>
      </c>
      <c r="DO373" s="4">
        <v>47</v>
      </c>
      <c r="DP373" s="4">
        <v>117</v>
      </c>
      <c r="DQ373" s="4">
        <v>38</v>
      </c>
      <c r="DR373" s="4">
        <v>41</v>
      </c>
      <c r="DS373" s="4">
        <v>16</v>
      </c>
      <c r="DT373" s="4">
        <v>11</v>
      </c>
      <c r="DU373" s="4">
        <v>11</v>
      </c>
      <c r="DV373" s="4">
        <v>14</v>
      </c>
      <c r="DW373" s="4">
        <v>7265</v>
      </c>
      <c r="DX373" s="4">
        <v>8252</v>
      </c>
      <c r="DY373" s="4">
        <v>14215</v>
      </c>
      <c r="DZ373" s="4">
        <v>10197</v>
      </c>
      <c r="EA373" s="4">
        <v>7013</v>
      </c>
    </row>
    <row r="374" spans="1:131" ht="17.5" customHeight="1" x14ac:dyDescent="0.35">
      <c r="A374" s="2" t="s">
        <v>650</v>
      </c>
      <c r="D374" s="2" t="s">
        <v>651</v>
      </c>
      <c r="E374" s="4">
        <v>69260</v>
      </c>
      <c r="F374" s="4">
        <v>3883</v>
      </c>
      <c r="G374" s="4">
        <v>778</v>
      </c>
      <c r="H374" s="4">
        <v>804</v>
      </c>
      <c r="I374" s="4">
        <v>726</v>
      </c>
      <c r="J374" s="4">
        <v>808</v>
      </c>
      <c r="K374" s="4">
        <v>767</v>
      </c>
      <c r="L374" s="4">
        <v>3762</v>
      </c>
      <c r="M374" s="4">
        <v>804</v>
      </c>
      <c r="N374" s="4">
        <v>797</v>
      </c>
      <c r="O374" s="4">
        <v>741</v>
      </c>
      <c r="P374" s="4">
        <v>701</v>
      </c>
      <c r="Q374" s="4">
        <v>719</v>
      </c>
      <c r="R374" s="4">
        <v>3628</v>
      </c>
      <c r="S374" s="4">
        <v>681</v>
      </c>
      <c r="T374" s="4">
        <v>715</v>
      </c>
      <c r="U374" s="4">
        <v>724</v>
      </c>
      <c r="V374" s="4">
        <v>769</v>
      </c>
      <c r="W374" s="4">
        <v>739</v>
      </c>
      <c r="X374" s="4">
        <v>4506</v>
      </c>
      <c r="Y374" s="4">
        <v>778</v>
      </c>
      <c r="Z374" s="4">
        <v>726</v>
      </c>
      <c r="AA374" s="4">
        <v>769</v>
      </c>
      <c r="AB374" s="4">
        <v>1004</v>
      </c>
      <c r="AC374" s="4">
        <v>1229</v>
      </c>
      <c r="AD374" s="4">
        <v>5494</v>
      </c>
      <c r="AE374" s="4">
        <v>1234</v>
      </c>
      <c r="AF374" s="4">
        <v>1091</v>
      </c>
      <c r="AG374" s="4">
        <v>1174</v>
      </c>
      <c r="AH374" s="4">
        <v>997</v>
      </c>
      <c r="AI374" s="4">
        <v>998</v>
      </c>
      <c r="AJ374" s="4">
        <v>4430</v>
      </c>
      <c r="AK374" s="4">
        <v>871</v>
      </c>
      <c r="AL374" s="4">
        <v>862</v>
      </c>
      <c r="AM374" s="4">
        <v>879</v>
      </c>
      <c r="AN374" s="4">
        <v>900</v>
      </c>
      <c r="AO374" s="4">
        <v>918</v>
      </c>
      <c r="AP374" s="4">
        <v>4561</v>
      </c>
      <c r="AQ374" s="4">
        <v>944</v>
      </c>
      <c r="AR374" s="4">
        <v>952</v>
      </c>
      <c r="AS374" s="4">
        <v>919</v>
      </c>
      <c r="AT374" s="4">
        <v>865</v>
      </c>
      <c r="AU374" s="4">
        <v>881</v>
      </c>
      <c r="AV374" s="4">
        <v>4816</v>
      </c>
      <c r="AW374" s="4">
        <v>942</v>
      </c>
      <c r="AX374" s="4">
        <v>949</v>
      </c>
      <c r="AY374" s="4">
        <v>933</v>
      </c>
      <c r="AZ374" s="4">
        <v>994</v>
      </c>
      <c r="BA374" s="4">
        <v>998</v>
      </c>
      <c r="BB374" s="4">
        <v>4950</v>
      </c>
      <c r="BC374" s="4">
        <v>1009</v>
      </c>
      <c r="BD374" s="4">
        <v>974</v>
      </c>
      <c r="BE374" s="4">
        <v>985</v>
      </c>
      <c r="BF374" s="4">
        <v>1029</v>
      </c>
      <c r="BG374" s="4">
        <v>953</v>
      </c>
      <c r="BH374" s="4">
        <v>5094</v>
      </c>
      <c r="BI374" s="4">
        <v>1021</v>
      </c>
      <c r="BJ374" s="4">
        <v>1081</v>
      </c>
      <c r="BK374" s="4">
        <v>1050</v>
      </c>
      <c r="BL374" s="4">
        <v>985</v>
      </c>
      <c r="BM374" s="4">
        <v>957</v>
      </c>
      <c r="BN374" s="4">
        <v>4446</v>
      </c>
      <c r="BO374" s="4">
        <v>916</v>
      </c>
      <c r="BP374" s="4">
        <v>916</v>
      </c>
      <c r="BQ374" s="4">
        <v>918</v>
      </c>
      <c r="BR374" s="4">
        <v>862</v>
      </c>
      <c r="BS374" s="4">
        <v>834</v>
      </c>
      <c r="BT374" s="4">
        <v>3795</v>
      </c>
      <c r="BU374" s="4">
        <v>790</v>
      </c>
      <c r="BV374" s="4">
        <v>802</v>
      </c>
      <c r="BW374" s="4">
        <v>769</v>
      </c>
      <c r="BX374" s="4">
        <v>733</v>
      </c>
      <c r="BY374" s="4">
        <v>701</v>
      </c>
      <c r="BZ374" s="4">
        <v>4005</v>
      </c>
      <c r="CA374" s="4">
        <v>740</v>
      </c>
      <c r="CB374" s="4">
        <v>804</v>
      </c>
      <c r="CC374" s="4">
        <v>805</v>
      </c>
      <c r="CD374" s="4">
        <v>841</v>
      </c>
      <c r="CE374" s="4">
        <v>815</v>
      </c>
      <c r="CF374" s="4">
        <v>3062</v>
      </c>
      <c r="CG374" s="4">
        <v>657</v>
      </c>
      <c r="CH374" s="4">
        <v>690</v>
      </c>
      <c r="CI374" s="4">
        <v>623</v>
      </c>
      <c r="CJ374" s="4">
        <v>573</v>
      </c>
      <c r="CK374" s="4">
        <v>519</v>
      </c>
      <c r="CL374" s="4">
        <v>2630</v>
      </c>
      <c r="CM374" s="4">
        <v>484</v>
      </c>
      <c r="CN374" s="4">
        <v>518</v>
      </c>
      <c r="CO374" s="4">
        <v>596</v>
      </c>
      <c r="CP374" s="4">
        <v>513</v>
      </c>
      <c r="CQ374" s="4">
        <v>519</v>
      </c>
      <c r="CR374" s="4">
        <v>2209</v>
      </c>
      <c r="CS374" s="4">
        <v>481</v>
      </c>
      <c r="CT374" s="4">
        <v>439</v>
      </c>
      <c r="CU374" s="4">
        <v>448</v>
      </c>
      <c r="CV374" s="4">
        <v>411</v>
      </c>
      <c r="CW374" s="4">
        <v>430</v>
      </c>
      <c r="CX374" s="4">
        <v>1848</v>
      </c>
      <c r="CY374" s="4">
        <v>408</v>
      </c>
      <c r="CZ374" s="4">
        <v>413</v>
      </c>
      <c r="DA374" s="4">
        <v>363</v>
      </c>
      <c r="DB374" s="4">
        <v>344</v>
      </c>
      <c r="DC374" s="4">
        <v>320</v>
      </c>
      <c r="DD374" s="4">
        <v>1263</v>
      </c>
      <c r="DE374" s="4">
        <v>290</v>
      </c>
      <c r="DF374" s="4">
        <v>264</v>
      </c>
      <c r="DG374" s="4">
        <v>269</v>
      </c>
      <c r="DH374" s="4">
        <v>236</v>
      </c>
      <c r="DI374" s="4">
        <v>204</v>
      </c>
      <c r="DJ374" s="4">
        <v>664</v>
      </c>
      <c r="DK374" s="4">
        <v>213</v>
      </c>
      <c r="DL374" s="4">
        <v>184</v>
      </c>
      <c r="DM374" s="4">
        <v>100</v>
      </c>
      <c r="DN374" s="4">
        <v>83</v>
      </c>
      <c r="DO374" s="4">
        <v>84</v>
      </c>
      <c r="DP374" s="4">
        <v>188</v>
      </c>
      <c r="DQ374" s="4">
        <v>60</v>
      </c>
      <c r="DR374" s="4">
        <v>54</v>
      </c>
      <c r="DS374" s="4">
        <v>33</v>
      </c>
      <c r="DT374" s="4">
        <v>28</v>
      </c>
      <c r="DU374" s="4">
        <v>13</v>
      </c>
      <c r="DV374" s="4">
        <v>26</v>
      </c>
      <c r="DW374" s="4">
        <v>12051</v>
      </c>
      <c r="DX374" s="4">
        <v>13546</v>
      </c>
      <c r="DY374" s="4">
        <v>27979</v>
      </c>
      <c r="DZ374" s="4">
        <v>17340</v>
      </c>
      <c r="EA374" s="4">
        <v>11890</v>
      </c>
    </row>
    <row r="375" spans="1:131" ht="17.5" customHeight="1" x14ac:dyDescent="0.35">
      <c r="A375" s="2" t="s">
        <v>652</v>
      </c>
      <c r="D375" s="2" t="s">
        <v>653</v>
      </c>
      <c r="E375" s="4">
        <v>43626</v>
      </c>
      <c r="F375" s="4">
        <v>2213</v>
      </c>
      <c r="G375" s="4">
        <v>404</v>
      </c>
      <c r="H375" s="4">
        <v>447</v>
      </c>
      <c r="I375" s="4">
        <v>442</v>
      </c>
      <c r="J375" s="4">
        <v>449</v>
      </c>
      <c r="K375" s="4">
        <v>471</v>
      </c>
      <c r="L375" s="4">
        <v>2395</v>
      </c>
      <c r="M375" s="4">
        <v>458</v>
      </c>
      <c r="N375" s="4">
        <v>448</v>
      </c>
      <c r="O375" s="4">
        <v>527</v>
      </c>
      <c r="P375" s="4">
        <v>462</v>
      </c>
      <c r="Q375" s="4">
        <v>500</v>
      </c>
      <c r="R375" s="4">
        <v>2591</v>
      </c>
      <c r="S375" s="4">
        <v>453</v>
      </c>
      <c r="T375" s="4">
        <v>536</v>
      </c>
      <c r="U375" s="4">
        <v>565</v>
      </c>
      <c r="V375" s="4">
        <v>508</v>
      </c>
      <c r="W375" s="4">
        <v>529</v>
      </c>
      <c r="X375" s="4">
        <v>2393</v>
      </c>
      <c r="Y375" s="4">
        <v>509</v>
      </c>
      <c r="Z375" s="4">
        <v>546</v>
      </c>
      <c r="AA375" s="4">
        <v>569</v>
      </c>
      <c r="AB375" s="4">
        <v>456</v>
      </c>
      <c r="AC375" s="4">
        <v>313</v>
      </c>
      <c r="AD375" s="4">
        <v>1741</v>
      </c>
      <c r="AE375" s="4">
        <v>287</v>
      </c>
      <c r="AF375" s="4">
        <v>287</v>
      </c>
      <c r="AG375" s="4">
        <v>369</v>
      </c>
      <c r="AH375" s="4">
        <v>420</v>
      </c>
      <c r="AI375" s="4">
        <v>378</v>
      </c>
      <c r="AJ375" s="4">
        <v>1834</v>
      </c>
      <c r="AK375" s="4">
        <v>391</v>
      </c>
      <c r="AL375" s="4">
        <v>360</v>
      </c>
      <c r="AM375" s="4">
        <v>351</v>
      </c>
      <c r="AN375" s="4">
        <v>362</v>
      </c>
      <c r="AO375" s="4">
        <v>370</v>
      </c>
      <c r="AP375" s="4">
        <v>2249</v>
      </c>
      <c r="AQ375" s="4">
        <v>434</v>
      </c>
      <c r="AR375" s="4">
        <v>424</v>
      </c>
      <c r="AS375" s="4">
        <v>434</v>
      </c>
      <c r="AT375" s="4">
        <v>455</v>
      </c>
      <c r="AU375" s="4">
        <v>502</v>
      </c>
      <c r="AV375" s="4">
        <v>2742</v>
      </c>
      <c r="AW375" s="4">
        <v>515</v>
      </c>
      <c r="AX375" s="4">
        <v>538</v>
      </c>
      <c r="AY375" s="4">
        <v>500</v>
      </c>
      <c r="AZ375" s="4">
        <v>563</v>
      </c>
      <c r="BA375" s="4">
        <v>626</v>
      </c>
      <c r="BB375" s="4">
        <v>3307</v>
      </c>
      <c r="BC375" s="4">
        <v>668</v>
      </c>
      <c r="BD375" s="4">
        <v>604</v>
      </c>
      <c r="BE375" s="4">
        <v>663</v>
      </c>
      <c r="BF375" s="4">
        <v>655</v>
      </c>
      <c r="BG375" s="4">
        <v>717</v>
      </c>
      <c r="BH375" s="4">
        <v>3509</v>
      </c>
      <c r="BI375" s="4">
        <v>731</v>
      </c>
      <c r="BJ375" s="4">
        <v>669</v>
      </c>
      <c r="BK375" s="4">
        <v>734</v>
      </c>
      <c r="BL375" s="4">
        <v>705</v>
      </c>
      <c r="BM375" s="4">
        <v>670</v>
      </c>
      <c r="BN375" s="4">
        <v>3093</v>
      </c>
      <c r="BO375" s="4">
        <v>677</v>
      </c>
      <c r="BP375" s="4">
        <v>658</v>
      </c>
      <c r="BQ375" s="4">
        <v>607</v>
      </c>
      <c r="BR375" s="4">
        <v>589</v>
      </c>
      <c r="BS375" s="4">
        <v>562</v>
      </c>
      <c r="BT375" s="4">
        <v>2762</v>
      </c>
      <c r="BU375" s="4">
        <v>573</v>
      </c>
      <c r="BV375" s="4">
        <v>578</v>
      </c>
      <c r="BW375" s="4">
        <v>546</v>
      </c>
      <c r="BX375" s="4">
        <v>540</v>
      </c>
      <c r="BY375" s="4">
        <v>525</v>
      </c>
      <c r="BZ375" s="4">
        <v>3038</v>
      </c>
      <c r="CA375" s="4">
        <v>486</v>
      </c>
      <c r="CB375" s="4">
        <v>583</v>
      </c>
      <c r="CC375" s="4">
        <v>574</v>
      </c>
      <c r="CD375" s="4">
        <v>706</v>
      </c>
      <c r="CE375" s="4">
        <v>689</v>
      </c>
      <c r="CF375" s="4">
        <v>2551</v>
      </c>
      <c r="CG375" s="4">
        <v>560</v>
      </c>
      <c r="CH375" s="4">
        <v>539</v>
      </c>
      <c r="CI375" s="4">
        <v>537</v>
      </c>
      <c r="CJ375" s="4">
        <v>480</v>
      </c>
      <c r="CK375" s="4">
        <v>435</v>
      </c>
      <c r="CL375" s="4">
        <v>2059</v>
      </c>
      <c r="CM375" s="4">
        <v>393</v>
      </c>
      <c r="CN375" s="4">
        <v>450</v>
      </c>
      <c r="CO375" s="4">
        <v>423</v>
      </c>
      <c r="CP375" s="4">
        <v>427</v>
      </c>
      <c r="CQ375" s="4">
        <v>366</v>
      </c>
      <c r="CR375" s="4">
        <v>1883</v>
      </c>
      <c r="CS375" s="4">
        <v>377</v>
      </c>
      <c r="CT375" s="4">
        <v>393</v>
      </c>
      <c r="CU375" s="4">
        <v>372</v>
      </c>
      <c r="CV375" s="4">
        <v>388</v>
      </c>
      <c r="CW375" s="4">
        <v>353</v>
      </c>
      <c r="CX375" s="4">
        <v>1489</v>
      </c>
      <c r="CY375" s="4">
        <v>319</v>
      </c>
      <c r="CZ375" s="4">
        <v>327</v>
      </c>
      <c r="DA375" s="4">
        <v>284</v>
      </c>
      <c r="DB375" s="4">
        <v>288</v>
      </c>
      <c r="DC375" s="4">
        <v>271</v>
      </c>
      <c r="DD375" s="4">
        <v>1085</v>
      </c>
      <c r="DE375" s="4">
        <v>236</v>
      </c>
      <c r="DF375" s="4">
        <v>223</v>
      </c>
      <c r="DG375" s="4">
        <v>234</v>
      </c>
      <c r="DH375" s="4">
        <v>190</v>
      </c>
      <c r="DI375" s="4">
        <v>202</v>
      </c>
      <c r="DJ375" s="4">
        <v>517</v>
      </c>
      <c r="DK375" s="4">
        <v>171</v>
      </c>
      <c r="DL375" s="4">
        <v>135</v>
      </c>
      <c r="DM375" s="4">
        <v>75</v>
      </c>
      <c r="DN375" s="4">
        <v>71</v>
      </c>
      <c r="DO375" s="4">
        <v>65</v>
      </c>
      <c r="DP375" s="4">
        <v>157</v>
      </c>
      <c r="DQ375" s="4">
        <v>46</v>
      </c>
      <c r="DR375" s="4">
        <v>44</v>
      </c>
      <c r="DS375" s="4">
        <v>29</v>
      </c>
      <c r="DT375" s="4">
        <v>23</v>
      </c>
      <c r="DU375" s="4">
        <v>15</v>
      </c>
      <c r="DV375" s="4">
        <v>18</v>
      </c>
      <c r="DW375" s="4">
        <v>7708</v>
      </c>
      <c r="DX375" s="4">
        <v>8823</v>
      </c>
      <c r="DY375" s="4">
        <v>13757</v>
      </c>
      <c r="DZ375" s="4">
        <v>12402</v>
      </c>
      <c r="EA375" s="4">
        <v>9759</v>
      </c>
    </row>
    <row r="376" spans="1:131" ht="17.5" customHeight="1" x14ac:dyDescent="0.35">
      <c r="A376" s="2" t="s">
        <v>654</v>
      </c>
      <c r="D376" s="2" t="s">
        <v>655</v>
      </c>
      <c r="E376" s="4">
        <v>70413</v>
      </c>
      <c r="F376" s="4">
        <v>4454</v>
      </c>
      <c r="G376" s="4">
        <v>926</v>
      </c>
      <c r="H376" s="4">
        <v>875</v>
      </c>
      <c r="I376" s="4">
        <v>866</v>
      </c>
      <c r="J376" s="4">
        <v>896</v>
      </c>
      <c r="K376" s="4">
        <v>891</v>
      </c>
      <c r="L376" s="4">
        <v>4073</v>
      </c>
      <c r="M376" s="4">
        <v>868</v>
      </c>
      <c r="N376" s="4">
        <v>762</v>
      </c>
      <c r="O376" s="4">
        <v>858</v>
      </c>
      <c r="P376" s="4">
        <v>806</v>
      </c>
      <c r="Q376" s="4">
        <v>779</v>
      </c>
      <c r="R376" s="4">
        <v>4057</v>
      </c>
      <c r="S376" s="4">
        <v>801</v>
      </c>
      <c r="T376" s="4">
        <v>792</v>
      </c>
      <c r="U376" s="4">
        <v>837</v>
      </c>
      <c r="V376" s="4">
        <v>816</v>
      </c>
      <c r="W376" s="4">
        <v>811</v>
      </c>
      <c r="X376" s="4">
        <v>3751</v>
      </c>
      <c r="Y376" s="4">
        <v>811</v>
      </c>
      <c r="Z376" s="4">
        <v>861</v>
      </c>
      <c r="AA376" s="4">
        <v>784</v>
      </c>
      <c r="AB376" s="4">
        <v>714</v>
      </c>
      <c r="AC376" s="4">
        <v>581</v>
      </c>
      <c r="AD376" s="4">
        <v>3364</v>
      </c>
      <c r="AE376" s="4">
        <v>546</v>
      </c>
      <c r="AF376" s="4">
        <v>617</v>
      </c>
      <c r="AG376" s="4">
        <v>689</v>
      </c>
      <c r="AH376" s="4">
        <v>728</v>
      </c>
      <c r="AI376" s="4">
        <v>784</v>
      </c>
      <c r="AJ376" s="4">
        <v>4148</v>
      </c>
      <c r="AK376" s="4">
        <v>789</v>
      </c>
      <c r="AL376" s="4">
        <v>836</v>
      </c>
      <c r="AM376" s="4">
        <v>816</v>
      </c>
      <c r="AN376" s="4">
        <v>778</v>
      </c>
      <c r="AO376" s="4">
        <v>929</v>
      </c>
      <c r="AP376" s="4">
        <v>4958</v>
      </c>
      <c r="AQ376" s="4">
        <v>967</v>
      </c>
      <c r="AR376" s="4">
        <v>997</v>
      </c>
      <c r="AS376" s="4">
        <v>1024</v>
      </c>
      <c r="AT376" s="4">
        <v>981</v>
      </c>
      <c r="AU376" s="4">
        <v>989</v>
      </c>
      <c r="AV376" s="4">
        <v>5134</v>
      </c>
      <c r="AW376" s="4">
        <v>988</v>
      </c>
      <c r="AX376" s="4">
        <v>1002</v>
      </c>
      <c r="AY376" s="4">
        <v>1004</v>
      </c>
      <c r="AZ376" s="4">
        <v>1039</v>
      </c>
      <c r="BA376" s="4">
        <v>1101</v>
      </c>
      <c r="BB376" s="4">
        <v>5422</v>
      </c>
      <c r="BC376" s="4">
        <v>1084</v>
      </c>
      <c r="BD376" s="4">
        <v>1084</v>
      </c>
      <c r="BE376" s="4">
        <v>1050</v>
      </c>
      <c r="BF376" s="4">
        <v>1109</v>
      </c>
      <c r="BG376" s="4">
        <v>1095</v>
      </c>
      <c r="BH376" s="4">
        <v>5408</v>
      </c>
      <c r="BI376" s="4">
        <v>1127</v>
      </c>
      <c r="BJ376" s="4">
        <v>1077</v>
      </c>
      <c r="BK376" s="4">
        <v>1102</v>
      </c>
      <c r="BL376" s="4">
        <v>1079</v>
      </c>
      <c r="BM376" s="4">
        <v>1023</v>
      </c>
      <c r="BN376" s="4">
        <v>4576</v>
      </c>
      <c r="BO376" s="4">
        <v>958</v>
      </c>
      <c r="BP376" s="4">
        <v>900</v>
      </c>
      <c r="BQ376" s="4">
        <v>960</v>
      </c>
      <c r="BR376" s="4">
        <v>920</v>
      </c>
      <c r="BS376" s="4">
        <v>838</v>
      </c>
      <c r="BT376" s="4">
        <v>3922</v>
      </c>
      <c r="BU376" s="4">
        <v>772</v>
      </c>
      <c r="BV376" s="4">
        <v>792</v>
      </c>
      <c r="BW376" s="4">
        <v>787</v>
      </c>
      <c r="BX376" s="4">
        <v>742</v>
      </c>
      <c r="BY376" s="4">
        <v>829</v>
      </c>
      <c r="BZ376" s="4">
        <v>4317</v>
      </c>
      <c r="CA376" s="4">
        <v>815</v>
      </c>
      <c r="CB376" s="4">
        <v>860</v>
      </c>
      <c r="CC376" s="4">
        <v>846</v>
      </c>
      <c r="CD376" s="4">
        <v>919</v>
      </c>
      <c r="CE376" s="4">
        <v>877</v>
      </c>
      <c r="CF376" s="4">
        <v>3247</v>
      </c>
      <c r="CG376" s="4">
        <v>673</v>
      </c>
      <c r="CH376" s="4">
        <v>720</v>
      </c>
      <c r="CI376" s="4">
        <v>676</v>
      </c>
      <c r="CJ376" s="4">
        <v>644</v>
      </c>
      <c r="CK376" s="4">
        <v>534</v>
      </c>
      <c r="CL376" s="4">
        <v>2601</v>
      </c>
      <c r="CM376" s="4">
        <v>505</v>
      </c>
      <c r="CN376" s="4">
        <v>541</v>
      </c>
      <c r="CO376" s="4">
        <v>554</v>
      </c>
      <c r="CP376" s="4">
        <v>478</v>
      </c>
      <c r="CQ376" s="4">
        <v>523</v>
      </c>
      <c r="CR376" s="4">
        <v>2342</v>
      </c>
      <c r="CS376" s="4">
        <v>447</v>
      </c>
      <c r="CT376" s="4">
        <v>485</v>
      </c>
      <c r="CU376" s="4">
        <v>464</v>
      </c>
      <c r="CV376" s="4">
        <v>468</v>
      </c>
      <c r="CW376" s="4">
        <v>478</v>
      </c>
      <c r="CX376" s="4">
        <v>1999</v>
      </c>
      <c r="CY376" s="4">
        <v>418</v>
      </c>
      <c r="CZ376" s="4">
        <v>440</v>
      </c>
      <c r="DA376" s="4">
        <v>391</v>
      </c>
      <c r="DB376" s="4">
        <v>362</v>
      </c>
      <c r="DC376" s="4">
        <v>388</v>
      </c>
      <c r="DD376" s="4">
        <v>1597</v>
      </c>
      <c r="DE376" s="4">
        <v>366</v>
      </c>
      <c r="DF376" s="4">
        <v>342</v>
      </c>
      <c r="DG376" s="4">
        <v>307</v>
      </c>
      <c r="DH376" s="4">
        <v>308</v>
      </c>
      <c r="DI376" s="4">
        <v>274</v>
      </c>
      <c r="DJ376" s="4">
        <v>790</v>
      </c>
      <c r="DK376" s="4">
        <v>255</v>
      </c>
      <c r="DL376" s="4">
        <v>190</v>
      </c>
      <c r="DM376" s="4">
        <v>144</v>
      </c>
      <c r="DN376" s="4">
        <v>109</v>
      </c>
      <c r="DO376" s="4">
        <v>92</v>
      </c>
      <c r="DP376" s="4">
        <v>219</v>
      </c>
      <c r="DQ376" s="4">
        <v>71</v>
      </c>
      <c r="DR376" s="4">
        <v>62</v>
      </c>
      <c r="DS376" s="4">
        <v>39</v>
      </c>
      <c r="DT376" s="4">
        <v>25</v>
      </c>
      <c r="DU376" s="4">
        <v>22</v>
      </c>
      <c r="DV376" s="4">
        <v>34</v>
      </c>
      <c r="DW376" s="4">
        <v>13395</v>
      </c>
      <c r="DX376" s="4">
        <v>15040</v>
      </c>
      <c r="DY376" s="4">
        <v>25966</v>
      </c>
      <c r="DZ376" s="4">
        <v>18223</v>
      </c>
      <c r="EA376" s="4">
        <v>12829</v>
      </c>
    </row>
    <row r="377" spans="1:131" ht="17.5" customHeight="1" x14ac:dyDescent="0.35">
      <c r="A377" s="2" t="s">
        <v>656</v>
      </c>
      <c r="D377" s="2" t="s">
        <v>657</v>
      </c>
      <c r="E377" s="4">
        <v>41362</v>
      </c>
      <c r="F377" s="4">
        <v>2328</v>
      </c>
      <c r="G377" s="4">
        <v>490</v>
      </c>
      <c r="H377" s="4">
        <v>456</v>
      </c>
      <c r="I377" s="4">
        <v>471</v>
      </c>
      <c r="J377" s="4">
        <v>453</v>
      </c>
      <c r="K377" s="4">
        <v>458</v>
      </c>
      <c r="L377" s="4">
        <v>1971</v>
      </c>
      <c r="M377" s="4">
        <v>399</v>
      </c>
      <c r="N377" s="4">
        <v>405</v>
      </c>
      <c r="O377" s="4">
        <v>431</v>
      </c>
      <c r="P377" s="4">
        <v>392</v>
      </c>
      <c r="Q377" s="4">
        <v>344</v>
      </c>
      <c r="R377" s="4">
        <v>2061</v>
      </c>
      <c r="S377" s="4">
        <v>420</v>
      </c>
      <c r="T377" s="4">
        <v>422</v>
      </c>
      <c r="U377" s="4">
        <v>393</v>
      </c>
      <c r="V377" s="4">
        <v>427</v>
      </c>
      <c r="W377" s="4">
        <v>399</v>
      </c>
      <c r="X377" s="4">
        <v>2890</v>
      </c>
      <c r="Y377" s="4">
        <v>419</v>
      </c>
      <c r="Z377" s="4">
        <v>383</v>
      </c>
      <c r="AA377" s="4">
        <v>459</v>
      </c>
      <c r="AB377" s="4">
        <v>615</v>
      </c>
      <c r="AC377" s="4">
        <v>1014</v>
      </c>
      <c r="AD377" s="4">
        <v>3722</v>
      </c>
      <c r="AE377" s="4">
        <v>1133</v>
      </c>
      <c r="AF377" s="4">
        <v>945</v>
      </c>
      <c r="AG377" s="4">
        <v>669</v>
      </c>
      <c r="AH377" s="4">
        <v>507</v>
      </c>
      <c r="AI377" s="4">
        <v>468</v>
      </c>
      <c r="AJ377" s="4">
        <v>2277</v>
      </c>
      <c r="AK377" s="4">
        <v>451</v>
      </c>
      <c r="AL377" s="4">
        <v>486</v>
      </c>
      <c r="AM377" s="4">
        <v>426</v>
      </c>
      <c r="AN377" s="4">
        <v>445</v>
      </c>
      <c r="AO377" s="4">
        <v>469</v>
      </c>
      <c r="AP377" s="4">
        <v>2569</v>
      </c>
      <c r="AQ377" s="4">
        <v>515</v>
      </c>
      <c r="AR377" s="4">
        <v>537</v>
      </c>
      <c r="AS377" s="4">
        <v>508</v>
      </c>
      <c r="AT377" s="4">
        <v>494</v>
      </c>
      <c r="AU377" s="4">
        <v>515</v>
      </c>
      <c r="AV377" s="4">
        <v>2949</v>
      </c>
      <c r="AW377" s="4">
        <v>613</v>
      </c>
      <c r="AX377" s="4">
        <v>557</v>
      </c>
      <c r="AY377" s="4">
        <v>611</v>
      </c>
      <c r="AZ377" s="4">
        <v>576</v>
      </c>
      <c r="BA377" s="4">
        <v>592</v>
      </c>
      <c r="BB377" s="4">
        <v>2944</v>
      </c>
      <c r="BC377" s="4">
        <v>544</v>
      </c>
      <c r="BD377" s="4">
        <v>641</v>
      </c>
      <c r="BE377" s="4">
        <v>584</v>
      </c>
      <c r="BF377" s="4">
        <v>577</v>
      </c>
      <c r="BG377" s="4">
        <v>598</v>
      </c>
      <c r="BH377" s="4">
        <v>3040</v>
      </c>
      <c r="BI377" s="4">
        <v>608</v>
      </c>
      <c r="BJ377" s="4">
        <v>611</v>
      </c>
      <c r="BK377" s="4">
        <v>643</v>
      </c>
      <c r="BL377" s="4">
        <v>606</v>
      </c>
      <c r="BM377" s="4">
        <v>572</v>
      </c>
      <c r="BN377" s="4">
        <v>2619</v>
      </c>
      <c r="BO377" s="4">
        <v>611</v>
      </c>
      <c r="BP377" s="4">
        <v>526</v>
      </c>
      <c r="BQ377" s="4">
        <v>493</v>
      </c>
      <c r="BR377" s="4">
        <v>537</v>
      </c>
      <c r="BS377" s="4">
        <v>452</v>
      </c>
      <c r="BT377" s="4">
        <v>2181</v>
      </c>
      <c r="BU377" s="4">
        <v>441</v>
      </c>
      <c r="BV377" s="4">
        <v>455</v>
      </c>
      <c r="BW377" s="4">
        <v>444</v>
      </c>
      <c r="BX377" s="4">
        <v>421</v>
      </c>
      <c r="BY377" s="4">
        <v>420</v>
      </c>
      <c r="BZ377" s="4">
        <v>2302</v>
      </c>
      <c r="CA377" s="4">
        <v>408</v>
      </c>
      <c r="CB377" s="4">
        <v>437</v>
      </c>
      <c r="CC377" s="4">
        <v>474</v>
      </c>
      <c r="CD377" s="4">
        <v>476</v>
      </c>
      <c r="CE377" s="4">
        <v>507</v>
      </c>
      <c r="CF377" s="4">
        <v>1840</v>
      </c>
      <c r="CG377" s="4">
        <v>390</v>
      </c>
      <c r="CH377" s="4">
        <v>399</v>
      </c>
      <c r="CI377" s="4">
        <v>356</v>
      </c>
      <c r="CJ377" s="4">
        <v>384</v>
      </c>
      <c r="CK377" s="4">
        <v>311</v>
      </c>
      <c r="CL377" s="4">
        <v>1568</v>
      </c>
      <c r="CM377" s="4">
        <v>311</v>
      </c>
      <c r="CN377" s="4">
        <v>326</v>
      </c>
      <c r="CO377" s="4">
        <v>320</v>
      </c>
      <c r="CP377" s="4">
        <v>333</v>
      </c>
      <c r="CQ377" s="4">
        <v>278</v>
      </c>
      <c r="CR377" s="4">
        <v>1517</v>
      </c>
      <c r="CS377" s="4">
        <v>308</v>
      </c>
      <c r="CT377" s="4">
        <v>323</v>
      </c>
      <c r="CU377" s="4">
        <v>321</v>
      </c>
      <c r="CV377" s="4">
        <v>299</v>
      </c>
      <c r="CW377" s="4">
        <v>266</v>
      </c>
      <c r="CX377" s="4">
        <v>1191</v>
      </c>
      <c r="CY377" s="4">
        <v>288</v>
      </c>
      <c r="CZ377" s="4">
        <v>263</v>
      </c>
      <c r="DA377" s="4">
        <v>233</v>
      </c>
      <c r="DB377" s="4">
        <v>229</v>
      </c>
      <c r="DC377" s="4">
        <v>178</v>
      </c>
      <c r="DD377" s="4">
        <v>895</v>
      </c>
      <c r="DE377" s="4">
        <v>213</v>
      </c>
      <c r="DF377" s="4">
        <v>186</v>
      </c>
      <c r="DG377" s="4">
        <v>178</v>
      </c>
      <c r="DH377" s="4">
        <v>169</v>
      </c>
      <c r="DI377" s="4">
        <v>149</v>
      </c>
      <c r="DJ377" s="4">
        <v>366</v>
      </c>
      <c r="DK377" s="4">
        <v>128</v>
      </c>
      <c r="DL377" s="4">
        <v>91</v>
      </c>
      <c r="DM377" s="4">
        <v>59</v>
      </c>
      <c r="DN377" s="4">
        <v>52</v>
      </c>
      <c r="DO377" s="4">
        <v>36</v>
      </c>
      <c r="DP377" s="4">
        <v>123</v>
      </c>
      <c r="DQ377" s="4">
        <v>38</v>
      </c>
      <c r="DR377" s="4">
        <v>35</v>
      </c>
      <c r="DS377" s="4">
        <v>19</v>
      </c>
      <c r="DT377" s="4">
        <v>19</v>
      </c>
      <c r="DU377" s="4">
        <v>12</v>
      </c>
      <c r="DV377" s="4">
        <v>9</v>
      </c>
      <c r="DW377" s="4">
        <v>6779</v>
      </c>
      <c r="DX377" s="4">
        <v>7621</v>
      </c>
      <c r="DY377" s="4">
        <v>16932</v>
      </c>
      <c r="DZ377" s="4">
        <v>10142</v>
      </c>
      <c r="EA377" s="4">
        <v>7509</v>
      </c>
    </row>
    <row r="378" spans="1:131" ht="17.5" customHeight="1" x14ac:dyDescent="0.35">
      <c r="A378" s="2" t="s">
        <v>658</v>
      </c>
      <c r="D378" s="2" t="s">
        <v>659</v>
      </c>
      <c r="E378" s="4">
        <v>48545</v>
      </c>
      <c r="F378" s="4">
        <v>2934</v>
      </c>
      <c r="G378" s="4">
        <v>636</v>
      </c>
      <c r="H378" s="4">
        <v>566</v>
      </c>
      <c r="I378" s="4">
        <v>621</v>
      </c>
      <c r="J378" s="4">
        <v>553</v>
      </c>
      <c r="K378" s="4">
        <v>558</v>
      </c>
      <c r="L378" s="4">
        <v>2496</v>
      </c>
      <c r="M378" s="4">
        <v>554</v>
      </c>
      <c r="N378" s="4">
        <v>492</v>
      </c>
      <c r="O378" s="4">
        <v>505</v>
      </c>
      <c r="P378" s="4">
        <v>491</v>
      </c>
      <c r="Q378" s="4">
        <v>454</v>
      </c>
      <c r="R378" s="4">
        <v>2494</v>
      </c>
      <c r="S378" s="4">
        <v>495</v>
      </c>
      <c r="T378" s="4">
        <v>469</v>
      </c>
      <c r="U378" s="4">
        <v>538</v>
      </c>
      <c r="V378" s="4">
        <v>500</v>
      </c>
      <c r="W378" s="4">
        <v>492</v>
      </c>
      <c r="X378" s="4">
        <v>2612</v>
      </c>
      <c r="Y378" s="4">
        <v>562</v>
      </c>
      <c r="Z378" s="4">
        <v>551</v>
      </c>
      <c r="AA378" s="4">
        <v>510</v>
      </c>
      <c r="AB378" s="4">
        <v>515</v>
      </c>
      <c r="AC378" s="4">
        <v>474</v>
      </c>
      <c r="AD378" s="4">
        <v>2614</v>
      </c>
      <c r="AE378" s="4">
        <v>459</v>
      </c>
      <c r="AF378" s="4">
        <v>497</v>
      </c>
      <c r="AG378" s="4">
        <v>561</v>
      </c>
      <c r="AH378" s="4">
        <v>555</v>
      </c>
      <c r="AI378" s="4">
        <v>542</v>
      </c>
      <c r="AJ378" s="4">
        <v>3006</v>
      </c>
      <c r="AK378" s="4">
        <v>568</v>
      </c>
      <c r="AL378" s="4">
        <v>552</v>
      </c>
      <c r="AM378" s="4">
        <v>570</v>
      </c>
      <c r="AN378" s="4">
        <v>629</v>
      </c>
      <c r="AO378" s="4">
        <v>687</v>
      </c>
      <c r="AP378" s="4">
        <v>3407</v>
      </c>
      <c r="AQ378" s="4">
        <v>675</v>
      </c>
      <c r="AR378" s="4">
        <v>743</v>
      </c>
      <c r="AS378" s="4">
        <v>673</v>
      </c>
      <c r="AT378" s="4">
        <v>664</v>
      </c>
      <c r="AU378" s="4">
        <v>652</v>
      </c>
      <c r="AV378" s="4">
        <v>3337</v>
      </c>
      <c r="AW378" s="4">
        <v>632</v>
      </c>
      <c r="AX378" s="4">
        <v>671</v>
      </c>
      <c r="AY378" s="4">
        <v>638</v>
      </c>
      <c r="AZ378" s="4">
        <v>682</v>
      </c>
      <c r="BA378" s="4">
        <v>714</v>
      </c>
      <c r="BB378" s="4">
        <v>3853</v>
      </c>
      <c r="BC378" s="4">
        <v>783</v>
      </c>
      <c r="BD378" s="4">
        <v>796</v>
      </c>
      <c r="BE378" s="4">
        <v>730</v>
      </c>
      <c r="BF378" s="4">
        <v>758</v>
      </c>
      <c r="BG378" s="4">
        <v>786</v>
      </c>
      <c r="BH378" s="4">
        <v>3883</v>
      </c>
      <c r="BI378" s="4">
        <v>796</v>
      </c>
      <c r="BJ378" s="4">
        <v>768</v>
      </c>
      <c r="BK378" s="4">
        <v>784</v>
      </c>
      <c r="BL378" s="4">
        <v>791</v>
      </c>
      <c r="BM378" s="4">
        <v>744</v>
      </c>
      <c r="BN378" s="4">
        <v>3174</v>
      </c>
      <c r="BO378" s="4">
        <v>682</v>
      </c>
      <c r="BP378" s="4">
        <v>632</v>
      </c>
      <c r="BQ378" s="4">
        <v>650</v>
      </c>
      <c r="BR378" s="4">
        <v>605</v>
      </c>
      <c r="BS378" s="4">
        <v>605</v>
      </c>
      <c r="BT378" s="4">
        <v>2677</v>
      </c>
      <c r="BU378" s="4">
        <v>546</v>
      </c>
      <c r="BV378" s="4">
        <v>537</v>
      </c>
      <c r="BW378" s="4">
        <v>537</v>
      </c>
      <c r="BX378" s="4">
        <v>516</v>
      </c>
      <c r="BY378" s="4">
        <v>541</v>
      </c>
      <c r="BZ378" s="4">
        <v>2813</v>
      </c>
      <c r="CA378" s="4">
        <v>522</v>
      </c>
      <c r="CB378" s="4">
        <v>530</v>
      </c>
      <c r="CC378" s="4">
        <v>561</v>
      </c>
      <c r="CD378" s="4">
        <v>564</v>
      </c>
      <c r="CE378" s="4">
        <v>636</v>
      </c>
      <c r="CF378" s="4">
        <v>2354</v>
      </c>
      <c r="CG378" s="4">
        <v>469</v>
      </c>
      <c r="CH378" s="4">
        <v>504</v>
      </c>
      <c r="CI378" s="4">
        <v>518</v>
      </c>
      <c r="CJ378" s="4">
        <v>464</v>
      </c>
      <c r="CK378" s="4">
        <v>399</v>
      </c>
      <c r="CL378" s="4">
        <v>2085</v>
      </c>
      <c r="CM378" s="4">
        <v>427</v>
      </c>
      <c r="CN378" s="4">
        <v>452</v>
      </c>
      <c r="CO378" s="4">
        <v>382</v>
      </c>
      <c r="CP378" s="4">
        <v>405</v>
      </c>
      <c r="CQ378" s="4">
        <v>419</v>
      </c>
      <c r="CR378" s="4">
        <v>1821</v>
      </c>
      <c r="CS378" s="4">
        <v>396</v>
      </c>
      <c r="CT378" s="4">
        <v>358</v>
      </c>
      <c r="CU378" s="4">
        <v>326</v>
      </c>
      <c r="CV378" s="4">
        <v>371</v>
      </c>
      <c r="CW378" s="4">
        <v>370</v>
      </c>
      <c r="CX378" s="4">
        <v>1445</v>
      </c>
      <c r="CY378" s="4">
        <v>350</v>
      </c>
      <c r="CZ378" s="4">
        <v>291</v>
      </c>
      <c r="DA378" s="4">
        <v>309</v>
      </c>
      <c r="DB378" s="4">
        <v>273</v>
      </c>
      <c r="DC378" s="4">
        <v>222</v>
      </c>
      <c r="DD378" s="4">
        <v>980</v>
      </c>
      <c r="DE378" s="4">
        <v>222</v>
      </c>
      <c r="DF378" s="4">
        <v>202</v>
      </c>
      <c r="DG378" s="4">
        <v>218</v>
      </c>
      <c r="DH378" s="4">
        <v>170</v>
      </c>
      <c r="DI378" s="4">
        <v>168</v>
      </c>
      <c r="DJ378" s="4">
        <v>440</v>
      </c>
      <c r="DK378" s="4">
        <v>161</v>
      </c>
      <c r="DL378" s="4">
        <v>107</v>
      </c>
      <c r="DM378" s="4">
        <v>78</v>
      </c>
      <c r="DN378" s="4">
        <v>45</v>
      </c>
      <c r="DO378" s="4">
        <v>49</v>
      </c>
      <c r="DP378" s="4">
        <v>105</v>
      </c>
      <c r="DQ378" s="4">
        <v>37</v>
      </c>
      <c r="DR378" s="4">
        <v>23</v>
      </c>
      <c r="DS378" s="4">
        <v>25</v>
      </c>
      <c r="DT378" s="4">
        <v>9</v>
      </c>
      <c r="DU378" s="4">
        <v>11</v>
      </c>
      <c r="DV378" s="4">
        <v>15</v>
      </c>
      <c r="DW378" s="4">
        <v>8486</v>
      </c>
      <c r="DX378" s="4">
        <v>9547</v>
      </c>
      <c r="DY378" s="4">
        <v>18267</v>
      </c>
      <c r="DZ378" s="4">
        <v>12547</v>
      </c>
      <c r="EA378" s="4">
        <v>9245</v>
      </c>
    </row>
    <row r="379" spans="1:131" ht="17.5" customHeight="1" x14ac:dyDescent="0.35">
      <c r="A379" s="2" t="s">
        <v>660</v>
      </c>
      <c r="D379" s="2" t="s">
        <v>661</v>
      </c>
      <c r="E379" s="4">
        <v>43276</v>
      </c>
      <c r="F379" s="4">
        <v>2528</v>
      </c>
      <c r="G379" s="4">
        <v>479</v>
      </c>
      <c r="H379" s="4">
        <v>502</v>
      </c>
      <c r="I379" s="4">
        <v>533</v>
      </c>
      <c r="J379" s="4">
        <v>476</v>
      </c>
      <c r="K379" s="4">
        <v>538</v>
      </c>
      <c r="L379" s="4">
        <v>2486</v>
      </c>
      <c r="M379" s="4">
        <v>517</v>
      </c>
      <c r="N379" s="4">
        <v>484</v>
      </c>
      <c r="O379" s="4">
        <v>516</v>
      </c>
      <c r="P379" s="4">
        <v>477</v>
      </c>
      <c r="Q379" s="4">
        <v>492</v>
      </c>
      <c r="R379" s="4">
        <v>2583</v>
      </c>
      <c r="S379" s="4">
        <v>489</v>
      </c>
      <c r="T379" s="4">
        <v>518</v>
      </c>
      <c r="U379" s="4">
        <v>548</v>
      </c>
      <c r="V379" s="4">
        <v>507</v>
      </c>
      <c r="W379" s="4">
        <v>521</v>
      </c>
      <c r="X379" s="4">
        <v>2442</v>
      </c>
      <c r="Y379" s="4">
        <v>550</v>
      </c>
      <c r="Z379" s="4">
        <v>538</v>
      </c>
      <c r="AA379" s="4">
        <v>554</v>
      </c>
      <c r="AB379" s="4">
        <v>475</v>
      </c>
      <c r="AC379" s="4">
        <v>325</v>
      </c>
      <c r="AD379" s="4">
        <v>1989</v>
      </c>
      <c r="AE379" s="4">
        <v>351</v>
      </c>
      <c r="AF379" s="4">
        <v>349</v>
      </c>
      <c r="AG379" s="4">
        <v>404</v>
      </c>
      <c r="AH379" s="4">
        <v>479</v>
      </c>
      <c r="AI379" s="4">
        <v>406</v>
      </c>
      <c r="AJ379" s="4">
        <v>2219</v>
      </c>
      <c r="AK379" s="4">
        <v>432</v>
      </c>
      <c r="AL379" s="4">
        <v>408</v>
      </c>
      <c r="AM379" s="4">
        <v>442</v>
      </c>
      <c r="AN379" s="4">
        <v>462</v>
      </c>
      <c r="AO379" s="4">
        <v>475</v>
      </c>
      <c r="AP379" s="4">
        <v>2553</v>
      </c>
      <c r="AQ379" s="4">
        <v>511</v>
      </c>
      <c r="AR379" s="4">
        <v>536</v>
      </c>
      <c r="AS379" s="4">
        <v>511</v>
      </c>
      <c r="AT379" s="4">
        <v>466</v>
      </c>
      <c r="AU379" s="4">
        <v>529</v>
      </c>
      <c r="AV379" s="4">
        <v>3096</v>
      </c>
      <c r="AW379" s="4">
        <v>545</v>
      </c>
      <c r="AX379" s="4">
        <v>597</v>
      </c>
      <c r="AY379" s="4">
        <v>612</v>
      </c>
      <c r="AZ379" s="4">
        <v>671</v>
      </c>
      <c r="BA379" s="4">
        <v>671</v>
      </c>
      <c r="BB379" s="4">
        <v>3570</v>
      </c>
      <c r="BC379" s="4">
        <v>717</v>
      </c>
      <c r="BD379" s="4">
        <v>693</v>
      </c>
      <c r="BE379" s="4">
        <v>699</v>
      </c>
      <c r="BF379" s="4">
        <v>714</v>
      </c>
      <c r="BG379" s="4">
        <v>747</v>
      </c>
      <c r="BH379" s="4">
        <v>3579</v>
      </c>
      <c r="BI379" s="4">
        <v>762</v>
      </c>
      <c r="BJ379" s="4">
        <v>741</v>
      </c>
      <c r="BK379" s="4">
        <v>716</v>
      </c>
      <c r="BL379" s="4">
        <v>674</v>
      </c>
      <c r="BM379" s="4">
        <v>686</v>
      </c>
      <c r="BN379" s="4">
        <v>3078</v>
      </c>
      <c r="BO379" s="4">
        <v>659</v>
      </c>
      <c r="BP379" s="4">
        <v>671</v>
      </c>
      <c r="BQ379" s="4">
        <v>594</v>
      </c>
      <c r="BR379" s="4">
        <v>604</v>
      </c>
      <c r="BS379" s="4">
        <v>550</v>
      </c>
      <c r="BT379" s="4">
        <v>2596</v>
      </c>
      <c r="BU379" s="4">
        <v>552</v>
      </c>
      <c r="BV379" s="4">
        <v>550</v>
      </c>
      <c r="BW379" s="4">
        <v>520</v>
      </c>
      <c r="BX379" s="4">
        <v>479</v>
      </c>
      <c r="BY379" s="4">
        <v>495</v>
      </c>
      <c r="BZ379" s="4">
        <v>2690</v>
      </c>
      <c r="CA379" s="4">
        <v>481</v>
      </c>
      <c r="CB379" s="4">
        <v>513</v>
      </c>
      <c r="CC379" s="4">
        <v>516</v>
      </c>
      <c r="CD379" s="4">
        <v>590</v>
      </c>
      <c r="CE379" s="4">
        <v>590</v>
      </c>
      <c r="CF379" s="4">
        <v>2158</v>
      </c>
      <c r="CG379" s="4">
        <v>451</v>
      </c>
      <c r="CH379" s="4">
        <v>454</v>
      </c>
      <c r="CI379" s="4">
        <v>456</v>
      </c>
      <c r="CJ379" s="4">
        <v>430</v>
      </c>
      <c r="CK379" s="4">
        <v>367</v>
      </c>
      <c r="CL379" s="4">
        <v>1749</v>
      </c>
      <c r="CM379" s="4">
        <v>333</v>
      </c>
      <c r="CN379" s="4">
        <v>370</v>
      </c>
      <c r="CO379" s="4">
        <v>357</v>
      </c>
      <c r="CP379" s="4">
        <v>338</v>
      </c>
      <c r="CQ379" s="4">
        <v>351</v>
      </c>
      <c r="CR379" s="4">
        <v>1615</v>
      </c>
      <c r="CS379" s="4">
        <v>387</v>
      </c>
      <c r="CT379" s="4">
        <v>334</v>
      </c>
      <c r="CU379" s="4">
        <v>300</v>
      </c>
      <c r="CV379" s="4">
        <v>310</v>
      </c>
      <c r="CW379" s="4">
        <v>284</v>
      </c>
      <c r="CX379" s="4">
        <v>1097</v>
      </c>
      <c r="CY379" s="4">
        <v>246</v>
      </c>
      <c r="CZ379" s="4">
        <v>232</v>
      </c>
      <c r="DA379" s="4">
        <v>240</v>
      </c>
      <c r="DB379" s="4">
        <v>214</v>
      </c>
      <c r="DC379" s="4">
        <v>165</v>
      </c>
      <c r="DD379" s="4">
        <v>747</v>
      </c>
      <c r="DE379" s="4">
        <v>196</v>
      </c>
      <c r="DF379" s="4">
        <v>166</v>
      </c>
      <c r="DG379" s="4">
        <v>141</v>
      </c>
      <c r="DH379" s="4">
        <v>127</v>
      </c>
      <c r="DI379" s="4">
        <v>117</v>
      </c>
      <c r="DJ379" s="4">
        <v>383</v>
      </c>
      <c r="DK379" s="4">
        <v>130</v>
      </c>
      <c r="DL379" s="4">
        <v>91</v>
      </c>
      <c r="DM379" s="4">
        <v>50</v>
      </c>
      <c r="DN379" s="4">
        <v>54</v>
      </c>
      <c r="DO379" s="4">
        <v>58</v>
      </c>
      <c r="DP379" s="4">
        <v>103</v>
      </c>
      <c r="DQ379" s="4">
        <v>24</v>
      </c>
      <c r="DR379" s="4">
        <v>27</v>
      </c>
      <c r="DS379" s="4">
        <v>29</v>
      </c>
      <c r="DT379" s="4">
        <v>11</v>
      </c>
      <c r="DU379" s="4">
        <v>12</v>
      </c>
      <c r="DV379" s="4">
        <v>15</v>
      </c>
      <c r="DW379" s="4">
        <v>8147</v>
      </c>
      <c r="DX379" s="4">
        <v>9239</v>
      </c>
      <c r="DY379" s="4">
        <v>15319</v>
      </c>
      <c r="DZ379" s="4">
        <v>11943</v>
      </c>
      <c r="EA379" s="4">
        <v>7867</v>
      </c>
    </row>
    <row r="380" spans="1:131" ht="17.5" customHeight="1" x14ac:dyDescent="0.35">
      <c r="A380" s="2" t="s">
        <v>662</v>
      </c>
      <c r="D380" s="2" t="s">
        <v>663</v>
      </c>
      <c r="E380" s="4">
        <v>42840</v>
      </c>
      <c r="F380" s="4">
        <v>2416</v>
      </c>
      <c r="G380" s="4">
        <v>465</v>
      </c>
      <c r="H380" s="4">
        <v>466</v>
      </c>
      <c r="I380" s="4">
        <v>468</v>
      </c>
      <c r="J380" s="4">
        <v>538</v>
      </c>
      <c r="K380" s="4">
        <v>479</v>
      </c>
      <c r="L380" s="4">
        <v>2326</v>
      </c>
      <c r="M380" s="4">
        <v>483</v>
      </c>
      <c r="N380" s="4">
        <v>480</v>
      </c>
      <c r="O380" s="4">
        <v>474</v>
      </c>
      <c r="P380" s="4">
        <v>464</v>
      </c>
      <c r="Q380" s="4">
        <v>425</v>
      </c>
      <c r="R380" s="4">
        <v>2717</v>
      </c>
      <c r="S380" s="4">
        <v>503</v>
      </c>
      <c r="T380" s="4">
        <v>528</v>
      </c>
      <c r="U380" s="4">
        <v>554</v>
      </c>
      <c r="V380" s="4">
        <v>558</v>
      </c>
      <c r="W380" s="4">
        <v>574</v>
      </c>
      <c r="X380" s="4">
        <v>2508</v>
      </c>
      <c r="Y380" s="4">
        <v>527</v>
      </c>
      <c r="Z380" s="4">
        <v>561</v>
      </c>
      <c r="AA380" s="4">
        <v>585</v>
      </c>
      <c r="AB380" s="4">
        <v>493</v>
      </c>
      <c r="AC380" s="4">
        <v>342</v>
      </c>
      <c r="AD380" s="4">
        <v>1934</v>
      </c>
      <c r="AE380" s="4">
        <v>295</v>
      </c>
      <c r="AF380" s="4">
        <v>362</v>
      </c>
      <c r="AG380" s="4">
        <v>399</v>
      </c>
      <c r="AH380" s="4">
        <v>448</v>
      </c>
      <c r="AI380" s="4">
        <v>430</v>
      </c>
      <c r="AJ380" s="4">
        <v>2011</v>
      </c>
      <c r="AK380" s="4">
        <v>373</v>
      </c>
      <c r="AL380" s="4">
        <v>390</v>
      </c>
      <c r="AM380" s="4">
        <v>421</v>
      </c>
      <c r="AN380" s="4">
        <v>397</v>
      </c>
      <c r="AO380" s="4">
        <v>430</v>
      </c>
      <c r="AP380" s="4">
        <v>2340</v>
      </c>
      <c r="AQ380" s="4">
        <v>477</v>
      </c>
      <c r="AR380" s="4">
        <v>502</v>
      </c>
      <c r="AS380" s="4">
        <v>425</v>
      </c>
      <c r="AT380" s="4">
        <v>472</v>
      </c>
      <c r="AU380" s="4">
        <v>464</v>
      </c>
      <c r="AV380" s="4">
        <v>2839</v>
      </c>
      <c r="AW380" s="4">
        <v>489</v>
      </c>
      <c r="AX380" s="4">
        <v>564</v>
      </c>
      <c r="AY380" s="4">
        <v>526</v>
      </c>
      <c r="AZ380" s="4">
        <v>632</v>
      </c>
      <c r="BA380" s="4">
        <v>628</v>
      </c>
      <c r="BB380" s="4">
        <v>3325</v>
      </c>
      <c r="BC380" s="4">
        <v>614</v>
      </c>
      <c r="BD380" s="4">
        <v>609</v>
      </c>
      <c r="BE380" s="4">
        <v>687</v>
      </c>
      <c r="BF380" s="4">
        <v>721</v>
      </c>
      <c r="BG380" s="4">
        <v>694</v>
      </c>
      <c r="BH380" s="4">
        <v>3384</v>
      </c>
      <c r="BI380" s="4">
        <v>683</v>
      </c>
      <c r="BJ380" s="4">
        <v>670</v>
      </c>
      <c r="BK380" s="4">
        <v>718</v>
      </c>
      <c r="BL380" s="4">
        <v>648</v>
      </c>
      <c r="BM380" s="4">
        <v>665</v>
      </c>
      <c r="BN380" s="4">
        <v>2990</v>
      </c>
      <c r="BO380" s="4">
        <v>619</v>
      </c>
      <c r="BP380" s="4">
        <v>575</v>
      </c>
      <c r="BQ380" s="4">
        <v>655</v>
      </c>
      <c r="BR380" s="4">
        <v>569</v>
      </c>
      <c r="BS380" s="4">
        <v>572</v>
      </c>
      <c r="BT380" s="4">
        <v>2623</v>
      </c>
      <c r="BU380" s="4">
        <v>535</v>
      </c>
      <c r="BV380" s="4">
        <v>504</v>
      </c>
      <c r="BW380" s="4">
        <v>550</v>
      </c>
      <c r="BX380" s="4">
        <v>527</v>
      </c>
      <c r="BY380" s="4">
        <v>507</v>
      </c>
      <c r="BZ380" s="4">
        <v>2851</v>
      </c>
      <c r="CA380" s="4">
        <v>522</v>
      </c>
      <c r="CB380" s="4">
        <v>526</v>
      </c>
      <c r="CC380" s="4">
        <v>538</v>
      </c>
      <c r="CD380" s="4">
        <v>618</v>
      </c>
      <c r="CE380" s="4">
        <v>647</v>
      </c>
      <c r="CF380" s="4">
        <v>2386</v>
      </c>
      <c r="CG380" s="4">
        <v>503</v>
      </c>
      <c r="CH380" s="4">
        <v>509</v>
      </c>
      <c r="CI380" s="4">
        <v>528</v>
      </c>
      <c r="CJ380" s="4">
        <v>458</v>
      </c>
      <c r="CK380" s="4">
        <v>388</v>
      </c>
      <c r="CL380" s="4">
        <v>1742</v>
      </c>
      <c r="CM380" s="4">
        <v>363</v>
      </c>
      <c r="CN380" s="4">
        <v>384</v>
      </c>
      <c r="CO380" s="4">
        <v>345</v>
      </c>
      <c r="CP380" s="4">
        <v>322</v>
      </c>
      <c r="CQ380" s="4">
        <v>328</v>
      </c>
      <c r="CR380" s="4">
        <v>1555</v>
      </c>
      <c r="CS380" s="4">
        <v>312</v>
      </c>
      <c r="CT380" s="4">
        <v>291</v>
      </c>
      <c r="CU380" s="4">
        <v>341</v>
      </c>
      <c r="CV380" s="4">
        <v>311</v>
      </c>
      <c r="CW380" s="4">
        <v>300</v>
      </c>
      <c r="CX380" s="4">
        <v>1369</v>
      </c>
      <c r="CY380" s="4">
        <v>285</v>
      </c>
      <c r="CZ380" s="4">
        <v>305</v>
      </c>
      <c r="DA380" s="4">
        <v>256</v>
      </c>
      <c r="DB380" s="4">
        <v>275</v>
      </c>
      <c r="DC380" s="4">
        <v>248</v>
      </c>
      <c r="DD380" s="4">
        <v>884</v>
      </c>
      <c r="DE380" s="4">
        <v>180</v>
      </c>
      <c r="DF380" s="4">
        <v>210</v>
      </c>
      <c r="DG380" s="4">
        <v>202</v>
      </c>
      <c r="DH380" s="4">
        <v>170</v>
      </c>
      <c r="DI380" s="4">
        <v>122</v>
      </c>
      <c r="DJ380" s="4">
        <v>471</v>
      </c>
      <c r="DK380" s="4">
        <v>141</v>
      </c>
      <c r="DL380" s="4">
        <v>130</v>
      </c>
      <c r="DM380" s="4">
        <v>75</v>
      </c>
      <c r="DN380" s="4">
        <v>71</v>
      </c>
      <c r="DO380" s="4">
        <v>54</v>
      </c>
      <c r="DP380" s="4">
        <v>152</v>
      </c>
      <c r="DQ380" s="4">
        <v>49</v>
      </c>
      <c r="DR380" s="4">
        <v>35</v>
      </c>
      <c r="DS380" s="4">
        <v>33</v>
      </c>
      <c r="DT380" s="4">
        <v>19</v>
      </c>
      <c r="DU380" s="4">
        <v>16</v>
      </c>
      <c r="DV380" s="4">
        <v>17</v>
      </c>
      <c r="DW380" s="4">
        <v>7986</v>
      </c>
      <c r="DX380" s="4">
        <v>9132</v>
      </c>
      <c r="DY380" s="4">
        <v>14430</v>
      </c>
      <c r="DZ380" s="4">
        <v>11848</v>
      </c>
      <c r="EA380" s="4">
        <v>8576</v>
      </c>
    </row>
    <row r="381" spans="1:131" ht="17.5" customHeight="1" x14ac:dyDescent="0.35">
      <c r="A381" s="2" t="s">
        <v>664</v>
      </c>
      <c r="D381" s="2" t="s">
        <v>665</v>
      </c>
      <c r="E381" s="4">
        <v>62246</v>
      </c>
      <c r="F381" s="4">
        <v>3582</v>
      </c>
      <c r="G381" s="4">
        <v>652</v>
      </c>
      <c r="H381" s="4">
        <v>751</v>
      </c>
      <c r="I381" s="4">
        <v>712</v>
      </c>
      <c r="J381" s="4">
        <v>720</v>
      </c>
      <c r="K381" s="4">
        <v>747</v>
      </c>
      <c r="L381" s="4">
        <v>3555</v>
      </c>
      <c r="M381" s="4">
        <v>716</v>
      </c>
      <c r="N381" s="4">
        <v>733</v>
      </c>
      <c r="O381" s="4">
        <v>770</v>
      </c>
      <c r="P381" s="4">
        <v>638</v>
      </c>
      <c r="Q381" s="4">
        <v>698</v>
      </c>
      <c r="R381" s="4">
        <v>3671</v>
      </c>
      <c r="S381" s="4">
        <v>719</v>
      </c>
      <c r="T381" s="4">
        <v>708</v>
      </c>
      <c r="U381" s="4">
        <v>747</v>
      </c>
      <c r="V381" s="4">
        <v>764</v>
      </c>
      <c r="W381" s="4">
        <v>733</v>
      </c>
      <c r="X381" s="4">
        <v>3719</v>
      </c>
      <c r="Y381" s="4">
        <v>732</v>
      </c>
      <c r="Z381" s="4">
        <v>795</v>
      </c>
      <c r="AA381" s="4">
        <v>885</v>
      </c>
      <c r="AB381" s="4">
        <v>750</v>
      </c>
      <c r="AC381" s="4">
        <v>557</v>
      </c>
      <c r="AD381" s="4">
        <v>2504</v>
      </c>
      <c r="AE381" s="4">
        <v>482</v>
      </c>
      <c r="AF381" s="4">
        <v>457</v>
      </c>
      <c r="AG381" s="4">
        <v>519</v>
      </c>
      <c r="AH381" s="4">
        <v>513</v>
      </c>
      <c r="AI381" s="4">
        <v>533</v>
      </c>
      <c r="AJ381" s="4">
        <v>2608</v>
      </c>
      <c r="AK381" s="4">
        <v>478</v>
      </c>
      <c r="AL381" s="4">
        <v>509</v>
      </c>
      <c r="AM381" s="4">
        <v>538</v>
      </c>
      <c r="AN381" s="4">
        <v>546</v>
      </c>
      <c r="AO381" s="4">
        <v>537</v>
      </c>
      <c r="AP381" s="4">
        <v>3401</v>
      </c>
      <c r="AQ381" s="4">
        <v>597</v>
      </c>
      <c r="AR381" s="4">
        <v>685</v>
      </c>
      <c r="AS381" s="4">
        <v>637</v>
      </c>
      <c r="AT381" s="4">
        <v>724</v>
      </c>
      <c r="AU381" s="4">
        <v>758</v>
      </c>
      <c r="AV381" s="4">
        <v>4287</v>
      </c>
      <c r="AW381" s="4">
        <v>751</v>
      </c>
      <c r="AX381" s="4">
        <v>789</v>
      </c>
      <c r="AY381" s="4">
        <v>868</v>
      </c>
      <c r="AZ381" s="4">
        <v>904</v>
      </c>
      <c r="BA381" s="4">
        <v>975</v>
      </c>
      <c r="BB381" s="4">
        <v>4679</v>
      </c>
      <c r="BC381" s="4">
        <v>956</v>
      </c>
      <c r="BD381" s="4">
        <v>880</v>
      </c>
      <c r="BE381" s="4">
        <v>905</v>
      </c>
      <c r="BF381" s="4">
        <v>1009</v>
      </c>
      <c r="BG381" s="4">
        <v>929</v>
      </c>
      <c r="BH381" s="4">
        <v>4854</v>
      </c>
      <c r="BI381" s="4">
        <v>973</v>
      </c>
      <c r="BJ381" s="4">
        <v>1026</v>
      </c>
      <c r="BK381" s="4">
        <v>1005</v>
      </c>
      <c r="BL381" s="4">
        <v>933</v>
      </c>
      <c r="BM381" s="4">
        <v>917</v>
      </c>
      <c r="BN381" s="4">
        <v>4163</v>
      </c>
      <c r="BO381" s="4">
        <v>894</v>
      </c>
      <c r="BP381" s="4">
        <v>876</v>
      </c>
      <c r="BQ381" s="4">
        <v>778</v>
      </c>
      <c r="BR381" s="4">
        <v>815</v>
      </c>
      <c r="BS381" s="4">
        <v>800</v>
      </c>
      <c r="BT381" s="4">
        <v>3700</v>
      </c>
      <c r="BU381" s="4">
        <v>780</v>
      </c>
      <c r="BV381" s="4">
        <v>735</v>
      </c>
      <c r="BW381" s="4">
        <v>749</v>
      </c>
      <c r="BX381" s="4">
        <v>698</v>
      </c>
      <c r="BY381" s="4">
        <v>738</v>
      </c>
      <c r="BZ381" s="4">
        <v>4169</v>
      </c>
      <c r="CA381" s="4">
        <v>780</v>
      </c>
      <c r="CB381" s="4">
        <v>815</v>
      </c>
      <c r="CC381" s="4">
        <v>795</v>
      </c>
      <c r="CD381" s="4">
        <v>884</v>
      </c>
      <c r="CE381" s="4">
        <v>895</v>
      </c>
      <c r="CF381" s="4">
        <v>3503</v>
      </c>
      <c r="CG381" s="4">
        <v>715</v>
      </c>
      <c r="CH381" s="4">
        <v>781</v>
      </c>
      <c r="CI381" s="4">
        <v>710</v>
      </c>
      <c r="CJ381" s="4">
        <v>717</v>
      </c>
      <c r="CK381" s="4">
        <v>580</v>
      </c>
      <c r="CL381" s="4">
        <v>2734</v>
      </c>
      <c r="CM381" s="4">
        <v>563</v>
      </c>
      <c r="CN381" s="4">
        <v>517</v>
      </c>
      <c r="CO381" s="4">
        <v>544</v>
      </c>
      <c r="CP381" s="4">
        <v>575</v>
      </c>
      <c r="CQ381" s="4">
        <v>535</v>
      </c>
      <c r="CR381" s="4">
        <v>2516</v>
      </c>
      <c r="CS381" s="4">
        <v>533</v>
      </c>
      <c r="CT381" s="4">
        <v>519</v>
      </c>
      <c r="CU381" s="4">
        <v>515</v>
      </c>
      <c r="CV381" s="4">
        <v>496</v>
      </c>
      <c r="CW381" s="4">
        <v>453</v>
      </c>
      <c r="CX381" s="4">
        <v>1980</v>
      </c>
      <c r="CY381" s="4">
        <v>440</v>
      </c>
      <c r="CZ381" s="4">
        <v>395</v>
      </c>
      <c r="DA381" s="4">
        <v>409</v>
      </c>
      <c r="DB381" s="4">
        <v>358</v>
      </c>
      <c r="DC381" s="4">
        <v>378</v>
      </c>
      <c r="DD381" s="4">
        <v>1521</v>
      </c>
      <c r="DE381" s="4">
        <v>328</v>
      </c>
      <c r="DF381" s="4">
        <v>324</v>
      </c>
      <c r="DG381" s="4">
        <v>300</v>
      </c>
      <c r="DH381" s="4">
        <v>281</v>
      </c>
      <c r="DI381" s="4">
        <v>288</v>
      </c>
      <c r="DJ381" s="4">
        <v>819</v>
      </c>
      <c r="DK381" s="4">
        <v>246</v>
      </c>
      <c r="DL381" s="4">
        <v>216</v>
      </c>
      <c r="DM381" s="4">
        <v>145</v>
      </c>
      <c r="DN381" s="4">
        <v>105</v>
      </c>
      <c r="DO381" s="4">
        <v>107</v>
      </c>
      <c r="DP381" s="4">
        <v>255</v>
      </c>
      <c r="DQ381" s="4">
        <v>63</v>
      </c>
      <c r="DR381" s="4">
        <v>78</v>
      </c>
      <c r="DS381" s="4">
        <v>55</v>
      </c>
      <c r="DT381" s="4">
        <v>40</v>
      </c>
      <c r="DU381" s="4">
        <v>19</v>
      </c>
      <c r="DV381" s="4">
        <v>26</v>
      </c>
      <c r="DW381" s="4">
        <v>11540</v>
      </c>
      <c r="DX381" s="4">
        <v>13220</v>
      </c>
      <c r="DY381" s="4">
        <v>20466</v>
      </c>
      <c r="DZ381" s="4">
        <v>16886</v>
      </c>
      <c r="EA381" s="4">
        <v>13354</v>
      </c>
    </row>
    <row r="382" spans="1:131" ht="17.5" customHeight="1" x14ac:dyDescent="0.35">
      <c r="A382" s="2" t="s">
        <v>666</v>
      </c>
      <c r="D382" s="2" t="s">
        <v>667</v>
      </c>
      <c r="E382" s="4">
        <v>50054</v>
      </c>
      <c r="F382" s="4">
        <v>3549</v>
      </c>
      <c r="G382" s="4">
        <v>742</v>
      </c>
      <c r="H382" s="4">
        <v>699</v>
      </c>
      <c r="I382" s="4">
        <v>718</v>
      </c>
      <c r="J382" s="4">
        <v>704</v>
      </c>
      <c r="K382" s="4">
        <v>686</v>
      </c>
      <c r="L382" s="4">
        <v>2928</v>
      </c>
      <c r="M382" s="4">
        <v>617</v>
      </c>
      <c r="N382" s="4">
        <v>640</v>
      </c>
      <c r="O382" s="4">
        <v>569</v>
      </c>
      <c r="P382" s="4">
        <v>523</v>
      </c>
      <c r="Q382" s="4">
        <v>579</v>
      </c>
      <c r="R382" s="4">
        <v>2732</v>
      </c>
      <c r="S382" s="4">
        <v>550</v>
      </c>
      <c r="T382" s="4">
        <v>516</v>
      </c>
      <c r="U382" s="4">
        <v>571</v>
      </c>
      <c r="V382" s="4">
        <v>564</v>
      </c>
      <c r="W382" s="4">
        <v>531</v>
      </c>
      <c r="X382" s="4">
        <v>2603</v>
      </c>
      <c r="Y382" s="4">
        <v>581</v>
      </c>
      <c r="Z382" s="4">
        <v>531</v>
      </c>
      <c r="AA382" s="4">
        <v>565</v>
      </c>
      <c r="AB382" s="4">
        <v>496</v>
      </c>
      <c r="AC382" s="4">
        <v>430</v>
      </c>
      <c r="AD382" s="4">
        <v>2526</v>
      </c>
      <c r="AE382" s="4">
        <v>422</v>
      </c>
      <c r="AF382" s="4">
        <v>388</v>
      </c>
      <c r="AG382" s="4">
        <v>499</v>
      </c>
      <c r="AH382" s="4">
        <v>634</v>
      </c>
      <c r="AI382" s="4">
        <v>583</v>
      </c>
      <c r="AJ382" s="4">
        <v>3470</v>
      </c>
      <c r="AK382" s="4">
        <v>599</v>
      </c>
      <c r="AL382" s="4">
        <v>683</v>
      </c>
      <c r="AM382" s="4">
        <v>695</v>
      </c>
      <c r="AN382" s="4">
        <v>723</v>
      </c>
      <c r="AO382" s="4">
        <v>770</v>
      </c>
      <c r="AP382" s="4">
        <v>3856</v>
      </c>
      <c r="AQ382" s="4">
        <v>825</v>
      </c>
      <c r="AR382" s="4">
        <v>779</v>
      </c>
      <c r="AS382" s="4">
        <v>765</v>
      </c>
      <c r="AT382" s="4">
        <v>750</v>
      </c>
      <c r="AU382" s="4">
        <v>737</v>
      </c>
      <c r="AV382" s="4">
        <v>3943</v>
      </c>
      <c r="AW382" s="4">
        <v>778</v>
      </c>
      <c r="AX382" s="4">
        <v>816</v>
      </c>
      <c r="AY382" s="4">
        <v>816</v>
      </c>
      <c r="AZ382" s="4">
        <v>784</v>
      </c>
      <c r="BA382" s="4">
        <v>749</v>
      </c>
      <c r="BB382" s="4">
        <v>3802</v>
      </c>
      <c r="BC382" s="4">
        <v>799</v>
      </c>
      <c r="BD382" s="4">
        <v>718</v>
      </c>
      <c r="BE382" s="4">
        <v>782</v>
      </c>
      <c r="BF382" s="4">
        <v>735</v>
      </c>
      <c r="BG382" s="4">
        <v>768</v>
      </c>
      <c r="BH382" s="4">
        <v>3717</v>
      </c>
      <c r="BI382" s="4">
        <v>790</v>
      </c>
      <c r="BJ382" s="4">
        <v>774</v>
      </c>
      <c r="BK382" s="4">
        <v>734</v>
      </c>
      <c r="BL382" s="4">
        <v>750</v>
      </c>
      <c r="BM382" s="4">
        <v>669</v>
      </c>
      <c r="BN382" s="4">
        <v>3235</v>
      </c>
      <c r="BO382" s="4">
        <v>703</v>
      </c>
      <c r="BP382" s="4">
        <v>653</v>
      </c>
      <c r="BQ382" s="4">
        <v>640</v>
      </c>
      <c r="BR382" s="4">
        <v>639</v>
      </c>
      <c r="BS382" s="4">
        <v>600</v>
      </c>
      <c r="BT382" s="4">
        <v>2636</v>
      </c>
      <c r="BU382" s="4">
        <v>566</v>
      </c>
      <c r="BV382" s="4">
        <v>525</v>
      </c>
      <c r="BW382" s="4">
        <v>521</v>
      </c>
      <c r="BX382" s="4">
        <v>556</v>
      </c>
      <c r="BY382" s="4">
        <v>468</v>
      </c>
      <c r="BZ382" s="4">
        <v>2747</v>
      </c>
      <c r="CA382" s="4">
        <v>497</v>
      </c>
      <c r="CB382" s="4">
        <v>571</v>
      </c>
      <c r="CC382" s="4">
        <v>567</v>
      </c>
      <c r="CD382" s="4">
        <v>560</v>
      </c>
      <c r="CE382" s="4">
        <v>552</v>
      </c>
      <c r="CF382" s="4">
        <v>2111</v>
      </c>
      <c r="CG382" s="4">
        <v>465</v>
      </c>
      <c r="CH382" s="4">
        <v>471</v>
      </c>
      <c r="CI382" s="4">
        <v>430</v>
      </c>
      <c r="CJ382" s="4">
        <v>369</v>
      </c>
      <c r="CK382" s="4">
        <v>376</v>
      </c>
      <c r="CL382" s="4">
        <v>1697</v>
      </c>
      <c r="CM382" s="4">
        <v>335</v>
      </c>
      <c r="CN382" s="4">
        <v>325</v>
      </c>
      <c r="CO382" s="4">
        <v>361</v>
      </c>
      <c r="CP382" s="4">
        <v>360</v>
      </c>
      <c r="CQ382" s="4">
        <v>316</v>
      </c>
      <c r="CR382" s="4">
        <v>1581</v>
      </c>
      <c r="CS382" s="4">
        <v>341</v>
      </c>
      <c r="CT382" s="4">
        <v>298</v>
      </c>
      <c r="CU382" s="4">
        <v>322</v>
      </c>
      <c r="CV382" s="4">
        <v>327</v>
      </c>
      <c r="CW382" s="4">
        <v>293</v>
      </c>
      <c r="CX382" s="4">
        <v>1359</v>
      </c>
      <c r="CY382" s="4">
        <v>339</v>
      </c>
      <c r="CZ382" s="4">
        <v>288</v>
      </c>
      <c r="DA382" s="4">
        <v>271</v>
      </c>
      <c r="DB382" s="4">
        <v>218</v>
      </c>
      <c r="DC382" s="4">
        <v>243</v>
      </c>
      <c r="DD382" s="4">
        <v>964</v>
      </c>
      <c r="DE382" s="4">
        <v>227</v>
      </c>
      <c r="DF382" s="4">
        <v>210</v>
      </c>
      <c r="DG382" s="4">
        <v>182</v>
      </c>
      <c r="DH382" s="4">
        <v>178</v>
      </c>
      <c r="DI382" s="4">
        <v>167</v>
      </c>
      <c r="DJ382" s="4">
        <v>445</v>
      </c>
      <c r="DK382" s="4">
        <v>150</v>
      </c>
      <c r="DL382" s="4">
        <v>109</v>
      </c>
      <c r="DM382" s="4">
        <v>76</v>
      </c>
      <c r="DN382" s="4">
        <v>52</v>
      </c>
      <c r="DO382" s="4">
        <v>58</v>
      </c>
      <c r="DP382" s="4">
        <v>129</v>
      </c>
      <c r="DQ382" s="4">
        <v>43</v>
      </c>
      <c r="DR382" s="4">
        <v>25</v>
      </c>
      <c r="DS382" s="4">
        <v>28</v>
      </c>
      <c r="DT382" s="4">
        <v>17</v>
      </c>
      <c r="DU382" s="4">
        <v>16</v>
      </c>
      <c r="DV382" s="4">
        <v>24</v>
      </c>
      <c r="DW382" s="4">
        <v>9790</v>
      </c>
      <c r="DX382" s="4">
        <v>10886</v>
      </c>
      <c r="DY382" s="4">
        <v>19619</v>
      </c>
      <c r="DZ382" s="4">
        <v>12335</v>
      </c>
      <c r="EA382" s="4">
        <v>8310</v>
      </c>
    </row>
    <row r="383" spans="1:131" ht="17.5" customHeight="1" x14ac:dyDescent="0.35">
      <c r="E383" s="30"/>
      <c r="F383" s="30"/>
      <c r="G383" s="31"/>
      <c r="H383" s="31"/>
      <c r="I383" s="31"/>
      <c r="J383" s="31"/>
      <c r="K383" s="31"/>
      <c r="L383" s="30"/>
      <c r="M383" s="31"/>
      <c r="N383" s="31"/>
      <c r="O383" s="31"/>
      <c r="P383" s="31"/>
      <c r="Q383" s="31"/>
      <c r="R383" s="30"/>
      <c r="S383" s="31"/>
      <c r="T383" s="31"/>
      <c r="U383" s="31"/>
      <c r="V383" s="31"/>
      <c r="W383" s="31"/>
      <c r="X383" s="30"/>
      <c r="Y383" s="31"/>
      <c r="Z383" s="31"/>
      <c r="AA383" s="31"/>
      <c r="AB383" s="31"/>
      <c r="AC383" s="31"/>
      <c r="AD383" s="30"/>
      <c r="AE383" s="31"/>
      <c r="AF383" s="31"/>
      <c r="AG383" s="31"/>
      <c r="AH383" s="31"/>
      <c r="AI383" s="31"/>
      <c r="AJ383" s="30"/>
      <c r="AK383" s="31"/>
      <c r="AL383" s="31"/>
      <c r="AM383" s="31"/>
      <c r="AN383" s="31"/>
      <c r="AO383" s="31"/>
      <c r="AP383" s="30"/>
      <c r="AQ383" s="31"/>
      <c r="AR383" s="31"/>
      <c r="AS383" s="31"/>
      <c r="AT383" s="31"/>
      <c r="AU383" s="31"/>
      <c r="AV383" s="30"/>
      <c r="AW383" s="31"/>
      <c r="AX383" s="31"/>
      <c r="AY383" s="31"/>
      <c r="AZ383" s="31"/>
      <c r="BA383" s="31"/>
      <c r="BB383" s="30"/>
      <c r="BC383" s="31"/>
      <c r="BD383" s="31"/>
      <c r="BE383" s="31"/>
      <c r="BF383" s="31"/>
      <c r="BG383" s="31"/>
      <c r="BH383" s="30"/>
      <c r="BI383" s="31"/>
      <c r="BJ383" s="31"/>
      <c r="BK383" s="31"/>
      <c r="BL383" s="31"/>
      <c r="BM383" s="31"/>
      <c r="BN383" s="30"/>
      <c r="BO383" s="31"/>
      <c r="BP383" s="31"/>
      <c r="BQ383" s="31"/>
      <c r="BR383" s="31"/>
      <c r="BS383" s="31"/>
      <c r="BT383" s="30"/>
      <c r="BU383" s="31"/>
      <c r="BV383" s="31"/>
      <c r="BW383" s="31"/>
      <c r="BX383" s="31"/>
      <c r="BY383" s="31"/>
      <c r="BZ383" s="30"/>
      <c r="CA383" s="31"/>
      <c r="CB383" s="31"/>
      <c r="CC383" s="31"/>
      <c r="CD383" s="31"/>
      <c r="CE383" s="31"/>
      <c r="CF383" s="30"/>
      <c r="CG383" s="31"/>
      <c r="CH383" s="31"/>
      <c r="CI383" s="31"/>
      <c r="CJ383" s="31"/>
      <c r="CK383" s="31"/>
      <c r="CL383" s="30"/>
      <c r="CM383" s="31"/>
      <c r="CN383" s="31"/>
      <c r="CO383" s="31"/>
      <c r="CP383" s="31"/>
      <c r="CQ383" s="31"/>
      <c r="CR383" s="30"/>
      <c r="CS383" s="31"/>
      <c r="CT383" s="31"/>
      <c r="CU383" s="31"/>
      <c r="CV383" s="31"/>
      <c r="CW383" s="31"/>
      <c r="CX383" s="30"/>
      <c r="CY383" s="31"/>
      <c r="CZ383" s="31"/>
      <c r="DA383" s="31"/>
      <c r="DB383" s="31"/>
      <c r="DC383" s="31"/>
      <c r="DD383" s="30"/>
      <c r="DE383" s="31"/>
      <c r="DF383" s="31"/>
      <c r="DG383" s="31"/>
      <c r="DH383" s="31"/>
      <c r="DI383" s="31"/>
      <c r="DJ383" s="30"/>
      <c r="DK383" s="31"/>
      <c r="DL383" s="31"/>
      <c r="DM383" s="31"/>
      <c r="DN383" s="31"/>
      <c r="DO383" s="31"/>
      <c r="DP383" s="30"/>
      <c r="DQ383" s="31"/>
      <c r="DR383" s="31"/>
      <c r="DS383" s="31"/>
      <c r="DT383" s="31"/>
      <c r="DU383" s="31"/>
      <c r="DW383" s="31"/>
      <c r="DX383" s="31"/>
      <c r="DY383" s="31"/>
      <c r="DZ383" s="31"/>
      <c r="EA383" s="31"/>
    </row>
    <row r="384" spans="1:131" s="3" customFormat="1" ht="17.5" customHeight="1" x14ac:dyDescent="0.35">
      <c r="A384" s="3" t="s">
        <v>668</v>
      </c>
      <c r="C384" s="3" t="s">
        <v>669</v>
      </c>
      <c r="E384" s="26">
        <v>416325</v>
      </c>
      <c r="F384" s="26">
        <v>22470</v>
      </c>
      <c r="G384" s="26">
        <v>4415</v>
      </c>
      <c r="H384" s="26">
        <v>4452</v>
      </c>
      <c r="I384" s="26">
        <v>4576</v>
      </c>
      <c r="J384" s="26">
        <v>4510</v>
      </c>
      <c r="K384" s="26">
        <v>4517</v>
      </c>
      <c r="L384" s="26">
        <v>20813</v>
      </c>
      <c r="M384" s="26">
        <v>4337</v>
      </c>
      <c r="N384" s="26">
        <v>4137</v>
      </c>
      <c r="O384" s="26">
        <v>4186</v>
      </c>
      <c r="P384" s="26">
        <v>4072</v>
      </c>
      <c r="Q384" s="26">
        <v>4081</v>
      </c>
      <c r="R384" s="26">
        <v>21934</v>
      </c>
      <c r="S384" s="26">
        <v>4161</v>
      </c>
      <c r="T384" s="26">
        <v>4340</v>
      </c>
      <c r="U384" s="26">
        <v>4417</v>
      </c>
      <c r="V384" s="26">
        <v>4558</v>
      </c>
      <c r="W384" s="26">
        <v>4458</v>
      </c>
      <c r="X384" s="26">
        <v>22232</v>
      </c>
      <c r="Y384" s="26">
        <v>4574</v>
      </c>
      <c r="Z384" s="26">
        <v>4606</v>
      </c>
      <c r="AA384" s="26">
        <v>4584</v>
      </c>
      <c r="AB384" s="26">
        <v>4439</v>
      </c>
      <c r="AC384" s="26">
        <v>4029</v>
      </c>
      <c r="AD384" s="26">
        <v>20411</v>
      </c>
      <c r="AE384" s="26">
        <v>3945</v>
      </c>
      <c r="AF384" s="26">
        <v>3852</v>
      </c>
      <c r="AG384" s="26">
        <v>4087</v>
      </c>
      <c r="AH384" s="26">
        <v>4370</v>
      </c>
      <c r="AI384" s="26">
        <v>4157</v>
      </c>
      <c r="AJ384" s="26">
        <v>22248</v>
      </c>
      <c r="AK384" s="26">
        <v>4347</v>
      </c>
      <c r="AL384" s="26">
        <v>4367</v>
      </c>
      <c r="AM384" s="26">
        <v>4408</v>
      </c>
      <c r="AN384" s="26">
        <v>4422</v>
      </c>
      <c r="AO384" s="26">
        <v>4704</v>
      </c>
      <c r="AP384" s="26">
        <v>23742</v>
      </c>
      <c r="AQ384" s="26">
        <v>4931</v>
      </c>
      <c r="AR384" s="26">
        <v>5092</v>
      </c>
      <c r="AS384" s="26">
        <v>4678</v>
      </c>
      <c r="AT384" s="26">
        <v>4496</v>
      </c>
      <c r="AU384" s="26">
        <v>4545</v>
      </c>
      <c r="AV384" s="26">
        <v>26428</v>
      </c>
      <c r="AW384" s="26">
        <v>4826</v>
      </c>
      <c r="AX384" s="26">
        <v>5070</v>
      </c>
      <c r="AY384" s="26">
        <v>5252</v>
      </c>
      <c r="AZ384" s="26">
        <v>5523</v>
      </c>
      <c r="BA384" s="26">
        <v>5757</v>
      </c>
      <c r="BB384" s="26">
        <v>30156</v>
      </c>
      <c r="BC384" s="26">
        <v>5983</v>
      </c>
      <c r="BD384" s="26">
        <v>5769</v>
      </c>
      <c r="BE384" s="26">
        <v>6025</v>
      </c>
      <c r="BF384" s="26">
        <v>6245</v>
      </c>
      <c r="BG384" s="26">
        <v>6134</v>
      </c>
      <c r="BH384" s="26">
        <v>31093</v>
      </c>
      <c r="BI384" s="26">
        <v>6341</v>
      </c>
      <c r="BJ384" s="26">
        <v>6339</v>
      </c>
      <c r="BK384" s="26">
        <v>6349</v>
      </c>
      <c r="BL384" s="26">
        <v>6044</v>
      </c>
      <c r="BM384" s="26">
        <v>6020</v>
      </c>
      <c r="BN384" s="26">
        <v>27604</v>
      </c>
      <c r="BO384" s="26">
        <v>5813</v>
      </c>
      <c r="BP384" s="26">
        <v>5449</v>
      </c>
      <c r="BQ384" s="26">
        <v>5630</v>
      </c>
      <c r="BR384" s="26">
        <v>5470</v>
      </c>
      <c r="BS384" s="26">
        <v>5242</v>
      </c>
      <c r="BT384" s="26">
        <v>24672</v>
      </c>
      <c r="BU384" s="26">
        <v>4977</v>
      </c>
      <c r="BV384" s="26">
        <v>4947</v>
      </c>
      <c r="BW384" s="26">
        <v>4862</v>
      </c>
      <c r="BX384" s="26">
        <v>4971</v>
      </c>
      <c r="BY384" s="26">
        <v>4915</v>
      </c>
      <c r="BZ384" s="26">
        <v>28257</v>
      </c>
      <c r="CA384" s="26">
        <v>4933</v>
      </c>
      <c r="CB384" s="26">
        <v>5158</v>
      </c>
      <c r="CC384" s="26">
        <v>5587</v>
      </c>
      <c r="CD384" s="26">
        <v>6116</v>
      </c>
      <c r="CE384" s="26">
        <v>6463</v>
      </c>
      <c r="CF384" s="26">
        <v>23245</v>
      </c>
      <c r="CG384" s="26">
        <v>4799</v>
      </c>
      <c r="CH384" s="26">
        <v>5155</v>
      </c>
      <c r="CI384" s="26">
        <v>4786</v>
      </c>
      <c r="CJ384" s="26">
        <v>4608</v>
      </c>
      <c r="CK384" s="26">
        <v>3897</v>
      </c>
      <c r="CL384" s="26">
        <v>19870</v>
      </c>
      <c r="CM384" s="26">
        <v>3776</v>
      </c>
      <c r="CN384" s="26">
        <v>4274</v>
      </c>
      <c r="CO384" s="26">
        <v>4027</v>
      </c>
      <c r="CP384" s="26">
        <v>3971</v>
      </c>
      <c r="CQ384" s="26">
        <v>3822</v>
      </c>
      <c r="CR384" s="26">
        <v>17823</v>
      </c>
      <c r="CS384" s="26">
        <v>3764</v>
      </c>
      <c r="CT384" s="26">
        <v>3645</v>
      </c>
      <c r="CU384" s="26">
        <v>3451</v>
      </c>
      <c r="CV384" s="26">
        <v>3445</v>
      </c>
      <c r="CW384" s="26">
        <v>3518</v>
      </c>
      <c r="CX384" s="26">
        <v>15376</v>
      </c>
      <c r="CY384" s="26">
        <v>3456</v>
      </c>
      <c r="CZ384" s="26">
        <v>3228</v>
      </c>
      <c r="DA384" s="26">
        <v>3173</v>
      </c>
      <c r="DB384" s="26">
        <v>2844</v>
      </c>
      <c r="DC384" s="26">
        <v>2675</v>
      </c>
      <c r="DD384" s="26">
        <v>10921</v>
      </c>
      <c r="DE384" s="26">
        <v>2536</v>
      </c>
      <c r="DF384" s="26">
        <v>2322</v>
      </c>
      <c r="DG384" s="26">
        <v>2195</v>
      </c>
      <c r="DH384" s="26">
        <v>1971</v>
      </c>
      <c r="DI384" s="26">
        <v>1897</v>
      </c>
      <c r="DJ384" s="26">
        <v>5173</v>
      </c>
      <c r="DK384" s="26">
        <v>1784</v>
      </c>
      <c r="DL384" s="26">
        <v>1360</v>
      </c>
      <c r="DM384" s="26">
        <v>777</v>
      </c>
      <c r="DN384" s="26">
        <v>649</v>
      </c>
      <c r="DO384" s="26">
        <v>603</v>
      </c>
      <c r="DP384" s="26">
        <v>1636</v>
      </c>
      <c r="DQ384" s="26">
        <v>542</v>
      </c>
      <c r="DR384" s="26">
        <v>408</v>
      </c>
      <c r="DS384" s="26">
        <v>303</v>
      </c>
      <c r="DT384" s="26">
        <v>246</v>
      </c>
      <c r="DU384" s="26">
        <v>137</v>
      </c>
      <c r="DV384" s="26">
        <v>221</v>
      </c>
      <c r="DW384" s="26">
        <v>69791</v>
      </c>
      <c r="DX384" s="26">
        <v>78981</v>
      </c>
      <c r="DY384" s="26">
        <v>140643</v>
      </c>
      <c r="DZ384" s="26">
        <v>111626</v>
      </c>
      <c r="EA384" s="26">
        <v>94265</v>
      </c>
    </row>
    <row r="385" spans="1:131" ht="17.5" customHeight="1" x14ac:dyDescent="0.35">
      <c r="A385" s="2" t="s">
        <v>670</v>
      </c>
      <c r="D385" s="2" t="s">
        <v>671</v>
      </c>
      <c r="E385" s="4">
        <v>31669</v>
      </c>
      <c r="F385" s="4">
        <v>1687</v>
      </c>
      <c r="G385" s="4">
        <v>334</v>
      </c>
      <c r="H385" s="4">
        <v>336</v>
      </c>
      <c r="I385" s="4">
        <v>337</v>
      </c>
      <c r="J385" s="4">
        <v>347</v>
      </c>
      <c r="K385" s="4">
        <v>333</v>
      </c>
      <c r="L385" s="4">
        <v>1485</v>
      </c>
      <c r="M385" s="4">
        <v>312</v>
      </c>
      <c r="N385" s="4">
        <v>313</v>
      </c>
      <c r="O385" s="4">
        <v>277</v>
      </c>
      <c r="P385" s="4">
        <v>279</v>
      </c>
      <c r="Q385" s="4">
        <v>304</v>
      </c>
      <c r="R385" s="4">
        <v>1479</v>
      </c>
      <c r="S385" s="4">
        <v>267</v>
      </c>
      <c r="T385" s="4">
        <v>305</v>
      </c>
      <c r="U385" s="4">
        <v>309</v>
      </c>
      <c r="V385" s="4">
        <v>295</v>
      </c>
      <c r="W385" s="4">
        <v>303</v>
      </c>
      <c r="X385" s="4">
        <v>1713</v>
      </c>
      <c r="Y385" s="4">
        <v>360</v>
      </c>
      <c r="Z385" s="4">
        <v>370</v>
      </c>
      <c r="AA385" s="4">
        <v>355</v>
      </c>
      <c r="AB385" s="4">
        <v>343</v>
      </c>
      <c r="AC385" s="4">
        <v>285</v>
      </c>
      <c r="AD385" s="4">
        <v>1499</v>
      </c>
      <c r="AE385" s="4">
        <v>289</v>
      </c>
      <c r="AF385" s="4">
        <v>267</v>
      </c>
      <c r="AG385" s="4">
        <v>312</v>
      </c>
      <c r="AH385" s="4">
        <v>322</v>
      </c>
      <c r="AI385" s="4">
        <v>309</v>
      </c>
      <c r="AJ385" s="4">
        <v>1586</v>
      </c>
      <c r="AK385" s="4">
        <v>306</v>
      </c>
      <c r="AL385" s="4">
        <v>302</v>
      </c>
      <c r="AM385" s="4">
        <v>330</v>
      </c>
      <c r="AN385" s="4">
        <v>326</v>
      </c>
      <c r="AO385" s="4">
        <v>322</v>
      </c>
      <c r="AP385" s="4">
        <v>1764</v>
      </c>
      <c r="AQ385" s="4">
        <v>348</v>
      </c>
      <c r="AR385" s="4">
        <v>373</v>
      </c>
      <c r="AS385" s="4">
        <v>366</v>
      </c>
      <c r="AT385" s="4">
        <v>340</v>
      </c>
      <c r="AU385" s="4">
        <v>337</v>
      </c>
      <c r="AV385" s="4">
        <v>2081</v>
      </c>
      <c r="AW385" s="4">
        <v>414</v>
      </c>
      <c r="AX385" s="4">
        <v>396</v>
      </c>
      <c r="AY385" s="4">
        <v>377</v>
      </c>
      <c r="AZ385" s="4">
        <v>438</v>
      </c>
      <c r="BA385" s="4">
        <v>456</v>
      </c>
      <c r="BB385" s="4">
        <v>2296</v>
      </c>
      <c r="BC385" s="4">
        <v>453</v>
      </c>
      <c r="BD385" s="4">
        <v>425</v>
      </c>
      <c r="BE385" s="4">
        <v>455</v>
      </c>
      <c r="BF385" s="4">
        <v>472</v>
      </c>
      <c r="BG385" s="4">
        <v>491</v>
      </c>
      <c r="BH385" s="4">
        <v>2215</v>
      </c>
      <c r="BI385" s="4">
        <v>465</v>
      </c>
      <c r="BJ385" s="4">
        <v>463</v>
      </c>
      <c r="BK385" s="4">
        <v>405</v>
      </c>
      <c r="BL385" s="4">
        <v>438</v>
      </c>
      <c r="BM385" s="4">
        <v>444</v>
      </c>
      <c r="BN385" s="4">
        <v>2039</v>
      </c>
      <c r="BO385" s="4">
        <v>424</v>
      </c>
      <c r="BP385" s="4">
        <v>397</v>
      </c>
      <c r="BQ385" s="4">
        <v>393</v>
      </c>
      <c r="BR385" s="4">
        <v>448</v>
      </c>
      <c r="BS385" s="4">
        <v>377</v>
      </c>
      <c r="BT385" s="4">
        <v>1894</v>
      </c>
      <c r="BU385" s="4">
        <v>390</v>
      </c>
      <c r="BV385" s="4">
        <v>373</v>
      </c>
      <c r="BW385" s="4">
        <v>365</v>
      </c>
      <c r="BX385" s="4">
        <v>377</v>
      </c>
      <c r="BY385" s="4">
        <v>389</v>
      </c>
      <c r="BZ385" s="4">
        <v>2305</v>
      </c>
      <c r="CA385" s="4">
        <v>391</v>
      </c>
      <c r="CB385" s="4">
        <v>411</v>
      </c>
      <c r="CC385" s="4">
        <v>453</v>
      </c>
      <c r="CD385" s="4">
        <v>507</v>
      </c>
      <c r="CE385" s="4">
        <v>543</v>
      </c>
      <c r="CF385" s="4">
        <v>1865</v>
      </c>
      <c r="CG385" s="4">
        <v>396</v>
      </c>
      <c r="CH385" s="4">
        <v>434</v>
      </c>
      <c r="CI385" s="4">
        <v>370</v>
      </c>
      <c r="CJ385" s="4">
        <v>371</v>
      </c>
      <c r="CK385" s="4">
        <v>294</v>
      </c>
      <c r="CL385" s="4">
        <v>1695</v>
      </c>
      <c r="CM385" s="4">
        <v>324</v>
      </c>
      <c r="CN385" s="4">
        <v>371</v>
      </c>
      <c r="CO385" s="4">
        <v>337</v>
      </c>
      <c r="CP385" s="4">
        <v>344</v>
      </c>
      <c r="CQ385" s="4">
        <v>319</v>
      </c>
      <c r="CR385" s="4">
        <v>1499</v>
      </c>
      <c r="CS385" s="4">
        <v>301</v>
      </c>
      <c r="CT385" s="4">
        <v>322</v>
      </c>
      <c r="CU385" s="4">
        <v>279</v>
      </c>
      <c r="CV385" s="4">
        <v>315</v>
      </c>
      <c r="CW385" s="4">
        <v>282</v>
      </c>
      <c r="CX385" s="4">
        <v>1239</v>
      </c>
      <c r="CY385" s="4">
        <v>296</v>
      </c>
      <c r="CZ385" s="4">
        <v>251</v>
      </c>
      <c r="DA385" s="4">
        <v>255</v>
      </c>
      <c r="DB385" s="4">
        <v>231</v>
      </c>
      <c r="DC385" s="4">
        <v>206</v>
      </c>
      <c r="DD385" s="4">
        <v>850</v>
      </c>
      <c r="DE385" s="4">
        <v>207</v>
      </c>
      <c r="DF385" s="4">
        <v>191</v>
      </c>
      <c r="DG385" s="4">
        <v>173</v>
      </c>
      <c r="DH385" s="4">
        <v>136</v>
      </c>
      <c r="DI385" s="4">
        <v>143</v>
      </c>
      <c r="DJ385" s="4">
        <v>365</v>
      </c>
      <c r="DK385" s="4">
        <v>141</v>
      </c>
      <c r="DL385" s="4">
        <v>97</v>
      </c>
      <c r="DM385" s="4">
        <v>50</v>
      </c>
      <c r="DN385" s="4">
        <v>45</v>
      </c>
      <c r="DO385" s="4">
        <v>32</v>
      </c>
      <c r="DP385" s="4">
        <v>105</v>
      </c>
      <c r="DQ385" s="4">
        <v>37</v>
      </c>
      <c r="DR385" s="4">
        <v>19</v>
      </c>
      <c r="DS385" s="4">
        <v>16</v>
      </c>
      <c r="DT385" s="4">
        <v>14</v>
      </c>
      <c r="DU385" s="4">
        <v>19</v>
      </c>
      <c r="DV385" s="4">
        <v>8</v>
      </c>
      <c r="DW385" s="4">
        <v>5011</v>
      </c>
      <c r="DX385" s="4">
        <v>5736</v>
      </c>
      <c r="DY385" s="4">
        <v>10579</v>
      </c>
      <c r="DZ385" s="4">
        <v>8453</v>
      </c>
      <c r="EA385" s="4">
        <v>7626</v>
      </c>
    </row>
    <row r="386" spans="1:131" ht="17.5" customHeight="1" x14ac:dyDescent="0.35">
      <c r="A386" s="2" t="s">
        <v>672</v>
      </c>
      <c r="D386" s="2" t="s">
        <v>673</v>
      </c>
      <c r="E386" s="4">
        <v>78215</v>
      </c>
      <c r="F386" s="4">
        <v>3589</v>
      </c>
      <c r="G386" s="4">
        <v>703</v>
      </c>
      <c r="H386" s="4">
        <v>686</v>
      </c>
      <c r="I386" s="4">
        <v>790</v>
      </c>
      <c r="J386" s="4">
        <v>669</v>
      </c>
      <c r="K386" s="4">
        <v>741</v>
      </c>
      <c r="L386" s="4">
        <v>3410</v>
      </c>
      <c r="M386" s="4">
        <v>674</v>
      </c>
      <c r="N386" s="4">
        <v>621</v>
      </c>
      <c r="O386" s="4">
        <v>685</v>
      </c>
      <c r="P386" s="4">
        <v>703</v>
      </c>
      <c r="Q386" s="4">
        <v>727</v>
      </c>
      <c r="R386" s="4">
        <v>3582</v>
      </c>
      <c r="S386" s="4">
        <v>679</v>
      </c>
      <c r="T386" s="4">
        <v>684</v>
      </c>
      <c r="U386" s="4">
        <v>725</v>
      </c>
      <c r="V386" s="4">
        <v>743</v>
      </c>
      <c r="W386" s="4">
        <v>751</v>
      </c>
      <c r="X386" s="4">
        <v>3873</v>
      </c>
      <c r="Y386" s="4">
        <v>767</v>
      </c>
      <c r="Z386" s="4">
        <v>759</v>
      </c>
      <c r="AA386" s="4">
        <v>752</v>
      </c>
      <c r="AB386" s="4">
        <v>756</v>
      </c>
      <c r="AC386" s="4">
        <v>839</v>
      </c>
      <c r="AD386" s="4">
        <v>3741</v>
      </c>
      <c r="AE386" s="4">
        <v>772</v>
      </c>
      <c r="AF386" s="4">
        <v>721</v>
      </c>
      <c r="AG386" s="4">
        <v>749</v>
      </c>
      <c r="AH386" s="4">
        <v>748</v>
      </c>
      <c r="AI386" s="4">
        <v>751</v>
      </c>
      <c r="AJ386" s="4">
        <v>3624</v>
      </c>
      <c r="AK386" s="4">
        <v>708</v>
      </c>
      <c r="AL386" s="4">
        <v>699</v>
      </c>
      <c r="AM386" s="4">
        <v>738</v>
      </c>
      <c r="AN386" s="4">
        <v>723</v>
      </c>
      <c r="AO386" s="4">
        <v>756</v>
      </c>
      <c r="AP386" s="4">
        <v>3721</v>
      </c>
      <c r="AQ386" s="4">
        <v>752</v>
      </c>
      <c r="AR386" s="4">
        <v>782</v>
      </c>
      <c r="AS386" s="4">
        <v>729</v>
      </c>
      <c r="AT386" s="4">
        <v>752</v>
      </c>
      <c r="AU386" s="4">
        <v>706</v>
      </c>
      <c r="AV386" s="4">
        <v>4252</v>
      </c>
      <c r="AW386" s="4">
        <v>727</v>
      </c>
      <c r="AX386" s="4">
        <v>811</v>
      </c>
      <c r="AY386" s="4">
        <v>852</v>
      </c>
      <c r="AZ386" s="4">
        <v>880</v>
      </c>
      <c r="BA386" s="4">
        <v>982</v>
      </c>
      <c r="BB386" s="4">
        <v>5144</v>
      </c>
      <c r="BC386" s="4">
        <v>1033</v>
      </c>
      <c r="BD386" s="4">
        <v>946</v>
      </c>
      <c r="BE386" s="4">
        <v>1072</v>
      </c>
      <c r="BF386" s="4">
        <v>1085</v>
      </c>
      <c r="BG386" s="4">
        <v>1008</v>
      </c>
      <c r="BH386" s="4">
        <v>5419</v>
      </c>
      <c r="BI386" s="4">
        <v>1105</v>
      </c>
      <c r="BJ386" s="4">
        <v>1118</v>
      </c>
      <c r="BK386" s="4">
        <v>1069</v>
      </c>
      <c r="BL386" s="4">
        <v>1025</v>
      </c>
      <c r="BM386" s="4">
        <v>1102</v>
      </c>
      <c r="BN386" s="4">
        <v>4895</v>
      </c>
      <c r="BO386" s="4">
        <v>1009</v>
      </c>
      <c r="BP386" s="4">
        <v>946</v>
      </c>
      <c r="BQ386" s="4">
        <v>956</v>
      </c>
      <c r="BR386" s="4">
        <v>992</v>
      </c>
      <c r="BS386" s="4">
        <v>992</v>
      </c>
      <c r="BT386" s="4">
        <v>4731</v>
      </c>
      <c r="BU386" s="4">
        <v>903</v>
      </c>
      <c r="BV386" s="4">
        <v>911</v>
      </c>
      <c r="BW386" s="4">
        <v>956</v>
      </c>
      <c r="BX386" s="4">
        <v>980</v>
      </c>
      <c r="BY386" s="4">
        <v>981</v>
      </c>
      <c r="BZ386" s="4">
        <v>6047</v>
      </c>
      <c r="CA386" s="4">
        <v>986</v>
      </c>
      <c r="CB386" s="4">
        <v>1079</v>
      </c>
      <c r="CC386" s="4">
        <v>1219</v>
      </c>
      <c r="CD386" s="4">
        <v>1297</v>
      </c>
      <c r="CE386" s="4">
        <v>1466</v>
      </c>
      <c r="CF386" s="4">
        <v>5342</v>
      </c>
      <c r="CG386" s="4">
        <v>1109</v>
      </c>
      <c r="CH386" s="4">
        <v>1145</v>
      </c>
      <c r="CI386" s="4">
        <v>1115</v>
      </c>
      <c r="CJ386" s="4">
        <v>1062</v>
      </c>
      <c r="CK386" s="4">
        <v>911</v>
      </c>
      <c r="CL386" s="4">
        <v>4836</v>
      </c>
      <c r="CM386" s="4">
        <v>873</v>
      </c>
      <c r="CN386" s="4">
        <v>1039</v>
      </c>
      <c r="CO386" s="4">
        <v>1006</v>
      </c>
      <c r="CP386" s="4">
        <v>1003</v>
      </c>
      <c r="CQ386" s="4">
        <v>915</v>
      </c>
      <c r="CR386" s="4">
        <v>4125</v>
      </c>
      <c r="CS386" s="4">
        <v>887</v>
      </c>
      <c r="CT386" s="4">
        <v>838</v>
      </c>
      <c r="CU386" s="4">
        <v>811</v>
      </c>
      <c r="CV386" s="4">
        <v>775</v>
      </c>
      <c r="CW386" s="4">
        <v>814</v>
      </c>
      <c r="CX386" s="4">
        <v>3515</v>
      </c>
      <c r="CY386" s="4">
        <v>814</v>
      </c>
      <c r="CZ386" s="4">
        <v>745</v>
      </c>
      <c r="DA386" s="4">
        <v>713</v>
      </c>
      <c r="DB386" s="4">
        <v>656</v>
      </c>
      <c r="DC386" s="4">
        <v>587</v>
      </c>
      <c r="DD386" s="4">
        <v>2658</v>
      </c>
      <c r="DE386" s="4">
        <v>609</v>
      </c>
      <c r="DF386" s="4">
        <v>543</v>
      </c>
      <c r="DG386" s="4">
        <v>534</v>
      </c>
      <c r="DH386" s="4">
        <v>510</v>
      </c>
      <c r="DI386" s="4">
        <v>462</v>
      </c>
      <c r="DJ386" s="4">
        <v>1253</v>
      </c>
      <c r="DK386" s="4">
        <v>432</v>
      </c>
      <c r="DL386" s="4">
        <v>292</v>
      </c>
      <c r="DM386" s="4">
        <v>203</v>
      </c>
      <c r="DN386" s="4">
        <v>158</v>
      </c>
      <c r="DO386" s="4">
        <v>168</v>
      </c>
      <c r="DP386" s="4">
        <v>409</v>
      </c>
      <c r="DQ386" s="4">
        <v>124</v>
      </c>
      <c r="DR386" s="4">
        <v>102</v>
      </c>
      <c r="DS386" s="4">
        <v>87</v>
      </c>
      <c r="DT386" s="4">
        <v>65</v>
      </c>
      <c r="DU386" s="4">
        <v>31</v>
      </c>
      <c r="DV386" s="4">
        <v>49</v>
      </c>
      <c r="DW386" s="4">
        <v>11348</v>
      </c>
      <c r="DX386" s="4">
        <v>12859</v>
      </c>
      <c r="DY386" s="4">
        <v>23588</v>
      </c>
      <c r="DZ386" s="4">
        <v>21092</v>
      </c>
      <c r="EA386" s="4">
        <v>22187</v>
      </c>
    </row>
    <row r="387" spans="1:131" ht="17.5" customHeight="1" x14ac:dyDescent="0.35">
      <c r="A387" s="2" t="s">
        <v>674</v>
      </c>
      <c r="D387" s="2" t="s">
        <v>675</v>
      </c>
      <c r="E387" s="4">
        <v>59393</v>
      </c>
      <c r="F387" s="4">
        <v>2718</v>
      </c>
      <c r="G387" s="4">
        <v>514</v>
      </c>
      <c r="H387" s="4">
        <v>540</v>
      </c>
      <c r="I387" s="4">
        <v>576</v>
      </c>
      <c r="J387" s="4">
        <v>533</v>
      </c>
      <c r="K387" s="4">
        <v>555</v>
      </c>
      <c r="L387" s="4">
        <v>2738</v>
      </c>
      <c r="M387" s="4">
        <v>563</v>
      </c>
      <c r="N387" s="4">
        <v>511</v>
      </c>
      <c r="O387" s="4">
        <v>546</v>
      </c>
      <c r="P387" s="4">
        <v>563</v>
      </c>
      <c r="Q387" s="4">
        <v>555</v>
      </c>
      <c r="R387" s="4">
        <v>2870</v>
      </c>
      <c r="S387" s="4">
        <v>530</v>
      </c>
      <c r="T387" s="4">
        <v>582</v>
      </c>
      <c r="U387" s="4">
        <v>579</v>
      </c>
      <c r="V387" s="4">
        <v>616</v>
      </c>
      <c r="W387" s="4">
        <v>563</v>
      </c>
      <c r="X387" s="4">
        <v>3196</v>
      </c>
      <c r="Y387" s="4">
        <v>586</v>
      </c>
      <c r="Z387" s="4">
        <v>573</v>
      </c>
      <c r="AA387" s="4">
        <v>570</v>
      </c>
      <c r="AB387" s="4">
        <v>709</v>
      </c>
      <c r="AC387" s="4">
        <v>758</v>
      </c>
      <c r="AD387" s="4">
        <v>3065</v>
      </c>
      <c r="AE387" s="4">
        <v>782</v>
      </c>
      <c r="AF387" s="4">
        <v>654</v>
      </c>
      <c r="AG387" s="4">
        <v>563</v>
      </c>
      <c r="AH387" s="4">
        <v>564</v>
      </c>
      <c r="AI387" s="4">
        <v>502</v>
      </c>
      <c r="AJ387" s="4">
        <v>2563</v>
      </c>
      <c r="AK387" s="4">
        <v>504</v>
      </c>
      <c r="AL387" s="4">
        <v>524</v>
      </c>
      <c r="AM387" s="4">
        <v>493</v>
      </c>
      <c r="AN387" s="4">
        <v>492</v>
      </c>
      <c r="AO387" s="4">
        <v>550</v>
      </c>
      <c r="AP387" s="4">
        <v>2694</v>
      </c>
      <c r="AQ387" s="4">
        <v>595</v>
      </c>
      <c r="AR387" s="4">
        <v>590</v>
      </c>
      <c r="AS387" s="4">
        <v>471</v>
      </c>
      <c r="AT387" s="4">
        <v>515</v>
      </c>
      <c r="AU387" s="4">
        <v>523</v>
      </c>
      <c r="AV387" s="4">
        <v>3247</v>
      </c>
      <c r="AW387" s="4">
        <v>569</v>
      </c>
      <c r="AX387" s="4">
        <v>598</v>
      </c>
      <c r="AY387" s="4">
        <v>682</v>
      </c>
      <c r="AZ387" s="4">
        <v>676</v>
      </c>
      <c r="BA387" s="4">
        <v>722</v>
      </c>
      <c r="BB387" s="4">
        <v>3880</v>
      </c>
      <c r="BC387" s="4">
        <v>777</v>
      </c>
      <c r="BD387" s="4">
        <v>695</v>
      </c>
      <c r="BE387" s="4">
        <v>751</v>
      </c>
      <c r="BF387" s="4">
        <v>831</v>
      </c>
      <c r="BG387" s="4">
        <v>826</v>
      </c>
      <c r="BH387" s="4">
        <v>4411</v>
      </c>
      <c r="BI387" s="4">
        <v>887</v>
      </c>
      <c r="BJ387" s="4">
        <v>880</v>
      </c>
      <c r="BK387" s="4">
        <v>920</v>
      </c>
      <c r="BL387" s="4">
        <v>845</v>
      </c>
      <c r="BM387" s="4">
        <v>879</v>
      </c>
      <c r="BN387" s="4">
        <v>4107</v>
      </c>
      <c r="BO387" s="4">
        <v>802</v>
      </c>
      <c r="BP387" s="4">
        <v>832</v>
      </c>
      <c r="BQ387" s="4">
        <v>839</v>
      </c>
      <c r="BR387" s="4">
        <v>838</v>
      </c>
      <c r="BS387" s="4">
        <v>796</v>
      </c>
      <c r="BT387" s="4">
        <v>3670</v>
      </c>
      <c r="BU387" s="4">
        <v>755</v>
      </c>
      <c r="BV387" s="4">
        <v>717</v>
      </c>
      <c r="BW387" s="4">
        <v>729</v>
      </c>
      <c r="BX387" s="4">
        <v>767</v>
      </c>
      <c r="BY387" s="4">
        <v>702</v>
      </c>
      <c r="BZ387" s="4">
        <v>4568</v>
      </c>
      <c r="CA387" s="4">
        <v>797</v>
      </c>
      <c r="CB387" s="4">
        <v>853</v>
      </c>
      <c r="CC387" s="4">
        <v>876</v>
      </c>
      <c r="CD387" s="4">
        <v>1024</v>
      </c>
      <c r="CE387" s="4">
        <v>1018</v>
      </c>
      <c r="CF387" s="4">
        <v>3923</v>
      </c>
      <c r="CG387" s="4">
        <v>776</v>
      </c>
      <c r="CH387" s="4">
        <v>873</v>
      </c>
      <c r="CI387" s="4">
        <v>811</v>
      </c>
      <c r="CJ387" s="4">
        <v>751</v>
      </c>
      <c r="CK387" s="4">
        <v>712</v>
      </c>
      <c r="CL387" s="4">
        <v>3296</v>
      </c>
      <c r="CM387" s="4">
        <v>652</v>
      </c>
      <c r="CN387" s="4">
        <v>723</v>
      </c>
      <c r="CO387" s="4">
        <v>684</v>
      </c>
      <c r="CP387" s="4">
        <v>635</v>
      </c>
      <c r="CQ387" s="4">
        <v>602</v>
      </c>
      <c r="CR387" s="4">
        <v>3046</v>
      </c>
      <c r="CS387" s="4">
        <v>647</v>
      </c>
      <c r="CT387" s="4">
        <v>646</v>
      </c>
      <c r="CU387" s="4">
        <v>541</v>
      </c>
      <c r="CV387" s="4">
        <v>618</v>
      </c>
      <c r="CW387" s="4">
        <v>594</v>
      </c>
      <c r="CX387" s="4">
        <v>2527</v>
      </c>
      <c r="CY387" s="4">
        <v>568</v>
      </c>
      <c r="CZ387" s="4">
        <v>509</v>
      </c>
      <c r="DA387" s="4">
        <v>518</v>
      </c>
      <c r="DB387" s="4">
        <v>472</v>
      </c>
      <c r="DC387" s="4">
        <v>460</v>
      </c>
      <c r="DD387" s="4">
        <v>1756</v>
      </c>
      <c r="DE387" s="4">
        <v>403</v>
      </c>
      <c r="DF387" s="4">
        <v>359</v>
      </c>
      <c r="DG387" s="4">
        <v>346</v>
      </c>
      <c r="DH387" s="4">
        <v>350</v>
      </c>
      <c r="DI387" s="4">
        <v>298</v>
      </c>
      <c r="DJ387" s="4">
        <v>844</v>
      </c>
      <c r="DK387" s="4">
        <v>285</v>
      </c>
      <c r="DL387" s="4">
        <v>232</v>
      </c>
      <c r="DM387" s="4">
        <v>127</v>
      </c>
      <c r="DN387" s="4">
        <v>99</v>
      </c>
      <c r="DO387" s="4">
        <v>101</v>
      </c>
      <c r="DP387" s="4">
        <v>246</v>
      </c>
      <c r="DQ387" s="4">
        <v>82</v>
      </c>
      <c r="DR387" s="4">
        <v>62</v>
      </c>
      <c r="DS387" s="4">
        <v>46</v>
      </c>
      <c r="DT387" s="4">
        <v>36</v>
      </c>
      <c r="DU387" s="4">
        <v>20</v>
      </c>
      <c r="DV387" s="4">
        <v>28</v>
      </c>
      <c r="DW387" s="4">
        <v>8912</v>
      </c>
      <c r="DX387" s="4">
        <v>10055</v>
      </c>
      <c r="DY387" s="4">
        <v>18059</v>
      </c>
      <c r="DZ387" s="4">
        <v>16756</v>
      </c>
      <c r="EA387" s="4">
        <v>15666</v>
      </c>
    </row>
    <row r="388" spans="1:131" ht="17.5" customHeight="1" x14ac:dyDescent="0.35">
      <c r="A388" s="2" t="s">
        <v>676</v>
      </c>
      <c r="D388" s="2" t="s">
        <v>677</v>
      </c>
      <c r="E388" s="4">
        <v>53899</v>
      </c>
      <c r="F388" s="4">
        <v>3881</v>
      </c>
      <c r="G388" s="4">
        <v>796</v>
      </c>
      <c r="H388" s="4">
        <v>815</v>
      </c>
      <c r="I388" s="4">
        <v>757</v>
      </c>
      <c r="J388" s="4">
        <v>782</v>
      </c>
      <c r="K388" s="4">
        <v>731</v>
      </c>
      <c r="L388" s="4">
        <v>3091</v>
      </c>
      <c r="M388" s="4">
        <v>661</v>
      </c>
      <c r="N388" s="4">
        <v>651</v>
      </c>
      <c r="O388" s="4">
        <v>650</v>
      </c>
      <c r="P388" s="4">
        <v>597</v>
      </c>
      <c r="Q388" s="4">
        <v>532</v>
      </c>
      <c r="R388" s="4">
        <v>2992</v>
      </c>
      <c r="S388" s="4">
        <v>604</v>
      </c>
      <c r="T388" s="4">
        <v>623</v>
      </c>
      <c r="U388" s="4">
        <v>583</v>
      </c>
      <c r="V388" s="4">
        <v>574</v>
      </c>
      <c r="W388" s="4">
        <v>608</v>
      </c>
      <c r="X388" s="4">
        <v>3064</v>
      </c>
      <c r="Y388" s="4">
        <v>600</v>
      </c>
      <c r="Z388" s="4">
        <v>631</v>
      </c>
      <c r="AA388" s="4">
        <v>682</v>
      </c>
      <c r="AB388" s="4">
        <v>593</v>
      </c>
      <c r="AC388" s="4">
        <v>558</v>
      </c>
      <c r="AD388" s="4">
        <v>3495</v>
      </c>
      <c r="AE388" s="4">
        <v>571</v>
      </c>
      <c r="AF388" s="4">
        <v>583</v>
      </c>
      <c r="AG388" s="4">
        <v>717</v>
      </c>
      <c r="AH388" s="4">
        <v>815</v>
      </c>
      <c r="AI388" s="4">
        <v>809</v>
      </c>
      <c r="AJ388" s="4">
        <v>4656</v>
      </c>
      <c r="AK388" s="4">
        <v>871</v>
      </c>
      <c r="AL388" s="4">
        <v>930</v>
      </c>
      <c r="AM388" s="4">
        <v>925</v>
      </c>
      <c r="AN388" s="4">
        <v>885</v>
      </c>
      <c r="AO388" s="4">
        <v>1045</v>
      </c>
      <c r="AP388" s="4">
        <v>4560</v>
      </c>
      <c r="AQ388" s="4">
        <v>1009</v>
      </c>
      <c r="AR388" s="4">
        <v>1012</v>
      </c>
      <c r="AS388" s="4">
        <v>924</v>
      </c>
      <c r="AT388" s="4">
        <v>835</v>
      </c>
      <c r="AU388" s="4">
        <v>780</v>
      </c>
      <c r="AV388" s="4">
        <v>4011</v>
      </c>
      <c r="AW388" s="4">
        <v>843</v>
      </c>
      <c r="AX388" s="4">
        <v>797</v>
      </c>
      <c r="AY388" s="4">
        <v>762</v>
      </c>
      <c r="AZ388" s="4">
        <v>821</v>
      </c>
      <c r="BA388" s="4">
        <v>788</v>
      </c>
      <c r="BB388" s="4">
        <v>3939</v>
      </c>
      <c r="BC388" s="4">
        <v>817</v>
      </c>
      <c r="BD388" s="4">
        <v>828</v>
      </c>
      <c r="BE388" s="4">
        <v>753</v>
      </c>
      <c r="BF388" s="4">
        <v>795</v>
      </c>
      <c r="BG388" s="4">
        <v>746</v>
      </c>
      <c r="BH388" s="4">
        <v>3755</v>
      </c>
      <c r="BI388" s="4">
        <v>780</v>
      </c>
      <c r="BJ388" s="4">
        <v>751</v>
      </c>
      <c r="BK388" s="4">
        <v>814</v>
      </c>
      <c r="BL388" s="4">
        <v>685</v>
      </c>
      <c r="BM388" s="4">
        <v>725</v>
      </c>
      <c r="BN388" s="4">
        <v>3378</v>
      </c>
      <c r="BO388" s="4">
        <v>708</v>
      </c>
      <c r="BP388" s="4">
        <v>683</v>
      </c>
      <c r="BQ388" s="4">
        <v>716</v>
      </c>
      <c r="BR388" s="4">
        <v>652</v>
      </c>
      <c r="BS388" s="4">
        <v>619</v>
      </c>
      <c r="BT388" s="4">
        <v>2769</v>
      </c>
      <c r="BU388" s="4">
        <v>577</v>
      </c>
      <c r="BV388" s="4">
        <v>573</v>
      </c>
      <c r="BW388" s="4">
        <v>575</v>
      </c>
      <c r="BX388" s="4">
        <v>527</v>
      </c>
      <c r="BY388" s="4">
        <v>517</v>
      </c>
      <c r="BZ388" s="4">
        <v>2620</v>
      </c>
      <c r="CA388" s="4">
        <v>531</v>
      </c>
      <c r="CB388" s="4">
        <v>457</v>
      </c>
      <c r="CC388" s="4">
        <v>532</v>
      </c>
      <c r="CD388" s="4">
        <v>524</v>
      </c>
      <c r="CE388" s="4">
        <v>576</v>
      </c>
      <c r="CF388" s="4">
        <v>1705</v>
      </c>
      <c r="CG388" s="4">
        <v>356</v>
      </c>
      <c r="CH388" s="4">
        <v>390</v>
      </c>
      <c r="CI388" s="4">
        <v>326</v>
      </c>
      <c r="CJ388" s="4">
        <v>349</v>
      </c>
      <c r="CK388" s="4">
        <v>284</v>
      </c>
      <c r="CL388" s="4">
        <v>1579</v>
      </c>
      <c r="CM388" s="4">
        <v>319</v>
      </c>
      <c r="CN388" s="4">
        <v>314</v>
      </c>
      <c r="CO388" s="4">
        <v>322</v>
      </c>
      <c r="CP388" s="4">
        <v>318</v>
      </c>
      <c r="CQ388" s="4">
        <v>306</v>
      </c>
      <c r="CR388" s="4">
        <v>1579</v>
      </c>
      <c r="CS388" s="4">
        <v>291</v>
      </c>
      <c r="CT388" s="4">
        <v>292</v>
      </c>
      <c r="CU388" s="4">
        <v>323</v>
      </c>
      <c r="CV388" s="4">
        <v>342</v>
      </c>
      <c r="CW388" s="4">
        <v>331</v>
      </c>
      <c r="CX388" s="4">
        <v>1488</v>
      </c>
      <c r="CY388" s="4">
        <v>365</v>
      </c>
      <c r="CZ388" s="4">
        <v>309</v>
      </c>
      <c r="DA388" s="4">
        <v>285</v>
      </c>
      <c r="DB388" s="4">
        <v>267</v>
      </c>
      <c r="DC388" s="4">
        <v>262</v>
      </c>
      <c r="DD388" s="4">
        <v>894</v>
      </c>
      <c r="DE388" s="4">
        <v>216</v>
      </c>
      <c r="DF388" s="4">
        <v>195</v>
      </c>
      <c r="DG388" s="4">
        <v>178</v>
      </c>
      <c r="DH388" s="4">
        <v>164</v>
      </c>
      <c r="DI388" s="4">
        <v>141</v>
      </c>
      <c r="DJ388" s="4">
        <v>342</v>
      </c>
      <c r="DK388" s="4">
        <v>107</v>
      </c>
      <c r="DL388" s="4">
        <v>99</v>
      </c>
      <c r="DM388" s="4">
        <v>56</v>
      </c>
      <c r="DN388" s="4">
        <v>44</v>
      </c>
      <c r="DO388" s="4">
        <v>36</v>
      </c>
      <c r="DP388" s="4">
        <v>87</v>
      </c>
      <c r="DQ388" s="4">
        <v>27</v>
      </c>
      <c r="DR388" s="4">
        <v>22</v>
      </c>
      <c r="DS388" s="4">
        <v>16</v>
      </c>
      <c r="DT388" s="4">
        <v>15</v>
      </c>
      <c r="DU388" s="4">
        <v>7</v>
      </c>
      <c r="DV388" s="4">
        <v>14</v>
      </c>
      <c r="DW388" s="4">
        <v>10564</v>
      </c>
      <c r="DX388" s="4">
        <v>11877</v>
      </c>
      <c r="DY388" s="4">
        <v>23125</v>
      </c>
      <c r="DZ388" s="4">
        <v>12522</v>
      </c>
      <c r="EA388" s="4">
        <v>7688</v>
      </c>
    </row>
    <row r="389" spans="1:131" ht="17.5" customHeight="1" x14ac:dyDescent="0.35">
      <c r="A389" s="2" t="s">
        <v>678</v>
      </c>
      <c r="D389" s="2" t="s">
        <v>679</v>
      </c>
      <c r="E389" s="4">
        <v>67495</v>
      </c>
      <c r="F389" s="4">
        <v>3409</v>
      </c>
      <c r="G389" s="4">
        <v>656</v>
      </c>
      <c r="H389" s="4">
        <v>693</v>
      </c>
      <c r="I389" s="4">
        <v>650</v>
      </c>
      <c r="J389" s="4">
        <v>682</v>
      </c>
      <c r="K389" s="4">
        <v>728</v>
      </c>
      <c r="L389" s="4">
        <v>3554</v>
      </c>
      <c r="M389" s="4">
        <v>736</v>
      </c>
      <c r="N389" s="4">
        <v>702</v>
      </c>
      <c r="O389" s="4">
        <v>734</v>
      </c>
      <c r="P389" s="4">
        <v>683</v>
      </c>
      <c r="Q389" s="4">
        <v>699</v>
      </c>
      <c r="R389" s="4">
        <v>4110</v>
      </c>
      <c r="S389" s="4">
        <v>761</v>
      </c>
      <c r="T389" s="4">
        <v>815</v>
      </c>
      <c r="U389" s="4">
        <v>838</v>
      </c>
      <c r="V389" s="4">
        <v>870</v>
      </c>
      <c r="W389" s="4">
        <v>826</v>
      </c>
      <c r="X389" s="4">
        <v>3788</v>
      </c>
      <c r="Y389" s="4">
        <v>827</v>
      </c>
      <c r="Z389" s="4">
        <v>822</v>
      </c>
      <c r="AA389" s="4">
        <v>857</v>
      </c>
      <c r="AB389" s="4">
        <v>763</v>
      </c>
      <c r="AC389" s="4">
        <v>519</v>
      </c>
      <c r="AD389" s="4">
        <v>2709</v>
      </c>
      <c r="AE389" s="4">
        <v>472</v>
      </c>
      <c r="AF389" s="4">
        <v>494</v>
      </c>
      <c r="AG389" s="4">
        <v>578</v>
      </c>
      <c r="AH389" s="4">
        <v>598</v>
      </c>
      <c r="AI389" s="4">
        <v>567</v>
      </c>
      <c r="AJ389" s="4">
        <v>2981</v>
      </c>
      <c r="AK389" s="4">
        <v>623</v>
      </c>
      <c r="AL389" s="4">
        <v>593</v>
      </c>
      <c r="AM389" s="4">
        <v>591</v>
      </c>
      <c r="AN389" s="4">
        <v>560</v>
      </c>
      <c r="AO389" s="4">
        <v>614</v>
      </c>
      <c r="AP389" s="4">
        <v>3537</v>
      </c>
      <c r="AQ389" s="4">
        <v>718</v>
      </c>
      <c r="AR389" s="4">
        <v>751</v>
      </c>
      <c r="AS389" s="4">
        <v>691</v>
      </c>
      <c r="AT389" s="4">
        <v>650</v>
      </c>
      <c r="AU389" s="4">
        <v>727</v>
      </c>
      <c r="AV389" s="4">
        <v>4344</v>
      </c>
      <c r="AW389" s="4">
        <v>773</v>
      </c>
      <c r="AX389" s="4">
        <v>800</v>
      </c>
      <c r="AY389" s="4">
        <v>852</v>
      </c>
      <c r="AZ389" s="4">
        <v>940</v>
      </c>
      <c r="BA389" s="4">
        <v>979</v>
      </c>
      <c r="BB389" s="4">
        <v>5351</v>
      </c>
      <c r="BC389" s="4">
        <v>992</v>
      </c>
      <c r="BD389" s="4">
        <v>1021</v>
      </c>
      <c r="BE389" s="4">
        <v>1072</v>
      </c>
      <c r="BF389" s="4">
        <v>1154</v>
      </c>
      <c r="BG389" s="4">
        <v>1112</v>
      </c>
      <c r="BH389" s="4">
        <v>5671</v>
      </c>
      <c r="BI389" s="4">
        <v>1140</v>
      </c>
      <c r="BJ389" s="4">
        <v>1190</v>
      </c>
      <c r="BK389" s="4">
        <v>1120</v>
      </c>
      <c r="BL389" s="4">
        <v>1109</v>
      </c>
      <c r="BM389" s="4">
        <v>1112</v>
      </c>
      <c r="BN389" s="4">
        <v>4927</v>
      </c>
      <c r="BO389" s="4">
        <v>1102</v>
      </c>
      <c r="BP389" s="4">
        <v>933</v>
      </c>
      <c r="BQ389" s="4">
        <v>1032</v>
      </c>
      <c r="BR389" s="4">
        <v>942</v>
      </c>
      <c r="BS389" s="4">
        <v>918</v>
      </c>
      <c r="BT389" s="4">
        <v>4266</v>
      </c>
      <c r="BU389" s="4">
        <v>864</v>
      </c>
      <c r="BV389" s="4">
        <v>873</v>
      </c>
      <c r="BW389" s="4">
        <v>828</v>
      </c>
      <c r="BX389" s="4">
        <v>868</v>
      </c>
      <c r="BY389" s="4">
        <v>833</v>
      </c>
      <c r="BZ389" s="4">
        <v>4621</v>
      </c>
      <c r="CA389" s="4">
        <v>825</v>
      </c>
      <c r="CB389" s="4">
        <v>858</v>
      </c>
      <c r="CC389" s="4">
        <v>897</v>
      </c>
      <c r="CD389" s="4">
        <v>1009</v>
      </c>
      <c r="CE389" s="4">
        <v>1032</v>
      </c>
      <c r="CF389" s="4">
        <v>3759</v>
      </c>
      <c r="CG389" s="4">
        <v>782</v>
      </c>
      <c r="CH389" s="4">
        <v>831</v>
      </c>
      <c r="CI389" s="4">
        <v>752</v>
      </c>
      <c r="CJ389" s="4">
        <v>776</v>
      </c>
      <c r="CK389" s="4">
        <v>618</v>
      </c>
      <c r="CL389" s="4">
        <v>3084</v>
      </c>
      <c r="CM389" s="4">
        <v>573</v>
      </c>
      <c r="CN389" s="4">
        <v>689</v>
      </c>
      <c r="CO389" s="4">
        <v>641</v>
      </c>
      <c r="CP389" s="4">
        <v>624</v>
      </c>
      <c r="CQ389" s="4">
        <v>557</v>
      </c>
      <c r="CR389" s="4">
        <v>2676</v>
      </c>
      <c r="CS389" s="4">
        <v>618</v>
      </c>
      <c r="CT389" s="4">
        <v>548</v>
      </c>
      <c r="CU389" s="4">
        <v>505</v>
      </c>
      <c r="CV389" s="4">
        <v>486</v>
      </c>
      <c r="CW389" s="4">
        <v>519</v>
      </c>
      <c r="CX389" s="4">
        <v>2193</v>
      </c>
      <c r="CY389" s="4">
        <v>466</v>
      </c>
      <c r="CZ389" s="4">
        <v>509</v>
      </c>
      <c r="DA389" s="4">
        <v>440</v>
      </c>
      <c r="DB389" s="4">
        <v>420</v>
      </c>
      <c r="DC389" s="4">
        <v>358</v>
      </c>
      <c r="DD389" s="4">
        <v>1513</v>
      </c>
      <c r="DE389" s="4">
        <v>377</v>
      </c>
      <c r="DF389" s="4">
        <v>335</v>
      </c>
      <c r="DG389" s="4">
        <v>305</v>
      </c>
      <c r="DH389" s="4">
        <v>248</v>
      </c>
      <c r="DI389" s="4">
        <v>248</v>
      </c>
      <c r="DJ389" s="4">
        <v>747</v>
      </c>
      <c r="DK389" s="4">
        <v>248</v>
      </c>
      <c r="DL389" s="4">
        <v>185</v>
      </c>
      <c r="DM389" s="4">
        <v>128</v>
      </c>
      <c r="DN389" s="4">
        <v>102</v>
      </c>
      <c r="DO389" s="4">
        <v>84</v>
      </c>
      <c r="DP389" s="4">
        <v>231</v>
      </c>
      <c r="DQ389" s="4">
        <v>86</v>
      </c>
      <c r="DR389" s="4">
        <v>67</v>
      </c>
      <c r="DS389" s="4">
        <v>38</v>
      </c>
      <c r="DT389" s="4">
        <v>21</v>
      </c>
      <c r="DU389" s="4">
        <v>19</v>
      </c>
      <c r="DV389" s="4">
        <v>24</v>
      </c>
      <c r="DW389" s="4">
        <v>11900</v>
      </c>
      <c r="DX389" s="4">
        <v>13579</v>
      </c>
      <c r="DY389" s="4">
        <v>21883</v>
      </c>
      <c r="DZ389" s="4">
        <v>19485</v>
      </c>
      <c r="EA389" s="4">
        <v>14227</v>
      </c>
    </row>
    <row r="390" spans="1:131" ht="17.5" customHeight="1" x14ac:dyDescent="0.35">
      <c r="A390" s="2" t="s">
        <v>680</v>
      </c>
      <c r="D390" s="2" t="s">
        <v>681</v>
      </c>
      <c r="E390" s="4">
        <v>71398</v>
      </c>
      <c r="F390" s="4">
        <v>4149</v>
      </c>
      <c r="G390" s="4">
        <v>804</v>
      </c>
      <c r="H390" s="4">
        <v>792</v>
      </c>
      <c r="I390" s="4">
        <v>866</v>
      </c>
      <c r="J390" s="4">
        <v>851</v>
      </c>
      <c r="K390" s="4">
        <v>836</v>
      </c>
      <c r="L390" s="4">
        <v>3936</v>
      </c>
      <c r="M390" s="4">
        <v>815</v>
      </c>
      <c r="N390" s="4">
        <v>811</v>
      </c>
      <c r="O390" s="4">
        <v>776</v>
      </c>
      <c r="P390" s="4">
        <v>761</v>
      </c>
      <c r="Q390" s="4">
        <v>773</v>
      </c>
      <c r="R390" s="4">
        <v>4136</v>
      </c>
      <c r="S390" s="4">
        <v>794</v>
      </c>
      <c r="T390" s="4">
        <v>799</v>
      </c>
      <c r="U390" s="4">
        <v>809</v>
      </c>
      <c r="V390" s="4">
        <v>857</v>
      </c>
      <c r="W390" s="4">
        <v>877</v>
      </c>
      <c r="X390" s="4">
        <v>3871</v>
      </c>
      <c r="Y390" s="4">
        <v>857</v>
      </c>
      <c r="Z390" s="4">
        <v>908</v>
      </c>
      <c r="AA390" s="4">
        <v>845</v>
      </c>
      <c r="AB390" s="4">
        <v>702</v>
      </c>
      <c r="AC390" s="4">
        <v>559</v>
      </c>
      <c r="AD390" s="4">
        <v>3107</v>
      </c>
      <c r="AE390" s="4">
        <v>506</v>
      </c>
      <c r="AF390" s="4">
        <v>579</v>
      </c>
      <c r="AG390" s="4">
        <v>652</v>
      </c>
      <c r="AH390" s="4">
        <v>689</v>
      </c>
      <c r="AI390" s="4">
        <v>681</v>
      </c>
      <c r="AJ390" s="4">
        <v>3692</v>
      </c>
      <c r="AK390" s="4">
        <v>730</v>
      </c>
      <c r="AL390" s="4">
        <v>665</v>
      </c>
      <c r="AM390" s="4">
        <v>735</v>
      </c>
      <c r="AN390" s="4">
        <v>799</v>
      </c>
      <c r="AO390" s="4">
        <v>763</v>
      </c>
      <c r="AP390" s="4">
        <v>4143</v>
      </c>
      <c r="AQ390" s="4">
        <v>813</v>
      </c>
      <c r="AR390" s="4">
        <v>879</v>
      </c>
      <c r="AS390" s="4">
        <v>845</v>
      </c>
      <c r="AT390" s="4">
        <v>749</v>
      </c>
      <c r="AU390" s="4">
        <v>857</v>
      </c>
      <c r="AV390" s="4">
        <v>4955</v>
      </c>
      <c r="AW390" s="4">
        <v>870</v>
      </c>
      <c r="AX390" s="4">
        <v>999</v>
      </c>
      <c r="AY390" s="4">
        <v>981</v>
      </c>
      <c r="AZ390" s="4">
        <v>1010</v>
      </c>
      <c r="BA390" s="4">
        <v>1095</v>
      </c>
      <c r="BB390" s="4">
        <v>5601</v>
      </c>
      <c r="BC390" s="4">
        <v>1100</v>
      </c>
      <c r="BD390" s="4">
        <v>1106</v>
      </c>
      <c r="BE390" s="4">
        <v>1105</v>
      </c>
      <c r="BF390" s="4">
        <v>1139</v>
      </c>
      <c r="BG390" s="4">
        <v>1151</v>
      </c>
      <c r="BH390" s="4">
        <v>5569</v>
      </c>
      <c r="BI390" s="4">
        <v>1141</v>
      </c>
      <c r="BJ390" s="4">
        <v>1127</v>
      </c>
      <c r="BK390" s="4">
        <v>1149</v>
      </c>
      <c r="BL390" s="4">
        <v>1125</v>
      </c>
      <c r="BM390" s="4">
        <v>1027</v>
      </c>
      <c r="BN390" s="4">
        <v>4859</v>
      </c>
      <c r="BO390" s="4">
        <v>1028</v>
      </c>
      <c r="BP390" s="4">
        <v>984</v>
      </c>
      <c r="BQ390" s="4">
        <v>991</v>
      </c>
      <c r="BR390" s="4">
        <v>945</v>
      </c>
      <c r="BS390" s="4">
        <v>911</v>
      </c>
      <c r="BT390" s="4">
        <v>4337</v>
      </c>
      <c r="BU390" s="4">
        <v>899</v>
      </c>
      <c r="BV390" s="4">
        <v>875</v>
      </c>
      <c r="BW390" s="4">
        <v>847</v>
      </c>
      <c r="BX390" s="4">
        <v>858</v>
      </c>
      <c r="BY390" s="4">
        <v>858</v>
      </c>
      <c r="BZ390" s="4">
        <v>4758</v>
      </c>
      <c r="CA390" s="4">
        <v>826</v>
      </c>
      <c r="CB390" s="4">
        <v>875</v>
      </c>
      <c r="CC390" s="4">
        <v>899</v>
      </c>
      <c r="CD390" s="4">
        <v>1049</v>
      </c>
      <c r="CE390" s="4">
        <v>1109</v>
      </c>
      <c r="CF390" s="4">
        <v>3811</v>
      </c>
      <c r="CG390" s="4">
        <v>791</v>
      </c>
      <c r="CH390" s="4">
        <v>873</v>
      </c>
      <c r="CI390" s="4">
        <v>814</v>
      </c>
      <c r="CJ390" s="4">
        <v>721</v>
      </c>
      <c r="CK390" s="4">
        <v>612</v>
      </c>
      <c r="CL390" s="4">
        <v>2895</v>
      </c>
      <c r="CM390" s="4">
        <v>560</v>
      </c>
      <c r="CN390" s="4">
        <v>615</v>
      </c>
      <c r="CO390" s="4">
        <v>584</v>
      </c>
      <c r="CP390" s="4">
        <v>568</v>
      </c>
      <c r="CQ390" s="4">
        <v>568</v>
      </c>
      <c r="CR390" s="4">
        <v>2583</v>
      </c>
      <c r="CS390" s="4">
        <v>547</v>
      </c>
      <c r="CT390" s="4">
        <v>519</v>
      </c>
      <c r="CU390" s="4">
        <v>523</v>
      </c>
      <c r="CV390" s="4">
        <v>479</v>
      </c>
      <c r="CW390" s="4">
        <v>515</v>
      </c>
      <c r="CX390" s="4">
        <v>2303</v>
      </c>
      <c r="CY390" s="4">
        <v>486</v>
      </c>
      <c r="CZ390" s="4">
        <v>469</v>
      </c>
      <c r="DA390" s="4">
        <v>507</v>
      </c>
      <c r="DB390" s="4">
        <v>434</v>
      </c>
      <c r="DC390" s="4">
        <v>407</v>
      </c>
      <c r="DD390" s="4">
        <v>1594</v>
      </c>
      <c r="DE390" s="4">
        <v>373</v>
      </c>
      <c r="DF390" s="4">
        <v>342</v>
      </c>
      <c r="DG390" s="4">
        <v>316</v>
      </c>
      <c r="DH390" s="4">
        <v>285</v>
      </c>
      <c r="DI390" s="4">
        <v>278</v>
      </c>
      <c r="DJ390" s="4">
        <v>819</v>
      </c>
      <c r="DK390" s="4">
        <v>284</v>
      </c>
      <c r="DL390" s="4">
        <v>237</v>
      </c>
      <c r="DM390" s="4">
        <v>113</v>
      </c>
      <c r="DN390" s="4">
        <v>94</v>
      </c>
      <c r="DO390" s="4">
        <v>91</v>
      </c>
      <c r="DP390" s="4">
        <v>238</v>
      </c>
      <c r="DQ390" s="4">
        <v>75</v>
      </c>
      <c r="DR390" s="4">
        <v>67</v>
      </c>
      <c r="DS390" s="4">
        <v>42</v>
      </c>
      <c r="DT390" s="4">
        <v>37</v>
      </c>
      <c r="DU390" s="4">
        <v>17</v>
      </c>
      <c r="DV390" s="4">
        <v>42</v>
      </c>
      <c r="DW390" s="4">
        <v>13078</v>
      </c>
      <c r="DX390" s="4">
        <v>14831</v>
      </c>
      <c r="DY390" s="4">
        <v>24512</v>
      </c>
      <c r="DZ390" s="4">
        <v>19523</v>
      </c>
      <c r="EA390" s="4">
        <v>14285</v>
      </c>
    </row>
    <row r="391" spans="1:131" ht="17.5" customHeight="1" x14ac:dyDescent="0.35">
      <c r="A391" s="2" t="s">
        <v>682</v>
      </c>
      <c r="D391" s="2" t="s">
        <v>683</v>
      </c>
      <c r="E391" s="4">
        <v>54256</v>
      </c>
      <c r="F391" s="4">
        <v>3037</v>
      </c>
      <c r="G391" s="4">
        <v>608</v>
      </c>
      <c r="H391" s="4">
        <v>590</v>
      </c>
      <c r="I391" s="4">
        <v>600</v>
      </c>
      <c r="J391" s="4">
        <v>646</v>
      </c>
      <c r="K391" s="4">
        <v>593</v>
      </c>
      <c r="L391" s="4">
        <v>2599</v>
      </c>
      <c r="M391" s="4">
        <v>576</v>
      </c>
      <c r="N391" s="4">
        <v>528</v>
      </c>
      <c r="O391" s="4">
        <v>518</v>
      </c>
      <c r="P391" s="4">
        <v>486</v>
      </c>
      <c r="Q391" s="4">
        <v>491</v>
      </c>
      <c r="R391" s="4">
        <v>2765</v>
      </c>
      <c r="S391" s="4">
        <v>526</v>
      </c>
      <c r="T391" s="4">
        <v>532</v>
      </c>
      <c r="U391" s="4">
        <v>574</v>
      </c>
      <c r="V391" s="4">
        <v>603</v>
      </c>
      <c r="W391" s="4">
        <v>530</v>
      </c>
      <c r="X391" s="4">
        <v>2727</v>
      </c>
      <c r="Y391" s="4">
        <v>577</v>
      </c>
      <c r="Z391" s="4">
        <v>543</v>
      </c>
      <c r="AA391" s="4">
        <v>523</v>
      </c>
      <c r="AB391" s="4">
        <v>573</v>
      </c>
      <c r="AC391" s="4">
        <v>511</v>
      </c>
      <c r="AD391" s="4">
        <v>2795</v>
      </c>
      <c r="AE391" s="4">
        <v>553</v>
      </c>
      <c r="AF391" s="4">
        <v>554</v>
      </c>
      <c r="AG391" s="4">
        <v>516</v>
      </c>
      <c r="AH391" s="4">
        <v>634</v>
      </c>
      <c r="AI391" s="4">
        <v>538</v>
      </c>
      <c r="AJ391" s="4">
        <v>3146</v>
      </c>
      <c r="AK391" s="4">
        <v>605</v>
      </c>
      <c r="AL391" s="4">
        <v>654</v>
      </c>
      <c r="AM391" s="4">
        <v>596</v>
      </c>
      <c r="AN391" s="4">
        <v>637</v>
      </c>
      <c r="AO391" s="4">
        <v>654</v>
      </c>
      <c r="AP391" s="4">
        <v>3323</v>
      </c>
      <c r="AQ391" s="4">
        <v>696</v>
      </c>
      <c r="AR391" s="4">
        <v>705</v>
      </c>
      <c r="AS391" s="4">
        <v>652</v>
      </c>
      <c r="AT391" s="4">
        <v>655</v>
      </c>
      <c r="AU391" s="4">
        <v>615</v>
      </c>
      <c r="AV391" s="4">
        <v>3538</v>
      </c>
      <c r="AW391" s="4">
        <v>630</v>
      </c>
      <c r="AX391" s="4">
        <v>669</v>
      </c>
      <c r="AY391" s="4">
        <v>746</v>
      </c>
      <c r="AZ391" s="4">
        <v>758</v>
      </c>
      <c r="BA391" s="4">
        <v>735</v>
      </c>
      <c r="BB391" s="4">
        <v>3945</v>
      </c>
      <c r="BC391" s="4">
        <v>811</v>
      </c>
      <c r="BD391" s="4">
        <v>748</v>
      </c>
      <c r="BE391" s="4">
        <v>817</v>
      </c>
      <c r="BF391" s="4">
        <v>769</v>
      </c>
      <c r="BG391" s="4">
        <v>800</v>
      </c>
      <c r="BH391" s="4">
        <v>4053</v>
      </c>
      <c r="BI391" s="4">
        <v>823</v>
      </c>
      <c r="BJ391" s="4">
        <v>810</v>
      </c>
      <c r="BK391" s="4">
        <v>872</v>
      </c>
      <c r="BL391" s="4">
        <v>817</v>
      </c>
      <c r="BM391" s="4">
        <v>731</v>
      </c>
      <c r="BN391" s="4">
        <v>3399</v>
      </c>
      <c r="BO391" s="4">
        <v>740</v>
      </c>
      <c r="BP391" s="4">
        <v>674</v>
      </c>
      <c r="BQ391" s="4">
        <v>703</v>
      </c>
      <c r="BR391" s="4">
        <v>653</v>
      </c>
      <c r="BS391" s="4">
        <v>629</v>
      </c>
      <c r="BT391" s="4">
        <v>3005</v>
      </c>
      <c r="BU391" s="4">
        <v>589</v>
      </c>
      <c r="BV391" s="4">
        <v>625</v>
      </c>
      <c r="BW391" s="4">
        <v>562</v>
      </c>
      <c r="BX391" s="4">
        <v>594</v>
      </c>
      <c r="BY391" s="4">
        <v>635</v>
      </c>
      <c r="BZ391" s="4">
        <v>3338</v>
      </c>
      <c r="CA391" s="4">
        <v>577</v>
      </c>
      <c r="CB391" s="4">
        <v>625</v>
      </c>
      <c r="CC391" s="4">
        <v>711</v>
      </c>
      <c r="CD391" s="4">
        <v>706</v>
      </c>
      <c r="CE391" s="4">
        <v>719</v>
      </c>
      <c r="CF391" s="4">
        <v>2840</v>
      </c>
      <c r="CG391" s="4">
        <v>589</v>
      </c>
      <c r="CH391" s="4">
        <v>609</v>
      </c>
      <c r="CI391" s="4">
        <v>598</v>
      </c>
      <c r="CJ391" s="4">
        <v>578</v>
      </c>
      <c r="CK391" s="4">
        <v>466</v>
      </c>
      <c r="CL391" s="4">
        <v>2485</v>
      </c>
      <c r="CM391" s="4">
        <v>475</v>
      </c>
      <c r="CN391" s="4">
        <v>523</v>
      </c>
      <c r="CO391" s="4">
        <v>453</v>
      </c>
      <c r="CP391" s="4">
        <v>479</v>
      </c>
      <c r="CQ391" s="4">
        <v>555</v>
      </c>
      <c r="CR391" s="4">
        <v>2315</v>
      </c>
      <c r="CS391" s="4">
        <v>473</v>
      </c>
      <c r="CT391" s="4">
        <v>480</v>
      </c>
      <c r="CU391" s="4">
        <v>469</v>
      </c>
      <c r="CV391" s="4">
        <v>430</v>
      </c>
      <c r="CW391" s="4">
        <v>463</v>
      </c>
      <c r="CX391" s="4">
        <v>2111</v>
      </c>
      <c r="CY391" s="4">
        <v>461</v>
      </c>
      <c r="CZ391" s="4">
        <v>436</v>
      </c>
      <c r="DA391" s="4">
        <v>455</v>
      </c>
      <c r="DB391" s="4">
        <v>364</v>
      </c>
      <c r="DC391" s="4">
        <v>395</v>
      </c>
      <c r="DD391" s="4">
        <v>1656</v>
      </c>
      <c r="DE391" s="4">
        <v>351</v>
      </c>
      <c r="DF391" s="4">
        <v>357</v>
      </c>
      <c r="DG391" s="4">
        <v>343</v>
      </c>
      <c r="DH391" s="4">
        <v>278</v>
      </c>
      <c r="DI391" s="4">
        <v>327</v>
      </c>
      <c r="DJ391" s="4">
        <v>803</v>
      </c>
      <c r="DK391" s="4">
        <v>287</v>
      </c>
      <c r="DL391" s="4">
        <v>218</v>
      </c>
      <c r="DM391" s="4">
        <v>100</v>
      </c>
      <c r="DN391" s="4">
        <v>107</v>
      </c>
      <c r="DO391" s="4">
        <v>91</v>
      </c>
      <c r="DP391" s="4">
        <v>320</v>
      </c>
      <c r="DQ391" s="4">
        <v>111</v>
      </c>
      <c r="DR391" s="4">
        <v>69</v>
      </c>
      <c r="DS391" s="4">
        <v>58</v>
      </c>
      <c r="DT391" s="4">
        <v>58</v>
      </c>
      <c r="DU391" s="4">
        <v>24</v>
      </c>
      <c r="DV391" s="4">
        <v>56</v>
      </c>
      <c r="DW391" s="4">
        <v>8978</v>
      </c>
      <c r="DX391" s="4">
        <v>10044</v>
      </c>
      <c r="DY391" s="4">
        <v>18897</v>
      </c>
      <c r="DZ391" s="4">
        <v>13795</v>
      </c>
      <c r="EA391" s="4">
        <v>12586</v>
      </c>
    </row>
    <row r="392" spans="1:131" ht="17.5" customHeight="1" x14ac:dyDescent="0.35"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W392" s="31"/>
      <c r="DX392" s="31"/>
      <c r="DY392" s="31"/>
      <c r="DZ392" s="31"/>
      <c r="EA392" s="31"/>
    </row>
    <row r="393" spans="1:131" s="3" customFormat="1" ht="17.5" customHeight="1" x14ac:dyDescent="0.35">
      <c r="A393" s="3" t="s">
        <v>684</v>
      </c>
      <c r="B393" s="3" t="s">
        <v>685</v>
      </c>
      <c r="E393" s="26">
        <v>2698327</v>
      </c>
      <c r="F393" s="26">
        <v>144781</v>
      </c>
      <c r="G393" s="26">
        <v>29245</v>
      </c>
      <c r="H393" s="26">
        <v>29196</v>
      </c>
      <c r="I393" s="26">
        <v>28838</v>
      </c>
      <c r="J393" s="26">
        <v>28702</v>
      </c>
      <c r="K393" s="26">
        <v>28800</v>
      </c>
      <c r="L393" s="26">
        <v>132821</v>
      </c>
      <c r="M393" s="26">
        <v>27660</v>
      </c>
      <c r="N393" s="26">
        <v>26608</v>
      </c>
      <c r="O393" s="26">
        <v>26745</v>
      </c>
      <c r="P393" s="26">
        <v>26008</v>
      </c>
      <c r="Q393" s="26">
        <v>25800</v>
      </c>
      <c r="R393" s="26">
        <v>145092</v>
      </c>
      <c r="S393" s="26">
        <v>27145</v>
      </c>
      <c r="T393" s="26">
        <v>28329</v>
      </c>
      <c r="U393" s="26">
        <v>29377</v>
      </c>
      <c r="V393" s="26">
        <v>29777</v>
      </c>
      <c r="W393" s="26">
        <v>30464</v>
      </c>
      <c r="X393" s="26">
        <v>160053</v>
      </c>
      <c r="Y393" s="26">
        <v>30947</v>
      </c>
      <c r="Z393" s="26">
        <v>31203</v>
      </c>
      <c r="AA393" s="26">
        <v>31768</v>
      </c>
      <c r="AB393" s="26">
        <v>32480</v>
      </c>
      <c r="AC393" s="26">
        <v>33655</v>
      </c>
      <c r="AD393" s="26">
        <v>162776</v>
      </c>
      <c r="AE393" s="26">
        <v>33980</v>
      </c>
      <c r="AF393" s="26">
        <v>32928</v>
      </c>
      <c r="AG393" s="26">
        <v>32466</v>
      </c>
      <c r="AH393" s="26">
        <v>32171</v>
      </c>
      <c r="AI393" s="26">
        <v>31231</v>
      </c>
      <c r="AJ393" s="26">
        <v>151968</v>
      </c>
      <c r="AK393" s="26">
        <v>29999</v>
      </c>
      <c r="AL393" s="26">
        <v>30402</v>
      </c>
      <c r="AM393" s="26">
        <v>30297</v>
      </c>
      <c r="AN393" s="26">
        <v>30343</v>
      </c>
      <c r="AO393" s="26">
        <v>30927</v>
      </c>
      <c r="AP393" s="26">
        <v>147685</v>
      </c>
      <c r="AQ393" s="26">
        <v>31232</v>
      </c>
      <c r="AR393" s="26">
        <v>30965</v>
      </c>
      <c r="AS393" s="26">
        <v>29326</v>
      </c>
      <c r="AT393" s="26">
        <v>27987</v>
      </c>
      <c r="AU393" s="26">
        <v>28175</v>
      </c>
      <c r="AV393" s="26">
        <v>162795</v>
      </c>
      <c r="AW393" s="26">
        <v>29391</v>
      </c>
      <c r="AX393" s="26">
        <v>31023</v>
      </c>
      <c r="AY393" s="26">
        <v>32076</v>
      </c>
      <c r="AZ393" s="26">
        <v>34166</v>
      </c>
      <c r="BA393" s="26">
        <v>36139</v>
      </c>
      <c r="BB393" s="26">
        <v>190509</v>
      </c>
      <c r="BC393" s="26">
        <v>37280</v>
      </c>
      <c r="BD393" s="26">
        <v>37234</v>
      </c>
      <c r="BE393" s="26">
        <v>38074</v>
      </c>
      <c r="BF393" s="26">
        <v>38328</v>
      </c>
      <c r="BG393" s="26">
        <v>39593</v>
      </c>
      <c r="BH393" s="26">
        <v>197453</v>
      </c>
      <c r="BI393" s="26">
        <v>40164</v>
      </c>
      <c r="BJ393" s="26">
        <v>40224</v>
      </c>
      <c r="BK393" s="26">
        <v>39988</v>
      </c>
      <c r="BL393" s="26">
        <v>39072</v>
      </c>
      <c r="BM393" s="26">
        <v>38005</v>
      </c>
      <c r="BN393" s="26">
        <v>177834</v>
      </c>
      <c r="BO393" s="26">
        <v>37003</v>
      </c>
      <c r="BP393" s="26">
        <v>36006</v>
      </c>
      <c r="BQ393" s="26">
        <v>35663</v>
      </c>
      <c r="BR393" s="26">
        <v>35383</v>
      </c>
      <c r="BS393" s="26">
        <v>33779</v>
      </c>
      <c r="BT393" s="26">
        <v>165275</v>
      </c>
      <c r="BU393" s="26">
        <v>32700</v>
      </c>
      <c r="BV393" s="26">
        <v>32639</v>
      </c>
      <c r="BW393" s="26">
        <v>33547</v>
      </c>
      <c r="BX393" s="26">
        <v>32983</v>
      </c>
      <c r="BY393" s="26">
        <v>33406</v>
      </c>
      <c r="BZ393" s="26">
        <v>185263</v>
      </c>
      <c r="CA393" s="26">
        <v>33313</v>
      </c>
      <c r="CB393" s="26">
        <v>35067</v>
      </c>
      <c r="CC393" s="26">
        <v>36352</v>
      </c>
      <c r="CD393" s="26">
        <v>39909</v>
      </c>
      <c r="CE393" s="26">
        <v>40622</v>
      </c>
      <c r="CF393" s="26">
        <v>152539</v>
      </c>
      <c r="CG393" s="26">
        <v>31469</v>
      </c>
      <c r="CH393" s="26">
        <v>33768</v>
      </c>
      <c r="CI393" s="26">
        <v>31584</v>
      </c>
      <c r="CJ393" s="26">
        <v>29765</v>
      </c>
      <c r="CK393" s="26">
        <v>25953</v>
      </c>
      <c r="CL393" s="26">
        <v>122852</v>
      </c>
      <c r="CM393" s="26">
        <v>24534</v>
      </c>
      <c r="CN393" s="26">
        <v>25786</v>
      </c>
      <c r="CO393" s="26">
        <v>24991</v>
      </c>
      <c r="CP393" s="26">
        <v>24001</v>
      </c>
      <c r="CQ393" s="26">
        <v>23540</v>
      </c>
      <c r="CR393" s="26">
        <v>106301</v>
      </c>
      <c r="CS393" s="26">
        <v>22391</v>
      </c>
      <c r="CT393" s="26">
        <v>21905</v>
      </c>
      <c r="CU393" s="26">
        <v>20792</v>
      </c>
      <c r="CV393" s="26">
        <v>20868</v>
      </c>
      <c r="CW393" s="26">
        <v>20345</v>
      </c>
      <c r="CX393" s="26">
        <v>88954</v>
      </c>
      <c r="CY393" s="26">
        <v>19912</v>
      </c>
      <c r="CZ393" s="26">
        <v>18994</v>
      </c>
      <c r="DA393" s="26">
        <v>17791</v>
      </c>
      <c r="DB393" s="26">
        <v>16523</v>
      </c>
      <c r="DC393" s="26">
        <v>15734</v>
      </c>
      <c r="DD393" s="26">
        <v>64258</v>
      </c>
      <c r="DE393" s="26">
        <v>14795</v>
      </c>
      <c r="DF393" s="26">
        <v>13835</v>
      </c>
      <c r="DG393" s="26">
        <v>12920</v>
      </c>
      <c r="DH393" s="26">
        <v>11697</v>
      </c>
      <c r="DI393" s="26">
        <v>11011</v>
      </c>
      <c r="DJ393" s="26">
        <v>29468</v>
      </c>
      <c r="DK393" s="26">
        <v>10041</v>
      </c>
      <c r="DL393" s="26">
        <v>7599</v>
      </c>
      <c r="DM393" s="26">
        <v>4783</v>
      </c>
      <c r="DN393" s="26">
        <v>3653</v>
      </c>
      <c r="DO393" s="26">
        <v>3392</v>
      </c>
      <c r="DP393" s="26">
        <v>8435</v>
      </c>
      <c r="DQ393" s="26">
        <v>2692</v>
      </c>
      <c r="DR393" s="26">
        <v>2198</v>
      </c>
      <c r="DS393" s="26">
        <v>1617</v>
      </c>
      <c r="DT393" s="26">
        <v>1134</v>
      </c>
      <c r="DU393" s="26">
        <v>794</v>
      </c>
      <c r="DV393" s="26">
        <v>1215</v>
      </c>
      <c r="DW393" s="26">
        <v>453641</v>
      </c>
      <c r="DX393" s="26">
        <v>516612</v>
      </c>
      <c r="DY393" s="26">
        <v>944839</v>
      </c>
      <c r="DZ393" s="26">
        <v>725825</v>
      </c>
      <c r="EA393" s="26">
        <v>574022</v>
      </c>
    </row>
    <row r="394" spans="1:131" ht="17.5" customHeight="1" x14ac:dyDescent="0.35">
      <c r="A394" s="3"/>
      <c r="B394" s="3"/>
      <c r="C394" s="3"/>
      <c r="D394" s="3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W394" s="31"/>
      <c r="DX394" s="31"/>
      <c r="DY394" s="31"/>
      <c r="DZ394" s="31"/>
      <c r="EA394" s="31"/>
    </row>
    <row r="395" spans="1:131" s="3" customFormat="1" ht="17.5" customHeight="1" x14ac:dyDescent="0.35">
      <c r="A395" s="3" t="s">
        <v>686</v>
      </c>
      <c r="D395" s="3" t="s">
        <v>687</v>
      </c>
      <c r="F395" s="26">
        <v>4456</v>
      </c>
      <c r="G395" s="26">
        <v>883</v>
      </c>
      <c r="H395" s="26">
        <v>827</v>
      </c>
      <c r="I395" s="26">
        <v>882</v>
      </c>
      <c r="J395" s="26">
        <v>912</v>
      </c>
      <c r="K395" s="26">
        <v>952</v>
      </c>
      <c r="L395" s="26">
        <v>4204</v>
      </c>
      <c r="M395" s="26">
        <v>894</v>
      </c>
      <c r="N395" s="26">
        <v>823</v>
      </c>
      <c r="O395" s="26">
        <v>810</v>
      </c>
      <c r="P395" s="26">
        <v>844</v>
      </c>
      <c r="Q395" s="26">
        <v>833</v>
      </c>
      <c r="R395" s="26">
        <v>4674</v>
      </c>
      <c r="S395" s="26">
        <v>915</v>
      </c>
      <c r="T395" s="26">
        <v>901</v>
      </c>
      <c r="U395" s="26">
        <v>916</v>
      </c>
      <c r="V395" s="26">
        <v>1023</v>
      </c>
      <c r="W395" s="26">
        <v>919</v>
      </c>
      <c r="X395" s="26">
        <v>6652</v>
      </c>
      <c r="Y395" s="26">
        <v>1044</v>
      </c>
      <c r="Z395" s="26">
        <v>982</v>
      </c>
      <c r="AA395" s="26">
        <v>1069</v>
      </c>
      <c r="AB395" s="26">
        <v>1444</v>
      </c>
      <c r="AC395" s="26">
        <v>2113</v>
      </c>
      <c r="AD395" s="26">
        <v>8017</v>
      </c>
      <c r="AE395" s="26">
        <v>2087</v>
      </c>
      <c r="AF395" s="26">
        <v>1875</v>
      </c>
      <c r="AG395" s="26">
        <v>1654</v>
      </c>
      <c r="AH395" s="26">
        <v>1279</v>
      </c>
      <c r="AI395" s="26">
        <v>1122</v>
      </c>
      <c r="AJ395" s="26">
        <v>4837</v>
      </c>
      <c r="AK395" s="26">
        <v>956</v>
      </c>
      <c r="AL395" s="26">
        <v>990</v>
      </c>
      <c r="AM395" s="26">
        <v>969</v>
      </c>
      <c r="AN395" s="26">
        <v>1005</v>
      </c>
      <c r="AO395" s="26">
        <v>917</v>
      </c>
      <c r="AP395" s="26">
        <v>4699</v>
      </c>
      <c r="AQ395" s="26">
        <v>921</v>
      </c>
      <c r="AR395" s="26">
        <v>999</v>
      </c>
      <c r="AS395" s="26">
        <v>940</v>
      </c>
      <c r="AT395" s="26">
        <v>948</v>
      </c>
      <c r="AU395" s="26">
        <v>891</v>
      </c>
      <c r="AV395" s="26">
        <v>5500</v>
      </c>
      <c r="AW395" s="26">
        <v>991</v>
      </c>
      <c r="AX395" s="26">
        <v>1019</v>
      </c>
      <c r="AY395" s="26">
        <v>1030</v>
      </c>
      <c r="AZ395" s="26">
        <v>1109</v>
      </c>
      <c r="BA395" s="26">
        <v>1351</v>
      </c>
      <c r="BB395" s="26">
        <v>6176</v>
      </c>
      <c r="BC395" s="26">
        <v>1182</v>
      </c>
      <c r="BD395" s="26">
        <v>1199</v>
      </c>
      <c r="BE395" s="26">
        <v>1245</v>
      </c>
      <c r="BF395" s="26">
        <v>1258</v>
      </c>
      <c r="BG395" s="26">
        <v>1292</v>
      </c>
      <c r="BH395" s="26">
        <v>6509</v>
      </c>
      <c r="BI395" s="26">
        <v>1302</v>
      </c>
      <c r="BJ395" s="26">
        <v>1312</v>
      </c>
      <c r="BK395" s="26">
        <v>1347</v>
      </c>
      <c r="BL395" s="26">
        <v>1250</v>
      </c>
      <c r="BM395" s="26">
        <v>1298</v>
      </c>
      <c r="BN395" s="26">
        <v>5645</v>
      </c>
      <c r="BO395" s="26">
        <v>1215</v>
      </c>
      <c r="BP395" s="26">
        <v>1144</v>
      </c>
      <c r="BQ395" s="26">
        <v>1071</v>
      </c>
      <c r="BR395" s="26">
        <v>1128</v>
      </c>
      <c r="BS395" s="26">
        <v>1087</v>
      </c>
      <c r="BT395" s="26">
        <v>5230</v>
      </c>
      <c r="BU395" s="26">
        <v>1099</v>
      </c>
      <c r="BV395" s="26">
        <v>996</v>
      </c>
      <c r="BW395" s="26">
        <v>1080</v>
      </c>
      <c r="BX395" s="26">
        <v>989</v>
      </c>
      <c r="BY395" s="26">
        <v>1066</v>
      </c>
      <c r="BZ395" s="26">
        <v>5543</v>
      </c>
      <c r="CA395" s="26">
        <v>979</v>
      </c>
      <c r="CB395" s="26">
        <v>1115</v>
      </c>
      <c r="CC395" s="26">
        <v>1104</v>
      </c>
      <c r="CD395" s="26">
        <v>1120</v>
      </c>
      <c r="CE395" s="26">
        <v>1225</v>
      </c>
      <c r="CF395" s="26">
        <v>4529</v>
      </c>
      <c r="CG395" s="26">
        <v>912</v>
      </c>
      <c r="CH395" s="26">
        <v>1017</v>
      </c>
      <c r="CI395" s="26">
        <v>986</v>
      </c>
      <c r="CJ395" s="26">
        <v>892</v>
      </c>
      <c r="CK395" s="26">
        <v>722</v>
      </c>
      <c r="CL395" s="26">
        <v>3820</v>
      </c>
      <c r="CM395" s="26">
        <v>739</v>
      </c>
      <c r="CN395" s="26">
        <v>789</v>
      </c>
      <c r="CO395" s="26">
        <v>784</v>
      </c>
      <c r="CP395" s="26">
        <v>771</v>
      </c>
      <c r="CQ395" s="26">
        <v>737</v>
      </c>
      <c r="CR395" s="26">
        <v>3280</v>
      </c>
      <c r="CS395" s="26">
        <v>683</v>
      </c>
      <c r="CT395" s="26">
        <v>640</v>
      </c>
      <c r="CU395" s="26">
        <v>640</v>
      </c>
      <c r="CV395" s="26">
        <v>638</v>
      </c>
      <c r="CW395" s="26">
        <v>679</v>
      </c>
      <c r="CX395" s="26">
        <v>2909</v>
      </c>
      <c r="CY395" s="26">
        <v>651</v>
      </c>
      <c r="CZ395" s="26">
        <v>594</v>
      </c>
      <c r="DA395" s="26">
        <v>612</v>
      </c>
      <c r="DB395" s="26">
        <v>523</v>
      </c>
      <c r="DC395" s="26">
        <v>529</v>
      </c>
      <c r="DD395" s="26">
        <v>2067</v>
      </c>
      <c r="DE395" s="26">
        <v>512</v>
      </c>
      <c r="DF395" s="26">
        <v>403</v>
      </c>
      <c r="DG395" s="26">
        <v>432</v>
      </c>
      <c r="DH395" s="26">
        <v>359</v>
      </c>
      <c r="DI395" s="26">
        <v>361</v>
      </c>
      <c r="DJ395" s="26">
        <v>911</v>
      </c>
      <c r="DK395" s="26">
        <v>305</v>
      </c>
      <c r="DL395" s="26">
        <v>226</v>
      </c>
      <c r="DM395" s="26">
        <v>160</v>
      </c>
      <c r="DN395" s="26">
        <v>123</v>
      </c>
      <c r="DO395" s="26">
        <v>97</v>
      </c>
      <c r="DP395" s="26">
        <v>237</v>
      </c>
      <c r="DQ395" s="26">
        <v>71</v>
      </c>
      <c r="DR395" s="26">
        <v>59</v>
      </c>
      <c r="DS395" s="26">
        <v>49</v>
      </c>
      <c r="DT395" s="26">
        <v>36</v>
      </c>
      <c r="DU395" s="26">
        <v>22</v>
      </c>
      <c r="DV395" s="26">
        <v>49</v>
      </c>
      <c r="DW395" s="26">
        <v>14378</v>
      </c>
      <c r="DX395" s="26">
        <v>16429</v>
      </c>
      <c r="DY395" s="26">
        <v>34837</v>
      </c>
      <c r="DZ395" s="26">
        <v>22927</v>
      </c>
      <c r="EA395" s="26">
        <v>17802</v>
      </c>
    </row>
    <row r="396" spans="1:131" s="3" customFormat="1" ht="17.5" customHeight="1" x14ac:dyDescent="0.35">
      <c r="A396" s="3" t="s">
        <v>688</v>
      </c>
      <c r="D396" s="3" t="s">
        <v>689</v>
      </c>
      <c r="F396" s="26">
        <v>5075</v>
      </c>
      <c r="G396" s="26">
        <v>1094</v>
      </c>
      <c r="H396" s="26">
        <v>1101</v>
      </c>
      <c r="I396" s="26">
        <v>1014</v>
      </c>
      <c r="J396" s="26">
        <v>955</v>
      </c>
      <c r="K396" s="26">
        <v>911</v>
      </c>
      <c r="L396" s="26">
        <v>3787</v>
      </c>
      <c r="M396" s="26">
        <v>766</v>
      </c>
      <c r="N396" s="26">
        <v>763</v>
      </c>
      <c r="O396" s="26">
        <v>798</v>
      </c>
      <c r="P396" s="26">
        <v>787</v>
      </c>
      <c r="Q396" s="26">
        <v>673</v>
      </c>
      <c r="R396" s="26">
        <v>4091</v>
      </c>
      <c r="S396" s="26">
        <v>807</v>
      </c>
      <c r="T396" s="26">
        <v>746</v>
      </c>
      <c r="U396" s="26">
        <v>837</v>
      </c>
      <c r="V396" s="26">
        <v>874</v>
      </c>
      <c r="W396" s="26">
        <v>827</v>
      </c>
      <c r="X396" s="26">
        <v>5781</v>
      </c>
      <c r="Y396" s="26">
        <v>850</v>
      </c>
      <c r="Z396" s="26">
        <v>850</v>
      </c>
      <c r="AA396" s="26">
        <v>895</v>
      </c>
      <c r="AB396" s="26">
        <v>1254</v>
      </c>
      <c r="AC396" s="26">
        <v>1932</v>
      </c>
      <c r="AD396" s="26">
        <v>8610</v>
      </c>
      <c r="AE396" s="26">
        <v>2105</v>
      </c>
      <c r="AF396" s="26">
        <v>1915</v>
      </c>
      <c r="AG396" s="26">
        <v>1726</v>
      </c>
      <c r="AH396" s="26">
        <v>1489</v>
      </c>
      <c r="AI396" s="26">
        <v>1375</v>
      </c>
      <c r="AJ396" s="26">
        <v>7446</v>
      </c>
      <c r="AK396" s="26">
        <v>1487</v>
      </c>
      <c r="AL396" s="26">
        <v>1484</v>
      </c>
      <c r="AM396" s="26">
        <v>1495</v>
      </c>
      <c r="AN396" s="26">
        <v>1485</v>
      </c>
      <c r="AO396" s="26">
        <v>1495</v>
      </c>
      <c r="AP396" s="26">
        <v>6735</v>
      </c>
      <c r="AQ396" s="26">
        <v>1533</v>
      </c>
      <c r="AR396" s="26">
        <v>1485</v>
      </c>
      <c r="AS396" s="26">
        <v>1376</v>
      </c>
      <c r="AT396" s="26">
        <v>1198</v>
      </c>
      <c r="AU396" s="26">
        <v>1143</v>
      </c>
      <c r="AV396" s="26">
        <v>5750</v>
      </c>
      <c r="AW396" s="26">
        <v>1091</v>
      </c>
      <c r="AX396" s="26">
        <v>1212</v>
      </c>
      <c r="AY396" s="26">
        <v>1092</v>
      </c>
      <c r="AZ396" s="26">
        <v>1139</v>
      </c>
      <c r="BA396" s="26">
        <v>1216</v>
      </c>
      <c r="BB396" s="26">
        <v>5768</v>
      </c>
      <c r="BC396" s="26">
        <v>1160</v>
      </c>
      <c r="BD396" s="26">
        <v>1159</v>
      </c>
      <c r="BE396" s="26">
        <v>1126</v>
      </c>
      <c r="BF396" s="26">
        <v>1165</v>
      </c>
      <c r="BG396" s="26">
        <v>1158</v>
      </c>
      <c r="BH396" s="26">
        <v>5919</v>
      </c>
      <c r="BI396" s="26">
        <v>1184</v>
      </c>
      <c r="BJ396" s="26">
        <v>1237</v>
      </c>
      <c r="BK396" s="26">
        <v>1230</v>
      </c>
      <c r="BL396" s="26">
        <v>1146</v>
      </c>
      <c r="BM396" s="26">
        <v>1122</v>
      </c>
      <c r="BN396" s="26">
        <v>5139</v>
      </c>
      <c r="BO396" s="26">
        <v>1077</v>
      </c>
      <c r="BP396" s="26">
        <v>1040</v>
      </c>
      <c r="BQ396" s="26">
        <v>1022</v>
      </c>
      <c r="BR396" s="26">
        <v>1000</v>
      </c>
      <c r="BS396" s="26">
        <v>1000</v>
      </c>
      <c r="BT396" s="26">
        <v>4658</v>
      </c>
      <c r="BU396" s="26">
        <v>860</v>
      </c>
      <c r="BV396" s="26">
        <v>981</v>
      </c>
      <c r="BW396" s="26">
        <v>981</v>
      </c>
      <c r="BX396" s="26">
        <v>871</v>
      </c>
      <c r="BY396" s="26">
        <v>965</v>
      </c>
      <c r="BZ396" s="26">
        <v>5138</v>
      </c>
      <c r="CA396" s="26">
        <v>976</v>
      </c>
      <c r="CB396" s="26">
        <v>946</v>
      </c>
      <c r="CC396" s="26">
        <v>1004</v>
      </c>
      <c r="CD396" s="26">
        <v>1098</v>
      </c>
      <c r="CE396" s="26">
        <v>1114</v>
      </c>
      <c r="CF396" s="26">
        <v>4055</v>
      </c>
      <c r="CG396" s="26">
        <v>817</v>
      </c>
      <c r="CH396" s="26">
        <v>916</v>
      </c>
      <c r="CI396" s="26">
        <v>850</v>
      </c>
      <c r="CJ396" s="26">
        <v>777</v>
      </c>
      <c r="CK396" s="26">
        <v>695</v>
      </c>
      <c r="CL396" s="26">
        <v>3451</v>
      </c>
      <c r="CM396" s="26">
        <v>634</v>
      </c>
      <c r="CN396" s="26">
        <v>726</v>
      </c>
      <c r="CO396" s="26">
        <v>733</v>
      </c>
      <c r="CP396" s="26">
        <v>655</v>
      </c>
      <c r="CQ396" s="26">
        <v>703</v>
      </c>
      <c r="CR396" s="26">
        <v>3397</v>
      </c>
      <c r="CS396" s="26">
        <v>649</v>
      </c>
      <c r="CT396" s="26">
        <v>668</v>
      </c>
      <c r="CU396" s="26">
        <v>686</v>
      </c>
      <c r="CV396" s="26">
        <v>700</v>
      </c>
      <c r="CW396" s="26">
        <v>694</v>
      </c>
      <c r="CX396" s="26">
        <v>3199</v>
      </c>
      <c r="CY396" s="26">
        <v>690</v>
      </c>
      <c r="CZ396" s="26">
        <v>661</v>
      </c>
      <c r="DA396" s="26">
        <v>649</v>
      </c>
      <c r="DB396" s="26">
        <v>637</v>
      </c>
      <c r="DC396" s="26">
        <v>562</v>
      </c>
      <c r="DD396" s="26">
        <v>2431</v>
      </c>
      <c r="DE396" s="26">
        <v>545</v>
      </c>
      <c r="DF396" s="26">
        <v>507</v>
      </c>
      <c r="DG396" s="26">
        <v>471</v>
      </c>
      <c r="DH396" s="26">
        <v>468</v>
      </c>
      <c r="DI396" s="26">
        <v>440</v>
      </c>
      <c r="DJ396" s="26">
        <v>1221</v>
      </c>
      <c r="DK396" s="26">
        <v>420</v>
      </c>
      <c r="DL396" s="26">
        <v>335</v>
      </c>
      <c r="DM396" s="26">
        <v>165</v>
      </c>
      <c r="DN396" s="26">
        <v>132</v>
      </c>
      <c r="DO396" s="26">
        <v>169</v>
      </c>
      <c r="DP396" s="26">
        <v>385</v>
      </c>
      <c r="DQ396" s="26">
        <v>130</v>
      </c>
      <c r="DR396" s="26">
        <v>90</v>
      </c>
      <c r="DS396" s="26">
        <v>75</v>
      </c>
      <c r="DT396" s="26">
        <v>53</v>
      </c>
      <c r="DU396" s="26">
        <v>37</v>
      </c>
      <c r="DV396" s="26">
        <v>69</v>
      </c>
      <c r="DW396" s="26">
        <v>13803</v>
      </c>
      <c r="DX396" s="26">
        <v>15548</v>
      </c>
      <c r="DY396" s="26">
        <v>39240</v>
      </c>
      <c r="DZ396" s="26">
        <v>20854</v>
      </c>
      <c r="EA396" s="26">
        <v>18208</v>
      </c>
    </row>
    <row r="397" spans="1:131" s="3" customFormat="1" ht="17.5" customHeight="1" x14ac:dyDescent="0.35">
      <c r="A397" s="3" t="s">
        <v>690</v>
      </c>
      <c r="D397" s="3" t="s">
        <v>691</v>
      </c>
      <c r="F397" s="26">
        <v>14498</v>
      </c>
      <c r="G397" s="26">
        <v>3124</v>
      </c>
      <c r="H397" s="26">
        <v>3048</v>
      </c>
      <c r="I397" s="26">
        <v>2864</v>
      </c>
      <c r="J397" s="26">
        <v>2769</v>
      </c>
      <c r="K397" s="26">
        <v>2693</v>
      </c>
      <c r="L397" s="26">
        <v>11329</v>
      </c>
      <c r="M397" s="26">
        <v>2546</v>
      </c>
      <c r="N397" s="26">
        <v>2370</v>
      </c>
      <c r="O397" s="26">
        <v>2205</v>
      </c>
      <c r="P397" s="26">
        <v>2089</v>
      </c>
      <c r="Q397" s="26">
        <v>2119</v>
      </c>
      <c r="R397" s="26">
        <v>10769</v>
      </c>
      <c r="S397" s="26">
        <v>2106</v>
      </c>
      <c r="T397" s="26">
        <v>2108</v>
      </c>
      <c r="U397" s="26">
        <v>2192</v>
      </c>
      <c r="V397" s="26">
        <v>2221</v>
      </c>
      <c r="W397" s="26">
        <v>2142</v>
      </c>
      <c r="X397" s="26">
        <v>13693</v>
      </c>
      <c r="Y397" s="26">
        <v>2172</v>
      </c>
      <c r="Z397" s="26">
        <v>2260</v>
      </c>
      <c r="AA397" s="26">
        <v>2237</v>
      </c>
      <c r="AB397" s="26">
        <v>2863</v>
      </c>
      <c r="AC397" s="26">
        <v>4161</v>
      </c>
      <c r="AD397" s="26">
        <v>22235</v>
      </c>
      <c r="AE397" s="26">
        <v>4836</v>
      </c>
      <c r="AF397" s="26">
        <v>4687</v>
      </c>
      <c r="AG397" s="26">
        <v>4383</v>
      </c>
      <c r="AH397" s="26">
        <v>4214</v>
      </c>
      <c r="AI397" s="26">
        <v>4115</v>
      </c>
      <c r="AJ397" s="26">
        <v>20145</v>
      </c>
      <c r="AK397" s="26">
        <v>4028</v>
      </c>
      <c r="AL397" s="26">
        <v>4115</v>
      </c>
      <c r="AM397" s="26">
        <v>4061</v>
      </c>
      <c r="AN397" s="26">
        <v>3868</v>
      </c>
      <c r="AO397" s="26">
        <v>4073</v>
      </c>
      <c r="AP397" s="26">
        <v>17451</v>
      </c>
      <c r="AQ397" s="26">
        <v>3888</v>
      </c>
      <c r="AR397" s="26">
        <v>3860</v>
      </c>
      <c r="AS397" s="26">
        <v>3416</v>
      </c>
      <c r="AT397" s="26">
        <v>3177</v>
      </c>
      <c r="AU397" s="26">
        <v>3110</v>
      </c>
      <c r="AV397" s="26">
        <v>14620</v>
      </c>
      <c r="AW397" s="26">
        <v>3069</v>
      </c>
      <c r="AX397" s="26">
        <v>2968</v>
      </c>
      <c r="AY397" s="26">
        <v>2879</v>
      </c>
      <c r="AZ397" s="26">
        <v>2816</v>
      </c>
      <c r="BA397" s="26">
        <v>2888</v>
      </c>
      <c r="BB397" s="26">
        <v>13794</v>
      </c>
      <c r="BC397" s="26">
        <v>2848</v>
      </c>
      <c r="BD397" s="26">
        <v>2820</v>
      </c>
      <c r="BE397" s="26">
        <v>2726</v>
      </c>
      <c r="BF397" s="26">
        <v>2607</v>
      </c>
      <c r="BG397" s="26">
        <v>2793</v>
      </c>
      <c r="BH397" s="26">
        <v>13457</v>
      </c>
      <c r="BI397" s="26">
        <v>2870</v>
      </c>
      <c r="BJ397" s="26">
        <v>2742</v>
      </c>
      <c r="BK397" s="26">
        <v>2693</v>
      </c>
      <c r="BL397" s="26">
        <v>2694</v>
      </c>
      <c r="BM397" s="26">
        <v>2458</v>
      </c>
      <c r="BN397" s="26">
        <v>11678</v>
      </c>
      <c r="BO397" s="26">
        <v>2468</v>
      </c>
      <c r="BP397" s="26">
        <v>2419</v>
      </c>
      <c r="BQ397" s="26">
        <v>2311</v>
      </c>
      <c r="BR397" s="26">
        <v>2397</v>
      </c>
      <c r="BS397" s="26">
        <v>2083</v>
      </c>
      <c r="BT397" s="26">
        <v>10132</v>
      </c>
      <c r="BU397" s="26">
        <v>2124</v>
      </c>
      <c r="BV397" s="26">
        <v>2040</v>
      </c>
      <c r="BW397" s="26">
        <v>2064</v>
      </c>
      <c r="BX397" s="26">
        <v>2008</v>
      </c>
      <c r="BY397" s="26">
        <v>1896</v>
      </c>
      <c r="BZ397" s="26">
        <v>9950</v>
      </c>
      <c r="CA397" s="26">
        <v>1887</v>
      </c>
      <c r="CB397" s="26">
        <v>1969</v>
      </c>
      <c r="CC397" s="26">
        <v>1984</v>
      </c>
      <c r="CD397" s="26">
        <v>2117</v>
      </c>
      <c r="CE397" s="26">
        <v>1993</v>
      </c>
      <c r="CF397" s="26">
        <v>7652</v>
      </c>
      <c r="CG397" s="26">
        <v>1528</v>
      </c>
      <c r="CH397" s="26">
        <v>1671</v>
      </c>
      <c r="CI397" s="26">
        <v>1626</v>
      </c>
      <c r="CJ397" s="26">
        <v>1543</v>
      </c>
      <c r="CK397" s="26">
        <v>1284</v>
      </c>
      <c r="CL397" s="26">
        <v>6539</v>
      </c>
      <c r="CM397" s="26">
        <v>1335</v>
      </c>
      <c r="CN397" s="26">
        <v>1382</v>
      </c>
      <c r="CO397" s="26">
        <v>1356</v>
      </c>
      <c r="CP397" s="26">
        <v>1237</v>
      </c>
      <c r="CQ397" s="26">
        <v>1229</v>
      </c>
      <c r="CR397" s="26">
        <v>6019</v>
      </c>
      <c r="CS397" s="26">
        <v>1267</v>
      </c>
      <c r="CT397" s="26">
        <v>1247</v>
      </c>
      <c r="CU397" s="26">
        <v>1146</v>
      </c>
      <c r="CV397" s="26">
        <v>1154</v>
      </c>
      <c r="CW397" s="26">
        <v>1205</v>
      </c>
      <c r="CX397" s="26">
        <v>5040</v>
      </c>
      <c r="CY397" s="26">
        <v>1101</v>
      </c>
      <c r="CZ397" s="26">
        <v>1111</v>
      </c>
      <c r="DA397" s="26">
        <v>1002</v>
      </c>
      <c r="DB397" s="26">
        <v>887</v>
      </c>
      <c r="DC397" s="26">
        <v>939</v>
      </c>
      <c r="DD397" s="26">
        <v>3843</v>
      </c>
      <c r="DE397" s="26">
        <v>876</v>
      </c>
      <c r="DF397" s="26">
        <v>847</v>
      </c>
      <c r="DG397" s="26">
        <v>781</v>
      </c>
      <c r="DH397" s="26">
        <v>667</v>
      </c>
      <c r="DI397" s="26">
        <v>672</v>
      </c>
      <c r="DJ397" s="26">
        <v>1768</v>
      </c>
      <c r="DK397" s="26">
        <v>586</v>
      </c>
      <c r="DL397" s="26">
        <v>451</v>
      </c>
      <c r="DM397" s="26">
        <v>275</v>
      </c>
      <c r="DN397" s="26">
        <v>259</v>
      </c>
      <c r="DO397" s="26">
        <v>197</v>
      </c>
      <c r="DP397" s="26">
        <v>483</v>
      </c>
      <c r="DQ397" s="26">
        <v>166</v>
      </c>
      <c r="DR397" s="26">
        <v>119</v>
      </c>
      <c r="DS397" s="26">
        <v>93</v>
      </c>
      <c r="DT397" s="26">
        <v>61</v>
      </c>
      <c r="DU397" s="26">
        <v>44</v>
      </c>
      <c r="DV397" s="26">
        <v>68</v>
      </c>
      <c r="DW397" s="26">
        <v>38768</v>
      </c>
      <c r="DX397" s="26">
        <v>43265</v>
      </c>
      <c r="DY397" s="26">
        <v>99766</v>
      </c>
      <c r="DZ397" s="26">
        <v>45217</v>
      </c>
      <c r="EA397" s="26">
        <v>31412</v>
      </c>
    </row>
    <row r="398" spans="1:131" s="3" customFormat="1" ht="17.5" customHeight="1" x14ac:dyDescent="0.35">
      <c r="A398" s="3" t="s">
        <v>692</v>
      </c>
      <c r="D398" s="3" t="s">
        <v>693</v>
      </c>
      <c r="F398" s="26">
        <v>13293</v>
      </c>
      <c r="G398" s="26">
        <v>2706</v>
      </c>
      <c r="H398" s="26">
        <v>2641</v>
      </c>
      <c r="I398" s="26">
        <v>2643</v>
      </c>
      <c r="J398" s="26">
        <v>2630</v>
      </c>
      <c r="K398" s="26">
        <v>2673</v>
      </c>
      <c r="L398" s="26">
        <v>12753</v>
      </c>
      <c r="M398" s="26">
        <v>2686</v>
      </c>
      <c r="N398" s="26">
        <v>2490</v>
      </c>
      <c r="O398" s="26">
        <v>2528</v>
      </c>
      <c r="P398" s="26">
        <v>2498</v>
      </c>
      <c r="Q398" s="26">
        <v>2551</v>
      </c>
      <c r="R398" s="26">
        <v>14546</v>
      </c>
      <c r="S398" s="26">
        <v>2654</v>
      </c>
      <c r="T398" s="26">
        <v>2852</v>
      </c>
      <c r="U398" s="26">
        <v>2970</v>
      </c>
      <c r="V398" s="26">
        <v>3000</v>
      </c>
      <c r="W398" s="26">
        <v>3070</v>
      </c>
      <c r="X398" s="26">
        <v>15617</v>
      </c>
      <c r="Y398" s="26">
        <v>3107</v>
      </c>
      <c r="Z398" s="26">
        <v>3056</v>
      </c>
      <c r="AA398" s="26">
        <v>3073</v>
      </c>
      <c r="AB398" s="26">
        <v>3285</v>
      </c>
      <c r="AC398" s="26">
        <v>3096</v>
      </c>
      <c r="AD398" s="26">
        <v>13906</v>
      </c>
      <c r="AE398" s="26">
        <v>2842</v>
      </c>
      <c r="AF398" s="26">
        <v>2790</v>
      </c>
      <c r="AG398" s="26">
        <v>2779</v>
      </c>
      <c r="AH398" s="26">
        <v>2821</v>
      </c>
      <c r="AI398" s="26">
        <v>2674</v>
      </c>
      <c r="AJ398" s="26">
        <v>13222</v>
      </c>
      <c r="AK398" s="26">
        <v>2592</v>
      </c>
      <c r="AL398" s="26">
        <v>2691</v>
      </c>
      <c r="AM398" s="26">
        <v>2656</v>
      </c>
      <c r="AN398" s="26">
        <v>2580</v>
      </c>
      <c r="AO398" s="26">
        <v>2703</v>
      </c>
      <c r="AP398" s="26">
        <v>13397</v>
      </c>
      <c r="AQ398" s="26">
        <v>2780</v>
      </c>
      <c r="AR398" s="26">
        <v>2767</v>
      </c>
      <c r="AS398" s="26">
        <v>2672</v>
      </c>
      <c r="AT398" s="26">
        <v>2570</v>
      </c>
      <c r="AU398" s="26">
        <v>2608</v>
      </c>
      <c r="AV398" s="26">
        <v>15762</v>
      </c>
      <c r="AW398" s="26">
        <v>2689</v>
      </c>
      <c r="AX398" s="26">
        <v>2976</v>
      </c>
      <c r="AY398" s="26">
        <v>3154</v>
      </c>
      <c r="AZ398" s="26">
        <v>3351</v>
      </c>
      <c r="BA398" s="26">
        <v>3592</v>
      </c>
      <c r="BB398" s="26">
        <v>19217</v>
      </c>
      <c r="BC398" s="26">
        <v>3807</v>
      </c>
      <c r="BD398" s="26">
        <v>3756</v>
      </c>
      <c r="BE398" s="26">
        <v>3843</v>
      </c>
      <c r="BF398" s="26">
        <v>3828</v>
      </c>
      <c r="BG398" s="26">
        <v>3983</v>
      </c>
      <c r="BH398" s="26">
        <v>19828</v>
      </c>
      <c r="BI398" s="26">
        <v>4071</v>
      </c>
      <c r="BJ398" s="26">
        <v>3922</v>
      </c>
      <c r="BK398" s="26">
        <v>4062</v>
      </c>
      <c r="BL398" s="26">
        <v>3903</v>
      </c>
      <c r="BM398" s="26">
        <v>3870</v>
      </c>
      <c r="BN398" s="26">
        <v>19070</v>
      </c>
      <c r="BO398" s="26">
        <v>3807</v>
      </c>
      <c r="BP398" s="26">
        <v>3757</v>
      </c>
      <c r="BQ398" s="26">
        <v>3800</v>
      </c>
      <c r="BR398" s="26">
        <v>3873</v>
      </c>
      <c r="BS398" s="26">
        <v>3833</v>
      </c>
      <c r="BT398" s="26">
        <v>18519</v>
      </c>
      <c r="BU398" s="26">
        <v>3598</v>
      </c>
      <c r="BV398" s="26">
        <v>3618</v>
      </c>
      <c r="BW398" s="26">
        <v>3703</v>
      </c>
      <c r="BX398" s="26">
        <v>3734</v>
      </c>
      <c r="BY398" s="26">
        <v>3866</v>
      </c>
      <c r="BZ398" s="26">
        <v>21880</v>
      </c>
      <c r="CA398" s="26">
        <v>3842</v>
      </c>
      <c r="CB398" s="26">
        <v>4115</v>
      </c>
      <c r="CC398" s="26">
        <v>4298</v>
      </c>
      <c r="CD398" s="26">
        <v>4751</v>
      </c>
      <c r="CE398" s="26">
        <v>4874</v>
      </c>
      <c r="CF398" s="26">
        <v>18120</v>
      </c>
      <c r="CG398" s="26">
        <v>3870</v>
      </c>
      <c r="CH398" s="26">
        <v>4016</v>
      </c>
      <c r="CI398" s="26">
        <v>3794</v>
      </c>
      <c r="CJ398" s="26">
        <v>3434</v>
      </c>
      <c r="CK398" s="26">
        <v>3006</v>
      </c>
      <c r="CL398" s="26">
        <v>13780</v>
      </c>
      <c r="CM398" s="26">
        <v>2740</v>
      </c>
      <c r="CN398" s="26">
        <v>2835</v>
      </c>
      <c r="CO398" s="26">
        <v>2812</v>
      </c>
      <c r="CP398" s="26">
        <v>2678</v>
      </c>
      <c r="CQ398" s="26">
        <v>2715</v>
      </c>
      <c r="CR398" s="26">
        <v>11430</v>
      </c>
      <c r="CS398" s="26">
        <v>2477</v>
      </c>
      <c r="CT398" s="26">
        <v>2348</v>
      </c>
      <c r="CU398" s="26">
        <v>2191</v>
      </c>
      <c r="CV398" s="26">
        <v>2243</v>
      </c>
      <c r="CW398" s="26">
        <v>2171</v>
      </c>
      <c r="CX398" s="26">
        <v>9421</v>
      </c>
      <c r="CY398" s="26">
        <v>2087</v>
      </c>
      <c r="CZ398" s="26">
        <v>1980</v>
      </c>
      <c r="DA398" s="26">
        <v>1887</v>
      </c>
      <c r="DB398" s="26">
        <v>1801</v>
      </c>
      <c r="DC398" s="26">
        <v>1666</v>
      </c>
      <c r="DD398" s="26">
        <v>6643</v>
      </c>
      <c r="DE398" s="26">
        <v>1582</v>
      </c>
      <c r="DF398" s="26">
        <v>1391</v>
      </c>
      <c r="DG398" s="26">
        <v>1302</v>
      </c>
      <c r="DH398" s="26">
        <v>1270</v>
      </c>
      <c r="DI398" s="26">
        <v>1098</v>
      </c>
      <c r="DJ398" s="26">
        <v>3080</v>
      </c>
      <c r="DK398" s="26">
        <v>1004</v>
      </c>
      <c r="DL398" s="26">
        <v>802</v>
      </c>
      <c r="DM398" s="26">
        <v>504</v>
      </c>
      <c r="DN398" s="26">
        <v>404</v>
      </c>
      <c r="DO398" s="26">
        <v>366</v>
      </c>
      <c r="DP398" s="26">
        <v>848</v>
      </c>
      <c r="DQ398" s="26">
        <v>256</v>
      </c>
      <c r="DR398" s="26">
        <v>229</v>
      </c>
      <c r="DS398" s="26">
        <v>188</v>
      </c>
      <c r="DT398" s="26">
        <v>96</v>
      </c>
      <c r="DU398" s="26">
        <v>79</v>
      </c>
      <c r="DV398" s="26">
        <v>136</v>
      </c>
      <c r="DW398" s="26">
        <v>43699</v>
      </c>
      <c r="DX398" s="26">
        <v>49828</v>
      </c>
      <c r="DY398" s="26">
        <v>88014</v>
      </c>
      <c r="DZ398" s="26">
        <v>79297</v>
      </c>
      <c r="EA398" s="26">
        <v>63458</v>
      </c>
    </row>
    <row r="399" spans="1:131" s="3" customFormat="1" ht="17.5" customHeight="1" x14ac:dyDescent="0.35">
      <c r="A399" s="3" t="s">
        <v>694</v>
      </c>
      <c r="D399" s="3" t="s">
        <v>695</v>
      </c>
      <c r="F399" s="26">
        <v>49</v>
      </c>
      <c r="G399" s="26">
        <v>9</v>
      </c>
      <c r="H399" s="26">
        <v>7</v>
      </c>
      <c r="I399" s="26">
        <v>7</v>
      </c>
      <c r="J399" s="26">
        <v>17</v>
      </c>
      <c r="K399" s="26">
        <v>9</v>
      </c>
      <c r="L399" s="26">
        <v>47</v>
      </c>
      <c r="M399" s="26">
        <v>5</v>
      </c>
      <c r="N399" s="26">
        <v>12</v>
      </c>
      <c r="O399" s="26">
        <v>10</v>
      </c>
      <c r="P399" s="26">
        <v>8</v>
      </c>
      <c r="Q399" s="26">
        <v>12</v>
      </c>
      <c r="R399" s="26">
        <v>64</v>
      </c>
      <c r="S399" s="26">
        <v>11</v>
      </c>
      <c r="T399" s="26">
        <v>15</v>
      </c>
      <c r="U399" s="26">
        <v>12</v>
      </c>
      <c r="V399" s="26">
        <v>8</v>
      </c>
      <c r="W399" s="26">
        <v>18</v>
      </c>
      <c r="X399" s="26">
        <v>32</v>
      </c>
      <c r="Y399" s="26">
        <v>11</v>
      </c>
      <c r="Z399" s="26">
        <v>4</v>
      </c>
      <c r="AA399" s="26">
        <v>1</v>
      </c>
      <c r="AB399" s="26">
        <v>6</v>
      </c>
      <c r="AC399" s="26">
        <v>10</v>
      </c>
      <c r="AD399" s="26">
        <v>53</v>
      </c>
      <c r="AE399" s="26">
        <v>7</v>
      </c>
      <c r="AF399" s="26">
        <v>9</v>
      </c>
      <c r="AG399" s="26">
        <v>10</v>
      </c>
      <c r="AH399" s="26">
        <v>12</v>
      </c>
      <c r="AI399" s="26">
        <v>15</v>
      </c>
      <c r="AJ399" s="26">
        <v>66</v>
      </c>
      <c r="AK399" s="26">
        <v>20</v>
      </c>
      <c r="AL399" s="26">
        <v>4</v>
      </c>
      <c r="AM399" s="26">
        <v>8</v>
      </c>
      <c r="AN399" s="26">
        <v>19</v>
      </c>
      <c r="AO399" s="26">
        <v>15</v>
      </c>
      <c r="AP399" s="26">
        <v>58</v>
      </c>
      <c r="AQ399" s="26">
        <v>9</v>
      </c>
      <c r="AR399" s="26">
        <v>20</v>
      </c>
      <c r="AS399" s="26">
        <v>11</v>
      </c>
      <c r="AT399" s="26">
        <v>9</v>
      </c>
      <c r="AU399" s="26">
        <v>9</v>
      </c>
      <c r="AV399" s="26">
        <v>72</v>
      </c>
      <c r="AW399" s="26">
        <v>14</v>
      </c>
      <c r="AX399" s="26">
        <v>8</v>
      </c>
      <c r="AY399" s="26">
        <v>15</v>
      </c>
      <c r="AZ399" s="26">
        <v>18</v>
      </c>
      <c r="BA399" s="26">
        <v>17</v>
      </c>
      <c r="BB399" s="26">
        <v>97</v>
      </c>
      <c r="BC399" s="26">
        <v>28</v>
      </c>
      <c r="BD399" s="26">
        <v>21</v>
      </c>
      <c r="BE399" s="26">
        <v>11</v>
      </c>
      <c r="BF399" s="26">
        <v>22</v>
      </c>
      <c r="BG399" s="26">
        <v>15</v>
      </c>
      <c r="BH399" s="26">
        <v>82</v>
      </c>
      <c r="BI399" s="26">
        <v>14</v>
      </c>
      <c r="BJ399" s="26">
        <v>17</v>
      </c>
      <c r="BK399" s="26">
        <v>16</v>
      </c>
      <c r="BL399" s="26">
        <v>14</v>
      </c>
      <c r="BM399" s="26">
        <v>21</v>
      </c>
      <c r="BN399" s="26">
        <v>74</v>
      </c>
      <c r="BO399" s="26">
        <v>16</v>
      </c>
      <c r="BP399" s="26">
        <v>20</v>
      </c>
      <c r="BQ399" s="26">
        <v>13</v>
      </c>
      <c r="BR399" s="26">
        <v>10</v>
      </c>
      <c r="BS399" s="26">
        <v>15</v>
      </c>
      <c r="BT399" s="26">
        <v>67</v>
      </c>
      <c r="BU399" s="26">
        <v>11</v>
      </c>
      <c r="BV399" s="26">
        <v>15</v>
      </c>
      <c r="BW399" s="26">
        <v>14</v>
      </c>
      <c r="BX399" s="26">
        <v>18</v>
      </c>
      <c r="BY399" s="26">
        <v>9</v>
      </c>
      <c r="BZ399" s="26">
        <v>87</v>
      </c>
      <c r="CA399" s="26">
        <v>18</v>
      </c>
      <c r="CB399" s="26">
        <v>11</v>
      </c>
      <c r="CC399" s="26">
        <v>16</v>
      </c>
      <c r="CD399" s="26">
        <v>21</v>
      </c>
      <c r="CE399" s="26">
        <v>21</v>
      </c>
      <c r="CF399" s="26">
        <v>75</v>
      </c>
      <c r="CG399" s="26">
        <v>19</v>
      </c>
      <c r="CH399" s="26">
        <v>18</v>
      </c>
      <c r="CI399" s="26">
        <v>10</v>
      </c>
      <c r="CJ399" s="26">
        <v>16</v>
      </c>
      <c r="CK399" s="26">
        <v>12</v>
      </c>
      <c r="CL399" s="26">
        <v>53</v>
      </c>
      <c r="CM399" s="26">
        <v>11</v>
      </c>
      <c r="CN399" s="26">
        <v>10</v>
      </c>
      <c r="CO399" s="26">
        <v>10</v>
      </c>
      <c r="CP399" s="26">
        <v>9</v>
      </c>
      <c r="CQ399" s="26">
        <v>13</v>
      </c>
      <c r="CR399" s="26">
        <v>43</v>
      </c>
      <c r="CS399" s="26">
        <v>12</v>
      </c>
      <c r="CT399" s="26">
        <v>10</v>
      </c>
      <c r="CU399" s="26">
        <v>6</v>
      </c>
      <c r="CV399" s="26">
        <v>3</v>
      </c>
      <c r="CW399" s="26">
        <v>12</v>
      </c>
      <c r="CX399" s="26">
        <v>41</v>
      </c>
      <c r="CY399" s="26">
        <v>11</v>
      </c>
      <c r="CZ399" s="26">
        <v>4</v>
      </c>
      <c r="DA399" s="26">
        <v>10</v>
      </c>
      <c r="DB399" s="26">
        <v>7</v>
      </c>
      <c r="DC399" s="26">
        <v>9</v>
      </c>
      <c r="DD399" s="26">
        <v>21</v>
      </c>
      <c r="DE399" s="26">
        <v>6</v>
      </c>
      <c r="DF399" s="26">
        <v>3</v>
      </c>
      <c r="DG399" s="26">
        <v>6</v>
      </c>
      <c r="DH399" s="26">
        <v>4</v>
      </c>
      <c r="DI399" s="26">
        <v>2</v>
      </c>
      <c r="DJ399" s="26">
        <v>12</v>
      </c>
      <c r="DK399" s="26">
        <v>2</v>
      </c>
      <c r="DL399" s="26">
        <v>3</v>
      </c>
      <c r="DM399" s="26">
        <v>1</v>
      </c>
      <c r="DN399" s="26">
        <v>3</v>
      </c>
      <c r="DO399" s="26">
        <v>3</v>
      </c>
      <c r="DP399" s="26">
        <v>8</v>
      </c>
      <c r="DQ399" s="26">
        <v>5</v>
      </c>
      <c r="DR399" s="26">
        <v>1</v>
      </c>
      <c r="DS399" s="26">
        <v>1</v>
      </c>
      <c r="DT399" s="26">
        <v>1</v>
      </c>
      <c r="DU399" s="26">
        <v>0</v>
      </c>
      <c r="DV399" s="26">
        <v>0</v>
      </c>
      <c r="DW399" s="26">
        <v>171</v>
      </c>
      <c r="DX399" s="26">
        <v>176</v>
      </c>
      <c r="DY399" s="26">
        <v>367</v>
      </c>
      <c r="DZ399" s="26">
        <v>310</v>
      </c>
      <c r="EA399" s="26">
        <v>253</v>
      </c>
    </row>
    <row r="400" spans="1:131" s="3" customFormat="1" ht="17.5" customHeight="1" x14ac:dyDescent="0.35">
      <c r="A400" s="3" t="s">
        <v>696</v>
      </c>
      <c r="D400" s="3" t="s">
        <v>697</v>
      </c>
      <c r="F400" s="26">
        <v>5584</v>
      </c>
      <c r="G400" s="26">
        <v>1143</v>
      </c>
      <c r="H400" s="26">
        <v>1111</v>
      </c>
      <c r="I400" s="26">
        <v>1108</v>
      </c>
      <c r="J400" s="26">
        <v>1101</v>
      </c>
      <c r="K400" s="26">
        <v>1121</v>
      </c>
      <c r="L400" s="26">
        <v>5401</v>
      </c>
      <c r="M400" s="26">
        <v>1063</v>
      </c>
      <c r="N400" s="26">
        <v>1062</v>
      </c>
      <c r="O400" s="26">
        <v>1111</v>
      </c>
      <c r="P400" s="26">
        <v>1049</v>
      </c>
      <c r="Q400" s="26">
        <v>1116</v>
      </c>
      <c r="R400" s="26">
        <v>5673</v>
      </c>
      <c r="S400" s="26">
        <v>1075</v>
      </c>
      <c r="T400" s="26">
        <v>1148</v>
      </c>
      <c r="U400" s="26">
        <v>1168</v>
      </c>
      <c r="V400" s="26">
        <v>1075</v>
      </c>
      <c r="W400" s="26">
        <v>1207</v>
      </c>
      <c r="X400" s="26">
        <v>5470</v>
      </c>
      <c r="Y400" s="26">
        <v>1160</v>
      </c>
      <c r="Z400" s="26">
        <v>1169</v>
      </c>
      <c r="AA400" s="26">
        <v>1104</v>
      </c>
      <c r="AB400" s="26">
        <v>1108</v>
      </c>
      <c r="AC400" s="26">
        <v>929</v>
      </c>
      <c r="AD400" s="26">
        <v>4751</v>
      </c>
      <c r="AE400" s="26">
        <v>851</v>
      </c>
      <c r="AF400" s="26">
        <v>865</v>
      </c>
      <c r="AG400" s="26">
        <v>998</v>
      </c>
      <c r="AH400" s="26">
        <v>1050</v>
      </c>
      <c r="AI400" s="26">
        <v>987</v>
      </c>
      <c r="AJ400" s="26">
        <v>5168</v>
      </c>
      <c r="AK400" s="26">
        <v>1010</v>
      </c>
      <c r="AL400" s="26">
        <v>957</v>
      </c>
      <c r="AM400" s="26">
        <v>1068</v>
      </c>
      <c r="AN400" s="26">
        <v>1059</v>
      </c>
      <c r="AO400" s="26">
        <v>1074</v>
      </c>
      <c r="AP400" s="26">
        <v>5532</v>
      </c>
      <c r="AQ400" s="26">
        <v>1110</v>
      </c>
      <c r="AR400" s="26">
        <v>1148</v>
      </c>
      <c r="AS400" s="26">
        <v>1096</v>
      </c>
      <c r="AT400" s="26">
        <v>1075</v>
      </c>
      <c r="AU400" s="26">
        <v>1103</v>
      </c>
      <c r="AV400" s="26">
        <v>6405</v>
      </c>
      <c r="AW400" s="26">
        <v>1104</v>
      </c>
      <c r="AX400" s="26">
        <v>1221</v>
      </c>
      <c r="AY400" s="26">
        <v>1293</v>
      </c>
      <c r="AZ400" s="26">
        <v>1373</v>
      </c>
      <c r="BA400" s="26">
        <v>1414</v>
      </c>
      <c r="BB400" s="26">
        <v>7623</v>
      </c>
      <c r="BC400" s="26">
        <v>1490</v>
      </c>
      <c r="BD400" s="26">
        <v>1463</v>
      </c>
      <c r="BE400" s="26">
        <v>1503</v>
      </c>
      <c r="BF400" s="26">
        <v>1577</v>
      </c>
      <c r="BG400" s="26">
        <v>1590</v>
      </c>
      <c r="BH400" s="26">
        <v>7701</v>
      </c>
      <c r="BI400" s="26">
        <v>1651</v>
      </c>
      <c r="BJ400" s="26">
        <v>1553</v>
      </c>
      <c r="BK400" s="26">
        <v>1536</v>
      </c>
      <c r="BL400" s="26">
        <v>1478</v>
      </c>
      <c r="BM400" s="26">
        <v>1483</v>
      </c>
      <c r="BN400" s="26">
        <v>6947</v>
      </c>
      <c r="BO400" s="26">
        <v>1411</v>
      </c>
      <c r="BP400" s="26">
        <v>1410</v>
      </c>
      <c r="BQ400" s="26">
        <v>1448</v>
      </c>
      <c r="BR400" s="26">
        <v>1379</v>
      </c>
      <c r="BS400" s="26">
        <v>1299</v>
      </c>
      <c r="BT400" s="26">
        <v>6546</v>
      </c>
      <c r="BU400" s="26">
        <v>1320</v>
      </c>
      <c r="BV400" s="26">
        <v>1238</v>
      </c>
      <c r="BW400" s="26">
        <v>1330</v>
      </c>
      <c r="BX400" s="26">
        <v>1338</v>
      </c>
      <c r="BY400" s="26">
        <v>1320</v>
      </c>
      <c r="BZ400" s="26">
        <v>7549</v>
      </c>
      <c r="CA400" s="26">
        <v>1322</v>
      </c>
      <c r="CB400" s="26">
        <v>1392</v>
      </c>
      <c r="CC400" s="26">
        <v>1550</v>
      </c>
      <c r="CD400" s="26">
        <v>1616</v>
      </c>
      <c r="CE400" s="26">
        <v>1669</v>
      </c>
      <c r="CF400" s="26">
        <v>6356</v>
      </c>
      <c r="CG400" s="26">
        <v>1388</v>
      </c>
      <c r="CH400" s="26">
        <v>1446</v>
      </c>
      <c r="CI400" s="26">
        <v>1255</v>
      </c>
      <c r="CJ400" s="26">
        <v>1213</v>
      </c>
      <c r="CK400" s="26">
        <v>1054</v>
      </c>
      <c r="CL400" s="26">
        <v>5062</v>
      </c>
      <c r="CM400" s="26">
        <v>1007</v>
      </c>
      <c r="CN400" s="26">
        <v>1084</v>
      </c>
      <c r="CO400" s="26">
        <v>992</v>
      </c>
      <c r="CP400" s="26">
        <v>1006</v>
      </c>
      <c r="CQ400" s="26">
        <v>973</v>
      </c>
      <c r="CR400" s="26">
        <v>4309</v>
      </c>
      <c r="CS400" s="26">
        <v>900</v>
      </c>
      <c r="CT400" s="26">
        <v>907</v>
      </c>
      <c r="CU400" s="26">
        <v>830</v>
      </c>
      <c r="CV400" s="26">
        <v>843</v>
      </c>
      <c r="CW400" s="26">
        <v>829</v>
      </c>
      <c r="CX400" s="26">
        <v>3567</v>
      </c>
      <c r="CY400" s="26">
        <v>816</v>
      </c>
      <c r="CZ400" s="26">
        <v>762</v>
      </c>
      <c r="DA400" s="26">
        <v>706</v>
      </c>
      <c r="DB400" s="26">
        <v>652</v>
      </c>
      <c r="DC400" s="26">
        <v>631</v>
      </c>
      <c r="DD400" s="26">
        <v>2741</v>
      </c>
      <c r="DE400" s="26">
        <v>613</v>
      </c>
      <c r="DF400" s="26">
        <v>592</v>
      </c>
      <c r="DG400" s="26">
        <v>545</v>
      </c>
      <c r="DH400" s="26">
        <v>492</v>
      </c>
      <c r="DI400" s="26">
        <v>499</v>
      </c>
      <c r="DJ400" s="26">
        <v>1269</v>
      </c>
      <c r="DK400" s="26">
        <v>428</v>
      </c>
      <c r="DL400" s="26">
        <v>334</v>
      </c>
      <c r="DM400" s="26">
        <v>183</v>
      </c>
      <c r="DN400" s="26">
        <v>174</v>
      </c>
      <c r="DO400" s="26">
        <v>150</v>
      </c>
      <c r="DP400" s="26">
        <v>381</v>
      </c>
      <c r="DQ400" s="26">
        <v>111</v>
      </c>
      <c r="DR400" s="26">
        <v>98</v>
      </c>
      <c r="DS400" s="26">
        <v>66</v>
      </c>
      <c r="DT400" s="26">
        <v>70</v>
      </c>
      <c r="DU400" s="26">
        <v>36</v>
      </c>
      <c r="DV400" s="26">
        <v>68</v>
      </c>
      <c r="DW400" s="26">
        <v>17818</v>
      </c>
      <c r="DX400" s="26">
        <v>20091</v>
      </c>
      <c r="DY400" s="26">
        <v>33789</v>
      </c>
      <c r="DZ400" s="26">
        <v>28743</v>
      </c>
      <c r="EA400" s="26">
        <v>23753</v>
      </c>
    </row>
    <row r="401" spans="1:131" s="3" customFormat="1" ht="17.5" customHeight="1" x14ac:dyDescent="0.35">
      <c r="A401" s="3" t="s">
        <v>698</v>
      </c>
      <c r="D401" s="3" t="s">
        <v>699</v>
      </c>
      <c r="F401" s="26">
        <v>7536</v>
      </c>
      <c r="G401" s="26">
        <v>1563</v>
      </c>
      <c r="H401" s="26">
        <v>1555</v>
      </c>
      <c r="I401" s="26">
        <v>1446</v>
      </c>
      <c r="J401" s="26">
        <v>1506</v>
      </c>
      <c r="K401" s="26">
        <v>1466</v>
      </c>
      <c r="L401" s="26">
        <v>6274</v>
      </c>
      <c r="M401" s="26">
        <v>1309</v>
      </c>
      <c r="N401" s="26">
        <v>1340</v>
      </c>
      <c r="O401" s="26">
        <v>1273</v>
      </c>
      <c r="P401" s="26">
        <v>1213</v>
      </c>
      <c r="Q401" s="26">
        <v>1139</v>
      </c>
      <c r="R401" s="26">
        <v>6691</v>
      </c>
      <c r="S401" s="26">
        <v>1214</v>
      </c>
      <c r="T401" s="26">
        <v>1313</v>
      </c>
      <c r="U401" s="26">
        <v>1340</v>
      </c>
      <c r="V401" s="26">
        <v>1367</v>
      </c>
      <c r="W401" s="26">
        <v>1457</v>
      </c>
      <c r="X401" s="26">
        <v>8656</v>
      </c>
      <c r="Y401" s="26">
        <v>1340</v>
      </c>
      <c r="Z401" s="26">
        <v>1429</v>
      </c>
      <c r="AA401" s="26">
        <v>1510</v>
      </c>
      <c r="AB401" s="26">
        <v>1836</v>
      </c>
      <c r="AC401" s="26">
        <v>2541</v>
      </c>
      <c r="AD401" s="26">
        <v>11690</v>
      </c>
      <c r="AE401" s="26">
        <v>2897</v>
      </c>
      <c r="AF401" s="26">
        <v>2710</v>
      </c>
      <c r="AG401" s="26">
        <v>2164</v>
      </c>
      <c r="AH401" s="26">
        <v>2003</v>
      </c>
      <c r="AI401" s="26">
        <v>1916</v>
      </c>
      <c r="AJ401" s="26">
        <v>9201</v>
      </c>
      <c r="AK401" s="26">
        <v>1853</v>
      </c>
      <c r="AL401" s="26">
        <v>1812</v>
      </c>
      <c r="AM401" s="26">
        <v>1947</v>
      </c>
      <c r="AN401" s="26">
        <v>1797</v>
      </c>
      <c r="AO401" s="26">
        <v>1792</v>
      </c>
      <c r="AP401" s="26">
        <v>7645</v>
      </c>
      <c r="AQ401" s="26">
        <v>1722</v>
      </c>
      <c r="AR401" s="26">
        <v>1691</v>
      </c>
      <c r="AS401" s="26">
        <v>1505</v>
      </c>
      <c r="AT401" s="26">
        <v>1411</v>
      </c>
      <c r="AU401" s="26">
        <v>1316</v>
      </c>
      <c r="AV401" s="26">
        <v>7802</v>
      </c>
      <c r="AW401" s="26">
        <v>1438</v>
      </c>
      <c r="AX401" s="26">
        <v>1526</v>
      </c>
      <c r="AY401" s="26">
        <v>1561</v>
      </c>
      <c r="AZ401" s="26">
        <v>1608</v>
      </c>
      <c r="BA401" s="26">
        <v>1669</v>
      </c>
      <c r="BB401" s="26">
        <v>9144</v>
      </c>
      <c r="BC401" s="26">
        <v>1824</v>
      </c>
      <c r="BD401" s="26">
        <v>1821</v>
      </c>
      <c r="BE401" s="26">
        <v>1823</v>
      </c>
      <c r="BF401" s="26">
        <v>1800</v>
      </c>
      <c r="BG401" s="26">
        <v>1876</v>
      </c>
      <c r="BH401" s="26">
        <v>8892</v>
      </c>
      <c r="BI401" s="26">
        <v>1729</v>
      </c>
      <c r="BJ401" s="26">
        <v>1844</v>
      </c>
      <c r="BK401" s="26">
        <v>1828</v>
      </c>
      <c r="BL401" s="26">
        <v>1724</v>
      </c>
      <c r="BM401" s="26">
        <v>1767</v>
      </c>
      <c r="BN401" s="26">
        <v>8057</v>
      </c>
      <c r="BO401" s="26">
        <v>1710</v>
      </c>
      <c r="BP401" s="26">
        <v>1610</v>
      </c>
      <c r="BQ401" s="26">
        <v>1600</v>
      </c>
      <c r="BR401" s="26">
        <v>1563</v>
      </c>
      <c r="BS401" s="26">
        <v>1574</v>
      </c>
      <c r="BT401" s="26">
        <v>7173</v>
      </c>
      <c r="BU401" s="26">
        <v>1431</v>
      </c>
      <c r="BV401" s="26">
        <v>1368</v>
      </c>
      <c r="BW401" s="26">
        <v>1462</v>
      </c>
      <c r="BX401" s="26">
        <v>1417</v>
      </c>
      <c r="BY401" s="26">
        <v>1495</v>
      </c>
      <c r="BZ401" s="26">
        <v>7698</v>
      </c>
      <c r="CA401" s="26">
        <v>1445</v>
      </c>
      <c r="CB401" s="26">
        <v>1452</v>
      </c>
      <c r="CC401" s="26">
        <v>1453</v>
      </c>
      <c r="CD401" s="26">
        <v>1697</v>
      </c>
      <c r="CE401" s="26">
        <v>1651</v>
      </c>
      <c r="CF401" s="26">
        <v>6156</v>
      </c>
      <c r="CG401" s="26">
        <v>1364</v>
      </c>
      <c r="CH401" s="26">
        <v>1339</v>
      </c>
      <c r="CI401" s="26">
        <v>1225</v>
      </c>
      <c r="CJ401" s="26">
        <v>1239</v>
      </c>
      <c r="CK401" s="26">
        <v>989</v>
      </c>
      <c r="CL401" s="26">
        <v>5245</v>
      </c>
      <c r="CM401" s="26">
        <v>1012</v>
      </c>
      <c r="CN401" s="26">
        <v>1111</v>
      </c>
      <c r="CO401" s="26">
        <v>1114</v>
      </c>
      <c r="CP401" s="26">
        <v>1005</v>
      </c>
      <c r="CQ401" s="26">
        <v>1003</v>
      </c>
      <c r="CR401" s="26">
        <v>4492</v>
      </c>
      <c r="CS401" s="26">
        <v>963</v>
      </c>
      <c r="CT401" s="26">
        <v>943</v>
      </c>
      <c r="CU401" s="26">
        <v>908</v>
      </c>
      <c r="CV401" s="26">
        <v>861</v>
      </c>
      <c r="CW401" s="26">
        <v>817</v>
      </c>
      <c r="CX401" s="26">
        <v>3487</v>
      </c>
      <c r="CY401" s="26">
        <v>789</v>
      </c>
      <c r="CZ401" s="26">
        <v>759</v>
      </c>
      <c r="DA401" s="26">
        <v>733</v>
      </c>
      <c r="DB401" s="26">
        <v>642</v>
      </c>
      <c r="DC401" s="26">
        <v>564</v>
      </c>
      <c r="DD401" s="26">
        <v>2386</v>
      </c>
      <c r="DE401" s="26">
        <v>542</v>
      </c>
      <c r="DF401" s="26">
        <v>504</v>
      </c>
      <c r="DG401" s="26">
        <v>486</v>
      </c>
      <c r="DH401" s="26">
        <v>445</v>
      </c>
      <c r="DI401" s="26">
        <v>409</v>
      </c>
      <c r="DJ401" s="26">
        <v>1107</v>
      </c>
      <c r="DK401" s="26">
        <v>362</v>
      </c>
      <c r="DL401" s="26">
        <v>285</v>
      </c>
      <c r="DM401" s="26">
        <v>191</v>
      </c>
      <c r="DN401" s="26">
        <v>140</v>
      </c>
      <c r="DO401" s="26">
        <v>129</v>
      </c>
      <c r="DP401" s="26">
        <v>320</v>
      </c>
      <c r="DQ401" s="26">
        <v>103</v>
      </c>
      <c r="DR401" s="26">
        <v>92</v>
      </c>
      <c r="DS401" s="26">
        <v>46</v>
      </c>
      <c r="DT401" s="26">
        <v>48</v>
      </c>
      <c r="DU401" s="26">
        <v>31</v>
      </c>
      <c r="DV401" s="26">
        <v>48</v>
      </c>
      <c r="DW401" s="26">
        <v>21841</v>
      </c>
      <c r="DX401" s="26">
        <v>24780</v>
      </c>
      <c r="DY401" s="26">
        <v>52798</v>
      </c>
      <c r="DZ401" s="26">
        <v>31820</v>
      </c>
      <c r="EA401" s="26">
        <v>23241</v>
      </c>
    </row>
    <row r="402" spans="1:131" s="3" customFormat="1" ht="17.5" customHeight="1" x14ac:dyDescent="0.35">
      <c r="A402" s="3" t="s">
        <v>700</v>
      </c>
      <c r="D402" s="3" t="s">
        <v>701</v>
      </c>
      <c r="F402" s="26">
        <v>4057</v>
      </c>
      <c r="G402" s="26">
        <v>810</v>
      </c>
      <c r="H402" s="26">
        <v>795</v>
      </c>
      <c r="I402" s="26">
        <v>802</v>
      </c>
      <c r="J402" s="26">
        <v>835</v>
      </c>
      <c r="K402" s="26">
        <v>815</v>
      </c>
      <c r="L402" s="26">
        <v>3746</v>
      </c>
      <c r="M402" s="26">
        <v>794</v>
      </c>
      <c r="N402" s="26">
        <v>770</v>
      </c>
      <c r="O402" s="26">
        <v>747</v>
      </c>
      <c r="P402" s="26">
        <v>732</v>
      </c>
      <c r="Q402" s="26">
        <v>703</v>
      </c>
      <c r="R402" s="26">
        <v>3940</v>
      </c>
      <c r="S402" s="26">
        <v>726</v>
      </c>
      <c r="T402" s="26">
        <v>758</v>
      </c>
      <c r="U402" s="26">
        <v>806</v>
      </c>
      <c r="V402" s="26">
        <v>810</v>
      </c>
      <c r="W402" s="26">
        <v>840</v>
      </c>
      <c r="X402" s="26">
        <v>4224</v>
      </c>
      <c r="Y402" s="26">
        <v>861</v>
      </c>
      <c r="Z402" s="26">
        <v>867</v>
      </c>
      <c r="AA402" s="26">
        <v>852</v>
      </c>
      <c r="AB402" s="26">
        <v>848</v>
      </c>
      <c r="AC402" s="26">
        <v>796</v>
      </c>
      <c r="AD402" s="26">
        <v>3984</v>
      </c>
      <c r="AE402" s="26">
        <v>740</v>
      </c>
      <c r="AF402" s="26">
        <v>775</v>
      </c>
      <c r="AG402" s="26">
        <v>763</v>
      </c>
      <c r="AH402" s="26">
        <v>825</v>
      </c>
      <c r="AI402" s="26">
        <v>881</v>
      </c>
      <c r="AJ402" s="26">
        <v>4355</v>
      </c>
      <c r="AK402" s="26">
        <v>852</v>
      </c>
      <c r="AL402" s="26">
        <v>856</v>
      </c>
      <c r="AM402" s="26">
        <v>862</v>
      </c>
      <c r="AN402" s="26">
        <v>894</v>
      </c>
      <c r="AO402" s="26">
        <v>891</v>
      </c>
      <c r="AP402" s="26">
        <v>4368</v>
      </c>
      <c r="AQ402" s="26">
        <v>940</v>
      </c>
      <c r="AR402" s="26">
        <v>868</v>
      </c>
      <c r="AS402" s="26">
        <v>914</v>
      </c>
      <c r="AT402" s="26">
        <v>798</v>
      </c>
      <c r="AU402" s="26">
        <v>848</v>
      </c>
      <c r="AV402" s="26">
        <v>4637</v>
      </c>
      <c r="AW402" s="26">
        <v>835</v>
      </c>
      <c r="AX402" s="26">
        <v>892</v>
      </c>
      <c r="AY402" s="26">
        <v>918</v>
      </c>
      <c r="AZ402" s="26">
        <v>1012</v>
      </c>
      <c r="BA402" s="26">
        <v>980</v>
      </c>
      <c r="BB402" s="26">
        <v>5319</v>
      </c>
      <c r="BC402" s="26">
        <v>1043</v>
      </c>
      <c r="BD402" s="26">
        <v>1073</v>
      </c>
      <c r="BE402" s="26">
        <v>1061</v>
      </c>
      <c r="BF402" s="26">
        <v>1052</v>
      </c>
      <c r="BG402" s="26">
        <v>1090</v>
      </c>
      <c r="BH402" s="26">
        <v>5574</v>
      </c>
      <c r="BI402" s="26">
        <v>1158</v>
      </c>
      <c r="BJ402" s="26">
        <v>1087</v>
      </c>
      <c r="BK402" s="26">
        <v>1105</v>
      </c>
      <c r="BL402" s="26">
        <v>1127</v>
      </c>
      <c r="BM402" s="26">
        <v>1097</v>
      </c>
      <c r="BN402" s="26">
        <v>4827</v>
      </c>
      <c r="BO402" s="26">
        <v>995</v>
      </c>
      <c r="BP402" s="26">
        <v>954</v>
      </c>
      <c r="BQ402" s="26">
        <v>1001</v>
      </c>
      <c r="BR402" s="26">
        <v>984</v>
      </c>
      <c r="BS402" s="26">
        <v>893</v>
      </c>
      <c r="BT402" s="26">
        <v>4515</v>
      </c>
      <c r="BU402" s="26">
        <v>911</v>
      </c>
      <c r="BV402" s="26">
        <v>908</v>
      </c>
      <c r="BW402" s="26">
        <v>891</v>
      </c>
      <c r="BX402" s="26">
        <v>890</v>
      </c>
      <c r="BY402" s="26">
        <v>915</v>
      </c>
      <c r="BZ402" s="26">
        <v>5034</v>
      </c>
      <c r="CA402" s="26">
        <v>853</v>
      </c>
      <c r="CB402" s="26">
        <v>956</v>
      </c>
      <c r="CC402" s="26">
        <v>1008</v>
      </c>
      <c r="CD402" s="26">
        <v>1084</v>
      </c>
      <c r="CE402" s="26">
        <v>1133</v>
      </c>
      <c r="CF402" s="26">
        <v>4106</v>
      </c>
      <c r="CG402" s="26">
        <v>802</v>
      </c>
      <c r="CH402" s="26">
        <v>912</v>
      </c>
      <c r="CI402" s="26">
        <v>876</v>
      </c>
      <c r="CJ402" s="26">
        <v>795</v>
      </c>
      <c r="CK402" s="26">
        <v>721</v>
      </c>
      <c r="CL402" s="26">
        <v>3396</v>
      </c>
      <c r="CM402" s="26">
        <v>662</v>
      </c>
      <c r="CN402" s="26">
        <v>690</v>
      </c>
      <c r="CO402" s="26">
        <v>698</v>
      </c>
      <c r="CP402" s="26">
        <v>702</v>
      </c>
      <c r="CQ402" s="26">
        <v>644</v>
      </c>
      <c r="CR402" s="26">
        <v>3297</v>
      </c>
      <c r="CS402" s="26">
        <v>686</v>
      </c>
      <c r="CT402" s="26">
        <v>686</v>
      </c>
      <c r="CU402" s="26">
        <v>635</v>
      </c>
      <c r="CV402" s="26">
        <v>699</v>
      </c>
      <c r="CW402" s="26">
        <v>591</v>
      </c>
      <c r="CX402" s="26">
        <v>2852</v>
      </c>
      <c r="CY402" s="26">
        <v>667</v>
      </c>
      <c r="CZ402" s="26">
        <v>624</v>
      </c>
      <c r="DA402" s="26">
        <v>582</v>
      </c>
      <c r="DB402" s="26">
        <v>506</v>
      </c>
      <c r="DC402" s="26">
        <v>473</v>
      </c>
      <c r="DD402" s="26">
        <v>2057</v>
      </c>
      <c r="DE402" s="26">
        <v>462</v>
      </c>
      <c r="DF402" s="26">
        <v>432</v>
      </c>
      <c r="DG402" s="26">
        <v>419</v>
      </c>
      <c r="DH402" s="26">
        <v>387</v>
      </c>
      <c r="DI402" s="26">
        <v>357</v>
      </c>
      <c r="DJ402" s="26">
        <v>933</v>
      </c>
      <c r="DK402" s="26">
        <v>337</v>
      </c>
      <c r="DL402" s="26">
        <v>223</v>
      </c>
      <c r="DM402" s="26">
        <v>169</v>
      </c>
      <c r="DN402" s="26">
        <v>102</v>
      </c>
      <c r="DO402" s="26">
        <v>102</v>
      </c>
      <c r="DP402" s="26">
        <v>265</v>
      </c>
      <c r="DQ402" s="26">
        <v>94</v>
      </c>
      <c r="DR402" s="26">
        <v>73</v>
      </c>
      <c r="DS402" s="26">
        <v>42</v>
      </c>
      <c r="DT402" s="26">
        <v>37</v>
      </c>
      <c r="DU402" s="26">
        <v>19</v>
      </c>
      <c r="DV402" s="26">
        <v>38</v>
      </c>
      <c r="DW402" s="26">
        <v>12604</v>
      </c>
      <c r="DX402" s="26">
        <v>14323</v>
      </c>
      <c r="DY402" s="26">
        <v>26026</v>
      </c>
      <c r="DZ402" s="26">
        <v>19950</v>
      </c>
      <c r="EA402" s="26">
        <v>16944</v>
      </c>
    </row>
    <row r="403" spans="1:131" s="3" customFormat="1" ht="17.5" customHeight="1" x14ac:dyDescent="0.35">
      <c r="A403" s="3" t="s">
        <v>702</v>
      </c>
      <c r="D403" s="3" t="s">
        <v>703</v>
      </c>
      <c r="F403" s="26">
        <v>7834</v>
      </c>
      <c r="G403" s="26">
        <v>1526</v>
      </c>
      <c r="H403" s="26">
        <v>1533</v>
      </c>
      <c r="I403" s="26">
        <v>1622</v>
      </c>
      <c r="J403" s="26">
        <v>1597</v>
      </c>
      <c r="K403" s="26">
        <v>1556</v>
      </c>
      <c r="L403" s="26">
        <v>7134</v>
      </c>
      <c r="M403" s="26">
        <v>1539</v>
      </c>
      <c r="N403" s="26">
        <v>1440</v>
      </c>
      <c r="O403" s="26">
        <v>1398</v>
      </c>
      <c r="P403" s="26">
        <v>1404</v>
      </c>
      <c r="Q403" s="26">
        <v>1353</v>
      </c>
      <c r="R403" s="26">
        <v>7650</v>
      </c>
      <c r="S403" s="26">
        <v>1476</v>
      </c>
      <c r="T403" s="26">
        <v>1510</v>
      </c>
      <c r="U403" s="26">
        <v>1452</v>
      </c>
      <c r="V403" s="26">
        <v>1586</v>
      </c>
      <c r="W403" s="26">
        <v>1626</v>
      </c>
      <c r="X403" s="26">
        <v>8427</v>
      </c>
      <c r="Y403" s="26">
        <v>1748</v>
      </c>
      <c r="Z403" s="26">
        <v>1671</v>
      </c>
      <c r="AA403" s="26">
        <v>1620</v>
      </c>
      <c r="AB403" s="26">
        <v>1707</v>
      </c>
      <c r="AC403" s="26">
        <v>1681</v>
      </c>
      <c r="AD403" s="26">
        <v>7474</v>
      </c>
      <c r="AE403" s="26">
        <v>1520</v>
      </c>
      <c r="AF403" s="26">
        <v>1375</v>
      </c>
      <c r="AG403" s="26">
        <v>1497</v>
      </c>
      <c r="AH403" s="26">
        <v>1501</v>
      </c>
      <c r="AI403" s="26">
        <v>1581</v>
      </c>
      <c r="AJ403" s="26">
        <v>7615</v>
      </c>
      <c r="AK403" s="26">
        <v>1534</v>
      </c>
      <c r="AL403" s="26">
        <v>1506</v>
      </c>
      <c r="AM403" s="26">
        <v>1509</v>
      </c>
      <c r="AN403" s="26">
        <v>1525</v>
      </c>
      <c r="AO403" s="26">
        <v>1541</v>
      </c>
      <c r="AP403" s="26">
        <v>7983</v>
      </c>
      <c r="AQ403" s="26">
        <v>1627</v>
      </c>
      <c r="AR403" s="26">
        <v>1674</v>
      </c>
      <c r="AS403" s="26">
        <v>1597</v>
      </c>
      <c r="AT403" s="26">
        <v>1546</v>
      </c>
      <c r="AU403" s="26">
        <v>1539</v>
      </c>
      <c r="AV403" s="26">
        <v>8784</v>
      </c>
      <c r="AW403" s="26">
        <v>1605</v>
      </c>
      <c r="AX403" s="26">
        <v>1751</v>
      </c>
      <c r="AY403" s="26">
        <v>1634</v>
      </c>
      <c r="AZ403" s="26">
        <v>1883</v>
      </c>
      <c r="BA403" s="26">
        <v>1911</v>
      </c>
      <c r="BB403" s="26">
        <v>10401</v>
      </c>
      <c r="BC403" s="26">
        <v>2037</v>
      </c>
      <c r="BD403" s="26">
        <v>2004</v>
      </c>
      <c r="BE403" s="26">
        <v>2112</v>
      </c>
      <c r="BF403" s="26">
        <v>2128</v>
      </c>
      <c r="BG403" s="26">
        <v>2120</v>
      </c>
      <c r="BH403" s="26">
        <v>10716</v>
      </c>
      <c r="BI403" s="26">
        <v>2295</v>
      </c>
      <c r="BJ403" s="26">
        <v>2196</v>
      </c>
      <c r="BK403" s="26">
        <v>2202</v>
      </c>
      <c r="BL403" s="26">
        <v>2072</v>
      </c>
      <c r="BM403" s="26">
        <v>1951</v>
      </c>
      <c r="BN403" s="26">
        <v>8505</v>
      </c>
      <c r="BO403" s="26">
        <v>1785</v>
      </c>
      <c r="BP403" s="26">
        <v>1759</v>
      </c>
      <c r="BQ403" s="26">
        <v>1703</v>
      </c>
      <c r="BR403" s="26">
        <v>1655</v>
      </c>
      <c r="BS403" s="26">
        <v>1603</v>
      </c>
      <c r="BT403" s="26">
        <v>7543</v>
      </c>
      <c r="BU403" s="26">
        <v>1505</v>
      </c>
      <c r="BV403" s="26">
        <v>1528</v>
      </c>
      <c r="BW403" s="26">
        <v>1544</v>
      </c>
      <c r="BX403" s="26">
        <v>1509</v>
      </c>
      <c r="BY403" s="26">
        <v>1457</v>
      </c>
      <c r="BZ403" s="26">
        <v>8015</v>
      </c>
      <c r="CA403" s="26">
        <v>1437</v>
      </c>
      <c r="CB403" s="26">
        <v>1500</v>
      </c>
      <c r="CC403" s="26">
        <v>1566</v>
      </c>
      <c r="CD403" s="26">
        <v>1757</v>
      </c>
      <c r="CE403" s="26">
        <v>1755</v>
      </c>
      <c r="CF403" s="26">
        <v>6829</v>
      </c>
      <c r="CG403" s="26">
        <v>1383</v>
      </c>
      <c r="CH403" s="26">
        <v>1510</v>
      </c>
      <c r="CI403" s="26">
        <v>1435</v>
      </c>
      <c r="CJ403" s="26">
        <v>1338</v>
      </c>
      <c r="CK403" s="26">
        <v>1163</v>
      </c>
      <c r="CL403" s="26">
        <v>5547</v>
      </c>
      <c r="CM403" s="26">
        <v>1116</v>
      </c>
      <c r="CN403" s="26">
        <v>1178</v>
      </c>
      <c r="CO403" s="26">
        <v>1110</v>
      </c>
      <c r="CP403" s="26">
        <v>1081</v>
      </c>
      <c r="CQ403" s="26">
        <v>1062</v>
      </c>
      <c r="CR403" s="26">
        <v>4766</v>
      </c>
      <c r="CS403" s="26">
        <v>1026</v>
      </c>
      <c r="CT403" s="26">
        <v>955</v>
      </c>
      <c r="CU403" s="26">
        <v>960</v>
      </c>
      <c r="CV403" s="26">
        <v>943</v>
      </c>
      <c r="CW403" s="26">
        <v>882</v>
      </c>
      <c r="CX403" s="26">
        <v>3433</v>
      </c>
      <c r="CY403" s="26">
        <v>818</v>
      </c>
      <c r="CZ403" s="26">
        <v>721</v>
      </c>
      <c r="DA403" s="26">
        <v>726</v>
      </c>
      <c r="DB403" s="26">
        <v>594</v>
      </c>
      <c r="DC403" s="26">
        <v>574</v>
      </c>
      <c r="DD403" s="26">
        <v>2317</v>
      </c>
      <c r="DE403" s="26">
        <v>549</v>
      </c>
      <c r="DF403" s="26">
        <v>506</v>
      </c>
      <c r="DG403" s="26">
        <v>453</v>
      </c>
      <c r="DH403" s="26">
        <v>406</v>
      </c>
      <c r="DI403" s="26">
        <v>403</v>
      </c>
      <c r="DJ403" s="26">
        <v>1045</v>
      </c>
      <c r="DK403" s="26">
        <v>359</v>
      </c>
      <c r="DL403" s="26">
        <v>273</v>
      </c>
      <c r="DM403" s="26">
        <v>189</v>
      </c>
      <c r="DN403" s="26">
        <v>110</v>
      </c>
      <c r="DO403" s="26">
        <v>114</v>
      </c>
      <c r="DP403" s="26">
        <v>272</v>
      </c>
      <c r="DQ403" s="26">
        <v>91</v>
      </c>
      <c r="DR403" s="26">
        <v>62</v>
      </c>
      <c r="DS403" s="26">
        <v>54</v>
      </c>
      <c r="DT403" s="26">
        <v>42</v>
      </c>
      <c r="DU403" s="26">
        <v>23</v>
      </c>
      <c r="DV403" s="26">
        <v>53</v>
      </c>
      <c r="DW403" s="26">
        <v>24366</v>
      </c>
      <c r="DX403" s="26">
        <v>27657</v>
      </c>
      <c r="DY403" s="26">
        <v>48936</v>
      </c>
      <c r="DZ403" s="26">
        <v>34779</v>
      </c>
      <c r="EA403" s="26">
        <v>24262</v>
      </c>
    </row>
    <row r="404" spans="1:131" s="3" customFormat="1" ht="17.5" customHeight="1" x14ac:dyDescent="0.35">
      <c r="A404" s="3" t="s">
        <v>704</v>
      </c>
      <c r="D404" s="3" t="s">
        <v>705</v>
      </c>
      <c r="F404" s="26">
        <v>6851</v>
      </c>
      <c r="G404" s="26">
        <v>1416</v>
      </c>
      <c r="H404" s="26">
        <v>1374</v>
      </c>
      <c r="I404" s="26">
        <v>1339</v>
      </c>
      <c r="J404" s="26">
        <v>1395</v>
      </c>
      <c r="K404" s="26">
        <v>1327</v>
      </c>
      <c r="L404" s="26">
        <v>5969</v>
      </c>
      <c r="M404" s="26">
        <v>1315</v>
      </c>
      <c r="N404" s="26">
        <v>1170</v>
      </c>
      <c r="O404" s="26">
        <v>1171</v>
      </c>
      <c r="P404" s="26">
        <v>1151</v>
      </c>
      <c r="Q404" s="26">
        <v>1162</v>
      </c>
      <c r="R404" s="26">
        <v>6137</v>
      </c>
      <c r="S404" s="26">
        <v>1180</v>
      </c>
      <c r="T404" s="26">
        <v>1207</v>
      </c>
      <c r="U404" s="26">
        <v>1252</v>
      </c>
      <c r="V404" s="26">
        <v>1236</v>
      </c>
      <c r="W404" s="26">
        <v>1262</v>
      </c>
      <c r="X404" s="26">
        <v>6055</v>
      </c>
      <c r="Y404" s="26">
        <v>1269</v>
      </c>
      <c r="Z404" s="26">
        <v>1265</v>
      </c>
      <c r="AA404" s="26">
        <v>1276</v>
      </c>
      <c r="AB404" s="26">
        <v>1179</v>
      </c>
      <c r="AC404" s="26">
        <v>1066</v>
      </c>
      <c r="AD404" s="26">
        <v>6518</v>
      </c>
      <c r="AE404" s="26">
        <v>1099</v>
      </c>
      <c r="AF404" s="26">
        <v>1103</v>
      </c>
      <c r="AG404" s="26">
        <v>1371</v>
      </c>
      <c r="AH404" s="26">
        <v>1452</v>
      </c>
      <c r="AI404" s="26">
        <v>1493</v>
      </c>
      <c r="AJ404" s="26">
        <v>7642</v>
      </c>
      <c r="AK404" s="26">
        <v>1394</v>
      </c>
      <c r="AL404" s="26">
        <v>1566</v>
      </c>
      <c r="AM404" s="26">
        <v>1492</v>
      </c>
      <c r="AN404" s="26">
        <v>1592</v>
      </c>
      <c r="AO404" s="26">
        <v>1598</v>
      </c>
      <c r="AP404" s="26">
        <v>7461</v>
      </c>
      <c r="AQ404" s="26">
        <v>1601</v>
      </c>
      <c r="AR404" s="26">
        <v>1495</v>
      </c>
      <c r="AS404" s="26">
        <v>1498</v>
      </c>
      <c r="AT404" s="26">
        <v>1438</v>
      </c>
      <c r="AU404" s="26">
        <v>1429</v>
      </c>
      <c r="AV404" s="26">
        <v>7791</v>
      </c>
      <c r="AW404" s="26">
        <v>1434</v>
      </c>
      <c r="AX404" s="26">
        <v>1502</v>
      </c>
      <c r="AY404" s="26">
        <v>1594</v>
      </c>
      <c r="AZ404" s="26">
        <v>1670</v>
      </c>
      <c r="BA404" s="26">
        <v>1591</v>
      </c>
      <c r="BB404" s="26">
        <v>8193</v>
      </c>
      <c r="BC404" s="26">
        <v>1676</v>
      </c>
      <c r="BD404" s="26">
        <v>1539</v>
      </c>
      <c r="BE404" s="26">
        <v>1591</v>
      </c>
      <c r="BF404" s="26">
        <v>1669</v>
      </c>
      <c r="BG404" s="26">
        <v>1718</v>
      </c>
      <c r="BH404" s="26">
        <v>7996</v>
      </c>
      <c r="BI404" s="26">
        <v>1622</v>
      </c>
      <c r="BJ404" s="26">
        <v>1600</v>
      </c>
      <c r="BK404" s="26">
        <v>1622</v>
      </c>
      <c r="BL404" s="26">
        <v>1651</v>
      </c>
      <c r="BM404" s="26">
        <v>1501</v>
      </c>
      <c r="BN404" s="26">
        <v>6756</v>
      </c>
      <c r="BO404" s="26">
        <v>1480</v>
      </c>
      <c r="BP404" s="26">
        <v>1390</v>
      </c>
      <c r="BQ404" s="26">
        <v>1363</v>
      </c>
      <c r="BR404" s="26">
        <v>1315</v>
      </c>
      <c r="BS404" s="26">
        <v>1208</v>
      </c>
      <c r="BT404" s="26">
        <v>5772</v>
      </c>
      <c r="BU404" s="26">
        <v>1194</v>
      </c>
      <c r="BV404" s="26">
        <v>1203</v>
      </c>
      <c r="BW404" s="26">
        <v>1245</v>
      </c>
      <c r="BX404" s="26">
        <v>1095</v>
      </c>
      <c r="BY404" s="26">
        <v>1035</v>
      </c>
      <c r="BZ404" s="26">
        <v>5577</v>
      </c>
      <c r="CA404" s="26">
        <v>1064</v>
      </c>
      <c r="CB404" s="26">
        <v>1058</v>
      </c>
      <c r="CC404" s="26">
        <v>1078</v>
      </c>
      <c r="CD404" s="26">
        <v>1215</v>
      </c>
      <c r="CE404" s="26">
        <v>1162</v>
      </c>
      <c r="CF404" s="26">
        <v>4334</v>
      </c>
      <c r="CG404" s="26">
        <v>881</v>
      </c>
      <c r="CH404" s="26">
        <v>1011</v>
      </c>
      <c r="CI404" s="26">
        <v>893</v>
      </c>
      <c r="CJ404" s="26">
        <v>816</v>
      </c>
      <c r="CK404" s="26">
        <v>733</v>
      </c>
      <c r="CL404" s="26">
        <v>3500</v>
      </c>
      <c r="CM404" s="26">
        <v>700</v>
      </c>
      <c r="CN404" s="26">
        <v>746</v>
      </c>
      <c r="CO404" s="26">
        <v>725</v>
      </c>
      <c r="CP404" s="26">
        <v>645</v>
      </c>
      <c r="CQ404" s="26">
        <v>684</v>
      </c>
      <c r="CR404" s="26">
        <v>3079</v>
      </c>
      <c r="CS404" s="26">
        <v>622</v>
      </c>
      <c r="CT404" s="26">
        <v>679</v>
      </c>
      <c r="CU404" s="26">
        <v>578</v>
      </c>
      <c r="CV404" s="26">
        <v>604</v>
      </c>
      <c r="CW404" s="26">
        <v>596</v>
      </c>
      <c r="CX404" s="26">
        <v>2424</v>
      </c>
      <c r="CY404" s="26">
        <v>561</v>
      </c>
      <c r="CZ404" s="26">
        <v>556</v>
      </c>
      <c r="DA404" s="26">
        <v>468</v>
      </c>
      <c r="DB404" s="26">
        <v>416</v>
      </c>
      <c r="DC404" s="26">
        <v>423</v>
      </c>
      <c r="DD404" s="26">
        <v>1636</v>
      </c>
      <c r="DE404" s="26">
        <v>399</v>
      </c>
      <c r="DF404" s="26">
        <v>353</v>
      </c>
      <c r="DG404" s="26">
        <v>353</v>
      </c>
      <c r="DH404" s="26">
        <v>264</v>
      </c>
      <c r="DI404" s="26">
        <v>267</v>
      </c>
      <c r="DJ404" s="26">
        <v>657</v>
      </c>
      <c r="DK404" s="26">
        <v>240</v>
      </c>
      <c r="DL404" s="26">
        <v>166</v>
      </c>
      <c r="DM404" s="26">
        <v>107</v>
      </c>
      <c r="DN404" s="26">
        <v>74</v>
      </c>
      <c r="DO404" s="26">
        <v>70</v>
      </c>
      <c r="DP404" s="26">
        <v>165</v>
      </c>
      <c r="DQ404" s="26">
        <v>55</v>
      </c>
      <c r="DR404" s="26">
        <v>50</v>
      </c>
      <c r="DS404" s="26">
        <v>27</v>
      </c>
      <c r="DT404" s="26">
        <v>19</v>
      </c>
      <c r="DU404" s="26">
        <v>14</v>
      </c>
      <c r="DV404" s="26">
        <v>25</v>
      </c>
      <c r="DW404" s="26">
        <v>20226</v>
      </c>
      <c r="DX404" s="26">
        <v>22767</v>
      </c>
      <c r="DY404" s="26">
        <v>42391</v>
      </c>
      <c r="DZ404" s="26">
        <v>26101</v>
      </c>
      <c r="EA404" s="26">
        <v>15820</v>
      </c>
    </row>
    <row r="405" spans="1:131" s="3" customFormat="1" ht="17.5" customHeight="1" x14ac:dyDescent="0.35">
      <c r="A405" s="3" t="s">
        <v>706</v>
      </c>
      <c r="D405" s="3" t="s">
        <v>707</v>
      </c>
      <c r="F405" s="26">
        <v>3273</v>
      </c>
      <c r="G405" s="26">
        <v>657</v>
      </c>
      <c r="H405" s="26">
        <v>690</v>
      </c>
      <c r="I405" s="26">
        <v>626</v>
      </c>
      <c r="J405" s="26">
        <v>649</v>
      </c>
      <c r="K405" s="26">
        <v>651</v>
      </c>
      <c r="L405" s="26">
        <v>3032</v>
      </c>
      <c r="M405" s="26">
        <v>621</v>
      </c>
      <c r="N405" s="26">
        <v>639</v>
      </c>
      <c r="O405" s="26">
        <v>607</v>
      </c>
      <c r="P405" s="26">
        <v>569</v>
      </c>
      <c r="Q405" s="26">
        <v>596</v>
      </c>
      <c r="R405" s="26">
        <v>3447</v>
      </c>
      <c r="S405" s="26">
        <v>625</v>
      </c>
      <c r="T405" s="26">
        <v>671</v>
      </c>
      <c r="U405" s="26">
        <v>721</v>
      </c>
      <c r="V405" s="26">
        <v>714</v>
      </c>
      <c r="W405" s="26">
        <v>716</v>
      </c>
      <c r="X405" s="26">
        <v>3652</v>
      </c>
      <c r="Y405" s="26">
        <v>754</v>
      </c>
      <c r="Z405" s="26">
        <v>778</v>
      </c>
      <c r="AA405" s="26">
        <v>745</v>
      </c>
      <c r="AB405" s="26">
        <v>712</v>
      </c>
      <c r="AC405" s="26">
        <v>663</v>
      </c>
      <c r="AD405" s="26">
        <v>3328</v>
      </c>
      <c r="AE405" s="26">
        <v>640</v>
      </c>
      <c r="AF405" s="26">
        <v>617</v>
      </c>
      <c r="AG405" s="26">
        <v>641</v>
      </c>
      <c r="AH405" s="26">
        <v>728</v>
      </c>
      <c r="AI405" s="26">
        <v>702</v>
      </c>
      <c r="AJ405" s="26">
        <v>3409</v>
      </c>
      <c r="AK405" s="26">
        <v>724</v>
      </c>
      <c r="AL405" s="26">
        <v>677</v>
      </c>
      <c r="AM405" s="26">
        <v>659</v>
      </c>
      <c r="AN405" s="26">
        <v>625</v>
      </c>
      <c r="AO405" s="26">
        <v>724</v>
      </c>
      <c r="AP405" s="26">
        <v>3233</v>
      </c>
      <c r="AQ405" s="26">
        <v>722</v>
      </c>
      <c r="AR405" s="26">
        <v>650</v>
      </c>
      <c r="AS405" s="26">
        <v>611</v>
      </c>
      <c r="AT405" s="26">
        <v>629</v>
      </c>
      <c r="AU405" s="26">
        <v>621</v>
      </c>
      <c r="AV405" s="26">
        <v>3586</v>
      </c>
      <c r="AW405" s="26">
        <v>663</v>
      </c>
      <c r="AX405" s="26">
        <v>683</v>
      </c>
      <c r="AY405" s="26">
        <v>719</v>
      </c>
      <c r="AZ405" s="26">
        <v>722</v>
      </c>
      <c r="BA405" s="26">
        <v>799</v>
      </c>
      <c r="BB405" s="26">
        <v>4533</v>
      </c>
      <c r="BC405" s="26">
        <v>932</v>
      </c>
      <c r="BD405" s="26">
        <v>872</v>
      </c>
      <c r="BE405" s="26">
        <v>901</v>
      </c>
      <c r="BF405" s="26">
        <v>937</v>
      </c>
      <c r="BG405" s="26">
        <v>891</v>
      </c>
      <c r="BH405" s="26">
        <v>4916</v>
      </c>
      <c r="BI405" s="26">
        <v>969</v>
      </c>
      <c r="BJ405" s="26">
        <v>1011</v>
      </c>
      <c r="BK405" s="26">
        <v>989</v>
      </c>
      <c r="BL405" s="26">
        <v>1019</v>
      </c>
      <c r="BM405" s="26">
        <v>928</v>
      </c>
      <c r="BN405" s="26">
        <v>4510</v>
      </c>
      <c r="BO405" s="26">
        <v>938</v>
      </c>
      <c r="BP405" s="26">
        <v>919</v>
      </c>
      <c r="BQ405" s="26">
        <v>925</v>
      </c>
      <c r="BR405" s="26">
        <v>886</v>
      </c>
      <c r="BS405" s="26">
        <v>842</v>
      </c>
      <c r="BT405" s="26">
        <v>4328</v>
      </c>
      <c r="BU405" s="26">
        <v>885</v>
      </c>
      <c r="BV405" s="26">
        <v>795</v>
      </c>
      <c r="BW405" s="26">
        <v>888</v>
      </c>
      <c r="BX405" s="26">
        <v>898</v>
      </c>
      <c r="BY405" s="26">
        <v>862</v>
      </c>
      <c r="BZ405" s="26">
        <v>5365</v>
      </c>
      <c r="CA405" s="26">
        <v>964</v>
      </c>
      <c r="CB405" s="26">
        <v>983</v>
      </c>
      <c r="CC405" s="26">
        <v>1019</v>
      </c>
      <c r="CD405" s="26">
        <v>1137</v>
      </c>
      <c r="CE405" s="26">
        <v>1262</v>
      </c>
      <c r="CF405" s="26">
        <v>4381</v>
      </c>
      <c r="CG405" s="26">
        <v>864</v>
      </c>
      <c r="CH405" s="26">
        <v>936</v>
      </c>
      <c r="CI405" s="26">
        <v>942</v>
      </c>
      <c r="CJ405" s="26">
        <v>875</v>
      </c>
      <c r="CK405" s="26">
        <v>764</v>
      </c>
      <c r="CL405" s="26">
        <v>3631</v>
      </c>
      <c r="CM405" s="26">
        <v>690</v>
      </c>
      <c r="CN405" s="26">
        <v>767</v>
      </c>
      <c r="CO405" s="26">
        <v>753</v>
      </c>
      <c r="CP405" s="26">
        <v>704</v>
      </c>
      <c r="CQ405" s="26">
        <v>717</v>
      </c>
      <c r="CR405" s="26">
        <v>3161</v>
      </c>
      <c r="CS405" s="26">
        <v>677</v>
      </c>
      <c r="CT405" s="26">
        <v>674</v>
      </c>
      <c r="CU405" s="26">
        <v>614</v>
      </c>
      <c r="CV405" s="26">
        <v>596</v>
      </c>
      <c r="CW405" s="26">
        <v>600</v>
      </c>
      <c r="CX405" s="26">
        <v>2629</v>
      </c>
      <c r="CY405" s="26">
        <v>557</v>
      </c>
      <c r="CZ405" s="26">
        <v>525</v>
      </c>
      <c r="DA405" s="26">
        <v>537</v>
      </c>
      <c r="DB405" s="26">
        <v>507</v>
      </c>
      <c r="DC405" s="26">
        <v>503</v>
      </c>
      <c r="DD405" s="26">
        <v>2076</v>
      </c>
      <c r="DE405" s="26">
        <v>506</v>
      </c>
      <c r="DF405" s="26">
        <v>431</v>
      </c>
      <c r="DG405" s="26">
        <v>418</v>
      </c>
      <c r="DH405" s="26">
        <v>383</v>
      </c>
      <c r="DI405" s="26">
        <v>338</v>
      </c>
      <c r="DJ405" s="26">
        <v>979</v>
      </c>
      <c r="DK405" s="26">
        <v>310</v>
      </c>
      <c r="DL405" s="26">
        <v>283</v>
      </c>
      <c r="DM405" s="26">
        <v>145</v>
      </c>
      <c r="DN405" s="26">
        <v>120</v>
      </c>
      <c r="DO405" s="26">
        <v>121</v>
      </c>
      <c r="DP405" s="26">
        <v>326</v>
      </c>
      <c r="DQ405" s="26">
        <v>102</v>
      </c>
      <c r="DR405" s="26">
        <v>76</v>
      </c>
      <c r="DS405" s="26">
        <v>68</v>
      </c>
      <c r="DT405" s="26">
        <v>45</v>
      </c>
      <c r="DU405" s="26">
        <v>35</v>
      </c>
      <c r="DV405" s="26">
        <v>54</v>
      </c>
      <c r="DW405" s="26">
        <v>10506</v>
      </c>
      <c r="DX405" s="26">
        <v>12029</v>
      </c>
      <c r="DY405" s="26">
        <v>20987</v>
      </c>
      <c r="DZ405" s="26">
        <v>19119</v>
      </c>
      <c r="EA405" s="26">
        <v>17237</v>
      </c>
    </row>
    <row r="406" spans="1:131" s="3" customFormat="1" ht="17.5" customHeight="1" x14ac:dyDescent="0.35">
      <c r="A406" s="3" t="s">
        <v>708</v>
      </c>
      <c r="D406" s="3" t="s">
        <v>709</v>
      </c>
      <c r="F406" s="26">
        <v>13953</v>
      </c>
      <c r="G406" s="26">
        <v>2783</v>
      </c>
      <c r="H406" s="26">
        <v>2730</v>
      </c>
      <c r="I406" s="26">
        <v>2850</v>
      </c>
      <c r="J406" s="26">
        <v>2721</v>
      </c>
      <c r="K406" s="26">
        <v>2869</v>
      </c>
      <c r="L406" s="26">
        <v>13244</v>
      </c>
      <c r="M406" s="26">
        <v>2714</v>
      </c>
      <c r="N406" s="26">
        <v>2605</v>
      </c>
      <c r="O406" s="26">
        <v>2750</v>
      </c>
      <c r="P406" s="26">
        <v>2623</v>
      </c>
      <c r="Q406" s="26">
        <v>2552</v>
      </c>
      <c r="R406" s="26">
        <v>14496</v>
      </c>
      <c r="S406" s="26">
        <v>2751</v>
      </c>
      <c r="T406" s="26">
        <v>2873</v>
      </c>
      <c r="U406" s="26">
        <v>2815</v>
      </c>
      <c r="V406" s="26">
        <v>2982</v>
      </c>
      <c r="W406" s="26">
        <v>3075</v>
      </c>
      <c r="X406" s="26">
        <v>14275</v>
      </c>
      <c r="Y406" s="26">
        <v>2982</v>
      </c>
      <c r="Z406" s="26">
        <v>3188</v>
      </c>
      <c r="AA406" s="26">
        <v>3090</v>
      </c>
      <c r="AB406" s="26">
        <v>2822</v>
      </c>
      <c r="AC406" s="26">
        <v>2193</v>
      </c>
      <c r="AD406" s="26">
        <v>11361</v>
      </c>
      <c r="AE406" s="26">
        <v>2003</v>
      </c>
      <c r="AF406" s="26">
        <v>2055</v>
      </c>
      <c r="AG406" s="26">
        <v>2300</v>
      </c>
      <c r="AH406" s="26">
        <v>2514</v>
      </c>
      <c r="AI406" s="26">
        <v>2489</v>
      </c>
      <c r="AJ406" s="26">
        <v>12321</v>
      </c>
      <c r="AK406" s="26">
        <v>2365</v>
      </c>
      <c r="AL406" s="26">
        <v>2447</v>
      </c>
      <c r="AM406" s="26">
        <v>2428</v>
      </c>
      <c r="AN406" s="26">
        <v>2508</v>
      </c>
      <c r="AO406" s="26">
        <v>2573</v>
      </c>
      <c r="AP406" s="26">
        <v>12648</v>
      </c>
      <c r="AQ406" s="26">
        <v>2544</v>
      </c>
      <c r="AR406" s="26">
        <v>2612</v>
      </c>
      <c r="AS406" s="26">
        <v>2425</v>
      </c>
      <c r="AT406" s="26">
        <v>2483</v>
      </c>
      <c r="AU406" s="26">
        <v>2584</v>
      </c>
      <c r="AV406" s="26">
        <v>15728</v>
      </c>
      <c r="AW406" s="26">
        <v>2764</v>
      </c>
      <c r="AX406" s="26">
        <v>2941</v>
      </c>
      <c r="AY406" s="26">
        <v>3134</v>
      </c>
      <c r="AZ406" s="26">
        <v>3397</v>
      </c>
      <c r="BA406" s="26">
        <v>3492</v>
      </c>
      <c r="BB406" s="26">
        <v>18542</v>
      </c>
      <c r="BC406" s="26">
        <v>3608</v>
      </c>
      <c r="BD406" s="26">
        <v>3696</v>
      </c>
      <c r="BE406" s="26">
        <v>3728</v>
      </c>
      <c r="BF406" s="26">
        <v>3697</v>
      </c>
      <c r="BG406" s="26">
        <v>3813</v>
      </c>
      <c r="BH406" s="26">
        <v>18605</v>
      </c>
      <c r="BI406" s="26">
        <v>3878</v>
      </c>
      <c r="BJ406" s="26">
        <v>3794</v>
      </c>
      <c r="BK406" s="26">
        <v>3735</v>
      </c>
      <c r="BL406" s="26">
        <v>3682</v>
      </c>
      <c r="BM406" s="26">
        <v>3516</v>
      </c>
      <c r="BN406" s="26">
        <v>16389</v>
      </c>
      <c r="BO406" s="26">
        <v>3509</v>
      </c>
      <c r="BP406" s="26">
        <v>3303</v>
      </c>
      <c r="BQ406" s="26">
        <v>3372</v>
      </c>
      <c r="BR406" s="26">
        <v>3161</v>
      </c>
      <c r="BS406" s="26">
        <v>3044</v>
      </c>
      <c r="BT406" s="26">
        <v>14656</v>
      </c>
      <c r="BU406" s="26">
        <v>2978</v>
      </c>
      <c r="BV406" s="26">
        <v>2860</v>
      </c>
      <c r="BW406" s="26">
        <v>2936</v>
      </c>
      <c r="BX406" s="26">
        <v>2943</v>
      </c>
      <c r="BY406" s="26">
        <v>2939</v>
      </c>
      <c r="BZ406" s="26">
        <v>15914</v>
      </c>
      <c r="CA406" s="26">
        <v>2928</v>
      </c>
      <c r="CB406" s="26">
        <v>2917</v>
      </c>
      <c r="CC406" s="26">
        <v>3211</v>
      </c>
      <c r="CD406" s="26">
        <v>3429</v>
      </c>
      <c r="CE406" s="26">
        <v>3429</v>
      </c>
      <c r="CF406" s="26">
        <v>12871</v>
      </c>
      <c r="CG406" s="26">
        <v>2656</v>
      </c>
      <c r="CH406" s="26">
        <v>2855</v>
      </c>
      <c r="CI406" s="26">
        <v>2675</v>
      </c>
      <c r="CJ406" s="26">
        <v>2485</v>
      </c>
      <c r="CK406" s="26">
        <v>2200</v>
      </c>
      <c r="CL406" s="26">
        <v>10405</v>
      </c>
      <c r="CM406" s="26">
        <v>2122</v>
      </c>
      <c r="CN406" s="26">
        <v>2201</v>
      </c>
      <c r="CO406" s="26">
        <v>2120</v>
      </c>
      <c r="CP406" s="26">
        <v>1985</v>
      </c>
      <c r="CQ406" s="26">
        <v>1977</v>
      </c>
      <c r="CR406" s="26">
        <v>8616</v>
      </c>
      <c r="CS406" s="26">
        <v>1851</v>
      </c>
      <c r="CT406" s="26">
        <v>1771</v>
      </c>
      <c r="CU406" s="26">
        <v>1642</v>
      </c>
      <c r="CV406" s="26">
        <v>1720</v>
      </c>
      <c r="CW406" s="26">
        <v>1632</v>
      </c>
      <c r="CX406" s="26">
        <v>7140</v>
      </c>
      <c r="CY406" s="26">
        <v>1555</v>
      </c>
      <c r="CZ406" s="26">
        <v>1542</v>
      </c>
      <c r="DA406" s="26">
        <v>1399</v>
      </c>
      <c r="DB406" s="26">
        <v>1343</v>
      </c>
      <c r="DC406" s="26">
        <v>1301</v>
      </c>
      <c r="DD406" s="26">
        <v>4991</v>
      </c>
      <c r="DE406" s="26">
        <v>1117</v>
      </c>
      <c r="DF406" s="26">
        <v>1051</v>
      </c>
      <c r="DG406" s="26">
        <v>1020</v>
      </c>
      <c r="DH406" s="26">
        <v>916</v>
      </c>
      <c r="DI406" s="26">
        <v>887</v>
      </c>
      <c r="DJ406" s="26">
        <v>2375</v>
      </c>
      <c r="DK406" s="26">
        <v>866</v>
      </c>
      <c r="DL406" s="26">
        <v>585</v>
      </c>
      <c r="DM406" s="26">
        <v>380</v>
      </c>
      <c r="DN406" s="26">
        <v>293</v>
      </c>
      <c r="DO406" s="26">
        <v>251</v>
      </c>
      <c r="DP406" s="26">
        <v>617</v>
      </c>
      <c r="DQ406" s="26">
        <v>186</v>
      </c>
      <c r="DR406" s="26">
        <v>155</v>
      </c>
      <c r="DS406" s="26">
        <v>127</v>
      </c>
      <c r="DT406" s="26">
        <v>83</v>
      </c>
      <c r="DU406" s="26">
        <v>66</v>
      </c>
      <c r="DV406" s="26">
        <v>80</v>
      </c>
      <c r="DW406" s="26">
        <v>44675</v>
      </c>
      <c r="DX406" s="26">
        <v>50953</v>
      </c>
      <c r="DY406" s="26">
        <v>81893</v>
      </c>
      <c r="DZ406" s="26">
        <v>65564</v>
      </c>
      <c r="EA406" s="26">
        <v>47095</v>
      </c>
    </row>
    <row r="407" spans="1:131" ht="17.5" customHeight="1" x14ac:dyDescent="0.35"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W407" s="31"/>
      <c r="DX407" s="31"/>
      <c r="DY407" s="31"/>
      <c r="DZ407" s="31"/>
      <c r="EA407" s="31"/>
    </row>
    <row r="408" spans="1:131" s="3" customFormat="1" ht="17.5" customHeight="1" x14ac:dyDescent="0.35">
      <c r="A408" s="3" t="s">
        <v>710</v>
      </c>
      <c r="C408" s="3" t="s">
        <v>711</v>
      </c>
      <c r="E408" s="26">
        <v>384654</v>
      </c>
      <c r="F408" s="26">
        <v>18228</v>
      </c>
      <c r="G408" s="26">
        <v>3666</v>
      </c>
      <c r="H408" s="26">
        <v>3632</v>
      </c>
      <c r="I408" s="26">
        <v>3584</v>
      </c>
      <c r="J408" s="26">
        <v>3665</v>
      </c>
      <c r="K408" s="26">
        <v>3681</v>
      </c>
      <c r="L408" s="26">
        <v>17575</v>
      </c>
      <c r="M408" s="26">
        <v>3661</v>
      </c>
      <c r="N408" s="26">
        <v>3521</v>
      </c>
      <c r="O408" s="26">
        <v>3488</v>
      </c>
      <c r="P408" s="26">
        <v>3448</v>
      </c>
      <c r="Q408" s="26">
        <v>3457</v>
      </c>
      <c r="R408" s="26">
        <v>19611</v>
      </c>
      <c r="S408" s="26">
        <v>3645</v>
      </c>
      <c r="T408" s="26">
        <v>3837</v>
      </c>
      <c r="U408" s="26">
        <v>4005</v>
      </c>
      <c r="V408" s="26">
        <v>4009</v>
      </c>
      <c r="W408" s="26">
        <v>4115</v>
      </c>
      <c r="X408" s="26">
        <v>22010</v>
      </c>
      <c r="Y408" s="26">
        <v>4282</v>
      </c>
      <c r="Z408" s="26">
        <v>4197</v>
      </c>
      <c r="AA408" s="26">
        <v>4380</v>
      </c>
      <c r="AB408" s="26">
        <v>4422</v>
      </c>
      <c r="AC408" s="26">
        <v>4729</v>
      </c>
      <c r="AD408" s="26">
        <v>20749</v>
      </c>
      <c r="AE408" s="26">
        <v>4622</v>
      </c>
      <c r="AF408" s="26">
        <v>4412</v>
      </c>
      <c r="AG408" s="26">
        <v>4020</v>
      </c>
      <c r="AH408" s="26">
        <v>3960</v>
      </c>
      <c r="AI408" s="26">
        <v>3735</v>
      </c>
      <c r="AJ408" s="26">
        <v>18049</v>
      </c>
      <c r="AK408" s="26">
        <v>3588</v>
      </c>
      <c r="AL408" s="26">
        <v>3580</v>
      </c>
      <c r="AM408" s="26">
        <v>3637</v>
      </c>
      <c r="AN408" s="26">
        <v>3612</v>
      </c>
      <c r="AO408" s="26">
        <v>3632</v>
      </c>
      <c r="AP408" s="26">
        <v>18122</v>
      </c>
      <c r="AQ408" s="26">
        <v>3685</v>
      </c>
      <c r="AR408" s="26">
        <v>3819</v>
      </c>
      <c r="AS408" s="26">
        <v>3599</v>
      </c>
      <c r="AT408" s="26">
        <v>3480</v>
      </c>
      <c r="AU408" s="26">
        <v>3539</v>
      </c>
      <c r="AV408" s="26">
        <v>20828</v>
      </c>
      <c r="AW408" s="26">
        <v>3730</v>
      </c>
      <c r="AX408" s="26">
        <v>3817</v>
      </c>
      <c r="AY408" s="26">
        <v>4057</v>
      </c>
      <c r="AZ408" s="26">
        <v>4458</v>
      </c>
      <c r="BA408" s="26">
        <v>4766</v>
      </c>
      <c r="BB408" s="26">
        <v>26125</v>
      </c>
      <c r="BC408" s="26">
        <v>4957</v>
      </c>
      <c r="BD408" s="26">
        <v>5012</v>
      </c>
      <c r="BE408" s="26">
        <v>5354</v>
      </c>
      <c r="BF408" s="26">
        <v>5214</v>
      </c>
      <c r="BG408" s="26">
        <v>5588</v>
      </c>
      <c r="BH408" s="26">
        <v>28288</v>
      </c>
      <c r="BI408" s="26">
        <v>5637</v>
      </c>
      <c r="BJ408" s="26">
        <v>5765</v>
      </c>
      <c r="BK408" s="26">
        <v>5727</v>
      </c>
      <c r="BL408" s="26">
        <v>5647</v>
      </c>
      <c r="BM408" s="26">
        <v>5512</v>
      </c>
      <c r="BN408" s="26">
        <v>26238</v>
      </c>
      <c r="BO408" s="26">
        <v>5390</v>
      </c>
      <c r="BP408" s="26">
        <v>5338</v>
      </c>
      <c r="BQ408" s="26">
        <v>5232</v>
      </c>
      <c r="BR408" s="26">
        <v>5251</v>
      </c>
      <c r="BS408" s="26">
        <v>5027</v>
      </c>
      <c r="BT408" s="26">
        <v>25557</v>
      </c>
      <c r="BU408" s="26">
        <v>4967</v>
      </c>
      <c r="BV408" s="26">
        <v>5019</v>
      </c>
      <c r="BW408" s="26">
        <v>5237</v>
      </c>
      <c r="BX408" s="26">
        <v>5110</v>
      </c>
      <c r="BY408" s="26">
        <v>5224</v>
      </c>
      <c r="BZ408" s="26">
        <v>29766</v>
      </c>
      <c r="CA408" s="26">
        <v>5297</v>
      </c>
      <c r="CB408" s="26">
        <v>5607</v>
      </c>
      <c r="CC408" s="26">
        <v>5810</v>
      </c>
      <c r="CD408" s="26">
        <v>6409</v>
      </c>
      <c r="CE408" s="26">
        <v>6643</v>
      </c>
      <c r="CF408" s="26">
        <v>24911</v>
      </c>
      <c r="CG408" s="26">
        <v>5167</v>
      </c>
      <c r="CH408" s="26">
        <v>5585</v>
      </c>
      <c r="CI408" s="26">
        <v>5052</v>
      </c>
      <c r="CJ408" s="26">
        <v>4893</v>
      </c>
      <c r="CK408" s="26">
        <v>4214</v>
      </c>
      <c r="CL408" s="26">
        <v>19801</v>
      </c>
      <c r="CM408" s="26">
        <v>4041</v>
      </c>
      <c r="CN408" s="26">
        <v>4165</v>
      </c>
      <c r="CO408" s="26">
        <v>3946</v>
      </c>
      <c r="CP408" s="26">
        <v>3861</v>
      </c>
      <c r="CQ408" s="26">
        <v>3788</v>
      </c>
      <c r="CR408" s="26">
        <v>16850</v>
      </c>
      <c r="CS408" s="26">
        <v>3600</v>
      </c>
      <c r="CT408" s="26">
        <v>3450</v>
      </c>
      <c r="CU408" s="26">
        <v>3317</v>
      </c>
      <c r="CV408" s="26">
        <v>3305</v>
      </c>
      <c r="CW408" s="26">
        <v>3178</v>
      </c>
      <c r="CX408" s="26">
        <v>14665</v>
      </c>
      <c r="CY408" s="26">
        <v>3252</v>
      </c>
      <c r="CZ408" s="26">
        <v>3131</v>
      </c>
      <c r="DA408" s="26">
        <v>2863</v>
      </c>
      <c r="DB408" s="26">
        <v>2777</v>
      </c>
      <c r="DC408" s="26">
        <v>2642</v>
      </c>
      <c r="DD408" s="26">
        <v>10681</v>
      </c>
      <c r="DE408" s="26">
        <v>2484</v>
      </c>
      <c r="DF408" s="26">
        <v>2284</v>
      </c>
      <c r="DG408" s="26">
        <v>2156</v>
      </c>
      <c r="DH408" s="26">
        <v>1940</v>
      </c>
      <c r="DI408" s="26">
        <v>1817</v>
      </c>
      <c r="DJ408" s="26">
        <v>4921</v>
      </c>
      <c r="DK408" s="26">
        <v>1650</v>
      </c>
      <c r="DL408" s="26">
        <v>1317</v>
      </c>
      <c r="DM408" s="26">
        <v>791</v>
      </c>
      <c r="DN408" s="26">
        <v>616</v>
      </c>
      <c r="DO408" s="26">
        <v>547</v>
      </c>
      <c r="DP408" s="26">
        <v>1501</v>
      </c>
      <c r="DQ408" s="26">
        <v>489</v>
      </c>
      <c r="DR408" s="26">
        <v>410</v>
      </c>
      <c r="DS408" s="26">
        <v>264</v>
      </c>
      <c r="DT408" s="26">
        <v>196</v>
      </c>
      <c r="DU408" s="26">
        <v>142</v>
      </c>
      <c r="DV408" s="26">
        <v>178</v>
      </c>
      <c r="DW408" s="26">
        <v>59696</v>
      </c>
      <c r="DX408" s="26">
        <v>68273</v>
      </c>
      <c r="DY408" s="26">
        <v>121601</v>
      </c>
      <c r="DZ408" s="26">
        <v>109849</v>
      </c>
      <c r="EA408" s="26">
        <v>93508</v>
      </c>
    </row>
    <row r="409" spans="1:131" ht="17.5" customHeight="1" x14ac:dyDescent="0.35">
      <c r="A409" s="2" t="s">
        <v>712</v>
      </c>
      <c r="D409" s="2" t="s">
        <v>713</v>
      </c>
      <c r="E409" s="4">
        <v>69136</v>
      </c>
      <c r="F409" s="4">
        <v>2816</v>
      </c>
      <c r="G409" s="4">
        <v>553</v>
      </c>
      <c r="H409" s="4">
        <v>545</v>
      </c>
      <c r="I409" s="4">
        <v>560</v>
      </c>
      <c r="J409" s="4">
        <v>571</v>
      </c>
      <c r="K409" s="4">
        <v>587</v>
      </c>
      <c r="L409" s="4">
        <v>2895</v>
      </c>
      <c r="M409" s="4">
        <v>591</v>
      </c>
      <c r="N409" s="4">
        <v>576</v>
      </c>
      <c r="O409" s="4">
        <v>580</v>
      </c>
      <c r="P409" s="4">
        <v>590</v>
      </c>
      <c r="Q409" s="4">
        <v>558</v>
      </c>
      <c r="R409" s="4">
        <v>3447</v>
      </c>
      <c r="S409" s="4">
        <v>653</v>
      </c>
      <c r="T409" s="4">
        <v>653</v>
      </c>
      <c r="U409" s="4">
        <v>700</v>
      </c>
      <c r="V409" s="4">
        <v>706</v>
      </c>
      <c r="W409" s="4">
        <v>735</v>
      </c>
      <c r="X409" s="4">
        <v>3526</v>
      </c>
      <c r="Y409" s="4">
        <v>777</v>
      </c>
      <c r="Z409" s="4">
        <v>763</v>
      </c>
      <c r="AA409" s="4">
        <v>769</v>
      </c>
      <c r="AB409" s="4">
        <v>635</v>
      </c>
      <c r="AC409" s="4">
        <v>582</v>
      </c>
      <c r="AD409" s="4">
        <v>2520</v>
      </c>
      <c r="AE409" s="4">
        <v>470</v>
      </c>
      <c r="AF409" s="4">
        <v>466</v>
      </c>
      <c r="AG409" s="4">
        <v>500</v>
      </c>
      <c r="AH409" s="4">
        <v>529</v>
      </c>
      <c r="AI409" s="4">
        <v>555</v>
      </c>
      <c r="AJ409" s="4">
        <v>2539</v>
      </c>
      <c r="AK409" s="4">
        <v>531</v>
      </c>
      <c r="AL409" s="4">
        <v>449</v>
      </c>
      <c r="AM409" s="4">
        <v>527</v>
      </c>
      <c r="AN409" s="4">
        <v>510</v>
      </c>
      <c r="AO409" s="4">
        <v>522</v>
      </c>
      <c r="AP409" s="4">
        <v>2690</v>
      </c>
      <c r="AQ409" s="4">
        <v>550</v>
      </c>
      <c r="AR409" s="4">
        <v>546</v>
      </c>
      <c r="AS409" s="4">
        <v>554</v>
      </c>
      <c r="AT409" s="4">
        <v>489</v>
      </c>
      <c r="AU409" s="4">
        <v>551</v>
      </c>
      <c r="AV409" s="4">
        <v>3513</v>
      </c>
      <c r="AW409" s="4">
        <v>591</v>
      </c>
      <c r="AX409" s="4">
        <v>644</v>
      </c>
      <c r="AY409" s="4">
        <v>697</v>
      </c>
      <c r="AZ409" s="4">
        <v>749</v>
      </c>
      <c r="BA409" s="4">
        <v>832</v>
      </c>
      <c r="BB409" s="4">
        <v>4537</v>
      </c>
      <c r="BC409" s="4">
        <v>842</v>
      </c>
      <c r="BD409" s="4">
        <v>923</v>
      </c>
      <c r="BE409" s="4">
        <v>893</v>
      </c>
      <c r="BF409" s="4">
        <v>900</v>
      </c>
      <c r="BG409" s="4">
        <v>979</v>
      </c>
      <c r="BH409" s="4">
        <v>4824</v>
      </c>
      <c r="BI409" s="4">
        <v>992</v>
      </c>
      <c r="BJ409" s="4">
        <v>963</v>
      </c>
      <c r="BK409" s="4">
        <v>991</v>
      </c>
      <c r="BL409" s="4">
        <v>958</v>
      </c>
      <c r="BM409" s="4">
        <v>920</v>
      </c>
      <c r="BN409" s="4">
        <v>4529</v>
      </c>
      <c r="BO409" s="4">
        <v>899</v>
      </c>
      <c r="BP409" s="4">
        <v>912</v>
      </c>
      <c r="BQ409" s="4">
        <v>914</v>
      </c>
      <c r="BR409" s="4">
        <v>916</v>
      </c>
      <c r="BS409" s="4">
        <v>888</v>
      </c>
      <c r="BT409" s="4">
        <v>4644</v>
      </c>
      <c r="BU409" s="4">
        <v>886</v>
      </c>
      <c r="BV409" s="4">
        <v>895</v>
      </c>
      <c r="BW409" s="4">
        <v>955</v>
      </c>
      <c r="BX409" s="4">
        <v>940</v>
      </c>
      <c r="BY409" s="4">
        <v>968</v>
      </c>
      <c r="BZ409" s="4">
        <v>5708</v>
      </c>
      <c r="CA409" s="4">
        <v>975</v>
      </c>
      <c r="CB409" s="4">
        <v>1042</v>
      </c>
      <c r="CC409" s="4">
        <v>1128</v>
      </c>
      <c r="CD409" s="4">
        <v>1248</v>
      </c>
      <c r="CE409" s="4">
        <v>1315</v>
      </c>
      <c r="CF409" s="4">
        <v>5122</v>
      </c>
      <c r="CG409" s="4">
        <v>1029</v>
      </c>
      <c r="CH409" s="4">
        <v>1210</v>
      </c>
      <c r="CI409" s="4">
        <v>1017</v>
      </c>
      <c r="CJ409" s="4">
        <v>1014</v>
      </c>
      <c r="CK409" s="4">
        <v>852</v>
      </c>
      <c r="CL409" s="4">
        <v>4382</v>
      </c>
      <c r="CM409" s="4">
        <v>874</v>
      </c>
      <c r="CN409" s="4">
        <v>921</v>
      </c>
      <c r="CO409" s="4">
        <v>878</v>
      </c>
      <c r="CP409" s="4">
        <v>863</v>
      </c>
      <c r="CQ409" s="4">
        <v>846</v>
      </c>
      <c r="CR409" s="4">
        <v>3817</v>
      </c>
      <c r="CS409" s="4">
        <v>820</v>
      </c>
      <c r="CT409" s="4">
        <v>775</v>
      </c>
      <c r="CU409" s="4">
        <v>742</v>
      </c>
      <c r="CV409" s="4">
        <v>754</v>
      </c>
      <c r="CW409" s="4">
        <v>726</v>
      </c>
      <c r="CX409" s="4">
        <v>3450</v>
      </c>
      <c r="CY409" s="4">
        <v>800</v>
      </c>
      <c r="CZ409" s="4">
        <v>728</v>
      </c>
      <c r="DA409" s="4">
        <v>694</v>
      </c>
      <c r="DB409" s="4">
        <v>626</v>
      </c>
      <c r="DC409" s="4">
        <v>602</v>
      </c>
      <c r="DD409" s="4">
        <v>2548</v>
      </c>
      <c r="DE409" s="4">
        <v>592</v>
      </c>
      <c r="DF409" s="4">
        <v>536</v>
      </c>
      <c r="DG409" s="4">
        <v>509</v>
      </c>
      <c r="DH409" s="4">
        <v>484</v>
      </c>
      <c r="DI409" s="4">
        <v>427</v>
      </c>
      <c r="DJ409" s="4">
        <v>1202</v>
      </c>
      <c r="DK409" s="4">
        <v>378</v>
      </c>
      <c r="DL409" s="4">
        <v>332</v>
      </c>
      <c r="DM409" s="4">
        <v>185</v>
      </c>
      <c r="DN409" s="4">
        <v>155</v>
      </c>
      <c r="DO409" s="4">
        <v>152</v>
      </c>
      <c r="DP409" s="4">
        <v>379</v>
      </c>
      <c r="DQ409" s="4">
        <v>127</v>
      </c>
      <c r="DR409" s="4">
        <v>100</v>
      </c>
      <c r="DS409" s="4">
        <v>67</v>
      </c>
      <c r="DT409" s="4">
        <v>55</v>
      </c>
      <c r="DU409" s="4">
        <v>30</v>
      </c>
      <c r="DV409" s="4">
        <v>48</v>
      </c>
      <c r="DW409" s="4">
        <v>9935</v>
      </c>
      <c r="DX409" s="4">
        <v>11467</v>
      </c>
      <c r="DY409" s="4">
        <v>18548</v>
      </c>
      <c r="DZ409" s="4">
        <v>19705</v>
      </c>
      <c r="EA409" s="4">
        <v>20948</v>
      </c>
    </row>
    <row r="410" spans="1:131" ht="17.5" customHeight="1" x14ac:dyDescent="0.35">
      <c r="A410" s="2" t="s">
        <v>714</v>
      </c>
      <c r="D410" s="2" t="s">
        <v>715</v>
      </c>
      <c r="E410" s="4">
        <v>60562</v>
      </c>
      <c r="F410" s="4">
        <v>3309</v>
      </c>
      <c r="G410" s="4">
        <v>696</v>
      </c>
      <c r="H410" s="4">
        <v>714</v>
      </c>
      <c r="I410" s="4">
        <v>677</v>
      </c>
      <c r="J410" s="4">
        <v>658</v>
      </c>
      <c r="K410" s="4">
        <v>564</v>
      </c>
      <c r="L410" s="4">
        <v>2658</v>
      </c>
      <c r="M410" s="4">
        <v>608</v>
      </c>
      <c r="N410" s="4">
        <v>553</v>
      </c>
      <c r="O410" s="4">
        <v>496</v>
      </c>
      <c r="P410" s="4">
        <v>476</v>
      </c>
      <c r="Q410" s="4">
        <v>525</v>
      </c>
      <c r="R410" s="4">
        <v>2612</v>
      </c>
      <c r="S410" s="4">
        <v>491</v>
      </c>
      <c r="T410" s="4">
        <v>510</v>
      </c>
      <c r="U410" s="4">
        <v>545</v>
      </c>
      <c r="V410" s="4">
        <v>554</v>
      </c>
      <c r="W410" s="4">
        <v>512</v>
      </c>
      <c r="X410" s="4">
        <v>4781</v>
      </c>
      <c r="Y410" s="4">
        <v>540</v>
      </c>
      <c r="Z410" s="4">
        <v>530</v>
      </c>
      <c r="AA410" s="4">
        <v>625</v>
      </c>
      <c r="AB410" s="4">
        <v>1133</v>
      </c>
      <c r="AC410" s="4">
        <v>1953</v>
      </c>
      <c r="AD410" s="4">
        <v>7173</v>
      </c>
      <c r="AE410" s="4">
        <v>2188</v>
      </c>
      <c r="AF410" s="4">
        <v>1777</v>
      </c>
      <c r="AG410" s="4">
        <v>1227</v>
      </c>
      <c r="AH410" s="4">
        <v>1078</v>
      </c>
      <c r="AI410" s="4">
        <v>903</v>
      </c>
      <c r="AJ410" s="4">
        <v>4513</v>
      </c>
      <c r="AK410" s="4">
        <v>862</v>
      </c>
      <c r="AL410" s="4">
        <v>897</v>
      </c>
      <c r="AM410" s="4">
        <v>925</v>
      </c>
      <c r="AN410" s="4">
        <v>891</v>
      </c>
      <c r="AO410" s="4">
        <v>938</v>
      </c>
      <c r="AP410" s="4">
        <v>3965</v>
      </c>
      <c r="AQ410" s="4">
        <v>799</v>
      </c>
      <c r="AR410" s="4">
        <v>897</v>
      </c>
      <c r="AS410" s="4">
        <v>776</v>
      </c>
      <c r="AT410" s="4">
        <v>750</v>
      </c>
      <c r="AU410" s="4">
        <v>743</v>
      </c>
      <c r="AV410" s="4">
        <v>3537</v>
      </c>
      <c r="AW410" s="4">
        <v>676</v>
      </c>
      <c r="AX410" s="4">
        <v>699</v>
      </c>
      <c r="AY410" s="4">
        <v>724</v>
      </c>
      <c r="AZ410" s="4">
        <v>704</v>
      </c>
      <c r="BA410" s="4">
        <v>734</v>
      </c>
      <c r="BB410" s="4">
        <v>3790</v>
      </c>
      <c r="BC410" s="4">
        <v>742</v>
      </c>
      <c r="BD410" s="4">
        <v>708</v>
      </c>
      <c r="BE410" s="4">
        <v>796</v>
      </c>
      <c r="BF410" s="4">
        <v>767</v>
      </c>
      <c r="BG410" s="4">
        <v>777</v>
      </c>
      <c r="BH410" s="4">
        <v>3854</v>
      </c>
      <c r="BI410" s="4">
        <v>830</v>
      </c>
      <c r="BJ410" s="4">
        <v>796</v>
      </c>
      <c r="BK410" s="4">
        <v>761</v>
      </c>
      <c r="BL410" s="4">
        <v>761</v>
      </c>
      <c r="BM410" s="4">
        <v>706</v>
      </c>
      <c r="BN410" s="4">
        <v>3372</v>
      </c>
      <c r="BO410" s="4">
        <v>733</v>
      </c>
      <c r="BP410" s="4">
        <v>695</v>
      </c>
      <c r="BQ410" s="4">
        <v>691</v>
      </c>
      <c r="BR410" s="4">
        <v>649</v>
      </c>
      <c r="BS410" s="4">
        <v>604</v>
      </c>
      <c r="BT410" s="4">
        <v>3088</v>
      </c>
      <c r="BU410" s="4">
        <v>608</v>
      </c>
      <c r="BV410" s="4">
        <v>642</v>
      </c>
      <c r="BW410" s="4">
        <v>634</v>
      </c>
      <c r="BX410" s="4">
        <v>590</v>
      </c>
      <c r="BY410" s="4">
        <v>614</v>
      </c>
      <c r="BZ410" s="4">
        <v>3185</v>
      </c>
      <c r="CA410" s="4">
        <v>585</v>
      </c>
      <c r="CB410" s="4">
        <v>604</v>
      </c>
      <c r="CC410" s="4">
        <v>631</v>
      </c>
      <c r="CD410" s="4">
        <v>692</v>
      </c>
      <c r="CE410" s="4">
        <v>673</v>
      </c>
      <c r="CF410" s="4">
        <v>2518</v>
      </c>
      <c r="CG410" s="4">
        <v>527</v>
      </c>
      <c r="CH410" s="4">
        <v>558</v>
      </c>
      <c r="CI410" s="4">
        <v>489</v>
      </c>
      <c r="CJ410" s="4">
        <v>495</v>
      </c>
      <c r="CK410" s="4">
        <v>449</v>
      </c>
      <c r="CL410" s="4">
        <v>2207</v>
      </c>
      <c r="CM410" s="4">
        <v>442</v>
      </c>
      <c r="CN410" s="4">
        <v>451</v>
      </c>
      <c r="CO410" s="4">
        <v>436</v>
      </c>
      <c r="CP410" s="4">
        <v>426</v>
      </c>
      <c r="CQ410" s="4">
        <v>452</v>
      </c>
      <c r="CR410" s="4">
        <v>1930</v>
      </c>
      <c r="CS410" s="4">
        <v>382</v>
      </c>
      <c r="CT410" s="4">
        <v>389</v>
      </c>
      <c r="CU410" s="4">
        <v>379</v>
      </c>
      <c r="CV410" s="4">
        <v>388</v>
      </c>
      <c r="CW410" s="4">
        <v>392</v>
      </c>
      <c r="CX410" s="4">
        <v>1889</v>
      </c>
      <c r="CY410" s="4">
        <v>414</v>
      </c>
      <c r="CZ410" s="4">
        <v>414</v>
      </c>
      <c r="DA410" s="4">
        <v>376</v>
      </c>
      <c r="DB410" s="4">
        <v>353</v>
      </c>
      <c r="DC410" s="4">
        <v>332</v>
      </c>
      <c r="DD410" s="4">
        <v>1354</v>
      </c>
      <c r="DE410" s="4">
        <v>329</v>
      </c>
      <c r="DF410" s="4">
        <v>283</v>
      </c>
      <c r="DG410" s="4">
        <v>282</v>
      </c>
      <c r="DH410" s="4">
        <v>253</v>
      </c>
      <c r="DI410" s="4">
        <v>207</v>
      </c>
      <c r="DJ410" s="4">
        <v>644</v>
      </c>
      <c r="DK410" s="4">
        <v>228</v>
      </c>
      <c r="DL410" s="4">
        <v>159</v>
      </c>
      <c r="DM410" s="4">
        <v>116</v>
      </c>
      <c r="DN410" s="4">
        <v>73</v>
      </c>
      <c r="DO410" s="4">
        <v>68</v>
      </c>
      <c r="DP410" s="4">
        <v>163</v>
      </c>
      <c r="DQ410" s="4">
        <v>51</v>
      </c>
      <c r="DR410" s="4">
        <v>46</v>
      </c>
      <c r="DS410" s="4">
        <v>26</v>
      </c>
      <c r="DT410" s="4">
        <v>21</v>
      </c>
      <c r="DU410" s="4">
        <v>19</v>
      </c>
      <c r="DV410" s="4">
        <v>20</v>
      </c>
      <c r="DW410" s="4">
        <v>9119</v>
      </c>
      <c r="DX410" s="4">
        <v>10274</v>
      </c>
      <c r="DY410" s="4">
        <v>27219</v>
      </c>
      <c r="DZ410" s="4">
        <v>13499</v>
      </c>
      <c r="EA410" s="4">
        <v>10725</v>
      </c>
    </row>
    <row r="411" spans="1:131" ht="17.5" customHeight="1" x14ac:dyDescent="0.35">
      <c r="A411" s="2" t="s">
        <v>716</v>
      </c>
      <c r="D411" s="2" t="s">
        <v>717</v>
      </c>
      <c r="E411" s="4">
        <v>39680</v>
      </c>
      <c r="F411" s="4">
        <v>2191</v>
      </c>
      <c r="G411" s="4">
        <v>443</v>
      </c>
      <c r="H411" s="4">
        <v>453</v>
      </c>
      <c r="I411" s="4">
        <v>422</v>
      </c>
      <c r="J411" s="4">
        <v>415</v>
      </c>
      <c r="K411" s="4">
        <v>458</v>
      </c>
      <c r="L411" s="4">
        <v>2023</v>
      </c>
      <c r="M411" s="4">
        <v>413</v>
      </c>
      <c r="N411" s="4">
        <v>405</v>
      </c>
      <c r="O411" s="4">
        <v>436</v>
      </c>
      <c r="P411" s="4">
        <v>388</v>
      </c>
      <c r="Q411" s="4">
        <v>381</v>
      </c>
      <c r="R411" s="4">
        <v>2296</v>
      </c>
      <c r="S411" s="4">
        <v>399</v>
      </c>
      <c r="T411" s="4">
        <v>487</v>
      </c>
      <c r="U411" s="4">
        <v>481</v>
      </c>
      <c r="V411" s="4">
        <v>428</v>
      </c>
      <c r="W411" s="4">
        <v>501</v>
      </c>
      <c r="X411" s="4">
        <v>2248</v>
      </c>
      <c r="Y411" s="4">
        <v>521</v>
      </c>
      <c r="Z411" s="4">
        <v>460</v>
      </c>
      <c r="AA411" s="4">
        <v>468</v>
      </c>
      <c r="AB411" s="4">
        <v>453</v>
      </c>
      <c r="AC411" s="4">
        <v>346</v>
      </c>
      <c r="AD411" s="4">
        <v>1843</v>
      </c>
      <c r="AE411" s="4">
        <v>296</v>
      </c>
      <c r="AF411" s="4">
        <v>372</v>
      </c>
      <c r="AG411" s="4">
        <v>367</v>
      </c>
      <c r="AH411" s="4">
        <v>386</v>
      </c>
      <c r="AI411" s="4">
        <v>422</v>
      </c>
      <c r="AJ411" s="4">
        <v>1894</v>
      </c>
      <c r="AK411" s="4">
        <v>365</v>
      </c>
      <c r="AL411" s="4">
        <v>398</v>
      </c>
      <c r="AM411" s="4">
        <v>355</v>
      </c>
      <c r="AN411" s="4">
        <v>403</v>
      </c>
      <c r="AO411" s="4">
        <v>373</v>
      </c>
      <c r="AP411" s="4">
        <v>1973</v>
      </c>
      <c r="AQ411" s="4">
        <v>394</v>
      </c>
      <c r="AR411" s="4">
        <v>396</v>
      </c>
      <c r="AS411" s="4">
        <v>413</v>
      </c>
      <c r="AT411" s="4">
        <v>385</v>
      </c>
      <c r="AU411" s="4">
        <v>385</v>
      </c>
      <c r="AV411" s="4">
        <v>2299</v>
      </c>
      <c r="AW411" s="4">
        <v>416</v>
      </c>
      <c r="AX411" s="4">
        <v>425</v>
      </c>
      <c r="AY411" s="4">
        <v>427</v>
      </c>
      <c r="AZ411" s="4">
        <v>495</v>
      </c>
      <c r="BA411" s="4">
        <v>536</v>
      </c>
      <c r="BB411" s="4">
        <v>2919</v>
      </c>
      <c r="BC411" s="4">
        <v>591</v>
      </c>
      <c r="BD411" s="4">
        <v>562</v>
      </c>
      <c r="BE411" s="4">
        <v>611</v>
      </c>
      <c r="BF411" s="4">
        <v>561</v>
      </c>
      <c r="BG411" s="4">
        <v>594</v>
      </c>
      <c r="BH411" s="4">
        <v>3097</v>
      </c>
      <c r="BI411" s="4">
        <v>574</v>
      </c>
      <c r="BJ411" s="4">
        <v>692</v>
      </c>
      <c r="BK411" s="4">
        <v>603</v>
      </c>
      <c r="BL411" s="4">
        <v>631</v>
      </c>
      <c r="BM411" s="4">
        <v>597</v>
      </c>
      <c r="BN411" s="4">
        <v>2769</v>
      </c>
      <c r="BO411" s="4">
        <v>555</v>
      </c>
      <c r="BP411" s="4">
        <v>562</v>
      </c>
      <c r="BQ411" s="4">
        <v>549</v>
      </c>
      <c r="BR411" s="4">
        <v>569</v>
      </c>
      <c r="BS411" s="4">
        <v>534</v>
      </c>
      <c r="BT411" s="4">
        <v>2611</v>
      </c>
      <c r="BU411" s="4">
        <v>540</v>
      </c>
      <c r="BV411" s="4">
        <v>511</v>
      </c>
      <c r="BW411" s="4">
        <v>523</v>
      </c>
      <c r="BX411" s="4">
        <v>504</v>
      </c>
      <c r="BY411" s="4">
        <v>533</v>
      </c>
      <c r="BZ411" s="4">
        <v>2930</v>
      </c>
      <c r="CA411" s="4">
        <v>518</v>
      </c>
      <c r="CB411" s="4">
        <v>562</v>
      </c>
      <c r="CC411" s="4">
        <v>575</v>
      </c>
      <c r="CD411" s="4">
        <v>636</v>
      </c>
      <c r="CE411" s="4">
        <v>639</v>
      </c>
      <c r="CF411" s="4">
        <v>2389</v>
      </c>
      <c r="CG411" s="4">
        <v>497</v>
      </c>
      <c r="CH411" s="4">
        <v>504</v>
      </c>
      <c r="CI411" s="4">
        <v>499</v>
      </c>
      <c r="CJ411" s="4">
        <v>484</v>
      </c>
      <c r="CK411" s="4">
        <v>405</v>
      </c>
      <c r="CL411" s="4">
        <v>1914</v>
      </c>
      <c r="CM411" s="4">
        <v>417</v>
      </c>
      <c r="CN411" s="4">
        <v>381</v>
      </c>
      <c r="CO411" s="4">
        <v>379</v>
      </c>
      <c r="CP411" s="4">
        <v>379</v>
      </c>
      <c r="CQ411" s="4">
        <v>358</v>
      </c>
      <c r="CR411" s="4">
        <v>1542</v>
      </c>
      <c r="CS411" s="4">
        <v>333</v>
      </c>
      <c r="CT411" s="4">
        <v>297</v>
      </c>
      <c r="CU411" s="4">
        <v>317</v>
      </c>
      <c r="CV411" s="4">
        <v>296</v>
      </c>
      <c r="CW411" s="4">
        <v>299</v>
      </c>
      <c r="CX411" s="4">
        <v>1302</v>
      </c>
      <c r="CY411" s="4">
        <v>306</v>
      </c>
      <c r="CZ411" s="4">
        <v>312</v>
      </c>
      <c r="DA411" s="4">
        <v>219</v>
      </c>
      <c r="DB411" s="4">
        <v>215</v>
      </c>
      <c r="DC411" s="4">
        <v>250</v>
      </c>
      <c r="DD411" s="4">
        <v>906</v>
      </c>
      <c r="DE411" s="4">
        <v>216</v>
      </c>
      <c r="DF411" s="4">
        <v>182</v>
      </c>
      <c r="DG411" s="4">
        <v>188</v>
      </c>
      <c r="DH411" s="4">
        <v>162</v>
      </c>
      <c r="DI411" s="4">
        <v>158</v>
      </c>
      <c r="DJ411" s="4">
        <v>392</v>
      </c>
      <c r="DK411" s="4">
        <v>129</v>
      </c>
      <c r="DL411" s="4">
        <v>116</v>
      </c>
      <c r="DM411" s="4">
        <v>63</v>
      </c>
      <c r="DN411" s="4">
        <v>51</v>
      </c>
      <c r="DO411" s="4">
        <v>33</v>
      </c>
      <c r="DP411" s="4">
        <v>129</v>
      </c>
      <c r="DQ411" s="4">
        <v>40</v>
      </c>
      <c r="DR411" s="4">
        <v>40</v>
      </c>
      <c r="DS411" s="4">
        <v>23</v>
      </c>
      <c r="DT411" s="4">
        <v>14</v>
      </c>
      <c r="DU411" s="4">
        <v>12</v>
      </c>
      <c r="DV411" s="4">
        <v>13</v>
      </c>
      <c r="DW411" s="4">
        <v>7031</v>
      </c>
      <c r="DX411" s="4">
        <v>7959</v>
      </c>
      <c r="DY411" s="4">
        <v>12655</v>
      </c>
      <c r="DZ411" s="4">
        <v>11407</v>
      </c>
      <c r="EA411" s="4">
        <v>8587</v>
      </c>
    </row>
    <row r="412" spans="1:131" ht="17.5" customHeight="1" x14ac:dyDescent="0.35">
      <c r="A412" s="2" t="s">
        <v>718</v>
      </c>
      <c r="D412" s="2" t="s">
        <v>719</v>
      </c>
      <c r="E412" s="4">
        <v>48109</v>
      </c>
      <c r="F412" s="4">
        <v>2488</v>
      </c>
      <c r="G412" s="4">
        <v>498</v>
      </c>
      <c r="H412" s="4">
        <v>516</v>
      </c>
      <c r="I412" s="4">
        <v>470</v>
      </c>
      <c r="J412" s="4">
        <v>477</v>
      </c>
      <c r="K412" s="4">
        <v>527</v>
      </c>
      <c r="L412" s="4">
        <v>2343</v>
      </c>
      <c r="M412" s="4">
        <v>519</v>
      </c>
      <c r="N412" s="4">
        <v>472</v>
      </c>
      <c r="O412" s="4">
        <v>473</v>
      </c>
      <c r="P412" s="4">
        <v>445</v>
      </c>
      <c r="Q412" s="4">
        <v>434</v>
      </c>
      <c r="R412" s="4">
        <v>2594</v>
      </c>
      <c r="S412" s="4">
        <v>487</v>
      </c>
      <c r="T412" s="4">
        <v>488</v>
      </c>
      <c r="U412" s="4">
        <v>519</v>
      </c>
      <c r="V412" s="4">
        <v>531</v>
      </c>
      <c r="W412" s="4">
        <v>569</v>
      </c>
      <c r="X412" s="4">
        <v>2622</v>
      </c>
      <c r="Y412" s="4">
        <v>569</v>
      </c>
      <c r="Z412" s="4">
        <v>540</v>
      </c>
      <c r="AA412" s="4">
        <v>578</v>
      </c>
      <c r="AB412" s="4">
        <v>515</v>
      </c>
      <c r="AC412" s="4">
        <v>420</v>
      </c>
      <c r="AD412" s="4">
        <v>2252</v>
      </c>
      <c r="AE412" s="4">
        <v>415</v>
      </c>
      <c r="AF412" s="4">
        <v>425</v>
      </c>
      <c r="AG412" s="4">
        <v>469</v>
      </c>
      <c r="AH412" s="4">
        <v>489</v>
      </c>
      <c r="AI412" s="4">
        <v>454</v>
      </c>
      <c r="AJ412" s="4">
        <v>2313</v>
      </c>
      <c r="AK412" s="4">
        <v>478</v>
      </c>
      <c r="AL412" s="4">
        <v>452</v>
      </c>
      <c r="AM412" s="4">
        <v>461</v>
      </c>
      <c r="AN412" s="4">
        <v>448</v>
      </c>
      <c r="AO412" s="4">
        <v>474</v>
      </c>
      <c r="AP412" s="4">
        <v>2288</v>
      </c>
      <c r="AQ412" s="4">
        <v>479</v>
      </c>
      <c r="AR412" s="4">
        <v>485</v>
      </c>
      <c r="AS412" s="4">
        <v>442</v>
      </c>
      <c r="AT412" s="4">
        <v>458</v>
      </c>
      <c r="AU412" s="4">
        <v>424</v>
      </c>
      <c r="AV412" s="4">
        <v>2687</v>
      </c>
      <c r="AW412" s="4">
        <v>499</v>
      </c>
      <c r="AX412" s="4">
        <v>477</v>
      </c>
      <c r="AY412" s="4">
        <v>506</v>
      </c>
      <c r="AZ412" s="4">
        <v>568</v>
      </c>
      <c r="BA412" s="4">
        <v>637</v>
      </c>
      <c r="BB412" s="4">
        <v>3333</v>
      </c>
      <c r="BC412" s="4">
        <v>639</v>
      </c>
      <c r="BD412" s="4">
        <v>626</v>
      </c>
      <c r="BE412" s="4">
        <v>662</v>
      </c>
      <c r="BF412" s="4">
        <v>677</v>
      </c>
      <c r="BG412" s="4">
        <v>729</v>
      </c>
      <c r="BH412" s="4">
        <v>3510</v>
      </c>
      <c r="BI412" s="4">
        <v>698</v>
      </c>
      <c r="BJ412" s="4">
        <v>692</v>
      </c>
      <c r="BK412" s="4">
        <v>728</v>
      </c>
      <c r="BL412" s="4">
        <v>708</v>
      </c>
      <c r="BM412" s="4">
        <v>684</v>
      </c>
      <c r="BN412" s="4">
        <v>3297</v>
      </c>
      <c r="BO412" s="4">
        <v>668</v>
      </c>
      <c r="BP412" s="4">
        <v>664</v>
      </c>
      <c r="BQ412" s="4">
        <v>656</v>
      </c>
      <c r="BR412" s="4">
        <v>648</v>
      </c>
      <c r="BS412" s="4">
        <v>661</v>
      </c>
      <c r="BT412" s="4">
        <v>3138</v>
      </c>
      <c r="BU412" s="4">
        <v>606</v>
      </c>
      <c r="BV412" s="4">
        <v>617</v>
      </c>
      <c r="BW412" s="4">
        <v>654</v>
      </c>
      <c r="BX412" s="4">
        <v>607</v>
      </c>
      <c r="BY412" s="4">
        <v>654</v>
      </c>
      <c r="BZ412" s="4">
        <v>3711</v>
      </c>
      <c r="CA412" s="4">
        <v>662</v>
      </c>
      <c r="CB412" s="4">
        <v>687</v>
      </c>
      <c r="CC412" s="4">
        <v>714</v>
      </c>
      <c r="CD412" s="4">
        <v>813</v>
      </c>
      <c r="CE412" s="4">
        <v>835</v>
      </c>
      <c r="CF412" s="4">
        <v>3179</v>
      </c>
      <c r="CG412" s="4">
        <v>632</v>
      </c>
      <c r="CH412" s="4">
        <v>735</v>
      </c>
      <c r="CI412" s="4">
        <v>641</v>
      </c>
      <c r="CJ412" s="4">
        <v>651</v>
      </c>
      <c r="CK412" s="4">
        <v>520</v>
      </c>
      <c r="CL412" s="4">
        <v>2522</v>
      </c>
      <c r="CM412" s="4">
        <v>524</v>
      </c>
      <c r="CN412" s="4">
        <v>548</v>
      </c>
      <c r="CO412" s="4">
        <v>495</v>
      </c>
      <c r="CP412" s="4">
        <v>472</v>
      </c>
      <c r="CQ412" s="4">
        <v>483</v>
      </c>
      <c r="CR412" s="4">
        <v>2051</v>
      </c>
      <c r="CS412" s="4">
        <v>432</v>
      </c>
      <c r="CT412" s="4">
        <v>415</v>
      </c>
      <c r="CU412" s="4">
        <v>366</v>
      </c>
      <c r="CV412" s="4">
        <v>411</v>
      </c>
      <c r="CW412" s="4">
        <v>427</v>
      </c>
      <c r="CX412" s="4">
        <v>1741</v>
      </c>
      <c r="CY412" s="4">
        <v>382</v>
      </c>
      <c r="CZ412" s="4">
        <v>354</v>
      </c>
      <c r="DA412" s="4">
        <v>344</v>
      </c>
      <c r="DB412" s="4">
        <v>355</v>
      </c>
      <c r="DC412" s="4">
        <v>306</v>
      </c>
      <c r="DD412" s="4">
        <v>1236</v>
      </c>
      <c r="DE412" s="4">
        <v>270</v>
      </c>
      <c r="DF412" s="4">
        <v>270</v>
      </c>
      <c r="DG412" s="4">
        <v>246</v>
      </c>
      <c r="DH412" s="4">
        <v>232</v>
      </c>
      <c r="DI412" s="4">
        <v>218</v>
      </c>
      <c r="DJ412" s="4">
        <v>606</v>
      </c>
      <c r="DK412" s="4">
        <v>214</v>
      </c>
      <c r="DL412" s="4">
        <v>173</v>
      </c>
      <c r="DM412" s="4">
        <v>92</v>
      </c>
      <c r="DN412" s="4">
        <v>74</v>
      </c>
      <c r="DO412" s="4">
        <v>53</v>
      </c>
      <c r="DP412" s="4">
        <v>176</v>
      </c>
      <c r="DQ412" s="4">
        <v>54</v>
      </c>
      <c r="DR412" s="4">
        <v>49</v>
      </c>
      <c r="DS412" s="4">
        <v>28</v>
      </c>
      <c r="DT412" s="4">
        <v>25</v>
      </c>
      <c r="DU412" s="4">
        <v>20</v>
      </c>
      <c r="DV412" s="4">
        <v>22</v>
      </c>
      <c r="DW412" s="4">
        <v>7994</v>
      </c>
      <c r="DX412" s="4">
        <v>9112</v>
      </c>
      <c r="DY412" s="4">
        <v>14926</v>
      </c>
      <c r="DZ412" s="4">
        <v>13656</v>
      </c>
      <c r="EA412" s="4">
        <v>11533</v>
      </c>
    </row>
    <row r="413" spans="1:131" ht="17.5" customHeight="1" x14ac:dyDescent="0.35">
      <c r="A413" s="2" t="s">
        <v>720</v>
      </c>
      <c r="D413" s="2" t="s">
        <v>721</v>
      </c>
      <c r="E413" s="4">
        <v>43024</v>
      </c>
      <c r="F413" s="4">
        <v>1758</v>
      </c>
      <c r="G413" s="4">
        <v>331</v>
      </c>
      <c r="H413" s="4">
        <v>340</v>
      </c>
      <c r="I413" s="4">
        <v>338</v>
      </c>
      <c r="J413" s="4">
        <v>369</v>
      </c>
      <c r="K413" s="4">
        <v>380</v>
      </c>
      <c r="L413" s="4">
        <v>1938</v>
      </c>
      <c r="M413" s="4">
        <v>394</v>
      </c>
      <c r="N413" s="4">
        <v>369</v>
      </c>
      <c r="O413" s="4">
        <v>375</v>
      </c>
      <c r="P413" s="4">
        <v>401</v>
      </c>
      <c r="Q413" s="4">
        <v>399</v>
      </c>
      <c r="R413" s="4">
        <v>2226</v>
      </c>
      <c r="S413" s="4">
        <v>430</v>
      </c>
      <c r="T413" s="4">
        <v>435</v>
      </c>
      <c r="U413" s="4">
        <v>472</v>
      </c>
      <c r="V413" s="4">
        <v>444</v>
      </c>
      <c r="W413" s="4">
        <v>445</v>
      </c>
      <c r="X413" s="4">
        <v>2248</v>
      </c>
      <c r="Y413" s="4">
        <v>491</v>
      </c>
      <c r="Z413" s="4">
        <v>460</v>
      </c>
      <c r="AA413" s="4">
        <v>511</v>
      </c>
      <c r="AB413" s="4">
        <v>427</v>
      </c>
      <c r="AC413" s="4">
        <v>359</v>
      </c>
      <c r="AD413" s="4">
        <v>1614</v>
      </c>
      <c r="AE413" s="4">
        <v>297</v>
      </c>
      <c r="AF413" s="4">
        <v>311</v>
      </c>
      <c r="AG413" s="4">
        <v>326</v>
      </c>
      <c r="AH413" s="4">
        <v>350</v>
      </c>
      <c r="AI413" s="4">
        <v>330</v>
      </c>
      <c r="AJ413" s="4">
        <v>1707</v>
      </c>
      <c r="AK413" s="4">
        <v>344</v>
      </c>
      <c r="AL413" s="4">
        <v>322</v>
      </c>
      <c r="AM413" s="4">
        <v>341</v>
      </c>
      <c r="AN413" s="4">
        <v>356</v>
      </c>
      <c r="AO413" s="4">
        <v>344</v>
      </c>
      <c r="AP413" s="4">
        <v>1688</v>
      </c>
      <c r="AQ413" s="4">
        <v>304</v>
      </c>
      <c r="AR413" s="4">
        <v>328</v>
      </c>
      <c r="AS413" s="4">
        <v>356</v>
      </c>
      <c r="AT413" s="4">
        <v>342</v>
      </c>
      <c r="AU413" s="4">
        <v>358</v>
      </c>
      <c r="AV413" s="4">
        <v>2094</v>
      </c>
      <c r="AW413" s="4">
        <v>356</v>
      </c>
      <c r="AX413" s="4">
        <v>362</v>
      </c>
      <c r="AY413" s="4">
        <v>425</v>
      </c>
      <c r="AZ413" s="4">
        <v>483</v>
      </c>
      <c r="BA413" s="4">
        <v>468</v>
      </c>
      <c r="BB413" s="4">
        <v>2985</v>
      </c>
      <c r="BC413" s="4">
        <v>544</v>
      </c>
      <c r="BD413" s="4">
        <v>547</v>
      </c>
      <c r="BE413" s="4">
        <v>619</v>
      </c>
      <c r="BF413" s="4">
        <v>607</v>
      </c>
      <c r="BG413" s="4">
        <v>668</v>
      </c>
      <c r="BH413" s="4">
        <v>3469</v>
      </c>
      <c r="BI413" s="4">
        <v>681</v>
      </c>
      <c r="BJ413" s="4">
        <v>723</v>
      </c>
      <c r="BK413" s="4">
        <v>675</v>
      </c>
      <c r="BL413" s="4">
        <v>678</v>
      </c>
      <c r="BM413" s="4">
        <v>712</v>
      </c>
      <c r="BN413" s="4">
        <v>3361</v>
      </c>
      <c r="BO413" s="4">
        <v>687</v>
      </c>
      <c r="BP413" s="4">
        <v>693</v>
      </c>
      <c r="BQ413" s="4">
        <v>641</v>
      </c>
      <c r="BR413" s="4">
        <v>692</v>
      </c>
      <c r="BS413" s="4">
        <v>648</v>
      </c>
      <c r="BT413" s="4">
        <v>3231</v>
      </c>
      <c r="BU413" s="4">
        <v>629</v>
      </c>
      <c r="BV413" s="4">
        <v>617</v>
      </c>
      <c r="BW413" s="4">
        <v>669</v>
      </c>
      <c r="BX413" s="4">
        <v>662</v>
      </c>
      <c r="BY413" s="4">
        <v>654</v>
      </c>
      <c r="BZ413" s="4">
        <v>3915</v>
      </c>
      <c r="CA413" s="4">
        <v>715</v>
      </c>
      <c r="CB413" s="4">
        <v>761</v>
      </c>
      <c r="CC413" s="4">
        <v>703</v>
      </c>
      <c r="CD413" s="4">
        <v>824</v>
      </c>
      <c r="CE413" s="4">
        <v>912</v>
      </c>
      <c r="CF413" s="4">
        <v>3099</v>
      </c>
      <c r="CG413" s="4">
        <v>694</v>
      </c>
      <c r="CH413" s="4">
        <v>676</v>
      </c>
      <c r="CI413" s="4">
        <v>627</v>
      </c>
      <c r="CJ413" s="4">
        <v>616</v>
      </c>
      <c r="CK413" s="4">
        <v>486</v>
      </c>
      <c r="CL413" s="4">
        <v>2286</v>
      </c>
      <c r="CM413" s="4">
        <v>455</v>
      </c>
      <c r="CN413" s="4">
        <v>484</v>
      </c>
      <c r="CO413" s="4">
        <v>445</v>
      </c>
      <c r="CP413" s="4">
        <v>469</v>
      </c>
      <c r="CQ413" s="4">
        <v>433</v>
      </c>
      <c r="CR413" s="4">
        <v>1987</v>
      </c>
      <c r="CS413" s="4">
        <v>413</v>
      </c>
      <c r="CT413" s="4">
        <v>442</v>
      </c>
      <c r="CU413" s="4">
        <v>387</v>
      </c>
      <c r="CV413" s="4">
        <v>387</v>
      </c>
      <c r="CW413" s="4">
        <v>358</v>
      </c>
      <c r="CX413" s="4">
        <v>1577</v>
      </c>
      <c r="CY413" s="4">
        <v>320</v>
      </c>
      <c r="CZ413" s="4">
        <v>338</v>
      </c>
      <c r="DA413" s="4">
        <v>292</v>
      </c>
      <c r="DB413" s="4">
        <v>304</v>
      </c>
      <c r="DC413" s="4">
        <v>323</v>
      </c>
      <c r="DD413" s="4">
        <v>1161</v>
      </c>
      <c r="DE413" s="4">
        <v>266</v>
      </c>
      <c r="DF413" s="4">
        <v>261</v>
      </c>
      <c r="DG413" s="4">
        <v>247</v>
      </c>
      <c r="DH413" s="4">
        <v>202</v>
      </c>
      <c r="DI413" s="4">
        <v>185</v>
      </c>
      <c r="DJ413" s="4">
        <v>502</v>
      </c>
      <c r="DK413" s="4">
        <v>171</v>
      </c>
      <c r="DL413" s="4">
        <v>126</v>
      </c>
      <c r="DM413" s="4">
        <v>79</v>
      </c>
      <c r="DN413" s="4">
        <v>70</v>
      </c>
      <c r="DO413" s="4">
        <v>56</v>
      </c>
      <c r="DP413" s="4">
        <v>159</v>
      </c>
      <c r="DQ413" s="4">
        <v>58</v>
      </c>
      <c r="DR413" s="4">
        <v>47</v>
      </c>
      <c r="DS413" s="4">
        <v>24</v>
      </c>
      <c r="DT413" s="4">
        <v>18</v>
      </c>
      <c r="DU413" s="4">
        <v>12</v>
      </c>
      <c r="DV413" s="4">
        <v>19</v>
      </c>
      <c r="DW413" s="4">
        <v>6413</v>
      </c>
      <c r="DX413" s="4">
        <v>7384</v>
      </c>
      <c r="DY413" s="4">
        <v>11845</v>
      </c>
      <c r="DZ413" s="4">
        <v>13976</v>
      </c>
      <c r="EA413" s="4">
        <v>10790</v>
      </c>
    </row>
    <row r="414" spans="1:131" ht="17.5" customHeight="1" x14ac:dyDescent="0.35">
      <c r="A414" s="2" t="s">
        <v>722</v>
      </c>
      <c r="D414" s="2" t="s">
        <v>723</v>
      </c>
      <c r="E414" s="4">
        <v>64041</v>
      </c>
      <c r="F414" s="4">
        <v>2851</v>
      </c>
      <c r="G414" s="4">
        <v>572</v>
      </c>
      <c r="H414" s="4">
        <v>539</v>
      </c>
      <c r="I414" s="4">
        <v>557</v>
      </c>
      <c r="J414" s="4">
        <v>600</v>
      </c>
      <c r="K414" s="4">
        <v>583</v>
      </c>
      <c r="L414" s="4">
        <v>2960</v>
      </c>
      <c r="M414" s="4">
        <v>586</v>
      </c>
      <c r="N414" s="4">
        <v>613</v>
      </c>
      <c r="O414" s="4">
        <v>607</v>
      </c>
      <c r="P414" s="4">
        <v>579</v>
      </c>
      <c r="Q414" s="4">
        <v>575</v>
      </c>
      <c r="R414" s="4">
        <v>3277</v>
      </c>
      <c r="S414" s="4">
        <v>616</v>
      </c>
      <c r="T414" s="4">
        <v>649</v>
      </c>
      <c r="U414" s="4">
        <v>626</v>
      </c>
      <c r="V414" s="4">
        <v>702</v>
      </c>
      <c r="W414" s="4">
        <v>684</v>
      </c>
      <c r="X414" s="4">
        <v>3432</v>
      </c>
      <c r="Y414" s="4">
        <v>719</v>
      </c>
      <c r="Z414" s="4">
        <v>740</v>
      </c>
      <c r="AA414" s="4">
        <v>749</v>
      </c>
      <c r="AB414" s="4">
        <v>662</v>
      </c>
      <c r="AC414" s="4">
        <v>562</v>
      </c>
      <c r="AD414" s="4">
        <v>2702</v>
      </c>
      <c r="AE414" s="4">
        <v>465</v>
      </c>
      <c r="AF414" s="4">
        <v>536</v>
      </c>
      <c r="AG414" s="4">
        <v>570</v>
      </c>
      <c r="AH414" s="4">
        <v>589</v>
      </c>
      <c r="AI414" s="4">
        <v>542</v>
      </c>
      <c r="AJ414" s="4">
        <v>2668</v>
      </c>
      <c r="AK414" s="4">
        <v>521</v>
      </c>
      <c r="AL414" s="4">
        <v>520</v>
      </c>
      <c r="AM414" s="4">
        <v>547</v>
      </c>
      <c r="AN414" s="4">
        <v>568</v>
      </c>
      <c r="AO414" s="4">
        <v>512</v>
      </c>
      <c r="AP414" s="4">
        <v>2853</v>
      </c>
      <c r="AQ414" s="4">
        <v>573</v>
      </c>
      <c r="AR414" s="4">
        <v>620</v>
      </c>
      <c r="AS414" s="4">
        <v>554</v>
      </c>
      <c r="AT414" s="4">
        <v>531</v>
      </c>
      <c r="AU414" s="4">
        <v>575</v>
      </c>
      <c r="AV414" s="4">
        <v>3502</v>
      </c>
      <c r="AW414" s="4">
        <v>600</v>
      </c>
      <c r="AX414" s="4">
        <v>621</v>
      </c>
      <c r="AY414" s="4">
        <v>696</v>
      </c>
      <c r="AZ414" s="4">
        <v>777</v>
      </c>
      <c r="BA414" s="4">
        <v>808</v>
      </c>
      <c r="BB414" s="4">
        <v>4542</v>
      </c>
      <c r="BC414" s="4">
        <v>851</v>
      </c>
      <c r="BD414" s="4">
        <v>871</v>
      </c>
      <c r="BE414" s="4">
        <v>931</v>
      </c>
      <c r="BF414" s="4">
        <v>902</v>
      </c>
      <c r="BG414" s="4">
        <v>987</v>
      </c>
      <c r="BH414" s="4">
        <v>4986</v>
      </c>
      <c r="BI414" s="4">
        <v>972</v>
      </c>
      <c r="BJ414" s="4">
        <v>994</v>
      </c>
      <c r="BK414" s="4">
        <v>1040</v>
      </c>
      <c r="BL414" s="4">
        <v>996</v>
      </c>
      <c r="BM414" s="4">
        <v>984</v>
      </c>
      <c r="BN414" s="4">
        <v>4507</v>
      </c>
      <c r="BO414" s="4">
        <v>965</v>
      </c>
      <c r="BP414" s="4">
        <v>895</v>
      </c>
      <c r="BQ414" s="4">
        <v>878</v>
      </c>
      <c r="BR414" s="4">
        <v>886</v>
      </c>
      <c r="BS414" s="4">
        <v>883</v>
      </c>
      <c r="BT414" s="4">
        <v>4471</v>
      </c>
      <c r="BU414" s="4">
        <v>870</v>
      </c>
      <c r="BV414" s="4">
        <v>880</v>
      </c>
      <c r="BW414" s="4">
        <v>894</v>
      </c>
      <c r="BX414" s="4">
        <v>917</v>
      </c>
      <c r="BY414" s="4">
        <v>910</v>
      </c>
      <c r="BZ414" s="4">
        <v>5131</v>
      </c>
      <c r="CA414" s="4">
        <v>907</v>
      </c>
      <c r="CB414" s="4">
        <v>952</v>
      </c>
      <c r="CC414" s="4">
        <v>1029</v>
      </c>
      <c r="CD414" s="4">
        <v>1092</v>
      </c>
      <c r="CE414" s="4">
        <v>1151</v>
      </c>
      <c r="CF414" s="4">
        <v>4324</v>
      </c>
      <c r="CG414" s="4">
        <v>902</v>
      </c>
      <c r="CH414" s="4">
        <v>932</v>
      </c>
      <c r="CI414" s="4">
        <v>911</v>
      </c>
      <c r="CJ414" s="4">
        <v>832</v>
      </c>
      <c r="CK414" s="4">
        <v>747</v>
      </c>
      <c r="CL414" s="4">
        <v>3318</v>
      </c>
      <c r="CM414" s="4">
        <v>678</v>
      </c>
      <c r="CN414" s="4">
        <v>731</v>
      </c>
      <c r="CO414" s="4">
        <v>651</v>
      </c>
      <c r="CP414" s="4">
        <v>640</v>
      </c>
      <c r="CQ414" s="4">
        <v>618</v>
      </c>
      <c r="CR414" s="4">
        <v>2882</v>
      </c>
      <c r="CS414" s="4">
        <v>607</v>
      </c>
      <c r="CT414" s="4">
        <v>589</v>
      </c>
      <c r="CU414" s="4">
        <v>610</v>
      </c>
      <c r="CV414" s="4">
        <v>561</v>
      </c>
      <c r="CW414" s="4">
        <v>515</v>
      </c>
      <c r="CX414" s="4">
        <v>2564</v>
      </c>
      <c r="CY414" s="4">
        <v>551</v>
      </c>
      <c r="CZ414" s="4">
        <v>526</v>
      </c>
      <c r="DA414" s="4">
        <v>497</v>
      </c>
      <c r="DB414" s="4">
        <v>537</v>
      </c>
      <c r="DC414" s="4">
        <v>453</v>
      </c>
      <c r="DD414" s="4">
        <v>1915</v>
      </c>
      <c r="DE414" s="4">
        <v>440</v>
      </c>
      <c r="DF414" s="4">
        <v>416</v>
      </c>
      <c r="DG414" s="4">
        <v>384</v>
      </c>
      <c r="DH414" s="4">
        <v>325</v>
      </c>
      <c r="DI414" s="4">
        <v>350</v>
      </c>
      <c r="DJ414" s="4">
        <v>867</v>
      </c>
      <c r="DK414" s="4">
        <v>294</v>
      </c>
      <c r="DL414" s="4">
        <v>220</v>
      </c>
      <c r="DM414" s="4">
        <v>145</v>
      </c>
      <c r="DN414" s="4">
        <v>110</v>
      </c>
      <c r="DO414" s="4">
        <v>98</v>
      </c>
      <c r="DP414" s="4">
        <v>258</v>
      </c>
      <c r="DQ414" s="4">
        <v>85</v>
      </c>
      <c r="DR414" s="4">
        <v>67</v>
      </c>
      <c r="DS414" s="4">
        <v>49</v>
      </c>
      <c r="DT414" s="4">
        <v>30</v>
      </c>
      <c r="DU414" s="4">
        <v>27</v>
      </c>
      <c r="DV414" s="4">
        <v>31</v>
      </c>
      <c r="DW414" s="4">
        <v>9807</v>
      </c>
      <c r="DX414" s="4">
        <v>11296</v>
      </c>
      <c r="DY414" s="4">
        <v>18980</v>
      </c>
      <c r="DZ414" s="4">
        <v>19095</v>
      </c>
      <c r="EA414" s="4">
        <v>16159</v>
      </c>
    </row>
    <row r="415" spans="1:131" ht="17.5" customHeight="1" x14ac:dyDescent="0.35">
      <c r="A415" s="2" t="s">
        <v>724</v>
      </c>
      <c r="D415" s="2" t="s">
        <v>725</v>
      </c>
      <c r="E415" s="4">
        <v>32672</v>
      </c>
      <c r="F415" s="4">
        <v>1539</v>
      </c>
      <c r="G415" s="4">
        <v>334</v>
      </c>
      <c r="H415" s="4">
        <v>279</v>
      </c>
      <c r="I415" s="4">
        <v>305</v>
      </c>
      <c r="J415" s="4">
        <v>311</v>
      </c>
      <c r="K415" s="4">
        <v>310</v>
      </c>
      <c r="L415" s="4">
        <v>1501</v>
      </c>
      <c r="M415" s="4">
        <v>302</v>
      </c>
      <c r="N415" s="4">
        <v>285</v>
      </c>
      <c r="O415" s="4">
        <v>275</v>
      </c>
      <c r="P415" s="4">
        <v>328</v>
      </c>
      <c r="Q415" s="4">
        <v>311</v>
      </c>
      <c r="R415" s="4">
        <v>1662</v>
      </c>
      <c r="S415" s="4">
        <v>312</v>
      </c>
      <c r="T415" s="4">
        <v>320</v>
      </c>
      <c r="U415" s="4">
        <v>353</v>
      </c>
      <c r="V415" s="4">
        <v>343</v>
      </c>
      <c r="W415" s="4">
        <v>334</v>
      </c>
      <c r="X415" s="4">
        <v>1749</v>
      </c>
      <c r="Y415" s="4">
        <v>368</v>
      </c>
      <c r="Z415" s="4">
        <v>380</v>
      </c>
      <c r="AA415" s="4">
        <v>372</v>
      </c>
      <c r="AB415" s="4">
        <v>340</v>
      </c>
      <c r="AC415" s="4">
        <v>289</v>
      </c>
      <c r="AD415" s="4">
        <v>1508</v>
      </c>
      <c r="AE415" s="4">
        <v>277</v>
      </c>
      <c r="AF415" s="4">
        <v>307</v>
      </c>
      <c r="AG415" s="4">
        <v>318</v>
      </c>
      <c r="AH415" s="4">
        <v>303</v>
      </c>
      <c r="AI415" s="4">
        <v>303</v>
      </c>
      <c r="AJ415" s="4">
        <v>1303</v>
      </c>
      <c r="AK415" s="4">
        <v>258</v>
      </c>
      <c r="AL415" s="4">
        <v>295</v>
      </c>
      <c r="AM415" s="4">
        <v>254</v>
      </c>
      <c r="AN415" s="4">
        <v>241</v>
      </c>
      <c r="AO415" s="4">
        <v>255</v>
      </c>
      <c r="AP415" s="4">
        <v>1481</v>
      </c>
      <c r="AQ415" s="4">
        <v>318</v>
      </c>
      <c r="AR415" s="4">
        <v>310</v>
      </c>
      <c r="AS415" s="4">
        <v>282</v>
      </c>
      <c r="AT415" s="4">
        <v>293</v>
      </c>
      <c r="AU415" s="4">
        <v>278</v>
      </c>
      <c r="AV415" s="4">
        <v>1738</v>
      </c>
      <c r="AW415" s="4">
        <v>337</v>
      </c>
      <c r="AX415" s="4">
        <v>321</v>
      </c>
      <c r="AY415" s="4">
        <v>318</v>
      </c>
      <c r="AZ415" s="4">
        <v>358</v>
      </c>
      <c r="BA415" s="4">
        <v>404</v>
      </c>
      <c r="BB415" s="4">
        <v>2198</v>
      </c>
      <c r="BC415" s="4">
        <v>414</v>
      </c>
      <c r="BD415" s="4">
        <v>438</v>
      </c>
      <c r="BE415" s="4">
        <v>441</v>
      </c>
      <c r="BF415" s="4">
        <v>428</v>
      </c>
      <c r="BG415" s="4">
        <v>477</v>
      </c>
      <c r="BH415" s="4">
        <v>2334</v>
      </c>
      <c r="BI415" s="4">
        <v>455</v>
      </c>
      <c r="BJ415" s="4">
        <v>453</v>
      </c>
      <c r="BK415" s="4">
        <v>489</v>
      </c>
      <c r="BL415" s="4">
        <v>490</v>
      </c>
      <c r="BM415" s="4">
        <v>447</v>
      </c>
      <c r="BN415" s="4">
        <v>2395</v>
      </c>
      <c r="BO415" s="4">
        <v>468</v>
      </c>
      <c r="BP415" s="4">
        <v>496</v>
      </c>
      <c r="BQ415" s="4">
        <v>494</v>
      </c>
      <c r="BR415" s="4">
        <v>500</v>
      </c>
      <c r="BS415" s="4">
        <v>437</v>
      </c>
      <c r="BT415" s="4">
        <v>2383</v>
      </c>
      <c r="BU415" s="4">
        <v>436</v>
      </c>
      <c r="BV415" s="4">
        <v>453</v>
      </c>
      <c r="BW415" s="4">
        <v>510</v>
      </c>
      <c r="BX415" s="4">
        <v>493</v>
      </c>
      <c r="BY415" s="4">
        <v>491</v>
      </c>
      <c r="BZ415" s="4">
        <v>2847</v>
      </c>
      <c r="CA415" s="4">
        <v>511</v>
      </c>
      <c r="CB415" s="4">
        <v>563</v>
      </c>
      <c r="CC415" s="4">
        <v>558</v>
      </c>
      <c r="CD415" s="4">
        <v>592</v>
      </c>
      <c r="CE415" s="4">
        <v>623</v>
      </c>
      <c r="CF415" s="4">
        <v>2373</v>
      </c>
      <c r="CG415" s="4">
        <v>496</v>
      </c>
      <c r="CH415" s="4">
        <v>530</v>
      </c>
      <c r="CI415" s="4">
        <v>503</v>
      </c>
      <c r="CJ415" s="4">
        <v>410</v>
      </c>
      <c r="CK415" s="4">
        <v>434</v>
      </c>
      <c r="CL415" s="4">
        <v>1737</v>
      </c>
      <c r="CM415" s="4">
        <v>349</v>
      </c>
      <c r="CN415" s="4">
        <v>338</v>
      </c>
      <c r="CO415" s="4">
        <v>362</v>
      </c>
      <c r="CP415" s="4">
        <v>354</v>
      </c>
      <c r="CQ415" s="4">
        <v>334</v>
      </c>
      <c r="CR415" s="4">
        <v>1473</v>
      </c>
      <c r="CS415" s="4">
        <v>343</v>
      </c>
      <c r="CT415" s="4">
        <v>292</v>
      </c>
      <c r="CU415" s="4">
        <v>295</v>
      </c>
      <c r="CV415" s="4">
        <v>283</v>
      </c>
      <c r="CW415" s="4">
        <v>260</v>
      </c>
      <c r="CX415" s="4">
        <v>1134</v>
      </c>
      <c r="CY415" s="4">
        <v>244</v>
      </c>
      <c r="CZ415" s="4">
        <v>246</v>
      </c>
      <c r="DA415" s="4">
        <v>238</v>
      </c>
      <c r="DB415" s="4">
        <v>203</v>
      </c>
      <c r="DC415" s="4">
        <v>203</v>
      </c>
      <c r="DD415" s="4">
        <v>825</v>
      </c>
      <c r="DE415" s="4">
        <v>205</v>
      </c>
      <c r="DF415" s="4">
        <v>173</v>
      </c>
      <c r="DG415" s="4">
        <v>159</v>
      </c>
      <c r="DH415" s="4">
        <v>141</v>
      </c>
      <c r="DI415" s="4">
        <v>147</v>
      </c>
      <c r="DJ415" s="4">
        <v>361</v>
      </c>
      <c r="DK415" s="4">
        <v>117</v>
      </c>
      <c r="DL415" s="4">
        <v>95</v>
      </c>
      <c r="DM415" s="4">
        <v>60</v>
      </c>
      <c r="DN415" s="4">
        <v>42</v>
      </c>
      <c r="DO415" s="4">
        <v>47</v>
      </c>
      <c r="DP415" s="4">
        <v>116</v>
      </c>
      <c r="DQ415" s="4">
        <v>36</v>
      </c>
      <c r="DR415" s="4">
        <v>30</v>
      </c>
      <c r="DS415" s="4">
        <v>21</v>
      </c>
      <c r="DT415" s="4">
        <v>19</v>
      </c>
      <c r="DU415" s="4">
        <v>10</v>
      </c>
      <c r="DV415" s="4">
        <v>15</v>
      </c>
      <c r="DW415" s="4">
        <v>5070</v>
      </c>
      <c r="DX415" s="4">
        <v>5822</v>
      </c>
      <c r="DY415" s="4">
        <v>9609</v>
      </c>
      <c r="DZ415" s="4">
        <v>9959</v>
      </c>
      <c r="EA415" s="4">
        <v>8034</v>
      </c>
    </row>
    <row r="416" spans="1:131" ht="17.5" customHeight="1" x14ac:dyDescent="0.35">
      <c r="A416" s="2" t="s">
        <v>726</v>
      </c>
      <c r="D416" s="2" t="s">
        <v>727</v>
      </c>
      <c r="E416" s="4">
        <v>27430</v>
      </c>
      <c r="F416" s="4">
        <v>1276</v>
      </c>
      <c r="G416" s="4">
        <v>239</v>
      </c>
      <c r="H416" s="4">
        <v>246</v>
      </c>
      <c r="I416" s="4">
        <v>255</v>
      </c>
      <c r="J416" s="4">
        <v>264</v>
      </c>
      <c r="K416" s="4">
        <v>272</v>
      </c>
      <c r="L416" s="4">
        <v>1257</v>
      </c>
      <c r="M416" s="4">
        <v>248</v>
      </c>
      <c r="N416" s="4">
        <v>248</v>
      </c>
      <c r="O416" s="4">
        <v>246</v>
      </c>
      <c r="P416" s="4">
        <v>241</v>
      </c>
      <c r="Q416" s="4">
        <v>274</v>
      </c>
      <c r="R416" s="4">
        <v>1497</v>
      </c>
      <c r="S416" s="4">
        <v>257</v>
      </c>
      <c r="T416" s="4">
        <v>295</v>
      </c>
      <c r="U416" s="4">
        <v>309</v>
      </c>
      <c r="V416" s="4">
        <v>301</v>
      </c>
      <c r="W416" s="4">
        <v>335</v>
      </c>
      <c r="X416" s="4">
        <v>1404</v>
      </c>
      <c r="Y416" s="4">
        <v>297</v>
      </c>
      <c r="Z416" s="4">
        <v>324</v>
      </c>
      <c r="AA416" s="4">
        <v>308</v>
      </c>
      <c r="AB416" s="4">
        <v>257</v>
      </c>
      <c r="AC416" s="4">
        <v>218</v>
      </c>
      <c r="AD416" s="4">
        <v>1137</v>
      </c>
      <c r="AE416" s="4">
        <v>214</v>
      </c>
      <c r="AF416" s="4">
        <v>218</v>
      </c>
      <c r="AG416" s="4">
        <v>243</v>
      </c>
      <c r="AH416" s="4">
        <v>236</v>
      </c>
      <c r="AI416" s="4">
        <v>226</v>
      </c>
      <c r="AJ416" s="4">
        <v>1112</v>
      </c>
      <c r="AK416" s="4">
        <v>229</v>
      </c>
      <c r="AL416" s="4">
        <v>247</v>
      </c>
      <c r="AM416" s="4">
        <v>227</v>
      </c>
      <c r="AN416" s="4">
        <v>195</v>
      </c>
      <c r="AO416" s="4">
        <v>214</v>
      </c>
      <c r="AP416" s="4">
        <v>1184</v>
      </c>
      <c r="AQ416" s="4">
        <v>268</v>
      </c>
      <c r="AR416" s="4">
        <v>237</v>
      </c>
      <c r="AS416" s="4">
        <v>222</v>
      </c>
      <c r="AT416" s="4">
        <v>232</v>
      </c>
      <c r="AU416" s="4">
        <v>225</v>
      </c>
      <c r="AV416" s="4">
        <v>1458</v>
      </c>
      <c r="AW416" s="4">
        <v>255</v>
      </c>
      <c r="AX416" s="4">
        <v>268</v>
      </c>
      <c r="AY416" s="4">
        <v>264</v>
      </c>
      <c r="AZ416" s="4">
        <v>324</v>
      </c>
      <c r="BA416" s="4">
        <v>347</v>
      </c>
      <c r="BB416" s="4">
        <v>1821</v>
      </c>
      <c r="BC416" s="4">
        <v>334</v>
      </c>
      <c r="BD416" s="4">
        <v>337</v>
      </c>
      <c r="BE416" s="4">
        <v>401</v>
      </c>
      <c r="BF416" s="4">
        <v>372</v>
      </c>
      <c r="BG416" s="4">
        <v>377</v>
      </c>
      <c r="BH416" s="4">
        <v>2214</v>
      </c>
      <c r="BI416" s="4">
        <v>435</v>
      </c>
      <c r="BJ416" s="4">
        <v>452</v>
      </c>
      <c r="BK416" s="4">
        <v>440</v>
      </c>
      <c r="BL416" s="4">
        <v>425</v>
      </c>
      <c r="BM416" s="4">
        <v>462</v>
      </c>
      <c r="BN416" s="4">
        <v>2008</v>
      </c>
      <c r="BO416" s="4">
        <v>415</v>
      </c>
      <c r="BP416" s="4">
        <v>421</v>
      </c>
      <c r="BQ416" s="4">
        <v>409</v>
      </c>
      <c r="BR416" s="4">
        <v>391</v>
      </c>
      <c r="BS416" s="4">
        <v>372</v>
      </c>
      <c r="BT416" s="4">
        <v>1991</v>
      </c>
      <c r="BU416" s="4">
        <v>392</v>
      </c>
      <c r="BV416" s="4">
        <v>404</v>
      </c>
      <c r="BW416" s="4">
        <v>398</v>
      </c>
      <c r="BX416" s="4">
        <v>397</v>
      </c>
      <c r="BY416" s="4">
        <v>400</v>
      </c>
      <c r="BZ416" s="4">
        <v>2339</v>
      </c>
      <c r="CA416" s="4">
        <v>424</v>
      </c>
      <c r="CB416" s="4">
        <v>436</v>
      </c>
      <c r="CC416" s="4">
        <v>472</v>
      </c>
      <c r="CD416" s="4">
        <v>512</v>
      </c>
      <c r="CE416" s="4">
        <v>495</v>
      </c>
      <c r="CF416" s="4">
        <v>1907</v>
      </c>
      <c r="CG416" s="4">
        <v>390</v>
      </c>
      <c r="CH416" s="4">
        <v>440</v>
      </c>
      <c r="CI416" s="4">
        <v>365</v>
      </c>
      <c r="CJ416" s="4">
        <v>391</v>
      </c>
      <c r="CK416" s="4">
        <v>321</v>
      </c>
      <c r="CL416" s="4">
        <v>1435</v>
      </c>
      <c r="CM416" s="4">
        <v>302</v>
      </c>
      <c r="CN416" s="4">
        <v>311</v>
      </c>
      <c r="CO416" s="4">
        <v>300</v>
      </c>
      <c r="CP416" s="4">
        <v>258</v>
      </c>
      <c r="CQ416" s="4">
        <v>264</v>
      </c>
      <c r="CR416" s="4">
        <v>1168</v>
      </c>
      <c r="CS416" s="4">
        <v>270</v>
      </c>
      <c r="CT416" s="4">
        <v>251</v>
      </c>
      <c r="CU416" s="4">
        <v>221</v>
      </c>
      <c r="CV416" s="4">
        <v>225</v>
      </c>
      <c r="CW416" s="4">
        <v>201</v>
      </c>
      <c r="CX416" s="4">
        <v>1008</v>
      </c>
      <c r="CY416" s="4">
        <v>235</v>
      </c>
      <c r="CZ416" s="4">
        <v>213</v>
      </c>
      <c r="DA416" s="4">
        <v>203</v>
      </c>
      <c r="DB416" s="4">
        <v>184</v>
      </c>
      <c r="DC416" s="4">
        <v>173</v>
      </c>
      <c r="DD416" s="4">
        <v>736</v>
      </c>
      <c r="DE416" s="4">
        <v>166</v>
      </c>
      <c r="DF416" s="4">
        <v>163</v>
      </c>
      <c r="DG416" s="4">
        <v>141</v>
      </c>
      <c r="DH416" s="4">
        <v>141</v>
      </c>
      <c r="DI416" s="4">
        <v>125</v>
      </c>
      <c r="DJ416" s="4">
        <v>347</v>
      </c>
      <c r="DK416" s="4">
        <v>119</v>
      </c>
      <c r="DL416" s="4">
        <v>96</v>
      </c>
      <c r="DM416" s="4">
        <v>51</v>
      </c>
      <c r="DN416" s="4">
        <v>41</v>
      </c>
      <c r="DO416" s="4">
        <v>40</v>
      </c>
      <c r="DP416" s="4">
        <v>121</v>
      </c>
      <c r="DQ416" s="4">
        <v>38</v>
      </c>
      <c r="DR416" s="4">
        <v>31</v>
      </c>
      <c r="DS416" s="4">
        <v>26</v>
      </c>
      <c r="DT416" s="4">
        <v>14</v>
      </c>
      <c r="DU416" s="4">
        <v>12</v>
      </c>
      <c r="DV416" s="4">
        <v>10</v>
      </c>
      <c r="DW416" s="4">
        <v>4327</v>
      </c>
      <c r="DX416" s="4">
        <v>4959</v>
      </c>
      <c r="DY416" s="4">
        <v>7819</v>
      </c>
      <c r="DZ416" s="4">
        <v>8552</v>
      </c>
      <c r="EA416" s="4">
        <v>6732</v>
      </c>
    </row>
    <row r="417" spans="1:131" ht="17.5" customHeight="1" x14ac:dyDescent="0.35">
      <c r="E417" s="30"/>
      <c r="F417" s="30"/>
      <c r="G417" s="31"/>
      <c r="H417" s="31"/>
      <c r="I417" s="31"/>
      <c r="J417" s="31"/>
      <c r="K417" s="31"/>
      <c r="L417" s="30"/>
      <c r="M417" s="31"/>
      <c r="N417" s="31"/>
      <c r="O417" s="31"/>
      <c r="P417" s="31"/>
      <c r="Q417" s="31"/>
      <c r="R417" s="30"/>
      <c r="S417" s="31"/>
      <c r="T417" s="31"/>
      <c r="U417" s="31"/>
      <c r="V417" s="31"/>
      <c r="W417" s="31"/>
      <c r="X417" s="30"/>
      <c r="Y417" s="31"/>
      <c r="Z417" s="31"/>
      <c r="AA417" s="31"/>
      <c r="AB417" s="31"/>
      <c r="AC417" s="31"/>
      <c r="AD417" s="30"/>
      <c r="AE417" s="31"/>
      <c r="AF417" s="31"/>
      <c r="AG417" s="31"/>
      <c r="AH417" s="31"/>
      <c r="AI417" s="31"/>
      <c r="AJ417" s="30"/>
      <c r="AK417" s="31"/>
      <c r="AL417" s="31"/>
      <c r="AM417" s="31"/>
      <c r="AN417" s="31"/>
      <c r="AO417" s="31"/>
      <c r="AP417" s="30"/>
      <c r="AQ417" s="31"/>
      <c r="AR417" s="31"/>
      <c r="AS417" s="31"/>
      <c r="AT417" s="31"/>
      <c r="AU417" s="31"/>
      <c r="AV417" s="30"/>
      <c r="AW417" s="31"/>
      <c r="AX417" s="31"/>
      <c r="AY417" s="31"/>
      <c r="AZ417" s="31"/>
      <c r="BA417" s="31"/>
      <c r="BB417" s="30"/>
      <c r="BC417" s="31"/>
      <c r="BD417" s="31"/>
      <c r="BE417" s="31"/>
      <c r="BF417" s="31"/>
      <c r="BG417" s="31"/>
      <c r="BH417" s="30"/>
      <c r="BI417" s="31"/>
      <c r="BJ417" s="31"/>
      <c r="BK417" s="31"/>
      <c r="BL417" s="31"/>
      <c r="BM417" s="31"/>
      <c r="BN417" s="30"/>
      <c r="BO417" s="31"/>
      <c r="BP417" s="31"/>
      <c r="BQ417" s="31"/>
      <c r="BR417" s="31"/>
      <c r="BS417" s="31"/>
      <c r="BT417" s="30"/>
      <c r="BU417" s="31"/>
      <c r="BV417" s="31"/>
      <c r="BW417" s="31"/>
      <c r="BX417" s="31"/>
      <c r="BY417" s="31"/>
      <c r="BZ417" s="30"/>
      <c r="CA417" s="31"/>
      <c r="CB417" s="31"/>
      <c r="CC417" s="31"/>
      <c r="CD417" s="31"/>
      <c r="CE417" s="31"/>
      <c r="CF417" s="30"/>
      <c r="CG417" s="31"/>
      <c r="CH417" s="31"/>
      <c r="CI417" s="31"/>
      <c r="CJ417" s="31"/>
      <c r="CK417" s="31"/>
      <c r="CL417" s="30"/>
      <c r="CM417" s="31"/>
      <c r="CN417" s="31"/>
      <c r="CO417" s="31"/>
      <c r="CP417" s="31"/>
      <c r="CQ417" s="31"/>
      <c r="CR417" s="30"/>
      <c r="CS417" s="31"/>
      <c r="CT417" s="31"/>
      <c r="CU417" s="31"/>
      <c r="CV417" s="31"/>
      <c r="CW417" s="31"/>
      <c r="CX417" s="30"/>
      <c r="CY417" s="31"/>
      <c r="CZ417" s="31"/>
      <c r="DA417" s="31"/>
      <c r="DB417" s="31"/>
      <c r="DC417" s="31"/>
      <c r="DD417" s="30"/>
      <c r="DE417" s="31"/>
      <c r="DF417" s="31"/>
      <c r="DG417" s="31"/>
      <c r="DH417" s="31"/>
      <c r="DI417" s="31"/>
      <c r="DJ417" s="30"/>
      <c r="DK417" s="31"/>
      <c r="DL417" s="31"/>
      <c r="DM417" s="31"/>
      <c r="DN417" s="31"/>
      <c r="DO417" s="31"/>
      <c r="DP417" s="30"/>
      <c r="DQ417" s="31"/>
      <c r="DR417" s="31"/>
      <c r="DS417" s="31"/>
      <c r="DT417" s="31"/>
      <c r="DU417" s="31"/>
      <c r="DW417" s="31"/>
      <c r="DX417" s="31"/>
      <c r="DY417" s="31"/>
      <c r="DZ417" s="31"/>
      <c r="EA417" s="31"/>
    </row>
    <row r="418" spans="1:131" s="3" customFormat="1" ht="17.5" customHeight="1" x14ac:dyDescent="0.35">
      <c r="A418" s="3" t="s">
        <v>728</v>
      </c>
      <c r="C418" s="3" t="s">
        <v>729</v>
      </c>
      <c r="E418" s="26">
        <v>211634</v>
      </c>
      <c r="F418" s="26">
        <v>9472</v>
      </c>
      <c r="G418" s="26">
        <v>1738</v>
      </c>
      <c r="H418" s="26">
        <v>1912</v>
      </c>
      <c r="I418" s="26">
        <v>1956</v>
      </c>
      <c r="J418" s="26">
        <v>1905</v>
      </c>
      <c r="K418" s="26">
        <v>1961</v>
      </c>
      <c r="L418" s="26">
        <v>9549</v>
      </c>
      <c r="M418" s="26">
        <v>1980</v>
      </c>
      <c r="N418" s="26">
        <v>1842</v>
      </c>
      <c r="O418" s="26">
        <v>1913</v>
      </c>
      <c r="P418" s="26">
        <v>1884</v>
      </c>
      <c r="Q418" s="26">
        <v>1930</v>
      </c>
      <c r="R418" s="26">
        <v>11195</v>
      </c>
      <c r="S418" s="26">
        <v>2017</v>
      </c>
      <c r="T418" s="26">
        <v>2139</v>
      </c>
      <c r="U418" s="26">
        <v>2340</v>
      </c>
      <c r="V418" s="26">
        <v>2349</v>
      </c>
      <c r="W418" s="26">
        <v>2350</v>
      </c>
      <c r="X418" s="26">
        <v>11376</v>
      </c>
      <c r="Y418" s="26">
        <v>2471</v>
      </c>
      <c r="Z418" s="26">
        <v>2356</v>
      </c>
      <c r="AA418" s="26">
        <v>2596</v>
      </c>
      <c r="AB418" s="26">
        <v>2261</v>
      </c>
      <c r="AC418" s="26">
        <v>1692</v>
      </c>
      <c r="AD418" s="26">
        <v>8746</v>
      </c>
      <c r="AE418" s="26">
        <v>1669</v>
      </c>
      <c r="AF418" s="26">
        <v>1630</v>
      </c>
      <c r="AG418" s="26">
        <v>1785</v>
      </c>
      <c r="AH418" s="26">
        <v>1863</v>
      </c>
      <c r="AI418" s="26">
        <v>1799</v>
      </c>
      <c r="AJ418" s="26">
        <v>8561</v>
      </c>
      <c r="AK418" s="26">
        <v>1643</v>
      </c>
      <c r="AL418" s="26">
        <v>1723</v>
      </c>
      <c r="AM418" s="26">
        <v>1695</v>
      </c>
      <c r="AN418" s="26">
        <v>1690</v>
      </c>
      <c r="AO418" s="26">
        <v>1810</v>
      </c>
      <c r="AP418" s="26">
        <v>8813</v>
      </c>
      <c r="AQ418" s="26">
        <v>1810</v>
      </c>
      <c r="AR418" s="26">
        <v>1742</v>
      </c>
      <c r="AS418" s="26">
        <v>1757</v>
      </c>
      <c r="AT418" s="26">
        <v>1661</v>
      </c>
      <c r="AU418" s="26">
        <v>1843</v>
      </c>
      <c r="AV418" s="26">
        <v>11001</v>
      </c>
      <c r="AW418" s="26">
        <v>1868</v>
      </c>
      <c r="AX418" s="26">
        <v>2018</v>
      </c>
      <c r="AY418" s="26">
        <v>2166</v>
      </c>
      <c r="AZ418" s="26">
        <v>2364</v>
      </c>
      <c r="BA418" s="26">
        <v>2585</v>
      </c>
      <c r="BB418" s="26">
        <v>14065</v>
      </c>
      <c r="BC418" s="26">
        <v>2675</v>
      </c>
      <c r="BD418" s="26">
        <v>2733</v>
      </c>
      <c r="BE418" s="26">
        <v>2828</v>
      </c>
      <c r="BF418" s="26">
        <v>2887</v>
      </c>
      <c r="BG418" s="26">
        <v>2942</v>
      </c>
      <c r="BH418" s="26">
        <v>15343</v>
      </c>
      <c r="BI418" s="26">
        <v>3002</v>
      </c>
      <c r="BJ418" s="26">
        <v>3051</v>
      </c>
      <c r="BK418" s="26">
        <v>3138</v>
      </c>
      <c r="BL418" s="26">
        <v>3110</v>
      </c>
      <c r="BM418" s="26">
        <v>3042</v>
      </c>
      <c r="BN418" s="26">
        <v>14644</v>
      </c>
      <c r="BO418" s="26">
        <v>2908</v>
      </c>
      <c r="BP418" s="26">
        <v>2907</v>
      </c>
      <c r="BQ418" s="26">
        <v>2977</v>
      </c>
      <c r="BR418" s="26">
        <v>3008</v>
      </c>
      <c r="BS418" s="26">
        <v>2844</v>
      </c>
      <c r="BT418" s="26">
        <v>14104</v>
      </c>
      <c r="BU418" s="26">
        <v>2665</v>
      </c>
      <c r="BV418" s="26">
        <v>2826</v>
      </c>
      <c r="BW418" s="26">
        <v>2848</v>
      </c>
      <c r="BX418" s="26">
        <v>2870</v>
      </c>
      <c r="BY418" s="26">
        <v>2895</v>
      </c>
      <c r="BZ418" s="26">
        <v>17398</v>
      </c>
      <c r="CA418" s="26">
        <v>3023</v>
      </c>
      <c r="CB418" s="26">
        <v>3332</v>
      </c>
      <c r="CC418" s="26">
        <v>3337</v>
      </c>
      <c r="CD418" s="26">
        <v>3712</v>
      </c>
      <c r="CE418" s="26">
        <v>3994</v>
      </c>
      <c r="CF418" s="26">
        <v>14863</v>
      </c>
      <c r="CG418" s="26">
        <v>3032</v>
      </c>
      <c r="CH418" s="26">
        <v>3320</v>
      </c>
      <c r="CI418" s="26">
        <v>3068</v>
      </c>
      <c r="CJ418" s="26">
        <v>2864</v>
      </c>
      <c r="CK418" s="26">
        <v>2579</v>
      </c>
      <c r="CL418" s="26">
        <v>12180</v>
      </c>
      <c r="CM418" s="26">
        <v>2390</v>
      </c>
      <c r="CN418" s="26">
        <v>2551</v>
      </c>
      <c r="CO418" s="26">
        <v>2434</v>
      </c>
      <c r="CP418" s="26">
        <v>2450</v>
      </c>
      <c r="CQ418" s="26">
        <v>2355</v>
      </c>
      <c r="CR418" s="26">
        <v>10830</v>
      </c>
      <c r="CS418" s="26">
        <v>2241</v>
      </c>
      <c r="CT418" s="26">
        <v>2220</v>
      </c>
      <c r="CU418" s="26">
        <v>2105</v>
      </c>
      <c r="CV418" s="26">
        <v>2151</v>
      </c>
      <c r="CW418" s="26">
        <v>2113</v>
      </c>
      <c r="CX418" s="26">
        <v>9072</v>
      </c>
      <c r="CY418" s="26">
        <v>2001</v>
      </c>
      <c r="CZ418" s="26">
        <v>1982</v>
      </c>
      <c r="DA418" s="26">
        <v>1861</v>
      </c>
      <c r="DB418" s="26">
        <v>1665</v>
      </c>
      <c r="DC418" s="26">
        <v>1563</v>
      </c>
      <c r="DD418" s="26">
        <v>6470</v>
      </c>
      <c r="DE418" s="26">
        <v>1450</v>
      </c>
      <c r="DF418" s="26">
        <v>1425</v>
      </c>
      <c r="DG418" s="26">
        <v>1285</v>
      </c>
      <c r="DH418" s="26">
        <v>1215</v>
      </c>
      <c r="DI418" s="26">
        <v>1095</v>
      </c>
      <c r="DJ418" s="26">
        <v>2990</v>
      </c>
      <c r="DK418" s="26">
        <v>1021</v>
      </c>
      <c r="DL418" s="26">
        <v>767</v>
      </c>
      <c r="DM418" s="26">
        <v>511</v>
      </c>
      <c r="DN418" s="26">
        <v>344</v>
      </c>
      <c r="DO418" s="26">
        <v>347</v>
      </c>
      <c r="DP418" s="26">
        <v>840</v>
      </c>
      <c r="DQ418" s="26">
        <v>241</v>
      </c>
      <c r="DR418" s="26">
        <v>238</v>
      </c>
      <c r="DS418" s="26">
        <v>167</v>
      </c>
      <c r="DT418" s="26">
        <v>115</v>
      </c>
      <c r="DU418" s="26">
        <v>79</v>
      </c>
      <c r="DV418" s="26">
        <v>122</v>
      </c>
      <c r="DW418" s="26">
        <v>32687</v>
      </c>
      <c r="DX418" s="26">
        <v>37639</v>
      </c>
      <c r="DY418" s="26">
        <v>60091</v>
      </c>
      <c r="DZ418" s="26">
        <v>61489</v>
      </c>
      <c r="EA418" s="26">
        <v>57367</v>
      </c>
    </row>
    <row r="419" spans="1:131" ht="17.5" customHeight="1" x14ac:dyDescent="0.35">
      <c r="A419" s="2" t="s">
        <v>730</v>
      </c>
      <c r="D419" s="2" t="s">
        <v>731</v>
      </c>
      <c r="E419" s="4">
        <v>24878</v>
      </c>
      <c r="F419" s="4">
        <v>1037</v>
      </c>
      <c r="G419" s="4">
        <v>172</v>
      </c>
      <c r="H419" s="4">
        <v>219</v>
      </c>
      <c r="I419" s="4">
        <v>204</v>
      </c>
      <c r="J419" s="4">
        <v>197</v>
      </c>
      <c r="K419" s="4">
        <v>245</v>
      </c>
      <c r="L419" s="4">
        <v>1049</v>
      </c>
      <c r="M419" s="4">
        <v>196</v>
      </c>
      <c r="N419" s="4">
        <v>209</v>
      </c>
      <c r="O419" s="4">
        <v>231</v>
      </c>
      <c r="P419" s="4">
        <v>193</v>
      </c>
      <c r="Q419" s="4">
        <v>220</v>
      </c>
      <c r="R419" s="4">
        <v>1176</v>
      </c>
      <c r="S419" s="4">
        <v>222</v>
      </c>
      <c r="T419" s="4">
        <v>229</v>
      </c>
      <c r="U419" s="4">
        <v>229</v>
      </c>
      <c r="V419" s="4">
        <v>250</v>
      </c>
      <c r="W419" s="4">
        <v>246</v>
      </c>
      <c r="X419" s="4">
        <v>1216</v>
      </c>
      <c r="Y419" s="4">
        <v>272</v>
      </c>
      <c r="Z419" s="4">
        <v>246</v>
      </c>
      <c r="AA419" s="4">
        <v>265</v>
      </c>
      <c r="AB419" s="4">
        <v>259</v>
      </c>
      <c r="AC419" s="4">
        <v>174</v>
      </c>
      <c r="AD419" s="4">
        <v>958</v>
      </c>
      <c r="AE419" s="4">
        <v>187</v>
      </c>
      <c r="AF419" s="4">
        <v>166</v>
      </c>
      <c r="AG419" s="4">
        <v>191</v>
      </c>
      <c r="AH419" s="4">
        <v>224</v>
      </c>
      <c r="AI419" s="4">
        <v>190</v>
      </c>
      <c r="AJ419" s="4">
        <v>972</v>
      </c>
      <c r="AK419" s="4">
        <v>183</v>
      </c>
      <c r="AL419" s="4">
        <v>205</v>
      </c>
      <c r="AM419" s="4">
        <v>203</v>
      </c>
      <c r="AN419" s="4">
        <v>181</v>
      </c>
      <c r="AO419" s="4">
        <v>200</v>
      </c>
      <c r="AP419" s="4">
        <v>1012</v>
      </c>
      <c r="AQ419" s="4">
        <v>188</v>
      </c>
      <c r="AR419" s="4">
        <v>192</v>
      </c>
      <c r="AS419" s="4">
        <v>221</v>
      </c>
      <c r="AT419" s="4">
        <v>205</v>
      </c>
      <c r="AU419" s="4">
        <v>206</v>
      </c>
      <c r="AV419" s="4">
        <v>1226</v>
      </c>
      <c r="AW419" s="4">
        <v>207</v>
      </c>
      <c r="AX419" s="4">
        <v>203</v>
      </c>
      <c r="AY419" s="4">
        <v>289</v>
      </c>
      <c r="AZ419" s="4">
        <v>255</v>
      </c>
      <c r="BA419" s="4">
        <v>272</v>
      </c>
      <c r="BB419" s="4">
        <v>1609</v>
      </c>
      <c r="BC419" s="4">
        <v>306</v>
      </c>
      <c r="BD419" s="4">
        <v>315</v>
      </c>
      <c r="BE419" s="4">
        <v>329</v>
      </c>
      <c r="BF419" s="4">
        <v>335</v>
      </c>
      <c r="BG419" s="4">
        <v>324</v>
      </c>
      <c r="BH419" s="4">
        <v>1634</v>
      </c>
      <c r="BI419" s="4">
        <v>347</v>
      </c>
      <c r="BJ419" s="4">
        <v>354</v>
      </c>
      <c r="BK419" s="4">
        <v>307</v>
      </c>
      <c r="BL419" s="4">
        <v>329</v>
      </c>
      <c r="BM419" s="4">
        <v>297</v>
      </c>
      <c r="BN419" s="4">
        <v>1532</v>
      </c>
      <c r="BO419" s="4">
        <v>306</v>
      </c>
      <c r="BP419" s="4">
        <v>307</v>
      </c>
      <c r="BQ419" s="4">
        <v>324</v>
      </c>
      <c r="BR419" s="4">
        <v>301</v>
      </c>
      <c r="BS419" s="4">
        <v>294</v>
      </c>
      <c r="BT419" s="4">
        <v>1471</v>
      </c>
      <c r="BU419" s="4">
        <v>273</v>
      </c>
      <c r="BV419" s="4">
        <v>299</v>
      </c>
      <c r="BW419" s="4">
        <v>289</v>
      </c>
      <c r="BX419" s="4">
        <v>304</v>
      </c>
      <c r="BY419" s="4">
        <v>306</v>
      </c>
      <c r="BZ419" s="4">
        <v>2006</v>
      </c>
      <c r="CA419" s="4">
        <v>329</v>
      </c>
      <c r="CB419" s="4">
        <v>373</v>
      </c>
      <c r="CC419" s="4">
        <v>377</v>
      </c>
      <c r="CD419" s="4">
        <v>440</v>
      </c>
      <c r="CE419" s="4">
        <v>487</v>
      </c>
      <c r="CF419" s="4">
        <v>1865</v>
      </c>
      <c r="CG419" s="4">
        <v>358</v>
      </c>
      <c r="CH419" s="4">
        <v>436</v>
      </c>
      <c r="CI419" s="4">
        <v>391</v>
      </c>
      <c r="CJ419" s="4">
        <v>369</v>
      </c>
      <c r="CK419" s="4">
        <v>311</v>
      </c>
      <c r="CL419" s="4">
        <v>1639</v>
      </c>
      <c r="CM419" s="4">
        <v>273</v>
      </c>
      <c r="CN419" s="4">
        <v>331</v>
      </c>
      <c r="CO419" s="4">
        <v>319</v>
      </c>
      <c r="CP419" s="4">
        <v>352</v>
      </c>
      <c r="CQ419" s="4">
        <v>364</v>
      </c>
      <c r="CR419" s="4">
        <v>1514</v>
      </c>
      <c r="CS419" s="4">
        <v>304</v>
      </c>
      <c r="CT419" s="4">
        <v>301</v>
      </c>
      <c r="CU419" s="4">
        <v>303</v>
      </c>
      <c r="CV419" s="4">
        <v>287</v>
      </c>
      <c r="CW419" s="4">
        <v>319</v>
      </c>
      <c r="CX419" s="4">
        <v>1388</v>
      </c>
      <c r="CY419" s="4">
        <v>299</v>
      </c>
      <c r="CZ419" s="4">
        <v>323</v>
      </c>
      <c r="DA419" s="4">
        <v>273</v>
      </c>
      <c r="DB419" s="4">
        <v>251</v>
      </c>
      <c r="DC419" s="4">
        <v>242</v>
      </c>
      <c r="DD419" s="4">
        <v>985</v>
      </c>
      <c r="DE419" s="4">
        <v>196</v>
      </c>
      <c r="DF419" s="4">
        <v>221</v>
      </c>
      <c r="DG419" s="4">
        <v>203</v>
      </c>
      <c r="DH419" s="4">
        <v>188</v>
      </c>
      <c r="DI419" s="4">
        <v>177</v>
      </c>
      <c r="DJ419" s="4">
        <v>455</v>
      </c>
      <c r="DK419" s="4">
        <v>158</v>
      </c>
      <c r="DL419" s="4">
        <v>115</v>
      </c>
      <c r="DM419" s="4">
        <v>73</v>
      </c>
      <c r="DN419" s="4">
        <v>56</v>
      </c>
      <c r="DO419" s="4">
        <v>53</v>
      </c>
      <c r="DP419" s="4">
        <v>120</v>
      </c>
      <c r="DQ419" s="4">
        <v>34</v>
      </c>
      <c r="DR419" s="4">
        <v>40</v>
      </c>
      <c r="DS419" s="4">
        <v>25</v>
      </c>
      <c r="DT419" s="4">
        <v>16</v>
      </c>
      <c r="DU419" s="4">
        <v>5</v>
      </c>
      <c r="DV419" s="4">
        <v>14</v>
      </c>
      <c r="DW419" s="4">
        <v>3534</v>
      </c>
      <c r="DX419" s="4">
        <v>4045</v>
      </c>
      <c r="DY419" s="4">
        <v>6721</v>
      </c>
      <c r="DZ419" s="4">
        <v>6643</v>
      </c>
      <c r="EA419" s="4">
        <v>7980</v>
      </c>
    </row>
    <row r="420" spans="1:131" ht="17.5" customHeight="1" x14ac:dyDescent="0.35">
      <c r="A420" s="2" t="s">
        <v>732</v>
      </c>
      <c r="D420" s="2" t="s">
        <v>733</v>
      </c>
      <c r="E420" s="4">
        <v>45176</v>
      </c>
      <c r="F420" s="4">
        <v>1805</v>
      </c>
      <c r="G420" s="4">
        <v>317</v>
      </c>
      <c r="H420" s="4">
        <v>364</v>
      </c>
      <c r="I420" s="4">
        <v>377</v>
      </c>
      <c r="J420" s="4">
        <v>354</v>
      </c>
      <c r="K420" s="4">
        <v>393</v>
      </c>
      <c r="L420" s="4">
        <v>1996</v>
      </c>
      <c r="M420" s="4">
        <v>451</v>
      </c>
      <c r="N420" s="4">
        <v>342</v>
      </c>
      <c r="O420" s="4">
        <v>413</v>
      </c>
      <c r="P420" s="4">
        <v>387</v>
      </c>
      <c r="Q420" s="4">
        <v>403</v>
      </c>
      <c r="R420" s="4">
        <v>2248</v>
      </c>
      <c r="S420" s="4">
        <v>424</v>
      </c>
      <c r="T420" s="4">
        <v>424</v>
      </c>
      <c r="U420" s="4">
        <v>476</v>
      </c>
      <c r="V420" s="4">
        <v>468</v>
      </c>
      <c r="W420" s="4">
        <v>456</v>
      </c>
      <c r="X420" s="4">
        <v>2369</v>
      </c>
      <c r="Y420" s="4">
        <v>541</v>
      </c>
      <c r="Z420" s="4">
        <v>463</v>
      </c>
      <c r="AA420" s="4">
        <v>522</v>
      </c>
      <c r="AB420" s="4">
        <v>459</v>
      </c>
      <c r="AC420" s="4">
        <v>384</v>
      </c>
      <c r="AD420" s="4">
        <v>1647</v>
      </c>
      <c r="AE420" s="4">
        <v>315</v>
      </c>
      <c r="AF420" s="4">
        <v>347</v>
      </c>
      <c r="AG420" s="4">
        <v>337</v>
      </c>
      <c r="AH420" s="4">
        <v>328</v>
      </c>
      <c r="AI420" s="4">
        <v>320</v>
      </c>
      <c r="AJ420" s="4">
        <v>1521</v>
      </c>
      <c r="AK420" s="4">
        <v>297</v>
      </c>
      <c r="AL420" s="4">
        <v>321</v>
      </c>
      <c r="AM420" s="4">
        <v>285</v>
      </c>
      <c r="AN420" s="4">
        <v>296</v>
      </c>
      <c r="AO420" s="4">
        <v>322</v>
      </c>
      <c r="AP420" s="4">
        <v>1644</v>
      </c>
      <c r="AQ420" s="4">
        <v>314</v>
      </c>
      <c r="AR420" s="4">
        <v>326</v>
      </c>
      <c r="AS420" s="4">
        <v>308</v>
      </c>
      <c r="AT420" s="4">
        <v>329</v>
      </c>
      <c r="AU420" s="4">
        <v>367</v>
      </c>
      <c r="AV420" s="4">
        <v>2223</v>
      </c>
      <c r="AW420" s="4">
        <v>345</v>
      </c>
      <c r="AX420" s="4">
        <v>427</v>
      </c>
      <c r="AY420" s="4">
        <v>417</v>
      </c>
      <c r="AZ420" s="4">
        <v>467</v>
      </c>
      <c r="BA420" s="4">
        <v>567</v>
      </c>
      <c r="BB420" s="4">
        <v>2975</v>
      </c>
      <c r="BC420" s="4">
        <v>560</v>
      </c>
      <c r="BD420" s="4">
        <v>576</v>
      </c>
      <c r="BE420" s="4">
        <v>618</v>
      </c>
      <c r="BF420" s="4">
        <v>595</v>
      </c>
      <c r="BG420" s="4">
        <v>626</v>
      </c>
      <c r="BH420" s="4">
        <v>3353</v>
      </c>
      <c r="BI420" s="4">
        <v>662</v>
      </c>
      <c r="BJ420" s="4">
        <v>674</v>
      </c>
      <c r="BK420" s="4">
        <v>682</v>
      </c>
      <c r="BL420" s="4">
        <v>660</v>
      </c>
      <c r="BM420" s="4">
        <v>675</v>
      </c>
      <c r="BN420" s="4">
        <v>3145</v>
      </c>
      <c r="BO420" s="4">
        <v>604</v>
      </c>
      <c r="BP420" s="4">
        <v>626</v>
      </c>
      <c r="BQ420" s="4">
        <v>617</v>
      </c>
      <c r="BR420" s="4">
        <v>676</v>
      </c>
      <c r="BS420" s="4">
        <v>622</v>
      </c>
      <c r="BT420" s="4">
        <v>3017</v>
      </c>
      <c r="BU420" s="4">
        <v>558</v>
      </c>
      <c r="BV420" s="4">
        <v>624</v>
      </c>
      <c r="BW420" s="4">
        <v>619</v>
      </c>
      <c r="BX420" s="4">
        <v>603</v>
      </c>
      <c r="BY420" s="4">
        <v>613</v>
      </c>
      <c r="BZ420" s="4">
        <v>3894</v>
      </c>
      <c r="CA420" s="4">
        <v>681</v>
      </c>
      <c r="CB420" s="4">
        <v>709</v>
      </c>
      <c r="CC420" s="4">
        <v>729</v>
      </c>
      <c r="CD420" s="4">
        <v>871</v>
      </c>
      <c r="CE420" s="4">
        <v>904</v>
      </c>
      <c r="CF420" s="4">
        <v>3291</v>
      </c>
      <c r="CG420" s="4">
        <v>638</v>
      </c>
      <c r="CH420" s="4">
        <v>772</v>
      </c>
      <c r="CI420" s="4">
        <v>667</v>
      </c>
      <c r="CJ420" s="4">
        <v>671</v>
      </c>
      <c r="CK420" s="4">
        <v>543</v>
      </c>
      <c r="CL420" s="4">
        <v>2906</v>
      </c>
      <c r="CM420" s="4">
        <v>559</v>
      </c>
      <c r="CN420" s="4">
        <v>596</v>
      </c>
      <c r="CO420" s="4">
        <v>576</v>
      </c>
      <c r="CP420" s="4">
        <v>585</v>
      </c>
      <c r="CQ420" s="4">
        <v>590</v>
      </c>
      <c r="CR420" s="4">
        <v>2561</v>
      </c>
      <c r="CS420" s="4">
        <v>561</v>
      </c>
      <c r="CT420" s="4">
        <v>496</v>
      </c>
      <c r="CU420" s="4">
        <v>538</v>
      </c>
      <c r="CV420" s="4">
        <v>518</v>
      </c>
      <c r="CW420" s="4">
        <v>448</v>
      </c>
      <c r="CX420" s="4">
        <v>2166</v>
      </c>
      <c r="CY420" s="4">
        <v>475</v>
      </c>
      <c r="CZ420" s="4">
        <v>443</v>
      </c>
      <c r="DA420" s="4">
        <v>432</v>
      </c>
      <c r="DB420" s="4">
        <v>402</v>
      </c>
      <c r="DC420" s="4">
        <v>414</v>
      </c>
      <c r="DD420" s="4">
        <v>1520</v>
      </c>
      <c r="DE420" s="4">
        <v>334</v>
      </c>
      <c r="DF420" s="4">
        <v>351</v>
      </c>
      <c r="DG420" s="4">
        <v>315</v>
      </c>
      <c r="DH420" s="4">
        <v>275</v>
      </c>
      <c r="DI420" s="4">
        <v>245</v>
      </c>
      <c r="DJ420" s="4">
        <v>677</v>
      </c>
      <c r="DK420" s="4">
        <v>245</v>
      </c>
      <c r="DL420" s="4">
        <v>169</v>
      </c>
      <c r="DM420" s="4">
        <v>118</v>
      </c>
      <c r="DN420" s="4">
        <v>75</v>
      </c>
      <c r="DO420" s="4">
        <v>70</v>
      </c>
      <c r="DP420" s="4">
        <v>186</v>
      </c>
      <c r="DQ420" s="4">
        <v>61</v>
      </c>
      <c r="DR420" s="4">
        <v>45</v>
      </c>
      <c r="DS420" s="4">
        <v>36</v>
      </c>
      <c r="DT420" s="4">
        <v>23</v>
      </c>
      <c r="DU420" s="4">
        <v>21</v>
      </c>
      <c r="DV420" s="4">
        <v>32</v>
      </c>
      <c r="DW420" s="4">
        <v>6590</v>
      </c>
      <c r="DX420" s="4">
        <v>7575</v>
      </c>
      <c r="DY420" s="4">
        <v>11838</v>
      </c>
      <c r="DZ420" s="4">
        <v>13409</v>
      </c>
      <c r="EA420" s="4">
        <v>13339</v>
      </c>
    </row>
    <row r="421" spans="1:131" ht="17.5" customHeight="1" x14ac:dyDescent="0.35">
      <c r="A421" s="2" t="s">
        <v>734</v>
      </c>
      <c r="D421" s="2" t="s">
        <v>735</v>
      </c>
      <c r="E421" s="4">
        <v>34367</v>
      </c>
      <c r="F421" s="4">
        <v>1756</v>
      </c>
      <c r="G421" s="4">
        <v>307</v>
      </c>
      <c r="H421" s="4">
        <v>370</v>
      </c>
      <c r="I421" s="4">
        <v>360</v>
      </c>
      <c r="J421" s="4">
        <v>342</v>
      </c>
      <c r="K421" s="4">
        <v>377</v>
      </c>
      <c r="L421" s="4">
        <v>1717</v>
      </c>
      <c r="M421" s="4">
        <v>364</v>
      </c>
      <c r="N421" s="4">
        <v>349</v>
      </c>
      <c r="O421" s="4">
        <v>314</v>
      </c>
      <c r="P421" s="4">
        <v>340</v>
      </c>
      <c r="Q421" s="4">
        <v>350</v>
      </c>
      <c r="R421" s="4">
        <v>2018</v>
      </c>
      <c r="S421" s="4">
        <v>357</v>
      </c>
      <c r="T421" s="4">
        <v>386</v>
      </c>
      <c r="U421" s="4">
        <v>422</v>
      </c>
      <c r="V421" s="4">
        <v>406</v>
      </c>
      <c r="W421" s="4">
        <v>447</v>
      </c>
      <c r="X421" s="4">
        <v>2005</v>
      </c>
      <c r="Y421" s="4">
        <v>400</v>
      </c>
      <c r="Z421" s="4">
        <v>425</v>
      </c>
      <c r="AA421" s="4">
        <v>514</v>
      </c>
      <c r="AB421" s="4">
        <v>387</v>
      </c>
      <c r="AC421" s="4">
        <v>279</v>
      </c>
      <c r="AD421" s="4">
        <v>1428</v>
      </c>
      <c r="AE421" s="4">
        <v>243</v>
      </c>
      <c r="AF421" s="4">
        <v>253</v>
      </c>
      <c r="AG421" s="4">
        <v>289</v>
      </c>
      <c r="AH421" s="4">
        <v>322</v>
      </c>
      <c r="AI421" s="4">
        <v>321</v>
      </c>
      <c r="AJ421" s="4">
        <v>1600</v>
      </c>
      <c r="AK421" s="4">
        <v>295</v>
      </c>
      <c r="AL421" s="4">
        <v>290</v>
      </c>
      <c r="AM421" s="4">
        <v>313</v>
      </c>
      <c r="AN421" s="4">
        <v>335</v>
      </c>
      <c r="AO421" s="4">
        <v>367</v>
      </c>
      <c r="AP421" s="4">
        <v>1595</v>
      </c>
      <c r="AQ421" s="4">
        <v>325</v>
      </c>
      <c r="AR421" s="4">
        <v>312</v>
      </c>
      <c r="AS421" s="4">
        <v>310</v>
      </c>
      <c r="AT421" s="4">
        <v>303</v>
      </c>
      <c r="AU421" s="4">
        <v>345</v>
      </c>
      <c r="AV421" s="4">
        <v>2080</v>
      </c>
      <c r="AW421" s="4">
        <v>358</v>
      </c>
      <c r="AX421" s="4">
        <v>395</v>
      </c>
      <c r="AY421" s="4">
        <v>377</v>
      </c>
      <c r="AZ421" s="4">
        <v>449</v>
      </c>
      <c r="BA421" s="4">
        <v>501</v>
      </c>
      <c r="BB421" s="4">
        <v>2322</v>
      </c>
      <c r="BC421" s="4">
        <v>433</v>
      </c>
      <c r="BD421" s="4">
        <v>452</v>
      </c>
      <c r="BE421" s="4">
        <v>465</v>
      </c>
      <c r="BF421" s="4">
        <v>491</v>
      </c>
      <c r="BG421" s="4">
        <v>481</v>
      </c>
      <c r="BH421" s="4">
        <v>2504</v>
      </c>
      <c r="BI421" s="4">
        <v>525</v>
      </c>
      <c r="BJ421" s="4">
        <v>496</v>
      </c>
      <c r="BK421" s="4">
        <v>503</v>
      </c>
      <c r="BL421" s="4">
        <v>488</v>
      </c>
      <c r="BM421" s="4">
        <v>492</v>
      </c>
      <c r="BN421" s="4">
        <v>2336</v>
      </c>
      <c r="BO421" s="4">
        <v>488</v>
      </c>
      <c r="BP421" s="4">
        <v>461</v>
      </c>
      <c r="BQ421" s="4">
        <v>489</v>
      </c>
      <c r="BR421" s="4">
        <v>462</v>
      </c>
      <c r="BS421" s="4">
        <v>436</v>
      </c>
      <c r="BT421" s="4">
        <v>2237</v>
      </c>
      <c r="BU421" s="4">
        <v>470</v>
      </c>
      <c r="BV421" s="4">
        <v>430</v>
      </c>
      <c r="BW421" s="4">
        <v>441</v>
      </c>
      <c r="BX421" s="4">
        <v>448</v>
      </c>
      <c r="BY421" s="4">
        <v>448</v>
      </c>
      <c r="BZ421" s="4">
        <v>2695</v>
      </c>
      <c r="CA421" s="4">
        <v>478</v>
      </c>
      <c r="CB421" s="4">
        <v>522</v>
      </c>
      <c r="CC421" s="4">
        <v>545</v>
      </c>
      <c r="CD421" s="4">
        <v>557</v>
      </c>
      <c r="CE421" s="4">
        <v>593</v>
      </c>
      <c r="CF421" s="4">
        <v>2185</v>
      </c>
      <c r="CG421" s="4">
        <v>450</v>
      </c>
      <c r="CH421" s="4">
        <v>477</v>
      </c>
      <c r="CI421" s="4">
        <v>460</v>
      </c>
      <c r="CJ421" s="4">
        <v>395</v>
      </c>
      <c r="CK421" s="4">
        <v>403</v>
      </c>
      <c r="CL421" s="4">
        <v>1780</v>
      </c>
      <c r="CM421" s="4">
        <v>399</v>
      </c>
      <c r="CN421" s="4">
        <v>363</v>
      </c>
      <c r="CO421" s="4">
        <v>357</v>
      </c>
      <c r="CP421" s="4">
        <v>330</v>
      </c>
      <c r="CQ421" s="4">
        <v>331</v>
      </c>
      <c r="CR421" s="4">
        <v>1461</v>
      </c>
      <c r="CS421" s="4">
        <v>304</v>
      </c>
      <c r="CT421" s="4">
        <v>318</v>
      </c>
      <c r="CU421" s="4">
        <v>269</v>
      </c>
      <c r="CV421" s="4">
        <v>302</v>
      </c>
      <c r="CW421" s="4">
        <v>268</v>
      </c>
      <c r="CX421" s="4">
        <v>1234</v>
      </c>
      <c r="CY421" s="4">
        <v>261</v>
      </c>
      <c r="CZ421" s="4">
        <v>276</v>
      </c>
      <c r="DA421" s="4">
        <v>250</v>
      </c>
      <c r="DB421" s="4">
        <v>246</v>
      </c>
      <c r="DC421" s="4">
        <v>201</v>
      </c>
      <c r="DD421" s="4">
        <v>887</v>
      </c>
      <c r="DE421" s="4">
        <v>203</v>
      </c>
      <c r="DF421" s="4">
        <v>191</v>
      </c>
      <c r="DG421" s="4">
        <v>180</v>
      </c>
      <c r="DH421" s="4">
        <v>169</v>
      </c>
      <c r="DI421" s="4">
        <v>144</v>
      </c>
      <c r="DJ421" s="4">
        <v>395</v>
      </c>
      <c r="DK421" s="4">
        <v>135</v>
      </c>
      <c r="DL421" s="4">
        <v>100</v>
      </c>
      <c r="DM421" s="4">
        <v>71</v>
      </c>
      <c r="DN421" s="4">
        <v>39</v>
      </c>
      <c r="DO421" s="4">
        <v>50</v>
      </c>
      <c r="DP421" s="4">
        <v>122</v>
      </c>
      <c r="DQ421" s="4">
        <v>29</v>
      </c>
      <c r="DR421" s="4">
        <v>39</v>
      </c>
      <c r="DS421" s="4">
        <v>22</v>
      </c>
      <c r="DT421" s="4">
        <v>17</v>
      </c>
      <c r="DU421" s="4">
        <v>15</v>
      </c>
      <c r="DV421" s="4">
        <v>10</v>
      </c>
      <c r="DW421" s="4">
        <v>5891</v>
      </c>
      <c r="DX421" s="4">
        <v>6830</v>
      </c>
      <c r="DY421" s="4">
        <v>10630</v>
      </c>
      <c r="DZ421" s="4">
        <v>9772</v>
      </c>
      <c r="EA421" s="4">
        <v>8074</v>
      </c>
    </row>
    <row r="422" spans="1:131" ht="17.5" customHeight="1" x14ac:dyDescent="0.35">
      <c r="A422" s="2" t="s">
        <v>736</v>
      </c>
      <c r="D422" s="2" t="s">
        <v>737</v>
      </c>
      <c r="E422" s="4">
        <v>22945</v>
      </c>
      <c r="F422" s="4">
        <v>1068</v>
      </c>
      <c r="G422" s="4">
        <v>202</v>
      </c>
      <c r="H422" s="4">
        <v>191</v>
      </c>
      <c r="I422" s="4">
        <v>232</v>
      </c>
      <c r="J422" s="4">
        <v>229</v>
      </c>
      <c r="K422" s="4">
        <v>214</v>
      </c>
      <c r="L422" s="4">
        <v>1056</v>
      </c>
      <c r="M422" s="4">
        <v>210</v>
      </c>
      <c r="N422" s="4">
        <v>219</v>
      </c>
      <c r="O422" s="4">
        <v>221</v>
      </c>
      <c r="P422" s="4">
        <v>209</v>
      </c>
      <c r="Q422" s="4">
        <v>197</v>
      </c>
      <c r="R422" s="4">
        <v>1193</v>
      </c>
      <c r="S422" s="4">
        <v>201</v>
      </c>
      <c r="T422" s="4">
        <v>235</v>
      </c>
      <c r="U422" s="4">
        <v>275</v>
      </c>
      <c r="V422" s="4">
        <v>234</v>
      </c>
      <c r="W422" s="4">
        <v>248</v>
      </c>
      <c r="X422" s="4">
        <v>1135</v>
      </c>
      <c r="Y422" s="4">
        <v>257</v>
      </c>
      <c r="Z422" s="4">
        <v>232</v>
      </c>
      <c r="AA422" s="4">
        <v>249</v>
      </c>
      <c r="AB422" s="4">
        <v>224</v>
      </c>
      <c r="AC422" s="4">
        <v>173</v>
      </c>
      <c r="AD422" s="4">
        <v>985</v>
      </c>
      <c r="AE422" s="4">
        <v>205</v>
      </c>
      <c r="AF422" s="4">
        <v>183</v>
      </c>
      <c r="AG422" s="4">
        <v>207</v>
      </c>
      <c r="AH422" s="4">
        <v>202</v>
      </c>
      <c r="AI422" s="4">
        <v>188</v>
      </c>
      <c r="AJ422" s="4">
        <v>1017</v>
      </c>
      <c r="AK422" s="4">
        <v>182</v>
      </c>
      <c r="AL422" s="4">
        <v>197</v>
      </c>
      <c r="AM422" s="4">
        <v>230</v>
      </c>
      <c r="AN422" s="4">
        <v>208</v>
      </c>
      <c r="AO422" s="4">
        <v>200</v>
      </c>
      <c r="AP422" s="4">
        <v>989</v>
      </c>
      <c r="AQ422" s="4">
        <v>204</v>
      </c>
      <c r="AR422" s="4">
        <v>191</v>
      </c>
      <c r="AS422" s="4">
        <v>207</v>
      </c>
      <c r="AT422" s="4">
        <v>174</v>
      </c>
      <c r="AU422" s="4">
        <v>213</v>
      </c>
      <c r="AV422" s="4">
        <v>1175</v>
      </c>
      <c r="AW422" s="4">
        <v>207</v>
      </c>
      <c r="AX422" s="4">
        <v>201</v>
      </c>
      <c r="AY422" s="4">
        <v>251</v>
      </c>
      <c r="AZ422" s="4">
        <v>259</v>
      </c>
      <c r="BA422" s="4">
        <v>257</v>
      </c>
      <c r="BB422" s="4">
        <v>1559</v>
      </c>
      <c r="BC422" s="4">
        <v>282</v>
      </c>
      <c r="BD422" s="4">
        <v>328</v>
      </c>
      <c r="BE422" s="4">
        <v>292</v>
      </c>
      <c r="BF422" s="4">
        <v>335</v>
      </c>
      <c r="BG422" s="4">
        <v>322</v>
      </c>
      <c r="BH422" s="4">
        <v>1676</v>
      </c>
      <c r="BI422" s="4">
        <v>327</v>
      </c>
      <c r="BJ422" s="4">
        <v>335</v>
      </c>
      <c r="BK422" s="4">
        <v>343</v>
      </c>
      <c r="BL422" s="4">
        <v>349</v>
      </c>
      <c r="BM422" s="4">
        <v>322</v>
      </c>
      <c r="BN422" s="4">
        <v>1646</v>
      </c>
      <c r="BO422" s="4">
        <v>319</v>
      </c>
      <c r="BP422" s="4">
        <v>333</v>
      </c>
      <c r="BQ422" s="4">
        <v>337</v>
      </c>
      <c r="BR422" s="4">
        <v>311</v>
      </c>
      <c r="BS422" s="4">
        <v>346</v>
      </c>
      <c r="BT422" s="4">
        <v>1554</v>
      </c>
      <c r="BU422" s="4">
        <v>280</v>
      </c>
      <c r="BV422" s="4">
        <v>314</v>
      </c>
      <c r="BW422" s="4">
        <v>303</v>
      </c>
      <c r="BX422" s="4">
        <v>344</v>
      </c>
      <c r="BY422" s="4">
        <v>313</v>
      </c>
      <c r="BZ422" s="4">
        <v>1957</v>
      </c>
      <c r="CA422" s="4">
        <v>356</v>
      </c>
      <c r="CB422" s="4">
        <v>395</v>
      </c>
      <c r="CC422" s="4">
        <v>336</v>
      </c>
      <c r="CD422" s="4">
        <v>424</v>
      </c>
      <c r="CE422" s="4">
        <v>446</v>
      </c>
      <c r="CF422" s="4">
        <v>1633</v>
      </c>
      <c r="CG422" s="4">
        <v>337</v>
      </c>
      <c r="CH422" s="4">
        <v>343</v>
      </c>
      <c r="CI422" s="4">
        <v>334</v>
      </c>
      <c r="CJ422" s="4">
        <v>315</v>
      </c>
      <c r="CK422" s="4">
        <v>304</v>
      </c>
      <c r="CL422" s="4">
        <v>1250</v>
      </c>
      <c r="CM422" s="4">
        <v>245</v>
      </c>
      <c r="CN422" s="4">
        <v>283</v>
      </c>
      <c r="CO422" s="4">
        <v>237</v>
      </c>
      <c r="CP422" s="4">
        <v>274</v>
      </c>
      <c r="CQ422" s="4">
        <v>211</v>
      </c>
      <c r="CR422" s="4">
        <v>1158</v>
      </c>
      <c r="CS422" s="4">
        <v>236</v>
      </c>
      <c r="CT422" s="4">
        <v>235</v>
      </c>
      <c r="CU422" s="4">
        <v>226</v>
      </c>
      <c r="CV422" s="4">
        <v>240</v>
      </c>
      <c r="CW422" s="4">
        <v>221</v>
      </c>
      <c r="CX422" s="4">
        <v>907</v>
      </c>
      <c r="CY422" s="4">
        <v>205</v>
      </c>
      <c r="CZ422" s="4">
        <v>201</v>
      </c>
      <c r="DA422" s="4">
        <v>179</v>
      </c>
      <c r="DB422" s="4">
        <v>165</v>
      </c>
      <c r="DC422" s="4">
        <v>157</v>
      </c>
      <c r="DD422" s="4">
        <v>638</v>
      </c>
      <c r="DE422" s="4">
        <v>152</v>
      </c>
      <c r="DF422" s="4">
        <v>142</v>
      </c>
      <c r="DG422" s="4">
        <v>123</v>
      </c>
      <c r="DH422" s="4">
        <v>114</v>
      </c>
      <c r="DI422" s="4">
        <v>107</v>
      </c>
      <c r="DJ422" s="4">
        <v>270</v>
      </c>
      <c r="DK422" s="4">
        <v>82</v>
      </c>
      <c r="DL422" s="4">
        <v>84</v>
      </c>
      <c r="DM422" s="4">
        <v>40</v>
      </c>
      <c r="DN422" s="4">
        <v>24</v>
      </c>
      <c r="DO422" s="4">
        <v>40</v>
      </c>
      <c r="DP422" s="4">
        <v>66</v>
      </c>
      <c r="DQ422" s="4">
        <v>22</v>
      </c>
      <c r="DR422" s="4">
        <v>22</v>
      </c>
      <c r="DS422" s="4">
        <v>5</v>
      </c>
      <c r="DT422" s="4">
        <v>15</v>
      </c>
      <c r="DU422" s="4">
        <v>2</v>
      </c>
      <c r="DV422" s="4">
        <v>13</v>
      </c>
      <c r="DW422" s="4">
        <v>3574</v>
      </c>
      <c r="DX422" s="4">
        <v>4055</v>
      </c>
      <c r="DY422" s="4">
        <v>6603</v>
      </c>
      <c r="DZ422" s="4">
        <v>6833</v>
      </c>
      <c r="EA422" s="4">
        <v>5935</v>
      </c>
    </row>
    <row r="423" spans="1:131" ht="17.5" customHeight="1" x14ac:dyDescent="0.35">
      <c r="A423" s="2" t="s">
        <v>738</v>
      </c>
      <c r="D423" s="2" t="s">
        <v>739</v>
      </c>
      <c r="E423" s="4">
        <v>51533</v>
      </c>
      <c r="F423" s="4">
        <v>2123</v>
      </c>
      <c r="G423" s="4">
        <v>397</v>
      </c>
      <c r="H423" s="4">
        <v>418</v>
      </c>
      <c r="I423" s="4">
        <v>439</v>
      </c>
      <c r="J423" s="4">
        <v>441</v>
      </c>
      <c r="K423" s="4">
        <v>428</v>
      </c>
      <c r="L423" s="4">
        <v>2169</v>
      </c>
      <c r="M423" s="4">
        <v>437</v>
      </c>
      <c r="N423" s="4">
        <v>420</v>
      </c>
      <c r="O423" s="4">
        <v>410</v>
      </c>
      <c r="P423" s="4">
        <v>452</v>
      </c>
      <c r="Q423" s="4">
        <v>450</v>
      </c>
      <c r="R423" s="4">
        <v>2756</v>
      </c>
      <c r="S423" s="4">
        <v>478</v>
      </c>
      <c r="T423" s="4">
        <v>527</v>
      </c>
      <c r="U423" s="4">
        <v>553</v>
      </c>
      <c r="V423" s="4">
        <v>629</v>
      </c>
      <c r="W423" s="4">
        <v>569</v>
      </c>
      <c r="X423" s="4">
        <v>2842</v>
      </c>
      <c r="Y423" s="4">
        <v>652</v>
      </c>
      <c r="Z423" s="4">
        <v>643</v>
      </c>
      <c r="AA423" s="4">
        <v>625</v>
      </c>
      <c r="AB423" s="4">
        <v>549</v>
      </c>
      <c r="AC423" s="4">
        <v>373</v>
      </c>
      <c r="AD423" s="4">
        <v>1954</v>
      </c>
      <c r="AE423" s="4">
        <v>390</v>
      </c>
      <c r="AF423" s="4">
        <v>355</v>
      </c>
      <c r="AG423" s="4">
        <v>396</v>
      </c>
      <c r="AH423" s="4">
        <v>397</v>
      </c>
      <c r="AI423" s="4">
        <v>416</v>
      </c>
      <c r="AJ423" s="4">
        <v>1825</v>
      </c>
      <c r="AK423" s="4">
        <v>365</v>
      </c>
      <c r="AL423" s="4">
        <v>373</v>
      </c>
      <c r="AM423" s="4">
        <v>356</v>
      </c>
      <c r="AN423" s="4">
        <v>373</v>
      </c>
      <c r="AO423" s="4">
        <v>358</v>
      </c>
      <c r="AP423" s="4">
        <v>1950</v>
      </c>
      <c r="AQ423" s="4">
        <v>395</v>
      </c>
      <c r="AR423" s="4">
        <v>397</v>
      </c>
      <c r="AS423" s="4">
        <v>392</v>
      </c>
      <c r="AT423" s="4">
        <v>347</v>
      </c>
      <c r="AU423" s="4">
        <v>419</v>
      </c>
      <c r="AV423" s="4">
        <v>2514</v>
      </c>
      <c r="AW423" s="4">
        <v>443</v>
      </c>
      <c r="AX423" s="4">
        <v>473</v>
      </c>
      <c r="AY423" s="4">
        <v>470</v>
      </c>
      <c r="AZ423" s="4">
        <v>534</v>
      </c>
      <c r="BA423" s="4">
        <v>594</v>
      </c>
      <c r="BB423" s="4">
        <v>3361</v>
      </c>
      <c r="BC423" s="4">
        <v>655</v>
      </c>
      <c r="BD423" s="4">
        <v>651</v>
      </c>
      <c r="BE423" s="4">
        <v>660</v>
      </c>
      <c r="BF423" s="4">
        <v>662</v>
      </c>
      <c r="BG423" s="4">
        <v>733</v>
      </c>
      <c r="BH423" s="4">
        <v>3827</v>
      </c>
      <c r="BI423" s="4">
        <v>709</v>
      </c>
      <c r="BJ423" s="4">
        <v>750</v>
      </c>
      <c r="BK423" s="4">
        <v>785</v>
      </c>
      <c r="BL423" s="4">
        <v>814</v>
      </c>
      <c r="BM423" s="4">
        <v>769</v>
      </c>
      <c r="BN423" s="4">
        <v>3605</v>
      </c>
      <c r="BO423" s="4">
        <v>700</v>
      </c>
      <c r="BP423" s="4">
        <v>710</v>
      </c>
      <c r="BQ423" s="4">
        <v>732</v>
      </c>
      <c r="BR423" s="4">
        <v>761</v>
      </c>
      <c r="BS423" s="4">
        <v>702</v>
      </c>
      <c r="BT423" s="4">
        <v>3655</v>
      </c>
      <c r="BU423" s="4">
        <v>658</v>
      </c>
      <c r="BV423" s="4">
        <v>732</v>
      </c>
      <c r="BW423" s="4">
        <v>766</v>
      </c>
      <c r="BX423" s="4">
        <v>735</v>
      </c>
      <c r="BY423" s="4">
        <v>764</v>
      </c>
      <c r="BZ423" s="4">
        <v>4338</v>
      </c>
      <c r="CA423" s="4">
        <v>761</v>
      </c>
      <c r="CB423" s="4">
        <v>830</v>
      </c>
      <c r="CC423" s="4">
        <v>860</v>
      </c>
      <c r="CD423" s="4">
        <v>865</v>
      </c>
      <c r="CE423" s="4">
        <v>1022</v>
      </c>
      <c r="CF423" s="4">
        <v>3841</v>
      </c>
      <c r="CG423" s="4">
        <v>790</v>
      </c>
      <c r="CH423" s="4">
        <v>842</v>
      </c>
      <c r="CI423" s="4">
        <v>789</v>
      </c>
      <c r="CJ423" s="4">
        <v>726</v>
      </c>
      <c r="CK423" s="4">
        <v>694</v>
      </c>
      <c r="CL423" s="4">
        <v>3019</v>
      </c>
      <c r="CM423" s="4">
        <v>589</v>
      </c>
      <c r="CN423" s="4">
        <v>669</v>
      </c>
      <c r="CO423" s="4">
        <v>631</v>
      </c>
      <c r="CP423" s="4">
        <v>565</v>
      </c>
      <c r="CQ423" s="4">
        <v>565</v>
      </c>
      <c r="CR423" s="4">
        <v>2738</v>
      </c>
      <c r="CS423" s="4">
        <v>538</v>
      </c>
      <c r="CT423" s="4">
        <v>559</v>
      </c>
      <c r="CU423" s="4">
        <v>521</v>
      </c>
      <c r="CV423" s="4">
        <v>557</v>
      </c>
      <c r="CW423" s="4">
        <v>563</v>
      </c>
      <c r="CX423" s="4">
        <v>2252</v>
      </c>
      <c r="CY423" s="4">
        <v>511</v>
      </c>
      <c r="CZ423" s="4">
        <v>470</v>
      </c>
      <c r="DA423" s="4">
        <v>481</v>
      </c>
      <c r="DB423" s="4">
        <v>412</v>
      </c>
      <c r="DC423" s="4">
        <v>378</v>
      </c>
      <c r="DD423" s="4">
        <v>1644</v>
      </c>
      <c r="DE423" s="4">
        <v>368</v>
      </c>
      <c r="DF423" s="4">
        <v>350</v>
      </c>
      <c r="DG423" s="4">
        <v>318</v>
      </c>
      <c r="DH423" s="4">
        <v>314</v>
      </c>
      <c r="DI423" s="4">
        <v>294</v>
      </c>
      <c r="DJ423" s="4">
        <v>837</v>
      </c>
      <c r="DK423" s="4">
        <v>290</v>
      </c>
      <c r="DL423" s="4">
        <v>198</v>
      </c>
      <c r="DM423" s="4">
        <v>141</v>
      </c>
      <c r="DN423" s="4">
        <v>102</v>
      </c>
      <c r="DO423" s="4">
        <v>106</v>
      </c>
      <c r="DP423" s="4">
        <v>243</v>
      </c>
      <c r="DQ423" s="4">
        <v>62</v>
      </c>
      <c r="DR423" s="4">
        <v>66</v>
      </c>
      <c r="DS423" s="4">
        <v>54</v>
      </c>
      <c r="DT423" s="4">
        <v>34</v>
      </c>
      <c r="DU423" s="4">
        <v>27</v>
      </c>
      <c r="DV423" s="4">
        <v>40</v>
      </c>
      <c r="DW423" s="4">
        <v>7700</v>
      </c>
      <c r="DX423" s="4">
        <v>8968</v>
      </c>
      <c r="DY423" s="4">
        <v>13794</v>
      </c>
      <c r="DZ423" s="4">
        <v>15425</v>
      </c>
      <c r="EA423" s="4">
        <v>14614</v>
      </c>
    </row>
    <row r="424" spans="1:131" ht="17.5" customHeight="1" x14ac:dyDescent="0.35">
      <c r="A424" s="2" t="s">
        <v>740</v>
      </c>
      <c r="D424" s="2" t="s">
        <v>741</v>
      </c>
      <c r="E424" s="4">
        <v>32735</v>
      </c>
      <c r="F424" s="4">
        <v>1683</v>
      </c>
      <c r="G424" s="4">
        <v>343</v>
      </c>
      <c r="H424" s="4">
        <v>350</v>
      </c>
      <c r="I424" s="4">
        <v>344</v>
      </c>
      <c r="J424" s="4">
        <v>342</v>
      </c>
      <c r="K424" s="4">
        <v>304</v>
      </c>
      <c r="L424" s="4">
        <v>1562</v>
      </c>
      <c r="M424" s="4">
        <v>322</v>
      </c>
      <c r="N424" s="4">
        <v>303</v>
      </c>
      <c r="O424" s="4">
        <v>324</v>
      </c>
      <c r="P424" s="4">
        <v>303</v>
      </c>
      <c r="Q424" s="4">
        <v>310</v>
      </c>
      <c r="R424" s="4">
        <v>1804</v>
      </c>
      <c r="S424" s="4">
        <v>335</v>
      </c>
      <c r="T424" s="4">
        <v>338</v>
      </c>
      <c r="U424" s="4">
        <v>385</v>
      </c>
      <c r="V424" s="4">
        <v>362</v>
      </c>
      <c r="W424" s="4">
        <v>384</v>
      </c>
      <c r="X424" s="4">
        <v>1809</v>
      </c>
      <c r="Y424" s="4">
        <v>349</v>
      </c>
      <c r="Z424" s="4">
        <v>347</v>
      </c>
      <c r="AA424" s="4">
        <v>421</v>
      </c>
      <c r="AB424" s="4">
        <v>383</v>
      </c>
      <c r="AC424" s="4">
        <v>309</v>
      </c>
      <c r="AD424" s="4">
        <v>1774</v>
      </c>
      <c r="AE424" s="4">
        <v>329</v>
      </c>
      <c r="AF424" s="4">
        <v>326</v>
      </c>
      <c r="AG424" s="4">
        <v>365</v>
      </c>
      <c r="AH424" s="4">
        <v>390</v>
      </c>
      <c r="AI424" s="4">
        <v>364</v>
      </c>
      <c r="AJ424" s="4">
        <v>1626</v>
      </c>
      <c r="AK424" s="4">
        <v>321</v>
      </c>
      <c r="AL424" s="4">
        <v>337</v>
      </c>
      <c r="AM424" s="4">
        <v>308</v>
      </c>
      <c r="AN424" s="4">
        <v>297</v>
      </c>
      <c r="AO424" s="4">
        <v>363</v>
      </c>
      <c r="AP424" s="4">
        <v>1623</v>
      </c>
      <c r="AQ424" s="4">
        <v>384</v>
      </c>
      <c r="AR424" s="4">
        <v>324</v>
      </c>
      <c r="AS424" s="4">
        <v>319</v>
      </c>
      <c r="AT424" s="4">
        <v>303</v>
      </c>
      <c r="AU424" s="4">
        <v>293</v>
      </c>
      <c r="AV424" s="4">
        <v>1783</v>
      </c>
      <c r="AW424" s="4">
        <v>308</v>
      </c>
      <c r="AX424" s="4">
        <v>319</v>
      </c>
      <c r="AY424" s="4">
        <v>362</v>
      </c>
      <c r="AZ424" s="4">
        <v>400</v>
      </c>
      <c r="BA424" s="4">
        <v>394</v>
      </c>
      <c r="BB424" s="4">
        <v>2239</v>
      </c>
      <c r="BC424" s="4">
        <v>439</v>
      </c>
      <c r="BD424" s="4">
        <v>411</v>
      </c>
      <c r="BE424" s="4">
        <v>464</v>
      </c>
      <c r="BF424" s="4">
        <v>469</v>
      </c>
      <c r="BG424" s="4">
        <v>456</v>
      </c>
      <c r="BH424" s="4">
        <v>2349</v>
      </c>
      <c r="BI424" s="4">
        <v>432</v>
      </c>
      <c r="BJ424" s="4">
        <v>442</v>
      </c>
      <c r="BK424" s="4">
        <v>518</v>
      </c>
      <c r="BL424" s="4">
        <v>470</v>
      </c>
      <c r="BM424" s="4">
        <v>487</v>
      </c>
      <c r="BN424" s="4">
        <v>2380</v>
      </c>
      <c r="BO424" s="4">
        <v>491</v>
      </c>
      <c r="BP424" s="4">
        <v>470</v>
      </c>
      <c r="BQ424" s="4">
        <v>478</v>
      </c>
      <c r="BR424" s="4">
        <v>497</v>
      </c>
      <c r="BS424" s="4">
        <v>444</v>
      </c>
      <c r="BT424" s="4">
        <v>2170</v>
      </c>
      <c r="BU424" s="4">
        <v>426</v>
      </c>
      <c r="BV424" s="4">
        <v>427</v>
      </c>
      <c r="BW424" s="4">
        <v>430</v>
      </c>
      <c r="BX424" s="4">
        <v>436</v>
      </c>
      <c r="BY424" s="4">
        <v>451</v>
      </c>
      <c r="BZ424" s="4">
        <v>2508</v>
      </c>
      <c r="CA424" s="4">
        <v>418</v>
      </c>
      <c r="CB424" s="4">
        <v>503</v>
      </c>
      <c r="CC424" s="4">
        <v>490</v>
      </c>
      <c r="CD424" s="4">
        <v>555</v>
      </c>
      <c r="CE424" s="4">
        <v>542</v>
      </c>
      <c r="CF424" s="4">
        <v>2048</v>
      </c>
      <c r="CG424" s="4">
        <v>459</v>
      </c>
      <c r="CH424" s="4">
        <v>450</v>
      </c>
      <c r="CI424" s="4">
        <v>427</v>
      </c>
      <c r="CJ424" s="4">
        <v>388</v>
      </c>
      <c r="CK424" s="4">
        <v>324</v>
      </c>
      <c r="CL424" s="4">
        <v>1586</v>
      </c>
      <c r="CM424" s="4">
        <v>325</v>
      </c>
      <c r="CN424" s="4">
        <v>309</v>
      </c>
      <c r="CO424" s="4">
        <v>314</v>
      </c>
      <c r="CP424" s="4">
        <v>344</v>
      </c>
      <c r="CQ424" s="4">
        <v>294</v>
      </c>
      <c r="CR424" s="4">
        <v>1398</v>
      </c>
      <c r="CS424" s="4">
        <v>298</v>
      </c>
      <c r="CT424" s="4">
        <v>311</v>
      </c>
      <c r="CU424" s="4">
        <v>248</v>
      </c>
      <c r="CV424" s="4">
        <v>247</v>
      </c>
      <c r="CW424" s="4">
        <v>294</v>
      </c>
      <c r="CX424" s="4">
        <v>1125</v>
      </c>
      <c r="CY424" s="4">
        <v>250</v>
      </c>
      <c r="CZ424" s="4">
        <v>269</v>
      </c>
      <c r="DA424" s="4">
        <v>246</v>
      </c>
      <c r="DB424" s="4">
        <v>189</v>
      </c>
      <c r="DC424" s="4">
        <v>171</v>
      </c>
      <c r="DD424" s="4">
        <v>796</v>
      </c>
      <c r="DE424" s="4">
        <v>197</v>
      </c>
      <c r="DF424" s="4">
        <v>170</v>
      </c>
      <c r="DG424" s="4">
        <v>146</v>
      </c>
      <c r="DH424" s="4">
        <v>155</v>
      </c>
      <c r="DI424" s="4">
        <v>128</v>
      </c>
      <c r="DJ424" s="4">
        <v>356</v>
      </c>
      <c r="DK424" s="4">
        <v>111</v>
      </c>
      <c r="DL424" s="4">
        <v>101</v>
      </c>
      <c r="DM424" s="4">
        <v>68</v>
      </c>
      <c r="DN424" s="4">
        <v>48</v>
      </c>
      <c r="DO424" s="4">
        <v>28</v>
      </c>
      <c r="DP424" s="4">
        <v>103</v>
      </c>
      <c r="DQ424" s="4">
        <v>33</v>
      </c>
      <c r="DR424" s="4">
        <v>26</v>
      </c>
      <c r="DS424" s="4">
        <v>25</v>
      </c>
      <c r="DT424" s="4">
        <v>10</v>
      </c>
      <c r="DU424" s="4">
        <v>9</v>
      </c>
      <c r="DV424" s="4">
        <v>13</v>
      </c>
      <c r="DW424" s="4">
        <v>5398</v>
      </c>
      <c r="DX424" s="4">
        <v>6166</v>
      </c>
      <c r="DY424" s="4">
        <v>10505</v>
      </c>
      <c r="DZ424" s="4">
        <v>9407</v>
      </c>
      <c r="EA424" s="4">
        <v>7425</v>
      </c>
    </row>
    <row r="425" spans="1:131" ht="17.5" customHeight="1" x14ac:dyDescent="0.35"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W425" s="31"/>
      <c r="DX425" s="31"/>
      <c r="DY425" s="31"/>
      <c r="DZ425" s="31"/>
      <c r="EA425" s="31"/>
    </row>
    <row r="426" spans="1:131" s="3" customFormat="1" ht="17.5" customHeight="1" x14ac:dyDescent="0.35">
      <c r="A426" s="3" t="s">
        <v>742</v>
      </c>
      <c r="C426" s="3" t="s">
        <v>743</v>
      </c>
      <c r="E426" s="26">
        <v>304398</v>
      </c>
      <c r="F426" s="26">
        <v>16433</v>
      </c>
      <c r="G426" s="26">
        <v>3283</v>
      </c>
      <c r="H426" s="26">
        <v>3285</v>
      </c>
      <c r="I426" s="26">
        <v>3308</v>
      </c>
      <c r="J426" s="26">
        <v>3289</v>
      </c>
      <c r="K426" s="26">
        <v>3268</v>
      </c>
      <c r="L426" s="26">
        <v>15406</v>
      </c>
      <c r="M426" s="26">
        <v>3030</v>
      </c>
      <c r="N426" s="26">
        <v>3044</v>
      </c>
      <c r="O426" s="26">
        <v>3276</v>
      </c>
      <c r="P426" s="26">
        <v>3053</v>
      </c>
      <c r="Q426" s="26">
        <v>3003</v>
      </c>
      <c r="R426" s="26">
        <v>16821</v>
      </c>
      <c r="S426" s="26">
        <v>3138</v>
      </c>
      <c r="T426" s="26">
        <v>3260</v>
      </c>
      <c r="U426" s="26">
        <v>3425</v>
      </c>
      <c r="V426" s="26">
        <v>3387</v>
      </c>
      <c r="W426" s="26">
        <v>3611</v>
      </c>
      <c r="X426" s="26">
        <v>18104</v>
      </c>
      <c r="Y426" s="26">
        <v>3546</v>
      </c>
      <c r="Z426" s="26">
        <v>3718</v>
      </c>
      <c r="AA426" s="26">
        <v>3782</v>
      </c>
      <c r="AB426" s="26">
        <v>3638</v>
      </c>
      <c r="AC426" s="26">
        <v>3420</v>
      </c>
      <c r="AD426" s="26">
        <v>17544</v>
      </c>
      <c r="AE426" s="26">
        <v>3582</v>
      </c>
      <c r="AF426" s="26">
        <v>3443</v>
      </c>
      <c r="AG426" s="26">
        <v>3472</v>
      </c>
      <c r="AH426" s="26">
        <v>3615</v>
      </c>
      <c r="AI426" s="26">
        <v>3432</v>
      </c>
      <c r="AJ426" s="26">
        <v>16991</v>
      </c>
      <c r="AK426" s="26">
        <v>3384</v>
      </c>
      <c r="AL426" s="26">
        <v>3325</v>
      </c>
      <c r="AM426" s="26">
        <v>3301</v>
      </c>
      <c r="AN426" s="26">
        <v>3443</v>
      </c>
      <c r="AO426" s="26">
        <v>3538</v>
      </c>
      <c r="AP426" s="26">
        <v>16459</v>
      </c>
      <c r="AQ426" s="26">
        <v>3541</v>
      </c>
      <c r="AR426" s="26">
        <v>3463</v>
      </c>
      <c r="AS426" s="26">
        <v>3289</v>
      </c>
      <c r="AT426" s="26">
        <v>3067</v>
      </c>
      <c r="AU426" s="26">
        <v>3099</v>
      </c>
      <c r="AV426" s="26">
        <v>18908</v>
      </c>
      <c r="AW426" s="26">
        <v>3362</v>
      </c>
      <c r="AX426" s="26">
        <v>3546</v>
      </c>
      <c r="AY426" s="26">
        <v>3822</v>
      </c>
      <c r="AZ426" s="26">
        <v>3900</v>
      </c>
      <c r="BA426" s="26">
        <v>4278</v>
      </c>
      <c r="BB426" s="26">
        <v>22345</v>
      </c>
      <c r="BC426" s="26">
        <v>4277</v>
      </c>
      <c r="BD426" s="26">
        <v>4337</v>
      </c>
      <c r="BE426" s="26">
        <v>4392</v>
      </c>
      <c r="BF426" s="26">
        <v>4575</v>
      </c>
      <c r="BG426" s="26">
        <v>4764</v>
      </c>
      <c r="BH426" s="26">
        <v>23389</v>
      </c>
      <c r="BI426" s="26">
        <v>4715</v>
      </c>
      <c r="BJ426" s="26">
        <v>4977</v>
      </c>
      <c r="BK426" s="26">
        <v>4674</v>
      </c>
      <c r="BL426" s="26">
        <v>4532</v>
      </c>
      <c r="BM426" s="26">
        <v>4491</v>
      </c>
      <c r="BN426" s="26">
        <v>20922</v>
      </c>
      <c r="BO426" s="26">
        <v>4491</v>
      </c>
      <c r="BP426" s="26">
        <v>4304</v>
      </c>
      <c r="BQ426" s="26">
        <v>4134</v>
      </c>
      <c r="BR426" s="26">
        <v>4075</v>
      </c>
      <c r="BS426" s="26">
        <v>3918</v>
      </c>
      <c r="BT426" s="26">
        <v>18830</v>
      </c>
      <c r="BU426" s="26">
        <v>3769</v>
      </c>
      <c r="BV426" s="26">
        <v>3768</v>
      </c>
      <c r="BW426" s="26">
        <v>3732</v>
      </c>
      <c r="BX426" s="26">
        <v>3734</v>
      </c>
      <c r="BY426" s="26">
        <v>3827</v>
      </c>
      <c r="BZ426" s="26">
        <v>20417</v>
      </c>
      <c r="CA426" s="26">
        <v>3727</v>
      </c>
      <c r="CB426" s="26">
        <v>3930</v>
      </c>
      <c r="CC426" s="26">
        <v>3983</v>
      </c>
      <c r="CD426" s="26">
        <v>4365</v>
      </c>
      <c r="CE426" s="26">
        <v>4412</v>
      </c>
      <c r="CF426" s="26">
        <v>16771</v>
      </c>
      <c r="CG426" s="26">
        <v>3457</v>
      </c>
      <c r="CH426" s="26">
        <v>3588</v>
      </c>
      <c r="CI426" s="26">
        <v>3498</v>
      </c>
      <c r="CJ426" s="26">
        <v>3278</v>
      </c>
      <c r="CK426" s="26">
        <v>2950</v>
      </c>
      <c r="CL426" s="26">
        <v>13253</v>
      </c>
      <c r="CM426" s="26">
        <v>2607</v>
      </c>
      <c r="CN426" s="26">
        <v>2825</v>
      </c>
      <c r="CO426" s="26">
        <v>2735</v>
      </c>
      <c r="CP426" s="26">
        <v>2660</v>
      </c>
      <c r="CQ426" s="26">
        <v>2426</v>
      </c>
      <c r="CR426" s="26">
        <v>11486</v>
      </c>
      <c r="CS426" s="26">
        <v>2360</v>
      </c>
      <c r="CT426" s="26">
        <v>2415</v>
      </c>
      <c r="CU426" s="26">
        <v>2287</v>
      </c>
      <c r="CV426" s="26">
        <v>2224</v>
      </c>
      <c r="CW426" s="26">
        <v>2200</v>
      </c>
      <c r="CX426" s="26">
        <v>9429</v>
      </c>
      <c r="CY426" s="26">
        <v>2121</v>
      </c>
      <c r="CZ426" s="26">
        <v>1982</v>
      </c>
      <c r="DA426" s="26">
        <v>1899</v>
      </c>
      <c r="DB426" s="26">
        <v>1779</v>
      </c>
      <c r="DC426" s="26">
        <v>1648</v>
      </c>
      <c r="DD426" s="26">
        <v>6887</v>
      </c>
      <c r="DE426" s="26">
        <v>1567</v>
      </c>
      <c r="DF426" s="26">
        <v>1549</v>
      </c>
      <c r="DG426" s="26">
        <v>1376</v>
      </c>
      <c r="DH426" s="26">
        <v>1186</v>
      </c>
      <c r="DI426" s="26">
        <v>1209</v>
      </c>
      <c r="DJ426" s="26">
        <v>3036</v>
      </c>
      <c r="DK426" s="26">
        <v>1028</v>
      </c>
      <c r="DL426" s="26">
        <v>767</v>
      </c>
      <c r="DM426" s="26">
        <v>518</v>
      </c>
      <c r="DN426" s="26">
        <v>392</v>
      </c>
      <c r="DO426" s="26">
        <v>331</v>
      </c>
      <c r="DP426" s="26">
        <v>866</v>
      </c>
      <c r="DQ426" s="26">
        <v>269</v>
      </c>
      <c r="DR426" s="26">
        <v>225</v>
      </c>
      <c r="DS426" s="26">
        <v>160</v>
      </c>
      <c r="DT426" s="26">
        <v>129</v>
      </c>
      <c r="DU426" s="26">
        <v>83</v>
      </c>
      <c r="DV426" s="26">
        <v>101</v>
      </c>
      <c r="DW426" s="26">
        <v>52206</v>
      </c>
      <c r="DX426" s="26">
        <v>59706</v>
      </c>
      <c r="DY426" s="26">
        <v>106805</v>
      </c>
      <c r="DZ426" s="26">
        <v>83558</v>
      </c>
      <c r="EA426" s="26">
        <v>61829</v>
      </c>
    </row>
    <row r="427" spans="1:131" ht="17.5" customHeight="1" x14ac:dyDescent="0.35">
      <c r="A427" s="2" t="s">
        <v>744</v>
      </c>
      <c r="D427" s="2" t="s">
        <v>745</v>
      </c>
      <c r="E427" s="4">
        <v>59220</v>
      </c>
      <c r="F427" s="4">
        <v>3223</v>
      </c>
      <c r="G427" s="4">
        <v>702</v>
      </c>
      <c r="H427" s="4">
        <v>627</v>
      </c>
      <c r="I427" s="4">
        <v>637</v>
      </c>
      <c r="J427" s="4">
        <v>647</v>
      </c>
      <c r="K427" s="4">
        <v>610</v>
      </c>
      <c r="L427" s="4">
        <v>2788</v>
      </c>
      <c r="M427" s="4">
        <v>559</v>
      </c>
      <c r="N427" s="4">
        <v>551</v>
      </c>
      <c r="O427" s="4">
        <v>589</v>
      </c>
      <c r="P427" s="4">
        <v>555</v>
      </c>
      <c r="Q427" s="4">
        <v>534</v>
      </c>
      <c r="R427" s="4">
        <v>3110</v>
      </c>
      <c r="S427" s="4">
        <v>545</v>
      </c>
      <c r="T427" s="4">
        <v>603</v>
      </c>
      <c r="U427" s="4">
        <v>632</v>
      </c>
      <c r="V427" s="4">
        <v>609</v>
      </c>
      <c r="W427" s="4">
        <v>721</v>
      </c>
      <c r="X427" s="4">
        <v>3996</v>
      </c>
      <c r="Y427" s="4">
        <v>687</v>
      </c>
      <c r="Z427" s="4">
        <v>765</v>
      </c>
      <c r="AA427" s="4">
        <v>764</v>
      </c>
      <c r="AB427" s="4">
        <v>808</v>
      </c>
      <c r="AC427" s="4">
        <v>972</v>
      </c>
      <c r="AD427" s="4">
        <v>4822</v>
      </c>
      <c r="AE427" s="4">
        <v>1101</v>
      </c>
      <c r="AF427" s="4">
        <v>1013</v>
      </c>
      <c r="AG427" s="4">
        <v>915</v>
      </c>
      <c r="AH427" s="4">
        <v>901</v>
      </c>
      <c r="AI427" s="4">
        <v>892</v>
      </c>
      <c r="AJ427" s="4">
        <v>4604</v>
      </c>
      <c r="AK427" s="4">
        <v>922</v>
      </c>
      <c r="AL427" s="4">
        <v>917</v>
      </c>
      <c r="AM427" s="4">
        <v>949</v>
      </c>
      <c r="AN427" s="4">
        <v>906</v>
      </c>
      <c r="AO427" s="4">
        <v>910</v>
      </c>
      <c r="AP427" s="4">
        <v>3858</v>
      </c>
      <c r="AQ427" s="4">
        <v>865</v>
      </c>
      <c r="AR427" s="4">
        <v>819</v>
      </c>
      <c r="AS427" s="4">
        <v>805</v>
      </c>
      <c r="AT427" s="4">
        <v>689</v>
      </c>
      <c r="AU427" s="4">
        <v>680</v>
      </c>
      <c r="AV427" s="4">
        <v>3755</v>
      </c>
      <c r="AW427" s="4">
        <v>722</v>
      </c>
      <c r="AX427" s="4">
        <v>754</v>
      </c>
      <c r="AY427" s="4">
        <v>741</v>
      </c>
      <c r="AZ427" s="4">
        <v>745</v>
      </c>
      <c r="BA427" s="4">
        <v>793</v>
      </c>
      <c r="BB427" s="4">
        <v>3864</v>
      </c>
      <c r="BC427" s="4">
        <v>738</v>
      </c>
      <c r="BD427" s="4">
        <v>748</v>
      </c>
      <c r="BE427" s="4">
        <v>743</v>
      </c>
      <c r="BF427" s="4">
        <v>786</v>
      </c>
      <c r="BG427" s="4">
        <v>849</v>
      </c>
      <c r="BH427" s="4">
        <v>4203</v>
      </c>
      <c r="BI427" s="4">
        <v>820</v>
      </c>
      <c r="BJ427" s="4">
        <v>896</v>
      </c>
      <c r="BK427" s="4">
        <v>884</v>
      </c>
      <c r="BL427" s="4">
        <v>804</v>
      </c>
      <c r="BM427" s="4">
        <v>799</v>
      </c>
      <c r="BN427" s="4">
        <v>3487</v>
      </c>
      <c r="BO427" s="4">
        <v>748</v>
      </c>
      <c r="BP427" s="4">
        <v>727</v>
      </c>
      <c r="BQ427" s="4">
        <v>703</v>
      </c>
      <c r="BR427" s="4">
        <v>659</v>
      </c>
      <c r="BS427" s="4">
        <v>650</v>
      </c>
      <c r="BT427" s="4">
        <v>3176</v>
      </c>
      <c r="BU427" s="4">
        <v>652</v>
      </c>
      <c r="BV427" s="4">
        <v>633</v>
      </c>
      <c r="BW427" s="4">
        <v>647</v>
      </c>
      <c r="BX427" s="4">
        <v>601</v>
      </c>
      <c r="BY427" s="4">
        <v>643</v>
      </c>
      <c r="BZ427" s="4">
        <v>3320</v>
      </c>
      <c r="CA427" s="4">
        <v>587</v>
      </c>
      <c r="CB427" s="4">
        <v>648</v>
      </c>
      <c r="CC427" s="4">
        <v>627</v>
      </c>
      <c r="CD427" s="4">
        <v>757</v>
      </c>
      <c r="CE427" s="4">
        <v>701</v>
      </c>
      <c r="CF427" s="4">
        <v>2702</v>
      </c>
      <c r="CG427" s="4">
        <v>585</v>
      </c>
      <c r="CH427" s="4">
        <v>521</v>
      </c>
      <c r="CI427" s="4">
        <v>582</v>
      </c>
      <c r="CJ427" s="4">
        <v>522</v>
      </c>
      <c r="CK427" s="4">
        <v>492</v>
      </c>
      <c r="CL427" s="4">
        <v>2250</v>
      </c>
      <c r="CM427" s="4">
        <v>431</v>
      </c>
      <c r="CN427" s="4">
        <v>494</v>
      </c>
      <c r="CO427" s="4">
        <v>448</v>
      </c>
      <c r="CP427" s="4">
        <v>446</v>
      </c>
      <c r="CQ427" s="4">
        <v>431</v>
      </c>
      <c r="CR427" s="4">
        <v>2086</v>
      </c>
      <c r="CS427" s="4">
        <v>465</v>
      </c>
      <c r="CT427" s="4">
        <v>417</v>
      </c>
      <c r="CU427" s="4">
        <v>398</v>
      </c>
      <c r="CV427" s="4">
        <v>417</v>
      </c>
      <c r="CW427" s="4">
        <v>389</v>
      </c>
      <c r="CX427" s="4">
        <v>1751</v>
      </c>
      <c r="CY427" s="4">
        <v>412</v>
      </c>
      <c r="CZ427" s="4">
        <v>356</v>
      </c>
      <c r="DA427" s="4">
        <v>337</v>
      </c>
      <c r="DB427" s="4">
        <v>319</v>
      </c>
      <c r="DC427" s="4">
        <v>327</v>
      </c>
      <c r="DD427" s="4">
        <v>1375</v>
      </c>
      <c r="DE427" s="4">
        <v>332</v>
      </c>
      <c r="DF427" s="4">
        <v>293</v>
      </c>
      <c r="DG427" s="4">
        <v>304</v>
      </c>
      <c r="DH427" s="4">
        <v>221</v>
      </c>
      <c r="DI427" s="4">
        <v>225</v>
      </c>
      <c r="DJ427" s="4">
        <v>643</v>
      </c>
      <c r="DK427" s="4">
        <v>197</v>
      </c>
      <c r="DL427" s="4">
        <v>184</v>
      </c>
      <c r="DM427" s="4">
        <v>110</v>
      </c>
      <c r="DN427" s="4">
        <v>83</v>
      </c>
      <c r="DO427" s="4">
        <v>69</v>
      </c>
      <c r="DP427" s="4">
        <v>191</v>
      </c>
      <c r="DQ427" s="4">
        <v>56</v>
      </c>
      <c r="DR427" s="4">
        <v>47</v>
      </c>
      <c r="DS427" s="4">
        <v>39</v>
      </c>
      <c r="DT427" s="4">
        <v>35</v>
      </c>
      <c r="DU427" s="4">
        <v>14</v>
      </c>
      <c r="DV427" s="4">
        <v>16</v>
      </c>
      <c r="DW427" s="4">
        <v>9808</v>
      </c>
      <c r="DX427" s="4">
        <v>11337</v>
      </c>
      <c r="DY427" s="4">
        <v>24212</v>
      </c>
      <c r="DZ427" s="4">
        <v>14186</v>
      </c>
      <c r="EA427" s="4">
        <v>11014</v>
      </c>
    </row>
    <row r="428" spans="1:131" ht="17.5" customHeight="1" x14ac:dyDescent="0.35">
      <c r="A428" s="2" t="s">
        <v>746</v>
      </c>
      <c r="D428" s="2" t="s">
        <v>747</v>
      </c>
      <c r="E428" s="4">
        <v>42777</v>
      </c>
      <c r="F428" s="4">
        <v>1924</v>
      </c>
      <c r="G428" s="4">
        <v>348</v>
      </c>
      <c r="H428" s="4">
        <v>386</v>
      </c>
      <c r="I428" s="4">
        <v>366</v>
      </c>
      <c r="J428" s="4">
        <v>399</v>
      </c>
      <c r="K428" s="4">
        <v>425</v>
      </c>
      <c r="L428" s="4">
        <v>2018</v>
      </c>
      <c r="M428" s="4">
        <v>387</v>
      </c>
      <c r="N428" s="4">
        <v>368</v>
      </c>
      <c r="O428" s="4">
        <v>455</v>
      </c>
      <c r="P428" s="4">
        <v>368</v>
      </c>
      <c r="Q428" s="4">
        <v>440</v>
      </c>
      <c r="R428" s="4">
        <v>2295</v>
      </c>
      <c r="S428" s="4">
        <v>442</v>
      </c>
      <c r="T428" s="4">
        <v>414</v>
      </c>
      <c r="U428" s="4">
        <v>477</v>
      </c>
      <c r="V428" s="4">
        <v>458</v>
      </c>
      <c r="W428" s="4">
        <v>504</v>
      </c>
      <c r="X428" s="4">
        <v>2357</v>
      </c>
      <c r="Y428" s="4">
        <v>484</v>
      </c>
      <c r="Z428" s="4">
        <v>503</v>
      </c>
      <c r="AA428" s="4">
        <v>463</v>
      </c>
      <c r="AB428" s="4">
        <v>496</v>
      </c>
      <c r="AC428" s="4">
        <v>411</v>
      </c>
      <c r="AD428" s="4">
        <v>1883</v>
      </c>
      <c r="AE428" s="4">
        <v>404</v>
      </c>
      <c r="AF428" s="4">
        <v>397</v>
      </c>
      <c r="AG428" s="4">
        <v>340</v>
      </c>
      <c r="AH428" s="4">
        <v>392</v>
      </c>
      <c r="AI428" s="4">
        <v>350</v>
      </c>
      <c r="AJ428" s="4">
        <v>1671</v>
      </c>
      <c r="AK428" s="4">
        <v>327</v>
      </c>
      <c r="AL428" s="4">
        <v>339</v>
      </c>
      <c r="AM428" s="4">
        <v>328</v>
      </c>
      <c r="AN428" s="4">
        <v>312</v>
      </c>
      <c r="AO428" s="4">
        <v>365</v>
      </c>
      <c r="AP428" s="4">
        <v>1789</v>
      </c>
      <c r="AQ428" s="4">
        <v>347</v>
      </c>
      <c r="AR428" s="4">
        <v>380</v>
      </c>
      <c r="AS428" s="4">
        <v>351</v>
      </c>
      <c r="AT428" s="4">
        <v>349</v>
      </c>
      <c r="AU428" s="4">
        <v>362</v>
      </c>
      <c r="AV428" s="4">
        <v>2506</v>
      </c>
      <c r="AW428" s="4">
        <v>431</v>
      </c>
      <c r="AX428" s="4">
        <v>451</v>
      </c>
      <c r="AY428" s="4">
        <v>499</v>
      </c>
      <c r="AZ428" s="4">
        <v>556</v>
      </c>
      <c r="BA428" s="4">
        <v>569</v>
      </c>
      <c r="BB428" s="4">
        <v>3197</v>
      </c>
      <c r="BC428" s="4">
        <v>626</v>
      </c>
      <c r="BD428" s="4">
        <v>618</v>
      </c>
      <c r="BE428" s="4">
        <v>595</v>
      </c>
      <c r="BF428" s="4">
        <v>674</v>
      </c>
      <c r="BG428" s="4">
        <v>684</v>
      </c>
      <c r="BH428" s="4">
        <v>3411</v>
      </c>
      <c r="BI428" s="4">
        <v>676</v>
      </c>
      <c r="BJ428" s="4">
        <v>756</v>
      </c>
      <c r="BK428" s="4">
        <v>680</v>
      </c>
      <c r="BL428" s="4">
        <v>656</v>
      </c>
      <c r="BM428" s="4">
        <v>643</v>
      </c>
      <c r="BN428" s="4">
        <v>3234</v>
      </c>
      <c r="BO428" s="4">
        <v>708</v>
      </c>
      <c r="BP428" s="4">
        <v>673</v>
      </c>
      <c r="BQ428" s="4">
        <v>617</v>
      </c>
      <c r="BR428" s="4">
        <v>605</v>
      </c>
      <c r="BS428" s="4">
        <v>631</v>
      </c>
      <c r="BT428" s="4">
        <v>2959</v>
      </c>
      <c r="BU428" s="4">
        <v>566</v>
      </c>
      <c r="BV428" s="4">
        <v>597</v>
      </c>
      <c r="BW428" s="4">
        <v>594</v>
      </c>
      <c r="BX428" s="4">
        <v>620</v>
      </c>
      <c r="BY428" s="4">
        <v>582</v>
      </c>
      <c r="BZ428" s="4">
        <v>3264</v>
      </c>
      <c r="CA428" s="4">
        <v>585</v>
      </c>
      <c r="CB428" s="4">
        <v>604</v>
      </c>
      <c r="CC428" s="4">
        <v>642</v>
      </c>
      <c r="CD428" s="4">
        <v>720</v>
      </c>
      <c r="CE428" s="4">
        <v>713</v>
      </c>
      <c r="CF428" s="4">
        <v>2719</v>
      </c>
      <c r="CG428" s="4">
        <v>531</v>
      </c>
      <c r="CH428" s="4">
        <v>588</v>
      </c>
      <c r="CI428" s="4">
        <v>577</v>
      </c>
      <c r="CJ428" s="4">
        <v>553</v>
      </c>
      <c r="CK428" s="4">
        <v>470</v>
      </c>
      <c r="CL428" s="4">
        <v>2141</v>
      </c>
      <c r="CM428" s="4">
        <v>408</v>
      </c>
      <c r="CN428" s="4">
        <v>481</v>
      </c>
      <c r="CO428" s="4">
        <v>454</v>
      </c>
      <c r="CP428" s="4">
        <v>455</v>
      </c>
      <c r="CQ428" s="4">
        <v>343</v>
      </c>
      <c r="CR428" s="4">
        <v>1921</v>
      </c>
      <c r="CS428" s="4">
        <v>379</v>
      </c>
      <c r="CT428" s="4">
        <v>396</v>
      </c>
      <c r="CU428" s="4">
        <v>397</v>
      </c>
      <c r="CV428" s="4">
        <v>390</v>
      </c>
      <c r="CW428" s="4">
        <v>359</v>
      </c>
      <c r="CX428" s="4">
        <v>1644</v>
      </c>
      <c r="CY428" s="4">
        <v>349</v>
      </c>
      <c r="CZ428" s="4">
        <v>330</v>
      </c>
      <c r="DA428" s="4">
        <v>345</v>
      </c>
      <c r="DB428" s="4">
        <v>320</v>
      </c>
      <c r="DC428" s="4">
        <v>300</v>
      </c>
      <c r="DD428" s="4">
        <v>1151</v>
      </c>
      <c r="DE428" s="4">
        <v>257</v>
      </c>
      <c r="DF428" s="4">
        <v>254</v>
      </c>
      <c r="DG428" s="4">
        <v>237</v>
      </c>
      <c r="DH428" s="4">
        <v>194</v>
      </c>
      <c r="DI428" s="4">
        <v>209</v>
      </c>
      <c r="DJ428" s="4">
        <v>525</v>
      </c>
      <c r="DK428" s="4">
        <v>184</v>
      </c>
      <c r="DL428" s="4">
        <v>131</v>
      </c>
      <c r="DM428" s="4">
        <v>86</v>
      </c>
      <c r="DN428" s="4">
        <v>71</v>
      </c>
      <c r="DO428" s="4">
        <v>53</v>
      </c>
      <c r="DP428" s="4">
        <v>148</v>
      </c>
      <c r="DQ428" s="4">
        <v>53</v>
      </c>
      <c r="DR428" s="4">
        <v>39</v>
      </c>
      <c r="DS428" s="4">
        <v>25</v>
      </c>
      <c r="DT428" s="4">
        <v>16</v>
      </c>
      <c r="DU428" s="4">
        <v>15</v>
      </c>
      <c r="DV428" s="4">
        <v>20</v>
      </c>
      <c r="DW428" s="4">
        <v>6721</v>
      </c>
      <c r="DX428" s="4">
        <v>7687</v>
      </c>
      <c r="DY428" s="4">
        <v>12919</v>
      </c>
      <c r="DZ428" s="4">
        <v>12868</v>
      </c>
      <c r="EA428" s="4">
        <v>10269</v>
      </c>
    </row>
    <row r="429" spans="1:131" ht="17.5" customHeight="1" x14ac:dyDescent="0.35">
      <c r="A429" s="2" t="s">
        <v>748</v>
      </c>
      <c r="D429" s="2" t="s">
        <v>749</v>
      </c>
      <c r="E429" s="4">
        <v>41689</v>
      </c>
      <c r="F429" s="4">
        <v>2010</v>
      </c>
      <c r="G429" s="4">
        <v>399</v>
      </c>
      <c r="H429" s="4">
        <v>399</v>
      </c>
      <c r="I429" s="4">
        <v>407</v>
      </c>
      <c r="J429" s="4">
        <v>421</v>
      </c>
      <c r="K429" s="4">
        <v>384</v>
      </c>
      <c r="L429" s="4">
        <v>1999</v>
      </c>
      <c r="M429" s="4">
        <v>392</v>
      </c>
      <c r="N429" s="4">
        <v>414</v>
      </c>
      <c r="O429" s="4">
        <v>435</v>
      </c>
      <c r="P429" s="4">
        <v>413</v>
      </c>
      <c r="Q429" s="4">
        <v>345</v>
      </c>
      <c r="R429" s="4">
        <v>2353</v>
      </c>
      <c r="S429" s="4">
        <v>426</v>
      </c>
      <c r="T429" s="4">
        <v>456</v>
      </c>
      <c r="U429" s="4">
        <v>471</v>
      </c>
      <c r="V429" s="4">
        <v>492</v>
      </c>
      <c r="W429" s="4">
        <v>508</v>
      </c>
      <c r="X429" s="4">
        <v>2634</v>
      </c>
      <c r="Y429" s="4">
        <v>525</v>
      </c>
      <c r="Z429" s="4">
        <v>515</v>
      </c>
      <c r="AA429" s="4">
        <v>590</v>
      </c>
      <c r="AB429" s="4">
        <v>554</v>
      </c>
      <c r="AC429" s="4">
        <v>450</v>
      </c>
      <c r="AD429" s="4">
        <v>1982</v>
      </c>
      <c r="AE429" s="4">
        <v>454</v>
      </c>
      <c r="AF429" s="4">
        <v>392</v>
      </c>
      <c r="AG429" s="4">
        <v>377</v>
      </c>
      <c r="AH429" s="4">
        <v>418</v>
      </c>
      <c r="AI429" s="4">
        <v>341</v>
      </c>
      <c r="AJ429" s="4">
        <v>1795</v>
      </c>
      <c r="AK429" s="4">
        <v>368</v>
      </c>
      <c r="AL429" s="4">
        <v>367</v>
      </c>
      <c r="AM429" s="4">
        <v>329</v>
      </c>
      <c r="AN429" s="4">
        <v>357</v>
      </c>
      <c r="AO429" s="4">
        <v>374</v>
      </c>
      <c r="AP429" s="4">
        <v>1790</v>
      </c>
      <c r="AQ429" s="4">
        <v>367</v>
      </c>
      <c r="AR429" s="4">
        <v>395</v>
      </c>
      <c r="AS429" s="4">
        <v>344</v>
      </c>
      <c r="AT429" s="4">
        <v>331</v>
      </c>
      <c r="AU429" s="4">
        <v>353</v>
      </c>
      <c r="AV429" s="4">
        <v>2403</v>
      </c>
      <c r="AW429" s="4">
        <v>425</v>
      </c>
      <c r="AX429" s="4">
        <v>431</v>
      </c>
      <c r="AY429" s="4">
        <v>447</v>
      </c>
      <c r="AZ429" s="4">
        <v>506</v>
      </c>
      <c r="BA429" s="4">
        <v>594</v>
      </c>
      <c r="BB429" s="4">
        <v>3076</v>
      </c>
      <c r="BC429" s="4">
        <v>555</v>
      </c>
      <c r="BD429" s="4">
        <v>596</v>
      </c>
      <c r="BE429" s="4">
        <v>648</v>
      </c>
      <c r="BF429" s="4">
        <v>624</v>
      </c>
      <c r="BG429" s="4">
        <v>653</v>
      </c>
      <c r="BH429" s="4">
        <v>3204</v>
      </c>
      <c r="BI429" s="4">
        <v>640</v>
      </c>
      <c r="BJ429" s="4">
        <v>715</v>
      </c>
      <c r="BK429" s="4">
        <v>620</v>
      </c>
      <c r="BL429" s="4">
        <v>641</v>
      </c>
      <c r="BM429" s="4">
        <v>588</v>
      </c>
      <c r="BN429" s="4">
        <v>3029</v>
      </c>
      <c r="BO429" s="4">
        <v>655</v>
      </c>
      <c r="BP429" s="4">
        <v>601</v>
      </c>
      <c r="BQ429" s="4">
        <v>577</v>
      </c>
      <c r="BR429" s="4">
        <v>610</v>
      </c>
      <c r="BS429" s="4">
        <v>586</v>
      </c>
      <c r="BT429" s="4">
        <v>2917</v>
      </c>
      <c r="BU429" s="4">
        <v>597</v>
      </c>
      <c r="BV429" s="4">
        <v>588</v>
      </c>
      <c r="BW429" s="4">
        <v>534</v>
      </c>
      <c r="BX429" s="4">
        <v>616</v>
      </c>
      <c r="BY429" s="4">
        <v>582</v>
      </c>
      <c r="BZ429" s="4">
        <v>3286</v>
      </c>
      <c r="CA429" s="4">
        <v>627</v>
      </c>
      <c r="CB429" s="4">
        <v>632</v>
      </c>
      <c r="CC429" s="4">
        <v>654</v>
      </c>
      <c r="CD429" s="4">
        <v>663</v>
      </c>
      <c r="CE429" s="4">
        <v>710</v>
      </c>
      <c r="CF429" s="4">
        <v>2652</v>
      </c>
      <c r="CG429" s="4">
        <v>539</v>
      </c>
      <c r="CH429" s="4">
        <v>592</v>
      </c>
      <c r="CI429" s="4">
        <v>559</v>
      </c>
      <c r="CJ429" s="4">
        <v>488</v>
      </c>
      <c r="CK429" s="4">
        <v>474</v>
      </c>
      <c r="CL429" s="4">
        <v>2055</v>
      </c>
      <c r="CM429" s="4">
        <v>430</v>
      </c>
      <c r="CN429" s="4">
        <v>409</v>
      </c>
      <c r="CO429" s="4">
        <v>423</v>
      </c>
      <c r="CP429" s="4">
        <v>404</v>
      </c>
      <c r="CQ429" s="4">
        <v>389</v>
      </c>
      <c r="CR429" s="4">
        <v>1670</v>
      </c>
      <c r="CS429" s="4">
        <v>348</v>
      </c>
      <c r="CT429" s="4">
        <v>376</v>
      </c>
      <c r="CU429" s="4">
        <v>338</v>
      </c>
      <c r="CV429" s="4">
        <v>307</v>
      </c>
      <c r="CW429" s="4">
        <v>301</v>
      </c>
      <c r="CX429" s="4">
        <v>1321</v>
      </c>
      <c r="CY429" s="4">
        <v>294</v>
      </c>
      <c r="CZ429" s="4">
        <v>307</v>
      </c>
      <c r="DA429" s="4">
        <v>250</v>
      </c>
      <c r="DB429" s="4">
        <v>240</v>
      </c>
      <c r="DC429" s="4">
        <v>230</v>
      </c>
      <c r="DD429" s="4">
        <v>949</v>
      </c>
      <c r="DE429" s="4">
        <v>220</v>
      </c>
      <c r="DF429" s="4">
        <v>210</v>
      </c>
      <c r="DG429" s="4">
        <v>179</v>
      </c>
      <c r="DH429" s="4">
        <v>181</v>
      </c>
      <c r="DI429" s="4">
        <v>159</v>
      </c>
      <c r="DJ429" s="4">
        <v>439</v>
      </c>
      <c r="DK429" s="4">
        <v>164</v>
      </c>
      <c r="DL429" s="4">
        <v>95</v>
      </c>
      <c r="DM429" s="4">
        <v>71</v>
      </c>
      <c r="DN429" s="4">
        <v>50</v>
      </c>
      <c r="DO429" s="4">
        <v>59</v>
      </c>
      <c r="DP429" s="4">
        <v>115</v>
      </c>
      <c r="DQ429" s="4">
        <v>40</v>
      </c>
      <c r="DR429" s="4">
        <v>27</v>
      </c>
      <c r="DS429" s="4">
        <v>20</v>
      </c>
      <c r="DT429" s="4">
        <v>15</v>
      </c>
      <c r="DU429" s="4">
        <v>13</v>
      </c>
      <c r="DV429" s="4">
        <v>10</v>
      </c>
      <c r="DW429" s="4">
        <v>6887</v>
      </c>
      <c r="DX429" s="4">
        <v>7992</v>
      </c>
      <c r="DY429" s="4">
        <v>13155</v>
      </c>
      <c r="DZ429" s="4">
        <v>12436</v>
      </c>
      <c r="EA429" s="4">
        <v>9211</v>
      </c>
    </row>
    <row r="430" spans="1:131" ht="17.5" customHeight="1" x14ac:dyDescent="0.35">
      <c r="A430" s="2" t="s">
        <v>750</v>
      </c>
      <c r="D430" s="2" t="s">
        <v>751</v>
      </c>
      <c r="E430" s="4">
        <v>61584</v>
      </c>
      <c r="F430" s="4">
        <v>4068</v>
      </c>
      <c r="G430" s="4">
        <v>869</v>
      </c>
      <c r="H430" s="4">
        <v>833</v>
      </c>
      <c r="I430" s="4">
        <v>836</v>
      </c>
      <c r="J430" s="4">
        <v>781</v>
      </c>
      <c r="K430" s="4">
        <v>749</v>
      </c>
      <c r="L430" s="4">
        <v>3516</v>
      </c>
      <c r="M430" s="4">
        <v>701</v>
      </c>
      <c r="N430" s="4">
        <v>722</v>
      </c>
      <c r="O430" s="4">
        <v>723</v>
      </c>
      <c r="P430" s="4">
        <v>685</v>
      </c>
      <c r="Q430" s="4">
        <v>685</v>
      </c>
      <c r="R430" s="4">
        <v>3530</v>
      </c>
      <c r="S430" s="4">
        <v>669</v>
      </c>
      <c r="T430" s="4">
        <v>663</v>
      </c>
      <c r="U430" s="4">
        <v>716</v>
      </c>
      <c r="V430" s="4">
        <v>726</v>
      </c>
      <c r="W430" s="4">
        <v>756</v>
      </c>
      <c r="X430" s="4">
        <v>3739</v>
      </c>
      <c r="Y430" s="4">
        <v>699</v>
      </c>
      <c r="Z430" s="4">
        <v>745</v>
      </c>
      <c r="AA430" s="4">
        <v>784</v>
      </c>
      <c r="AB430" s="4">
        <v>763</v>
      </c>
      <c r="AC430" s="4">
        <v>748</v>
      </c>
      <c r="AD430" s="4">
        <v>4323</v>
      </c>
      <c r="AE430" s="4">
        <v>790</v>
      </c>
      <c r="AF430" s="4">
        <v>809</v>
      </c>
      <c r="AG430" s="4">
        <v>899</v>
      </c>
      <c r="AH430" s="4">
        <v>897</v>
      </c>
      <c r="AI430" s="4">
        <v>928</v>
      </c>
      <c r="AJ430" s="4">
        <v>4427</v>
      </c>
      <c r="AK430" s="4">
        <v>869</v>
      </c>
      <c r="AL430" s="4">
        <v>857</v>
      </c>
      <c r="AM430" s="4">
        <v>824</v>
      </c>
      <c r="AN430" s="4">
        <v>957</v>
      </c>
      <c r="AO430" s="4">
        <v>920</v>
      </c>
      <c r="AP430" s="4">
        <v>4055</v>
      </c>
      <c r="AQ430" s="4">
        <v>907</v>
      </c>
      <c r="AR430" s="4">
        <v>873</v>
      </c>
      <c r="AS430" s="4">
        <v>799</v>
      </c>
      <c r="AT430" s="4">
        <v>755</v>
      </c>
      <c r="AU430" s="4">
        <v>721</v>
      </c>
      <c r="AV430" s="4">
        <v>3975</v>
      </c>
      <c r="AW430" s="4">
        <v>685</v>
      </c>
      <c r="AX430" s="4">
        <v>792</v>
      </c>
      <c r="AY430" s="4">
        <v>831</v>
      </c>
      <c r="AZ430" s="4">
        <v>795</v>
      </c>
      <c r="BA430" s="4">
        <v>872</v>
      </c>
      <c r="BB430" s="4">
        <v>4575</v>
      </c>
      <c r="BC430" s="4">
        <v>878</v>
      </c>
      <c r="BD430" s="4">
        <v>917</v>
      </c>
      <c r="BE430" s="4">
        <v>922</v>
      </c>
      <c r="BF430" s="4">
        <v>920</v>
      </c>
      <c r="BG430" s="4">
        <v>938</v>
      </c>
      <c r="BH430" s="4">
        <v>4646</v>
      </c>
      <c r="BI430" s="4">
        <v>1023</v>
      </c>
      <c r="BJ430" s="4">
        <v>979</v>
      </c>
      <c r="BK430" s="4">
        <v>930</v>
      </c>
      <c r="BL430" s="4">
        <v>853</v>
      </c>
      <c r="BM430" s="4">
        <v>861</v>
      </c>
      <c r="BN430" s="4">
        <v>4019</v>
      </c>
      <c r="BO430" s="4">
        <v>850</v>
      </c>
      <c r="BP430" s="4">
        <v>824</v>
      </c>
      <c r="BQ430" s="4">
        <v>811</v>
      </c>
      <c r="BR430" s="4">
        <v>803</v>
      </c>
      <c r="BS430" s="4">
        <v>731</v>
      </c>
      <c r="BT430" s="4">
        <v>3257</v>
      </c>
      <c r="BU430" s="4">
        <v>672</v>
      </c>
      <c r="BV430" s="4">
        <v>659</v>
      </c>
      <c r="BW430" s="4">
        <v>626</v>
      </c>
      <c r="BX430" s="4">
        <v>617</v>
      </c>
      <c r="BY430" s="4">
        <v>683</v>
      </c>
      <c r="BZ430" s="4">
        <v>3354</v>
      </c>
      <c r="CA430" s="4">
        <v>657</v>
      </c>
      <c r="CB430" s="4">
        <v>636</v>
      </c>
      <c r="CC430" s="4">
        <v>663</v>
      </c>
      <c r="CD430" s="4">
        <v>694</v>
      </c>
      <c r="CE430" s="4">
        <v>704</v>
      </c>
      <c r="CF430" s="4">
        <v>2811</v>
      </c>
      <c r="CG430" s="4">
        <v>583</v>
      </c>
      <c r="CH430" s="4">
        <v>595</v>
      </c>
      <c r="CI430" s="4">
        <v>598</v>
      </c>
      <c r="CJ430" s="4">
        <v>551</v>
      </c>
      <c r="CK430" s="4">
        <v>484</v>
      </c>
      <c r="CL430" s="4">
        <v>2141</v>
      </c>
      <c r="CM430" s="4">
        <v>389</v>
      </c>
      <c r="CN430" s="4">
        <v>489</v>
      </c>
      <c r="CO430" s="4">
        <v>410</v>
      </c>
      <c r="CP430" s="4">
        <v>449</v>
      </c>
      <c r="CQ430" s="4">
        <v>404</v>
      </c>
      <c r="CR430" s="4">
        <v>1850</v>
      </c>
      <c r="CS430" s="4">
        <v>355</v>
      </c>
      <c r="CT430" s="4">
        <v>369</v>
      </c>
      <c r="CU430" s="4">
        <v>378</v>
      </c>
      <c r="CV430" s="4">
        <v>384</v>
      </c>
      <c r="CW430" s="4">
        <v>364</v>
      </c>
      <c r="CX430" s="4">
        <v>1593</v>
      </c>
      <c r="CY430" s="4">
        <v>351</v>
      </c>
      <c r="CZ430" s="4">
        <v>340</v>
      </c>
      <c r="DA430" s="4">
        <v>348</v>
      </c>
      <c r="DB430" s="4">
        <v>282</v>
      </c>
      <c r="DC430" s="4">
        <v>272</v>
      </c>
      <c r="DD430" s="4">
        <v>1129</v>
      </c>
      <c r="DE430" s="4">
        <v>274</v>
      </c>
      <c r="DF430" s="4">
        <v>254</v>
      </c>
      <c r="DG430" s="4">
        <v>210</v>
      </c>
      <c r="DH430" s="4">
        <v>186</v>
      </c>
      <c r="DI430" s="4">
        <v>205</v>
      </c>
      <c r="DJ430" s="4">
        <v>440</v>
      </c>
      <c r="DK430" s="4">
        <v>155</v>
      </c>
      <c r="DL430" s="4">
        <v>111</v>
      </c>
      <c r="DM430" s="4">
        <v>77</v>
      </c>
      <c r="DN430" s="4">
        <v>48</v>
      </c>
      <c r="DO430" s="4">
        <v>49</v>
      </c>
      <c r="DP430" s="4">
        <v>122</v>
      </c>
      <c r="DQ430" s="4">
        <v>29</v>
      </c>
      <c r="DR430" s="4">
        <v>29</v>
      </c>
      <c r="DS430" s="4">
        <v>29</v>
      </c>
      <c r="DT430" s="4">
        <v>21</v>
      </c>
      <c r="DU430" s="4">
        <v>14</v>
      </c>
      <c r="DV430" s="4">
        <v>14</v>
      </c>
      <c r="DW430" s="4">
        <v>11813</v>
      </c>
      <c r="DX430" s="4">
        <v>13342</v>
      </c>
      <c r="DY430" s="4">
        <v>24395</v>
      </c>
      <c r="DZ430" s="4">
        <v>15276</v>
      </c>
      <c r="EA430" s="4">
        <v>10100</v>
      </c>
    </row>
    <row r="431" spans="1:131" ht="17.5" customHeight="1" x14ac:dyDescent="0.35">
      <c r="A431" s="2" t="s">
        <v>752</v>
      </c>
      <c r="D431" s="2" t="s">
        <v>753</v>
      </c>
      <c r="E431" s="4">
        <v>57265</v>
      </c>
      <c r="F431" s="4">
        <v>2994</v>
      </c>
      <c r="G431" s="4">
        <v>544</v>
      </c>
      <c r="H431" s="4">
        <v>595</v>
      </c>
      <c r="I431" s="4">
        <v>630</v>
      </c>
      <c r="J431" s="4">
        <v>597</v>
      </c>
      <c r="K431" s="4">
        <v>628</v>
      </c>
      <c r="L431" s="4">
        <v>2989</v>
      </c>
      <c r="M431" s="4">
        <v>588</v>
      </c>
      <c r="N431" s="4">
        <v>571</v>
      </c>
      <c r="O431" s="4">
        <v>611</v>
      </c>
      <c r="P431" s="4">
        <v>617</v>
      </c>
      <c r="Q431" s="4">
        <v>602</v>
      </c>
      <c r="R431" s="4">
        <v>3272</v>
      </c>
      <c r="S431" s="4">
        <v>628</v>
      </c>
      <c r="T431" s="4">
        <v>655</v>
      </c>
      <c r="U431" s="4">
        <v>668</v>
      </c>
      <c r="V431" s="4">
        <v>651</v>
      </c>
      <c r="W431" s="4">
        <v>670</v>
      </c>
      <c r="X431" s="4">
        <v>3242</v>
      </c>
      <c r="Y431" s="4">
        <v>698</v>
      </c>
      <c r="Z431" s="4">
        <v>685</v>
      </c>
      <c r="AA431" s="4">
        <v>734</v>
      </c>
      <c r="AB431" s="4">
        <v>620</v>
      </c>
      <c r="AC431" s="4">
        <v>505</v>
      </c>
      <c r="AD431" s="4">
        <v>2520</v>
      </c>
      <c r="AE431" s="4">
        <v>455</v>
      </c>
      <c r="AF431" s="4">
        <v>477</v>
      </c>
      <c r="AG431" s="4">
        <v>517</v>
      </c>
      <c r="AH431" s="4">
        <v>578</v>
      </c>
      <c r="AI431" s="4">
        <v>493</v>
      </c>
      <c r="AJ431" s="4">
        <v>2429</v>
      </c>
      <c r="AK431" s="4">
        <v>516</v>
      </c>
      <c r="AL431" s="4">
        <v>472</v>
      </c>
      <c r="AM431" s="4">
        <v>445</v>
      </c>
      <c r="AN431" s="4">
        <v>489</v>
      </c>
      <c r="AO431" s="4">
        <v>507</v>
      </c>
      <c r="AP431" s="4">
        <v>2707</v>
      </c>
      <c r="AQ431" s="4">
        <v>560</v>
      </c>
      <c r="AR431" s="4">
        <v>547</v>
      </c>
      <c r="AS431" s="4">
        <v>540</v>
      </c>
      <c r="AT431" s="4">
        <v>523</v>
      </c>
      <c r="AU431" s="4">
        <v>537</v>
      </c>
      <c r="AV431" s="4">
        <v>3621</v>
      </c>
      <c r="AW431" s="4">
        <v>608</v>
      </c>
      <c r="AX431" s="4">
        <v>658</v>
      </c>
      <c r="AY431" s="4">
        <v>742</v>
      </c>
      <c r="AZ431" s="4">
        <v>786</v>
      </c>
      <c r="BA431" s="4">
        <v>827</v>
      </c>
      <c r="BB431" s="4">
        <v>4473</v>
      </c>
      <c r="BC431" s="4">
        <v>880</v>
      </c>
      <c r="BD431" s="4">
        <v>856</v>
      </c>
      <c r="BE431" s="4">
        <v>871</v>
      </c>
      <c r="BF431" s="4">
        <v>898</v>
      </c>
      <c r="BG431" s="4">
        <v>968</v>
      </c>
      <c r="BH431" s="4">
        <v>4614</v>
      </c>
      <c r="BI431" s="4">
        <v>873</v>
      </c>
      <c r="BJ431" s="4">
        <v>971</v>
      </c>
      <c r="BK431" s="4">
        <v>883</v>
      </c>
      <c r="BL431" s="4">
        <v>950</v>
      </c>
      <c r="BM431" s="4">
        <v>937</v>
      </c>
      <c r="BN431" s="4">
        <v>4200</v>
      </c>
      <c r="BO431" s="4">
        <v>890</v>
      </c>
      <c r="BP431" s="4">
        <v>865</v>
      </c>
      <c r="BQ431" s="4">
        <v>838</v>
      </c>
      <c r="BR431" s="4">
        <v>833</v>
      </c>
      <c r="BS431" s="4">
        <v>774</v>
      </c>
      <c r="BT431" s="4">
        <v>3819</v>
      </c>
      <c r="BU431" s="4">
        <v>763</v>
      </c>
      <c r="BV431" s="4">
        <v>767</v>
      </c>
      <c r="BW431" s="4">
        <v>790</v>
      </c>
      <c r="BX431" s="4">
        <v>714</v>
      </c>
      <c r="BY431" s="4">
        <v>785</v>
      </c>
      <c r="BZ431" s="4">
        <v>4247</v>
      </c>
      <c r="CA431" s="4">
        <v>747</v>
      </c>
      <c r="CB431" s="4">
        <v>835</v>
      </c>
      <c r="CC431" s="4">
        <v>864</v>
      </c>
      <c r="CD431" s="4">
        <v>887</v>
      </c>
      <c r="CE431" s="4">
        <v>914</v>
      </c>
      <c r="CF431" s="4">
        <v>3365</v>
      </c>
      <c r="CG431" s="4">
        <v>708</v>
      </c>
      <c r="CH431" s="4">
        <v>752</v>
      </c>
      <c r="CI431" s="4">
        <v>655</v>
      </c>
      <c r="CJ431" s="4">
        <v>663</v>
      </c>
      <c r="CK431" s="4">
        <v>587</v>
      </c>
      <c r="CL431" s="4">
        <v>2632</v>
      </c>
      <c r="CM431" s="4">
        <v>526</v>
      </c>
      <c r="CN431" s="4">
        <v>525</v>
      </c>
      <c r="CO431" s="4">
        <v>564</v>
      </c>
      <c r="CP431" s="4">
        <v>515</v>
      </c>
      <c r="CQ431" s="4">
        <v>502</v>
      </c>
      <c r="CR431" s="4">
        <v>2284</v>
      </c>
      <c r="CS431" s="4">
        <v>459</v>
      </c>
      <c r="CT431" s="4">
        <v>514</v>
      </c>
      <c r="CU431" s="4">
        <v>450</v>
      </c>
      <c r="CV431" s="4">
        <v>427</v>
      </c>
      <c r="CW431" s="4">
        <v>434</v>
      </c>
      <c r="CX431" s="4">
        <v>1786</v>
      </c>
      <c r="CY431" s="4">
        <v>416</v>
      </c>
      <c r="CZ431" s="4">
        <v>380</v>
      </c>
      <c r="DA431" s="4">
        <v>350</v>
      </c>
      <c r="DB431" s="4">
        <v>342</v>
      </c>
      <c r="DC431" s="4">
        <v>298</v>
      </c>
      <c r="DD431" s="4">
        <v>1303</v>
      </c>
      <c r="DE431" s="4">
        <v>271</v>
      </c>
      <c r="DF431" s="4">
        <v>319</v>
      </c>
      <c r="DG431" s="4">
        <v>240</v>
      </c>
      <c r="DH431" s="4">
        <v>233</v>
      </c>
      <c r="DI431" s="4">
        <v>240</v>
      </c>
      <c r="DJ431" s="4">
        <v>581</v>
      </c>
      <c r="DK431" s="4">
        <v>189</v>
      </c>
      <c r="DL431" s="4">
        <v>140</v>
      </c>
      <c r="DM431" s="4">
        <v>107</v>
      </c>
      <c r="DN431" s="4">
        <v>87</v>
      </c>
      <c r="DO431" s="4">
        <v>58</v>
      </c>
      <c r="DP431" s="4">
        <v>164</v>
      </c>
      <c r="DQ431" s="4">
        <v>52</v>
      </c>
      <c r="DR431" s="4">
        <v>46</v>
      </c>
      <c r="DS431" s="4">
        <v>29</v>
      </c>
      <c r="DT431" s="4">
        <v>24</v>
      </c>
      <c r="DU431" s="4">
        <v>13</v>
      </c>
      <c r="DV431" s="4">
        <v>23</v>
      </c>
      <c r="DW431" s="4">
        <v>9953</v>
      </c>
      <c r="DX431" s="4">
        <v>11372</v>
      </c>
      <c r="DY431" s="4">
        <v>18294</v>
      </c>
      <c r="DZ431" s="4">
        <v>16880</v>
      </c>
      <c r="EA431" s="4">
        <v>12138</v>
      </c>
    </row>
    <row r="432" spans="1:131" ht="17.5" customHeight="1" x14ac:dyDescent="0.35">
      <c r="A432" s="2" t="s">
        <v>754</v>
      </c>
      <c r="D432" s="2" t="s">
        <v>755</v>
      </c>
      <c r="E432" s="4">
        <v>41863</v>
      </c>
      <c r="F432" s="4">
        <v>2214</v>
      </c>
      <c r="G432" s="4">
        <v>421</v>
      </c>
      <c r="H432" s="4">
        <v>445</v>
      </c>
      <c r="I432" s="4">
        <v>432</v>
      </c>
      <c r="J432" s="4">
        <v>444</v>
      </c>
      <c r="K432" s="4">
        <v>472</v>
      </c>
      <c r="L432" s="4">
        <v>2096</v>
      </c>
      <c r="M432" s="4">
        <v>403</v>
      </c>
      <c r="N432" s="4">
        <v>418</v>
      </c>
      <c r="O432" s="4">
        <v>463</v>
      </c>
      <c r="P432" s="4">
        <v>415</v>
      </c>
      <c r="Q432" s="4">
        <v>397</v>
      </c>
      <c r="R432" s="4">
        <v>2261</v>
      </c>
      <c r="S432" s="4">
        <v>428</v>
      </c>
      <c r="T432" s="4">
        <v>469</v>
      </c>
      <c r="U432" s="4">
        <v>461</v>
      </c>
      <c r="V432" s="4">
        <v>451</v>
      </c>
      <c r="W432" s="4">
        <v>452</v>
      </c>
      <c r="X432" s="4">
        <v>2136</v>
      </c>
      <c r="Y432" s="4">
        <v>453</v>
      </c>
      <c r="Z432" s="4">
        <v>505</v>
      </c>
      <c r="AA432" s="4">
        <v>447</v>
      </c>
      <c r="AB432" s="4">
        <v>397</v>
      </c>
      <c r="AC432" s="4">
        <v>334</v>
      </c>
      <c r="AD432" s="4">
        <v>2014</v>
      </c>
      <c r="AE432" s="4">
        <v>378</v>
      </c>
      <c r="AF432" s="4">
        <v>355</v>
      </c>
      <c r="AG432" s="4">
        <v>424</v>
      </c>
      <c r="AH432" s="4">
        <v>429</v>
      </c>
      <c r="AI432" s="4">
        <v>428</v>
      </c>
      <c r="AJ432" s="4">
        <v>2065</v>
      </c>
      <c r="AK432" s="4">
        <v>382</v>
      </c>
      <c r="AL432" s="4">
        <v>373</v>
      </c>
      <c r="AM432" s="4">
        <v>426</v>
      </c>
      <c r="AN432" s="4">
        <v>422</v>
      </c>
      <c r="AO432" s="4">
        <v>462</v>
      </c>
      <c r="AP432" s="4">
        <v>2260</v>
      </c>
      <c r="AQ432" s="4">
        <v>495</v>
      </c>
      <c r="AR432" s="4">
        <v>449</v>
      </c>
      <c r="AS432" s="4">
        <v>450</v>
      </c>
      <c r="AT432" s="4">
        <v>420</v>
      </c>
      <c r="AU432" s="4">
        <v>446</v>
      </c>
      <c r="AV432" s="4">
        <v>2648</v>
      </c>
      <c r="AW432" s="4">
        <v>491</v>
      </c>
      <c r="AX432" s="4">
        <v>460</v>
      </c>
      <c r="AY432" s="4">
        <v>562</v>
      </c>
      <c r="AZ432" s="4">
        <v>512</v>
      </c>
      <c r="BA432" s="4">
        <v>623</v>
      </c>
      <c r="BB432" s="4">
        <v>3160</v>
      </c>
      <c r="BC432" s="4">
        <v>600</v>
      </c>
      <c r="BD432" s="4">
        <v>602</v>
      </c>
      <c r="BE432" s="4">
        <v>613</v>
      </c>
      <c r="BF432" s="4">
        <v>673</v>
      </c>
      <c r="BG432" s="4">
        <v>672</v>
      </c>
      <c r="BH432" s="4">
        <v>3311</v>
      </c>
      <c r="BI432" s="4">
        <v>683</v>
      </c>
      <c r="BJ432" s="4">
        <v>660</v>
      </c>
      <c r="BK432" s="4">
        <v>677</v>
      </c>
      <c r="BL432" s="4">
        <v>628</v>
      </c>
      <c r="BM432" s="4">
        <v>663</v>
      </c>
      <c r="BN432" s="4">
        <v>2953</v>
      </c>
      <c r="BO432" s="4">
        <v>640</v>
      </c>
      <c r="BP432" s="4">
        <v>614</v>
      </c>
      <c r="BQ432" s="4">
        <v>588</v>
      </c>
      <c r="BR432" s="4">
        <v>565</v>
      </c>
      <c r="BS432" s="4">
        <v>546</v>
      </c>
      <c r="BT432" s="4">
        <v>2702</v>
      </c>
      <c r="BU432" s="4">
        <v>519</v>
      </c>
      <c r="BV432" s="4">
        <v>524</v>
      </c>
      <c r="BW432" s="4">
        <v>541</v>
      </c>
      <c r="BX432" s="4">
        <v>566</v>
      </c>
      <c r="BY432" s="4">
        <v>552</v>
      </c>
      <c r="BZ432" s="4">
        <v>2946</v>
      </c>
      <c r="CA432" s="4">
        <v>524</v>
      </c>
      <c r="CB432" s="4">
        <v>575</v>
      </c>
      <c r="CC432" s="4">
        <v>533</v>
      </c>
      <c r="CD432" s="4">
        <v>644</v>
      </c>
      <c r="CE432" s="4">
        <v>670</v>
      </c>
      <c r="CF432" s="4">
        <v>2522</v>
      </c>
      <c r="CG432" s="4">
        <v>511</v>
      </c>
      <c r="CH432" s="4">
        <v>540</v>
      </c>
      <c r="CI432" s="4">
        <v>527</v>
      </c>
      <c r="CJ432" s="4">
        <v>501</v>
      </c>
      <c r="CK432" s="4">
        <v>443</v>
      </c>
      <c r="CL432" s="4">
        <v>2034</v>
      </c>
      <c r="CM432" s="4">
        <v>423</v>
      </c>
      <c r="CN432" s="4">
        <v>427</v>
      </c>
      <c r="CO432" s="4">
        <v>436</v>
      </c>
      <c r="CP432" s="4">
        <v>391</v>
      </c>
      <c r="CQ432" s="4">
        <v>357</v>
      </c>
      <c r="CR432" s="4">
        <v>1675</v>
      </c>
      <c r="CS432" s="4">
        <v>354</v>
      </c>
      <c r="CT432" s="4">
        <v>343</v>
      </c>
      <c r="CU432" s="4">
        <v>326</v>
      </c>
      <c r="CV432" s="4">
        <v>299</v>
      </c>
      <c r="CW432" s="4">
        <v>353</v>
      </c>
      <c r="CX432" s="4">
        <v>1334</v>
      </c>
      <c r="CY432" s="4">
        <v>299</v>
      </c>
      <c r="CZ432" s="4">
        <v>269</v>
      </c>
      <c r="DA432" s="4">
        <v>269</v>
      </c>
      <c r="DB432" s="4">
        <v>276</v>
      </c>
      <c r="DC432" s="4">
        <v>221</v>
      </c>
      <c r="DD432" s="4">
        <v>980</v>
      </c>
      <c r="DE432" s="4">
        <v>213</v>
      </c>
      <c r="DF432" s="4">
        <v>219</v>
      </c>
      <c r="DG432" s="4">
        <v>206</v>
      </c>
      <c r="DH432" s="4">
        <v>171</v>
      </c>
      <c r="DI432" s="4">
        <v>171</v>
      </c>
      <c r="DJ432" s="4">
        <v>408</v>
      </c>
      <c r="DK432" s="4">
        <v>139</v>
      </c>
      <c r="DL432" s="4">
        <v>106</v>
      </c>
      <c r="DM432" s="4">
        <v>67</v>
      </c>
      <c r="DN432" s="4">
        <v>53</v>
      </c>
      <c r="DO432" s="4">
        <v>43</v>
      </c>
      <c r="DP432" s="4">
        <v>126</v>
      </c>
      <c r="DQ432" s="4">
        <v>39</v>
      </c>
      <c r="DR432" s="4">
        <v>37</v>
      </c>
      <c r="DS432" s="4">
        <v>18</v>
      </c>
      <c r="DT432" s="4">
        <v>18</v>
      </c>
      <c r="DU432" s="4">
        <v>14</v>
      </c>
      <c r="DV432" s="4">
        <v>18</v>
      </c>
      <c r="DW432" s="4">
        <v>7024</v>
      </c>
      <c r="DX432" s="4">
        <v>7976</v>
      </c>
      <c r="DY432" s="4">
        <v>13830</v>
      </c>
      <c r="DZ432" s="4">
        <v>11912</v>
      </c>
      <c r="EA432" s="4">
        <v>9097</v>
      </c>
    </row>
    <row r="433" spans="1:131" ht="17.5" customHeight="1" x14ac:dyDescent="0.35"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W433" s="31"/>
      <c r="DX433" s="31"/>
      <c r="DY433" s="31"/>
      <c r="DZ433" s="31"/>
      <c r="EA433" s="31"/>
    </row>
    <row r="434" spans="1:131" s="3" customFormat="1" ht="17.5" customHeight="1" x14ac:dyDescent="0.35">
      <c r="A434" s="3" t="s">
        <v>756</v>
      </c>
      <c r="C434" s="3" t="s">
        <v>757</v>
      </c>
      <c r="E434" s="26">
        <v>271576</v>
      </c>
      <c r="F434" s="26">
        <v>14189</v>
      </c>
      <c r="G434" s="26">
        <v>2844</v>
      </c>
      <c r="H434" s="26">
        <v>2955</v>
      </c>
      <c r="I434" s="26">
        <v>2787</v>
      </c>
      <c r="J434" s="26">
        <v>2756</v>
      </c>
      <c r="K434" s="26">
        <v>2847</v>
      </c>
      <c r="L434" s="26">
        <v>13371</v>
      </c>
      <c r="M434" s="26">
        <v>2737</v>
      </c>
      <c r="N434" s="26">
        <v>2717</v>
      </c>
      <c r="O434" s="26">
        <v>2660</v>
      </c>
      <c r="P434" s="26">
        <v>2656</v>
      </c>
      <c r="Q434" s="26">
        <v>2601</v>
      </c>
      <c r="R434" s="26">
        <v>15287</v>
      </c>
      <c r="S434" s="26">
        <v>2805</v>
      </c>
      <c r="T434" s="26">
        <v>2991</v>
      </c>
      <c r="U434" s="26">
        <v>3126</v>
      </c>
      <c r="V434" s="26">
        <v>3136</v>
      </c>
      <c r="W434" s="26">
        <v>3229</v>
      </c>
      <c r="X434" s="26">
        <v>16029</v>
      </c>
      <c r="Y434" s="26">
        <v>3350</v>
      </c>
      <c r="Z434" s="26">
        <v>3413</v>
      </c>
      <c r="AA434" s="26">
        <v>3538</v>
      </c>
      <c r="AB434" s="26">
        <v>3095</v>
      </c>
      <c r="AC434" s="26">
        <v>2633</v>
      </c>
      <c r="AD434" s="26">
        <v>13810</v>
      </c>
      <c r="AE434" s="26">
        <v>2480</v>
      </c>
      <c r="AF434" s="26">
        <v>2667</v>
      </c>
      <c r="AG434" s="26">
        <v>2903</v>
      </c>
      <c r="AH434" s="26">
        <v>2845</v>
      </c>
      <c r="AI434" s="26">
        <v>2915</v>
      </c>
      <c r="AJ434" s="26">
        <v>12940</v>
      </c>
      <c r="AK434" s="26">
        <v>2569</v>
      </c>
      <c r="AL434" s="26">
        <v>2669</v>
      </c>
      <c r="AM434" s="26">
        <v>2510</v>
      </c>
      <c r="AN434" s="26">
        <v>2641</v>
      </c>
      <c r="AO434" s="26">
        <v>2551</v>
      </c>
      <c r="AP434" s="26">
        <v>13081</v>
      </c>
      <c r="AQ434" s="26">
        <v>2799</v>
      </c>
      <c r="AR434" s="26">
        <v>2672</v>
      </c>
      <c r="AS434" s="26">
        <v>2620</v>
      </c>
      <c r="AT434" s="26">
        <v>2497</v>
      </c>
      <c r="AU434" s="26">
        <v>2493</v>
      </c>
      <c r="AV434" s="26">
        <v>15621</v>
      </c>
      <c r="AW434" s="26">
        <v>2734</v>
      </c>
      <c r="AX434" s="26">
        <v>2943</v>
      </c>
      <c r="AY434" s="26">
        <v>3008</v>
      </c>
      <c r="AZ434" s="26">
        <v>3346</v>
      </c>
      <c r="BA434" s="26">
        <v>3590</v>
      </c>
      <c r="BB434" s="26">
        <v>19167</v>
      </c>
      <c r="BC434" s="26">
        <v>3736</v>
      </c>
      <c r="BD434" s="26">
        <v>3729</v>
      </c>
      <c r="BE434" s="26">
        <v>3830</v>
      </c>
      <c r="BF434" s="26">
        <v>3912</v>
      </c>
      <c r="BG434" s="26">
        <v>3960</v>
      </c>
      <c r="BH434" s="26">
        <v>20238</v>
      </c>
      <c r="BI434" s="26">
        <v>4067</v>
      </c>
      <c r="BJ434" s="26">
        <v>4116</v>
      </c>
      <c r="BK434" s="26">
        <v>4084</v>
      </c>
      <c r="BL434" s="26">
        <v>4023</v>
      </c>
      <c r="BM434" s="26">
        <v>3948</v>
      </c>
      <c r="BN434" s="26">
        <v>18433</v>
      </c>
      <c r="BO434" s="26">
        <v>3803</v>
      </c>
      <c r="BP434" s="26">
        <v>3732</v>
      </c>
      <c r="BQ434" s="26">
        <v>3691</v>
      </c>
      <c r="BR434" s="26">
        <v>3698</v>
      </c>
      <c r="BS434" s="26">
        <v>3509</v>
      </c>
      <c r="BT434" s="26">
        <v>17645</v>
      </c>
      <c r="BU434" s="26">
        <v>3383</v>
      </c>
      <c r="BV434" s="26">
        <v>3476</v>
      </c>
      <c r="BW434" s="26">
        <v>3592</v>
      </c>
      <c r="BX434" s="26">
        <v>3559</v>
      </c>
      <c r="BY434" s="26">
        <v>3635</v>
      </c>
      <c r="BZ434" s="26">
        <v>19932</v>
      </c>
      <c r="CA434" s="26">
        <v>3551</v>
      </c>
      <c r="CB434" s="26">
        <v>3784</v>
      </c>
      <c r="CC434" s="26">
        <v>3931</v>
      </c>
      <c r="CD434" s="26">
        <v>4381</v>
      </c>
      <c r="CE434" s="26">
        <v>4285</v>
      </c>
      <c r="CF434" s="26">
        <v>16530</v>
      </c>
      <c r="CG434" s="26">
        <v>3329</v>
      </c>
      <c r="CH434" s="26">
        <v>3628</v>
      </c>
      <c r="CI434" s="26">
        <v>3399</v>
      </c>
      <c r="CJ434" s="26">
        <v>3307</v>
      </c>
      <c r="CK434" s="26">
        <v>2867</v>
      </c>
      <c r="CL434" s="26">
        <v>13189</v>
      </c>
      <c r="CM434" s="26">
        <v>2728</v>
      </c>
      <c r="CN434" s="26">
        <v>2726</v>
      </c>
      <c r="CO434" s="26">
        <v>2669</v>
      </c>
      <c r="CP434" s="26">
        <v>2552</v>
      </c>
      <c r="CQ434" s="26">
        <v>2514</v>
      </c>
      <c r="CR434" s="26">
        <v>11246</v>
      </c>
      <c r="CS434" s="26">
        <v>2377</v>
      </c>
      <c r="CT434" s="26">
        <v>2292</v>
      </c>
      <c r="CU434" s="26">
        <v>2247</v>
      </c>
      <c r="CV434" s="26">
        <v>2184</v>
      </c>
      <c r="CW434" s="26">
        <v>2146</v>
      </c>
      <c r="CX434" s="26">
        <v>9646</v>
      </c>
      <c r="CY434" s="26">
        <v>2235</v>
      </c>
      <c r="CZ434" s="26">
        <v>2060</v>
      </c>
      <c r="DA434" s="26">
        <v>1857</v>
      </c>
      <c r="DB434" s="26">
        <v>1787</v>
      </c>
      <c r="DC434" s="26">
        <v>1707</v>
      </c>
      <c r="DD434" s="26">
        <v>7011</v>
      </c>
      <c r="DE434" s="26">
        <v>1585</v>
      </c>
      <c r="DF434" s="26">
        <v>1557</v>
      </c>
      <c r="DG434" s="26">
        <v>1417</v>
      </c>
      <c r="DH434" s="26">
        <v>1295</v>
      </c>
      <c r="DI434" s="26">
        <v>1157</v>
      </c>
      <c r="DJ434" s="26">
        <v>3164</v>
      </c>
      <c r="DK434" s="26">
        <v>1123</v>
      </c>
      <c r="DL434" s="26">
        <v>782</v>
      </c>
      <c r="DM434" s="26">
        <v>494</v>
      </c>
      <c r="DN434" s="26">
        <v>367</v>
      </c>
      <c r="DO434" s="26">
        <v>398</v>
      </c>
      <c r="DP434" s="26">
        <v>921</v>
      </c>
      <c r="DQ434" s="26">
        <v>323</v>
      </c>
      <c r="DR434" s="26">
        <v>221</v>
      </c>
      <c r="DS434" s="26">
        <v>190</v>
      </c>
      <c r="DT434" s="26">
        <v>103</v>
      </c>
      <c r="DU434" s="26">
        <v>84</v>
      </c>
      <c r="DV434" s="26">
        <v>126</v>
      </c>
      <c r="DW434" s="26">
        <v>46197</v>
      </c>
      <c r="DX434" s="26">
        <v>53148</v>
      </c>
      <c r="DY434" s="26">
        <v>87298</v>
      </c>
      <c r="DZ434" s="26">
        <v>76248</v>
      </c>
      <c r="EA434" s="26">
        <v>61833</v>
      </c>
    </row>
    <row r="435" spans="1:131" ht="17.5" customHeight="1" x14ac:dyDescent="0.35">
      <c r="A435" s="2" t="s">
        <v>758</v>
      </c>
      <c r="D435" s="2" t="s">
        <v>759</v>
      </c>
      <c r="E435" s="4">
        <v>55892</v>
      </c>
      <c r="F435" s="4">
        <v>2892</v>
      </c>
      <c r="G435" s="4">
        <v>587</v>
      </c>
      <c r="H435" s="4">
        <v>596</v>
      </c>
      <c r="I435" s="4">
        <v>541</v>
      </c>
      <c r="J435" s="4">
        <v>599</v>
      </c>
      <c r="K435" s="4">
        <v>569</v>
      </c>
      <c r="L435" s="4">
        <v>2827</v>
      </c>
      <c r="M435" s="4">
        <v>575</v>
      </c>
      <c r="N435" s="4">
        <v>599</v>
      </c>
      <c r="O435" s="4">
        <v>564</v>
      </c>
      <c r="P435" s="4">
        <v>547</v>
      </c>
      <c r="Q435" s="4">
        <v>542</v>
      </c>
      <c r="R435" s="4">
        <v>3374</v>
      </c>
      <c r="S435" s="4">
        <v>583</v>
      </c>
      <c r="T435" s="4">
        <v>677</v>
      </c>
      <c r="U435" s="4">
        <v>684</v>
      </c>
      <c r="V435" s="4">
        <v>664</v>
      </c>
      <c r="W435" s="4">
        <v>766</v>
      </c>
      <c r="X435" s="4">
        <v>3609</v>
      </c>
      <c r="Y435" s="4">
        <v>748</v>
      </c>
      <c r="Z435" s="4">
        <v>774</v>
      </c>
      <c r="AA435" s="4">
        <v>851</v>
      </c>
      <c r="AB435" s="4">
        <v>709</v>
      </c>
      <c r="AC435" s="4">
        <v>527</v>
      </c>
      <c r="AD435" s="4">
        <v>2685</v>
      </c>
      <c r="AE435" s="4">
        <v>481</v>
      </c>
      <c r="AF435" s="4">
        <v>502</v>
      </c>
      <c r="AG435" s="4">
        <v>602</v>
      </c>
      <c r="AH435" s="4">
        <v>552</v>
      </c>
      <c r="AI435" s="4">
        <v>548</v>
      </c>
      <c r="AJ435" s="4">
        <v>2577</v>
      </c>
      <c r="AK435" s="4">
        <v>531</v>
      </c>
      <c r="AL435" s="4">
        <v>540</v>
      </c>
      <c r="AM435" s="4">
        <v>471</v>
      </c>
      <c r="AN435" s="4">
        <v>538</v>
      </c>
      <c r="AO435" s="4">
        <v>497</v>
      </c>
      <c r="AP435" s="4">
        <v>2674</v>
      </c>
      <c r="AQ435" s="4">
        <v>521</v>
      </c>
      <c r="AR435" s="4">
        <v>560</v>
      </c>
      <c r="AS435" s="4">
        <v>511</v>
      </c>
      <c r="AT435" s="4">
        <v>518</v>
      </c>
      <c r="AU435" s="4">
        <v>564</v>
      </c>
      <c r="AV435" s="4">
        <v>3280</v>
      </c>
      <c r="AW435" s="4">
        <v>545</v>
      </c>
      <c r="AX435" s="4">
        <v>580</v>
      </c>
      <c r="AY435" s="4">
        <v>640</v>
      </c>
      <c r="AZ435" s="4">
        <v>728</v>
      </c>
      <c r="BA435" s="4">
        <v>787</v>
      </c>
      <c r="BB435" s="4">
        <v>4233</v>
      </c>
      <c r="BC435" s="4">
        <v>803</v>
      </c>
      <c r="BD435" s="4">
        <v>829</v>
      </c>
      <c r="BE435" s="4">
        <v>833</v>
      </c>
      <c r="BF435" s="4">
        <v>867</v>
      </c>
      <c r="BG435" s="4">
        <v>901</v>
      </c>
      <c r="BH435" s="4">
        <v>4370</v>
      </c>
      <c r="BI435" s="4">
        <v>887</v>
      </c>
      <c r="BJ435" s="4">
        <v>912</v>
      </c>
      <c r="BK435" s="4">
        <v>844</v>
      </c>
      <c r="BL435" s="4">
        <v>860</v>
      </c>
      <c r="BM435" s="4">
        <v>867</v>
      </c>
      <c r="BN435" s="4">
        <v>3960</v>
      </c>
      <c r="BO435" s="4">
        <v>842</v>
      </c>
      <c r="BP435" s="4">
        <v>779</v>
      </c>
      <c r="BQ435" s="4">
        <v>816</v>
      </c>
      <c r="BR435" s="4">
        <v>806</v>
      </c>
      <c r="BS435" s="4">
        <v>717</v>
      </c>
      <c r="BT435" s="4">
        <v>3628</v>
      </c>
      <c r="BU435" s="4">
        <v>696</v>
      </c>
      <c r="BV435" s="4">
        <v>715</v>
      </c>
      <c r="BW435" s="4">
        <v>774</v>
      </c>
      <c r="BX435" s="4">
        <v>713</v>
      </c>
      <c r="BY435" s="4">
        <v>730</v>
      </c>
      <c r="BZ435" s="4">
        <v>4029</v>
      </c>
      <c r="CA435" s="4">
        <v>725</v>
      </c>
      <c r="CB435" s="4">
        <v>772</v>
      </c>
      <c r="CC435" s="4">
        <v>816</v>
      </c>
      <c r="CD435" s="4">
        <v>865</v>
      </c>
      <c r="CE435" s="4">
        <v>851</v>
      </c>
      <c r="CF435" s="4">
        <v>3202</v>
      </c>
      <c r="CG435" s="4">
        <v>679</v>
      </c>
      <c r="CH435" s="4">
        <v>653</v>
      </c>
      <c r="CI435" s="4">
        <v>684</v>
      </c>
      <c r="CJ435" s="4">
        <v>643</v>
      </c>
      <c r="CK435" s="4">
        <v>543</v>
      </c>
      <c r="CL435" s="4">
        <v>2517</v>
      </c>
      <c r="CM435" s="4">
        <v>532</v>
      </c>
      <c r="CN435" s="4">
        <v>509</v>
      </c>
      <c r="CO435" s="4">
        <v>500</v>
      </c>
      <c r="CP435" s="4">
        <v>478</v>
      </c>
      <c r="CQ435" s="4">
        <v>498</v>
      </c>
      <c r="CR435" s="4">
        <v>2135</v>
      </c>
      <c r="CS435" s="4">
        <v>456</v>
      </c>
      <c r="CT435" s="4">
        <v>447</v>
      </c>
      <c r="CU435" s="4">
        <v>422</v>
      </c>
      <c r="CV435" s="4">
        <v>412</v>
      </c>
      <c r="CW435" s="4">
        <v>398</v>
      </c>
      <c r="CX435" s="4">
        <v>1779</v>
      </c>
      <c r="CY435" s="4">
        <v>417</v>
      </c>
      <c r="CZ435" s="4">
        <v>358</v>
      </c>
      <c r="DA435" s="4">
        <v>351</v>
      </c>
      <c r="DB435" s="4">
        <v>340</v>
      </c>
      <c r="DC435" s="4">
        <v>313</v>
      </c>
      <c r="DD435" s="4">
        <v>1341</v>
      </c>
      <c r="DE435" s="4">
        <v>302</v>
      </c>
      <c r="DF435" s="4">
        <v>296</v>
      </c>
      <c r="DG435" s="4">
        <v>268</v>
      </c>
      <c r="DH435" s="4">
        <v>238</v>
      </c>
      <c r="DI435" s="4">
        <v>237</v>
      </c>
      <c r="DJ435" s="4">
        <v>575</v>
      </c>
      <c r="DK435" s="4">
        <v>197</v>
      </c>
      <c r="DL435" s="4">
        <v>135</v>
      </c>
      <c r="DM435" s="4">
        <v>97</v>
      </c>
      <c r="DN435" s="4">
        <v>70</v>
      </c>
      <c r="DO435" s="4">
        <v>76</v>
      </c>
      <c r="DP435" s="4">
        <v>181</v>
      </c>
      <c r="DQ435" s="4">
        <v>60</v>
      </c>
      <c r="DR435" s="4">
        <v>46</v>
      </c>
      <c r="DS435" s="4">
        <v>37</v>
      </c>
      <c r="DT435" s="4">
        <v>20</v>
      </c>
      <c r="DU435" s="4">
        <v>18</v>
      </c>
      <c r="DV435" s="4">
        <v>24</v>
      </c>
      <c r="DW435" s="4">
        <v>9841</v>
      </c>
      <c r="DX435" s="4">
        <v>11466</v>
      </c>
      <c r="DY435" s="4">
        <v>18310</v>
      </c>
      <c r="DZ435" s="4">
        <v>15987</v>
      </c>
      <c r="EA435" s="4">
        <v>11754</v>
      </c>
    </row>
    <row r="436" spans="1:131" ht="17.5" customHeight="1" x14ac:dyDescent="0.35">
      <c r="A436" s="2" t="s">
        <v>760</v>
      </c>
      <c r="D436" s="2" t="s">
        <v>761</v>
      </c>
      <c r="E436" s="4">
        <v>58540</v>
      </c>
      <c r="F436" s="4">
        <v>3144</v>
      </c>
      <c r="G436" s="4">
        <v>629</v>
      </c>
      <c r="H436" s="4">
        <v>660</v>
      </c>
      <c r="I436" s="4">
        <v>598</v>
      </c>
      <c r="J436" s="4">
        <v>628</v>
      </c>
      <c r="K436" s="4">
        <v>629</v>
      </c>
      <c r="L436" s="4">
        <v>2899</v>
      </c>
      <c r="M436" s="4">
        <v>601</v>
      </c>
      <c r="N436" s="4">
        <v>556</v>
      </c>
      <c r="O436" s="4">
        <v>579</v>
      </c>
      <c r="P436" s="4">
        <v>610</v>
      </c>
      <c r="Q436" s="4">
        <v>553</v>
      </c>
      <c r="R436" s="4">
        <v>3377</v>
      </c>
      <c r="S436" s="4">
        <v>636</v>
      </c>
      <c r="T436" s="4">
        <v>638</v>
      </c>
      <c r="U436" s="4">
        <v>704</v>
      </c>
      <c r="V436" s="4">
        <v>701</v>
      </c>
      <c r="W436" s="4">
        <v>698</v>
      </c>
      <c r="X436" s="4">
        <v>3435</v>
      </c>
      <c r="Y436" s="4">
        <v>722</v>
      </c>
      <c r="Z436" s="4">
        <v>726</v>
      </c>
      <c r="AA436" s="4">
        <v>744</v>
      </c>
      <c r="AB436" s="4">
        <v>652</v>
      </c>
      <c r="AC436" s="4">
        <v>591</v>
      </c>
      <c r="AD436" s="4">
        <v>3078</v>
      </c>
      <c r="AE436" s="4">
        <v>582</v>
      </c>
      <c r="AF436" s="4">
        <v>607</v>
      </c>
      <c r="AG436" s="4">
        <v>647</v>
      </c>
      <c r="AH436" s="4">
        <v>605</v>
      </c>
      <c r="AI436" s="4">
        <v>637</v>
      </c>
      <c r="AJ436" s="4">
        <v>2786</v>
      </c>
      <c r="AK436" s="4">
        <v>547</v>
      </c>
      <c r="AL436" s="4">
        <v>570</v>
      </c>
      <c r="AM436" s="4">
        <v>552</v>
      </c>
      <c r="AN436" s="4">
        <v>534</v>
      </c>
      <c r="AO436" s="4">
        <v>583</v>
      </c>
      <c r="AP436" s="4">
        <v>2795</v>
      </c>
      <c r="AQ436" s="4">
        <v>609</v>
      </c>
      <c r="AR436" s="4">
        <v>578</v>
      </c>
      <c r="AS436" s="4">
        <v>550</v>
      </c>
      <c r="AT436" s="4">
        <v>538</v>
      </c>
      <c r="AU436" s="4">
        <v>520</v>
      </c>
      <c r="AV436" s="4">
        <v>3286</v>
      </c>
      <c r="AW436" s="4">
        <v>567</v>
      </c>
      <c r="AX436" s="4">
        <v>629</v>
      </c>
      <c r="AY436" s="4">
        <v>613</v>
      </c>
      <c r="AZ436" s="4">
        <v>716</v>
      </c>
      <c r="BA436" s="4">
        <v>761</v>
      </c>
      <c r="BB436" s="4">
        <v>4263</v>
      </c>
      <c r="BC436" s="4">
        <v>842</v>
      </c>
      <c r="BD436" s="4">
        <v>806</v>
      </c>
      <c r="BE436" s="4">
        <v>887</v>
      </c>
      <c r="BF436" s="4">
        <v>868</v>
      </c>
      <c r="BG436" s="4">
        <v>860</v>
      </c>
      <c r="BH436" s="4">
        <v>4481</v>
      </c>
      <c r="BI436" s="4">
        <v>905</v>
      </c>
      <c r="BJ436" s="4">
        <v>932</v>
      </c>
      <c r="BK436" s="4">
        <v>894</v>
      </c>
      <c r="BL436" s="4">
        <v>887</v>
      </c>
      <c r="BM436" s="4">
        <v>863</v>
      </c>
      <c r="BN436" s="4">
        <v>4036</v>
      </c>
      <c r="BO436" s="4">
        <v>848</v>
      </c>
      <c r="BP436" s="4">
        <v>791</v>
      </c>
      <c r="BQ436" s="4">
        <v>828</v>
      </c>
      <c r="BR436" s="4">
        <v>806</v>
      </c>
      <c r="BS436" s="4">
        <v>763</v>
      </c>
      <c r="BT436" s="4">
        <v>3844</v>
      </c>
      <c r="BU436" s="4">
        <v>723</v>
      </c>
      <c r="BV436" s="4">
        <v>786</v>
      </c>
      <c r="BW436" s="4">
        <v>779</v>
      </c>
      <c r="BX436" s="4">
        <v>791</v>
      </c>
      <c r="BY436" s="4">
        <v>765</v>
      </c>
      <c r="BZ436" s="4">
        <v>4278</v>
      </c>
      <c r="CA436" s="4">
        <v>750</v>
      </c>
      <c r="CB436" s="4">
        <v>827</v>
      </c>
      <c r="CC436" s="4">
        <v>861</v>
      </c>
      <c r="CD436" s="4">
        <v>948</v>
      </c>
      <c r="CE436" s="4">
        <v>892</v>
      </c>
      <c r="CF436" s="4">
        <v>3518</v>
      </c>
      <c r="CG436" s="4">
        <v>703</v>
      </c>
      <c r="CH436" s="4">
        <v>782</v>
      </c>
      <c r="CI436" s="4">
        <v>701</v>
      </c>
      <c r="CJ436" s="4">
        <v>720</v>
      </c>
      <c r="CK436" s="4">
        <v>612</v>
      </c>
      <c r="CL436" s="4">
        <v>2839</v>
      </c>
      <c r="CM436" s="4">
        <v>563</v>
      </c>
      <c r="CN436" s="4">
        <v>616</v>
      </c>
      <c r="CO436" s="4">
        <v>576</v>
      </c>
      <c r="CP436" s="4">
        <v>571</v>
      </c>
      <c r="CQ436" s="4">
        <v>513</v>
      </c>
      <c r="CR436" s="4">
        <v>2336</v>
      </c>
      <c r="CS436" s="4">
        <v>487</v>
      </c>
      <c r="CT436" s="4">
        <v>468</v>
      </c>
      <c r="CU436" s="4">
        <v>452</v>
      </c>
      <c r="CV436" s="4">
        <v>467</v>
      </c>
      <c r="CW436" s="4">
        <v>462</v>
      </c>
      <c r="CX436" s="4">
        <v>1951</v>
      </c>
      <c r="CY436" s="4">
        <v>441</v>
      </c>
      <c r="CZ436" s="4">
        <v>390</v>
      </c>
      <c r="DA436" s="4">
        <v>392</v>
      </c>
      <c r="DB436" s="4">
        <v>357</v>
      </c>
      <c r="DC436" s="4">
        <v>371</v>
      </c>
      <c r="DD436" s="4">
        <v>1401</v>
      </c>
      <c r="DE436" s="4">
        <v>318</v>
      </c>
      <c r="DF436" s="4">
        <v>303</v>
      </c>
      <c r="DG436" s="4">
        <v>302</v>
      </c>
      <c r="DH436" s="4">
        <v>257</v>
      </c>
      <c r="DI436" s="4">
        <v>221</v>
      </c>
      <c r="DJ436" s="4">
        <v>606</v>
      </c>
      <c r="DK436" s="4">
        <v>224</v>
      </c>
      <c r="DL436" s="4">
        <v>166</v>
      </c>
      <c r="DM436" s="4">
        <v>79</v>
      </c>
      <c r="DN436" s="4">
        <v>64</v>
      </c>
      <c r="DO436" s="4">
        <v>73</v>
      </c>
      <c r="DP436" s="4">
        <v>167</v>
      </c>
      <c r="DQ436" s="4">
        <v>58</v>
      </c>
      <c r="DR436" s="4">
        <v>38</v>
      </c>
      <c r="DS436" s="4">
        <v>36</v>
      </c>
      <c r="DT436" s="4">
        <v>19</v>
      </c>
      <c r="DU436" s="4">
        <v>16</v>
      </c>
      <c r="DV436" s="4">
        <v>20</v>
      </c>
      <c r="DW436" s="4">
        <v>10142</v>
      </c>
      <c r="DX436" s="4">
        <v>11612</v>
      </c>
      <c r="DY436" s="4">
        <v>18921</v>
      </c>
      <c r="DZ436" s="4">
        <v>16639</v>
      </c>
      <c r="EA436" s="4">
        <v>12838</v>
      </c>
    </row>
    <row r="437" spans="1:131" ht="17.5" customHeight="1" x14ac:dyDescent="0.35">
      <c r="A437" s="2" t="s">
        <v>762</v>
      </c>
      <c r="D437" s="2" t="s">
        <v>763</v>
      </c>
      <c r="E437" s="4">
        <v>82137</v>
      </c>
      <c r="F437" s="4">
        <v>4323</v>
      </c>
      <c r="G437" s="4">
        <v>858</v>
      </c>
      <c r="H437" s="4">
        <v>891</v>
      </c>
      <c r="I437" s="4">
        <v>882</v>
      </c>
      <c r="J437" s="4">
        <v>824</v>
      </c>
      <c r="K437" s="4">
        <v>868</v>
      </c>
      <c r="L437" s="4">
        <v>4153</v>
      </c>
      <c r="M437" s="4">
        <v>817</v>
      </c>
      <c r="N437" s="4">
        <v>866</v>
      </c>
      <c r="O437" s="4">
        <v>800</v>
      </c>
      <c r="P437" s="4">
        <v>836</v>
      </c>
      <c r="Q437" s="4">
        <v>834</v>
      </c>
      <c r="R437" s="4">
        <v>4594</v>
      </c>
      <c r="S437" s="4">
        <v>849</v>
      </c>
      <c r="T437" s="4">
        <v>906</v>
      </c>
      <c r="U437" s="4">
        <v>937</v>
      </c>
      <c r="V437" s="4">
        <v>956</v>
      </c>
      <c r="W437" s="4">
        <v>946</v>
      </c>
      <c r="X437" s="4">
        <v>4673</v>
      </c>
      <c r="Y437" s="4">
        <v>957</v>
      </c>
      <c r="Z437" s="4">
        <v>1026</v>
      </c>
      <c r="AA437" s="4">
        <v>1000</v>
      </c>
      <c r="AB437" s="4">
        <v>928</v>
      </c>
      <c r="AC437" s="4">
        <v>762</v>
      </c>
      <c r="AD437" s="4">
        <v>4074</v>
      </c>
      <c r="AE437" s="4">
        <v>700</v>
      </c>
      <c r="AF437" s="4">
        <v>800</v>
      </c>
      <c r="AG437" s="4">
        <v>847</v>
      </c>
      <c r="AH437" s="4">
        <v>852</v>
      </c>
      <c r="AI437" s="4">
        <v>875</v>
      </c>
      <c r="AJ437" s="4">
        <v>3866</v>
      </c>
      <c r="AK437" s="4">
        <v>781</v>
      </c>
      <c r="AL437" s="4">
        <v>793</v>
      </c>
      <c r="AM437" s="4">
        <v>756</v>
      </c>
      <c r="AN437" s="4">
        <v>812</v>
      </c>
      <c r="AO437" s="4">
        <v>724</v>
      </c>
      <c r="AP437" s="4">
        <v>3944</v>
      </c>
      <c r="AQ437" s="4">
        <v>871</v>
      </c>
      <c r="AR437" s="4">
        <v>791</v>
      </c>
      <c r="AS437" s="4">
        <v>769</v>
      </c>
      <c r="AT437" s="4">
        <v>767</v>
      </c>
      <c r="AU437" s="4">
        <v>746</v>
      </c>
      <c r="AV437" s="4">
        <v>4795</v>
      </c>
      <c r="AW437" s="4">
        <v>860</v>
      </c>
      <c r="AX437" s="4">
        <v>934</v>
      </c>
      <c r="AY437" s="4">
        <v>934</v>
      </c>
      <c r="AZ437" s="4">
        <v>985</v>
      </c>
      <c r="BA437" s="4">
        <v>1082</v>
      </c>
      <c r="BB437" s="4">
        <v>5677</v>
      </c>
      <c r="BC437" s="4">
        <v>1131</v>
      </c>
      <c r="BD437" s="4">
        <v>1105</v>
      </c>
      <c r="BE437" s="4">
        <v>1124</v>
      </c>
      <c r="BF437" s="4">
        <v>1175</v>
      </c>
      <c r="BG437" s="4">
        <v>1142</v>
      </c>
      <c r="BH437" s="4">
        <v>5960</v>
      </c>
      <c r="BI437" s="4">
        <v>1190</v>
      </c>
      <c r="BJ437" s="4">
        <v>1177</v>
      </c>
      <c r="BK437" s="4">
        <v>1230</v>
      </c>
      <c r="BL437" s="4">
        <v>1195</v>
      </c>
      <c r="BM437" s="4">
        <v>1168</v>
      </c>
      <c r="BN437" s="4">
        <v>5362</v>
      </c>
      <c r="BO437" s="4">
        <v>1104</v>
      </c>
      <c r="BP437" s="4">
        <v>1106</v>
      </c>
      <c r="BQ437" s="4">
        <v>1068</v>
      </c>
      <c r="BR437" s="4">
        <v>1081</v>
      </c>
      <c r="BS437" s="4">
        <v>1003</v>
      </c>
      <c r="BT437" s="4">
        <v>5276</v>
      </c>
      <c r="BU437" s="4">
        <v>1016</v>
      </c>
      <c r="BV437" s="4">
        <v>1023</v>
      </c>
      <c r="BW437" s="4">
        <v>1059</v>
      </c>
      <c r="BX437" s="4">
        <v>1091</v>
      </c>
      <c r="BY437" s="4">
        <v>1087</v>
      </c>
      <c r="BZ437" s="4">
        <v>6233</v>
      </c>
      <c r="CA437" s="4">
        <v>1109</v>
      </c>
      <c r="CB437" s="4">
        <v>1144</v>
      </c>
      <c r="CC437" s="4">
        <v>1237</v>
      </c>
      <c r="CD437" s="4">
        <v>1376</v>
      </c>
      <c r="CE437" s="4">
        <v>1367</v>
      </c>
      <c r="CF437" s="4">
        <v>5193</v>
      </c>
      <c r="CG437" s="4">
        <v>992</v>
      </c>
      <c r="CH437" s="4">
        <v>1179</v>
      </c>
      <c r="CI437" s="4">
        <v>1057</v>
      </c>
      <c r="CJ437" s="4">
        <v>1052</v>
      </c>
      <c r="CK437" s="4">
        <v>913</v>
      </c>
      <c r="CL437" s="4">
        <v>4129</v>
      </c>
      <c r="CM437" s="4">
        <v>842</v>
      </c>
      <c r="CN437" s="4">
        <v>872</v>
      </c>
      <c r="CO437" s="4">
        <v>829</v>
      </c>
      <c r="CP437" s="4">
        <v>806</v>
      </c>
      <c r="CQ437" s="4">
        <v>780</v>
      </c>
      <c r="CR437" s="4">
        <v>3477</v>
      </c>
      <c r="CS437" s="4">
        <v>722</v>
      </c>
      <c r="CT437" s="4">
        <v>693</v>
      </c>
      <c r="CU437" s="4">
        <v>700</v>
      </c>
      <c r="CV437" s="4">
        <v>696</v>
      </c>
      <c r="CW437" s="4">
        <v>666</v>
      </c>
      <c r="CX437" s="4">
        <v>3002</v>
      </c>
      <c r="CY437" s="4">
        <v>691</v>
      </c>
      <c r="CZ437" s="4">
        <v>680</v>
      </c>
      <c r="DA437" s="4">
        <v>563</v>
      </c>
      <c r="DB437" s="4">
        <v>542</v>
      </c>
      <c r="DC437" s="4">
        <v>526</v>
      </c>
      <c r="DD437" s="4">
        <v>2125</v>
      </c>
      <c r="DE437" s="4">
        <v>450</v>
      </c>
      <c r="DF437" s="4">
        <v>503</v>
      </c>
      <c r="DG437" s="4">
        <v>421</v>
      </c>
      <c r="DH437" s="4">
        <v>399</v>
      </c>
      <c r="DI437" s="4">
        <v>352</v>
      </c>
      <c r="DJ437" s="4">
        <v>984</v>
      </c>
      <c r="DK437" s="4">
        <v>356</v>
      </c>
      <c r="DL437" s="4">
        <v>242</v>
      </c>
      <c r="DM437" s="4">
        <v>146</v>
      </c>
      <c r="DN437" s="4">
        <v>119</v>
      </c>
      <c r="DO437" s="4">
        <v>121</v>
      </c>
      <c r="DP437" s="4">
        <v>260</v>
      </c>
      <c r="DQ437" s="4">
        <v>87</v>
      </c>
      <c r="DR437" s="4">
        <v>64</v>
      </c>
      <c r="DS437" s="4">
        <v>56</v>
      </c>
      <c r="DT437" s="4">
        <v>29</v>
      </c>
      <c r="DU437" s="4">
        <v>24</v>
      </c>
      <c r="DV437" s="4">
        <v>37</v>
      </c>
      <c r="DW437" s="4">
        <v>14027</v>
      </c>
      <c r="DX437" s="4">
        <v>16053</v>
      </c>
      <c r="DY437" s="4">
        <v>26072</v>
      </c>
      <c r="DZ437" s="4">
        <v>22831</v>
      </c>
      <c r="EA437" s="4">
        <v>19207</v>
      </c>
    </row>
    <row r="438" spans="1:131" ht="17.5" customHeight="1" x14ac:dyDescent="0.35">
      <c r="A438" s="2" t="s">
        <v>764</v>
      </c>
      <c r="D438" s="2" t="s">
        <v>765</v>
      </c>
      <c r="E438" s="4">
        <v>56907</v>
      </c>
      <c r="F438" s="4">
        <v>3107</v>
      </c>
      <c r="G438" s="4">
        <v>642</v>
      </c>
      <c r="H438" s="4">
        <v>644</v>
      </c>
      <c r="I438" s="4">
        <v>609</v>
      </c>
      <c r="J438" s="4">
        <v>568</v>
      </c>
      <c r="K438" s="4">
        <v>644</v>
      </c>
      <c r="L438" s="4">
        <v>2822</v>
      </c>
      <c r="M438" s="4">
        <v>614</v>
      </c>
      <c r="N438" s="4">
        <v>569</v>
      </c>
      <c r="O438" s="4">
        <v>571</v>
      </c>
      <c r="P438" s="4">
        <v>528</v>
      </c>
      <c r="Q438" s="4">
        <v>540</v>
      </c>
      <c r="R438" s="4">
        <v>3155</v>
      </c>
      <c r="S438" s="4">
        <v>585</v>
      </c>
      <c r="T438" s="4">
        <v>619</v>
      </c>
      <c r="U438" s="4">
        <v>634</v>
      </c>
      <c r="V438" s="4">
        <v>653</v>
      </c>
      <c r="W438" s="4">
        <v>664</v>
      </c>
      <c r="X438" s="4">
        <v>3433</v>
      </c>
      <c r="Y438" s="4">
        <v>753</v>
      </c>
      <c r="Z438" s="4">
        <v>713</v>
      </c>
      <c r="AA438" s="4">
        <v>750</v>
      </c>
      <c r="AB438" s="4">
        <v>628</v>
      </c>
      <c r="AC438" s="4">
        <v>589</v>
      </c>
      <c r="AD438" s="4">
        <v>3106</v>
      </c>
      <c r="AE438" s="4">
        <v>554</v>
      </c>
      <c r="AF438" s="4">
        <v>592</v>
      </c>
      <c r="AG438" s="4">
        <v>627</v>
      </c>
      <c r="AH438" s="4">
        <v>649</v>
      </c>
      <c r="AI438" s="4">
        <v>684</v>
      </c>
      <c r="AJ438" s="4">
        <v>2944</v>
      </c>
      <c r="AK438" s="4">
        <v>543</v>
      </c>
      <c r="AL438" s="4">
        <v>619</v>
      </c>
      <c r="AM438" s="4">
        <v>586</v>
      </c>
      <c r="AN438" s="4">
        <v>596</v>
      </c>
      <c r="AO438" s="4">
        <v>600</v>
      </c>
      <c r="AP438" s="4">
        <v>3044</v>
      </c>
      <c r="AQ438" s="4">
        <v>659</v>
      </c>
      <c r="AR438" s="4">
        <v>617</v>
      </c>
      <c r="AS438" s="4">
        <v>651</v>
      </c>
      <c r="AT438" s="4">
        <v>574</v>
      </c>
      <c r="AU438" s="4">
        <v>543</v>
      </c>
      <c r="AV438" s="4">
        <v>3509</v>
      </c>
      <c r="AW438" s="4">
        <v>637</v>
      </c>
      <c r="AX438" s="4">
        <v>689</v>
      </c>
      <c r="AY438" s="4">
        <v>669</v>
      </c>
      <c r="AZ438" s="4">
        <v>740</v>
      </c>
      <c r="BA438" s="4">
        <v>774</v>
      </c>
      <c r="BB438" s="4">
        <v>3961</v>
      </c>
      <c r="BC438" s="4">
        <v>757</v>
      </c>
      <c r="BD438" s="4">
        <v>791</v>
      </c>
      <c r="BE438" s="4">
        <v>778</v>
      </c>
      <c r="BF438" s="4">
        <v>792</v>
      </c>
      <c r="BG438" s="4">
        <v>843</v>
      </c>
      <c r="BH438" s="4">
        <v>4207</v>
      </c>
      <c r="BI438" s="4">
        <v>870</v>
      </c>
      <c r="BJ438" s="4">
        <v>833</v>
      </c>
      <c r="BK438" s="4">
        <v>877</v>
      </c>
      <c r="BL438" s="4">
        <v>826</v>
      </c>
      <c r="BM438" s="4">
        <v>801</v>
      </c>
      <c r="BN438" s="4">
        <v>3825</v>
      </c>
      <c r="BO438" s="4">
        <v>791</v>
      </c>
      <c r="BP438" s="4">
        <v>797</v>
      </c>
      <c r="BQ438" s="4">
        <v>716</v>
      </c>
      <c r="BR438" s="4">
        <v>756</v>
      </c>
      <c r="BS438" s="4">
        <v>765</v>
      </c>
      <c r="BT438" s="4">
        <v>3587</v>
      </c>
      <c r="BU438" s="4">
        <v>686</v>
      </c>
      <c r="BV438" s="4">
        <v>718</v>
      </c>
      <c r="BW438" s="4">
        <v>723</v>
      </c>
      <c r="BX438" s="4">
        <v>708</v>
      </c>
      <c r="BY438" s="4">
        <v>752</v>
      </c>
      <c r="BZ438" s="4">
        <v>3785</v>
      </c>
      <c r="CA438" s="4">
        <v>699</v>
      </c>
      <c r="CB438" s="4">
        <v>747</v>
      </c>
      <c r="CC438" s="4">
        <v>726</v>
      </c>
      <c r="CD438" s="4">
        <v>791</v>
      </c>
      <c r="CE438" s="4">
        <v>822</v>
      </c>
      <c r="CF438" s="4">
        <v>3154</v>
      </c>
      <c r="CG438" s="4">
        <v>659</v>
      </c>
      <c r="CH438" s="4">
        <v>696</v>
      </c>
      <c r="CI438" s="4">
        <v>648</v>
      </c>
      <c r="CJ438" s="4">
        <v>598</v>
      </c>
      <c r="CK438" s="4">
        <v>553</v>
      </c>
      <c r="CL438" s="4">
        <v>2541</v>
      </c>
      <c r="CM438" s="4">
        <v>515</v>
      </c>
      <c r="CN438" s="4">
        <v>519</v>
      </c>
      <c r="CO438" s="4">
        <v>526</v>
      </c>
      <c r="CP438" s="4">
        <v>479</v>
      </c>
      <c r="CQ438" s="4">
        <v>502</v>
      </c>
      <c r="CR438" s="4">
        <v>2232</v>
      </c>
      <c r="CS438" s="4">
        <v>475</v>
      </c>
      <c r="CT438" s="4">
        <v>456</v>
      </c>
      <c r="CU438" s="4">
        <v>459</v>
      </c>
      <c r="CV438" s="4">
        <v>426</v>
      </c>
      <c r="CW438" s="4">
        <v>416</v>
      </c>
      <c r="CX438" s="4">
        <v>2067</v>
      </c>
      <c r="CY438" s="4">
        <v>482</v>
      </c>
      <c r="CZ438" s="4">
        <v>450</v>
      </c>
      <c r="DA438" s="4">
        <v>393</v>
      </c>
      <c r="DB438" s="4">
        <v>388</v>
      </c>
      <c r="DC438" s="4">
        <v>354</v>
      </c>
      <c r="DD438" s="4">
        <v>1482</v>
      </c>
      <c r="DE438" s="4">
        <v>357</v>
      </c>
      <c r="DF438" s="4">
        <v>302</v>
      </c>
      <c r="DG438" s="4">
        <v>293</v>
      </c>
      <c r="DH438" s="4">
        <v>280</v>
      </c>
      <c r="DI438" s="4">
        <v>250</v>
      </c>
      <c r="DJ438" s="4">
        <v>696</v>
      </c>
      <c r="DK438" s="4">
        <v>251</v>
      </c>
      <c r="DL438" s="4">
        <v>170</v>
      </c>
      <c r="DM438" s="4">
        <v>112</v>
      </c>
      <c r="DN438" s="4">
        <v>75</v>
      </c>
      <c r="DO438" s="4">
        <v>88</v>
      </c>
      <c r="DP438" s="4">
        <v>220</v>
      </c>
      <c r="DQ438" s="4">
        <v>83</v>
      </c>
      <c r="DR438" s="4">
        <v>52</v>
      </c>
      <c r="DS438" s="4">
        <v>44</v>
      </c>
      <c r="DT438" s="4">
        <v>22</v>
      </c>
      <c r="DU438" s="4">
        <v>19</v>
      </c>
      <c r="DV438" s="4">
        <v>30</v>
      </c>
      <c r="DW438" s="4">
        <v>9837</v>
      </c>
      <c r="DX438" s="4">
        <v>11300</v>
      </c>
      <c r="DY438" s="4">
        <v>19244</v>
      </c>
      <c r="DZ438" s="4">
        <v>15404</v>
      </c>
      <c r="EA438" s="4">
        <v>12422</v>
      </c>
    </row>
    <row r="439" spans="1:131" ht="17.5" customHeight="1" x14ac:dyDescent="0.35">
      <c r="A439" s="2" t="s">
        <v>766</v>
      </c>
      <c r="D439" s="2" t="s">
        <v>767</v>
      </c>
      <c r="E439" s="4">
        <v>18100</v>
      </c>
      <c r="F439" s="4">
        <v>723</v>
      </c>
      <c r="G439" s="4">
        <v>128</v>
      </c>
      <c r="H439" s="4">
        <v>164</v>
      </c>
      <c r="I439" s="4">
        <v>157</v>
      </c>
      <c r="J439" s="4">
        <v>137</v>
      </c>
      <c r="K439" s="4">
        <v>137</v>
      </c>
      <c r="L439" s="4">
        <v>670</v>
      </c>
      <c r="M439" s="4">
        <v>130</v>
      </c>
      <c r="N439" s="4">
        <v>127</v>
      </c>
      <c r="O439" s="4">
        <v>146</v>
      </c>
      <c r="P439" s="4">
        <v>135</v>
      </c>
      <c r="Q439" s="4">
        <v>132</v>
      </c>
      <c r="R439" s="4">
        <v>787</v>
      </c>
      <c r="S439" s="4">
        <v>152</v>
      </c>
      <c r="T439" s="4">
        <v>151</v>
      </c>
      <c r="U439" s="4">
        <v>167</v>
      </c>
      <c r="V439" s="4">
        <v>162</v>
      </c>
      <c r="W439" s="4">
        <v>155</v>
      </c>
      <c r="X439" s="4">
        <v>879</v>
      </c>
      <c r="Y439" s="4">
        <v>170</v>
      </c>
      <c r="Z439" s="4">
        <v>174</v>
      </c>
      <c r="AA439" s="4">
        <v>193</v>
      </c>
      <c r="AB439" s="4">
        <v>178</v>
      </c>
      <c r="AC439" s="4">
        <v>164</v>
      </c>
      <c r="AD439" s="4">
        <v>867</v>
      </c>
      <c r="AE439" s="4">
        <v>163</v>
      </c>
      <c r="AF439" s="4">
        <v>166</v>
      </c>
      <c r="AG439" s="4">
        <v>180</v>
      </c>
      <c r="AH439" s="4">
        <v>187</v>
      </c>
      <c r="AI439" s="4">
        <v>171</v>
      </c>
      <c r="AJ439" s="4">
        <v>767</v>
      </c>
      <c r="AK439" s="4">
        <v>167</v>
      </c>
      <c r="AL439" s="4">
        <v>147</v>
      </c>
      <c r="AM439" s="4">
        <v>145</v>
      </c>
      <c r="AN439" s="4">
        <v>161</v>
      </c>
      <c r="AO439" s="4">
        <v>147</v>
      </c>
      <c r="AP439" s="4">
        <v>624</v>
      </c>
      <c r="AQ439" s="4">
        <v>139</v>
      </c>
      <c r="AR439" s="4">
        <v>126</v>
      </c>
      <c r="AS439" s="4">
        <v>139</v>
      </c>
      <c r="AT439" s="4">
        <v>100</v>
      </c>
      <c r="AU439" s="4">
        <v>120</v>
      </c>
      <c r="AV439" s="4">
        <v>751</v>
      </c>
      <c r="AW439" s="4">
        <v>125</v>
      </c>
      <c r="AX439" s="4">
        <v>111</v>
      </c>
      <c r="AY439" s="4">
        <v>152</v>
      </c>
      <c r="AZ439" s="4">
        <v>177</v>
      </c>
      <c r="BA439" s="4">
        <v>186</v>
      </c>
      <c r="BB439" s="4">
        <v>1033</v>
      </c>
      <c r="BC439" s="4">
        <v>203</v>
      </c>
      <c r="BD439" s="4">
        <v>198</v>
      </c>
      <c r="BE439" s="4">
        <v>208</v>
      </c>
      <c r="BF439" s="4">
        <v>210</v>
      </c>
      <c r="BG439" s="4">
        <v>214</v>
      </c>
      <c r="BH439" s="4">
        <v>1220</v>
      </c>
      <c r="BI439" s="4">
        <v>215</v>
      </c>
      <c r="BJ439" s="4">
        <v>262</v>
      </c>
      <c r="BK439" s="4">
        <v>239</v>
      </c>
      <c r="BL439" s="4">
        <v>255</v>
      </c>
      <c r="BM439" s="4">
        <v>249</v>
      </c>
      <c r="BN439" s="4">
        <v>1250</v>
      </c>
      <c r="BO439" s="4">
        <v>218</v>
      </c>
      <c r="BP439" s="4">
        <v>259</v>
      </c>
      <c r="BQ439" s="4">
        <v>263</v>
      </c>
      <c r="BR439" s="4">
        <v>249</v>
      </c>
      <c r="BS439" s="4">
        <v>261</v>
      </c>
      <c r="BT439" s="4">
        <v>1310</v>
      </c>
      <c r="BU439" s="4">
        <v>262</v>
      </c>
      <c r="BV439" s="4">
        <v>234</v>
      </c>
      <c r="BW439" s="4">
        <v>257</v>
      </c>
      <c r="BX439" s="4">
        <v>256</v>
      </c>
      <c r="BY439" s="4">
        <v>301</v>
      </c>
      <c r="BZ439" s="4">
        <v>1607</v>
      </c>
      <c r="CA439" s="4">
        <v>268</v>
      </c>
      <c r="CB439" s="4">
        <v>294</v>
      </c>
      <c r="CC439" s="4">
        <v>291</v>
      </c>
      <c r="CD439" s="4">
        <v>401</v>
      </c>
      <c r="CE439" s="4">
        <v>353</v>
      </c>
      <c r="CF439" s="4">
        <v>1463</v>
      </c>
      <c r="CG439" s="4">
        <v>296</v>
      </c>
      <c r="CH439" s="4">
        <v>318</v>
      </c>
      <c r="CI439" s="4">
        <v>309</v>
      </c>
      <c r="CJ439" s="4">
        <v>294</v>
      </c>
      <c r="CK439" s="4">
        <v>246</v>
      </c>
      <c r="CL439" s="4">
        <v>1163</v>
      </c>
      <c r="CM439" s="4">
        <v>276</v>
      </c>
      <c r="CN439" s="4">
        <v>210</v>
      </c>
      <c r="CO439" s="4">
        <v>238</v>
      </c>
      <c r="CP439" s="4">
        <v>218</v>
      </c>
      <c r="CQ439" s="4">
        <v>221</v>
      </c>
      <c r="CR439" s="4">
        <v>1066</v>
      </c>
      <c r="CS439" s="4">
        <v>237</v>
      </c>
      <c r="CT439" s="4">
        <v>228</v>
      </c>
      <c r="CU439" s="4">
        <v>214</v>
      </c>
      <c r="CV439" s="4">
        <v>183</v>
      </c>
      <c r="CW439" s="4">
        <v>204</v>
      </c>
      <c r="CX439" s="4">
        <v>847</v>
      </c>
      <c r="CY439" s="4">
        <v>204</v>
      </c>
      <c r="CZ439" s="4">
        <v>182</v>
      </c>
      <c r="DA439" s="4">
        <v>158</v>
      </c>
      <c r="DB439" s="4">
        <v>160</v>
      </c>
      <c r="DC439" s="4">
        <v>143</v>
      </c>
      <c r="DD439" s="4">
        <v>662</v>
      </c>
      <c r="DE439" s="4">
        <v>158</v>
      </c>
      <c r="DF439" s="4">
        <v>153</v>
      </c>
      <c r="DG439" s="4">
        <v>133</v>
      </c>
      <c r="DH439" s="4">
        <v>121</v>
      </c>
      <c r="DI439" s="4">
        <v>97</v>
      </c>
      <c r="DJ439" s="4">
        <v>303</v>
      </c>
      <c r="DK439" s="4">
        <v>95</v>
      </c>
      <c r="DL439" s="4">
        <v>69</v>
      </c>
      <c r="DM439" s="4">
        <v>60</v>
      </c>
      <c r="DN439" s="4">
        <v>39</v>
      </c>
      <c r="DO439" s="4">
        <v>40</v>
      </c>
      <c r="DP439" s="4">
        <v>93</v>
      </c>
      <c r="DQ439" s="4">
        <v>35</v>
      </c>
      <c r="DR439" s="4">
        <v>21</v>
      </c>
      <c r="DS439" s="4">
        <v>17</v>
      </c>
      <c r="DT439" s="4">
        <v>13</v>
      </c>
      <c r="DU439" s="4">
        <v>7</v>
      </c>
      <c r="DV439" s="4">
        <v>15</v>
      </c>
      <c r="DW439" s="4">
        <v>2350</v>
      </c>
      <c r="DX439" s="4">
        <v>2717</v>
      </c>
      <c r="DY439" s="4">
        <v>4751</v>
      </c>
      <c r="DZ439" s="4">
        <v>5387</v>
      </c>
      <c r="EA439" s="4">
        <v>5612</v>
      </c>
    </row>
    <row r="440" spans="1:131" ht="17.5" customHeight="1" x14ac:dyDescent="0.35"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W440" s="30"/>
      <c r="DX440" s="30"/>
      <c r="DY440" s="30"/>
      <c r="DZ440" s="30"/>
      <c r="EA440" s="30"/>
    </row>
    <row r="441" spans="1:131" s="3" customFormat="1" ht="17.5" customHeight="1" x14ac:dyDescent="0.35">
      <c r="A441" s="27" t="s">
        <v>768</v>
      </c>
      <c r="B441" s="3" t="s">
        <v>769</v>
      </c>
      <c r="E441" s="26">
        <v>1559228</v>
      </c>
      <c r="F441" s="26">
        <v>86728</v>
      </c>
      <c r="G441" s="26">
        <v>17704</v>
      </c>
      <c r="H441" s="26">
        <v>17333</v>
      </c>
      <c r="I441" s="26">
        <v>17204</v>
      </c>
      <c r="J441" s="26">
        <v>17606</v>
      </c>
      <c r="K441" s="26">
        <v>16881</v>
      </c>
      <c r="L441" s="26">
        <v>79436</v>
      </c>
      <c r="M441" s="26">
        <v>16790</v>
      </c>
      <c r="N441" s="26">
        <v>15990</v>
      </c>
      <c r="O441" s="26">
        <v>15828</v>
      </c>
      <c r="P441" s="26">
        <v>15203</v>
      </c>
      <c r="Q441" s="26">
        <v>15625</v>
      </c>
      <c r="R441" s="26">
        <v>86568</v>
      </c>
      <c r="S441" s="26">
        <v>16060</v>
      </c>
      <c r="T441" s="26">
        <v>16878</v>
      </c>
      <c r="U441" s="26">
        <v>17441</v>
      </c>
      <c r="V441" s="26">
        <v>17828</v>
      </c>
      <c r="W441" s="26">
        <v>18361</v>
      </c>
      <c r="X441" s="26">
        <v>97729</v>
      </c>
      <c r="Y441" s="26">
        <v>17877</v>
      </c>
      <c r="Z441" s="26">
        <v>18524</v>
      </c>
      <c r="AA441" s="26">
        <v>19018</v>
      </c>
      <c r="AB441" s="26">
        <v>20133</v>
      </c>
      <c r="AC441" s="26">
        <v>22177</v>
      </c>
      <c r="AD441" s="26">
        <v>103159</v>
      </c>
      <c r="AE441" s="26">
        <v>22132</v>
      </c>
      <c r="AF441" s="26">
        <v>21207</v>
      </c>
      <c r="AG441" s="26">
        <v>20627</v>
      </c>
      <c r="AH441" s="26">
        <v>20012</v>
      </c>
      <c r="AI441" s="26">
        <v>19181</v>
      </c>
      <c r="AJ441" s="26">
        <v>91966</v>
      </c>
      <c r="AK441" s="26">
        <v>18577</v>
      </c>
      <c r="AL441" s="26">
        <v>18745</v>
      </c>
      <c r="AM441" s="26">
        <v>18253</v>
      </c>
      <c r="AN441" s="26">
        <v>18214</v>
      </c>
      <c r="AO441" s="26">
        <v>18177</v>
      </c>
      <c r="AP441" s="26">
        <v>87141</v>
      </c>
      <c r="AQ441" s="26">
        <v>18815</v>
      </c>
      <c r="AR441" s="26">
        <v>18422</v>
      </c>
      <c r="AS441" s="26">
        <v>17112</v>
      </c>
      <c r="AT441" s="26">
        <v>16320</v>
      </c>
      <c r="AU441" s="26">
        <v>16472</v>
      </c>
      <c r="AV441" s="26">
        <v>92707</v>
      </c>
      <c r="AW441" s="26">
        <v>16601</v>
      </c>
      <c r="AX441" s="26">
        <v>17547</v>
      </c>
      <c r="AY441" s="26">
        <v>18212</v>
      </c>
      <c r="AZ441" s="26">
        <v>19518</v>
      </c>
      <c r="BA441" s="26">
        <v>20829</v>
      </c>
      <c r="BB441" s="26">
        <v>108664</v>
      </c>
      <c r="BC441" s="26">
        <v>21336</v>
      </c>
      <c r="BD441" s="26">
        <v>21233</v>
      </c>
      <c r="BE441" s="26">
        <v>21999</v>
      </c>
      <c r="BF441" s="26">
        <v>21794</v>
      </c>
      <c r="BG441" s="26">
        <v>22302</v>
      </c>
      <c r="BH441" s="26">
        <v>112183</v>
      </c>
      <c r="BI441" s="26">
        <v>22295</v>
      </c>
      <c r="BJ441" s="26">
        <v>22964</v>
      </c>
      <c r="BK441" s="26">
        <v>22900</v>
      </c>
      <c r="BL441" s="26">
        <v>22271</v>
      </c>
      <c r="BM441" s="26">
        <v>21753</v>
      </c>
      <c r="BN441" s="26">
        <v>102638</v>
      </c>
      <c r="BO441" s="26">
        <v>21601</v>
      </c>
      <c r="BP441" s="26">
        <v>20645</v>
      </c>
      <c r="BQ441" s="26">
        <v>20387</v>
      </c>
      <c r="BR441" s="26">
        <v>20273</v>
      </c>
      <c r="BS441" s="26">
        <v>19732</v>
      </c>
      <c r="BT441" s="26">
        <v>95069</v>
      </c>
      <c r="BU441" s="26">
        <v>18742</v>
      </c>
      <c r="BV441" s="26">
        <v>18826</v>
      </c>
      <c r="BW441" s="26">
        <v>19465</v>
      </c>
      <c r="BX441" s="26">
        <v>19202</v>
      </c>
      <c r="BY441" s="26">
        <v>18834</v>
      </c>
      <c r="BZ441" s="26">
        <v>104018</v>
      </c>
      <c r="CA441" s="26">
        <v>19496</v>
      </c>
      <c r="CB441" s="26">
        <v>19745</v>
      </c>
      <c r="CC441" s="26">
        <v>20511</v>
      </c>
      <c r="CD441" s="26">
        <v>22091</v>
      </c>
      <c r="CE441" s="26">
        <v>22175</v>
      </c>
      <c r="CF441" s="26">
        <v>84891</v>
      </c>
      <c r="CG441" s="26">
        <v>17305</v>
      </c>
      <c r="CH441" s="26">
        <v>18479</v>
      </c>
      <c r="CI441" s="26">
        <v>17192</v>
      </c>
      <c r="CJ441" s="26">
        <v>16785</v>
      </c>
      <c r="CK441" s="26">
        <v>15130</v>
      </c>
      <c r="CL441" s="26">
        <v>70039</v>
      </c>
      <c r="CM441" s="26">
        <v>14647</v>
      </c>
      <c r="CN441" s="26">
        <v>14277</v>
      </c>
      <c r="CO441" s="26">
        <v>14231</v>
      </c>
      <c r="CP441" s="26">
        <v>13732</v>
      </c>
      <c r="CQ441" s="26">
        <v>13152</v>
      </c>
      <c r="CR441" s="26">
        <v>59208</v>
      </c>
      <c r="CS441" s="26">
        <v>12819</v>
      </c>
      <c r="CT441" s="26">
        <v>12337</v>
      </c>
      <c r="CU441" s="26">
        <v>11634</v>
      </c>
      <c r="CV441" s="26">
        <v>11468</v>
      </c>
      <c r="CW441" s="26">
        <v>10950</v>
      </c>
      <c r="CX441" s="26">
        <v>46344</v>
      </c>
      <c r="CY441" s="26">
        <v>10495</v>
      </c>
      <c r="CZ441" s="26">
        <v>9866</v>
      </c>
      <c r="DA441" s="26">
        <v>9104</v>
      </c>
      <c r="DB441" s="26">
        <v>8533</v>
      </c>
      <c r="DC441" s="26">
        <v>8346</v>
      </c>
      <c r="DD441" s="26">
        <v>31937</v>
      </c>
      <c r="DE441" s="26">
        <v>7675</v>
      </c>
      <c r="DF441" s="26">
        <v>6989</v>
      </c>
      <c r="DG441" s="26">
        <v>6201</v>
      </c>
      <c r="DH441" s="26">
        <v>5566</v>
      </c>
      <c r="DI441" s="26">
        <v>5506</v>
      </c>
      <c r="DJ441" s="26">
        <v>14386</v>
      </c>
      <c r="DK441" s="26">
        <v>4715</v>
      </c>
      <c r="DL441" s="26">
        <v>3782</v>
      </c>
      <c r="DM441" s="26">
        <v>2447</v>
      </c>
      <c r="DN441" s="26">
        <v>1810</v>
      </c>
      <c r="DO441" s="26">
        <v>1632</v>
      </c>
      <c r="DP441" s="26">
        <v>3908</v>
      </c>
      <c r="DQ441" s="26">
        <v>1257</v>
      </c>
      <c r="DR441" s="26">
        <v>1023</v>
      </c>
      <c r="DS441" s="26">
        <v>749</v>
      </c>
      <c r="DT441" s="26">
        <v>528</v>
      </c>
      <c r="DU441" s="26">
        <v>351</v>
      </c>
      <c r="DV441" s="26">
        <v>509</v>
      </c>
      <c r="DW441" s="26">
        <v>270609</v>
      </c>
      <c r="DX441" s="26">
        <v>308151</v>
      </c>
      <c r="DY441" s="26">
        <v>563489</v>
      </c>
      <c r="DZ441" s="26">
        <v>413908</v>
      </c>
      <c r="EA441" s="26">
        <v>311222</v>
      </c>
    </row>
    <row r="442" spans="1:131" ht="17.5" customHeight="1" x14ac:dyDescent="0.35"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W442" s="30"/>
      <c r="DX442" s="30"/>
      <c r="DY442" s="30"/>
      <c r="DZ442" s="30"/>
      <c r="EA442" s="30"/>
    </row>
    <row r="443" spans="1:131" ht="17.5" customHeight="1" x14ac:dyDescent="0.35">
      <c r="A443" s="2" t="s">
        <v>770</v>
      </c>
      <c r="D443" s="2" t="s">
        <v>771</v>
      </c>
      <c r="E443" s="4">
        <v>35477</v>
      </c>
      <c r="F443" s="4">
        <v>1851</v>
      </c>
      <c r="G443" s="4">
        <v>382</v>
      </c>
      <c r="H443" s="4">
        <v>345</v>
      </c>
      <c r="I443" s="4">
        <v>361</v>
      </c>
      <c r="J443" s="4">
        <v>414</v>
      </c>
      <c r="K443" s="4">
        <v>349</v>
      </c>
      <c r="L443" s="4">
        <v>1692</v>
      </c>
      <c r="M443" s="4">
        <v>346</v>
      </c>
      <c r="N443" s="4">
        <v>314</v>
      </c>
      <c r="O443" s="4">
        <v>342</v>
      </c>
      <c r="P443" s="4">
        <v>318</v>
      </c>
      <c r="Q443" s="4">
        <v>372</v>
      </c>
      <c r="R443" s="4">
        <v>1847</v>
      </c>
      <c r="S443" s="4">
        <v>311</v>
      </c>
      <c r="T443" s="4">
        <v>384</v>
      </c>
      <c r="U443" s="4">
        <v>345</v>
      </c>
      <c r="V443" s="4">
        <v>398</v>
      </c>
      <c r="W443" s="4">
        <v>409</v>
      </c>
      <c r="X443" s="4">
        <v>1835</v>
      </c>
      <c r="Y443" s="4">
        <v>384</v>
      </c>
      <c r="Z443" s="4">
        <v>400</v>
      </c>
      <c r="AA443" s="4">
        <v>364</v>
      </c>
      <c r="AB443" s="4">
        <v>372</v>
      </c>
      <c r="AC443" s="4">
        <v>315</v>
      </c>
      <c r="AD443" s="4">
        <v>1831</v>
      </c>
      <c r="AE443" s="4">
        <v>336</v>
      </c>
      <c r="AF443" s="4">
        <v>358</v>
      </c>
      <c r="AG443" s="4">
        <v>378</v>
      </c>
      <c r="AH443" s="4">
        <v>396</v>
      </c>
      <c r="AI443" s="4">
        <v>363</v>
      </c>
      <c r="AJ443" s="4">
        <v>1781</v>
      </c>
      <c r="AK443" s="4">
        <v>360</v>
      </c>
      <c r="AL443" s="4">
        <v>372</v>
      </c>
      <c r="AM443" s="4">
        <v>354</v>
      </c>
      <c r="AN443" s="4">
        <v>337</v>
      </c>
      <c r="AO443" s="4">
        <v>358</v>
      </c>
      <c r="AP443" s="4">
        <v>1744</v>
      </c>
      <c r="AQ443" s="4">
        <v>374</v>
      </c>
      <c r="AR443" s="4">
        <v>375</v>
      </c>
      <c r="AS443" s="4">
        <v>349</v>
      </c>
      <c r="AT443" s="4">
        <v>329</v>
      </c>
      <c r="AU443" s="4">
        <v>317</v>
      </c>
      <c r="AV443" s="4">
        <v>1904</v>
      </c>
      <c r="AW443" s="4">
        <v>327</v>
      </c>
      <c r="AX443" s="4">
        <v>334</v>
      </c>
      <c r="AY443" s="4">
        <v>393</v>
      </c>
      <c r="AZ443" s="4">
        <v>407</v>
      </c>
      <c r="BA443" s="4">
        <v>443</v>
      </c>
      <c r="BB443" s="4">
        <v>2382</v>
      </c>
      <c r="BC443" s="4">
        <v>478</v>
      </c>
      <c r="BD443" s="4">
        <v>448</v>
      </c>
      <c r="BE443" s="4">
        <v>487</v>
      </c>
      <c r="BF443" s="4">
        <v>492</v>
      </c>
      <c r="BG443" s="4">
        <v>477</v>
      </c>
      <c r="BH443" s="4">
        <v>2450</v>
      </c>
      <c r="BI443" s="4">
        <v>481</v>
      </c>
      <c r="BJ443" s="4">
        <v>485</v>
      </c>
      <c r="BK443" s="4">
        <v>508</v>
      </c>
      <c r="BL443" s="4">
        <v>492</v>
      </c>
      <c r="BM443" s="4">
        <v>484</v>
      </c>
      <c r="BN443" s="4">
        <v>2394</v>
      </c>
      <c r="BO443" s="4">
        <v>501</v>
      </c>
      <c r="BP443" s="4">
        <v>482</v>
      </c>
      <c r="BQ443" s="4">
        <v>480</v>
      </c>
      <c r="BR443" s="4">
        <v>444</v>
      </c>
      <c r="BS443" s="4">
        <v>487</v>
      </c>
      <c r="BT443" s="4">
        <v>2302</v>
      </c>
      <c r="BU443" s="4">
        <v>456</v>
      </c>
      <c r="BV443" s="4">
        <v>482</v>
      </c>
      <c r="BW443" s="4">
        <v>472</v>
      </c>
      <c r="BX443" s="4">
        <v>430</v>
      </c>
      <c r="BY443" s="4">
        <v>462</v>
      </c>
      <c r="BZ443" s="4">
        <v>2832</v>
      </c>
      <c r="CA443" s="4">
        <v>554</v>
      </c>
      <c r="CB443" s="4">
        <v>538</v>
      </c>
      <c r="CC443" s="4">
        <v>558</v>
      </c>
      <c r="CD443" s="4">
        <v>573</v>
      </c>
      <c r="CE443" s="4">
        <v>609</v>
      </c>
      <c r="CF443" s="4">
        <v>2431</v>
      </c>
      <c r="CG443" s="4">
        <v>519</v>
      </c>
      <c r="CH443" s="4">
        <v>528</v>
      </c>
      <c r="CI443" s="4">
        <v>509</v>
      </c>
      <c r="CJ443" s="4">
        <v>483</v>
      </c>
      <c r="CK443" s="4">
        <v>392</v>
      </c>
      <c r="CL443" s="4">
        <v>1924</v>
      </c>
      <c r="CM443" s="4">
        <v>381</v>
      </c>
      <c r="CN443" s="4">
        <v>406</v>
      </c>
      <c r="CO443" s="4">
        <v>414</v>
      </c>
      <c r="CP443" s="4">
        <v>382</v>
      </c>
      <c r="CQ443" s="4">
        <v>341</v>
      </c>
      <c r="CR443" s="4">
        <v>1575</v>
      </c>
      <c r="CS443" s="4">
        <v>336</v>
      </c>
      <c r="CT443" s="4">
        <v>345</v>
      </c>
      <c r="CU443" s="4">
        <v>317</v>
      </c>
      <c r="CV443" s="4">
        <v>299</v>
      </c>
      <c r="CW443" s="4">
        <v>278</v>
      </c>
      <c r="CX443" s="4">
        <v>1304</v>
      </c>
      <c r="CY443" s="4">
        <v>278</v>
      </c>
      <c r="CZ443" s="4">
        <v>264</v>
      </c>
      <c r="DA443" s="4">
        <v>249</v>
      </c>
      <c r="DB443" s="4">
        <v>276</v>
      </c>
      <c r="DC443" s="4">
        <v>237</v>
      </c>
      <c r="DD443" s="4">
        <v>819</v>
      </c>
      <c r="DE443" s="4">
        <v>166</v>
      </c>
      <c r="DF443" s="4">
        <v>199</v>
      </c>
      <c r="DG443" s="4">
        <v>162</v>
      </c>
      <c r="DH443" s="4">
        <v>121</v>
      </c>
      <c r="DI443" s="4">
        <v>171</v>
      </c>
      <c r="DJ443" s="4">
        <v>440</v>
      </c>
      <c r="DK443" s="4">
        <v>141</v>
      </c>
      <c r="DL443" s="4">
        <v>113</v>
      </c>
      <c r="DM443" s="4">
        <v>79</v>
      </c>
      <c r="DN443" s="4">
        <v>56</v>
      </c>
      <c r="DO443" s="4">
        <v>51</v>
      </c>
      <c r="DP443" s="4">
        <v>124</v>
      </c>
      <c r="DQ443" s="4">
        <v>38</v>
      </c>
      <c r="DR443" s="4">
        <v>27</v>
      </c>
      <c r="DS443" s="4">
        <v>26</v>
      </c>
      <c r="DT443" s="4">
        <v>22</v>
      </c>
      <c r="DU443" s="4">
        <v>11</v>
      </c>
      <c r="DV443" s="4">
        <v>15</v>
      </c>
      <c r="DW443" s="4">
        <v>5774</v>
      </c>
      <c r="DX443" s="4">
        <v>6538</v>
      </c>
      <c r="DY443" s="4">
        <v>11093</v>
      </c>
      <c r="DZ443" s="4">
        <v>9978</v>
      </c>
      <c r="EA443" s="4">
        <v>8632</v>
      </c>
    </row>
    <row r="444" spans="1:131" ht="17.5" customHeight="1" x14ac:dyDescent="0.35">
      <c r="A444" s="2" t="s">
        <v>772</v>
      </c>
      <c r="D444" s="2" t="s">
        <v>773</v>
      </c>
      <c r="E444" s="4">
        <v>61968</v>
      </c>
      <c r="F444" s="4">
        <v>3347</v>
      </c>
      <c r="G444" s="4">
        <v>637</v>
      </c>
      <c r="H444" s="4">
        <v>632</v>
      </c>
      <c r="I444" s="4">
        <v>707</v>
      </c>
      <c r="J444" s="4">
        <v>679</v>
      </c>
      <c r="K444" s="4">
        <v>692</v>
      </c>
      <c r="L444" s="4">
        <v>3001</v>
      </c>
      <c r="M444" s="4">
        <v>666</v>
      </c>
      <c r="N444" s="4">
        <v>588</v>
      </c>
      <c r="O444" s="4">
        <v>582</v>
      </c>
      <c r="P444" s="4">
        <v>545</v>
      </c>
      <c r="Q444" s="4">
        <v>620</v>
      </c>
      <c r="R444" s="4">
        <v>3236</v>
      </c>
      <c r="S444" s="4">
        <v>617</v>
      </c>
      <c r="T444" s="4">
        <v>633</v>
      </c>
      <c r="U444" s="4">
        <v>638</v>
      </c>
      <c r="V444" s="4">
        <v>640</v>
      </c>
      <c r="W444" s="4">
        <v>708</v>
      </c>
      <c r="X444" s="4">
        <v>4264</v>
      </c>
      <c r="Y444" s="4">
        <v>667</v>
      </c>
      <c r="Z444" s="4">
        <v>724</v>
      </c>
      <c r="AA444" s="4">
        <v>691</v>
      </c>
      <c r="AB444" s="4">
        <v>883</v>
      </c>
      <c r="AC444" s="4">
        <v>1299</v>
      </c>
      <c r="AD444" s="4">
        <v>4783</v>
      </c>
      <c r="AE444" s="4">
        <v>1341</v>
      </c>
      <c r="AF444" s="4">
        <v>1151</v>
      </c>
      <c r="AG444" s="4">
        <v>862</v>
      </c>
      <c r="AH444" s="4">
        <v>733</v>
      </c>
      <c r="AI444" s="4">
        <v>696</v>
      </c>
      <c r="AJ444" s="4">
        <v>3030</v>
      </c>
      <c r="AK444" s="4">
        <v>614</v>
      </c>
      <c r="AL444" s="4">
        <v>605</v>
      </c>
      <c r="AM444" s="4">
        <v>560</v>
      </c>
      <c r="AN444" s="4">
        <v>649</v>
      </c>
      <c r="AO444" s="4">
        <v>602</v>
      </c>
      <c r="AP444" s="4">
        <v>2920</v>
      </c>
      <c r="AQ444" s="4">
        <v>638</v>
      </c>
      <c r="AR444" s="4">
        <v>627</v>
      </c>
      <c r="AS444" s="4">
        <v>569</v>
      </c>
      <c r="AT444" s="4">
        <v>558</v>
      </c>
      <c r="AU444" s="4">
        <v>528</v>
      </c>
      <c r="AV444" s="4">
        <v>3408</v>
      </c>
      <c r="AW444" s="4">
        <v>566</v>
      </c>
      <c r="AX444" s="4">
        <v>636</v>
      </c>
      <c r="AY444" s="4">
        <v>721</v>
      </c>
      <c r="AZ444" s="4">
        <v>750</v>
      </c>
      <c r="BA444" s="4">
        <v>735</v>
      </c>
      <c r="BB444" s="4">
        <v>4028</v>
      </c>
      <c r="BC444" s="4">
        <v>774</v>
      </c>
      <c r="BD444" s="4">
        <v>878</v>
      </c>
      <c r="BE444" s="4">
        <v>780</v>
      </c>
      <c r="BF444" s="4">
        <v>765</v>
      </c>
      <c r="BG444" s="4">
        <v>831</v>
      </c>
      <c r="BH444" s="4">
        <v>4094</v>
      </c>
      <c r="BI444" s="4">
        <v>827</v>
      </c>
      <c r="BJ444" s="4">
        <v>846</v>
      </c>
      <c r="BK444" s="4">
        <v>847</v>
      </c>
      <c r="BL444" s="4">
        <v>766</v>
      </c>
      <c r="BM444" s="4">
        <v>808</v>
      </c>
      <c r="BN444" s="4">
        <v>3992</v>
      </c>
      <c r="BO444" s="4">
        <v>836</v>
      </c>
      <c r="BP444" s="4">
        <v>792</v>
      </c>
      <c r="BQ444" s="4">
        <v>796</v>
      </c>
      <c r="BR444" s="4">
        <v>779</v>
      </c>
      <c r="BS444" s="4">
        <v>789</v>
      </c>
      <c r="BT444" s="4">
        <v>3691</v>
      </c>
      <c r="BU444" s="4">
        <v>728</v>
      </c>
      <c r="BV444" s="4">
        <v>691</v>
      </c>
      <c r="BW444" s="4">
        <v>754</v>
      </c>
      <c r="BX444" s="4">
        <v>750</v>
      </c>
      <c r="BY444" s="4">
        <v>768</v>
      </c>
      <c r="BZ444" s="4">
        <v>4213</v>
      </c>
      <c r="CA444" s="4">
        <v>760</v>
      </c>
      <c r="CB444" s="4">
        <v>794</v>
      </c>
      <c r="CC444" s="4">
        <v>836</v>
      </c>
      <c r="CD444" s="4">
        <v>912</v>
      </c>
      <c r="CE444" s="4">
        <v>911</v>
      </c>
      <c r="CF444" s="4">
        <v>3716</v>
      </c>
      <c r="CG444" s="4">
        <v>732</v>
      </c>
      <c r="CH444" s="4">
        <v>784</v>
      </c>
      <c r="CI444" s="4">
        <v>814</v>
      </c>
      <c r="CJ444" s="4">
        <v>742</v>
      </c>
      <c r="CK444" s="4">
        <v>644</v>
      </c>
      <c r="CL444" s="4">
        <v>2967</v>
      </c>
      <c r="CM444" s="4">
        <v>631</v>
      </c>
      <c r="CN444" s="4">
        <v>594</v>
      </c>
      <c r="CO444" s="4">
        <v>636</v>
      </c>
      <c r="CP444" s="4">
        <v>541</v>
      </c>
      <c r="CQ444" s="4">
        <v>565</v>
      </c>
      <c r="CR444" s="4">
        <v>2650</v>
      </c>
      <c r="CS444" s="4">
        <v>518</v>
      </c>
      <c r="CT444" s="4">
        <v>540</v>
      </c>
      <c r="CU444" s="4">
        <v>507</v>
      </c>
      <c r="CV444" s="4">
        <v>535</v>
      </c>
      <c r="CW444" s="4">
        <v>550</v>
      </c>
      <c r="CX444" s="4">
        <v>2259</v>
      </c>
      <c r="CY444" s="4">
        <v>497</v>
      </c>
      <c r="CZ444" s="4">
        <v>498</v>
      </c>
      <c r="DA444" s="4">
        <v>456</v>
      </c>
      <c r="DB444" s="4">
        <v>404</v>
      </c>
      <c r="DC444" s="4">
        <v>404</v>
      </c>
      <c r="DD444" s="4">
        <v>1472</v>
      </c>
      <c r="DE444" s="4">
        <v>344</v>
      </c>
      <c r="DF444" s="4">
        <v>338</v>
      </c>
      <c r="DG444" s="4">
        <v>294</v>
      </c>
      <c r="DH444" s="4">
        <v>246</v>
      </c>
      <c r="DI444" s="4">
        <v>250</v>
      </c>
      <c r="DJ444" s="4">
        <v>683</v>
      </c>
      <c r="DK444" s="4">
        <v>226</v>
      </c>
      <c r="DL444" s="4">
        <v>187</v>
      </c>
      <c r="DM444" s="4">
        <v>103</v>
      </c>
      <c r="DN444" s="4">
        <v>83</v>
      </c>
      <c r="DO444" s="4">
        <v>84</v>
      </c>
      <c r="DP444" s="4">
        <v>184</v>
      </c>
      <c r="DQ444" s="4">
        <v>65</v>
      </c>
      <c r="DR444" s="4">
        <v>48</v>
      </c>
      <c r="DS444" s="4">
        <v>27</v>
      </c>
      <c r="DT444" s="4">
        <v>24</v>
      </c>
      <c r="DU444" s="4">
        <v>20</v>
      </c>
      <c r="DV444" s="4">
        <v>30</v>
      </c>
      <c r="DW444" s="4">
        <v>10251</v>
      </c>
      <c r="DX444" s="4">
        <v>11666</v>
      </c>
      <c r="DY444" s="4">
        <v>21766</v>
      </c>
      <c r="DZ444" s="4">
        <v>15990</v>
      </c>
      <c r="EA444" s="4">
        <v>13961</v>
      </c>
    </row>
    <row r="445" spans="1:131" ht="17.5" customHeight="1" x14ac:dyDescent="0.35">
      <c r="A445" s="2" t="s">
        <v>774</v>
      </c>
      <c r="D445" s="2" t="s">
        <v>775</v>
      </c>
      <c r="E445" s="4">
        <v>59479</v>
      </c>
      <c r="F445" s="4">
        <v>2874</v>
      </c>
      <c r="G445" s="4">
        <v>580</v>
      </c>
      <c r="H445" s="4">
        <v>549</v>
      </c>
      <c r="I445" s="4">
        <v>622</v>
      </c>
      <c r="J445" s="4">
        <v>554</v>
      </c>
      <c r="K445" s="4">
        <v>569</v>
      </c>
      <c r="L445" s="4">
        <v>2622</v>
      </c>
      <c r="M445" s="4">
        <v>531</v>
      </c>
      <c r="N445" s="4">
        <v>522</v>
      </c>
      <c r="O445" s="4">
        <v>509</v>
      </c>
      <c r="P445" s="4">
        <v>537</v>
      </c>
      <c r="Q445" s="4">
        <v>523</v>
      </c>
      <c r="R445" s="4">
        <v>3116</v>
      </c>
      <c r="S445" s="4">
        <v>593</v>
      </c>
      <c r="T445" s="4">
        <v>597</v>
      </c>
      <c r="U445" s="4">
        <v>653</v>
      </c>
      <c r="V445" s="4">
        <v>611</v>
      </c>
      <c r="W445" s="4">
        <v>662</v>
      </c>
      <c r="X445" s="4">
        <v>3185</v>
      </c>
      <c r="Y445" s="4">
        <v>676</v>
      </c>
      <c r="Z445" s="4">
        <v>672</v>
      </c>
      <c r="AA445" s="4">
        <v>706</v>
      </c>
      <c r="AB445" s="4">
        <v>613</v>
      </c>
      <c r="AC445" s="4">
        <v>518</v>
      </c>
      <c r="AD445" s="4">
        <v>2771</v>
      </c>
      <c r="AE445" s="4">
        <v>495</v>
      </c>
      <c r="AF445" s="4">
        <v>511</v>
      </c>
      <c r="AG445" s="4">
        <v>617</v>
      </c>
      <c r="AH445" s="4">
        <v>578</v>
      </c>
      <c r="AI445" s="4">
        <v>570</v>
      </c>
      <c r="AJ445" s="4">
        <v>2698</v>
      </c>
      <c r="AK445" s="4">
        <v>529</v>
      </c>
      <c r="AL445" s="4">
        <v>536</v>
      </c>
      <c r="AM445" s="4">
        <v>546</v>
      </c>
      <c r="AN445" s="4">
        <v>517</v>
      </c>
      <c r="AO445" s="4">
        <v>570</v>
      </c>
      <c r="AP445" s="4">
        <v>2618</v>
      </c>
      <c r="AQ445" s="4">
        <v>561</v>
      </c>
      <c r="AR445" s="4">
        <v>527</v>
      </c>
      <c r="AS445" s="4">
        <v>512</v>
      </c>
      <c r="AT445" s="4">
        <v>495</v>
      </c>
      <c r="AU445" s="4">
        <v>523</v>
      </c>
      <c r="AV445" s="4">
        <v>3050</v>
      </c>
      <c r="AW445" s="4">
        <v>497</v>
      </c>
      <c r="AX445" s="4">
        <v>586</v>
      </c>
      <c r="AY445" s="4">
        <v>595</v>
      </c>
      <c r="AZ445" s="4">
        <v>652</v>
      </c>
      <c r="BA445" s="4">
        <v>720</v>
      </c>
      <c r="BB445" s="4">
        <v>3999</v>
      </c>
      <c r="BC445" s="4">
        <v>794</v>
      </c>
      <c r="BD445" s="4">
        <v>777</v>
      </c>
      <c r="BE445" s="4">
        <v>783</v>
      </c>
      <c r="BF445" s="4">
        <v>814</v>
      </c>
      <c r="BG445" s="4">
        <v>831</v>
      </c>
      <c r="BH445" s="4">
        <v>4334</v>
      </c>
      <c r="BI445" s="4">
        <v>829</v>
      </c>
      <c r="BJ445" s="4">
        <v>920</v>
      </c>
      <c r="BK445" s="4">
        <v>920</v>
      </c>
      <c r="BL445" s="4">
        <v>842</v>
      </c>
      <c r="BM445" s="4">
        <v>823</v>
      </c>
      <c r="BN445" s="4">
        <v>4099</v>
      </c>
      <c r="BO445" s="4">
        <v>842</v>
      </c>
      <c r="BP445" s="4">
        <v>846</v>
      </c>
      <c r="BQ445" s="4">
        <v>866</v>
      </c>
      <c r="BR445" s="4">
        <v>805</v>
      </c>
      <c r="BS445" s="4">
        <v>740</v>
      </c>
      <c r="BT445" s="4">
        <v>3804</v>
      </c>
      <c r="BU445" s="4">
        <v>700</v>
      </c>
      <c r="BV445" s="4">
        <v>743</v>
      </c>
      <c r="BW445" s="4">
        <v>818</v>
      </c>
      <c r="BX445" s="4">
        <v>790</v>
      </c>
      <c r="BY445" s="4">
        <v>753</v>
      </c>
      <c r="BZ445" s="4">
        <v>4525</v>
      </c>
      <c r="CA445" s="4">
        <v>800</v>
      </c>
      <c r="CB445" s="4">
        <v>856</v>
      </c>
      <c r="CC445" s="4">
        <v>883</v>
      </c>
      <c r="CD445" s="4">
        <v>952</v>
      </c>
      <c r="CE445" s="4">
        <v>1034</v>
      </c>
      <c r="CF445" s="4">
        <v>3833</v>
      </c>
      <c r="CG445" s="4">
        <v>741</v>
      </c>
      <c r="CH445" s="4">
        <v>848</v>
      </c>
      <c r="CI445" s="4">
        <v>734</v>
      </c>
      <c r="CJ445" s="4">
        <v>803</v>
      </c>
      <c r="CK445" s="4">
        <v>707</v>
      </c>
      <c r="CL445" s="4">
        <v>3388</v>
      </c>
      <c r="CM445" s="4">
        <v>678</v>
      </c>
      <c r="CN445" s="4">
        <v>699</v>
      </c>
      <c r="CO445" s="4">
        <v>668</v>
      </c>
      <c r="CP445" s="4">
        <v>689</v>
      </c>
      <c r="CQ445" s="4">
        <v>654</v>
      </c>
      <c r="CR445" s="4">
        <v>3057</v>
      </c>
      <c r="CS445" s="4">
        <v>679</v>
      </c>
      <c r="CT445" s="4">
        <v>654</v>
      </c>
      <c r="CU445" s="4">
        <v>570</v>
      </c>
      <c r="CV445" s="4">
        <v>581</v>
      </c>
      <c r="CW445" s="4">
        <v>573</v>
      </c>
      <c r="CX445" s="4">
        <v>2600</v>
      </c>
      <c r="CY445" s="4">
        <v>562</v>
      </c>
      <c r="CZ445" s="4">
        <v>553</v>
      </c>
      <c r="DA445" s="4">
        <v>514</v>
      </c>
      <c r="DB445" s="4">
        <v>491</v>
      </c>
      <c r="DC445" s="4">
        <v>480</v>
      </c>
      <c r="DD445" s="4">
        <v>1746</v>
      </c>
      <c r="DE445" s="4">
        <v>418</v>
      </c>
      <c r="DF445" s="4">
        <v>412</v>
      </c>
      <c r="DG445" s="4">
        <v>294</v>
      </c>
      <c r="DH445" s="4">
        <v>304</v>
      </c>
      <c r="DI445" s="4">
        <v>318</v>
      </c>
      <c r="DJ445" s="4">
        <v>843</v>
      </c>
      <c r="DK445" s="4">
        <v>281</v>
      </c>
      <c r="DL445" s="4">
        <v>218</v>
      </c>
      <c r="DM445" s="4">
        <v>123</v>
      </c>
      <c r="DN445" s="4">
        <v>110</v>
      </c>
      <c r="DO445" s="4">
        <v>111</v>
      </c>
      <c r="DP445" s="4">
        <v>285</v>
      </c>
      <c r="DQ445" s="4">
        <v>75</v>
      </c>
      <c r="DR445" s="4">
        <v>70</v>
      </c>
      <c r="DS445" s="4">
        <v>66</v>
      </c>
      <c r="DT445" s="4">
        <v>54</v>
      </c>
      <c r="DU445" s="4">
        <v>20</v>
      </c>
      <c r="DV445" s="4">
        <v>32</v>
      </c>
      <c r="DW445" s="4">
        <v>9288</v>
      </c>
      <c r="DX445" s="4">
        <v>10666</v>
      </c>
      <c r="DY445" s="4">
        <v>17645</v>
      </c>
      <c r="DZ445" s="4">
        <v>16762</v>
      </c>
      <c r="EA445" s="4">
        <v>15784</v>
      </c>
    </row>
    <row r="446" spans="1:131" ht="17.5" customHeight="1" x14ac:dyDescent="0.35">
      <c r="A446" s="2" t="s">
        <v>776</v>
      </c>
      <c r="D446" s="2" t="s">
        <v>777</v>
      </c>
      <c r="E446" s="4">
        <v>47747</v>
      </c>
      <c r="F446" s="4">
        <v>2601</v>
      </c>
      <c r="G446" s="4">
        <v>558</v>
      </c>
      <c r="H446" s="4">
        <v>523</v>
      </c>
      <c r="I446" s="4">
        <v>511</v>
      </c>
      <c r="J446" s="4">
        <v>506</v>
      </c>
      <c r="K446" s="4">
        <v>503</v>
      </c>
      <c r="L446" s="4">
        <v>2308</v>
      </c>
      <c r="M446" s="4">
        <v>487</v>
      </c>
      <c r="N446" s="4">
        <v>453</v>
      </c>
      <c r="O446" s="4">
        <v>454</v>
      </c>
      <c r="P446" s="4">
        <v>436</v>
      </c>
      <c r="Q446" s="4">
        <v>478</v>
      </c>
      <c r="R446" s="4">
        <v>2629</v>
      </c>
      <c r="S446" s="4">
        <v>468</v>
      </c>
      <c r="T446" s="4">
        <v>499</v>
      </c>
      <c r="U446" s="4">
        <v>571</v>
      </c>
      <c r="V446" s="4">
        <v>528</v>
      </c>
      <c r="W446" s="4">
        <v>563</v>
      </c>
      <c r="X446" s="4">
        <v>2932</v>
      </c>
      <c r="Y446" s="4">
        <v>605</v>
      </c>
      <c r="Z446" s="4">
        <v>602</v>
      </c>
      <c r="AA446" s="4">
        <v>632</v>
      </c>
      <c r="AB446" s="4">
        <v>608</v>
      </c>
      <c r="AC446" s="4">
        <v>485</v>
      </c>
      <c r="AD446" s="4">
        <v>2529</v>
      </c>
      <c r="AE446" s="4">
        <v>493</v>
      </c>
      <c r="AF446" s="4">
        <v>477</v>
      </c>
      <c r="AG446" s="4">
        <v>531</v>
      </c>
      <c r="AH446" s="4">
        <v>513</v>
      </c>
      <c r="AI446" s="4">
        <v>515</v>
      </c>
      <c r="AJ446" s="4">
        <v>2177</v>
      </c>
      <c r="AK446" s="4">
        <v>462</v>
      </c>
      <c r="AL446" s="4">
        <v>397</v>
      </c>
      <c r="AM446" s="4">
        <v>466</v>
      </c>
      <c r="AN446" s="4">
        <v>435</v>
      </c>
      <c r="AO446" s="4">
        <v>417</v>
      </c>
      <c r="AP446" s="4">
        <v>2389</v>
      </c>
      <c r="AQ446" s="4">
        <v>448</v>
      </c>
      <c r="AR446" s="4">
        <v>522</v>
      </c>
      <c r="AS446" s="4">
        <v>472</v>
      </c>
      <c r="AT446" s="4">
        <v>473</v>
      </c>
      <c r="AU446" s="4">
        <v>474</v>
      </c>
      <c r="AV446" s="4">
        <v>2800</v>
      </c>
      <c r="AW446" s="4">
        <v>510</v>
      </c>
      <c r="AX446" s="4">
        <v>553</v>
      </c>
      <c r="AY446" s="4">
        <v>519</v>
      </c>
      <c r="AZ446" s="4">
        <v>573</v>
      </c>
      <c r="BA446" s="4">
        <v>645</v>
      </c>
      <c r="BB446" s="4">
        <v>3356</v>
      </c>
      <c r="BC446" s="4">
        <v>581</v>
      </c>
      <c r="BD446" s="4">
        <v>656</v>
      </c>
      <c r="BE446" s="4">
        <v>718</v>
      </c>
      <c r="BF446" s="4">
        <v>671</v>
      </c>
      <c r="BG446" s="4">
        <v>730</v>
      </c>
      <c r="BH446" s="4">
        <v>3529</v>
      </c>
      <c r="BI446" s="4">
        <v>664</v>
      </c>
      <c r="BJ446" s="4">
        <v>688</v>
      </c>
      <c r="BK446" s="4">
        <v>738</v>
      </c>
      <c r="BL446" s="4">
        <v>739</v>
      </c>
      <c r="BM446" s="4">
        <v>700</v>
      </c>
      <c r="BN446" s="4">
        <v>3137</v>
      </c>
      <c r="BO446" s="4">
        <v>677</v>
      </c>
      <c r="BP446" s="4">
        <v>608</v>
      </c>
      <c r="BQ446" s="4">
        <v>624</v>
      </c>
      <c r="BR446" s="4">
        <v>604</v>
      </c>
      <c r="BS446" s="4">
        <v>624</v>
      </c>
      <c r="BT446" s="4">
        <v>3027</v>
      </c>
      <c r="BU446" s="4">
        <v>551</v>
      </c>
      <c r="BV446" s="4">
        <v>604</v>
      </c>
      <c r="BW446" s="4">
        <v>622</v>
      </c>
      <c r="BX446" s="4">
        <v>633</v>
      </c>
      <c r="BY446" s="4">
        <v>617</v>
      </c>
      <c r="BZ446" s="4">
        <v>3605</v>
      </c>
      <c r="CA446" s="4">
        <v>668</v>
      </c>
      <c r="CB446" s="4">
        <v>665</v>
      </c>
      <c r="CC446" s="4">
        <v>711</v>
      </c>
      <c r="CD446" s="4">
        <v>789</v>
      </c>
      <c r="CE446" s="4">
        <v>772</v>
      </c>
      <c r="CF446" s="4">
        <v>2991</v>
      </c>
      <c r="CG446" s="4">
        <v>604</v>
      </c>
      <c r="CH446" s="4">
        <v>651</v>
      </c>
      <c r="CI446" s="4">
        <v>645</v>
      </c>
      <c r="CJ446" s="4">
        <v>569</v>
      </c>
      <c r="CK446" s="4">
        <v>522</v>
      </c>
      <c r="CL446" s="4">
        <v>2483</v>
      </c>
      <c r="CM446" s="4">
        <v>528</v>
      </c>
      <c r="CN446" s="4">
        <v>504</v>
      </c>
      <c r="CO446" s="4">
        <v>475</v>
      </c>
      <c r="CP446" s="4">
        <v>490</v>
      </c>
      <c r="CQ446" s="4">
        <v>486</v>
      </c>
      <c r="CR446" s="4">
        <v>1953</v>
      </c>
      <c r="CS446" s="4">
        <v>435</v>
      </c>
      <c r="CT446" s="4">
        <v>391</v>
      </c>
      <c r="CU446" s="4">
        <v>371</v>
      </c>
      <c r="CV446" s="4">
        <v>389</v>
      </c>
      <c r="CW446" s="4">
        <v>367</v>
      </c>
      <c r="CX446" s="4">
        <v>1596</v>
      </c>
      <c r="CY446" s="4">
        <v>362</v>
      </c>
      <c r="CZ446" s="4">
        <v>338</v>
      </c>
      <c r="DA446" s="4">
        <v>312</v>
      </c>
      <c r="DB446" s="4">
        <v>291</v>
      </c>
      <c r="DC446" s="4">
        <v>293</v>
      </c>
      <c r="DD446" s="4">
        <v>1064</v>
      </c>
      <c r="DE446" s="4">
        <v>232</v>
      </c>
      <c r="DF446" s="4">
        <v>220</v>
      </c>
      <c r="DG446" s="4">
        <v>234</v>
      </c>
      <c r="DH446" s="4">
        <v>196</v>
      </c>
      <c r="DI446" s="4">
        <v>182</v>
      </c>
      <c r="DJ446" s="4">
        <v>488</v>
      </c>
      <c r="DK446" s="4">
        <v>152</v>
      </c>
      <c r="DL446" s="4">
        <v>126</v>
      </c>
      <c r="DM446" s="4">
        <v>92</v>
      </c>
      <c r="DN446" s="4">
        <v>63</v>
      </c>
      <c r="DO446" s="4">
        <v>55</v>
      </c>
      <c r="DP446" s="4">
        <v>139</v>
      </c>
      <c r="DQ446" s="4">
        <v>44</v>
      </c>
      <c r="DR446" s="4">
        <v>35</v>
      </c>
      <c r="DS446" s="4">
        <v>26</v>
      </c>
      <c r="DT446" s="4">
        <v>17</v>
      </c>
      <c r="DU446" s="4">
        <v>17</v>
      </c>
      <c r="DV446" s="4">
        <v>14</v>
      </c>
      <c r="DW446" s="4">
        <v>8143</v>
      </c>
      <c r="DX446" s="4">
        <v>9377</v>
      </c>
      <c r="DY446" s="4">
        <v>15578</v>
      </c>
      <c r="DZ446" s="4">
        <v>13298</v>
      </c>
      <c r="EA446" s="4">
        <v>10728</v>
      </c>
    </row>
    <row r="447" spans="1:131" ht="17.5" customHeight="1" x14ac:dyDescent="0.35">
      <c r="A447" s="2" t="s">
        <v>778</v>
      </c>
      <c r="D447" s="2" t="s">
        <v>779</v>
      </c>
      <c r="E447" s="4">
        <v>77259</v>
      </c>
      <c r="F447" s="4">
        <v>4595</v>
      </c>
      <c r="G447" s="4">
        <v>933</v>
      </c>
      <c r="H447" s="4">
        <v>919</v>
      </c>
      <c r="I447" s="4">
        <v>882</v>
      </c>
      <c r="J447" s="4">
        <v>961</v>
      </c>
      <c r="K447" s="4">
        <v>900</v>
      </c>
      <c r="L447" s="4">
        <v>4181</v>
      </c>
      <c r="M447" s="4">
        <v>881</v>
      </c>
      <c r="N447" s="4">
        <v>857</v>
      </c>
      <c r="O447" s="4">
        <v>815</v>
      </c>
      <c r="P447" s="4">
        <v>812</v>
      </c>
      <c r="Q447" s="4">
        <v>816</v>
      </c>
      <c r="R447" s="4">
        <v>4351</v>
      </c>
      <c r="S447" s="4">
        <v>832</v>
      </c>
      <c r="T447" s="4">
        <v>839</v>
      </c>
      <c r="U447" s="4">
        <v>881</v>
      </c>
      <c r="V447" s="4">
        <v>853</v>
      </c>
      <c r="W447" s="4">
        <v>946</v>
      </c>
      <c r="X447" s="4">
        <v>4524</v>
      </c>
      <c r="Y447" s="4">
        <v>939</v>
      </c>
      <c r="Z447" s="4">
        <v>1008</v>
      </c>
      <c r="AA447" s="4">
        <v>973</v>
      </c>
      <c r="AB447" s="4">
        <v>812</v>
      </c>
      <c r="AC447" s="4">
        <v>792</v>
      </c>
      <c r="AD447" s="4">
        <v>4297</v>
      </c>
      <c r="AE447" s="4">
        <v>805</v>
      </c>
      <c r="AF447" s="4">
        <v>805</v>
      </c>
      <c r="AG447" s="4">
        <v>866</v>
      </c>
      <c r="AH447" s="4">
        <v>917</v>
      </c>
      <c r="AI447" s="4">
        <v>904</v>
      </c>
      <c r="AJ447" s="4">
        <v>4209</v>
      </c>
      <c r="AK447" s="4">
        <v>807</v>
      </c>
      <c r="AL447" s="4">
        <v>874</v>
      </c>
      <c r="AM447" s="4">
        <v>830</v>
      </c>
      <c r="AN447" s="4">
        <v>828</v>
      </c>
      <c r="AO447" s="4">
        <v>870</v>
      </c>
      <c r="AP447" s="4">
        <v>4227</v>
      </c>
      <c r="AQ447" s="4">
        <v>876</v>
      </c>
      <c r="AR447" s="4">
        <v>955</v>
      </c>
      <c r="AS447" s="4">
        <v>792</v>
      </c>
      <c r="AT447" s="4">
        <v>774</v>
      </c>
      <c r="AU447" s="4">
        <v>830</v>
      </c>
      <c r="AV447" s="4">
        <v>4917</v>
      </c>
      <c r="AW447" s="4">
        <v>852</v>
      </c>
      <c r="AX447" s="4">
        <v>945</v>
      </c>
      <c r="AY447" s="4">
        <v>926</v>
      </c>
      <c r="AZ447" s="4">
        <v>1070</v>
      </c>
      <c r="BA447" s="4">
        <v>1124</v>
      </c>
      <c r="BB447" s="4">
        <v>5926</v>
      </c>
      <c r="BC447" s="4">
        <v>1192</v>
      </c>
      <c r="BD447" s="4">
        <v>1190</v>
      </c>
      <c r="BE447" s="4">
        <v>1204</v>
      </c>
      <c r="BF447" s="4">
        <v>1150</v>
      </c>
      <c r="BG447" s="4">
        <v>1190</v>
      </c>
      <c r="BH447" s="4">
        <v>5996</v>
      </c>
      <c r="BI447" s="4">
        <v>1198</v>
      </c>
      <c r="BJ447" s="4">
        <v>1280</v>
      </c>
      <c r="BK447" s="4">
        <v>1220</v>
      </c>
      <c r="BL447" s="4">
        <v>1198</v>
      </c>
      <c r="BM447" s="4">
        <v>1100</v>
      </c>
      <c r="BN447" s="4">
        <v>5072</v>
      </c>
      <c r="BO447" s="4">
        <v>1111</v>
      </c>
      <c r="BP447" s="4">
        <v>1018</v>
      </c>
      <c r="BQ447" s="4">
        <v>985</v>
      </c>
      <c r="BR447" s="4">
        <v>1001</v>
      </c>
      <c r="BS447" s="4">
        <v>957</v>
      </c>
      <c r="BT447" s="4">
        <v>4846</v>
      </c>
      <c r="BU447" s="4">
        <v>921</v>
      </c>
      <c r="BV447" s="4">
        <v>986</v>
      </c>
      <c r="BW447" s="4">
        <v>991</v>
      </c>
      <c r="BX447" s="4">
        <v>955</v>
      </c>
      <c r="BY447" s="4">
        <v>993</v>
      </c>
      <c r="BZ447" s="4">
        <v>5619</v>
      </c>
      <c r="CA447" s="4">
        <v>1065</v>
      </c>
      <c r="CB447" s="4">
        <v>1046</v>
      </c>
      <c r="CC447" s="4">
        <v>1100</v>
      </c>
      <c r="CD447" s="4">
        <v>1181</v>
      </c>
      <c r="CE447" s="4">
        <v>1227</v>
      </c>
      <c r="CF447" s="4">
        <v>4309</v>
      </c>
      <c r="CG447" s="4">
        <v>909</v>
      </c>
      <c r="CH447" s="4">
        <v>954</v>
      </c>
      <c r="CI447" s="4">
        <v>874</v>
      </c>
      <c r="CJ447" s="4">
        <v>807</v>
      </c>
      <c r="CK447" s="4">
        <v>765</v>
      </c>
      <c r="CL447" s="4">
        <v>3479</v>
      </c>
      <c r="CM447" s="4">
        <v>718</v>
      </c>
      <c r="CN447" s="4">
        <v>681</v>
      </c>
      <c r="CO447" s="4">
        <v>749</v>
      </c>
      <c r="CP447" s="4">
        <v>720</v>
      </c>
      <c r="CQ447" s="4">
        <v>611</v>
      </c>
      <c r="CR447" s="4">
        <v>2652</v>
      </c>
      <c r="CS447" s="4">
        <v>611</v>
      </c>
      <c r="CT447" s="4">
        <v>542</v>
      </c>
      <c r="CU447" s="4">
        <v>508</v>
      </c>
      <c r="CV447" s="4">
        <v>505</v>
      </c>
      <c r="CW447" s="4">
        <v>486</v>
      </c>
      <c r="CX447" s="4">
        <v>1972</v>
      </c>
      <c r="CY447" s="4">
        <v>463</v>
      </c>
      <c r="CZ447" s="4">
        <v>429</v>
      </c>
      <c r="DA447" s="4">
        <v>412</v>
      </c>
      <c r="DB447" s="4">
        <v>348</v>
      </c>
      <c r="DC447" s="4">
        <v>320</v>
      </c>
      <c r="DD447" s="4">
        <v>1283</v>
      </c>
      <c r="DE447" s="4">
        <v>315</v>
      </c>
      <c r="DF447" s="4">
        <v>272</v>
      </c>
      <c r="DG447" s="4">
        <v>246</v>
      </c>
      <c r="DH447" s="4">
        <v>223</v>
      </c>
      <c r="DI447" s="4">
        <v>227</v>
      </c>
      <c r="DJ447" s="4">
        <v>632</v>
      </c>
      <c r="DK447" s="4">
        <v>206</v>
      </c>
      <c r="DL447" s="4">
        <v>164</v>
      </c>
      <c r="DM447" s="4">
        <v>106</v>
      </c>
      <c r="DN447" s="4">
        <v>84</v>
      </c>
      <c r="DO447" s="4">
        <v>72</v>
      </c>
      <c r="DP447" s="4">
        <v>151</v>
      </c>
      <c r="DQ447" s="4">
        <v>59</v>
      </c>
      <c r="DR447" s="4">
        <v>37</v>
      </c>
      <c r="DS447" s="4">
        <v>26</v>
      </c>
      <c r="DT447" s="4">
        <v>23</v>
      </c>
      <c r="DU447" s="4">
        <v>6</v>
      </c>
      <c r="DV447" s="4">
        <v>21</v>
      </c>
      <c r="DW447" s="4">
        <v>14066</v>
      </c>
      <c r="DX447" s="4">
        <v>16047</v>
      </c>
      <c r="DY447" s="4">
        <v>27161</v>
      </c>
      <c r="DZ447" s="4">
        <v>21533</v>
      </c>
      <c r="EA447" s="4">
        <v>14499</v>
      </c>
    </row>
    <row r="448" spans="1:131" ht="17.5" customHeight="1" x14ac:dyDescent="0.35">
      <c r="A448" s="2" t="s">
        <v>780</v>
      </c>
      <c r="D448" s="2" t="s">
        <v>781</v>
      </c>
      <c r="E448" s="4">
        <v>67792</v>
      </c>
      <c r="F448" s="4">
        <v>4282</v>
      </c>
      <c r="G448" s="4">
        <v>926</v>
      </c>
      <c r="H448" s="4">
        <v>779</v>
      </c>
      <c r="I448" s="4">
        <v>911</v>
      </c>
      <c r="J448" s="4">
        <v>844</v>
      </c>
      <c r="K448" s="4">
        <v>822</v>
      </c>
      <c r="L448" s="4">
        <v>3652</v>
      </c>
      <c r="M448" s="4">
        <v>814</v>
      </c>
      <c r="N448" s="4">
        <v>759</v>
      </c>
      <c r="O448" s="4">
        <v>739</v>
      </c>
      <c r="P448" s="4">
        <v>654</v>
      </c>
      <c r="Q448" s="4">
        <v>686</v>
      </c>
      <c r="R448" s="4">
        <v>3740</v>
      </c>
      <c r="S448" s="4">
        <v>760</v>
      </c>
      <c r="T448" s="4">
        <v>771</v>
      </c>
      <c r="U448" s="4">
        <v>705</v>
      </c>
      <c r="V448" s="4">
        <v>775</v>
      </c>
      <c r="W448" s="4">
        <v>729</v>
      </c>
      <c r="X448" s="4">
        <v>3842</v>
      </c>
      <c r="Y448" s="4">
        <v>755</v>
      </c>
      <c r="Z448" s="4">
        <v>744</v>
      </c>
      <c r="AA448" s="4">
        <v>775</v>
      </c>
      <c r="AB448" s="4">
        <v>804</v>
      </c>
      <c r="AC448" s="4">
        <v>764</v>
      </c>
      <c r="AD448" s="4">
        <v>4053</v>
      </c>
      <c r="AE448" s="4">
        <v>719</v>
      </c>
      <c r="AF448" s="4">
        <v>829</v>
      </c>
      <c r="AG448" s="4">
        <v>800</v>
      </c>
      <c r="AH448" s="4">
        <v>864</v>
      </c>
      <c r="AI448" s="4">
        <v>841</v>
      </c>
      <c r="AJ448" s="4">
        <v>4435</v>
      </c>
      <c r="AK448" s="4">
        <v>868</v>
      </c>
      <c r="AL448" s="4">
        <v>922</v>
      </c>
      <c r="AM448" s="4">
        <v>869</v>
      </c>
      <c r="AN448" s="4">
        <v>875</v>
      </c>
      <c r="AO448" s="4">
        <v>901</v>
      </c>
      <c r="AP448" s="4">
        <v>4066</v>
      </c>
      <c r="AQ448" s="4">
        <v>900</v>
      </c>
      <c r="AR448" s="4">
        <v>865</v>
      </c>
      <c r="AS448" s="4">
        <v>756</v>
      </c>
      <c r="AT448" s="4">
        <v>744</v>
      </c>
      <c r="AU448" s="4">
        <v>801</v>
      </c>
      <c r="AV448" s="4">
        <v>4309</v>
      </c>
      <c r="AW448" s="4">
        <v>750</v>
      </c>
      <c r="AX448" s="4">
        <v>761</v>
      </c>
      <c r="AY448" s="4">
        <v>860</v>
      </c>
      <c r="AZ448" s="4">
        <v>953</v>
      </c>
      <c r="BA448" s="4">
        <v>985</v>
      </c>
      <c r="BB448" s="4">
        <v>5103</v>
      </c>
      <c r="BC448" s="4">
        <v>1054</v>
      </c>
      <c r="BD448" s="4">
        <v>1004</v>
      </c>
      <c r="BE448" s="4">
        <v>1012</v>
      </c>
      <c r="BF448" s="4">
        <v>1016</v>
      </c>
      <c r="BG448" s="4">
        <v>1017</v>
      </c>
      <c r="BH448" s="4">
        <v>4843</v>
      </c>
      <c r="BI448" s="4">
        <v>938</v>
      </c>
      <c r="BJ448" s="4">
        <v>1031</v>
      </c>
      <c r="BK448" s="4">
        <v>977</v>
      </c>
      <c r="BL448" s="4">
        <v>968</v>
      </c>
      <c r="BM448" s="4">
        <v>929</v>
      </c>
      <c r="BN448" s="4">
        <v>4348</v>
      </c>
      <c r="BO448" s="4">
        <v>842</v>
      </c>
      <c r="BP448" s="4">
        <v>912</v>
      </c>
      <c r="BQ448" s="4">
        <v>880</v>
      </c>
      <c r="BR448" s="4">
        <v>874</v>
      </c>
      <c r="BS448" s="4">
        <v>840</v>
      </c>
      <c r="BT448" s="4">
        <v>4219</v>
      </c>
      <c r="BU448" s="4">
        <v>840</v>
      </c>
      <c r="BV448" s="4">
        <v>832</v>
      </c>
      <c r="BW448" s="4">
        <v>890</v>
      </c>
      <c r="BX448" s="4">
        <v>848</v>
      </c>
      <c r="BY448" s="4">
        <v>809</v>
      </c>
      <c r="BZ448" s="4">
        <v>4489</v>
      </c>
      <c r="CA448" s="4">
        <v>830</v>
      </c>
      <c r="CB448" s="4">
        <v>869</v>
      </c>
      <c r="CC448" s="4">
        <v>878</v>
      </c>
      <c r="CD448" s="4">
        <v>956</v>
      </c>
      <c r="CE448" s="4">
        <v>956</v>
      </c>
      <c r="CF448" s="4">
        <v>3533</v>
      </c>
      <c r="CG448" s="4">
        <v>726</v>
      </c>
      <c r="CH448" s="4">
        <v>751</v>
      </c>
      <c r="CI448" s="4">
        <v>737</v>
      </c>
      <c r="CJ448" s="4">
        <v>663</v>
      </c>
      <c r="CK448" s="4">
        <v>656</v>
      </c>
      <c r="CL448" s="4">
        <v>2738</v>
      </c>
      <c r="CM448" s="4">
        <v>607</v>
      </c>
      <c r="CN448" s="4">
        <v>551</v>
      </c>
      <c r="CO448" s="4">
        <v>570</v>
      </c>
      <c r="CP448" s="4">
        <v>510</v>
      </c>
      <c r="CQ448" s="4">
        <v>500</v>
      </c>
      <c r="CR448" s="4">
        <v>2304</v>
      </c>
      <c r="CS448" s="4">
        <v>531</v>
      </c>
      <c r="CT448" s="4">
        <v>428</v>
      </c>
      <c r="CU448" s="4">
        <v>439</v>
      </c>
      <c r="CV448" s="4">
        <v>460</v>
      </c>
      <c r="CW448" s="4">
        <v>446</v>
      </c>
      <c r="CX448" s="4">
        <v>1852</v>
      </c>
      <c r="CY448" s="4">
        <v>434</v>
      </c>
      <c r="CZ448" s="4">
        <v>386</v>
      </c>
      <c r="DA448" s="4">
        <v>345</v>
      </c>
      <c r="DB448" s="4">
        <v>354</v>
      </c>
      <c r="DC448" s="4">
        <v>333</v>
      </c>
      <c r="DD448" s="4">
        <v>1222</v>
      </c>
      <c r="DE448" s="4">
        <v>302</v>
      </c>
      <c r="DF448" s="4">
        <v>275</v>
      </c>
      <c r="DG448" s="4">
        <v>238</v>
      </c>
      <c r="DH448" s="4">
        <v>208</v>
      </c>
      <c r="DI448" s="4">
        <v>199</v>
      </c>
      <c r="DJ448" s="4">
        <v>580</v>
      </c>
      <c r="DK448" s="4">
        <v>178</v>
      </c>
      <c r="DL448" s="4">
        <v>162</v>
      </c>
      <c r="DM448" s="4">
        <v>99</v>
      </c>
      <c r="DN448" s="4">
        <v>75</v>
      </c>
      <c r="DO448" s="4">
        <v>66</v>
      </c>
      <c r="DP448" s="4">
        <v>158</v>
      </c>
      <c r="DQ448" s="4">
        <v>53</v>
      </c>
      <c r="DR448" s="4">
        <v>47</v>
      </c>
      <c r="DS448" s="4">
        <v>23</v>
      </c>
      <c r="DT448" s="4">
        <v>22</v>
      </c>
      <c r="DU448" s="4">
        <v>13</v>
      </c>
      <c r="DV448" s="4">
        <v>24</v>
      </c>
      <c r="DW448" s="4">
        <v>12429</v>
      </c>
      <c r="DX448" s="4">
        <v>13948</v>
      </c>
      <c r="DY448" s="4">
        <v>25053</v>
      </c>
      <c r="DZ448" s="4">
        <v>17899</v>
      </c>
      <c r="EA448" s="4">
        <v>12411</v>
      </c>
    </row>
    <row r="449" spans="1:131" ht="17.5" customHeight="1" x14ac:dyDescent="0.35">
      <c r="A449" s="2" t="s">
        <v>782</v>
      </c>
      <c r="D449" s="2" t="s">
        <v>783</v>
      </c>
      <c r="E449" s="4">
        <v>67293</v>
      </c>
      <c r="F449" s="4">
        <v>3235</v>
      </c>
      <c r="G449" s="4">
        <v>638</v>
      </c>
      <c r="H449" s="4">
        <v>635</v>
      </c>
      <c r="I449" s="4">
        <v>643</v>
      </c>
      <c r="J449" s="4">
        <v>682</v>
      </c>
      <c r="K449" s="4">
        <v>637</v>
      </c>
      <c r="L449" s="4">
        <v>3244</v>
      </c>
      <c r="M449" s="4">
        <v>652</v>
      </c>
      <c r="N449" s="4">
        <v>636</v>
      </c>
      <c r="O449" s="4">
        <v>650</v>
      </c>
      <c r="P449" s="4">
        <v>630</v>
      </c>
      <c r="Q449" s="4">
        <v>676</v>
      </c>
      <c r="R449" s="4">
        <v>3783</v>
      </c>
      <c r="S449" s="4">
        <v>690</v>
      </c>
      <c r="T449" s="4">
        <v>715</v>
      </c>
      <c r="U449" s="4">
        <v>804</v>
      </c>
      <c r="V449" s="4">
        <v>796</v>
      </c>
      <c r="W449" s="4">
        <v>778</v>
      </c>
      <c r="X449" s="4">
        <v>3867</v>
      </c>
      <c r="Y449" s="4">
        <v>814</v>
      </c>
      <c r="Z449" s="4">
        <v>813</v>
      </c>
      <c r="AA449" s="4">
        <v>883</v>
      </c>
      <c r="AB449" s="4">
        <v>738</v>
      </c>
      <c r="AC449" s="4">
        <v>619</v>
      </c>
      <c r="AD449" s="4">
        <v>2949</v>
      </c>
      <c r="AE449" s="4">
        <v>550</v>
      </c>
      <c r="AF449" s="4">
        <v>548</v>
      </c>
      <c r="AG449" s="4">
        <v>621</v>
      </c>
      <c r="AH449" s="4">
        <v>610</v>
      </c>
      <c r="AI449" s="4">
        <v>620</v>
      </c>
      <c r="AJ449" s="4">
        <v>2845</v>
      </c>
      <c r="AK449" s="4">
        <v>563</v>
      </c>
      <c r="AL449" s="4">
        <v>544</v>
      </c>
      <c r="AM449" s="4">
        <v>594</v>
      </c>
      <c r="AN449" s="4">
        <v>555</v>
      </c>
      <c r="AO449" s="4">
        <v>589</v>
      </c>
      <c r="AP449" s="4">
        <v>2947</v>
      </c>
      <c r="AQ449" s="4">
        <v>561</v>
      </c>
      <c r="AR449" s="4">
        <v>583</v>
      </c>
      <c r="AS449" s="4">
        <v>630</v>
      </c>
      <c r="AT449" s="4">
        <v>572</v>
      </c>
      <c r="AU449" s="4">
        <v>601</v>
      </c>
      <c r="AV449" s="4">
        <v>3578</v>
      </c>
      <c r="AW449" s="4">
        <v>621</v>
      </c>
      <c r="AX449" s="4">
        <v>669</v>
      </c>
      <c r="AY449" s="4">
        <v>690</v>
      </c>
      <c r="AZ449" s="4">
        <v>731</v>
      </c>
      <c r="BA449" s="4">
        <v>867</v>
      </c>
      <c r="BB449" s="4">
        <v>4568</v>
      </c>
      <c r="BC449" s="4">
        <v>924</v>
      </c>
      <c r="BD449" s="4">
        <v>845</v>
      </c>
      <c r="BE449" s="4">
        <v>918</v>
      </c>
      <c r="BF449" s="4">
        <v>932</v>
      </c>
      <c r="BG449" s="4">
        <v>949</v>
      </c>
      <c r="BH449" s="4">
        <v>4980</v>
      </c>
      <c r="BI449" s="4">
        <v>1010</v>
      </c>
      <c r="BJ449" s="4">
        <v>1010</v>
      </c>
      <c r="BK449" s="4">
        <v>1011</v>
      </c>
      <c r="BL449" s="4">
        <v>1001</v>
      </c>
      <c r="BM449" s="4">
        <v>948</v>
      </c>
      <c r="BN449" s="4">
        <v>4780</v>
      </c>
      <c r="BO449" s="4">
        <v>971</v>
      </c>
      <c r="BP449" s="4">
        <v>983</v>
      </c>
      <c r="BQ449" s="4">
        <v>934</v>
      </c>
      <c r="BR449" s="4">
        <v>940</v>
      </c>
      <c r="BS449" s="4">
        <v>952</v>
      </c>
      <c r="BT449" s="4">
        <v>4815</v>
      </c>
      <c r="BU449" s="4">
        <v>880</v>
      </c>
      <c r="BV449" s="4">
        <v>958</v>
      </c>
      <c r="BW449" s="4">
        <v>1036</v>
      </c>
      <c r="BX449" s="4">
        <v>980</v>
      </c>
      <c r="BY449" s="4">
        <v>961</v>
      </c>
      <c r="BZ449" s="4">
        <v>5463</v>
      </c>
      <c r="CA449" s="4">
        <v>981</v>
      </c>
      <c r="CB449" s="4">
        <v>1099</v>
      </c>
      <c r="CC449" s="4">
        <v>1061</v>
      </c>
      <c r="CD449" s="4">
        <v>1162</v>
      </c>
      <c r="CE449" s="4">
        <v>1160</v>
      </c>
      <c r="CF449" s="4">
        <v>4539</v>
      </c>
      <c r="CG449" s="4">
        <v>887</v>
      </c>
      <c r="CH449" s="4">
        <v>970</v>
      </c>
      <c r="CI449" s="4">
        <v>977</v>
      </c>
      <c r="CJ449" s="4">
        <v>894</v>
      </c>
      <c r="CK449" s="4">
        <v>811</v>
      </c>
      <c r="CL449" s="4">
        <v>3564</v>
      </c>
      <c r="CM449" s="4">
        <v>760</v>
      </c>
      <c r="CN449" s="4">
        <v>751</v>
      </c>
      <c r="CO449" s="4">
        <v>705</v>
      </c>
      <c r="CP449" s="4">
        <v>667</v>
      </c>
      <c r="CQ449" s="4">
        <v>681</v>
      </c>
      <c r="CR449" s="4">
        <v>3062</v>
      </c>
      <c r="CS449" s="4">
        <v>664</v>
      </c>
      <c r="CT449" s="4">
        <v>599</v>
      </c>
      <c r="CU449" s="4">
        <v>639</v>
      </c>
      <c r="CV449" s="4">
        <v>593</v>
      </c>
      <c r="CW449" s="4">
        <v>567</v>
      </c>
      <c r="CX449" s="4">
        <v>2383</v>
      </c>
      <c r="CY449" s="4">
        <v>544</v>
      </c>
      <c r="CZ449" s="4">
        <v>521</v>
      </c>
      <c r="DA449" s="4">
        <v>431</v>
      </c>
      <c r="DB449" s="4">
        <v>439</v>
      </c>
      <c r="DC449" s="4">
        <v>448</v>
      </c>
      <c r="DD449" s="4">
        <v>1663</v>
      </c>
      <c r="DE449" s="4">
        <v>426</v>
      </c>
      <c r="DF449" s="4">
        <v>359</v>
      </c>
      <c r="DG449" s="4">
        <v>310</v>
      </c>
      <c r="DH449" s="4">
        <v>305</v>
      </c>
      <c r="DI449" s="4">
        <v>263</v>
      </c>
      <c r="DJ449" s="4">
        <v>762</v>
      </c>
      <c r="DK449" s="4">
        <v>257</v>
      </c>
      <c r="DL449" s="4">
        <v>189</v>
      </c>
      <c r="DM449" s="4">
        <v>135</v>
      </c>
      <c r="DN449" s="4">
        <v>91</v>
      </c>
      <c r="DO449" s="4">
        <v>90</v>
      </c>
      <c r="DP449" s="4">
        <v>230</v>
      </c>
      <c r="DQ449" s="4">
        <v>78</v>
      </c>
      <c r="DR449" s="4">
        <v>55</v>
      </c>
      <c r="DS449" s="4">
        <v>49</v>
      </c>
      <c r="DT449" s="4">
        <v>28</v>
      </c>
      <c r="DU449" s="4">
        <v>20</v>
      </c>
      <c r="DV449" s="4">
        <v>36</v>
      </c>
      <c r="DW449" s="4">
        <v>11076</v>
      </c>
      <c r="DX449" s="4">
        <v>12772</v>
      </c>
      <c r="DY449" s="4">
        <v>19940</v>
      </c>
      <c r="DZ449" s="4">
        <v>20038</v>
      </c>
      <c r="EA449" s="4">
        <v>16239</v>
      </c>
    </row>
    <row r="450" spans="1:131" ht="17.5" customHeight="1" x14ac:dyDescent="0.35">
      <c r="A450" s="2" t="s">
        <v>784</v>
      </c>
      <c r="D450" s="2" t="s">
        <v>785</v>
      </c>
      <c r="E450" s="4">
        <v>38129</v>
      </c>
      <c r="F450" s="4">
        <v>1722</v>
      </c>
      <c r="G450" s="4">
        <v>360</v>
      </c>
      <c r="H450" s="4">
        <v>373</v>
      </c>
      <c r="I450" s="4">
        <v>296</v>
      </c>
      <c r="J450" s="4">
        <v>358</v>
      </c>
      <c r="K450" s="4">
        <v>335</v>
      </c>
      <c r="L450" s="4">
        <v>1583</v>
      </c>
      <c r="M450" s="4">
        <v>328</v>
      </c>
      <c r="N450" s="4">
        <v>311</v>
      </c>
      <c r="O450" s="4">
        <v>320</v>
      </c>
      <c r="P450" s="4">
        <v>315</v>
      </c>
      <c r="Q450" s="4">
        <v>309</v>
      </c>
      <c r="R450" s="4">
        <v>1740</v>
      </c>
      <c r="S450" s="4">
        <v>348</v>
      </c>
      <c r="T450" s="4">
        <v>321</v>
      </c>
      <c r="U450" s="4">
        <v>356</v>
      </c>
      <c r="V450" s="4">
        <v>366</v>
      </c>
      <c r="W450" s="4">
        <v>349</v>
      </c>
      <c r="X450" s="4">
        <v>3258</v>
      </c>
      <c r="Y450" s="4">
        <v>350</v>
      </c>
      <c r="Z450" s="4">
        <v>388</v>
      </c>
      <c r="AA450" s="4">
        <v>408</v>
      </c>
      <c r="AB450" s="4">
        <v>752</v>
      </c>
      <c r="AC450" s="4">
        <v>1360</v>
      </c>
      <c r="AD450" s="4">
        <v>3813</v>
      </c>
      <c r="AE450" s="4">
        <v>1323</v>
      </c>
      <c r="AF450" s="4">
        <v>1029</v>
      </c>
      <c r="AG450" s="4">
        <v>619</v>
      </c>
      <c r="AH450" s="4">
        <v>441</v>
      </c>
      <c r="AI450" s="4">
        <v>401</v>
      </c>
      <c r="AJ450" s="4">
        <v>1708</v>
      </c>
      <c r="AK450" s="4">
        <v>366</v>
      </c>
      <c r="AL450" s="4">
        <v>361</v>
      </c>
      <c r="AM450" s="4">
        <v>305</v>
      </c>
      <c r="AN450" s="4">
        <v>340</v>
      </c>
      <c r="AO450" s="4">
        <v>336</v>
      </c>
      <c r="AP450" s="4">
        <v>1603</v>
      </c>
      <c r="AQ450" s="4">
        <v>335</v>
      </c>
      <c r="AR450" s="4">
        <v>321</v>
      </c>
      <c r="AS450" s="4">
        <v>319</v>
      </c>
      <c r="AT450" s="4">
        <v>325</v>
      </c>
      <c r="AU450" s="4">
        <v>303</v>
      </c>
      <c r="AV450" s="4">
        <v>1826</v>
      </c>
      <c r="AW450" s="4">
        <v>302</v>
      </c>
      <c r="AX450" s="4">
        <v>348</v>
      </c>
      <c r="AY450" s="4">
        <v>343</v>
      </c>
      <c r="AZ450" s="4">
        <v>399</v>
      </c>
      <c r="BA450" s="4">
        <v>434</v>
      </c>
      <c r="BB450" s="4">
        <v>2165</v>
      </c>
      <c r="BC450" s="4">
        <v>413</v>
      </c>
      <c r="BD450" s="4">
        <v>400</v>
      </c>
      <c r="BE450" s="4">
        <v>445</v>
      </c>
      <c r="BF450" s="4">
        <v>465</v>
      </c>
      <c r="BG450" s="4">
        <v>442</v>
      </c>
      <c r="BH450" s="4">
        <v>2472</v>
      </c>
      <c r="BI450" s="4">
        <v>485</v>
      </c>
      <c r="BJ450" s="4">
        <v>510</v>
      </c>
      <c r="BK450" s="4">
        <v>527</v>
      </c>
      <c r="BL450" s="4">
        <v>473</v>
      </c>
      <c r="BM450" s="4">
        <v>477</v>
      </c>
      <c r="BN450" s="4">
        <v>2456</v>
      </c>
      <c r="BO450" s="4">
        <v>509</v>
      </c>
      <c r="BP450" s="4">
        <v>494</v>
      </c>
      <c r="BQ450" s="4">
        <v>482</v>
      </c>
      <c r="BR450" s="4">
        <v>489</v>
      </c>
      <c r="BS450" s="4">
        <v>482</v>
      </c>
      <c r="BT450" s="4">
        <v>2512</v>
      </c>
      <c r="BU450" s="4">
        <v>486</v>
      </c>
      <c r="BV450" s="4">
        <v>514</v>
      </c>
      <c r="BW450" s="4">
        <v>486</v>
      </c>
      <c r="BX450" s="4">
        <v>526</v>
      </c>
      <c r="BY450" s="4">
        <v>500</v>
      </c>
      <c r="BZ450" s="4">
        <v>2759</v>
      </c>
      <c r="CA450" s="4">
        <v>483</v>
      </c>
      <c r="CB450" s="4">
        <v>534</v>
      </c>
      <c r="CC450" s="4">
        <v>552</v>
      </c>
      <c r="CD450" s="4">
        <v>588</v>
      </c>
      <c r="CE450" s="4">
        <v>602</v>
      </c>
      <c r="CF450" s="4">
        <v>2386</v>
      </c>
      <c r="CG450" s="4">
        <v>502</v>
      </c>
      <c r="CH450" s="4">
        <v>548</v>
      </c>
      <c r="CI450" s="4">
        <v>480</v>
      </c>
      <c r="CJ450" s="4">
        <v>485</v>
      </c>
      <c r="CK450" s="4">
        <v>371</v>
      </c>
      <c r="CL450" s="4">
        <v>1865</v>
      </c>
      <c r="CM450" s="4">
        <v>413</v>
      </c>
      <c r="CN450" s="4">
        <v>402</v>
      </c>
      <c r="CO450" s="4">
        <v>334</v>
      </c>
      <c r="CP450" s="4">
        <v>358</v>
      </c>
      <c r="CQ450" s="4">
        <v>358</v>
      </c>
      <c r="CR450" s="4">
        <v>1567</v>
      </c>
      <c r="CS450" s="4">
        <v>344</v>
      </c>
      <c r="CT450" s="4">
        <v>354</v>
      </c>
      <c r="CU450" s="4">
        <v>286</v>
      </c>
      <c r="CV450" s="4">
        <v>311</v>
      </c>
      <c r="CW450" s="4">
        <v>272</v>
      </c>
      <c r="CX450" s="4">
        <v>1258</v>
      </c>
      <c r="CY450" s="4">
        <v>298</v>
      </c>
      <c r="CZ450" s="4">
        <v>260</v>
      </c>
      <c r="DA450" s="4">
        <v>242</v>
      </c>
      <c r="DB450" s="4">
        <v>219</v>
      </c>
      <c r="DC450" s="4">
        <v>239</v>
      </c>
      <c r="DD450" s="4">
        <v>901</v>
      </c>
      <c r="DE450" s="4">
        <v>216</v>
      </c>
      <c r="DF450" s="4">
        <v>202</v>
      </c>
      <c r="DG450" s="4">
        <v>181</v>
      </c>
      <c r="DH450" s="4">
        <v>142</v>
      </c>
      <c r="DI450" s="4">
        <v>160</v>
      </c>
      <c r="DJ450" s="4">
        <v>406</v>
      </c>
      <c r="DK450" s="4">
        <v>111</v>
      </c>
      <c r="DL450" s="4">
        <v>122</v>
      </c>
      <c r="DM450" s="4">
        <v>73</v>
      </c>
      <c r="DN450" s="4">
        <v>52</v>
      </c>
      <c r="DO450" s="4">
        <v>48</v>
      </c>
      <c r="DP450" s="4">
        <v>110</v>
      </c>
      <c r="DQ450" s="4">
        <v>33</v>
      </c>
      <c r="DR450" s="4">
        <v>30</v>
      </c>
      <c r="DS450" s="4">
        <v>20</v>
      </c>
      <c r="DT450" s="4">
        <v>12</v>
      </c>
      <c r="DU450" s="4">
        <v>15</v>
      </c>
      <c r="DV450" s="4">
        <v>19</v>
      </c>
      <c r="DW450" s="4">
        <v>5395</v>
      </c>
      <c r="DX450" s="4">
        <v>6191</v>
      </c>
      <c r="DY450" s="4">
        <v>14023</v>
      </c>
      <c r="DZ450" s="4">
        <v>10199</v>
      </c>
      <c r="EA450" s="4">
        <v>8512</v>
      </c>
    </row>
    <row r="451" spans="1:131" ht="17.5" customHeight="1" x14ac:dyDescent="0.35">
      <c r="A451" s="2" t="s">
        <v>786</v>
      </c>
      <c r="D451" s="2" t="s">
        <v>787</v>
      </c>
      <c r="E451" s="4">
        <v>62616</v>
      </c>
      <c r="F451" s="4">
        <v>3307</v>
      </c>
      <c r="G451" s="4">
        <v>701</v>
      </c>
      <c r="H451" s="4">
        <v>662</v>
      </c>
      <c r="I451" s="4">
        <v>623</v>
      </c>
      <c r="J451" s="4">
        <v>670</v>
      </c>
      <c r="K451" s="4">
        <v>651</v>
      </c>
      <c r="L451" s="4">
        <v>3084</v>
      </c>
      <c r="M451" s="4">
        <v>613</v>
      </c>
      <c r="N451" s="4">
        <v>633</v>
      </c>
      <c r="O451" s="4">
        <v>643</v>
      </c>
      <c r="P451" s="4">
        <v>598</v>
      </c>
      <c r="Q451" s="4">
        <v>597</v>
      </c>
      <c r="R451" s="4">
        <v>3509</v>
      </c>
      <c r="S451" s="4">
        <v>652</v>
      </c>
      <c r="T451" s="4">
        <v>691</v>
      </c>
      <c r="U451" s="4">
        <v>765</v>
      </c>
      <c r="V451" s="4">
        <v>652</v>
      </c>
      <c r="W451" s="4">
        <v>749</v>
      </c>
      <c r="X451" s="4">
        <v>3733</v>
      </c>
      <c r="Y451" s="4">
        <v>737</v>
      </c>
      <c r="Z451" s="4">
        <v>753</v>
      </c>
      <c r="AA451" s="4">
        <v>832</v>
      </c>
      <c r="AB451" s="4">
        <v>756</v>
      </c>
      <c r="AC451" s="4">
        <v>655</v>
      </c>
      <c r="AD451" s="4">
        <v>3192</v>
      </c>
      <c r="AE451" s="4">
        <v>609</v>
      </c>
      <c r="AF451" s="4">
        <v>607</v>
      </c>
      <c r="AG451" s="4">
        <v>670</v>
      </c>
      <c r="AH451" s="4">
        <v>688</v>
      </c>
      <c r="AI451" s="4">
        <v>618</v>
      </c>
      <c r="AJ451" s="4">
        <v>2857</v>
      </c>
      <c r="AK451" s="4">
        <v>534</v>
      </c>
      <c r="AL451" s="4">
        <v>604</v>
      </c>
      <c r="AM451" s="4">
        <v>573</v>
      </c>
      <c r="AN451" s="4">
        <v>563</v>
      </c>
      <c r="AO451" s="4">
        <v>583</v>
      </c>
      <c r="AP451" s="4">
        <v>2981</v>
      </c>
      <c r="AQ451" s="4">
        <v>618</v>
      </c>
      <c r="AR451" s="4">
        <v>567</v>
      </c>
      <c r="AS451" s="4">
        <v>601</v>
      </c>
      <c r="AT451" s="4">
        <v>591</v>
      </c>
      <c r="AU451" s="4">
        <v>604</v>
      </c>
      <c r="AV451" s="4">
        <v>3387</v>
      </c>
      <c r="AW451" s="4">
        <v>553</v>
      </c>
      <c r="AX451" s="4">
        <v>571</v>
      </c>
      <c r="AY451" s="4">
        <v>690</v>
      </c>
      <c r="AZ451" s="4">
        <v>768</v>
      </c>
      <c r="BA451" s="4">
        <v>805</v>
      </c>
      <c r="BB451" s="4">
        <v>4096</v>
      </c>
      <c r="BC451" s="4">
        <v>809</v>
      </c>
      <c r="BD451" s="4">
        <v>774</v>
      </c>
      <c r="BE451" s="4">
        <v>838</v>
      </c>
      <c r="BF451" s="4">
        <v>810</v>
      </c>
      <c r="BG451" s="4">
        <v>865</v>
      </c>
      <c r="BH451" s="4">
        <v>4663</v>
      </c>
      <c r="BI451" s="4">
        <v>878</v>
      </c>
      <c r="BJ451" s="4">
        <v>949</v>
      </c>
      <c r="BK451" s="4">
        <v>938</v>
      </c>
      <c r="BL451" s="4">
        <v>950</v>
      </c>
      <c r="BM451" s="4">
        <v>948</v>
      </c>
      <c r="BN451" s="4">
        <v>4186</v>
      </c>
      <c r="BO451" s="4">
        <v>862</v>
      </c>
      <c r="BP451" s="4">
        <v>839</v>
      </c>
      <c r="BQ451" s="4">
        <v>820</v>
      </c>
      <c r="BR451" s="4">
        <v>836</v>
      </c>
      <c r="BS451" s="4">
        <v>829</v>
      </c>
      <c r="BT451" s="4">
        <v>4186</v>
      </c>
      <c r="BU451" s="4">
        <v>805</v>
      </c>
      <c r="BV451" s="4">
        <v>864</v>
      </c>
      <c r="BW451" s="4">
        <v>779</v>
      </c>
      <c r="BX451" s="4">
        <v>876</v>
      </c>
      <c r="BY451" s="4">
        <v>862</v>
      </c>
      <c r="BZ451" s="4">
        <v>4910</v>
      </c>
      <c r="CA451" s="4">
        <v>929</v>
      </c>
      <c r="CB451" s="4">
        <v>913</v>
      </c>
      <c r="CC451" s="4">
        <v>976</v>
      </c>
      <c r="CD451" s="4">
        <v>1023</v>
      </c>
      <c r="CE451" s="4">
        <v>1069</v>
      </c>
      <c r="CF451" s="4">
        <v>4116</v>
      </c>
      <c r="CG451" s="4">
        <v>880</v>
      </c>
      <c r="CH451" s="4">
        <v>883</v>
      </c>
      <c r="CI451" s="4">
        <v>822</v>
      </c>
      <c r="CJ451" s="4">
        <v>814</v>
      </c>
      <c r="CK451" s="4">
        <v>717</v>
      </c>
      <c r="CL451" s="4">
        <v>3206</v>
      </c>
      <c r="CM451" s="4">
        <v>684</v>
      </c>
      <c r="CN451" s="4">
        <v>686</v>
      </c>
      <c r="CO451" s="4">
        <v>636</v>
      </c>
      <c r="CP451" s="4">
        <v>613</v>
      </c>
      <c r="CQ451" s="4">
        <v>587</v>
      </c>
      <c r="CR451" s="4">
        <v>2766</v>
      </c>
      <c r="CS451" s="4">
        <v>586</v>
      </c>
      <c r="CT451" s="4">
        <v>590</v>
      </c>
      <c r="CU451" s="4">
        <v>561</v>
      </c>
      <c r="CV451" s="4">
        <v>541</v>
      </c>
      <c r="CW451" s="4">
        <v>488</v>
      </c>
      <c r="CX451" s="4">
        <v>2097</v>
      </c>
      <c r="CY451" s="4">
        <v>484</v>
      </c>
      <c r="CZ451" s="4">
        <v>431</v>
      </c>
      <c r="DA451" s="4">
        <v>445</v>
      </c>
      <c r="DB451" s="4">
        <v>350</v>
      </c>
      <c r="DC451" s="4">
        <v>387</v>
      </c>
      <c r="DD451" s="4">
        <v>1476</v>
      </c>
      <c r="DE451" s="4">
        <v>346</v>
      </c>
      <c r="DF451" s="4">
        <v>318</v>
      </c>
      <c r="DG451" s="4">
        <v>298</v>
      </c>
      <c r="DH451" s="4">
        <v>264</v>
      </c>
      <c r="DI451" s="4">
        <v>250</v>
      </c>
      <c r="DJ451" s="4">
        <v>641</v>
      </c>
      <c r="DK451" s="4">
        <v>192</v>
      </c>
      <c r="DL451" s="4">
        <v>173</v>
      </c>
      <c r="DM451" s="4">
        <v>118</v>
      </c>
      <c r="DN451" s="4">
        <v>78</v>
      </c>
      <c r="DO451" s="4">
        <v>80</v>
      </c>
      <c r="DP451" s="4">
        <v>191</v>
      </c>
      <c r="DQ451" s="4">
        <v>64</v>
      </c>
      <c r="DR451" s="4">
        <v>36</v>
      </c>
      <c r="DS451" s="4">
        <v>36</v>
      </c>
      <c r="DT451" s="4">
        <v>39</v>
      </c>
      <c r="DU451" s="4">
        <v>16</v>
      </c>
      <c r="DV451" s="4">
        <v>32</v>
      </c>
      <c r="DW451" s="4">
        <v>10637</v>
      </c>
      <c r="DX451" s="4">
        <v>12222</v>
      </c>
      <c r="DY451" s="4">
        <v>19509</v>
      </c>
      <c r="DZ451" s="4">
        <v>17945</v>
      </c>
      <c r="EA451" s="4">
        <v>14525</v>
      </c>
    </row>
    <row r="452" spans="1:131" ht="17.5" customHeight="1" x14ac:dyDescent="0.35">
      <c r="A452" s="2" t="s">
        <v>788</v>
      </c>
      <c r="D452" s="2" t="s">
        <v>789</v>
      </c>
      <c r="E452" s="4">
        <v>93940</v>
      </c>
      <c r="F452" s="4">
        <v>5058</v>
      </c>
      <c r="G452" s="4">
        <v>1041</v>
      </c>
      <c r="H452" s="4">
        <v>1018</v>
      </c>
      <c r="I452" s="4">
        <v>980</v>
      </c>
      <c r="J452" s="4">
        <v>1037</v>
      </c>
      <c r="K452" s="4">
        <v>982</v>
      </c>
      <c r="L452" s="4">
        <v>4630</v>
      </c>
      <c r="M452" s="4">
        <v>951</v>
      </c>
      <c r="N452" s="4">
        <v>949</v>
      </c>
      <c r="O452" s="4">
        <v>896</v>
      </c>
      <c r="P452" s="4">
        <v>910</v>
      </c>
      <c r="Q452" s="4">
        <v>924</v>
      </c>
      <c r="R452" s="4">
        <v>5081</v>
      </c>
      <c r="S452" s="4">
        <v>931</v>
      </c>
      <c r="T452" s="4">
        <v>996</v>
      </c>
      <c r="U452" s="4">
        <v>1013</v>
      </c>
      <c r="V452" s="4">
        <v>1052</v>
      </c>
      <c r="W452" s="4">
        <v>1089</v>
      </c>
      <c r="X452" s="4">
        <v>5563</v>
      </c>
      <c r="Y452" s="4">
        <v>1132</v>
      </c>
      <c r="Z452" s="4">
        <v>1105</v>
      </c>
      <c r="AA452" s="4">
        <v>1141</v>
      </c>
      <c r="AB452" s="4">
        <v>1129</v>
      </c>
      <c r="AC452" s="4">
        <v>1056</v>
      </c>
      <c r="AD452" s="4">
        <v>5153</v>
      </c>
      <c r="AE452" s="4">
        <v>974</v>
      </c>
      <c r="AF452" s="4">
        <v>953</v>
      </c>
      <c r="AG452" s="4">
        <v>1003</v>
      </c>
      <c r="AH452" s="4">
        <v>1189</v>
      </c>
      <c r="AI452" s="4">
        <v>1034</v>
      </c>
      <c r="AJ452" s="4">
        <v>4788</v>
      </c>
      <c r="AK452" s="4">
        <v>971</v>
      </c>
      <c r="AL452" s="4">
        <v>960</v>
      </c>
      <c r="AM452" s="4">
        <v>932</v>
      </c>
      <c r="AN452" s="4">
        <v>982</v>
      </c>
      <c r="AO452" s="4">
        <v>943</v>
      </c>
      <c r="AP452" s="4">
        <v>4888</v>
      </c>
      <c r="AQ452" s="4">
        <v>1062</v>
      </c>
      <c r="AR452" s="4">
        <v>1040</v>
      </c>
      <c r="AS452" s="4">
        <v>964</v>
      </c>
      <c r="AT452" s="4">
        <v>963</v>
      </c>
      <c r="AU452" s="4">
        <v>859</v>
      </c>
      <c r="AV452" s="4">
        <v>5259</v>
      </c>
      <c r="AW452" s="4">
        <v>888</v>
      </c>
      <c r="AX452" s="4">
        <v>1007</v>
      </c>
      <c r="AY452" s="4">
        <v>1042</v>
      </c>
      <c r="AZ452" s="4">
        <v>1126</v>
      </c>
      <c r="BA452" s="4">
        <v>1196</v>
      </c>
      <c r="BB452" s="4">
        <v>6252</v>
      </c>
      <c r="BC452" s="4">
        <v>1178</v>
      </c>
      <c r="BD452" s="4">
        <v>1199</v>
      </c>
      <c r="BE452" s="4">
        <v>1304</v>
      </c>
      <c r="BF452" s="4">
        <v>1259</v>
      </c>
      <c r="BG452" s="4">
        <v>1312</v>
      </c>
      <c r="BH452" s="4">
        <v>6966</v>
      </c>
      <c r="BI452" s="4">
        <v>1402</v>
      </c>
      <c r="BJ452" s="4">
        <v>1373</v>
      </c>
      <c r="BK452" s="4">
        <v>1410</v>
      </c>
      <c r="BL452" s="4">
        <v>1392</v>
      </c>
      <c r="BM452" s="4">
        <v>1389</v>
      </c>
      <c r="BN452" s="4">
        <v>6564</v>
      </c>
      <c r="BO452" s="4">
        <v>1366</v>
      </c>
      <c r="BP452" s="4">
        <v>1273</v>
      </c>
      <c r="BQ452" s="4">
        <v>1338</v>
      </c>
      <c r="BR452" s="4">
        <v>1321</v>
      </c>
      <c r="BS452" s="4">
        <v>1266</v>
      </c>
      <c r="BT452" s="4">
        <v>6269</v>
      </c>
      <c r="BU452" s="4">
        <v>1292</v>
      </c>
      <c r="BV452" s="4">
        <v>1233</v>
      </c>
      <c r="BW452" s="4">
        <v>1258</v>
      </c>
      <c r="BX452" s="4">
        <v>1224</v>
      </c>
      <c r="BY452" s="4">
        <v>1262</v>
      </c>
      <c r="BZ452" s="4">
        <v>6735</v>
      </c>
      <c r="CA452" s="4">
        <v>1237</v>
      </c>
      <c r="CB452" s="4">
        <v>1249</v>
      </c>
      <c r="CC452" s="4">
        <v>1337</v>
      </c>
      <c r="CD452" s="4">
        <v>1501</v>
      </c>
      <c r="CE452" s="4">
        <v>1411</v>
      </c>
      <c r="CF452" s="4">
        <v>5763</v>
      </c>
      <c r="CG452" s="4">
        <v>1157</v>
      </c>
      <c r="CH452" s="4">
        <v>1246</v>
      </c>
      <c r="CI452" s="4">
        <v>1203</v>
      </c>
      <c r="CJ452" s="4">
        <v>1143</v>
      </c>
      <c r="CK452" s="4">
        <v>1014</v>
      </c>
      <c r="CL452" s="4">
        <v>4447</v>
      </c>
      <c r="CM452" s="4">
        <v>955</v>
      </c>
      <c r="CN452" s="4">
        <v>877</v>
      </c>
      <c r="CO452" s="4">
        <v>880</v>
      </c>
      <c r="CP452" s="4">
        <v>885</v>
      </c>
      <c r="CQ452" s="4">
        <v>850</v>
      </c>
      <c r="CR452" s="4">
        <v>3857</v>
      </c>
      <c r="CS452" s="4">
        <v>821</v>
      </c>
      <c r="CT452" s="4">
        <v>802</v>
      </c>
      <c r="CU452" s="4">
        <v>765</v>
      </c>
      <c r="CV452" s="4">
        <v>782</v>
      </c>
      <c r="CW452" s="4">
        <v>687</v>
      </c>
      <c r="CX452" s="4">
        <v>3134</v>
      </c>
      <c r="CY452" s="4">
        <v>668</v>
      </c>
      <c r="CZ452" s="4">
        <v>638</v>
      </c>
      <c r="DA452" s="4">
        <v>627</v>
      </c>
      <c r="DB452" s="4">
        <v>627</v>
      </c>
      <c r="DC452" s="4">
        <v>574</v>
      </c>
      <c r="DD452" s="4">
        <v>2200</v>
      </c>
      <c r="DE452" s="4">
        <v>561</v>
      </c>
      <c r="DF452" s="4">
        <v>464</v>
      </c>
      <c r="DG452" s="4">
        <v>420</v>
      </c>
      <c r="DH452" s="4">
        <v>387</v>
      </c>
      <c r="DI452" s="4">
        <v>368</v>
      </c>
      <c r="DJ452" s="4">
        <v>1019</v>
      </c>
      <c r="DK452" s="4">
        <v>331</v>
      </c>
      <c r="DL452" s="4">
        <v>260</v>
      </c>
      <c r="DM452" s="4">
        <v>178</v>
      </c>
      <c r="DN452" s="4">
        <v>145</v>
      </c>
      <c r="DO452" s="4">
        <v>105</v>
      </c>
      <c r="DP452" s="4">
        <v>275</v>
      </c>
      <c r="DQ452" s="4">
        <v>93</v>
      </c>
      <c r="DR452" s="4">
        <v>69</v>
      </c>
      <c r="DS452" s="4">
        <v>52</v>
      </c>
      <c r="DT452" s="4">
        <v>36</v>
      </c>
      <c r="DU452" s="4">
        <v>25</v>
      </c>
      <c r="DV452" s="4">
        <v>39</v>
      </c>
      <c r="DW452" s="4">
        <v>15901</v>
      </c>
      <c r="DX452" s="4">
        <v>18147</v>
      </c>
      <c r="DY452" s="4">
        <v>30771</v>
      </c>
      <c r="DZ452" s="4">
        <v>26534</v>
      </c>
      <c r="EA452" s="4">
        <v>20734</v>
      </c>
    </row>
    <row r="453" spans="1:131" ht="17.5" customHeight="1" x14ac:dyDescent="0.35">
      <c r="A453" s="2" t="s">
        <v>790</v>
      </c>
      <c r="D453" s="2" t="s">
        <v>791</v>
      </c>
      <c r="E453" s="4">
        <v>120936</v>
      </c>
      <c r="F453" s="4">
        <v>6253</v>
      </c>
      <c r="G453" s="4">
        <v>1184</v>
      </c>
      <c r="H453" s="4">
        <v>1269</v>
      </c>
      <c r="I453" s="4">
        <v>1293</v>
      </c>
      <c r="J453" s="4">
        <v>1341</v>
      </c>
      <c r="K453" s="4">
        <v>1166</v>
      </c>
      <c r="L453" s="4">
        <v>6047</v>
      </c>
      <c r="M453" s="4">
        <v>1270</v>
      </c>
      <c r="N453" s="4">
        <v>1181</v>
      </c>
      <c r="O453" s="4">
        <v>1209</v>
      </c>
      <c r="P453" s="4">
        <v>1157</v>
      </c>
      <c r="Q453" s="4">
        <v>1230</v>
      </c>
      <c r="R453" s="4">
        <v>6378</v>
      </c>
      <c r="S453" s="4">
        <v>1218</v>
      </c>
      <c r="T453" s="4">
        <v>1273</v>
      </c>
      <c r="U453" s="4">
        <v>1223</v>
      </c>
      <c r="V453" s="4">
        <v>1338</v>
      </c>
      <c r="W453" s="4">
        <v>1326</v>
      </c>
      <c r="X453" s="4">
        <v>7742</v>
      </c>
      <c r="Y453" s="4">
        <v>1287</v>
      </c>
      <c r="Z453" s="4">
        <v>1297</v>
      </c>
      <c r="AA453" s="4">
        <v>1318</v>
      </c>
      <c r="AB453" s="4">
        <v>1660</v>
      </c>
      <c r="AC453" s="4">
        <v>2180</v>
      </c>
      <c r="AD453" s="4">
        <v>9721</v>
      </c>
      <c r="AE453" s="4">
        <v>2312</v>
      </c>
      <c r="AF453" s="4">
        <v>2205</v>
      </c>
      <c r="AG453" s="4">
        <v>1895</v>
      </c>
      <c r="AH453" s="4">
        <v>1740</v>
      </c>
      <c r="AI453" s="4">
        <v>1569</v>
      </c>
      <c r="AJ453" s="4">
        <v>7381</v>
      </c>
      <c r="AK453" s="4">
        <v>1540</v>
      </c>
      <c r="AL453" s="4">
        <v>1529</v>
      </c>
      <c r="AM453" s="4">
        <v>1408</v>
      </c>
      <c r="AN453" s="4">
        <v>1484</v>
      </c>
      <c r="AO453" s="4">
        <v>1420</v>
      </c>
      <c r="AP453" s="4">
        <v>6953</v>
      </c>
      <c r="AQ453" s="4">
        <v>1588</v>
      </c>
      <c r="AR453" s="4">
        <v>1450</v>
      </c>
      <c r="AS453" s="4">
        <v>1408</v>
      </c>
      <c r="AT453" s="4">
        <v>1268</v>
      </c>
      <c r="AU453" s="4">
        <v>1239</v>
      </c>
      <c r="AV453" s="4">
        <v>7399</v>
      </c>
      <c r="AW453" s="4">
        <v>1342</v>
      </c>
      <c r="AX453" s="4">
        <v>1437</v>
      </c>
      <c r="AY453" s="4">
        <v>1462</v>
      </c>
      <c r="AZ453" s="4">
        <v>1541</v>
      </c>
      <c r="BA453" s="4">
        <v>1617</v>
      </c>
      <c r="BB453" s="4">
        <v>7945</v>
      </c>
      <c r="BC453" s="4">
        <v>1607</v>
      </c>
      <c r="BD453" s="4">
        <v>1574</v>
      </c>
      <c r="BE453" s="4">
        <v>1625</v>
      </c>
      <c r="BF453" s="4">
        <v>1573</v>
      </c>
      <c r="BG453" s="4">
        <v>1566</v>
      </c>
      <c r="BH453" s="4">
        <v>8178</v>
      </c>
      <c r="BI453" s="4">
        <v>1664</v>
      </c>
      <c r="BJ453" s="4">
        <v>1706</v>
      </c>
      <c r="BK453" s="4">
        <v>1602</v>
      </c>
      <c r="BL453" s="4">
        <v>1624</v>
      </c>
      <c r="BM453" s="4">
        <v>1582</v>
      </c>
      <c r="BN453" s="4">
        <v>7889</v>
      </c>
      <c r="BO453" s="4">
        <v>1564</v>
      </c>
      <c r="BP453" s="4">
        <v>1612</v>
      </c>
      <c r="BQ453" s="4">
        <v>1504</v>
      </c>
      <c r="BR453" s="4">
        <v>1591</v>
      </c>
      <c r="BS453" s="4">
        <v>1618</v>
      </c>
      <c r="BT453" s="4">
        <v>7098</v>
      </c>
      <c r="BU453" s="4">
        <v>1420</v>
      </c>
      <c r="BV453" s="4">
        <v>1451</v>
      </c>
      <c r="BW453" s="4">
        <v>1491</v>
      </c>
      <c r="BX453" s="4">
        <v>1391</v>
      </c>
      <c r="BY453" s="4">
        <v>1345</v>
      </c>
      <c r="BZ453" s="4">
        <v>7802</v>
      </c>
      <c r="CA453" s="4">
        <v>1449</v>
      </c>
      <c r="CB453" s="4">
        <v>1444</v>
      </c>
      <c r="CC453" s="4">
        <v>1511</v>
      </c>
      <c r="CD453" s="4">
        <v>1739</v>
      </c>
      <c r="CE453" s="4">
        <v>1659</v>
      </c>
      <c r="CF453" s="4">
        <v>6345</v>
      </c>
      <c r="CG453" s="4">
        <v>1356</v>
      </c>
      <c r="CH453" s="4">
        <v>1381</v>
      </c>
      <c r="CI453" s="4">
        <v>1248</v>
      </c>
      <c r="CJ453" s="4">
        <v>1246</v>
      </c>
      <c r="CK453" s="4">
        <v>1114</v>
      </c>
      <c r="CL453" s="4">
        <v>5467</v>
      </c>
      <c r="CM453" s="4">
        <v>1118</v>
      </c>
      <c r="CN453" s="4">
        <v>1139</v>
      </c>
      <c r="CO453" s="4">
        <v>1135</v>
      </c>
      <c r="CP453" s="4">
        <v>1071</v>
      </c>
      <c r="CQ453" s="4">
        <v>1004</v>
      </c>
      <c r="CR453" s="4">
        <v>4787</v>
      </c>
      <c r="CS453" s="4">
        <v>1033</v>
      </c>
      <c r="CT453" s="4">
        <v>997</v>
      </c>
      <c r="CU453" s="4">
        <v>943</v>
      </c>
      <c r="CV453" s="4">
        <v>937</v>
      </c>
      <c r="CW453" s="4">
        <v>877</v>
      </c>
      <c r="CX453" s="4">
        <v>3697</v>
      </c>
      <c r="CY453" s="4">
        <v>799</v>
      </c>
      <c r="CZ453" s="4">
        <v>843</v>
      </c>
      <c r="DA453" s="4">
        <v>710</v>
      </c>
      <c r="DB453" s="4">
        <v>713</v>
      </c>
      <c r="DC453" s="4">
        <v>632</v>
      </c>
      <c r="DD453" s="4">
        <v>2434</v>
      </c>
      <c r="DE453" s="4">
        <v>578</v>
      </c>
      <c r="DF453" s="4">
        <v>532</v>
      </c>
      <c r="DG453" s="4">
        <v>456</v>
      </c>
      <c r="DH453" s="4">
        <v>426</v>
      </c>
      <c r="DI453" s="4">
        <v>442</v>
      </c>
      <c r="DJ453" s="4">
        <v>1119</v>
      </c>
      <c r="DK453" s="4">
        <v>361</v>
      </c>
      <c r="DL453" s="4">
        <v>282</v>
      </c>
      <c r="DM453" s="4">
        <v>188</v>
      </c>
      <c r="DN453" s="4">
        <v>157</v>
      </c>
      <c r="DO453" s="4">
        <v>131</v>
      </c>
      <c r="DP453" s="4">
        <v>272</v>
      </c>
      <c r="DQ453" s="4">
        <v>83</v>
      </c>
      <c r="DR453" s="4">
        <v>84</v>
      </c>
      <c r="DS453" s="4">
        <v>56</v>
      </c>
      <c r="DT453" s="4">
        <v>27</v>
      </c>
      <c r="DU453" s="4">
        <v>22</v>
      </c>
      <c r="DV453" s="4">
        <v>29</v>
      </c>
      <c r="DW453" s="4">
        <v>19965</v>
      </c>
      <c r="DX453" s="4">
        <v>22580</v>
      </c>
      <c r="DY453" s="4">
        <v>45854</v>
      </c>
      <c r="DZ453" s="4">
        <v>30967</v>
      </c>
      <c r="EA453" s="4">
        <v>24150</v>
      </c>
    </row>
    <row r="454" spans="1:131" ht="17.5" customHeight="1" x14ac:dyDescent="0.35">
      <c r="A454" s="2" t="s">
        <v>792</v>
      </c>
      <c r="D454" s="2" t="s">
        <v>793</v>
      </c>
      <c r="E454" s="4">
        <v>71362</v>
      </c>
      <c r="F454" s="4">
        <v>3696</v>
      </c>
      <c r="G454" s="4">
        <v>726</v>
      </c>
      <c r="H454" s="4">
        <v>758</v>
      </c>
      <c r="I454" s="4">
        <v>674</v>
      </c>
      <c r="J454" s="4">
        <v>775</v>
      </c>
      <c r="K454" s="4">
        <v>763</v>
      </c>
      <c r="L454" s="4">
        <v>3653</v>
      </c>
      <c r="M454" s="4">
        <v>755</v>
      </c>
      <c r="N454" s="4">
        <v>797</v>
      </c>
      <c r="O454" s="4">
        <v>704</v>
      </c>
      <c r="P454" s="4">
        <v>703</v>
      </c>
      <c r="Q454" s="4">
        <v>694</v>
      </c>
      <c r="R454" s="4">
        <v>3884</v>
      </c>
      <c r="S454" s="4">
        <v>713</v>
      </c>
      <c r="T454" s="4">
        <v>693</v>
      </c>
      <c r="U454" s="4">
        <v>811</v>
      </c>
      <c r="V454" s="4">
        <v>810</v>
      </c>
      <c r="W454" s="4">
        <v>857</v>
      </c>
      <c r="X454" s="4">
        <v>4091</v>
      </c>
      <c r="Y454" s="4">
        <v>822</v>
      </c>
      <c r="Z454" s="4">
        <v>832</v>
      </c>
      <c r="AA454" s="4">
        <v>869</v>
      </c>
      <c r="AB454" s="4">
        <v>839</v>
      </c>
      <c r="AC454" s="4">
        <v>729</v>
      </c>
      <c r="AD454" s="4">
        <v>3977</v>
      </c>
      <c r="AE454" s="4">
        <v>761</v>
      </c>
      <c r="AF454" s="4">
        <v>750</v>
      </c>
      <c r="AG454" s="4">
        <v>803</v>
      </c>
      <c r="AH454" s="4">
        <v>828</v>
      </c>
      <c r="AI454" s="4">
        <v>835</v>
      </c>
      <c r="AJ454" s="4">
        <v>4267</v>
      </c>
      <c r="AK454" s="4">
        <v>865</v>
      </c>
      <c r="AL454" s="4">
        <v>819</v>
      </c>
      <c r="AM454" s="4">
        <v>884</v>
      </c>
      <c r="AN454" s="4">
        <v>823</v>
      </c>
      <c r="AO454" s="4">
        <v>876</v>
      </c>
      <c r="AP454" s="4">
        <v>4023</v>
      </c>
      <c r="AQ454" s="4">
        <v>860</v>
      </c>
      <c r="AR454" s="4">
        <v>881</v>
      </c>
      <c r="AS454" s="4">
        <v>725</v>
      </c>
      <c r="AT454" s="4">
        <v>759</v>
      </c>
      <c r="AU454" s="4">
        <v>798</v>
      </c>
      <c r="AV454" s="4">
        <v>4392</v>
      </c>
      <c r="AW454" s="4">
        <v>833</v>
      </c>
      <c r="AX454" s="4">
        <v>824</v>
      </c>
      <c r="AY454" s="4">
        <v>887</v>
      </c>
      <c r="AZ454" s="4">
        <v>892</v>
      </c>
      <c r="BA454" s="4">
        <v>956</v>
      </c>
      <c r="BB454" s="4">
        <v>4952</v>
      </c>
      <c r="BC454" s="4">
        <v>946</v>
      </c>
      <c r="BD454" s="4">
        <v>947</v>
      </c>
      <c r="BE454" s="4">
        <v>1002</v>
      </c>
      <c r="BF454" s="4">
        <v>983</v>
      </c>
      <c r="BG454" s="4">
        <v>1074</v>
      </c>
      <c r="BH454" s="4">
        <v>5296</v>
      </c>
      <c r="BI454" s="4">
        <v>980</v>
      </c>
      <c r="BJ454" s="4">
        <v>1116</v>
      </c>
      <c r="BK454" s="4">
        <v>1114</v>
      </c>
      <c r="BL454" s="4">
        <v>1077</v>
      </c>
      <c r="BM454" s="4">
        <v>1009</v>
      </c>
      <c r="BN454" s="4">
        <v>5019</v>
      </c>
      <c r="BO454" s="4">
        <v>1045</v>
      </c>
      <c r="BP454" s="4">
        <v>1030</v>
      </c>
      <c r="BQ454" s="4">
        <v>1011</v>
      </c>
      <c r="BR454" s="4">
        <v>960</v>
      </c>
      <c r="BS454" s="4">
        <v>973</v>
      </c>
      <c r="BT454" s="4">
        <v>4718</v>
      </c>
      <c r="BU454" s="4">
        <v>919</v>
      </c>
      <c r="BV454" s="4">
        <v>936</v>
      </c>
      <c r="BW454" s="4">
        <v>931</v>
      </c>
      <c r="BX454" s="4">
        <v>934</v>
      </c>
      <c r="BY454" s="4">
        <v>998</v>
      </c>
      <c r="BZ454" s="4">
        <v>4813</v>
      </c>
      <c r="CA454" s="4">
        <v>909</v>
      </c>
      <c r="CB454" s="4">
        <v>909</v>
      </c>
      <c r="CC454" s="4">
        <v>935</v>
      </c>
      <c r="CD454" s="4">
        <v>1014</v>
      </c>
      <c r="CE454" s="4">
        <v>1046</v>
      </c>
      <c r="CF454" s="4">
        <v>3934</v>
      </c>
      <c r="CG454" s="4">
        <v>825</v>
      </c>
      <c r="CH454" s="4">
        <v>820</v>
      </c>
      <c r="CI454" s="4">
        <v>841</v>
      </c>
      <c r="CJ454" s="4">
        <v>759</v>
      </c>
      <c r="CK454" s="4">
        <v>689</v>
      </c>
      <c r="CL454" s="4">
        <v>3278</v>
      </c>
      <c r="CM454" s="4">
        <v>675</v>
      </c>
      <c r="CN454" s="4">
        <v>660</v>
      </c>
      <c r="CO454" s="4">
        <v>671</v>
      </c>
      <c r="CP454" s="4">
        <v>657</v>
      </c>
      <c r="CQ454" s="4">
        <v>615</v>
      </c>
      <c r="CR454" s="4">
        <v>2690</v>
      </c>
      <c r="CS454" s="4">
        <v>597</v>
      </c>
      <c r="CT454" s="4">
        <v>572</v>
      </c>
      <c r="CU454" s="4">
        <v>482</v>
      </c>
      <c r="CV454" s="4">
        <v>550</v>
      </c>
      <c r="CW454" s="4">
        <v>489</v>
      </c>
      <c r="CX454" s="4">
        <v>2277</v>
      </c>
      <c r="CY454" s="4">
        <v>526</v>
      </c>
      <c r="CZ454" s="4">
        <v>489</v>
      </c>
      <c r="DA454" s="4">
        <v>436</v>
      </c>
      <c r="DB454" s="4">
        <v>426</v>
      </c>
      <c r="DC454" s="4">
        <v>400</v>
      </c>
      <c r="DD454" s="4">
        <v>1546</v>
      </c>
      <c r="DE454" s="4">
        <v>340</v>
      </c>
      <c r="DF454" s="4">
        <v>348</v>
      </c>
      <c r="DG454" s="4">
        <v>292</v>
      </c>
      <c r="DH454" s="4">
        <v>289</v>
      </c>
      <c r="DI454" s="4">
        <v>277</v>
      </c>
      <c r="DJ454" s="4">
        <v>672</v>
      </c>
      <c r="DK454" s="4">
        <v>227</v>
      </c>
      <c r="DL454" s="4">
        <v>182</v>
      </c>
      <c r="DM454" s="4">
        <v>107</v>
      </c>
      <c r="DN454" s="4">
        <v>88</v>
      </c>
      <c r="DO454" s="4">
        <v>68</v>
      </c>
      <c r="DP454" s="4">
        <v>159</v>
      </c>
      <c r="DQ454" s="4">
        <v>52</v>
      </c>
      <c r="DR454" s="4">
        <v>48</v>
      </c>
      <c r="DS454" s="4">
        <v>29</v>
      </c>
      <c r="DT454" s="4">
        <v>18</v>
      </c>
      <c r="DU454" s="4">
        <v>12</v>
      </c>
      <c r="DV454" s="4">
        <v>25</v>
      </c>
      <c r="DW454" s="4">
        <v>12055</v>
      </c>
      <c r="DX454" s="4">
        <v>13756</v>
      </c>
      <c r="DY454" s="4">
        <v>24880</v>
      </c>
      <c r="DZ454" s="4">
        <v>19846</v>
      </c>
      <c r="EA454" s="4">
        <v>14581</v>
      </c>
    </row>
    <row r="455" spans="1:131" ht="17.5" customHeight="1" x14ac:dyDescent="0.35">
      <c r="A455" s="2" t="s">
        <v>794</v>
      </c>
      <c r="D455" s="2" t="s">
        <v>795</v>
      </c>
      <c r="E455" s="4">
        <v>70389</v>
      </c>
      <c r="F455" s="4">
        <v>3645</v>
      </c>
      <c r="G455" s="4">
        <v>736</v>
      </c>
      <c r="H455" s="4">
        <v>744</v>
      </c>
      <c r="I455" s="4">
        <v>707</v>
      </c>
      <c r="J455" s="4">
        <v>755</v>
      </c>
      <c r="K455" s="4">
        <v>703</v>
      </c>
      <c r="L455" s="4">
        <v>3726</v>
      </c>
      <c r="M455" s="4">
        <v>754</v>
      </c>
      <c r="N455" s="4">
        <v>734</v>
      </c>
      <c r="O455" s="4">
        <v>772</v>
      </c>
      <c r="P455" s="4">
        <v>701</v>
      </c>
      <c r="Q455" s="4">
        <v>765</v>
      </c>
      <c r="R455" s="4">
        <v>4044</v>
      </c>
      <c r="S455" s="4">
        <v>807</v>
      </c>
      <c r="T455" s="4">
        <v>752</v>
      </c>
      <c r="U455" s="4">
        <v>811</v>
      </c>
      <c r="V455" s="4">
        <v>840</v>
      </c>
      <c r="W455" s="4">
        <v>834</v>
      </c>
      <c r="X455" s="4">
        <v>3971</v>
      </c>
      <c r="Y455" s="4">
        <v>745</v>
      </c>
      <c r="Z455" s="4">
        <v>870</v>
      </c>
      <c r="AA455" s="4">
        <v>825</v>
      </c>
      <c r="AB455" s="4">
        <v>805</v>
      </c>
      <c r="AC455" s="4">
        <v>726</v>
      </c>
      <c r="AD455" s="4">
        <v>3977</v>
      </c>
      <c r="AE455" s="4">
        <v>701</v>
      </c>
      <c r="AF455" s="4">
        <v>714</v>
      </c>
      <c r="AG455" s="4">
        <v>865</v>
      </c>
      <c r="AH455" s="4">
        <v>840</v>
      </c>
      <c r="AI455" s="4">
        <v>857</v>
      </c>
      <c r="AJ455" s="4">
        <v>4035</v>
      </c>
      <c r="AK455" s="4">
        <v>798</v>
      </c>
      <c r="AL455" s="4">
        <v>825</v>
      </c>
      <c r="AM455" s="4">
        <v>801</v>
      </c>
      <c r="AN455" s="4">
        <v>795</v>
      </c>
      <c r="AO455" s="4">
        <v>816</v>
      </c>
      <c r="AP455" s="4">
        <v>4023</v>
      </c>
      <c r="AQ455" s="4">
        <v>915</v>
      </c>
      <c r="AR455" s="4">
        <v>819</v>
      </c>
      <c r="AS455" s="4">
        <v>755</v>
      </c>
      <c r="AT455" s="4">
        <v>766</v>
      </c>
      <c r="AU455" s="4">
        <v>768</v>
      </c>
      <c r="AV455" s="4">
        <v>4640</v>
      </c>
      <c r="AW455" s="4">
        <v>811</v>
      </c>
      <c r="AX455" s="4">
        <v>933</v>
      </c>
      <c r="AY455" s="4">
        <v>853</v>
      </c>
      <c r="AZ455" s="4">
        <v>950</v>
      </c>
      <c r="BA455" s="4">
        <v>1093</v>
      </c>
      <c r="BB455" s="4">
        <v>5303</v>
      </c>
      <c r="BC455" s="4">
        <v>1021</v>
      </c>
      <c r="BD455" s="4">
        <v>1063</v>
      </c>
      <c r="BE455" s="4">
        <v>1082</v>
      </c>
      <c r="BF455" s="4">
        <v>1053</v>
      </c>
      <c r="BG455" s="4">
        <v>1084</v>
      </c>
      <c r="BH455" s="4">
        <v>5410</v>
      </c>
      <c r="BI455" s="4">
        <v>1026</v>
      </c>
      <c r="BJ455" s="4">
        <v>1156</v>
      </c>
      <c r="BK455" s="4">
        <v>1103</v>
      </c>
      <c r="BL455" s="4">
        <v>1083</v>
      </c>
      <c r="BM455" s="4">
        <v>1042</v>
      </c>
      <c r="BN455" s="4">
        <v>4723</v>
      </c>
      <c r="BO455" s="4">
        <v>988</v>
      </c>
      <c r="BP455" s="4">
        <v>967</v>
      </c>
      <c r="BQ455" s="4">
        <v>947</v>
      </c>
      <c r="BR455" s="4">
        <v>923</v>
      </c>
      <c r="BS455" s="4">
        <v>898</v>
      </c>
      <c r="BT455" s="4">
        <v>4361</v>
      </c>
      <c r="BU455" s="4">
        <v>850</v>
      </c>
      <c r="BV455" s="4">
        <v>835</v>
      </c>
      <c r="BW455" s="4">
        <v>855</v>
      </c>
      <c r="BX455" s="4">
        <v>907</v>
      </c>
      <c r="BY455" s="4">
        <v>914</v>
      </c>
      <c r="BZ455" s="4">
        <v>4671</v>
      </c>
      <c r="CA455" s="4">
        <v>884</v>
      </c>
      <c r="CB455" s="4">
        <v>879</v>
      </c>
      <c r="CC455" s="4">
        <v>932</v>
      </c>
      <c r="CD455" s="4">
        <v>1003</v>
      </c>
      <c r="CE455" s="4">
        <v>973</v>
      </c>
      <c r="CF455" s="4">
        <v>3886</v>
      </c>
      <c r="CG455" s="4">
        <v>788</v>
      </c>
      <c r="CH455" s="4">
        <v>839</v>
      </c>
      <c r="CI455" s="4">
        <v>796</v>
      </c>
      <c r="CJ455" s="4">
        <v>771</v>
      </c>
      <c r="CK455" s="4">
        <v>692</v>
      </c>
      <c r="CL455" s="4">
        <v>3349</v>
      </c>
      <c r="CM455" s="4">
        <v>712</v>
      </c>
      <c r="CN455" s="4">
        <v>640</v>
      </c>
      <c r="CO455" s="4">
        <v>681</v>
      </c>
      <c r="CP455" s="4">
        <v>658</v>
      </c>
      <c r="CQ455" s="4">
        <v>658</v>
      </c>
      <c r="CR455" s="4">
        <v>2660</v>
      </c>
      <c r="CS455" s="4">
        <v>569</v>
      </c>
      <c r="CT455" s="4">
        <v>565</v>
      </c>
      <c r="CU455" s="4">
        <v>494</v>
      </c>
      <c r="CV455" s="4">
        <v>504</v>
      </c>
      <c r="CW455" s="4">
        <v>528</v>
      </c>
      <c r="CX455" s="4">
        <v>1914</v>
      </c>
      <c r="CY455" s="4">
        <v>438</v>
      </c>
      <c r="CZ455" s="4">
        <v>415</v>
      </c>
      <c r="DA455" s="4">
        <v>399</v>
      </c>
      <c r="DB455" s="4">
        <v>305</v>
      </c>
      <c r="DC455" s="4">
        <v>357</v>
      </c>
      <c r="DD455" s="4">
        <v>1322</v>
      </c>
      <c r="DE455" s="4">
        <v>323</v>
      </c>
      <c r="DF455" s="4">
        <v>275</v>
      </c>
      <c r="DG455" s="4">
        <v>255</v>
      </c>
      <c r="DH455" s="4">
        <v>238</v>
      </c>
      <c r="DI455" s="4">
        <v>231</v>
      </c>
      <c r="DJ455" s="4">
        <v>568</v>
      </c>
      <c r="DK455" s="4">
        <v>186</v>
      </c>
      <c r="DL455" s="4">
        <v>154</v>
      </c>
      <c r="DM455" s="4">
        <v>84</v>
      </c>
      <c r="DN455" s="4">
        <v>64</v>
      </c>
      <c r="DO455" s="4">
        <v>80</v>
      </c>
      <c r="DP455" s="4">
        <v>140</v>
      </c>
      <c r="DQ455" s="4">
        <v>43</v>
      </c>
      <c r="DR455" s="4">
        <v>40</v>
      </c>
      <c r="DS455" s="4">
        <v>31</v>
      </c>
      <c r="DT455" s="4">
        <v>16</v>
      </c>
      <c r="DU455" s="4">
        <v>10</v>
      </c>
      <c r="DV455" s="4">
        <v>21</v>
      </c>
      <c r="DW455" s="4">
        <v>12160</v>
      </c>
      <c r="DX455" s="4">
        <v>13855</v>
      </c>
      <c r="DY455" s="4">
        <v>25204</v>
      </c>
      <c r="DZ455" s="4">
        <v>19165</v>
      </c>
      <c r="EA455" s="4">
        <v>13860</v>
      </c>
    </row>
    <row r="456" spans="1:131" ht="17.5" customHeight="1" x14ac:dyDescent="0.35">
      <c r="A456" s="2" t="s">
        <v>796</v>
      </c>
      <c r="D456" s="2" t="s">
        <v>797</v>
      </c>
      <c r="E456" s="4">
        <v>64814</v>
      </c>
      <c r="F456" s="4">
        <v>3562</v>
      </c>
      <c r="G456" s="4">
        <v>668</v>
      </c>
      <c r="H456" s="4">
        <v>698</v>
      </c>
      <c r="I456" s="4">
        <v>721</v>
      </c>
      <c r="J456" s="4">
        <v>738</v>
      </c>
      <c r="K456" s="4">
        <v>737</v>
      </c>
      <c r="L456" s="4">
        <v>3394</v>
      </c>
      <c r="M456" s="4">
        <v>708</v>
      </c>
      <c r="N456" s="4">
        <v>712</v>
      </c>
      <c r="O456" s="4">
        <v>711</v>
      </c>
      <c r="P456" s="4">
        <v>592</v>
      </c>
      <c r="Q456" s="4">
        <v>671</v>
      </c>
      <c r="R456" s="4">
        <v>3896</v>
      </c>
      <c r="S456" s="4">
        <v>714</v>
      </c>
      <c r="T456" s="4">
        <v>778</v>
      </c>
      <c r="U456" s="4">
        <v>717</v>
      </c>
      <c r="V456" s="4">
        <v>848</v>
      </c>
      <c r="W456" s="4">
        <v>839</v>
      </c>
      <c r="X456" s="4">
        <v>3956</v>
      </c>
      <c r="Y456" s="4">
        <v>815</v>
      </c>
      <c r="Z456" s="4">
        <v>793</v>
      </c>
      <c r="AA456" s="4">
        <v>894</v>
      </c>
      <c r="AB456" s="4">
        <v>819</v>
      </c>
      <c r="AC456" s="4">
        <v>635</v>
      </c>
      <c r="AD456" s="4">
        <v>3181</v>
      </c>
      <c r="AE456" s="4">
        <v>527</v>
      </c>
      <c r="AF456" s="4">
        <v>603</v>
      </c>
      <c r="AG456" s="4">
        <v>636</v>
      </c>
      <c r="AH456" s="4">
        <v>692</v>
      </c>
      <c r="AI456" s="4">
        <v>723</v>
      </c>
      <c r="AJ456" s="4">
        <v>3365</v>
      </c>
      <c r="AK456" s="4">
        <v>651</v>
      </c>
      <c r="AL456" s="4">
        <v>660</v>
      </c>
      <c r="AM456" s="4">
        <v>631</v>
      </c>
      <c r="AN456" s="4">
        <v>725</v>
      </c>
      <c r="AO456" s="4">
        <v>698</v>
      </c>
      <c r="AP456" s="4">
        <v>3576</v>
      </c>
      <c r="AQ456" s="4">
        <v>695</v>
      </c>
      <c r="AR456" s="4">
        <v>750</v>
      </c>
      <c r="AS456" s="4">
        <v>752</v>
      </c>
      <c r="AT456" s="4">
        <v>648</v>
      </c>
      <c r="AU456" s="4">
        <v>731</v>
      </c>
      <c r="AV456" s="4">
        <v>4066</v>
      </c>
      <c r="AW456" s="4">
        <v>731</v>
      </c>
      <c r="AX456" s="4">
        <v>773</v>
      </c>
      <c r="AY456" s="4">
        <v>820</v>
      </c>
      <c r="AZ456" s="4">
        <v>800</v>
      </c>
      <c r="BA456" s="4">
        <v>942</v>
      </c>
      <c r="BB456" s="4">
        <v>4711</v>
      </c>
      <c r="BC456" s="4">
        <v>951</v>
      </c>
      <c r="BD456" s="4">
        <v>923</v>
      </c>
      <c r="BE456" s="4">
        <v>943</v>
      </c>
      <c r="BF456" s="4">
        <v>997</v>
      </c>
      <c r="BG456" s="4">
        <v>897</v>
      </c>
      <c r="BH456" s="4">
        <v>4924</v>
      </c>
      <c r="BI456" s="4">
        <v>1012</v>
      </c>
      <c r="BJ456" s="4">
        <v>958</v>
      </c>
      <c r="BK456" s="4">
        <v>1013</v>
      </c>
      <c r="BL456" s="4">
        <v>959</v>
      </c>
      <c r="BM456" s="4">
        <v>982</v>
      </c>
      <c r="BN456" s="4">
        <v>4587</v>
      </c>
      <c r="BO456" s="4">
        <v>982</v>
      </c>
      <c r="BP456" s="4">
        <v>907</v>
      </c>
      <c r="BQ456" s="4">
        <v>939</v>
      </c>
      <c r="BR456" s="4">
        <v>902</v>
      </c>
      <c r="BS456" s="4">
        <v>857</v>
      </c>
      <c r="BT456" s="4">
        <v>4247</v>
      </c>
      <c r="BU456" s="4">
        <v>893</v>
      </c>
      <c r="BV456" s="4">
        <v>836</v>
      </c>
      <c r="BW456" s="4">
        <v>850</v>
      </c>
      <c r="BX456" s="4">
        <v>832</v>
      </c>
      <c r="BY456" s="4">
        <v>836</v>
      </c>
      <c r="BZ456" s="4">
        <v>4399</v>
      </c>
      <c r="CA456" s="4">
        <v>821</v>
      </c>
      <c r="CB456" s="4">
        <v>787</v>
      </c>
      <c r="CC456" s="4">
        <v>856</v>
      </c>
      <c r="CD456" s="4">
        <v>974</v>
      </c>
      <c r="CE456" s="4">
        <v>961</v>
      </c>
      <c r="CF456" s="4">
        <v>3580</v>
      </c>
      <c r="CG456" s="4">
        <v>708</v>
      </c>
      <c r="CH456" s="4">
        <v>816</v>
      </c>
      <c r="CI456" s="4">
        <v>700</v>
      </c>
      <c r="CJ456" s="4">
        <v>713</v>
      </c>
      <c r="CK456" s="4">
        <v>643</v>
      </c>
      <c r="CL456" s="4">
        <v>2958</v>
      </c>
      <c r="CM456" s="4">
        <v>593</v>
      </c>
      <c r="CN456" s="4">
        <v>628</v>
      </c>
      <c r="CO456" s="4">
        <v>622</v>
      </c>
      <c r="CP456" s="4">
        <v>558</v>
      </c>
      <c r="CQ456" s="4">
        <v>557</v>
      </c>
      <c r="CR456" s="4">
        <v>2324</v>
      </c>
      <c r="CS456" s="4">
        <v>481</v>
      </c>
      <c r="CT456" s="4">
        <v>503</v>
      </c>
      <c r="CU456" s="4">
        <v>463</v>
      </c>
      <c r="CV456" s="4">
        <v>435</v>
      </c>
      <c r="CW456" s="4">
        <v>442</v>
      </c>
      <c r="CX456" s="4">
        <v>1938</v>
      </c>
      <c r="CY456" s="4">
        <v>421</v>
      </c>
      <c r="CZ456" s="4">
        <v>445</v>
      </c>
      <c r="DA456" s="4">
        <v>385</v>
      </c>
      <c r="DB456" s="4">
        <v>346</v>
      </c>
      <c r="DC456" s="4">
        <v>341</v>
      </c>
      <c r="DD456" s="4">
        <v>1370</v>
      </c>
      <c r="DE456" s="4">
        <v>337</v>
      </c>
      <c r="DF456" s="4">
        <v>280</v>
      </c>
      <c r="DG456" s="4">
        <v>272</v>
      </c>
      <c r="DH456" s="4">
        <v>284</v>
      </c>
      <c r="DI456" s="4">
        <v>197</v>
      </c>
      <c r="DJ456" s="4">
        <v>586</v>
      </c>
      <c r="DK456" s="4">
        <v>185</v>
      </c>
      <c r="DL456" s="4">
        <v>146</v>
      </c>
      <c r="DM456" s="4">
        <v>111</v>
      </c>
      <c r="DN456" s="4">
        <v>79</v>
      </c>
      <c r="DO456" s="4">
        <v>65</v>
      </c>
      <c r="DP456" s="4">
        <v>168</v>
      </c>
      <c r="DQ456" s="4">
        <v>44</v>
      </c>
      <c r="DR456" s="4">
        <v>58</v>
      </c>
      <c r="DS456" s="4">
        <v>35</v>
      </c>
      <c r="DT456" s="4">
        <v>22</v>
      </c>
      <c r="DU456" s="4">
        <v>9</v>
      </c>
      <c r="DV456" s="4">
        <v>26</v>
      </c>
      <c r="DW456" s="4">
        <v>11667</v>
      </c>
      <c r="DX456" s="4">
        <v>13354</v>
      </c>
      <c r="DY456" s="4">
        <v>22040</v>
      </c>
      <c r="DZ456" s="4">
        <v>18157</v>
      </c>
      <c r="EA456" s="4">
        <v>12950</v>
      </c>
    </row>
    <row r="457" spans="1:131" ht="17.5" customHeight="1" x14ac:dyDescent="0.35">
      <c r="A457" s="2" t="s">
        <v>798</v>
      </c>
      <c r="D457" s="2" t="s">
        <v>799</v>
      </c>
      <c r="E457" s="4">
        <v>176197</v>
      </c>
      <c r="F457" s="4">
        <v>10888</v>
      </c>
      <c r="G457" s="4">
        <v>2269</v>
      </c>
      <c r="H457" s="4">
        <v>2242</v>
      </c>
      <c r="I457" s="4">
        <v>2195</v>
      </c>
      <c r="J457" s="4">
        <v>2184</v>
      </c>
      <c r="K457" s="4">
        <v>1998</v>
      </c>
      <c r="L457" s="4">
        <v>8905</v>
      </c>
      <c r="M457" s="4">
        <v>1992</v>
      </c>
      <c r="N457" s="4">
        <v>1768</v>
      </c>
      <c r="O457" s="4">
        <v>1817</v>
      </c>
      <c r="P457" s="4">
        <v>1641</v>
      </c>
      <c r="Q457" s="4">
        <v>1687</v>
      </c>
      <c r="R457" s="4">
        <v>9126</v>
      </c>
      <c r="S457" s="4">
        <v>1688</v>
      </c>
      <c r="T457" s="4">
        <v>1828</v>
      </c>
      <c r="U457" s="4">
        <v>1860</v>
      </c>
      <c r="V457" s="4">
        <v>1886</v>
      </c>
      <c r="W457" s="4">
        <v>1864</v>
      </c>
      <c r="X457" s="4">
        <v>13240</v>
      </c>
      <c r="Y457" s="4">
        <v>1942</v>
      </c>
      <c r="Z457" s="4">
        <v>1849</v>
      </c>
      <c r="AA457" s="4">
        <v>1916</v>
      </c>
      <c r="AB457" s="4">
        <v>2911</v>
      </c>
      <c r="AC457" s="4">
        <v>4622</v>
      </c>
      <c r="AD457" s="4">
        <v>19549</v>
      </c>
      <c r="AE457" s="4">
        <v>4834</v>
      </c>
      <c r="AF457" s="4">
        <v>4349</v>
      </c>
      <c r="AG457" s="4">
        <v>3930</v>
      </c>
      <c r="AH457" s="4">
        <v>3321</v>
      </c>
      <c r="AI457" s="4">
        <v>3115</v>
      </c>
      <c r="AJ457" s="4">
        <v>15041</v>
      </c>
      <c r="AK457" s="4">
        <v>3130</v>
      </c>
      <c r="AL457" s="4">
        <v>3131</v>
      </c>
      <c r="AM457" s="4">
        <v>3006</v>
      </c>
      <c r="AN457" s="4">
        <v>3000</v>
      </c>
      <c r="AO457" s="4">
        <v>2774</v>
      </c>
      <c r="AP457" s="4">
        <v>12583</v>
      </c>
      <c r="AQ457" s="4">
        <v>2775</v>
      </c>
      <c r="AR457" s="4">
        <v>2658</v>
      </c>
      <c r="AS457" s="4">
        <v>2436</v>
      </c>
      <c r="AT457" s="4">
        <v>2379</v>
      </c>
      <c r="AU457" s="4">
        <v>2335</v>
      </c>
      <c r="AV457" s="4">
        <v>10734</v>
      </c>
      <c r="AW457" s="4">
        <v>2127</v>
      </c>
      <c r="AX457" s="4">
        <v>2226</v>
      </c>
      <c r="AY457" s="4">
        <v>2065</v>
      </c>
      <c r="AZ457" s="4">
        <v>2185</v>
      </c>
      <c r="BA457" s="4">
        <v>2131</v>
      </c>
      <c r="BB457" s="4">
        <v>11287</v>
      </c>
      <c r="BC457" s="4">
        <v>2269</v>
      </c>
      <c r="BD457" s="4">
        <v>2301</v>
      </c>
      <c r="BE457" s="4">
        <v>2187</v>
      </c>
      <c r="BF457" s="4">
        <v>2262</v>
      </c>
      <c r="BG457" s="4">
        <v>2268</v>
      </c>
      <c r="BH457" s="4">
        <v>11511</v>
      </c>
      <c r="BI457" s="4">
        <v>2299</v>
      </c>
      <c r="BJ457" s="4">
        <v>2317</v>
      </c>
      <c r="BK457" s="4">
        <v>2372</v>
      </c>
      <c r="BL457" s="4">
        <v>2265</v>
      </c>
      <c r="BM457" s="4">
        <v>2258</v>
      </c>
      <c r="BN457" s="4">
        <v>10268</v>
      </c>
      <c r="BO457" s="4">
        <v>2228</v>
      </c>
      <c r="BP457" s="4">
        <v>2069</v>
      </c>
      <c r="BQ457" s="4">
        <v>1987</v>
      </c>
      <c r="BR457" s="4">
        <v>2017</v>
      </c>
      <c r="BS457" s="4">
        <v>1967</v>
      </c>
      <c r="BT457" s="4">
        <v>8638</v>
      </c>
      <c r="BU457" s="4">
        <v>1755</v>
      </c>
      <c r="BV457" s="4">
        <v>1710</v>
      </c>
      <c r="BW457" s="4">
        <v>1829</v>
      </c>
      <c r="BX457" s="4">
        <v>1714</v>
      </c>
      <c r="BY457" s="4">
        <v>1630</v>
      </c>
      <c r="BZ457" s="4">
        <v>8308</v>
      </c>
      <c r="CA457" s="4">
        <v>1681</v>
      </c>
      <c r="CB457" s="4">
        <v>1656</v>
      </c>
      <c r="CC457" s="4">
        <v>1571</v>
      </c>
      <c r="CD457" s="4">
        <v>1690</v>
      </c>
      <c r="CE457" s="4">
        <v>1710</v>
      </c>
      <c r="CF457" s="4">
        <v>6355</v>
      </c>
      <c r="CG457" s="4">
        <v>1250</v>
      </c>
      <c r="CH457" s="4">
        <v>1436</v>
      </c>
      <c r="CI457" s="4">
        <v>1242</v>
      </c>
      <c r="CJ457" s="4">
        <v>1286</v>
      </c>
      <c r="CK457" s="4">
        <v>1141</v>
      </c>
      <c r="CL457" s="4">
        <v>5753</v>
      </c>
      <c r="CM457" s="4">
        <v>1138</v>
      </c>
      <c r="CN457" s="4">
        <v>1147</v>
      </c>
      <c r="CO457" s="4">
        <v>1197</v>
      </c>
      <c r="CP457" s="4">
        <v>1155</v>
      </c>
      <c r="CQ457" s="4">
        <v>1116</v>
      </c>
      <c r="CR457" s="4">
        <v>5232</v>
      </c>
      <c r="CS457" s="4">
        <v>1117</v>
      </c>
      <c r="CT457" s="4">
        <v>1058</v>
      </c>
      <c r="CU457" s="4">
        <v>1066</v>
      </c>
      <c r="CV457" s="4">
        <v>1003</v>
      </c>
      <c r="CW457" s="4">
        <v>988</v>
      </c>
      <c r="CX457" s="4">
        <v>4150</v>
      </c>
      <c r="CY457" s="4">
        <v>948</v>
      </c>
      <c r="CZ457" s="4">
        <v>858</v>
      </c>
      <c r="DA457" s="4">
        <v>850</v>
      </c>
      <c r="DB457" s="4">
        <v>758</v>
      </c>
      <c r="DC457" s="4">
        <v>736</v>
      </c>
      <c r="DD457" s="4">
        <v>3040</v>
      </c>
      <c r="DE457" s="4">
        <v>695</v>
      </c>
      <c r="DF457" s="4">
        <v>680</v>
      </c>
      <c r="DG457" s="4">
        <v>590</v>
      </c>
      <c r="DH457" s="4">
        <v>532</v>
      </c>
      <c r="DI457" s="4">
        <v>543</v>
      </c>
      <c r="DJ457" s="4">
        <v>1194</v>
      </c>
      <c r="DK457" s="4">
        <v>430</v>
      </c>
      <c r="DL457" s="4">
        <v>315</v>
      </c>
      <c r="DM457" s="4">
        <v>178</v>
      </c>
      <c r="DN457" s="4">
        <v>151</v>
      </c>
      <c r="DO457" s="4">
        <v>120</v>
      </c>
      <c r="DP457" s="4">
        <v>365</v>
      </c>
      <c r="DQ457" s="4">
        <v>132</v>
      </c>
      <c r="DR457" s="4">
        <v>73</v>
      </c>
      <c r="DS457" s="4">
        <v>65</v>
      </c>
      <c r="DT457" s="4">
        <v>45</v>
      </c>
      <c r="DU457" s="4">
        <v>50</v>
      </c>
      <c r="DV457" s="4">
        <v>30</v>
      </c>
      <c r="DW457" s="4">
        <v>30861</v>
      </c>
      <c r="DX457" s="4">
        <v>34626</v>
      </c>
      <c r="DY457" s="4">
        <v>80492</v>
      </c>
      <c r="DZ457" s="4">
        <v>38725</v>
      </c>
      <c r="EA457" s="4">
        <v>26119</v>
      </c>
    </row>
    <row r="458" spans="1:131" ht="17.5" customHeight="1" x14ac:dyDescent="0.35">
      <c r="A458" s="2" t="s">
        <v>800</v>
      </c>
      <c r="D458" s="2" t="s">
        <v>801</v>
      </c>
      <c r="E458" s="4">
        <v>119775</v>
      </c>
      <c r="F458" s="4">
        <v>7029</v>
      </c>
      <c r="G458" s="4">
        <v>1493</v>
      </c>
      <c r="H458" s="4">
        <v>1432</v>
      </c>
      <c r="I458" s="4">
        <v>1403</v>
      </c>
      <c r="J458" s="4">
        <v>1401</v>
      </c>
      <c r="K458" s="4">
        <v>1300</v>
      </c>
      <c r="L458" s="4">
        <v>6473</v>
      </c>
      <c r="M458" s="4">
        <v>1374</v>
      </c>
      <c r="N458" s="4">
        <v>1354</v>
      </c>
      <c r="O458" s="4">
        <v>1283</v>
      </c>
      <c r="P458" s="4">
        <v>1266</v>
      </c>
      <c r="Q458" s="4">
        <v>1196</v>
      </c>
      <c r="R458" s="4">
        <v>6916</v>
      </c>
      <c r="S458" s="4">
        <v>1267</v>
      </c>
      <c r="T458" s="4">
        <v>1388</v>
      </c>
      <c r="U458" s="4">
        <v>1423</v>
      </c>
      <c r="V458" s="4">
        <v>1374</v>
      </c>
      <c r="W458" s="4">
        <v>1464</v>
      </c>
      <c r="X458" s="4">
        <v>7298</v>
      </c>
      <c r="Y458" s="4">
        <v>1384</v>
      </c>
      <c r="Z458" s="4">
        <v>1379</v>
      </c>
      <c r="AA458" s="4">
        <v>1472</v>
      </c>
      <c r="AB458" s="4">
        <v>1475</v>
      </c>
      <c r="AC458" s="4">
        <v>1588</v>
      </c>
      <c r="AD458" s="4">
        <v>7949</v>
      </c>
      <c r="AE458" s="4">
        <v>1675</v>
      </c>
      <c r="AF458" s="4">
        <v>1562</v>
      </c>
      <c r="AG458" s="4">
        <v>1552</v>
      </c>
      <c r="AH458" s="4">
        <v>1612</v>
      </c>
      <c r="AI458" s="4">
        <v>1548</v>
      </c>
      <c r="AJ458" s="4">
        <v>7642</v>
      </c>
      <c r="AK458" s="4">
        <v>1515</v>
      </c>
      <c r="AL458" s="4">
        <v>1551</v>
      </c>
      <c r="AM458" s="4">
        <v>1535</v>
      </c>
      <c r="AN458" s="4">
        <v>1501</v>
      </c>
      <c r="AO458" s="4">
        <v>1540</v>
      </c>
      <c r="AP458" s="4">
        <v>7071</v>
      </c>
      <c r="AQ458" s="4">
        <v>1553</v>
      </c>
      <c r="AR458" s="4">
        <v>1531</v>
      </c>
      <c r="AS458" s="4">
        <v>1378</v>
      </c>
      <c r="AT458" s="4">
        <v>1303</v>
      </c>
      <c r="AU458" s="4">
        <v>1306</v>
      </c>
      <c r="AV458" s="4">
        <v>7531</v>
      </c>
      <c r="AW458" s="4">
        <v>1370</v>
      </c>
      <c r="AX458" s="4">
        <v>1359</v>
      </c>
      <c r="AY458" s="4">
        <v>1506</v>
      </c>
      <c r="AZ458" s="4">
        <v>1556</v>
      </c>
      <c r="BA458" s="4">
        <v>1740</v>
      </c>
      <c r="BB458" s="4">
        <v>8587</v>
      </c>
      <c r="BC458" s="4">
        <v>1726</v>
      </c>
      <c r="BD458" s="4">
        <v>1634</v>
      </c>
      <c r="BE458" s="4">
        <v>1740</v>
      </c>
      <c r="BF458" s="4">
        <v>1730</v>
      </c>
      <c r="BG458" s="4">
        <v>1757</v>
      </c>
      <c r="BH458" s="4">
        <v>8451</v>
      </c>
      <c r="BI458" s="4">
        <v>1694</v>
      </c>
      <c r="BJ458" s="4">
        <v>1729</v>
      </c>
      <c r="BK458" s="4">
        <v>1724</v>
      </c>
      <c r="BL458" s="4">
        <v>1687</v>
      </c>
      <c r="BM458" s="4">
        <v>1617</v>
      </c>
      <c r="BN458" s="4">
        <v>7753</v>
      </c>
      <c r="BO458" s="4">
        <v>1681</v>
      </c>
      <c r="BP458" s="4">
        <v>1524</v>
      </c>
      <c r="BQ458" s="4">
        <v>1519</v>
      </c>
      <c r="BR458" s="4">
        <v>1600</v>
      </c>
      <c r="BS458" s="4">
        <v>1429</v>
      </c>
      <c r="BT458" s="4">
        <v>7001</v>
      </c>
      <c r="BU458" s="4">
        <v>1392</v>
      </c>
      <c r="BV458" s="4">
        <v>1363</v>
      </c>
      <c r="BW458" s="4">
        <v>1411</v>
      </c>
      <c r="BX458" s="4">
        <v>1449</v>
      </c>
      <c r="BY458" s="4">
        <v>1386</v>
      </c>
      <c r="BZ458" s="4">
        <v>7805</v>
      </c>
      <c r="CA458" s="4">
        <v>1472</v>
      </c>
      <c r="CB458" s="4">
        <v>1433</v>
      </c>
      <c r="CC458" s="4">
        <v>1570</v>
      </c>
      <c r="CD458" s="4">
        <v>1698</v>
      </c>
      <c r="CE458" s="4">
        <v>1632</v>
      </c>
      <c r="CF458" s="4">
        <v>6195</v>
      </c>
      <c r="CG458" s="4">
        <v>1283</v>
      </c>
      <c r="CH458" s="4">
        <v>1333</v>
      </c>
      <c r="CI458" s="4">
        <v>1233</v>
      </c>
      <c r="CJ458" s="4">
        <v>1246</v>
      </c>
      <c r="CK458" s="4">
        <v>1100</v>
      </c>
      <c r="CL458" s="4">
        <v>5137</v>
      </c>
      <c r="CM458" s="4">
        <v>1053</v>
      </c>
      <c r="CN458" s="4">
        <v>992</v>
      </c>
      <c r="CO458" s="4">
        <v>1083</v>
      </c>
      <c r="CP458" s="4">
        <v>1057</v>
      </c>
      <c r="CQ458" s="4">
        <v>952</v>
      </c>
      <c r="CR458" s="4">
        <v>4230</v>
      </c>
      <c r="CS458" s="4">
        <v>886</v>
      </c>
      <c r="CT458" s="4">
        <v>923</v>
      </c>
      <c r="CU458" s="4">
        <v>841</v>
      </c>
      <c r="CV458" s="4">
        <v>834</v>
      </c>
      <c r="CW458" s="4">
        <v>746</v>
      </c>
      <c r="CX458" s="4">
        <v>3152</v>
      </c>
      <c r="CY458" s="4">
        <v>748</v>
      </c>
      <c r="CZ458" s="4">
        <v>658</v>
      </c>
      <c r="DA458" s="4">
        <v>608</v>
      </c>
      <c r="DB458" s="4">
        <v>572</v>
      </c>
      <c r="DC458" s="4">
        <v>566</v>
      </c>
      <c r="DD458" s="4">
        <v>2258</v>
      </c>
      <c r="DE458" s="4">
        <v>569</v>
      </c>
      <c r="DF458" s="4">
        <v>502</v>
      </c>
      <c r="DG458" s="4">
        <v>466</v>
      </c>
      <c r="DH458" s="4">
        <v>350</v>
      </c>
      <c r="DI458" s="4">
        <v>371</v>
      </c>
      <c r="DJ458" s="4">
        <v>998</v>
      </c>
      <c r="DK458" s="4">
        <v>339</v>
      </c>
      <c r="DL458" s="4">
        <v>287</v>
      </c>
      <c r="DM458" s="4">
        <v>162</v>
      </c>
      <c r="DN458" s="4">
        <v>95</v>
      </c>
      <c r="DO458" s="4">
        <v>115</v>
      </c>
      <c r="DP458" s="4">
        <v>268</v>
      </c>
      <c r="DQ458" s="4">
        <v>80</v>
      </c>
      <c r="DR458" s="4">
        <v>73</v>
      </c>
      <c r="DS458" s="4">
        <v>52</v>
      </c>
      <c r="DT458" s="4">
        <v>38</v>
      </c>
      <c r="DU458" s="4">
        <v>25</v>
      </c>
      <c r="DV458" s="4">
        <v>31</v>
      </c>
      <c r="DW458" s="4">
        <v>21802</v>
      </c>
      <c r="DX458" s="4">
        <v>24653</v>
      </c>
      <c r="DY458" s="4">
        <v>44694</v>
      </c>
      <c r="DZ458" s="4">
        <v>31010</v>
      </c>
      <c r="EA458" s="4">
        <v>22269</v>
      </c>
    </row>
    <row r="459" spans="1:131" ht="17.5" customHeight="1" x14ac:dyDescent="0.35">
      <c r="A459" s="2" t="s">
        <v>802</v>
      </c>
      <c r="D459" s="2" t="s">
        <v>803</v>
      </c>
      <c r="E459" s="4">
        <v>30011</v>
      </c>
      <c r="F459" s="4">
        <v>1710</v>
      </c>
      <c r="G459" s="4">
        <v>327</v>
      </c>
      <c r="H459" s="4">
        <v>360</v>
      </c>
      <c r="I459" s="4">
        <v>356</v>
      </c>
      <c r="J459" s="4">
        <v>321</v>
      </c>
      <c r="K459" s="4">
        <v>346</v>
      </c>
      <c r="L459" s="4">
        <v>1494</v>
      </c>
      <c r="M459" s="4">
        <v>310</v>
      </c>
      <c r="N459" s="4">
        <v>315</v>
      </c>
      <c r="O459" s="4">
        <v>273</v>
      </c>
      <c r="P459" s="4">
        <v>317</v>
      </c>
      <c r="Q459" s="4">
        <v>279</v>
      </c>
      <c r="R459" s="4">
        <v>1757</v>
      </c>
      <c r="S459" s="4">
        <v>302</v>
      </c>
      <c r="T459" s="4">
        <v>343</v>
      </c>
      <c r="U459" s="4">
        <v>355</v>
      </c>
      <c r="V459" s="4">
        <v>337</v>
      </c>
      <c r="W459" s="4">
        <v>420</v>
      </c>
      <c r="X459" s="4">
        <v>1896</v>
      </c>
      <c r="Y459" s="4">
        <v>354</v>
      </c>
      <c r="Z459" s="4">
        <v>396</v>
      </c>
      <c r="AA459" s="4">
        <v>377</v>
      </c>
      <c r="AB459" s="4">
        <v>387</v>
      </c>
      <c r="AC459" s="4">
        <v>382</v>
      </c>
      <c r="AD459" s="4">
        <v>1962</v>
      </c>
      <c r="AE459" s="4">
        <v>367</v>
      </c>
      <c r="AF459" s="4">
        <v>366</v>
      </c>
      <c r="AG459" s="4">
        <v>396</v>
      </c>
      <c r="AH459" s="4">
        <v>413</v>
      </c>
      <c r="AI459" s="4">
        <v>420</v>
      </c>
      <c r="AJ459" s="4">
        <v>2176</v>
      </c>
      <c r="AK459" s="4">
        <v>469</v>
      </c>
      <c r="AL459" s="4">
        <v>457</v>
      </c>
      <c r="AM459" s="4">
        <v>406</v>
      </c>
      <c r="AN459" s="4">
        <v>415</v>
      </c>
      <c r="AO459" s="4">
        <v>429</v>
      </c>
      <c r="AP459" s="4">
        <v>1671</v>
      </c>
      <c r="AQ459" s="4">
        <v>399</v>
      </c>
      <c r="AR459" s="4">
        <v>357</v>
      </c>
      <c r="AS459" s="4">
        <v>307</v>
      </c>
      <c r="AT459" s="4">
        <v>297</v>
      </c>
      <c r="AU459" s="4">
        <v>311</v>
      </c>
      <c r="AV459" s="4">
        <v>1769</v>
      </c>
      <c r="AW459" s="4">
        <v>336</v>
      </c>
      <c r="AX459" s="4">
        <v>318</v>
      </c>
      <c r="AY459" s="4">
        <v>333</v>
      </c>
      <c r="AZ459" s="4">
        <v>382</v>
      </c>
      <c r="BA459" s="4">
        <v>400</v>
      </c>
      <c r="BB459" s="4">
        <v>2217</v>
      </c>
      <c r="BC459" s="4">
        <v>421</v>
      </c>
      <c r="BD459" s="4">
        <v>436</v>
      </c>
      <c r="BE459" s="4">
        <v>434</v>
      </c>
      <c r="BF459" s="4">
        <v>446</v>
      </c>
      <c r="BG459" s="4">
        <v>480</v>
      </c>
      <c r="BH459" s="4">
        <v>2236</v>
      </c>
      <c r="BI459" s="4">
        <v>411</v>
      </c>
      <c r="BJ459" s="4">
        <v>466</v>
      </c>
      <c r="BK459" s="4">
        <v>453</v>
      </c>
      <c r="BL459" s="4">
        <v>453</v>
      </c>
      <c r="BM459" s="4">
        <v>453</v>
      </c>
      <c r="BN459" s="4">
        <v>2032</v>
      </c>
      <c r="BO459" s="4">
        <v>471</v>
      </c>
      <c r="BP459" s="4">
        <v>395</v>
      </c>
      <c r="BQ459" s="4">
        <v>392</v>
      </c>
      <c r="BR459" s="4">
        <v>411</v>
      </c>
      <c r="BS459" s="4">
        <v>363</v>
      </c>
      <c r="BT459" s="4">
        <v>1757</v>
      </c>
      <c r="BU459" s="4">
        <v>364</v>
      </c>
      <c r="BV459" s="4">
        <v>344</v>
      </c>
      <c r="BW459" s="4">
        <v>325</v>
      </c>
      <c r="BX459" s="4">
        <v>360</v>
      </c>
      <c r="BY459" s="4">
        <v>364</v>
      </c>
      <c r="BZ459" s="4">
        <v>1941</v>
      </c>
      <c r="CA459" s="4">
        <v>396</v>
      </c>
      <c r="CB459" s="4">
        <v>372</v>
      </c>
      <c r="CC459" s="4">
        <v>383</v>
      </c>
      <c r="CD459" s="4">
        <v>385</v>
      </c>
      <c r="CE459" s="4">
        <v>405</v>
      </c>
      <c r="CF459" s="4">
        <v>1431</v>
      </c>
      <c r="CG459" s="4">
        <v>291</v>
      </c>
      <c r="CH459" s="4">
        <v>317</v>
      </c>
      <c r="CI459" s="4">
        <v>305</v>
      </c>
      <c r="CJ459" s="4">
        <v>269</v>
      </c>
      <c r="CK459" s="4">
        <v>249</v>
      </c>
      <c r="CL459" s="4">
        <v>1271</v>
      </c>
      <c r="CM459" s="4">
        <v>267</v>
      </c>
      <c r="CN459" s="4">
        <v>258</v>
      </c>
      <c r="CO459" s="4">
        <v>249</v>
      </c>
      <c r="CP459" s="4">
        <v>269</v>
      </c>
      <c r="CQ459" s="4">
        <v>228</v>
      </c>
      <c r="CR459" s="4">
        <v>1063</v>
      </c>
      <c r="CS459" s="4">
        <v>254</v>
      </c>
      <c r="CT459" s="4">
        <v>188</v>
      </c>
      <c r="CU459" s="4">
        <v>219</v>
      </c>
      <c r="CV459" s="4">
        <v>211</v>
      </c>
      <c r="CW459" s="4">
        <v>191</v>
      </c>
      <c r="CX459" s="4">
        <v>796</v>
      </c>
      <c r="CY459" s="4">
        <v>182</v>
      </c>
      <c r="CZ459" s="4">
        <v>160</v>
      </c>
      <c r="DA459" s="4">
        <v>164</v>
      </c>
      <c r="DB459" s="4">
        <v>154</v>
      </c>
      <c r="DC459" s="4">
        <v>136</v>
      </c>
      <c r="DD459" s="4">
        <v>516</v>
      </c>
      <c r="DE459" s="4">
        <v>115</v>
      </c>
      <c r="DF459" s="4">
        <v>116</v>
      </c>
      <c r="DG459" s="4">
        <v>99</v>
      </c>
      <c r="DH459" s="4">
        <v>98</v>
      </c>
      <c r="DI459" s="4">
        <v>88</v>
      </c>
      <c r="DJ459" s="4">
        <v>254</v>
      </c>
      <c r="DK459" s="4">
        <v>83</v>
      </c>
      <c r="DL459" s="4">
        <v>63</v>
      </c>
      <c r="DM459" s="4">
        <v>45</v>
      </c>
      <c r="DN459" s="4">
        <v>31</v>
      </c>
      <c r="DO459" s="4">
        <v>32</v>
      </c>
      <c r="DP459" s="4">
        <v>59</v>
      </c>
      <c r="DQ459" s="4">
        <v>23</v>
      </c>
      <c r="DR459" s="4">
        <v>12</v>
      </c>
      <c r="DS459" s="4">
        <v>13</v>
      </c>
      <c r="DT459" s="4">
        <v>9</v>
      </c>
      <c r="DU459" s="4">
        <v>2</v>
      </c>
      <c r="DV459" s="4">
        <v>3</v>
      </c>
      <c r="DW459" s="4">
        <v>5315</v>
      </c>
      <c r="DX459" s="4">
        <v>6088</v>
      </c>
      <c r="DY459" s="4">
        <v>11337</v>
      </c>
      <c r="DZ459" s="4">
        <v>7966</v>
      </c>
      <c r="EA459" s="4">
        <v>5393</v>
      </c>
    </row>
    <row r="460" spans="1:131" ht="17.5" customHeight="1" x14ac:dyDescent="0.35">
      <c r="A460" s="2" t="s">
        <v>804</v>
      </c>
      <c r="D460" s="2" t="s">
        <v>805</v>
      </c>
      <c r="E460" s="4">
        <v>91105</v>
      </c>
      <c r="F460" s="4">
        <v>5528</v>
      </c>
      <c r="G460" s="4">
        <v>1164</v>
      </c>
      <c r="H460" s="4">
        <v>1094</v>
      </c>
      <c r="I460" s="4">
        <v>1062</v>
      </c>
      <c r="J460" s="4">
        <v>1106</v>
      </c>
      <c r="K460" s="4">
        <v>1102</v>
      </c>
      <c r="L460" s="4">
        <v>5008</v>
      </c>
      <c r="M460" s="4">
        <v>1064</v>
      </c>
      <c r="N460" s="4">
        <v>972</v>
      </c>
      <c r="O460" s="4">
        <v>1003</v>
      </c>
      <c r="P460" s="4">
        <v>967</v>
      </c>
      <c r="Q460" s="4">
        <v>1002</v>
      </c>
      <c r="R460" s="4">
        <v>5353</v>
      </c>
      <c r="S460" s="4">
        <v>947</v>
      </c>
      <c r="T460" s="4">
        <v>1019</v>
      </c>
      <c r="U460" s="4">
        <v>1102</v>
      </c>
      <c r="V460" s="4">
        <v>1102</v>
      </c>
      <c r="W460" s="4">
        <v>1183</v>
      </c>
      <c r="X460" s="4">
        <v>5646</v>
      </c>
      <c r="Y460" s="4">
        <v>1083</v>
      </c>
      <c r="Z460" s="4">
        <v>1179</v>
      </c>
      <c r="AA460" s="4">
        <v>1202</v>
      </c>
      <c r="AB460" s="4">
        <v>1154</v>
      </c>
      <c r="AC460" s="4">
        <v>1028</v>
      </c>
      <c r="AD460" s="4">
        <v>5317</v>
      </c>
      <c r="AE460" s="4">
        <v>916</v>
      </c>
      <c r="AF460" s="4">
        <v>1033</v>
      </c>
      <c r="AG460" s="4">
        <v>1148</v>
      </c>
      <c r="AH460" s="4">
        <v>1110</v>
      </c>
      <c r="AI460" s="4">
        <v>1110</v>
      </c>
      <c r="AJ460" s="4">
        <v>5782</v>
      </c>
      <c r="AK460" s="4">
        <v>1134</v>
      </c>
      <c r="AL460" s="4">
        <v>1216</v>
      </c>
      <c r="AM460" s="4">
        <v>1161</v>
      </c>
      <c r="AN460" s="4">
        <v>1149</v>
      </c>
      <c r="AO460" s="4">
        <v>1122</v>
      </c>
      <c r="AP460" s="4">
        <v>5608</v>
      </c>
      <c r="AQ460" s="4">
        <v>1226</v>
      </c>
      <c r="AR460" s="4">
        <v>1207</v>
      </c>
      <c r="AS460" s="4">
        <v>1113</v>
      </c>
      <c r="AT460" s="4">
        <v>1070</v>
      </c>
      <c r="AU460" s="4">
        <v>992</v>
      </c>
      <c r="AV460" s="4">
        <v>5849</v>
      </c>
      <c r="AW460" s="4">
        <v>1008</v>
      </c>
      <c r="AX460" s="4">
        <v>1094</v>
      </c>
      <c r="AY460" s="4">
        <v>1123</v>
      </c>
      <c r="AZ460" s="4">
        <v>1283</v>
      </c>
      <c r="BA460" s="4">
        <v>1341</v>
      </c>
      <c r="BB460" s="4">
        <v>6704</v>
      </c>
      <c r="BC460" s="4">
        <v>1291</v>
      </c>
      <c r="BD460" s="4">
        <v>1308</v>
      </c>
      <c r="BE460" s="4">
        <v>1428</v>
      </c>
      <c r="BF460" s="4">
        <v>1325</v>
      </c>
      <c r="BG460" s="4">
        <v>1352</v>
      </c>
      <c r="BH460" s="4">
        <v>6535</v>
      </c>
      <c r="BI460" s="4">
        <v>1303</v>
      </c>
      <c r="BJ460" s="4">
        <v>1349</v>
      </c>
      <c r="BK460" s="4">
        <v>1292</v>
      </c>
      <c r="BL460" s="4">
        <v>1286</v>
      </c>
      <c r="BM460" s="4">
        <v>1305</v>
      </c>
      <c r="BN460" s="4">
        <v>5914</v>
      </c>
      <c r="BO460" s="4">
        <v>1221</v>
      </c>
      <c r="BP460" s="4">
        <v>1130</v>
      </c>
      <c r="BQ460" s="4">
        <v>1193</v>
      </c>
      <c r="BR460" s="4">
        <v>1185</v>
      </c>
      <c r="BS460" s="4">
        <v>1185</v>
      </c>
      <c r="BT460" s="4">
        <v>5529</v>
      </c>
      <c r="BU460" s="4">
        <v>1113</v>
      </c>
      <c r="BV460" s="4">
        <v>1083</v>
      </c>
      <c r="BW460" s="4">
        <v>1147</v>
      </c>
      <c r="BX460" s="4">
        <v>1155</v>
      </c>
      <c r="BY460" s="4">
        <v>1031</v>
      </c>
      <c r="BZ460" s="4">
        <v>6008</v>
      </c>
      <c r="CA460" s="4">
        <v>1128</v>
      </c>
      <c r="CB460" s="4">
        <v>1200</v>
      </c>
      <c r="CC460" s="4">
        <v>1198</v>
      </c>
      <c r="CD460" s="4">
        <v>1233</v>
      </c>
      <c r="CE460" s="4">
        <v>1249</v>
      </c>
      <c r="CF460" s="4">
        <v>4731</v>
      </c>
      <c r="CG460" s="4">
        <v>941</v>
      </c>
      <c r="CH460" s="4">
        <v>1077</v>
      </c>
      <c r="CI460" s="4">
        <v>952</v>
      </c>
      <c r="CJ460" s="4">
        <v>912</v>
      </c>
      <c r="CK460" s="4">
        <v>849</v>
      </c>
      <c r="CL460" s="4">
        <v>3880</v>
      </c>
      <c r="CM460" s="4">
        <v>845</v>
      </c>
      <c r="CN460" s="4">
        <v>811</v>
      </c>
      <c r="CO460" s="4">
        <v>759</v>
      </c>
      <c r="CP460" s="4">
        <v>765</v>
      </c>
      <c r="CQ460" s="4">
        <v>700</v>
      </c>
      <c r="CR460" s="4">
        <v>3168</v>
      </c>
      <c r="CS460" s="4">
        <v>676</v>
      </c>
      <c r="CT460" s="4">
        <v>700</v>
      </c>
      <c r="CU460" s="4">
        <v>655</v>
      </c>
      <c r="CV460" s="4">
        <v>581</v>
      </c>
      <c r="CW460" s="4">
        <v>556</v>
      </c>
      <c r="CX460" s="4">
        <v>2151</v>
      </c>
      <c r="CY460" s="4">
        <v>494</v>
      </c>
      <c r="CZ460" s="4">
        <v>437</v>
      </c>
      <c r="DA460" s="4">
        <v>441</v>
      </c>
      <c r="DB460" s="4">
        <v>380</v>
      </c>
      <c r="DC460" s="4">
        <v>399</v>
      </c>
      <c r="DD460" s="4">
        <v>1556</v>
      </c>
      <c r="DE460" s="4">
        <v>429</v>
      </c>
      <c r="DF460" s="4">
        <v>329</v>
      </c>
      <c r="DG460" s="4">
        <v>302</v>
      </c>
      <c r="DH460" s="4">
        <v>248</v>
      </c>
      <c r="DI460" s="4">
        <v>248</v>
      </c>
      <c r="DJ460" s="4">
        <v>656</v>
      </c>
      <c r="DK460" s="4">
        <v>213</v>
      </c>
      <c r="DL460" s="4">
        <v>179</v>
      </c>
      <c r="DM460" s="4">
        <v>121</v>
      </c>
      <c r="DN460" s="4">
        <v>79</v>
      </c>
      <c r="DO460" s="4">
        <v>64</v>
      </c>
      <c r="DP460" s="4">
        <v>162</v>
      </c>
      <c r="DQ460" s="4">
        <v>53</v>
      </c>
      <c r="DR460" s="4">
        <v>38</v>
      </c>
      <c r="DS460" s="4">
        <v>35</v>
      </c>
      <c r="DT460" s="4">
        <v>18</v>
      </c>
      <c r="DU460" s="4">
        <v>18</v>
      </c>
      <c r="DV460" s="4">
        <v>20</v>
      </c>
      <c r="DW460" s="4">
        <v>16972</v>
      </c>
      <c r="DX460" s="4">
        <v>19353</v>
      </c>
      <c r="DY460" s="4">
        <v>33823</v>
      </c>
      <c r="DZ460" s="4">
        <v>23986</v>
      </c>
      <c r="EA460" s="4">
        <v>16324</v>
      </c>
    </row>
    <row r="461" spans="1:131" ht="17.5" customHeight="1" x14ac:dyDescent="0.35">
      <c r="A461" s="2" t="s">
        <v>806</v>
      </c>
      <c r="D461" s="2" t="s">
        <v>807</v>
      </c>
      <c r="E461" s="4">
        <v>35489</v>
      </c>
      <c r="F461" s="4">
        <v>1911</v>
      </c>
      <c r="G461" s="4">
        <v>370</v>
      </c>
      <c r="H461" s="4">
        <v>382</v>
      </c>
      <c r="I461" s="4">
        <v>372</v>
      </c>
      <c r="J461" s="4">
        <v>385</v>
      </c>
      <c r="K461" s="4">
        <v>402</v>
      </c>
      <c r="L461" s="4">
        <v>1791</v>
      </c>
      <c r="M461" s="4">
        <v>415</v>
      </c>
      <c r="N461" s="4">
        <v>361</v>
      </c>
      <c r="O461" s="4">
        <v>340</v>
      </c>
      <c r="P461" s="4">
        <v>330</v>
      </c>
      <c r="Q461" s="4">
        <v>345</v>
      </c>
      <c r="R461" s="4">
        <v>2029</v>
      </c>
      <c r="S461" s="4">
        <v>361</v>
      </c>
      <c r="T461" s="4">
        <v>405</v>
      </c>
      <c r="U461" s="4">
        <v>412</v>
      </c>
      <c r="V461" s="4">
        <v>428</v>
      </c>
      <c r="W461" s="4">
        <v>423</v>
      </c>
      <c r="X461" s="4">
        <v>2333</v>
      </c>
      <c r="Y461" s="4">
        <v>432</v>
      </c>
      <c r="Z461" s="4">
        <v>469</v>
      </c>
      <c r="AA461" s="4">
        <v>514</v>
      </c>
      <c r="AB461" s="4">
        <v>475</v>
      </c>
      <c r="AC461" s="4">
        <v>443</v>
      </c>
      <c r="AD461" s="4">
        <v>2344</v>
      </c>
      <c r="AE461" s="4">
        <v>434</v>
      </c>
      <c r="AF461" s="4">
        <v>447</v>
      </c>
      <c r="AG461" s="4">
        <v>474</v>
      </c>
      <c r="AH461" s="4">
        <v>488</v>
      </c>
      <c r="AI461" s="4">
        <v>501</v>
      </c>
      <c r="AJ461" s="4">
        <v>2186</v>
      </c>
      <c r="AK461" s="4">
        <v>475</v>
      </c>
      <c r="AL461" s="4">
        <v>428</v>
      </c>
      <c r="AM461" s="4">
        <v>433</v>
      </c>
      <c r="AN461" s="4">
        <v>411</v>
      </c>
      <c r="AO461" s="4">
        <v>439</v>
      </c>
      <c r="AP461" s="4">
        <v>2000</v>
      </c>
      <c r="AQ461" s="4">
        <v>457</v>
      </c>
      <c r="AR461" s="4">
        <v>421</v>
      </c>
      <c r="AS461" s="4">
        <v>434</v>
      </c>
      <c r="AT461" s="4">
        <v>302</v>
      </c>
      <c r="AU461" s="4">
        <v>386</v>
      </c>
      <c r="AV461" s="4">
        <v>2078</v>
      </c>
      <c r="AW461" s="4">
        <v>396</v>
      </c>
      <c r="AX461" s="4">
        <v>368</v>
      </c>
      <c r="AY461" s="4">
        <v>434</v>
      </c>
      <c r="AZ461" s="4">
        <v>432</v>
      </c>
      <c r="BA461" s="4">
        <v>448</v>
      </c>
      <c r="BB461" s="4">
        <v>2754</v>
      </c>
      <c r="BC461" s="4">
        <v>523</v>
      </c>
      <c r="BD461" s="4">
        <v>524</v>
      </c>
      <c r="BE461" s="4">
        <v>573</v>
      </c>
      <c r="BF461" s="4">
        <v>530</v>
      </c>
      <c r="BG461" s="4">
        <v>604</v>
      </c>
      <c r="BH461" s="4">
        <v>2583</v>
      </c>
      <c r="BI461" s="4">
        <v>529</v>
      </c>
      <c r="BJ461" s="4">
        <v>497</v>
      </c>
      <c r="BK461" s="4">
        <v>518</v>
      </c>
      <c r="BL461" s="4">
        <v>519</v>
      </c>
      <c r="BM461" s="4">
        <v>520</v>
      </c>
      <c r="BN461" s="4">
        <v>2343</v>
      </c>
      <c r="BO461" s="4">
        <v>518</v>
      </c>
      <c r="BP461" s="4">
        <v>462</v>
      </c>
      <c r="BQ461" s="4">
        <v>475</v>
      </c>
      <c r="BR461" s="4">
        <v>457</v>
      </c>
      <c r="BS461" s="4">
        <v>431</v>
      </c>
      <c r="BT461" s="4">
        <v>2039</v>
      </c>
      <c r="BU461" s="4">
        <v>384</v>
      </c>
      <c r="BV461" s="4">
        <v>390</v>
      </c>
      <c r="BW461" s="4">
        <v>452</v>
      </c>
      <c r="BX461" s="4">
        <v>397</v>
      </c>
      <c r="BY461" s="4">
        <v>416</v>
      </c>
      <c r="BZ461" s="4">
        <v>2287</v>
      </c>
      <c r="CA461" s="4">
        <v>428</v>
      </c>
      <c r="CB461" s="4">
        <v>425</v>
      </c>
      <c r="CC461" s="4">
        <v>461</v>
      </c>
      <c r="CD461" s="4">
        <v>468</v>
      </c>
      <c r="CE461" s="4">
        <v>505</v>
      </c>
      <c r="CF461" s="4">
        <v>1981</v>
      </c>
      <c r="CG461" s="4">
        <v>387</v>
      </c>
      <c r="CH461" s="4">
        <v>409</v>
      </c>
      <c r="CI461" s="4">
        <v>393</v>
      </c>
      <c r="CJ461" s="4">
        <v>426</v>
      </c>
      <c r="CK461" s="4">
        <v>366</v>
      </c>
      <c r="CL461" s="4">
        <v>1540</v>
      </c>
      <c r="CM461" s="4">
        <v>322</v>
      </c>
      <c r="CN461" s="4">
        <v>340</v>
      </c>
      <c r="CO461" s="4">
        <v>294</v>
      </c>
      <c r="CP461" s="4">
        <v>277</v>
      </c>
      <c r="CQ461" s="4">
        <v>307</v>
      </c>
      <c r="CR461" s="4">
        <v>1287</v>
      </c>
      <c r="CS461" s="4">
        <v>292</v>
      </c>
      <c r="CT461" s="4">
        <v>262</v>
      </c>
      <c r="CU461" s="4">
        <v>267</v>
      </c>
      <c r="CV461" s="4">
        <v>247</v>
      </c>
      <c r="CW461" s="4">
        <v>219</v>
      </c>
      <c r="CX461" s="4">
        <v>935</v>
      </c>
      <c r="CY461" s="4">
        <v>207</v>
      </c>
      <c r="CZ461" s="4">
        <v>207</v>
      </c>
      <c r="DA461" s="4">
        <v>174</v>
      </c>
      <c r="DB461" s="4">
        <v>186</v>
      </c>
      <c r="DC461" s="4">
        <v>161</v>
      </c>
      <c r="DD461" s="4">
        <v>673</v>
      </c>
      <c r="DE461" s="4">
        <v>156</v>
      </c>
      <c r="DF461" s="4">
        <v>141</v>
      </c>
      <c r="DG461" s="4">
        <v>131</v>
      </c>
      <c r="DH461" s="4">
        <v>134</v>
      </c>
      <c r="DI461" s="4">
        <v>111</v>
      </c>
      <c r="DJ461" s="4">
        <v>314</v>
      </c>
      <c r="DK461" s="4">
        <v>117</v>
      </c>
      <c r="DL461" s="4">
        <v>78</v>
      </c>
      <c r="DM461" s="4">
        <v>53</v>
      </c>
      <c r="DN461" s="4">
        <v>36</v>
      </c>
      <c r="DO461" s="4">
        <v>30</v>
      </c>
      <c r="DP461" s="4">
        <v>72</v>
      </c>
      <c r="DQ461" s="4">
        <v>19</v>
      </c>
      <c r="DR461" s="4">
        <v>29</v>
      </c>
      <c r="DS461" s="4">
        <v>14</v>
      </c>
      <c r="DT461" s="4">
        <v>7</v>
      </c>
      <c r="DU461" s="4">
        <v>3</v>
      </c>
      <c r="DV461" s="4">
        <v>9</v>
      </c>
      <c r="DW461" s="4">
        <v>6163</v>
      </c>
      <c r="DX461" s="4">
        <v>7146</v>
      </c>
      <c r="DY461" s="4">
        <v>13263</v>
      </c>
      <c r="DZ461" s="4">
        <v>9252</v>
      </c>
      <c r="EA461" s="4">
        <v>6811</v>
      </c>
    </row>
    <row r="462" spans="1:131" ht="17.5" customHeight="1" x14ac:dyDescent="0.35">
      <c r="A462" s="2" t="s">
        <v>808</v>
      </c>
      <c r="D462" s="2" t="s">
        <v>809</v>
      </c>
      <c r="E462" s="4">
        <v>46693</v>
      </c>
      <c r="F462" s="4">
        <v>2663</v>
      </c>
      <c r="G462" s="4">
        <v>549</v>
      </c>
      <c r="H462" s="4">
        <v>552</v>
      </c>
      <c r="I462" s="4">
        <v>510</v>
      </c>
      <c r="J462" s="4">
        <v>516</v>
      </c>
      <c r="K462" s="4">
        <v>536</v>
      </c>
      <c r="L462" s="4">
        <v>2454</v>
      </c>
      <c r="M462" s="4">
        <v>563</v>
      </c>
      <c r="N462" s="4">
        <v>474</v>
      </c>
      <c r="O462" s="4">
        <v>480</v>
      </c>
      <c r="P462" s="4">
        <v>441</v>
      </c>
      <c r="Q462" s="4">
        <v>496</v>
      </c>
      <c r="R462" s="4">
        <v>2749</v>
      </c>
      <c r="S462" s="4">
        <v>439</v>
      </c>
      <c r="T462" s="4">
        <v>544</v>
      </c>
      <c r="U462" s="4">
        <v>552</v>
      </c>
      <c r="V462" s="4">
        <v>635</v>
      </c>
      <c r="W462" s="4">
        <v>579</v>
      </c>
      <c r="X462" s="4">
        <v>3000</v>
      </c>
      <c r="Y462" s="4">
        <v>551</v>
      </c>
      <c r="Z462" s="4">
        <v>692</v>
      </c>
      <c r="AA462" s="4">
        <v>646</v>
      </c>
      <c r="AB462" s="4">
        <v>600</v>
      </c>
      <c r="AC462" s="4">
        <v>511</v>
      </c>
      <c r="AD462" s="4">
        <v>2779</v>
      </c>
      <c r="AE462" s="4">
        <v>521</v>
      </c>
      <c r="AF462" s="4">
        <v>539</v>
      </c>
      <c r="AG462" s="4">
        <v>580</v>
      </c>
      <c r="AH462" s="4">
        <v>584</v>
      </c>
      <c r="AI462" s="4">
        <v>555</v>
      </c>
      <c r="AJ462" s="4">
        <v>2846</v>
      </c>
      <c r="AK462" s="4">
        <v>585</v>
      </c>
      <c r="AL462" s="4">
        <v>604</v>
      </c>
      <c r="AM462" s="4">
        <v>593</v>
      </c>
      <c r="AN462" s="4">
        <v>518</v>
      </c>
      <c r="AO462" s="4">
        <v>546</v>
      </c>
      <c r="AP462" s="4">
        <v>2612</v>
      </c>
      <c r="AQ462" s="4">
        <v>544</v>
      </c>
      <c r="AR462" s="4">
        <v>553</v>
      </c>
      <c r="AS462" s="4">
        <v>492</v>
      </c>
      <c r="AT462" s="4">
        <v>502</v>
      </c>
      <c r="AU462" s="4">
        <v>521</v>
      </c>
      <c r="AV462" s="4">
        <v>2671</v>
      </c>
      <c r="AW462" s="4">
        <v>483</v>
      </c>
      <c r="AX462" s="4">
        <v>493</v>
      </c>
      <c r="AY462" s="4">
        <v>560</v>
      </c>
      <c r="AZ462" s="4">
        <v>549</v>
      </c>
      <c r="BA462" s="4">
        <v>586</v>
      </c>
      <c r="BB462" s="4">
        <v>3303</v>
      </c>
      <c r="BC462" s="4">
        <v>634</v>
      </c>
      <c r="BD462" s="4">
        <v>643</v>
      </c>
      <c r="BE462" s="4">
        <v>721</v>
      </c>
      <c r="BF462" s="4">
        <v>635</v>
      </c>
      <c r="BG462" s="4">
        <v>670</v>
      </c>
      <c r="BH462" s="4">
        <v>3444</v>
      </c>
      <c r="BI462" s="4">
        <v>722</v>
      </c>
      <c r="BJ462" s="4">
        <v>696</v>
      </c>
      <c r="BK462" s="4">
        <v>677</v>
      </c>
      <c r="BL462" s="4">
        <v>689</v>
      </c>
      <c r="BM462" s="4">
        <v>660</v>
      </c>
      <c r="BN462" s="4">
        <v>3084</v>
      </c>
      <c r="BO462" s="4">
        <v>695</v>
      </c>
      <c r="BP462" s="4">
        <v>598</v>
      </c>
      <c r="BQ462" s="4">
        <v>625</v>
      </c>
      <c r="BR462" s="4">
        <v>617</v>
      </c>
      <c r="BS462" s="4">
        <v>549</v>
      </c>
      <c r="BT462" s="4">
        <v>2903</v>
      </c>
      <c r="BU462" s="4">
        <v>567</v>
      </c>
      <c r="BV462" s="4">
        <v>561</v>
      </c>
      <c r="BW462" s="4">
        <v>594</v>
      </c>
      <c r="BX462" s="4">
        <v>603</v>
      </c>
      <c r="BY462" s="4">
        <v>578</v>
      </c>
      <c r="BZ462" s="4">
        <v>3039</v>
      </c>
      <c r="CA462" s="4">
        <v>587</v>
      </c>
      <c r="CB462" s="4">
        <v>577</v>
      </c>
      <c r="CC462" s="4">
        <v>619</v>
      </c>
      <c r="CD462" s="4">
        <v>640</v>
      </c>
      <c r="CE462" s="4">
        <v>616</v>
      </c>
      <c r="CF462" s="4">
        <v>2485</v>
      </c>
      <c r="CG462" s="4">
        <v>512</v>
      </c>
      <c r="CH462" s="4">
        <v>527</v>
      </c>
      <c r="CI462" s="4">
        <v>462</v>
      </c>
      <c r="CJ462" s="4">
        <v>508</v>
      </c>
      <c r="CK462" s="4">
        <v>476</v>
      </c>
      <c r="CL462" s="4">
        <v>2007</v>
      </c>
      <c r="CM462" s="4">
        <v>418</v>
      </c>
      <c r="CN462" s="4">
        <v>410</v>
      </c>
      <c r="CO462" s="4">
        <v>394</v>
      </c>
      <c r="CP462" s="4">
        <v>407</v>
      </c>
      <c r="CQ462" s="4">
        <v>378</v>
      </c>
      <c r="CR462" s="4">
        <v>1806</v>
      </c>
      <c r="CS462" s="4">
        <v>374</v>
      </c>
      <c r="CT462" s="4">
        <v>387</v>
      </c>
      <c r="CU462" s="4">
        <v>348</v>
      </c>
      <c r="CV462" s="4">
        <v>348</v>
      </c>
      <c r="CW462" s="4">
        <v>349</v>
      </c>
      <c r="CX462" s="4">
        <v>1372</v>
      </c>
      <c r="CY462" s="4">
        <v>322</v>
      </c>
      <c r="CZ462" s="4">
        <v>276</v>
      </c>
      <c r="DA462" s="4">
        <v>253</v>
      </c>
      <c r="DB462" s="4">
        <v>255</v>
      </c>
      <c r="DC462" s="4">
        <v>266</v>
      </c>
      <c r="DD462" s="4">
        <v>926</v>
      </c>
      <c r="DE462" s="4">
        <v>222</v>
      </c>
      <c r="DF462" s="4">
        <v>210</v>
      </c>
      <c r="DG462" s="4">
        <v>186</v>
      </c>
      <c r="DH462" s="4">
        <v>130</v>
      </c>
      <c r="DI462" s="4">
        <v>178</v>
      </c>
      <c r="DJ462" s="4">
        <v>431</v>
      </c>
      <c r="DK462" s="4">
        <v>131</v>
      </c>
      <c r="DL462" s="4">
        <v>106</v>
      </c>
      <c r="DM462" s="4">
        <v>89</v>
      </c>
      <c r="DN462" s="4">
        <v>57</v>
      </c>
      <c r="DO462" s="4">
        <v>48</v>
      </c>
      <c r="DP462" s="4">
        <v>106</v>
      </c>
      <c r="DQ462" s="4">
        <v>33</v>
      </c>
      <c r="DR462" s="4">
        <v>30</v>
      </c>
      <c r="DS462" s="4">
        <v>18</v>
      </c>
      <c r="DT462" s="4">
        <v>15</v>
      </c>
      <c r="DU462" s="4">
        <v>10</v>
      </c>
      <c r="DV462" s="4">
        <v>13</v>
      </c>
      <c r="DW462" s="4">
        <v>8417</v>
      </c>
      <c r="DX462" s="4">
        <v>9755</v>
      </c>
      <c r="DY462" s="4">
        <v>16660</v>
      </c>
      <c r="DZ462" s="4">
        <v>12470</v>
      </c>
      <c r="EA462" s="4">
        <v>9146</v>
      </c>
    </row>
    <row r="463" spans="1:131" ht="17.5" customHeight="1" x14ac:dyDescent="0.35">
      <c r="A463" s="2" t="s">
        <v>810</v>
      </c>
      <c r="D463" s="2" t="s">
        <v>811</v>
      </c>
      <c r="E463" s="4">
        <v>46401</v>
      </c>
      <c r="F463" s="4">
        <v>2314</v>
      </c>
      <c r="G463" s="4">
        <v>446</v>
      </c>
      <c r="H463" s="4">
        <v>445</v>
      </c>
      <c r="I463" s="4">
        <v>459</v>
      </c>
      <c r="J463" s="4">
        <v>456</v>
      </c>
      <c r="K463" s="4">
        <v>508</v>
      </c>
      <c r="L463" s="4">
        <v>2247</v>
      </c>
      <c r="M463" s="4">
        <v>432</v>
      </c>
      <c r="N463" s="4">
        <v>426</v>
      </c>
      <c r="O463" s="4">
        <v>464</v>
      </c>
      <c r="P463" s="4">
        <v>484</v>
      </c>
      <c r="Q463" s="4">
        <v>441</v>
      </c>
      <c r="R463" s="4">
        <v>2821</v>
      </c>
      <c r="S463" s="4">
        <v>524</v>
      </c>
      <c r="T463" s="4">
        <v>559</v>
      </c>
      <c r="U463" s="4">
        <v>511</v>
      </c>
      <c r="V463" s="4">
        <v>579</v>
      </c>
      <c r="W463" s="4">
        <v>648</v>
      </c>
      <c r="X463" s="4">
        <v>2671</v>
      </c>
      <c r="Y463" s="4">
        <v>521</v>
      </c>
      <c r="Z463" s="4">
        <v>614</v>
      </c>
      <c r="AA463" s="4">
        <v>616</v>
      </c>
      <c r="AB463" s="4">
        <v>538</v>
      </c>
      <c r="AC463" s="4">
        <v>382</v>
      </c>
      <c r="AD463" s="4">
        <v>1977</v>
      </c>
      <c r="AE463" s="4">
        <v>350</v>
      </c>
      <c r="AF463" s="4">
        <v>369</v>
      </c>
      <c r="AG463" s="4">
        <v>416</v>
      </c>
      <c r="AH463" s="4">
        <v>441</v>
      </c>
      <c r="AI463" s="4">
        <v>401</v>
      </c>
      <c r="AJ463" s="4">
        <v>1807</v>
      </c>
      <c r="AK463" s="4">
        <v>337</v>
      </c>
      <c r="AL463" s="4">
        <v>361</v>
      </c>
      <c r="AM463" s="4">
        <v>380</v>
      </c>
      <c r="AN463" s="4">
        <v>345</v>
      </c>
      <c r="AO463" s="4">
        <v>384</v>
      </c>
      <c r="AP463" s="4">
        <v>2127</v>
      </c>
      <c r="AQ463" s="4">
        <v>408</v>
      </c>
      <c r="AR463" s="4">
        <v>451</v>
      </c>
      <c r="AS463" s="4">
        <v>461</v>
      </c>
      <c r="AT463" s="4">
        <v>400</v>
      </c>
      <c r="AU463" s="4">
        <v>407</v>
      </c>
      <c r="AV463" s="4">
        <v>2642</v>
      </c>
      <c r="AW463" s="4">
        <v>438</v>
      </c>
      <c r="AX463" s="4">
        <v>488</v>
      </c>
      <c r="AY463" s="4">
        <v>503</v>
      </c>
      <c r="AZ463" s="4">
        <v>568</v>
      </c>
      <c r="BA463" s="4">
        <v>645</v>
      </c>
      <c r="BB463" s="4">
        <v>3490</v>
      </c>
      <c r="BC463" s="4">
        <v>673</v>
      </c>
      <c r="BD463" s="4">
        <v>662</v>
      </c>
      <c r="BE463" s="4">
        <v>686</v>
      </c>
      <c r="BF463" s="4">
        <v>737</v>
      </c>
      <c r="BG463" s="4">
        <v>732</v>
      </c>
      <c r="BH463" s="4">
        <v>3894</v>
      </c>
      <c r="BI463" s="4">
        <v>828</v>
      </c>
      <c r="BJ463" s="4">
        <v>794</v>
      </c>
      <c r="BK463" s="4">
        <v>829</v>
      </c>
      <c r="BL463" s="4">
        <v>757</v>
      </c>
      <c r="BM463" s="4">
        <v>686</v>
      </c>
      <c r="BN463" s="4">
        <v>3314</v>
      </c>
      <c r="BO463" s="4">
        <v>703</v>
      </c>
      <c r="BP463" s="4">
        <v>678</v>
      </c>
      <c r="BQ463" s="4">
        <v>640</v>
      </c>
      <c r="BR463" s="4">
        <v>641</v>
      </c>
      <c r="BS463" s="4">
        <v>652</v>
      </c>
      <c r="BT463" s="4">
        <v>3213</v>
      </c>
      <c r="BU463" s="4">
        <v>645</v>
      </c>
      <c r="BV463" s="4">
        <v>639</v>
      </c>
      <c r="BW463" s="4">
        <v>654</v>
      </c>
      <c r="BX463" s="4">
        <v>658</v>
      </c>
      <c r="BY463" s="4">
        <v>617</v>
      </c>
      <c r="BZ463" s="4">
        <v>3487</v>
      </c>
      <c r="CA463" s="4">
        <v>664</v>
      </c>
      <c r="CB463" s="4">
        <v>681</v>
      </c>
      <c r="CC463" s="4">
        <v>693</v>
      </c>
      <c r="CD463" s="4">
        <v>705</v>
      </c>
      <c r="CE463" s="4">
        <v>744</v>
      </c>
      <c r="CF463" s="4">
        <v>2834</v>
      </c>
      <c r="CG463" s="4">
        <v>600</v>
      </c>
      <c r="CH463" s="4">
        <v>609</v>
      </c>
      <c r="CI463" s="4">
        <v>544</v>
      </c>
      <c r="CJ463" s="4">
        <v>552</v>
      </c>
      <c r="CK463" s="4">
        <v>529</v>
      </c>
      <c r="CL463" s="4">
        <v>2301</v>
      </c>
      <c r="CM463" s="4">
        <v>521</v>
      </c>
      <c r="CN463" s="4">
        <v>467</v>
      </c>
      <c r="CO463" s="4">
        <v>460</v>
      </c>
      <c r="CP463" s="4">
        <v>437</v>
      </c>
      <c r="CQ463" s="4">
        <v>416</v>
      </c>
      <c r="CR463" s="4">
        <v>1956</v>
      </c>
      <c r="CS463" s="4">
        <v>451</v>
      </c>
      <c r="CT463" s="4">
        <v>420</v>
      </c>
      <c r="CU463" s="4">
        <v>376</v>
      </c>
      <c r="CV463" s="4">
        <v>359</v>
      </c>
      <c r="CW463" s="4">
        <v>350</v>
      </c>
      <c r="CX463" s="4">
        <v>1568</v>
      </c>
      <c r="CY463" s="4">
        <v>376</v>
      </c>
      <c r="CZ463" s="4">
        <v>321</v>
      </c>
      <c r="DA463" s="4">
        <v>286</v>
      </c>
      <c r="DB463" s="4">
        <v>299</v>
      </c>
      <c r="DC463" s="4">
        <v>286</v>
      </c>
      <c r="DD463" s="4">
        <v>1074</v>
      </c>
      <c r="DE463" s="4">
        <v>245</v>
      </c>
      <c r="DF463" s="4">
        <v>228</v>
      </c>
      <c r="DG463" s="4">
        <v>215</v>
      </c>
      <c r="DH463" s="4">
        <v>195</v>
      </c>
      <c r="DI463" s="4">
        <v>191</v>
      </c>
      <c r="DJ463" s="4">
        <v>496</v>
      </c>
      <c r="DK463" s="4">
        <v>156</v>
      </c>
      <c r="DL463" s="4">
        <v>121</v>
      </c>
      <c r="DM463" s="4">
        <v>99</v>
      </c>
      <c r="DN463" s="4">
        <v>67</v>
      </c>
      <c r="DO463" s="4">
        <v>53</v>
      </c>
      <c r="DP463" s="4">
        <v>151</v>
      </c>
      <c r="DQ463" s="4">
        <v>43</v>
      </c>
      <c r="DR463" s="4">
        <v>50</v>
      </c>
      <c r="DS463" s="4">
        <v>26</v>
      </c>
      <c r="DT463" s="4">
        <v>20</v>
      </c>
      <c r="DU463" s="4">
        <v>12</v>
      </c>
      <c r="DV463" s="4">
        <v>17</v>
      </c>
      <c r="DW463" s="4">
        <v>7903</v>
      </c>
      <c r="DX463" s="4">
        <v>9133</v>
      </c>
      <c r="DY463" s="4">
        <v>14193</v>
      </c>
      <c r="DZ463" s="4">
        <v>13908</v>
      </c>
      <c r="EA463" s="4">
        <v>10397</v>
      </c>
    </row>
    <row r="464" spans="1:131" ht="17.5" customHeight="1" x14ac:dyDescent="0.35">
      <c r="A464" s="21" t="s">
        <v>812</v>
      </c>
      <c r="B464" s="21"/>
      <c r="C464" s="21"/>
      <c r="D464" s="21" t="s">
        <v>813</v>
      </c>
      <c r="E464" s="4">
        <v>74356</v>
      </c>
      <c r="F464" s="4">
        <v>4657</v>
      </c>
      <c r="G464" s="4">
        <v>1016</v>
      </c>
      <c r="H464" s="4">
        <v>922</v>
      </c>
      <c r="I464" s="4">
        <v>916</v>
      </c>
      <c r="J464" s="4">
        <v>923</v>
      </c>
      <c r="K464" s="4">
        <v>880</v>
      </c>
      <c r="L464" s="4">
        <v>4247</v>
      </c>
      <c r="M464" s="4">
        <v>884</v>
      </c>
      <c r="N464" s="4">
        <v>874</v>
      </c>
      <c r="O464" s="4">
        <v>822</v>
      </c>
      <c r="P464" s="4">
        <v>849</v>
      </c>
      <c r="Q464" s="4">
        <v>818</v>
      </c>
      <c r="R464" s="4">
        <v>4583</v>
      </c>
      <c r="S464" s="4">
        <v>878</v>
      </c>
      <c r="T464" s="4">
        <v>850</v>
      </c>
      <c r="U464" s="4">
        <v>933</v>
      </c>
      <c r="V464" s="4">
        <v>980</v>
      </c>
      <c r="W464" s="4">
        <v>942</v>
      </c>
      <c r="X464" s="4">
        <v>4882</v>
      </c>
      <c r="Y464" s="4">
        <v>882</v>
      </c>
      <c r="Z464" s="4">
        <v>945</v>
      </c>
      <c r="AA464" s="4">
        <v>964</v>
      </c>
      <c r="AB464" s="4">
        <v>1003</v>
      </c>
      <c r="AC464" s="4">
        <v>1088</v>
      </c>
      <c r="AD464" s="4">
        <v>5055</v>
      </c>
      <c r="AE464" s="4">
        <v>1089</v>
      </c>
      <c r="AF464" s="4">
        <v>1002</v>
      </c>
      <c r="AG464" s="4">
        <v>965</v>
      </c>
      <c r="AH464" s="4">
        <v>1014</v>
      </c>
      <c r="AI464" s="4">
        <v>985</v>
      </c>
      <c r="AJ464" s="4">
        <v>4910</v>
      </c>
      <c r="AK464" s="4">
        <v>1004</v>
      </c>
      <c r="AL464" s="4">
        <v>989</v>
      </c>
      <c r="AM464" s="4">
        <v>986</v>
      </c>
      <c r="AN464" s="4">
        <v>967</v>
      </c>
      <c r="AO464" s="4">
        <v>964</v>
      </c>
      <c r="AP464" s="4">
        <v>4511</v>
      </c>
      <c r="AQ464" s="4">
        <v>1022</v>
      </c>
      <c r="AR464" s="4">
        <v>962</v>
      </c>
      <c r="AS464" s="4">
        <v>887</v>
      </c>
      <c r="AT464" s="4">
        <v>802</v>
      </c>
      <c r="AU464" s="4">
        <v>838</v>
      </c>
      <c r="AV464" s="4">
        <v>4498</v>
      </c>
      <c r="AW464" s="4">
        <v>860</v>
      </c>
      <c r="AX464" s="4">
        <v>824</v>
      </c>
      <c r="AY464" s="4">
        <v>887</v>
      </c>
      <c r="AZ464" s="4">
        <v>951</v>
      </c>
      <c r="BA464" s="4">
        <v>976</v>
      </c>
      <c r="BB464" s="4">
        <v>5536</v>
      </c>
      <c r="BC464" s="4">
        <v>1077</v>
      </c>
      <c r="BD464" s="4">
        <v>1047</v>
      </c>
      <c r="BE464" s="4">
        <v>1089</v>
      </c>
      <c r="BF464" s="4">
        <v>1149</v>
      </c>
      <c r="BG464" s="4">
        <v>1174</v>
      </c>
      <c r="BH464" s="4">
        <v>5394</v>
      </c>
      <c r="BI464" s="4">
        <v>1115</v>
      </c>
      <c r="BJ464" s="4">
        <v>1088</v>
      </c>
      <c r="BK464" s="4">
        <v>1107</v>
      </c>
      <c r="BL464" s="4">
        <v>1051</v>
      </c>
      <c r="BM464" s="4">
        <v>1033</v>
      </c>
      <c r="BN464" s="4">
        <v>4684</v>
      </c>
      <c r="BO464" s="4">
        <v>988</v>
      </c>
      <c r="BP464" s="4">
        <v>1026</v>
      </c>
      <c r="BQ464" s="4">
        <v>950</v>
      </c>
      <c r="BR464" s="4">
        <v>876</v>
      </c>
      <c r="BS464" s="4">
        <v>844</v>
      </c>
      <c r="BT464" s="4">
        <v>3894</v>
      </c>
      <c r="BU464" s="4">
        <v>781</v>
      </c>
      <c r="BV464" s="4">
        <v>771</v>
      </c>
      <c r="BW464" s="4">
        <v>820</v>
      </c>
      <c r="BX464" s="4">
        <v>790</v>
      </c>
      <c r="BY464" s="4">
        <v>732</v>
      </c>
      <c r="BZ464" s="4">
        <v>4308</v>
      </c>
      <c r="CA464" s="4">
        <v>770</v>
      </c>
      <c r="CB464" s="4">
        <v>819</v>
      </c>
      <c r="CC464" s="4">
        <v>890</v>
      </c>
      <c r="CD464" s="4">
        <v>905</v>
      </c>
      <c r="CE464" s="4">
        <v>924</v>
      </c>
      <c r="CF464" s="4">
        <v>3517</v>
      </c>
      <c r="CG464" s="4">
        <v>707</v>
      </c>
      <c r="CH464" s="4">
        <v>752</v>
      </c>
      <c r="CI464" s="4">
        <v>681</v>
      </c>
      <c r="CJ464" s="4">
        <v>694</v>
      </c>
      <c r="CK464" s="4">
        <v>683</v>
      </c>
      <c r="CL464" s="4">
        <v>3037</v>
      </c>
      <c r="CM464" s="4">
        <v>630</v>
      </c>
      <c r="CN464" s="4">
        <v>634</v>
      </c>
      <c r="CO464" s="4">
        <v>619</v>
      </c>
      <c r="CP464" s="4">
        <v>566</v>
      </c>
      <c r="CQ464" s="4">
        <v>588</v>
      </c>
      <c r="CR464" s="4">
        <v>2562</v>
      </c>
      <c r="CS464" s="4">
        <v>564</v>
      </c>
      <c r="CT464" s="4">
        <v>517</v>
      </c>
      <c r="CU464" s="4">
        <v>517</v>
      </c>
      <c r="CV464" s="4">
        <v>463</v>
      </c>
      <c r="CW464" s="4">
        <v>501</v>
      </c>
      <c r="CX464" s="4">
        <v>1939</v>
      </c>
      <c r="CY464" s="4">
        <v>444</v>
      </c>
      <c r="CZ464" s="4">
        <v>439</v>
      </c>
      <c r="DA464" s="4">
        <v>365</v>
      </c>
      <c r="DB464" s="4">
        <v>340</v>
      </c>
      <c r="DC464" s="4">
        <v>351</v>
      </c>
      <c r="DD464" s="4">
        <v>1376</v>
      </c>
      <c r="DE464" s="4">
        <v>340</v>
      </c>
      <c r="DF464" s="4">
        <v>289</v>
      </c>
      <c r="DG464" s="4">
        <v>260</v>
      </c>
      <c r="DH464" s="4">
        <v>246</v>
      </c>
      <c r="DI464" s="4">
        <v>241</v>
      </c>
      <c r="DJ464" s="4">
        <v>604</v>
      </c>
      <c r="DK464" s="4">
        <v>212</v>
      </c>
      <c r="DL464" s="4">
        <v>155</v>
      </c>
      <c r="DM464" s="4">
        <v>104</v>
      </c>
      <c r="DN464" s="4">
        <v>69</v>
      </c>
      <c r="DO464" s="4">
        <v>64</v>
      </c>
      <c r="DP464" s="4">
        <v>139</v>
      </c>
      <c r="DQ464" s="4">
        <v>50</v>
      </c>
      <c r="DR464" s="4">
        <v>34</v>
      </c>
      <c r="DS464" s="4">
        <v>24</v>
      </c>
      <c r="DT464" s="4">
        <v>16</v>
      </c>
      <c r="DU464" s="4">
        <v>15</v>
      </c>
      <c r="DV464" s="32">
        <v>23</v>
      </c>
      <c r="DW464" s="4">
        <v>14369</v>
      </c>
      <c r="DX464" s="4">
        <v>16278</v>
      </c>
      <c r="DY464" s="4">
        <v>28510</v>
      </c>
      <c r="DZ464" s="4">
        <v>18280</v>
      </c>
      <c r="EA464" s="4">
        <v>13197</v>
      </c>
    </row>
    <row r="465" spans="1:131" ht="15.75" customHeight="1" x14ac:dyDescent="0.35">
      <c r="E465" s="33"/>
      <c r="F465" s="33"/>
      <c r="G465" s="34"/>
      <c r="H465" s="34"/>
      <c r="I465" s="34"/>
      <c r="J465" s="34"/>
      <c r="K465" s="34"/>
      <c r="L465" s="33"/>
      <c r="M465" s="34"/>
      <c r="N465" s="34"/>
      <c r="O465" s="34"/>
      <c r="P465" s="34"/>
      <c r="Q465" s="34"/>
      <c r="R465" s="33"/>
      <c r="S465" s="34"/>
      <c r="T465" s="34"/>
      <c r="U465" s="34"/>
      <c r="V465" s="34"/>
      <c r="W465" s="34"/>
      <c r="X465" s="33"/>
      <c r="Y465" s="34"/>
      <c r="Z465" s="34"/>
      <c r="AA465" s="34"/>
      <c r="AB465" s="34"/>
      <c r="AC465" s="34"/>
      <c r="AD465" s="33"/>
      <c r="AE465" s="34"/>
      <c r="AF465" s="34"/>
      <c r="AG465" s="34"/>
      <c r="AH465" s="34"/>
      <c r="AI465" s="34"/>
      <c r="AJ465" s="33"/>
      <c r="AK465" s="34"/>
      <c r="AL465" s="34"/>
      <c r="AM465" s="34"/>
      <c r="AN465" s="34"/>
      <c r="AO465" s="34"/>
      <c r="AP465" s="33"/>
      <c r="AQ465" s="34"/>
      <c r="AR465" s="34"/>
      <c r="AS465" s="34"/>
      <c r="AT465" s="34"/>
      <c r="AU465" s="34"/>
      <c r="AV465" s="33"/>
      <c r="AW465" s="34"/>
      <c r="AX465" s="34"/>
      <c r="AY465" s="34"/>
      <c r="AZ465" s="34"/>
      <c r="BA465" s="34"/>
      <c r="BB465" s="33"/>
      <c r="BC465" s="34"/>
      <c r="BD465" s="34"/>
      <c r="BE465" s="34"/>
      <c r="BF465" s="34"/>
      <c r="BG465" s="34"/>
      <c r="BH465" s="33"/>
      <c r="BI465" s="34"/>
      <c r="BJ465" s="34"/>
      <c r="BK465" s="34"/>
      <c r="BL465" s="34"/>
      <c r="BM465" s="34"/>
      <c r="BN465" s="33"/>
      <c r="BO465" s="34"/>
      <c r="BP465" s="34"/>
      <c r="BQ465" s="34"/>
      <c r="BR465" s="34"/>
      <c r="BS465" s="34"/>
      <c r="BT465" s="33"/>
      <c r="BU465" s="34"/>
      <c r="BV465" s="34"/>
      <c r="BW465" s="34"/>
      <c r="BX465" s="34"/>
      <c r="BY465" s="34"/>
      <c r="BZ465" s="33"/>
      <c r="CA465" s="34"/>
      <c r="CB465" s="34"/>
      <c r="CC465" s="34"/>
      <c r="CD465" s="34"/>
      <c r="CE465" s="34"/>
      <c r="CF465" s="33"/>
      <c r="CG465" s="34"/>
      <c r="CH465" s="34"/>
      <c r="CI465" s="34"/>
      <c r="CJ465" s="34"/>
      <c r="CK465" s="34"/>
      <c r="CL465" s="33"/>
      <c r="CM465" s="34"/>
      <c r="CN465" s="34"/>
      <c r="CO465" s="34"/>
      <c r="CP465" s="34"/>
      <c r="CQ465" s="34"/>
      <c r="CR465" s="33"/>
      <c r="CS465" s="34"/>
      <c r="CT465" s="34"/>
      <c r="CU465" s="34"/>
      <c r="CV465" s="34"/>
      <c r="CW465" s="34"/>
      <c r="CX465" s="33"/>
      <c r="CY465" s="34"/>
      <c r="CZ465" s="34"/>
      <c r="DA465" s="34"/>
      <c r="DB465" s="34"/>
      <c r="DC465" s="34"/>
      <c r="DD465" s="35"/>
      <c r="DE465" s="34"/>
      <c r="DF465" s="34"/>
      <c r="DG465" s="34"/>
      <c r="DH465" s="34"/>
      <c r="DI465" s="34"/>
      <c r="DJ465" s="35"/>
      <c r="DK465" s="34"/>
      <c r="DL465" s="34"/>
      <c r="DM465" s="34"/>
      <c r="DN465" s="34"/>
      <c r="DO465" s="34"/>
      <c r="DP465" s="35"/>
      <c r="DQ465" s="34"/>
      <c r="DR465" s="34"/>
      <c r="DS465" s="34"/>
      <c r="DT465" s="34"/>
      <c r="DU465" s="34"/>
      <c r="DW465" s="34"/>
      <c r="DX465" s="34"/>
      <c r="DY465" s="34"/>
      <c r="DZ465" s="34"/>
      <c r="EA465" s="34"/>
    </row>
    <row r="466" spans="1:131" ht="15.75" customHeight="1" x14ac:dyDescent="0.35">
      <c r="A466" s="36" t="s">
        <v>814</v>
      </c>
    </row>
    <row r="467" spans="1:131" ht="15.75" customHeight="1" x14ac:dyDescent="0.35">
      <c r="A467" s="36" t="s">
        <v>815</v>
      </c>
    </row>
    <row r="468" spans="1:131" ht="15.75" customHeight="1" x14ac:dyDescent="0.35">
      <c r="A468" s="36" t="s">
        <v>816</v>
      </c>
    </row>
    <row r="469" spans="1:131" ht="15.75" customHeight="1" x14ac:dyDescent="0.35">
      <c r="A469" s="37" t="s">
        <v>817</v>
      </c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S469" s="7"/>
      <c r="T469" s="7"/>
      <c r="U469" s="7"/>
      <c r="V469" s="7"/>
      <c r="W469" s="7"/>
      <c r="Y469" s="7"/>
      <c r="Z469" s="7"/>
      <c r="AA469" s="7"/>
      <c r="AB469" s="7"/>
      <c r="AC469" s="7"/>
      <c r="AE469" s="7"/>
      <c r="AF469" s="7"/>
      <c r="AG469" s="7"/>
      <c r="AH469" s="7"/>
      <c r="AI469" s="7"/>
      <c r="AK469" s="7"/>
      <c r="AL469" s="7"/>
      <c r="AM469" s="7"/>
      <c r="AN469" s="7"/>
      <c r="AO469" s="7"/>
      <c r="AQ469" s="7"/>
      <c r="AR469" s="7"/>
      <c r="AS469" s="7"/>
      <c r="AT469" s="7"/>
      <c r="AU469" s="7"/>
      <c r="AW469" s="7"/>
      <c r="AX469" s="7"/>
      <c r="AY469" s="7"/>
      <c r="AZ469" s="7"/>
      <c r="BA469" s="7"/>
      <c r="BC469" s="7"/>
      <c r="BD469" s="7"/>
      <c r="BE469" s="7"/>
      <c r="BF469" s="7"/>
      <c r="BG469" s="7"/>
      <c r="BI469" s="7"/>
      <c r="BJ469" s="7"/>
      <c r="BK469" s="7"/>
      <c r="BL469" s="7"/>
      <c r="BM469" s="7"/>
      <c r="BO469" s="7"/>
      <c r="BP469" s="7"/>
      <c r="BQ469" s="7"/>
      <c r="BR469" s="7"/>
      <c r="BS469" s="7"/>
      <c r="BU469" s="7"/>
      <c r="BV469" s="7"/>
      <c r="BW469" s="7"/>
      <c r="BX469" s="7"/>
      <c r="BY469" s="7"/>
      <c r="CA469" s="7"/>
      <c r="CB469" s="7"/>
      <c r="CC469" s="7"/>
      <c r="CD469" s="7"/>
      <c r="CE469" s="7"/>
      <c r="CG469" s="7"/>
      <c r="CH469" s="7"/>
      <c r="CI469" s="7"/>
      <c r="CJ469" s="7"/>
      <c r="CK469" s="7"/>
      <c r="CM469" s="7"/>
      <c r="CN469" s="7"/>
      <c r="CO469" s="7"/>
      <c r="CP469" s="7"/>
      <c r="CQ469" s="7"/>
      <c r="CS469" s="7"/>
      <c r="CT469" s="7"/>
      <c r="CU469" s="7"/>
      <c r="CV469" s="7"/>
      <c r="CW469" s="7"/>
      <c r="CY469" s="7"/>
      <c r="CZ469" s="7"/>
      <c r="DA469" s="7"/>
      <c r="DB469" s="7"/>
      <c r="DC469" s="7"/>
      <c r="DD469" s="4"/>
      <c r="DE469" s="7"/>
      <c r="DF469" s="7"/>
      <c r="DG469" s="7"/>
      <c r="DH469" s="7"/>
      <c r="DI469" s="7"/>
      <c r="DJ469" s="4"/>
      <c r="DK469" s="7"/>
      <c r="DL469" s="7"/>
      <c r="DM469" s="7"/>
      <c r="DN469" s="7"/>
      <c r="DO469" s="7"/>
      <c r="DP469" s="4"/>
      <c r="DQ469" s="7"/>
      <c r="DR469" s="7"/>
      <c r="DS469" s="7"/>
      <c r="DT469" s="7"/>
      <c r="DU469" s="7"/>
      <c r="DW469" s="7"/>
      <c r="DX469" s="7"/>
      <c r="DY469" s="7"/>
      <c r="DZ469" s="7"/>
      <c r="EA469" s="7"/>
    </row>
    <row r="470" spans="1:131" ht="15.75" customHeight="1" x14ac:dyDescent="0.35">
      <c r="A470" s="36" t="s">
        <v>818</v>
      </c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S470" s="7"/>
      <c r="T470" s="7"/>
      <c r="U470" s="7"/>
      <c r="V470" s="7"/>
      <c r="W470" s="7"/>
      <c r="Y470" s="7"/>
      <c r="Z470" s="7"/>
      <c r="AA470" s="7"/>
      <c r="AB470" s="7"/>
      <c r="AC470" s="7"/>
      <c r="AE470" s="7"/>
      <c r="AF470" s="7"/>
      <c r="AG470" s="7"/>
      <c r="AH470" s="7"/>
      <c r="AI470" s="7"/>
      <c r="AK470" s="7"/>
      <c r="AL470" s="7"/>
      <c r="AM470" s="7"/>
      <c r="AN470" s="7"/>
      <c r="AO470" s="7"/>
      <c r="AQ470" s="7"/>
      <c r="AR470" s="7"/>
      <c r="AS470" s="7"/>
      <c r="AT470" s="7"/>
      <c r="AU470" s="7"/>
      <c r="AW470" s="7"/>
      <c r="AX470" s="7"/>
      <c r="AY470" s="7"/>
      <c r="AZ470" s="7"/>
      <c r="BA470" s="7"/>
      <c r="BC470" s="7"/>
      <c r="BD470" s="7"/>
      <c r="BE470" s="7"/>
      <c r="BF470" s="7"/>
      <c r="BG470" s="7"/>
      <c r="BI470" s="7"/>
      <c r="BJ470" s="7"/>
      <c r="BK470" s="7"/>
      <c r="BL470" s="7"/>
      <c r="BM470" s="7"/>
      <c r="BO470" s="7"/>
      <c r="BP470" s="7"/>
      <c r="BQ470" s="7"/>
      <c r="BR470" s="7"/>
      <c r="BS470" s="7"/>
      <c r="BU470" s="7"/>
      <c r="BV470" s="7"/>
      <c r="BW470" s="7"/>
      <c r="BX470" s="7"/>
      <c r="BY470" s="7"/>
      <c r="CA470" s="7"/>
      <c r="CB470" s="7"/>
      <c r="CC470" s="7"/>
      <c r="CD470" s="7"/>
      <c r="CE470" s="7"/>
      <c r="CG470" s="7"/>
      <c r="CH470" s="7"/>
      <c r="CI470" s="7"/>
      <c r="CJ470" s="7"/>
      <c r="CK470" s="7"/>
      <c r="CM470" s="7"/>
      <c r="CN470" s="7"/>
      <c r="CO470" s="7"/>
      <c r="CP470" s="7"/>
      <c r="CQ470" s="7"/>
      <c r="CS470" s="7"/>
      <c r="CT470" s="7"/>
      <c r="CU470" s="7"/>
      <c r="CV470" s="7"/>
      <c r="CW470" s="7"/>
      <c r="CY470" s="7"/>
      <c r="CZ470" s="7"/>
      <c r="DA470" s="7"/>
      <c r="DB470" s="7"/>
      <c r="DC470" s="7"/>
      <c r="DD470" s="4"/>
      <c r="DE470" s="7"/>
      <c r="DF470" s="7"/>
      <c r="DG470" s="7"/>
      <c r="DH470" s="7"/>
      <c r="DI470" s="7"/>
      <c r="DJ470" s="4"/>
      <c r="DK470" s="7"/>
      <c r="DL470" s="7"/>
      <c r="DM470" s="7"/>
      <c r="DN470" s="7"/>
      <c r="DO470" s="7"/>
      <c r="DP470" s="4"/>
      <c r="DQ470" s="7"/>
      <c r="DR470" s="7"/>
      <c r="DS470" s="7"/>
      <c r="DT470" s="7"/>
      <c r="DU470" s="7"/>
      <c r="DW470" s="7"/>
      <c r="DX470" s="7"/>
      <c r="DY470" s="7"/>
      <c r="DZ470" s="7"/>
      <c r="EA470" s="7"/>
    </row>
    <row r="471" spans="1:131" ht="15.75" customHeight="1" x14ac:dyDescent="0.35">
      <c r="A471" s="36" t="s">
        <v>819</v>
      </c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S471" s="7"/>
      <c r="T471" s="7"/>
      <c r="U471" s="7"/>
      <c r="V471" s="7"/>
      <c r="W471" s="7"/>
      <c r="Y471" s="7"/>
      <c r="Z471" s="7"/>
      <c r="AA471" s="7"/>
      <c r="AB471" s="7"/>
      <c r="AC471" s="7"/>
      <c r="AE471" s="7"/>
      <c r="AF471" s="7"/>
      <c r="AG471" s="7"/>
      <c r="AH471" s="7"/>
      <c r="AI471" s="7"/>
      <c r="AK471" s="7"/>
      <c r="AL471" s="7"/>
      <c r="AM471" s="7"/>
      <c r="AN471" s="7"/>
      <c r="AO471" s="7"/>
      <c r="AQ471" s="7"/>
      <c r="AR471" s="7"/>
      <c r="AS471" s="7"/>
      <c r="AT471" s="7"/>
      <c r="AU471" s="7"/>
      <c r="AW471" s="7"/>
      <c r="AX471" s="7"/>
      <c r="AY471" s="7"/>
      <c r="AZ471" s="7"/>
      <c r="BA471" s="7"/>
      <c r="BC471" s="7"/>
      <c r="BD471" s="7"/>
      <c r="BE471" s="7"/>
      <c r="BF471" s="7"/>
      <c r="BG471" s="7"/>
      <c r="BI471" s="7"/>
      <c r="BJ471" s="7"/>
      <c r="BK471" s="7"/>
      <c r="BL471" s="7"/>
      <c r="BM471" s="7"/>
      <c r="BO471" s="7"/>
      <c r="BP471" s="7"/>
      <c r="BQ471" s="7"/>
      <c r="BR471" s="7"/>
      <c r="BS471" s="7"/>
      <c r="BU471" s="7"/>
      <c r="BV471" s="7"/>
      <c r="BW471" s="7"/>
      <c r="BX471" s="7"/>
      <c r="BY471" s="7"/>
      <c r="CA471" s="7"/>
      <c r="CB471" s="7"/>
      <c r="CC471" s="7"/>
      <c r="CD471" s="7"/>
      <c r="CE471" s="7"/>
      <c r="CG471" s="7"/>
      <c r="CH471" s="7"/>
      <c r="CI471" s="7"/>
      <c r="CJ471" s="7"/>
      <c r="CK471" s="7"/>
      <c r="CM471" s="7"/>
      <c r="CN471" s="7"/>
      <c r="CO471" s="7"/>
      <c r="CP471" s="7"/>
      <c r="CQ471" s="7"/>
      <c r="CS471" s="7"/>
      <c r="CT471" s="7"/>
      <c r="CU471" s="7"/>
      <c r="CV471" s="7"/>
      <c r="CW471" s="7"/>
      <c r="CY471" s="7"/>
      <c r="CZ471" s="7"/>
      <c r="DA471" s="7"/>
      <c r="DB471" s="7"/>
      <c r="DC471" s="7"/>
      <c r="DD471" s="4"/>
      <c r="DE471" s="7"/>
      <c r="DF471" s="7"/>
      <c r="DG471" s="7"/>
      <c r="DH471" s="7"/>
      <c r="DI471" s="7"/>
      <c r="DJ471" s="4"/>
      <c r="DK471" s="7"/>
      <c r="DL471" s="7"/>
      <c r="DM471" s="7"/>
      <c r="DN471" s="7"/>
      <c r="DO471" s="7"/>
      <c r="DP471" s="4"/>
      <c r="DQ471" s="7"/>
      <c r="DR471" s="7"/>
      <c r="DS471" s="7"/>
      <c r="DT471" s="7"/>
      <c r="DU471" s="7"/>
      <c r="DW471" s="7"/>
      <c r="DX471" s="7"/>
      <c r="DY471" s="7"/>
      <c r="DZ471" s="7"/>
      <c r="EA471" s="7"/>
    </row>
    <row r="472" spans="1:131" ht="15.75" customHeight="1" x14ac:dyDescent="0.35">
      <c r="A472" s="38" t="s">
        <v>842</v>
      </c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S472" s="7"/>
      <c r="T472" s="7"/>
      <c r="U472" s="7"/>
      <c r="V472" s="7"/>
      <c r="W472" s="7"/>
      <c r="Y472" s="7"/>
      <c r="Z472" s="7"/>
      <c r="AA472" s="7"/>
      <c r="AB472" s="7"/>
      <c r="AC472" s="7"/>
      <c r="AE472" s="7"/>
      <c r="AF472" s="7"/>
      <c r="AG472" s="7"/>
      <c r="AH472" s="7"/>
      <c r="AI472" s="7"/>
      <c r="AK472" s="7"/>
      <c r="AL472" s="7"/>
      <c r="AM472" s="7"/>
      <c r="AN472" s="7"/>
      <c r="AO472" s="7"/>
      <c r="AQ472" s="7"/>
      <c r="AR472" s="7"/>
      <c r="AS472" s="7"/>
      <c r="AT472" s="7"/>
      <c r="AU472" s="7"/>
      <c r="AW472" s="7"/>
      <c r="AX472" s="7"/>
      <c r="AY472" s="7"/>
      <c r="AZ472" s="7"/>
      <c r="BA472" s="7"/>
      <c r="BC472" s="7"/>
      <c r="BD472" s="7"/>
      <c r="BE472" s="7"/>
      <c r="BF472" s="7"/>
      <c r="BG472" s="7"/>
      <c r="BI472" s="7"/>
      <c r="BJ472" s="7"/>
      <c r="BK472" s="7"/>
      <c r="BL472" s="7"/>
      <c r="BM472" s="7"/>
      <c r="BO472" s="7"/>
      <c r="BP472" s="7"/>
      <c r="BQ472" s="7"/>
      <c r="BR472" s="7"/>
      <c r="BS472" s="7"/>
      <c r="BU472" s="7"/>
      <c r="BV472" s="7"/>
      <c r="BW472" s="7"/>
      <c r="BX472" s="7"/>
      <c r="BY472" s="7"/>
      <c r="CA472" s="7"/>
      <c r="CB472" s="7"/>
      <c r="CC472" s="7"/>
      <c r="CD472" s="7"/>
      <c r="CE472" s="7"/>
      <c r="CG472" s="7"/>
      <c r="CH472" s="7"/>
      <c r="CI472" s="7"/>
      <c r="CJ472" s="7"/>
      <c r="CK472" s="7"/>
      <c r="CM472" s="7"/>
      <c r="CN472" s="7"/>
      <c r="CO472" s="7"/>
      <c r="CP472" s="7"/>
      <c r="CQ472" s="7"/>
      <c r="CS472" s="7"/>
      <c r="CT472" s="7"/>
      <c r="CU472" s="7"/>
      <c r="CV472" s="7"/>
      <c r="CW472" s="7"/>
      <c r="CY472" s="7"/>
      <c r="CZ472" s="7"/>
      <c r="DA472" s="7"/>
      <c r="DB472" s="7"/>
      <c r="DC472" s="7"/>
      <c r="DD472" s="4"/>
      <c r="DE472" s="7"/>
      <c r="DF472" s="7"/>
      <c r="DG472" s="7"/>
      <c r="DH472" s="7"/>
      <c r="DI472" s="7"/>
      <c r="DJ472" s="4"/>
      <c r="DK472" s="7"/>
      <c r="DL472" s="7"/>
      <c r="DM472" s="7"/>
      <c r="DN472" s="7"/>
      <c r="DO472" s="7"/>
      <c r="DP472" s="4"/>
      <c r="DQ472" s="7"/>
      <c r="DR472" s="7"/>
      <c r="DS472" s="7"/>
      <c r="DT472" s="7"/>
      <c r="DU472" s="7"/>
      <c r="DW472" s="7"/>
      <c r="DX472" s="7"/>
      <c r="DY472" s="7"/>
      <c r="DZ472" s="7"/>
      <c r="EA472" s="7"/>
    </row>
    <row r="473" spans="1:131" ht="15.75" customHeight="1" x14ac:dyDescent="0.35">
      <c r="A473" s="38" t="s">
        <v>843</v>
      </c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S473" s="7"/>
      <c r="T473" s="7"/>
      <c r="U473" s="7"/>
      <c r="V473" s="7"/>
      <c r="W473" s="7"/>
      <c r="Y473" s="7"/>
      <c r="Z473" s="7"/>
      <c r="AA473" s="7"/>
      <c r="AB473" s="7"/>
      <c r="AC473" s="7"/>
      <c r="AE473" s="7"/>
      <c r="AF473" s="7"/>
      <c r="AG473" s="7"/>
      <c r="AH473" s="7"/>
      <c r="AI473" s="7"/>
      <c r="AK473" s="7"/>
      <c r="AL473" s="7"/>
      <c r="AM473" s="7"/>
      <c r="AN473" s="7"/>
      <c r="AO473" s="7"/>
      <c r="AQ473" s="7"/>
      <c r="AR473" s="7"/>
      <c r="AS473" s="7"/>
      <c r="AT473" s="7"/>
      <c r="AU473" s="7"/>
      <c r="AW473" s="7"/>
      <c r="AX473" s="7"/>
      <c r="AY473" s="7"/>
      <c r="AZ473" s="7"/>
      <c r="BA473" s="7"/>
      <c r="BC473" s="7"/>
      <c r="BD473" s="7"/>
      <c r="BE473" s="7"/>
      <c r="BF473" s="7"/>
      <c r="BG473" s="7"/>
      <c r="BI473" s="7"/>
      <c r="BJ473" s="7"/>
      <c r="BK473" s="7"/>
      <c r="BL473" s="7"/>
      <c r="BM473" s="7"/>
      <c r="BO473" s="7"/>
      <c r="BP473" s="7"/>
      <c r="BQ473" s="7"/>
      <c r="BR473" s="7"/>
      <c r="BS473" s="7"/>
      <c r="BU473" s="7"/>
      <c r="BV473" s="7"/>
      <c r="BW473" s="7"/>
      <c r="BX473" s="7"/>
      <c r="BY473" s="7"/>
      <c r="CA473" s="7"/>
      <c r="CB473" s="7"/>
      <c r="CC473" s="7"/>
      <c r="CD473" s="7"/>
      <c r="CE473" s="7"/>
      <c r="CG473" s="7"/>
      <c r="CH473" s="7"/>
      <c r="CI473" s="7"/>
      <c r="CJ473" s="7"/>
      <c r="CK473" s="7"/>
      <c r="CM473" s="7"/>
      <c r="CN473" s="7"/>
      <c r="CO473" s="7"/>
      <c r="CP473" s="7"/>
      <c r="CQ473" s="7"/>
      <c r="CS473" s="7"/>
      <c r="CT473" s="7"/>
      <c r="CU473" s="7"/>
      <c r="CV473" s="7"/>
      <c r="CW473" s="7"/>
      <c r="CY473" s="7"/>
      <c r="CZ473" s="7"/>
      <c r="DA473" s="7"/>
      <c r="DB473" s="7"/>
      <c r="DC473" s="7"/>
      <c r="DD473" s="4"/>
      <c r="DE473" s="7"/>
      <c r="DF473" s="7"/>
      <c r="DG473" s="7"/>
      <c r="DH473" s="7"/>
      <c r="DI473" s="7"/>
      <c r="DJ473" s="4"/>
      <c r="DK473" s="7"/>
      <c r="DL473" s="7"/>
      <c r="DM473" s="7"/>
      <c r="DN473" s="7"/>
      <c r="DO473" s="7"/>
      <c r="DP473" s="4"/>
      <c r="DQ473" s="7"/>
      <c r="DR473" s="7"/>
      <c r="DS473" s="7"/>
      <c r="DT473" s="7"/>
      <c r="DU473" s="7"/>
      <c r="DW473" s="7"/>
      <c r="DX473" s="7"/>
      <c r="DY473" s="7"/>
      <c r="DZ473" s="7"/>
      <c r="EA473" s="7"/>
    </row>
    <row r="474" spans="1:131" ht="15.75" customHeight="1" x14ac:dyDescent="0.35">
      <c r="A474" s="38" t="s">
        <v>844</v>
      </c>
    </row>
    <row r="475" spans="1:131" ht="15.75" customHeight="1" x14ac:dyDescent="0.35">
      <c r="A475" s="38" t="s">
        <v>845</v>
      </c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S475" s="7"/>
      <c r="T475" s="7"/>
      <c r="U475" s="7"/>
      <c r="V475" s="7"/>
      <c r="W475" s="7"/>
      <c r="Y475" s="7"/>
      <c r="Z475" s="7"/>
      <c r="AA475" s="7"/>
      <c r="AB475" s="7"/>
      <c r="AC475" s="7"/>
      <c r="AE475" s="7"/>
      <c r="AF475" s="7"/>
      <c r="AG475" s="7"/>
      <c r="AH475" s="7"/>
      <c r="AI475" s="7"/>
      <c r="AK475" s="7"/>
      <c r="AL475" s="7"/>
      <c r="AM475" s="7"/>
      <c r="AN475" s="7"/>
      <c r="AO475" s="7"/>
      <c r="AQ475" s="7"/>
      <c r="AR475" s="7"/>
      <c r="AS475" s="7"/>
      <c r="AT475" s="7"/>
      <c r="AU475" s="7"/>
      <c r="AW475" s="7"/>
      <c r="AX475" s="7"/>
      <c r="AY475" s="7"/>
      <c r="AZ475" s="7"/>
      <c r="BA475" s="7"/>
      <c r="BC475" s="7"/>
      <c r="BD475" s="7"/>
      <c r="BE475" s="7"/>
      <c r="BF475" s="7"/>
      <c r="BG475" s="7"/>
      <c r="BI475" s="7"/>
      <c r="BJ475" s="7"/>
      <c r="BK475" s="7"/>
      <c r="BL475" s="7"/>
      <c r="BM475" s="7"/>
      <c r="BO475" s="7"/>
      <c r="BP475" s="7"/>
      <c r="BQ475" s="7"/>
      <c r="BR475" s="7"/>
      <c r="BS475" s="7"/>
      <c r="BU475" s="7"/>
      <c r="BV475" s="7"/>
      <c r="BW475" s="7"/>
      <c r="BX475" s="7"/>
      <c r="BY475" s="7"/>
      <c r="CA475" s="7"/>
      <c r="CB475" s="7"/>
      <c r="CC475" s="7"/>
      <c r="CD475" s="7"/>
      <c r="CE475" s="7"/>
      <c r="CG475" s="7"/>
      <c r="CH475" s="7"/>
      <c r="CI475" s="7"/>
      <c r="CJ475" s="7"/>
      <c r="CK475" s="7"/>
      <c r="CM475" s="7"/>
      <c r="CN475" s="7"/>
      <c r="CO475" s="7"/>
      <c r="CP475" s="7"/>
      <c r="CQ475" s="7"/>
      <c r="CS475" s="7"/>
      <c r="CT475" s="7"/>
      <c r="CU475" s="7"/>
      <c r="CV475" s="7"/>
      <c r="CW475" s="7"/>
      <c r="CY475" s="7"/>
      <c r="CZ475" s="7"/>
      <c r="DA475" s="7"/>
      <c r="DB475" s="7"/>
      <c r="DC475" s="7"/>
      <c r="DD475" s="4"/>
      <c r="DE475" s="7"/>
      <c r="DF475" s="7"/>
      <c r="DG475" s="7"/>
      <c r="DH475" s="7"/>
      <c r="DI475" s="7"/>
      <c r="DJ475" s="4"/>
      <c r="DK475" s="7"/>
      <c r="DL475" s="7"/>
      <c r="DM475" s="7"/>
      <c r="DN475" s="7"/>
      <c r="DO475" s="7"/>
      <c r="DP475" s="4"/>
      <c r="DQ475" s="7"/>
      <c r="DR475" s="7"/>
      <c r="DS475" s="7"/>
      <c r="DT475" s="7"/>
      <c r="DU475" s="7"/>
      <c r="DW475" s="7"/>
      <c r="DX475" s="7"/>
      <c r="DY475" s="7"/>
      <c r="DZ475" s="7"/>
      <c r="EA475" s="7"/>
    </row>
    <row r="476" spans="1:131" ht="15.75" customHeight="1" x14ac:dyDescent="0.35">
      <c r="A476" s="38" t="s">
        <v>846</v>
      </c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S476" s="7"/>
      <c r="T476" s="7"/>
      <c r="U476" s="7"/>
      <c r="V476" s="7"/>
      <c r="W476" s="7"/>
      <c r="Y476" s="7"/>
      <c r="Z476" s="7"/>
      <c r="AA476" s="7"/>
      <c r="AB476" s="7"/>
      <c r="AC476" s="7"/>
      <c r="AE476" s="7"/>
      <c r="AF476" s="7"/>
      <c r="AG476" s="7"/>
      <c r="AH476" s="7"/>
      <c r="AI476" s="7"/>
      <c r="AK476" s="7"/>
      <c r="AL476" s="7"/>
      <c r="AM476" s="7"/>
      <c r="AN476" s="7"/>
      <c r="AO476" s="7"/>
      <c r="AQ476" s="7"/>
      <c r="AR476" s="7"/>
      <c r="AS476" s="7"/>
      <c r="AT476" s="7"/>
      <c r="AU476" s="7"/>
      <c r="AW476" s="7"/>
      <c r="AX476" s="7"/>
      <c r="AY476" s="7"/>
      <c r="AZ476" s="7"/>
      <c r="BA476" s="7"/>
      <c r="BC476" s="7"/>
      <c r="BD476" s="7"/>
      <c r="BE476" s="7"/>
      <c r="BF476" s="7"/>
      <c r="BG476" s="7"/>
      <c r="BI476" s="7"/>
      <c r="BJ476" s="7"/>
      <c r="BK476" s="7"/>
      <c r="BL476" s="7"/>
      <c r="BM476" s="7"/>
      <c r="BO476" s="7"/>
      <c r="BP476" s="7"/>
      <c r="BQ476" s="7"/>
      <c r="BR476" s="7"/>
      <c r="BS476" s="7"/>
      <c r="BU476" s="7"/>
      <c r="BV476" s="7"/>
      <c r="BW476" s="7"/>
      <c r="BX476" s="7"/>
      <c r="BY476" s="7"/>
      <c r="CA476" s="7"/>
      <c r="CB476" s="7"/>
      <c r="CC476" s="7"/>
      <c r="CD476" s="7"/>
      <c r="CE476" s="7"/>
      <c r="CG476" s="7"/>
      <c r="CH476" s="7"/>
      <c r="CI476" s="7"/>
      <c r="CJ476" s="7"/>
      <c r="CK476" s="7"/>
      <c r="CM476" s="7"/>
      <c r="CN476" s="7"/>
      <c r="CO476" s="7"/>
      <c r="CP476" s="7"/>
      <c r="CQ476" s="7"/>
      <c r="CS476" s="7"/>
      <c r="CT476" s="7"/>
      <c r="CU476" s="7"/>
      <c r="CV476" s="7"/>
      <c r="CW476" s="7"/>
      <c r="CY476" s="7"/>
      <c r="CZ476" s="7"/>
      <c r="DA476" s="7"/>
      <c r="DB476" s="7"/>
      <c r="DC476" s="7"/>
      <c r="DD476" s="4"/>
      <c r="DE476" s="7"/>
      <c r="DF476" s="7"/>
      <c r="DG476" s="7"/>
      <c r="DH476" s="7"/>
      <c r="DI476" s="7"/>
      <c r="DJ476" s="4"/>
      <c r="DK476" s="7"/>
      <c r="DL476" s="7"/>
      <c r="DM476" s="7"/>
      <c r="DN476" s="7"/>
      <c r="DO476" s="7"/>
      <c r="DP476" s="4"/>
      <c r="DQ476" s="7"/>
      <c r="DR476" s="7"/>
      <c r="DS476" s="7"/>
      <c r="DT476" s="7"/>
      <c r="DU476" s="7"/>
      <c r="DW476" s="7"/>
      <c r="DX476" s="7"/>
      <c r="DY476" s="7"/>
      <c r="DZ476" s="7"/>
      <c r="EA476" s="7"/>
    </row>
    <row r="477" spans="1:131" ht="15.75" customHeight="1" x14ac:dyDescent="0.35">
      <c r="A477" s="38" t="s">
        <v>847</v>
      </c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S477" s="7"/>
      <c r="T477" s="7"/>
      <c r="U477" s="7"/>
      <c r="V477" s="7"/>
      <c r="W477" s="7"/>
      <c r="Y477" s="7"/>
      <c r="Z477" s="7"/>
      <c r="AA477" s="7"/>
      <c r="AB477" s="7"/>
      <c r="AC477" s="7"/>
      <c r="AE477" s="7"/>
      <c r="AF477" s="7"/>
      <c r="AG477" s="7"/>
      <c r="AH477" s="7"/>
      <c r="AI477" s="7"/>
      <c r="AK477" s="7"/>
      <c r="AL477" s="7"/>
      <c r="AM477" s="7"/>
      <c r="AN477" s="7"/>
      <c r="AO477" s="7"/>
      <c r="AQ477" s="7"/>
      <c r="AR477" s="7"/>
      <c r="AS477" s="7"/>
      <c r="AT477" s="7"/>
      <c r="AU477" s="7"/>
      <c r="AW477" s="7"/>
      <c r="AX477" s="7"/>
      <c r="AY477" s="7"/>
      <c r="AZ477" s="7"/>
      <c r="BA477" s="7"/>
      <c r="BC477" s="7"/>
      <c r="BD477" s="7"/>
      <c r="BE477" s="7"/>
      <c r="BF477" s="7"/>
      <c r="BG477" s="7"/>
      <c r="BI477" s="7"/>
      <c r="BJ477" s="7"/>
      <c r="BK477" s="7"/>
      <c r="BL477" s="7"/>
      <c r="BM477" s="7"/>
      <c r="BO477" s="7"/>
      <c r="BP477" s="7"/>
      <c r="BQ477" s="7"/>
      <c r="BR477" s="7"/>
      <c r="BS477" s="7"/>
      <c r="BU477" s="7"/>
      <c r="BV477" s="7"/>
      <c r="BW477" s="7"/>
      <c r="BX477" s="7"/>
      <c r="BY477" s="7"/>
      <c r="CA477" s="7"/>
      <c r="CB477" s="7"/>
      <c r="CC477" s="7"/>
      <c r="CD477" s="7"/>
      <c r="CE477" s="7"/>
      <c r="CG477" s="7"/>
      <c r="CH477" s="7"/>
      <c r="CI477" s="7"/>
      <c r="CJ477" s="7"/>
      <c r="CK477" s="7"/>
      <c r="CM477" s="7"/>
      <c r="CN477" s="7"/>
      <c r="CO477" s="7"/>
      <c r="CP477" s="7"/>
      <c r="CQ477" s="7"/>
      <c r="CS477" s="7"/>
      <c r="CT477" s="7"/>
      <c r="CU477" s="7"/>
      <c r="CV477" s="7"/>
      <c r="CW477" s="7"/>
      <c r="CY477" s="7"/>
      <c r="CZ477" s="7"/>
      <c r="DA477" s="7"/>
      <c r="DB477" s="7"/>
      <c r="DC477" s="7"/>
      <c r="DD477" s="4"/>
      <c r="DE477" s="7"/>
      <c r="DF477" s="7"/>
      <c r="DG477" s="7"/>
      <c r="DH477" s="7"/>
      <c r="DI477" s="7"/>
      <c r="DJ477" s="4"/>
      <c r="DK477" s="7"/>
      <c r="DL477" s="7"/>
      <c r="DM477" s="7"/>
      <c r="DN477" s="7"/>
      <c r="DO477" s="7"/>
      <c r="DP477" s="4"/>
      <c r="DQ477" s="7"/>
      <c r="DR477" s="7"/>
      <c r="DS477" s="7"/>
      <c r="DT477" s="7"/>
      <c r="DU477" s="7"/>
      <c r="DW477" s="7"/>
      <c r="DX477" s="7"/>
      <c r="DY477" s="7"/>
      <c r="DZ477" s="7"/>
      <c r="EA477" s="7"/>
    </row>
    <row r="478" spans="1:131" ht="15.75" customHeight="1" x14ac:dyDescent="0.35">
      <c r="A478" s="38" t="s">
        <v>848</v>
      </c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S478" s="7"/>
      <c r="T478" s="7"/>
      <c r="U478" s="7"/>
      <c r="V478" s="7"/>
      <c r="W478" s="7"/>
      <c r="Y478" s="7"/>
      <c r="Z478" s="7"/>
      <c r="AA478" s="7"/>
      <c r="AB478" s="7"/>
      <c r="AC478" s="7"/>
      <c r="AE478" s="7"/>
      <c r="AF478" s="7"/>
      <c r="AG478" s="7"/>
      <c r="AH478" s="7"/>
      <c r="AI478" s="7"/>
      <c r="AK478" s="7"/>
      <c r="AL478" s="7"/>
      <c r="AM478" s="7"/>
      <c r="AN478" s="7"/>
      <c r="AO478" s="7"/>
      <c r="AQ478" s="7"/>
      <c r="AR478" s="7"/>
      <c r="AS478" s="7"/>
      <c r="AT478" s="7"/>
      <c r="AU478" s="7"/>
      <c r="AW478" s="7"/>
      <c r="AX478" s="7"/>
      <c r="AY478" s="7"/>
      <c r="AZ478" s="7"/>
      <c r="BA478" s="7"/>
      <c r="BC478" s="7"/>
      <c r="BD478" s="7"/>
      <c r="BE478" s="7"/>
      <c r="BF478" s="7"/>
      <c r="BG478" s="7"/>
      <c r="BI478" s="7"/>
      <c r="BJ478" s="7"/>
      <c r="BK478" s="7"/>
      <c r="BL478" s="7"/>
      <c r="BM478" s="7"/>
      <c r="BO478" s="7"/>
      <c r="BP478" s="7"/>
      <c r="BQ478" s="7"/>
      <c r="BR478" s="7"/>
      <c r="BS478" s="7"/>
      <c r="BU478" s="7"/>
      <c r="BV478" s="7"/>
      <c r="BW478" s="7"/>
      <c r="BX478" s="7"/>
      <c r="BY478" s="7"/>
      <c r="CA478" s="7"/>
      <c r="CB478" s="7"/>
      <c r="CC478" s="7"/>
      <c r="CD478" s="7"/>
      <c r="CE478" s="7"/>
      <c r="CG478" s="7"/>
      <c r="CH478" s="7"/>
      <c r="CI478" s="7"/>
      <c r="CJ478" s="7"/>
      <c r="CK478" s="7"/>
      <c r="CM478" s="7"/>
      <c r="CN478" s="7"/>
      <c r="CO478" s="7"/>
      <c r="CP478" s="7"/>
      <c r="CQ478" s="7"/>
      <c r="CS478" s="7"/>
      <c r="CT478" s="7"/>
      <c r="CU478" s="7"/>
      <c r="CV478" s="7"/>
      <c r="CW478" s="7"/>
      <c r="CY478" s="7"/>
      <c r="CZ478" s="7"/>
      <c r="DA478" s="7"/>
      <c r="DB478" s="7"/>
      <c r="DC478" s="7"/>
      <c r="DD478" s="4"/>
      <c r="DE478" s="7"/>
      <c r="DF478" s="7"/>
      <c r="DG478" s="7"/>
      <c r="DH478" s="7"/>
      <c r="DI478" s="7"/>
      <c r="DJ478" s="4"/>
      <c r="DK478" s="7"/>
      <c r="DL478" s="7"/>
      <c r="DM478" s="7"/>
      <c r="DN478" s="7"/>
      <c r="DO478" s="7"/>
      <c r="DP478" s="4"/>
      <c r="DQ478" s="7"/>
      <c r="DR478" s="7"/>
      <c r="DS478" s="7"/>
      <c r="DT478" s="7"/>
      <c r="DU478" s="7"/>
      <c r="DW478" s="7"/>
      <c r="DX478" s="7"/>
      <c r="DY478" s="7"/>
      <c r="DZ478" s="7"/>
      <c r="EA478" s="7"/>
    </row>
    <row r="479" spans="1:131" ht="15.75" customHeight="1" x14ac:dyDescent="0.35">
      <c r="A479" s="38" t="s">
        <v>849</v>
      </c>
      <c r="E479" s="5"/>
      <c r="DD479" s="4"/>
      <c r="DJ479" s="4"/>
      <c r="DP479" s="4"/>
    </row>
    <row r="480" spans="1:131" ht="15.75" customHeight="1" x14ac:dyDescent="0.35">
      <c r="A480" s="38" t="s">
        <v>850</v>
      </c>
      <c r="E480" s="5"/>
      <c r="DD480" s="4"/>
      <c r="DJ480" s="4"/>
      <c r="DP480" s="4"/>
    </row>
    <row r="481" spans="1:120" ht="15.75" customHeight="1" x14ac:dyDescent="0.35">
      <c r="A481" s="38" t="s">
        <v>851</v>
      </c>
      <c r="E481" s="5"/>
      <c r="DD481" s="4"/>
      <c r="DJ481" s="4"/>
      <c r="DP481" s="4"/>
    </row>
    <row r="482" spans="1:120" ht="15.75" customHeight="1" x14ac:dyDescent="0.35">
      <c r="A482" s="38" t="s">
        <v>852</v>
      </c>
      <c r="E482" s="5"/>
      <c r="F482" s="10"/>
      <c r="DD482" s="4"/>
      <c r="DJ482" s="4"/>
      <c r="DP482" s="4"/>
    </row>
    <row r="483" spans="1:120" ht="15.75" customHeight="1" x14ac:dyDescent="0.35">
      <c r="A483" s="39" t="s">
        <v>820</v>
      </c>
      <c r="E483" s="5"/>
      <c r="F483" s="10"/>
      <c r="DD483" s="4"/>
      <c r="DJ483" s="4"/>
      <c r="DP483" s="4"/>
    </row>
    <row r="484" spans="1:120" ht="15.75" customHeight="1" x14ac:dyDescent="0.35">
      <c r="A484" s="2" t="s">
        <v>821</v>
      </c>
      <c r="E484" s="5"/>
      <c r="F484" s="10"/>
      <c r="DD484" s="4"/>
      <c r="DJ484" s="4"/>
      <c r="DP484" s="4"/>
    </row>
    <row r="485" spans="1:120" ht="15.75" customHeight="1" x14ac:dyDescent="0.35">
      <c r="A485" s="2" t="s">
        <v>853</v>
      </c>
      <c r="E485" s="5"/>
      <c r="F485" s="10"/>
      <c r="DD485" s="4"/>
      <c r="DJ485" s="4"/>
      <c r="DP485" s="4"/>
    </row>
    <row r="486" spans="1:120" x14ac:dyDescent="0.35">
      <c r="E486" s="5"/>
      <c r="F486" s="10"/>
      <c r="DD486" s="4"/>
      <c r="DJ486" s="4"/>
      <c r="DP486" s="4"/>
    </row>
    <row r="487" spans="1:120" x14ac:dyDescent="0.35">
      <c r="A487" s="39" t="s">
        <v>822</v>
      </c>
      <c r="E487" s="5"/>
      <c r="F487" s="10"/>
      <c r="DD487" s="4"/>
      <c r="DJ487" s="4"/>
      <c r="DP487" s="4"/>
    </row>
    <row r="488" spans="1:120" x14ac:dyDescent="0.35">
      <c r="E488" s="5"/>
      <c r="F488" s="10"/>
      <c r="DD488" s="4"/>
      <c r="DJ488" s="4"/>
      <c r="DP488" s="4"/>
    </row>
    <row r="489" spans="1:120" x14ac:dyDescent="0.35">
      <c r="E489" s="5"/>
      <c r="F489" s="10"/>
      <c r="DD489" s="4"/>
      <c r="DJ489" s="4"/>
      <c r="DP489" s="4"/>
    </row>
    <row r="490" spans="1:120" x14ac:dyDescent="0.35">
      <c r="E490" s="5"/>
      <c r="F490" s="10"/>
      <c r="DD490" s="4"/>
      <c r="DJ490" s="4"/>
      <c r="DP490" s="4"/>
    </row>
  </sheetData>
  <hyperlinks>
    <hyperlink ref="A467" r:id="rId1" display=" or more, or had a permanent UK address and was outside the UK and intended to be outside  the UK for less than 12 months. For more information see http://www.ons.gov.uk/census" xr:uid="{A89E6191-816E-4664-B648-1868912590A5}"/>
    <hyperlink ref="A1" location="Index" display="Back to Index" xr:uid="{23DF7EB3-241C-4689-A124-DAC3133A0D6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78B53-0005-4AF8-9508-6C038423A2AE}">
  <sheetPr codeName="Sheet21"/>
  <dimension ref="A1:B11"/>
  <sheetViews>
    <sheetView tabSelected="1" workbookViewId="0"/>
  </sheetViews>
  <sheetFormatPr defaultRowHeight="14.5" x14ac:dyDescent="0.35"/>
  <cols>
    <col min="1" max="1" width="22.453125" bestFit="1" customWidth="1"/>
  </cols>
  <sheetData>
    <row r="1" spans="1:2" x14ac:dyDescent="0.35">
      <c r="A1" t="s">
        <v>1137</v>
      </c>
    </row>
    <row r="2" spans="1:2" hidden="1" x14ac:dyDescent="0.35">
      <c r="A2" s="268" t="s">
        <v>1139</v>
      </c>
    </row>
    <row r="3" spans="1:2" x14ac:dyDescent="0.35">
      <c r="A3" s="268" t="s">
        <v>1175</v>
      </c>
      <c r="B3" t="s">
        <v>1193</v>
      </c>
    </row>
    <row r="4" spans="1:2" x14ac:dyDescent="0.35">
      <c r="A4" s="268" t="s">
        <v>1176</v>
      </c>
      <c r="B4" t="s">
        <v>1194</v>
      </c>
    </row>
    <row r="5" spans="1:2" x14ac:dyDescent="0.35">
      <c r="A5" s="268" t="s">
        <v>1177</v>
      </c>
      <c r="B5" t="s">
        <v>1195</v>
      </c>
    </row>
    <row r="6" spans="1:2" x14ac:dyDescent="0.35">
      <c r="A6" s="306" t="s">
        <v>1178</v>
      </c>
      <c r="B6" t="s">
        <v>1181</v>
      </c>
    </row>
    <row r="7" spans="1:2" x14ac:dyDescent="0.35">
      <c r="A7" s="306" t="s">
        <v>1188</v>
      </c>
      <c r="B7" t="s">
        <v>1182</v>
      </c>
    </row>
    <row r="8" spans="1:2" x14ac:dyDescent="0.35">
      <c r="A8" s="268" t="s">
        <v>1142</v>
      </c>
      <c r="B8" s="311" t="s">
        <v>1183</v>
      </c>
    </row>
    <row r="9" spans="1:2" x14ac:dyDescent="0.35">
      <c r="A9" s="268" t="s">
        <v>1141</v>
      </c>
      <c r="B9" t="s">
        <v>1191</v>
      </c>
    </row>
    <row r="10" spans="1:2" x14ac:dyDescent="0.35">
      <c r="A10" s="268" t="s">
        <v>1140</v>
      </c>
      <c r="B10" t="s">
        <v>1192</v>
      </c>
    </row>
    <row r="11" spans="1:2" x14ac:dyDescent="0.35">
      <c r="A11" s="268"/>
    </row>
  </sheetData>
  <sheetProtection sheet="1" objects="1" scenarios="1"/>
  <hyperlinks>
    <hyperlink ref="A2" location="Start_2" display="2011v2021 (2)" xr:uid="{619C2488-B74B-4108-AFA7-DA4D54B20567}"/>
    <hyperlink ref="A8" location="Start_5" display="WMquin" xr:uid="{30BFAF80-4226-4B6B-8A03-D2AFBB820773}"/>
    <hyperlink ref="A10" location="Start_6" display="core cities" xr:uid="{10CC4F58-4AC2-4E56-965A-D86578879DFF}"/>
    <hyperlink ref="A9" location="Start_7" display="7 mets" xr:uid="{01901260-7EDA-4D90-8FA3-DC680B161390}"/>
    <hyperlink ref="A3" location="'Birmingham single years'!A1" display="Birmingham Single years" xr:uid="{C093A88A-41DB-45AF-8B86-5465BB9755B2}"/>
    <hyperlink ref="A4" location="'Birmingham 2011v2021'!A1" display="Birmingham 2011v2021" xr:uid="{4300DB94-EBBC-4617-A295-23BB45E647C9}"/>
    <hyperlink ref="A5" location="'BirminghamvOther areas'!A1" display="BirminghamvOther areas" xr:uid="{D15CEC21-EC80-4C77-A664-0193AA25E804}"/>
  </hyperlinks>
  <pageMargins left="0.7" right="0.7" top="0.75" bottom="0.75" header="0.3" footer="0.3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9F83-2D9A-4C23-8C31-C08ADFE1FFA9}">
  <sheetPr codeName="Sheet6"/>
  <dimension ref="A1:X601"/>
  <sheetViews>
    <sheetView zoomScale="90" zoomScaleNormal="90" zoomScaleSheetLayoutView="80" workbookViewId="0"/>
  </sheetViews>
  <sheetFormatPr defaultColWidth="8.7265625" defaultRowHeight="14.5" x14ac:dyDescent="0.35"/>
  <cols>
    <col min="1" max="1" width="21.7265625" style="178" customWidth="1"/>
    <col min="2" max="2" width="51.1796875" style="178" customWidth="1"/>
    <col min="3" max="3" width="14.7265625" style="178" customWidth="1"/>
    <col min="4" max="4" width="14.81640625" style="43" customWidth="1"/>
    <col min="5" max="5" width="11.26953125" style="188" bestFit="1" customWidth="1"/>
    <col min="6" max="6" width="13.54296875" style="188" bestFit="1" customWidth="1"/>
    <col min="7" max="7" width="14.1796875" style="188" customWidth="1"/>
    <col min="8" max="8" width="13.54296875" style="188" bestFit="1" customWidth="1"/>
    <col min="9" max="9" width="13.81640625" style="188" customWidth="1"/>
    <col min="10" max="10" width="14.54296875" style="188" customWidth="1"/>
    <col min="11" max="11" width="14.1796875" style="188" customWidth="1"/>
    <col min="12" max="15" width="13.54296875" style="188" bestFit="1" customWidth="1"/>
    <col min="16" max="16" width="13.54296875" style="188" customWidth="1"/>
    <col min="17" max="17" width="13.81640625" style="188" customWidth="1"/>
    <col min="18" max="18" width="14.26953125" style="188" customWidth="1"/>
    <col min="19" max="21" width="14.54296875" style="188" customWidth="1"/>
    <col min="22" max="22" width="16" style="188" customWidth="1"/>
    <col min="23" max="23" width="12.26953125" style="175" bestFit="1" customWidth="1"/>
    <col min="24" max="16384" width="8.7265625" style="175"/>
  </cols>
  <sheetData>
    <row r="1" spans="1:24" x14ac:dyDescent="0.35">
      <c r="A1" s="268" t="s">
        <v>1138</v>
      </c>
    </row>
    <row r="2" spans="1:24" ht="19" x14ac:dyDescent="0.4">
      <c r="A2" s="172" t="s">
        <v>942</v>
      </c>
      <c r="B2" s="173"/>
      <c r="C2" s="173"/>
      <c r="D2" s="27"/>
      <c r="E2" s="173"/>
      <c r="F2" s="173"/>
      <c r="G2" s="173"/>
      <c r="H2" s="173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</row>
    <row r="3" spans="1:24" ht="16.5" x14ac:dyDescent="0.35">
      <c r="A3" s="176" t="s">
        <v>943</v>
      </c>
      <c r="B3" s="173"/>
      <c r="C3" s="173"/>
      <c r="D3" s="177"/>
      <c r="E3" s="173"/>
      <c r="F3" s="173"/>
      <c r="G3" s="173"/>
      <c r="H3" s="173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</row>
    <row r="4" spans="1:24" ht="15.5" x14ac:dyDescent="0.35">
      <c r="A4" s="173" t="s">
        <v>944</v>
      </c>
      <c r="B4" s="173"/>
      <c r="C4" s="173"/>
      <c r="D4" s="177"/>
      <c r="E4" s="173"/>
      <c r="F4" s="173"/>
      <c r="G4" s="173"/>
      <c r="H4" s="173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</row>
    <row r="5" spans="1:24" ht="15.5" x14ac:dyDescent="0.35">
      <c r="A5" s="173" t="s">
        <v>945</v>
      </c>
      <c r="B5" s="173"/>
      <c r="C5" s="173"/>
      <c r="D5" s="177"/>
      <c r="E5" s="173"/>
      <c r="F5" s="173"/>
      <c r="G5" s="173"/>
      <c r="H5" s="173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</row>
    <row r="6" spans="1:24" ht="15.5" x14ac:dyDescent="0.35">
      <c r="A6" s="173" t="s">
        <v>946</v>
      </c>
      <c r="B6" s="173"/>
      <c r="C6" s="173"/>
      <c r="D6" s="177"/>
      <c r="E6" s="173"/>
      <c r="F6" s="173"/>
      <c r="G6" s="173"/>
      <c r="H6" s="173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</row>
    <row r="7" spans="1:24" s="178" customFormat="1" ht="15.5" x14ac:dyDescent="0.35">
      <c r="A7" s="173" t="s">
        <v>822</v>
      </c>
      <c r="B7" s="173"/>
      <c r="C7" s="173"/>
      <c r="D7" s="177"/>
      <c r="E7" s="173"/>
      <c r="F7" s="173"/>
      <c r="G7" s="173"/>
      <c r="H7" s="173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</row>
    <row r="8" spans="1:24" s="178" customFormat="1" ht="15.5" x14ac:dyDescent="0.35">
      <c r="A8" s="173" t="s">
        <v>947</v>
      </c>
      <c r="B8" s="173"/>
      <c r="C8" s="173"/>
      <c r="D8" s="173"/>
      <c r="E8" s="173"/>
      <c r="F8" s="173"/>
      <c r="G8" s="173"/>
      <c r="H8" s="173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</row>
    <row r="9" spans="1:24" s="183" customFormat="1" ht="69" customHeight="1" x14ac:dyDescent="0.35">
      <c r="A9" s="179" t="s">
        <v>948</v>
      </c>
      <c r="B9" s="180" t="s">
        <v>4</v>
      </c>
      <c r="C9" s="181" t="s">
        <v>949</v>
      </c>
      <c r="D9" s="43" t="s">
        <v>6</v>
      </c>
      <c r="E9" s="44" t="s">
        <v>7</v>
      </c>
      <c r="F9" s="44" t="s">
        <v>8</v>
      </c>
      <c r="G9" s="44" t="s">
        <v>9</v>
      </c>
      <c r="H9" s="44" t="s">
        <v>10</v>
      </c>
      <c r="I9" s="44" t="s">
        <v>11</v>
      </c>
      <c r="J9" s="44" t="s">
        <v>12</v>
      </c>
      <c r="K9" s="44" t="s">
        <v>13</v>
      </c>
      <c r="L9" s="44" t="s">
        <v>14</v>
      </c>
      <c r="M9" s="44" t="s">
        <v>15</v>
      </c>
      <c r="N9" s="44" t="s">
        <v>16</v>
      </c>
      <c r="O9" s="44" t="s">
        <v>17</v>
      </c>
      <c r="P9" s="44" t="s">
        <v>18</v>
      </c>
      <c r="Q9" s="44" t="s">
        <v>19</v>
      </c>
      <c r="R9" s="44" t="s">
        <v>20</v>
      </c>
      <c r="S9" s="44" t="s">
        <v>21</v>
      </c>
      <c r="T9" s="44" t="s">
        <v>22</v>
      </c>
      <c r="U9" s="44" t="s">
        <v>23</v>
      </c>
      <c r="V9" s="44" t="s">
        <v>860</v>
      </c>
      <c r="W9" s="182" t="s">
        <v>1054</v>
      </c>
      <c r="X9" s="182" t="s">
        <v>1055</v>
      </c>
    </row>
    <row r="10" spans="1:24" s="2" customFormat="1" ht="15.5" x14ac:dyDescent="0.35">
      <c r="A10" s="2" t="s">
        <v>24</v>
      </c>
      <c r="B10" s="27" t="s">
        <v>0</v>
      </c>
      <c r="C10" s="8">
        <v>59597300</v>
      </c>
      <c r="D10" s="8">
        <v>3232100</v>
      </c>
      <c r="E10" s="8">
        <v>3524600</v>
      </c>
      <c r="F10" s="8">
        <v>3595900</v>
      </c>
      <c r="G10" s="8">
        <v>3394700</v>
      </c>
      <c r="H10" s="8">
        <v>3602100</v>
      </c>
      <c r="I10" s="8">
        <v>3901800</v>
      </c>
      <c r="J10" s="8">
        <v>4148800</v>
      </c>
      <c r="K10" s="8">
        <v>3981600</v>
      </c>
      <c r="L10" s="8">
        <v>3755700</v>
      </c>
      <c r="M10" s="8">
        <v>3788700</v>
      </c>
      <c r="N10" s="8">
        <v>4123400</v>
      </c>
      <c r="O10" s="8">
        <v>4029000</v>
      </c>
      <c r="P10" s="8">
        <v>3455700</v>
      </c>
      <c r="Q10" s="8">
        <v>2945100</v>
      </c>
      <c r="R10" s="8">
        <v>2978000</v>
      </c>
      <c r="S10" s="8">
        <v>2170300</v>
      </c>
      <c r="T10" s="8">
        <v>1517000</v>
      </c>
      <c r="U10" s="8">
        <v>925100</v>
      </c>
      <c r="V10" s="8">
        <v>527900</v>
      </c>
      <c r="W10" s="8">
        <f>SUM(P02_Census_2021_Usual_resident_population_by_five_year_age_group_local_authorities_in_England_and_Wales[[#This Row],[0 ‒ 4]:[25 ‒ 29]])</f>
        <v>21251200</v>
      </c>
      <c r="X1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35.657991217722952</v>
      </c>
    </row>
    <row r="11" spans="1:24" s="3" customFormat="1" ht="15.5" x14ac:dyDescent="0.35">
      <c r="A11" s="2" t="s">
        <v>26</v>
      </c>
      <c r="B11" s="184" t="s">
        <v>858</v>
      </c>
      <c r="C11" s="8">
        <v>56489800</v>
      </c>
      <c r="D11" s="8">
        <v>3077000</v>
      </c>
      <c r="E11" s="8">
        <v>3348600</v>
      </c>
      <c r="F11" s="8">
        <v>3413100</v>
      </c>
      <c r="G11" s="8">
        <v>3218900</v>
      </c>
      <c r="H11" s="8">
        <v>3414400</v>
      </c>
      <c r="I11" s="8">
        <v>3715400</v>
      </c>
      <c r="J11" s="8">
        <v>3952600</v>
      </c>
      <c r="K11" s="8">
        <v>3795400</v>
      </c>
      <c r="L11" s="8">
        <v>3580400</v>
      </c>
      <c r="M11" s="8">
        <v>3602600</v>
      </c>
      <c r="N11" s="8">
        <v>3907700</v>
      </c>
      <c r="O11" s="8">
        <v>3806300</v>
      </c>
      <c r="P11" s="8">
        <v>3256100</v>
      </c>
      <c r="Q11" s="8">
        <v>2767500</v>
      </c>
      <c r="R11" s="8">
        <v>2796600</v>
      </c>
      <c r="S11" s="8">
        <v>2038800</v>
      </c>
      <c r="T11" s="8">
        <v>1427900</v>
      </c>
      <c r="U11" s="8">
        <v>872200</v>
      </c>
      <c r="V11" s="8">
        <v>498200</v>
      </c>
      <c r="W11" s="8">
        <f>SUM(P02_Census_2021_Usual_resident_population_by_five_year_age_group_local_authorities_in_England_and_Wales[[#This Row],[0 ‒ 4]:[25 ‒ 29]])</f>
        <v>20187400</v>
      </c>
      <c r="X11" s="31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35.736363024829259</v>
      </c>
    </row>
    <row r="12" spans="1:24" s="2" customFormat="1" ht="15.5" x14ac:dyDescent="0.35">
      <c r="A12" s="2" t="s">
        <v>28</v>
      </c>
      <c r="B12" s="185" t="s">
        <v>950</v>
      </c>
      <c r="C12" s="8">
        <v>2647100</v>
      </c>
      <c r="D12" s="8">
        <v>134300</v>
      </c>
      <c r="E12" s="8">
        <v>150500</v>
      </c>
      <c r="F12" s="8">
        <v>154400</v>
      </c>
      <c r="G12" s="8">
        <v>150100</v>
      </c>
      <c r="H12" s="8">
        <v>162900</v>
      </c>
      <c r="I12" s="8">
        <v>160700</v>
      </c>
      <c r="J12" s="8">
        <v>168000</v>
      </c>
      <c r="K12" s="8">
        <v>163400</v>
      </c>
      <c r="L12" s="8">
        <v>152200</v>
      </c>
      <c r="M12" s="8">
        <v>159000</v>
      </c>
      <c r="N12" s="8">
        <v>183400</v>
      </c>
      <c r="O12" s="8">
        <v>192300</v>
      </c>
      <c r="P12" s="8">
        <v>175200</v>
      </c>
      <c r="Q12" s="8">
        <v>151700</v>
      </c>
      <c r="R12" s="8">
        <v>148400</v>
      </c>
      <c r="S12" s="8">
        <v>101300</v>
      </c>
      <c r="T12" s="8">
        <v>73300</v>
      </c>
      <c r="U12" s="8">
        <v>43400</v>
      </c>
      <c r="V12" s="8">
        <v>22500</v>
      </c>
      <c r="W12" s="8">
        <f>SUM(P02_Census_2021_Usual_resident_population_by_five_year_age_group_local_authorities_in_England_and_Wales[[#This Row],[0 ‒ 4]:[25 ‒ 29]])</f>
        <v>912900</v>
      </c>
      <c r="X1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34.486796872048657</v>
      </c>
    </row>
    <row r="13" spans="1:24" s="3" customFormat="1" ht="15.5" x14ac:dyDescent="0.35">
      <c r="A13" s="2" t="s">
        <v>31</v>
      </c>
      <c r="B13" s="186" t="s">
        <v>951</v>
      </c>
      <c r="C13" s="8">
        <v>522100</v>
      </c>
      <c r="D13" s="8">
        <v>24800</v>
      </c>
      <c r="E13" s="8">
        <v>28400</v>
      </c>
      <c r="F13" s="8">
        <v>29500</v>
      </c>
      <c r="G13" s="8">
        <v>31200</v>
      </c>
      <c r="H13" s="8">
        <v>33100</v>
      </c>
      <c r="I13" s="8">
        <v>29200</v>
      </c>
      <c r="J13" s="8">
        <v>30700</v>
      </c>
      <c r="K13" s="8">
        <v>30600</v>
      </c>
      <c r="L13" s="8">
        <v>29200</v>
      </c>
      <c r="M13" s="8">
        <v>31600</v>
      </c>
      <c r="N13" s="8">
        <v>37900</v>
      </c>
      <c r="O13" s="8">
        <v>39500</v>
      </c>
      <c r="P13" s="8">
        <v>35100</v>
      </c>
      <c r="Q13" s="8">
        <v>31000</v>
      </c>
      <c r="R13" s="8">
        <v>30700</v>
      </c>
      <c r="S13" s="8">
        <v>21700</v>
      </c>
      <c r="T13" s="8">
        <v>15100</v>
      </c>
      <c r="U13" s="8">
        <v>8500</v>
      </c>
      <c r="V13" s="8">
        <v>4300</v>
      </c>
      <c r="W13" s="8">
        <f>SUM(P02_Census_2021_Usual_resident_population_by_five_year_age_group_local_authorities_in_England_and_Wales[[#This Row],[0 ‒ 4]:[25 ‒ 29]])</f>
        <v>176200</v>
      </c>
      <c r="X1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33.748324075847542</v>
      </c>
    </row>
    <row r="14" spans="1:24" s="2" customFormat="1" ht="15.5" x14ac:dyDescent="0.35">
      <c r="A14" s="2" t="s">
        <v>33</v>
      </c>
      <c r="B14" s="186" t="s">
        <v>952</v>
      </c>
      <c r="C14" s="8">
        <v>107800</v>
      </c>
      <c r="D14" s="8">
        <v>5500</v>
      </c>
      <c r="E14" s="8">
        <v>6300</v>
      </c>
      <c r="F14" s="8">
        <v>6600</v>
      </c>
      <c r="G14" s="8">
        <v>5800</v>
      </c>
      <c r="H14" s="8">
        <v>5400</v>
      </c>
      <c r="I14" s="8">
        <v>6400</v>
      </c>
      <c r="J14" s="8">
        <v>7000</v>
      </c>
      <c r="K14" s="8">
        <v>6600</v>
      </c>
      <c r="L14" s="8">
        <v>6600</v>
      </c>
      <c r="M14" s="8">
        <v>6900</v>
      </c>
      <c r="N14" s="8">
        <v>7800</v>
      </c>
      <c r="O14" s="8">
        <v>7900</v>
      </c>
      <c r="P14" s="8">
        <v>7000</v>
      </c>
      <c r="Q14" s="8">
        <v>6000</v>
      </c>
      <c r="R14" s="8">
        <v>6000</v>
      </c>
      <c r="S14" s="8">
        <v>4200</v>
      </c>
      <c r="T14" s="8">
        <v>3100</v>
      </c>
      <c r="U14" s="8">
        <v>1800</v>
      </c>
      <c r="V14" s="8">
        <v>1000</v>
      </c>
      <c r="W14" s="8">
        <f>SUM(P02_Census_2021_Usual_resident_population_by_five_year_age_group_local_authorities_in_England_and_Wales[[#This Row],[0 ‒ 4]:[25 ‒ 29]])</f>
        <v>36000</v>
      </c>
      <c r="X1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33.395176252319111</v>
      </c>
    </row>
    <row r="15" spans="1:24" s="3" customFormat="1" ht="15.5" x14ac:dyDescent="0.35">
      <c r="A15" s="2" t="s">
        <v>35</v>
      </c>
      <c r="B15" s="186" t="s">
        <v>953</v>
      </c>
      <c r="C15" s="8">
        <v>92300</v>
      </c>
      <c r="D15" s="8">
        <v>5000</v>
      </c>
      <c r="E15" s="8">
        <v>5600</v>
      </c>
      <c r="F15" s="8">
        <v>5900</v>
      </c>
      <c r="G15" s="8">
        <v>5200</v>
      </c>
      <c r="H15" s="8">
        <v>5100</v>
      </c>
      <c r="I15" s="8">
        <v>5500</v>
      </c>
      <c r="J15" s="8">
        <v>5900</v>
      </c>
      <c r="K15" s="8">
        <v>5500</v>
      </c>
      <c r="L15" s="8">
        <v>5100</v>
      </c>
      <c r="M15" s="8">
        <v>5400</v>
      </c>
      <c r="N15" s="8">
        <v>6600</v>
      </c>
      <c r="O15" s="8">
        <v>7100</v>
      </c>
      <c r="P15" s="8">
        <v>6300</v>
      </c>
      <c r="Q15" s="8">
        <v>5300</v>
      </c>
      <c r="R15" s="8">
        <v>5100</v>
      </c>
      <c r="S15" s="8">
        <v>3200</v>
      </c>
      <c r="T15" s="8">
        <v>2500</v>
      </c>
      <c r="U15" s="8">
        <v>1500</v>
      </c>
      <c r="V15" s="174">
        <v>700</v>
      </c>
      <c r="W15" s="8">
        <f>SUM(P02_Census_2021_Usual_resident_population_by_five_year_age_group_local_authorities_in_England_and_Wales[[#This Row],[0 ‒ 4]:[25 ‒ 29]])</f>
        <v>32300</v>
      </c>
      <c r="X1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34.99458288190683</v>
      </c>
    </row>
    <row r="16" spans="1:24" s="2" customFormat="1" ht="15.5" x14ac:dyDescent="0.35">
      <c r="A16" s="2" t="s">
        <v>37</v>
      </c>
      <c r="B16" s="186" t="s">
        <v>954</v>
      </c>
      <c r="C16" s="8">
        <v>143900</v>
      </c>
      <c r="D16" s="8">
        <v>8900</v>
      </c>
      <c r="E16" s="8">
        <v>9800</v>
      </c>
      <c r="F16" s="8">
        <v>9500</v>
      </c>
      <c r="G16" s="8">
        <v>8600</v>
      </c>
      <c r="H16" s="8">
        <v>10200</v>
      </c>
      <c r="I16" s="8">
        <v>10300</v>
      </c>
      <c r="J16" s="8">
        <v>10300</v>
      </c>
      <c r="K16" s="8">
        <v>9400</v>
      </c>
      <c r="L16" s="8">
        <v>8000</v>
      </c>
      <c r="M16" s="8">
        <v>7900</v>
      </c>
      <c r="N16" s="8">
        <v>8700</v>
      </c>
      <c r="O16" s="8">
        <v>9400</v>
      </c>
      <c r="P16" s="8">
        <v>8700</v>
      </c>
      <c r="Q16" s="8">
        <v>7200</v>
      </c>
      <c r="R16" s="8">
        <v>6500</v>
      </c>
      <c r="S16" s="8">
        <v>4300</v>
      </c>
      <c r="T16" s="8">
        <v>3200</v>
      </c>
      <c r="U16" s="8">
        <v>2000</v>
      </c>
      <c r="V16" s="8">
        <v>1000</v>
      </c>
      <c r="W16" s="8">
        <f>SUM(P02_Census_2021_Usual_resident_population_by_five_year_age_group_local_authorities_in_England_and_Wales[[#This Row],[0 ‒ 4]:[25 ‒ 29]])</f>
        <v>57300</v>
      </c>
      <c r="X1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39.819318971507997</v>
      </c>
    </row>
    <row r="17" spans="1:24" s="2" customFormat="1" ht="15.5" x14ac:dyDescent="0.35">
      <c r="A17" s="2" t="s">
        <v>955</v>
      </c>
      <c r="B17" s="186" t="s">
        <v>956</v>
      </c>
      <c r="C17" s="8">
        <v>320600</v>
      </c>
      <c r="D17" s="8">
        <v>14200</v>
      </c>
      <c r="E17" s="8">
        <v>16700</v>
      </c>
      <c r="F17" s="8">
        <v>17400</v>
      </c>
      <c r="G17" s="8">
        <v>15700</v>
      </c>
      <c r="H17" s="8">
        <v>13900</v>
      </c>
      <c r="I17" s="8">
        <v>15900</v>
      </c>
      <c r="J17" s="8">
        <v>16900</v>
      </c>
      <c r="K17" s="8">
        <v>17400</v>
      </c>
      <c r="L17" s="8">
        <v>17400</v>
      </c>
      <c r="M17" s="8">
        <v>19700</v>
      </c>
      <c r="N17" s="8">
        <v>23200</v>
      </c>
      <c r="O17" s="8">
        <v>25800</v>
      </c>
      <c r="P17" s="8">
        <v>24800</v>
      </c>
      <c r="Q17" s="8">
        <v>22600</v>
      </c>
      <c r="R17" s="8">
        <v>23000</v>
      </c>
      <c r="S17" s="8">
        <v>15800</v>
      </c>
      <c r="T17" s="8">
        <v>10600</v>
      </c>
      <c r="U17" s="8">
        <v>6200</v>
      </c>
      <c r="V17" s="8">
        <v>3400</v>
      </c>
      <c r="W17" s="8">
        <f>SUM(P02_Census_2021_Usual_resident_population_by_five_year_age_group_local_authorities_in_England_and_Wales[[#This Row],[0 ‒ 4]:[25 ‒ 29]])</f>
        <v>93800</v>
      </c>
      <c r="X1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29.257641921397383</v>
      </c>
    </row>
    <row r="18" spans="1:24" s="2" customFormat="1" ht="15.5" x14ac:dyDescent="0.35">
      <c r="A18" s="2" t="s">
        <v>41</v>
      </c>
      <c r="B18" s="186" t="s">
        <v>957</v>
      </c>
      <c r="C18" s="8">
        <v>136500</v>
      </c>
      <c r="D18" s="8">
        <v>6800</v>
      </c>
      <c r="E18" s="8">
        <v>7900</v>
      </c>
      <c r="F18" s="8">
        <v>8000</v>
      </c>
      <c r="G18" s="8">
        <v>7100</v>
      </c>
      <c r="H18" s="8">
        <v>6600</v>
      </c>
      <c r="I18" s="8">
        <v>7500</v>
      </c>
      <c r="J18" s="8">
        <v>7900</v>
      </c>
      <c r="K18" s="8">
        <v>7600</v>
      </c>
      <c r="L18" s="8">
        <v>7300</v>
      </c>
      <c r="M18" s="8">
        <v>7900</v>
      </c>
      <c r="N18" s="8">
        <v>10000</v>
      </c>
      <c r="O18" s="8">
        <v>10700</v>
      </c>
      <c r="P18" s="8">
        <v>9600</v>
      </c>
      <c r="Q18" s="8">
        <v>8500</v>
      </c>
      <c r="R18" s="8">
        <v>8700</v>
      </c>
      <c r="S18" s="8">
        <v>6300</v>
      </c>
      <c r="T18" s="8">
        <v>4500</v>
      </c>
      <c r="U18" s="8">
        <v>2500</v>
      </c>
      <c r="V18" s="8">
        <v>1300</v>
      </c>
      <c r="W18" s="8">
        <f>SUM(P02_Census_2021_Usual_resident_population_by_five_year_age_group_local_authorities_in_England_and_Wales[[#This Row],[0 ‒ 4]:[25 ‒ 29]])</f>
        <v>43900</v>
      </c>
      <c r="X1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32.161172161172161</v>
      </c>
    </row>
    <row r="19" spans="1:24" s="2" customFormat="1" ht="15.5" x14ac:dyDescent="0.35">
      <c r="A19" s="2" t="s">
        <v>43</v>
      </c>
      <c r="B19" s="186" t="s">
        <v>958</v>
      </c>
      <c r="C19" s="8">
        <v>196600</v>
      </c>
      <c r="D19" s="8">
        <v>10700</v>
      </c>
      <c r="E19" s="8">
        <v>12400</v>
      </c>
      <c r="F19" s="8">
        <v>13000</v>
      </c>
      <c r="G19" s="8">
        <v>10600</v>
      </c>
      <c r="H19" s="8">
        <v>9700</v>
      </c>
      <c r="I19" s="8">
        <v>11900</v>
      </c>
      <c r="J19" s="8">
        <v>13100</v>
      </c>
      <c r="K19" s="8">
        <v>13100</v>
      </c>
      <c r="L19" s="8">
        <v>12000</v>
      </c>
      <c r="M19" s="8">
        <v>12200</v>
      </c>
      <c r="N19" s="8">
        <v>13900</v>
      </c>
      <c r="O19" s="8">
        <v>14000</v>
      </c>
      <c r="P19" s="8">
        <v>12700</v>
      </c>
      <c r="Q19" s="8">
        <v>10800</v>
      </c>
      <c r="R19" s="8">
        <v>10300</v>
      </c>
      <c r="S19" s="8">
        <v>6900</v>
      </c>
      <c r="T19" s="8">
        <v>4900</v>
      </c>
      <c r="U19" s="8">
        <v>2900</v>
      </c>
      <c r="V19" s="8">
        <v>1500</v>
      </c>
      <c r="W19" s="8">
        <f>SUM(P02_Census_2021_Usual_resident_population_by_five_year_age_group_local_authorities_in_England_and_Wales[[#This Row],[0 ‒ 4]:[25 ‒ 29]])</f>
        <v>68300</v>
      </c>
      <c r="X1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34.740590030518817</v>
      </c>
    </row>
    <row r="20" spans="1:24" s="2" customFormat="1" ht="15.5" x14ac:dyDescent="0.35">
      <c r="A20" s="2" t="s">
        <v>959</v>
      </c>
      <c r="B20" s="186" t="s">
        <v>46</v>
      </c>
      <c r="C20" s="8">
        <v>1127200</v>
      </c>
      <c r="D20" s="8">
        <v>58400</v>
      </c>
      <c r="E20" s="8">
        <v>63400</v>
      </c>
      <c r="F20" s="8">
        <v>64400</v>
      </c>
      <c r="G20" s="8">
        <v>65900</v>
      </c>
      <c r="H20" s="8">
        <v>79000</v>
      </c>
      <c r="I20" s="8">
        <v>74000</v>
      </c>
      <c r="J20" s="8">
        <v>76200</v>
      </c>
      <c r="K20" s="8">
        <v>73300</v>
      </c>
      <c r="L20" s="8">
        <v>66600</v>
      </c>
      <c r="M20" s="8">
        <v>67300</v>
      </c>
      <c r="N20" s="8">
        <v>75200</v>
      </c>
      <c r="O20" s="8">
        <v>78100</v>
      </c>
      <c r="P20" s="8">
        <v>71000</v>
      </c>
      <c r="Q20" s="8">
        <v>60300</v>
      </c>
      <c r="R20" s="8">
        <v>58200</v>
      </c>
      <c r="S20" s="8">
        <v>38800</v>
      </c>
      <c r="T20" s="8">
        <v>29500</v>
      </c>
      <c r="U20" s="8">
        <v>18000</v>
      </c>
      <c r="V20" s="8">
        <v>9400</v>
      </c>
      <c r="W20" s="8">
        <f>SUM(P02_Census_2021_Usual_resident_population_by_five_year_age_group_local_authorities_in_England_and_Wales[[#This Row],[0 ‒ 4]:[25 ‒ 29]])</f>
        <v>405100</v>
      </c>
      <c r="X2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35.938608942512417</v>
      </c>
    </row>
    <row r="21" spans="1:24" s="2" customFormat="1" ht="15.5" x14ac:dyDescent="0.35">
      <c r="A21" s="2" t="s">
        <v>960</v>
      </c>
      <c r="B21" s="187" t="s">
        <v>48</v>
      </c>
      <c r="C21" s="8">
        <v>196100</v>
      </c>
      <c r="D21" s="8">
        <v>10100</v>
      </c>
      <c r="E21" s="8">
        <v>11100</v>
      </c>
      <c r="F21" s="8">
        <v>11300</v>
      </c>
      <c r="G21" s="8">
        <v>10100</v>
      </c>
      <c r="H21" s="8">
        <v>10300</v>
      </c>
      <c r="I21" s="8">
        <v>12700</v>
      </c>
      <c r="J21" s="8">
        <v>13100</v>
      </c>
      <c r="K21" s="8">
        <v>13000</v>
      </c>
      <c r="L21" s="8">
        <v>11900</v>
      </c>
      <c r="M21" s="8">
        <v>12100</v>
      </c>
      <c r="N21" s="8">
        <v>13900</v>
      </c>
      <c r="O21" s="8">
        <v>14200</v>
      </c>
      <c r="P21" s="8">
        <v>12500</v>
      </c>
      <c r="Q21" s="8">
        <v>10600</v>
      </c>
      <c r="R21" s="8">
        <v>10700</v>
      </c>
      <c r="S21" s="8">
        <v>7400</v>
      </c>
      <c r="T21" s="8">
        <v>5900</v>
      </c>
      <c r="U21" s="8">
        <v>3500</v>
      </c>
      <c r="V21" s="8">
        <v>1700</v>
      </c>
      <c r="W21" s="8">
        <f>SUM(P02_Census_2021_Usual_resident_population_by_five_year_age_group_local_authorities_in_England_and_Wales[[#This Row],[0 ‒ 4]:[25 ‒ 29]])</f>
        <v>65600</v>
      </c>
      <c r="X2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33.452320244773077</v>
      </c>
    </row>
    <row r="22" spans="1:24" s="2" customFormat="1" ht="15.5" x14ac:dyDescent="0.35">
      <c r="A22" s="2" t="s">
        <v>49</v>
      </c>
      <c r="B22" s="187" t="s">
        <v>50</v>
      </c>
      <c r="C22" s="8">
        <v>300200</v>
      </c>
      <c r="D22" s="8">
        <v>15600</v>
      </c>
      <c r="E22" s="8">
        <v>16700</v>
      </c>
      <c r="F22" s="8">
        <v>16400</v>
      </c>
      <c r="G22" s="8">
        <v>23400</v>
      </c>
      <c r="H22" s="8">
        <v>36700</v>
      </c>
      <c r="I22" s="8">
        <v>23400</v>
      </c>
      <c r="J22" s="8">
        <v>21300</v>
      </c>
      <c r="K22" s="8">
        <v>19600</v>
      </c>
      <c r="L22" s="8">
        <v>16900</v>
      </c>
      <c r="M22" s="8">
        <v>16000</v>
      </c>
      <c r="N22" s="8">
        <v>16800</v>
      </c>
      <c r="O22" s="8">
        <v>17400</v>
      </c>
      <c r="P22" s="8">
        <v>15500</v>
      </c>
      <c r="Q22" s="8">
        <v>12700</v>
      </c>
      <c r="R22" s="8">
        <v>11800</v>
      </c>
      <c r="S22" s="8">
        <v>7900</v>
      </c>
      <c r="T22" s="8">
        <v>6000</v>
      </c>
      <c r="U22" s="8">
        <v>4000</v>
      </c>
      <c r="V22" s="8">
        <v>2200</v>
      </c>
      <c r="W22" s="8">
        <f>SUM(P02_Census_2021_Usual_resident_population_by_five_year_age_group_local_authorities_in_England_and_Wales[[#This Row],[0 ‒ 4]:[25 ‒ 29]])</f>
        <v>132200</v>
      </c>
      <c r="X2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44.03730846102598</v>
      </c>
    </row>
    <row r="23" spans="1:24" s="2" customFormat="1" ht="15.5" x14ac:dyDescent="0.35">
      <c r="A23" s="2" t="s">
        <v>51</v>
      </c>
      <c r="B23" s="187" t="s">
        <v>52</v>
      </c>
      <c r="C23" s="8">
        <v>209000</v>
      </c>
      <c r="D23" s="8">
        <v>11000</v>
      </c>
      <c r="E23" s="8">
        <v>11900</v>
      </c>
      <c r="F23" s="8">
        <v>12100</v>
      </c>
      <c r="G23" s="8">
        <v>10400</v>
      </c>
      <c r="H23" s="8">
        <v>9500</v>
      </c>
      <c r="I23" s="8">
        <v>12200</v>
      </c>
      <c r="J23" s="8">
        <v>13900</v>
      </c>
      <c r="K23" s="8">
        <v>14300</v>
      </c>
      <c r="L23" s="8">
        <v>13700</v>
      </c>
      <c r="M23" s="8">
        <v>13600</v>
      </c>
      <c r="N23" s="8">
        <v>14600</v>
      </c>
      <c r="O23" s="8">
        <v>15200</v>
      </c>
      <c r="P23" s="8">
        <v>13600</v>
      </c>
      <c r="Q23" s="8">
        <v>12100</v>
      </c>
      <c r="R23" s="8">
        <v>11800</v>
      </c>
      <c r="S23" s="8">
        <v>7800</v>
      </c>
      <c r="T23" s="8">
        <v>5700</v>
      </c>
      <c r="U23" s="8">
        <v>3500</v>
      </c>
      <c r="V23" s="8">
        <v>1900</v>
      </c>
      <c r="W23" s="8">
        <f>SUM(P02_Census_2021_Usual_resident_population_by_five_year_age_group_local_authorities_in_England_and_Wales[[#This Row],[0 ‒ 4]:[25 ‒ 29]])</f>
        <v>67100</v>
      </c>
      <c r="X2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32.10526315789474</v>
      </c>
    </row>
    <row r="24" spans="1:24" s="2" customFormat="1" ht="15.5" x14ac:dyDescent="0.35">
      <c r="A24" s="2" t="s">
        <v>53</v>
      </c>
      <c r="B24" s="187" t="s">
        <v>54</v>
      </c>
      <c r="C24" s="8">
        <v>147800</v>
      </c>
      <c r="D24" s="8">
        <v>7800</v>
      </c>
      <c r="E24" s="8">
        <v>8500</v>
      </c>
      <c r="F24" s="8">
        <v>8600</v>
      </c>
      <c r="G24" s="8">
        <v>7500</v>
      </c>
      <c r="H24" s="8">
        <v>7300</v>
      </c>
      <c r="I24" s="8">
        <v>8700</v>
      </c>
      <c r="J24" s="8">
        <v>9900</v>
      </c>
      <c r="K24" s="8">
        <v>9400</v>
      </c>
      <c r="L24" s="8">
        <v>8500</v>
      </c>
      <c r="M24" s="8">
        <v>8700</v>
      </c>
      <c r="N24" s="8">
        <v>10400</v>
      </c>
      <c r="O24" s="8">
        <v>11200</v>
      </c>
      <c r="P24" s="8">
        <v>10500</v>
      </c>
      <c r="Q24" s="8">
        <v>8800</v>
      </c>
      <c r="R24" s="8">
        <v>8400</v>
      </c>
      <c r="S24" s="8">
        <v>5600</v>
      </c>
      <c r="T24" s="8">
        <v>4300</v>
      </c>
      <c r="U24" s="8">
        <v>2500</v>
      </c>
      <c r="V24" s="8">
        <v>1300</v>
      </c>
      <c r="W24" s="8">
        <f>SUM(P02_Census_2021_Usual_resident_population_by_five_year_age_group_local_authorities_in_England_and_Wales[[#This Row],[0 ‒ 4]:[25 ‒ 29]])</f>
        <v>48400</v>
      </c>
      <c r="X2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32.74695534506089</v>
      </c>
    </row>
    <row r="25" spans="1:24" s="2" customFormat="1" ht="15.5" x14ac:dyDescent="0.35">
      <c r="A25" s="2" t="s">
        <v>55</v>
      </c>
      <c r="B25" s="187" t="s">
        <v>56</v>
      </c>
      <c r="C25" s="8">
        <v>274200</v>
      </c>
      <c r="D25" s="8">
        <v>13800</v>
      </c>
      <c r="E25" s="8">
        <v>15200</v>
      </c>
      <c r="F25" s="8">
        <v>16000</v>
      </c>
      <c r="G25" s="8">
        <v>14600</v>
      </c>
      <c r="H25" s="8">
        <v>15100</v>
      </c>
      <c r="I25" s="8">
        <v>17000</v>
      </c>
      <c r="J25" s="8">
        <v>18000</v>
      </c>
      <c r="K25" s="8">
        <v>17100</v>
      </c>
      <c r="L25" s="8">
        <v>15700</v>
      </c>
      <c r="M25" s="8">
        <v>16800</v>
      </c>
      <c r="N25" s="8">
        <v>19500</v>
      </c>
      <c r="O25" s="8">
        <v>20000</v>
      </c>
      <c r="P25" s="8">
        <v>18900</v>
      </c>
      <c r="Q25" s="8">
        <v>16100</v>
      </c>
      <c r="R25" s="8">
        <v>15500</v>
      </c>
      <c r="S25" s="8">
        <v>10200</v>
      </c>
      <c r="T25" s="8">
        <v>7700</v>
      </c>
      <c r="U25" s="8">
        <v>4500</v>
      </c>
      <c r="V25" s="8">
        <v>2200</v>
      </c>
      <c r="W25" s="8">
        <f>SUM(P02_Census_2021_Usual_resident_population_by_five_year_age_group_local_authorities_in_England_and_Wales[[#This Row],[0 ‒ 4]:[25 ‒ 29]])</f>
        <v>91700</v>
      </c>
      <c r="X2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33.442742523705327</v>
      </c>
    </row>
    <row r="26" spans="1:24" s="2" customFormat="1" ht="15.5" x14ac:dyDescent="0.35">
      <c r="A26" s="2" t="s">
        <v>57</v>
      </c>
      <c r="B26" s="185" t="s">
        <v>961</v>
      </c>
      <c r="C26" s="8">
        <v>7417300</v>
      </c>
      <c r="D26" s="8">
        <v>407700</v>
      </c>
      <c r="E26" s="8">
        <v>445000</v>
      </c>
      <c r="F26" s="8">
        <v>452400</v>
      </c>
      <c r="G26" s="8">
        <v>430900</v>
      </c>
      <c r="H26" s="8">
        <v>453700</v>
      </c>
      <c r="I26" s="8">
        <v>476800</v>
      </c>
      <c r="J26" s="8">
        <v>505900</v>
      </c>
      <c r="K26" s="8">
        <v>485600</v>
      </c>
      <c r="L26" s="8">
        <v>444800</v>
      </c>
      <c r="M26" s="8">
        <v>458300</v>
      </c>
      <c r="N26" s="8">
        <v>513500</v>
      </c>
      <c r="O26" s="8">
        <v>512500</v>
      </c>
      <c r="P26" s="8">
        <v>443700</v>
      </c>
      <c r="Q26" s="8">
        <v>375900</v>
      </c>
      <c r="R26" s="8">
        <v>379500</v>
      </c>
      <c r="S26" s="8">
        <v>269800</v>
      </c>
      <c r="T26" s="8">
        <v>190500</v>
      </c>
      <c r="U26" s="8">
        <v>110900</v>
      </c>
      <c r="V26" s="8">
        <v>59600</v>
      </c>
      <c r="W26" s="8">
        <f>SUM(P02_Census_2021_Usual_resident_population_by_five_year_age_group_local_authorities_in_England_and_Wales[[#This Row],[0 ‒ 4]:[25 ‒ 29]])</f>
        <v>2666500</v>
      </c>
      <c r="X2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35.949739123400697</v>
      </c>
    </row>
    <row r="27" spans="1:24" s="2" customFormat="1" ht="15.5" x14ac:dyDescent="0.35">
      <c r="A27" s="2" t="s">
        <v>59</v>
      </c>
      <c r="B27" s="186" t="s">
        <v>962</v>
      </c>
      <c r="C27" s="8">
        <v>154800</v>
      </c>
      <c r="D27" s="8">
        <v>10100</v>
      </c>
      <c r="E27" s="8">
        <v>11200</v>
      </c>
      <c r="F27" s="8">
        <v>11700</v>
      </c>
      <c r="G27" s="8">
        <v>10900</v>
      </c>
      <c r="H27" s="8">
        <v>9500</v>
      </c>
      <c r="I27" s="8">
        <v>10100</v>
      </c>
      <c r="J27" s="8">
        <v>10600</v>
      </c>
      <c r="K27" s="8">
        <v>10800</v>
      </c>
      <c r="L27" s="8">
        <v>10000</v>
      </c>
      <c r="M27" s="8">
        <v>9900</v>
      </c>
      <c r="N27" s="8">
        <v>10300</v>
      </c>
      <c r="O27" s="8">
        <v>9400</v>
      </c>
      <c r="P27" s="8">
        <v>8000</v>
      </c>
      <c r="Q27" s="8">
        <v>6700</v>
      </c>
      <c r="R27" s="8">
        <v>6200</v>
      </c>
      <c r="S27" s="8">
        <v>4100</v>
      </c>
      <c r="T27" s="8">
        <v>2900</v>
      </c>
      <c r="U27" s="8">
        <v>1700</v>
      </c>
      <c r="V27" s="174">
        <v>900</v>
      </c>
      <c r="W27" s="8">
        <f>SUM(P02_Census_2021_Usual_resident_population_by_five_year_age_group_local_authorities_in_England_and_Wales[[#This Row],[0 ‒ 4]:[25 ‒ 29]])</f>
        <v>63500</v>
      </c>
      <c r="X2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41.020671834625318</v>
      </c>
    </row>
    <row r="28" spans="1:24" s="2" customFormat="1" ht="15.5" x14ac:dyDescent="0.35">
      <c r="A28" s="2" t="s">
        <v>61</v>
      </c>
      <c r="B28" s="186" t="s">
        <v>963</v>
      </c>
      <c r="C28" s="8">
        <v>141100</v>
      </c>
      <c r="D28" s="8">
        <v>7400</v>
      </c>
      <c r="E28" s="8">
        <v>7900</v>
      </c>
      <c r="F28" s="8">
        <v>7900</v>
      </c>
      <c r="G28" s="8">
        <v>7400</v>
      </c>
      <c r="H28" s="8">
        <v>7400</v>
      </c>
      <c r="I28" s="8">
        <v>8600</v>
      </c>
      <c r="J28" s="8">
        <v>9500</v>
      </c>
      <c r="K28" s="8">
        <v>8500</v>
      </c>
      <c r="L28" s="8">
        <v>7700</v>
      </c>
      <c r="M28" s="8">
        <v>8600</v>
      </c>
      <c r="N28" s="8">
        <v>10500</v>
      </c>
      <c r="O28" s="8">
        <v>11000</v>
      </c>
      <c r="P28" s="8">
        <v>9400</v>
      </c>
      <c r="Q28" s="8">
        <v>7700</v>
      </c>
      <c r="R28" s="8">
        <v>7900</v>
      </c>
      <c r="S28" s="8">
        <v>5800</v>
      </c>
      <c r="T28" s="8">
        <v>4200</v>
      </c>
      <c r="U28" s="8">
        <v>2400</v>
      </c>
      <c r="V28" s="8">
        <v>1300</v>
      </c>
      <c r="W28" s="8">
        <f>SUM(P02_Census_2021_Usual_resident_population_by_five_year_age_group_local_authorities_in_England_and_Wales[[#This Row],[0 ‒ 4]:[25 ‒ 29]])</f>
        <v>46600</v>
      </c>
      <c r="X2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33.026222537207659</v>
      </c>
    </row>
    <row r="29" spans="1:24" s="2" customFormat="1" ht="15.5" x14ac:dyDescent="0.35">
      <c r="A29" s="2" t="s">
        <v>63</v>
      </c>
      <c r="B29" s="186" t="s">
        <v>964</v>
      </c>
      <c r="C29" s="8">
        <v>398800</v>
      </c>
      <c r="D29" s="8">
        <v>19900</v>
      </c>
      <c r="E29" s="8">
        <v>22100</v>
      </c>
      <c r="F29" s="8">
        <v>22900</v>
      </c>
      <c r="G29" s="8">
        <v>19700</v>
      </c>
      <c r="H29" s="8">
        <v>17600</v>
      </c>
      <c r="I29" s="8">
        <v>21700</v>
      </c>
      <c r="J29" s="8">
        <v>24300</v>
      </c>
      <c r="K29" s="8">
        <v>24500</v>
      </c>
      <c r="L29" s="8">
        <v>23900</v>
      </c>
      <c r="M29" s="8">
        <v>26400</v>
      </c>
      <c r="N29" s="8">
        <v>30300</v>
      </c>
      <c r="O29" s="8">
        <v>30500</v>
      </c>
      <c r="P29" s="8">
        <v>25600</v>
      </c>
      <c r="Q29" s="8">
        <v>22300</v>
      </c>
      <c r="R29" s="8">
        <v>24400</v>
      </c>
      <c r="S29" s="8">
        <v>18000</v>
      </c>
      <c r="T29" s="8">
        <v>12500</v>
      </c>
      <c r="U29" s="8">
        <v>7600</v>
      </c>
      <c r="V29" s="8">
        <v>4400</v>
      </c>
      <c r="W29" s="8">
        <f>SUM(P02_Census_2021_Usual_resident_population_by_five_year_age_group_local_authorities_in_England_and_Wales[[#This Row],[0 ‒ 4]:[25 ‒ 29]])</f>
        <v>123900</v>
      </c>
      <c r="X2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31.068204613841527</v>
      </c>
    </row>
    <row r="30" spans="1:24" s="2" customFormat="1" ht="15.5" x14ac:dyDescent="0.35">
      <c r="A30" s="2" t="s">
        <v>65</v>
      </c>
      <c r="B30" s="186" t="s">
        <v>965</v>
      </c>
      <c r="C30" s="8">
        <v>357200</v>
      </c>
      <c r="D30" s="8">
        <v>17600</v>
      </c>
      <c r="E30" s="8">
        <v>19800</v>
      </c>
      <c r="F30" s="8">
        <v>20300</v>
      </c>
      <c r="G30" s="8">
        <v>18700</v>
      </c>
      <c r="H30" s="8">
        <v>19700</v>
      </c>
      <c r="I30" s="8">
        <v>21300</v>
      </c>
      <c r="J30" s="8">
        <v>22500</v>
      </c>
      <c r="K30" s="8">
        <v>22400</v>
      </c>
      <c r="L30" s="8">
        <v>20900</v>
      </c>
      <c r="M30" s="8">
        <v>22900</v>
      </c>
      <c r="N30" s="8">
        <v>26000</v>
      </c>
      <c r="O30" s="8">
        <v>26600</v>
      </c>
      <c r="P30" s="8">
        <v>22700</v>
      </c>
      <c r="Q30" s="8">
        <v>19800</v>
      </c>
      <c r="R30" s="8">
        <v>20600</v>
      </c>
      <c r="S30" s="8">
        <v>15000</v>
      </c>
      <c r="T30" s="8">
        <v>10700</v>
      </c>
      <c r="U30" s="8">
        <v>6200</v>
      </c>
      <c r="V30" s="8">
        <v>3600</v>
      </c>
      <c r="W30" s="8">
        <f>SUM(P02_Census_2021_Usual_resident_population_by_five_year_age_group_local_authorities_in_England_and_Wales[[#This Row],[0 ‒ 4]:[25 ‒ 29]])</f>
        <v>117400</v>
      </c>
      <c r="X3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32.866741321388574</v>
      </c>
    </row>
    <row r="31" spans="1:24" s="2" customFormat="1" ht="15.5" x14ac:dyDescent="0.35">
      <c r="A31" s="2" t="s">
        <v>67</v>
      </c>
      <c r="B31" s="186" t="s">
        <v>966</v>
      </c>
      <c r="C31" s="8">
        <v>128200</v>
      </c>
      <c r="D31" s="8">
        <v>7000</v>
      </c>
      <c r="E31" s="8">
        <v>7900</v>
      </c>
      <c r="F31" s="8">
        <v>8100</v>
      </c>
      <c r="G31" s="8">
        <v>7100</v>
      </c>
      <c r="H31" s="8">
        <v>6700</v>
      </c>
      <c r="I31" s="8">
        <v>7900</v>
      </c>
      <c r="J31" s="8">
        <v>8500</v>
      </c>
      <c r="K31" s="8">
        <v>8500</v>
      </c>
      <c r="L31" s="8">
        <v>8000</v>
      </c>
      <c r="M31" s="8">
        <v>8300</v>
      </c>
      <c r="N31" s="8">
        <v>9100</v>
      </c>
      <c r="O31" s="8">
        <v>9100</v>
      </c>
      <c r="P31" s="8">
        <v>8200</v>
      </c>
      <c r="Q31" s="8">
        <v>7200</v>
      </c>
      <c r="R31" s="8">
        <v>7100</v>
      </c>
      <c r="S31" s="8">
        <v>4300</v>
      </c>
      <c r="T31" s="8">
        <v>2900</v>
      </c>
      <c r="U31" s="8">
        <v>1600</v>
      </c>
      <c r="V31" s="174">
        <v>800</v>
      </c>
      <c r="W31" s="8">
        <f>SUM(P02_Census_2021_Usual_resident_population_by_five_year_age_group_local_authorities_in_England_and_Wales[[#This Row],[0 ‒ 4]:[25 ‒ 29]])</f>
        <v>44700</v>
      </c>
      <c r="X3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34.86739469578783</v>
      </c>
    </row>
    <row r="32" spans="1:24" s="2" customFormat="1" ht="15.5" x14ac:dyDescent="0.35">
      <c r="A32" s="2" t="s">
        <v>69</v>
      </c>
      <c r="B32" s="186" t="s">
        <v>967</v>
      </c>
      <c r="C32" s="8">
        <v>210900</v>
      </c>
      <c r="D32" s="8">
        <v>10600</v>
      </c>
      <c r="E32" s="8">
        <v>12400</v>
      </c>
      <c r="F32" s="8">
        <v>12800</v>
      </c>
      <c r="G32" s="8">
        <v>11100</v>
      </c>
      <c r="H32" s="8">
        <v>10500</v>
      </c>
      <c r="I32" s="8">
        <v>12500</v>
      </c>
      <c r="J32" s="8">
        <v>13900</v>
      </c>
      <c r="K32" s="8">
        <v>14200</v>
      </c>
      <c r="L32" s="8">
        <v>13700</v>
      </c>
      <c r="M32" s="8">
        <v>14300</v>
      </c>
      <c r="N32" s="8">
        <v>16100</v>
      </c>
      <c r="O32" s="8">
        <v>15900</v>
      </c>
      <c r="P32" s="8">
        <v>12800</v>
      </c>
      <c r="Q32" s="8">
        <v>10700</v>
      </c>
      <c r="R32" s="8">
        <v>10700</v>
      </c>
      <c r="S32" s="8">
        <v>8200</v>
      </c>
      <c r="T32" s="8">
        <v>5800</v>
      </c>
      <c r="U32" s="8">
        <v>3100</v>
      </c>
      <c r="V32" s="8">
        <v>1600</v>
      </c>
      <c r="W32" s="8">
        <f>SUM(P02_Census_2021_Usual_resident_population_by_five_year_age_group_local_authorities_in_England_and_Wales[[#This Row],[0 ‒ 4]:[25 ‒ 29]])</f>
        <v>69900</v>
      </c>
      <c r="X3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33.143669985775247</v>
      </c>
    </row>
    <row r="33" spans="1:24" s="3" customFormat="1" ht="15.5" x14ac:dyDescent="0.35">
      <c r="A33" s="2" t="s">
        <v>71</v>
      </c>
      <c r="B33" s="186" t="s">
        <v>968</v>
      </c>
      <c r="C33" s="8">
        <v>499800</v>
      </c>
      <c r="D33" s="8">
        <v>22400</v>
      </c>
      <c r="E33" s="8">
        <v>25300</v>
      </c>
      <c r="F33" s="8">
        <v>26800</v>
      </c>
      <c r="G33" s="8">
        <v>24800</v>
      </c>
      <c r="H33" s="8">
        <v>23600</v>
      </c>
      <c r="I33" s="8">
        <v>27800</v>
      </c>
      <c r="J33" s="8">
        <v>28400</v>
      </c>
      <c r="K33" s="8">
        <v>28000</v>
      </c>
      <c r="L33" s="8">
        <v>26300</v>
      </c>
      <c r="M33" s="8">
        <v>30400</v>
      </c>
      <c r="N33" s="8">
        <v>37900</v>
      </c>
      <c r="O33" s="8">
        <v>40000</v>
      </c>
      <c r="P33" s="8">
        <v>36700</v>
      </c>
      <c r="Q33" s="8">
        <v>32000</v>
      </c>
      <c r="R33" s="8">
        <v>33700</v>
      </c>
      <c r="S33" s="8">
        <v>23800</v>
      </c>
      <c r="T33" s="8">
        <v>16800</v>
      </c>
      <c r="U33" s="8">
        <v>9900</v>
      </c>
      <c r="V33" s="8">
        <v>5400</v>
      </c>
      <c r="W33" s="8">
        <f>SUM(P02_Census_2021_Usual_resident_population_by_five_year_age_group_local_authorities_in_England_and_Wales[[#This Row],[0 ‒ 4]:[25 ‒ 29]])</f>
        <v>150700</v>
      </c>
      <c r="X3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30.15206082432973</v>
      </c>
    </row>
    <row r="34" spans="1:24" s="2" customFormat="1" ht="15.5" x14ac:dyDescent="0.35">
      <c r="A34" s="2" t="s">
        <v>73</v>
      </c>
      <c r="B34" s="187" t="s">
        <v>74</v>
      </c>
      <c r="C34" s="8">
        <v>96100</v>
      </c>
      <c r="D34" s="8">
        <v>4400</v>
      </c>
      <c r="E34" s="8">
        <v>4900</v>
      </c>
      <c r="F34" s="8">
        <v>5400</v>
      </c>
      <c r="G34" s="8">
        <v>4600</v>
      </c>
      <c r="H34" s="8">
        <v>4400</v>
      </c>
      <c r="I34" s="8">
        <v>5200</v>
      </c>
      <c r="J34" s="8">
        <v>5200</v>
      </c>
      <c r="K34" s="8">
        <v>5200</v>
      </c>
      <c r="L34" s="8">
        <v>5000</v>
      </c>
      <c r="M34" s="8">
        <v>5800</v>
      </c>
      <c r="N34" s="8">
        <v>7600</v>
      </c>
      <c r="O34" s="8">
        <v>7600</v>
      </c>
      <c r="P34" s="8">
        <v>7100</v>
      </c>
      <c r="Q34" s="8">
        <v>6300</v>
      </c>
      <c r="R34" s="8">
        <v>6700</v>
      </c>
      <c r="S34" s="8">
        <v>4500</v>
      </c>
      <c r="T34" s="8">
        <v>3300</v>
      </c>
      <c r="U34" s="8">
        <v>1900</v>
      </c>
      <c r="V34" s="8">
        <v>1100</v>
      </c>
      <c r="W34" s="8">
        <f>SUM(P02_Census_2021_Usual_resident_population_by_five_year_age_group_local_authorities_in_England_and_Wales[[#This Row],[0 ‒ 4]:[25 ‒ 29]])</f>
        <v>28900</v>
      </c>
      <c r="X3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30.072840790842868</v>
      </c>
    </row>
    <row r="35" spans="1:24" s="2" customFormat="1" ht="15.5" x14ac:dyDescent="0.35">
      <c r="A35" s="2" t="s">
        <v>75</v>
      </c>
      <c r="B35" s="187" t="s">
        <v>76</v>
      </c>
      <c r="C35" s="8">
        <v>67400</v>
      </c>
      <c r="D35" s="8">
        <v>3500</v>
      </c>
      <c r="E35" s="8">
        <v>3700</v>
      </c>
      <c r="F35" s="8">
        <v>3700</v>
      </c>
      <c r="G35" s="8">
        <v>3500</v>
      </c>
      <c r="H35" s="8">
        <v>3700</v>
      </c>
      <c r="I35" s="8">
        <v>4400</v>
      </c>
      <c r="J35" s="8">
        <v>4400</v>
      </c>
      <c r="K35" s="8">
        <v>4000</v>
      </c>
      <c r="L35" s="8">
        <v>3500</v>
      </c>
      <c r="M35" s="8">
        <v>4000</v>
      </c>
      <c r="N35" s="8">
        <v>5000</v>
      </c>
      <c r="O35" s="8">
        <v>5100</v>
      </c>
      <c r="P35" s="8">
        <v>4400</v>
      </c>
      <c r="Q35" s="8">
        <v>3800</v>
      </c>
      <c r="R35" s="8">
        <v>4100</v>
      </c>
      <c r="S35" s="8">
        <v>3000</v>
      </c>
      <c r="T35" s="8">
        <v>2100</v>
      </c>
      <c r="U35" s="8">
        <v>1100</v>
      </c>
      <c r="V35" s="174">
        <v>600</v>
      </c>
      <c r="W35" s="8">
        <f>SUM(P02_Census_2021_Usual_resident_population_by_five_year_age_group_local_authorities_in_England_and_Wales[[#This Row],[0 ‒ 4]:[25 ‒ 29]])</f>
        <v>22500</v>
      </c>
      <c r="X3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33.382789317507417</v>
      </c>
    </row>
    <row r="36" spans="1:24" s="2" customFormat="1" ht="15.5" x14ac:dyDescent="0.35">
      <c r="A36" s="2" t="s">
        <v>77</v>
      </c>
      <c r="B36" s="187" t="s">
        <v>78</v>
      </c>
      <c r="C36" s="8">
        <v>110000</v>
      </c>
      <c r="D36" s="8">
        <v>5400</v>
      </c>
      <c r="E36" s="8">
        <v>6100</v>
      </c>
      <c r="F36" s="8">
        <v>6000</v>
      </c>
      <c r="G36" s="8">
        <v>5600</v>
      </c>
      <c r="H36" s="8">
        <v>5800</v>
      </c>
      <c r="I36" s="8">
        <v>6800</v>
      </c>
      <c r="J36" s="8">
        <v>6900</v>
      </c>
      <c r="K36" s="8">
        <v>6800</v>
      </c>
      <c r="L36" s="8">
        <v>6100</v>
      </c>
      <c r="M36" s="8">
        <v>6800</v>
      </c>
      <c r="N36" s="8">
        <v>7800</v>
      </c>
      <c r="O36" s="8">
        <v>8300</v>
      </c>
      <c r="P36" s="8">
        <v>7700</v>
      </c>
      <c r="Q36" s="8">
        <v>6500</v>
      </c>
      <c r="R36" s="8">
        <v>6500</v>
      </c>
      <c r="S36" s="8">
        <v>4500</v>
      </c>
      <c r="T36" s="8">
        <v>3300</v>
      </c>
      <c r="U36" s="8">
        <v>2100</v>
      </c>
      <c r="V36" s="8">
        <v>1000</v>
      </c>
      <c r="W36" s="8">
        <f>SUM(P02_Census_2021_Usual_resident_population_by_five_year_age_group_local_authorities_in_England_and_Wales[[#This Row],[0 ‒ 4]:[25 ‒ 29]])</f>
        <v>35700</v>
      </c>
      <c r="X3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32.454545454545453</v>
      </c>
    </row>
    <row r="37" spans="1:24" s="2" customFormat="1" ht="15.5" x14ac:dyDescent="0.35">
      <c r="A37" s="2" t="s">
        <v>79</v>
      </c>
      <c r="B37" s="187" t="s">
        <v>80</v>
      </c>
      <c r="C37" s="8">
        <v>67100</v>
      </c>
      <c r="D37" s="8">
        <v>3100</v>
      </c>
      <c r="E37" s="8">
        <v>3600</v>
      </c>
      <c r="F37" s="8">
        <v>3600</v>
      </c>
      <c r="G37" s="8">
        <v>3200</v>
      </c>
      <c r="H37" s="8">
        <v>3200</v>
      </c>
      <c r="I37" s="8">
        <v>3800</v>
      </c>
      <c r="J37" s="8">
        <v>3900</v>
      </c>
      <c r="K37" s="8">
        <v>3800</v>
      </c>
      <c r="L37" s="8">
        <v>3500</v>
      </c>
      <c r="M37" s="8">
        <v>4100</v>
      </c>
      <c r="N37" s="8">
        <v>5000</v>
      </c>
      <c r="O37" s="8">
        <v>5600</v>
      </c>
      <c r="P37" s="8">
        <v>5100</v>
      </c>
      <c r="Q37" s="8">
        <v>4300</v>
      </c>
      <c r="R37" s="8">
        <v>4400</v>
      </c>
      <c r="S37" s="8">
        <v>3000</v>
      </c>
      <c r="T37" s="8">
        <v>2100</v>
      </c>
      <c r="U37" s="8">
        <v>1200</v>
      </c>
      <c r="V37" s="174">
        <v>600</v>
      </c>
      <c r="W37" s="8">
        <f>SUM(P02_Census_2021_Usual_resident_population_by_five_year_age_group_local_authorities_in_England_and_Wales[[#This Row],[0 ‒ 4]:[25 ‒ 29]])</f>
        <v>20500</v>
      </c>
      <c r="X3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30.551415797317439</v>
      </c>
    </row>
    <row r="38" spans="1:24" s="2" customFormat="1" ht="15.5" x14ac:dyDescent="0.35">
      <c r="A38" s="2" t="s">
        <v>81</v>
      </c>
      <c r="B38" s="187" t="s">
        <v>82</v>
      </c>
      <c r="C38" s="8">
        <v>54700</v>
      </c>
      <c r="D38" s="8">
        <v>2200</v>
      </c>
      <c r="E38" s="8">
        <v>2600</v>
      </c>
      <c r="F38" s="8">
        <v>2800</v>
      </c>
      <c r="G38" s="8">
        <v>2600</v>
      </c>
      <c r="H38" s="8">
        <v>2300</v>
      </c>
      <c r="I38" s="8">
        <v>2600</v>
      </c>
      <c r="J38" s="8">
        <v>2800</v>
      </c>
      <c r="K38" s="8">
        <v>2800</v>
      </c>
      <c r="L38" s="8">
        <v>2800</v>
      </c>
      <c r="M38" s="8">
        <v>3400</v>
      </c>
      <c r="N38" s="8">
        <v>4400</v>
      </c>
      <c r="O38" s="8">
        <v>4800</v>
      </c>
      <c r="P38" s="8">
        <v>4400</v>
      </c>
      <c r="Q38" s="8">
        <v>3900</v>
      </c>
      <c r="R38" s="8">
        <v>4000</v>
      </c>
      <c r="S38" s="8">
        <v>2800</v>
      </c>
      <c r="T38" s="8">
        <v>2000</v>
      </c>
      <c r="U38" s="8">
        <v>1200</v>
      </c>
      <c r="V38" s="174">
        <v>600</v>
      </c>
      <c r="W38" s="8">
        <f>SUM(P02_Census_2021_Usual_resident_population_by_five_year_age_group_local_authorities_in_England_and_Wales[[#This Row],[0 ‒ 4]:[25 ‒ 29]])</f>
        <v>15100</v>
      </c>
      <c r="X3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27.605118829981716</v>
      </c>
    </row>
    <row r="39" spans="1:24" s="2" customFormat="1" ht="15.5" x14ac:dyDescent="0.35">
      <c r="A39" s="2" t="s">
        <v>83</v>
      </c>
      <c r="B39" s="187" t="s">
        <v>84</v>
      </c>
      <c r="C39" s="8">
        <v>104500</v>
      </c>
      <c r="D39" s="8">
        <v>3900</v>
      </c>
      <c r="E39" s="8">
        <v>4400</v>
      </c>
      <c r="F39" s="8">
        <v>5200</v>
      </c>
      <c r="G39" s="8">
        <v>5200</v>
      </c>
      <c r="H39" s="8">
        <v>4200</v>
      </c>
      <c r="I39" s="8">
        <v>4900</v>
      </c>
      <c r="J39" s="8">
        <v>5300</v>
      </c>
      <c r="K39" s="8">
        <v>5400</v>
      </c>
      <c r="L39" s="8">
        <v>5400</v>
      </c>
      <c r="M39" s="8">
        <v>6400</v>
      </c>
      <c r="N39" s="8">
        <v>8000</v>
      </c>
      <c r="O39" s="8">
        <v>8700</v>
      </c>
      <c r="P39" s="8">
        <v>8100</v>
      </c>
      <c r="Q39" s="8">
        <v>7200</v>
      </c>
      <c r="R39" s="8">
        <v>8000</v>
      </c>
      <c r="S39" s="8">
        <v>6000</v>
      </c>
      <c r="T39" s="8">
        <v>4100</v>
      </c>
      <c r="U39" s="8">
        <v>2500</v>
      </c>
      <c r="V39" s="8">
        <v>1500</v>
      </c>
      <c r="W39" s="8">
        <f>SUM(P02_Census_2021_Usual_resident_population_by_five_year_age_group_local_authorities_in_England_and_Wales[[#This Row],[0 ‒ 4]:[25 ‒ 29]])</f>
        <v>27800</v>
      </c>
      <c r="X3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26.602870813397129</v>
      </c>
    </row>
    <row r="40" spans="1:24" s="2" customFormat="1" ht="15.5" x14ac:dyDescent="0.35">
      <c r="A40" s="2" t="s">
        <v>85</v>
      </c>
      <c r="B40" s="186" t="s">
        <v>86</v>
      </c>
      <c r="C40" s="8">
        <v>2867800</v>
      </c>
      <c r="D40" s="8">
        <v>173400</v>
      </c>
      <c r="E40" s="8">
        <v>187100</v>
      </c>
      <c r="F40" s="8">
        <v>188900</v>
      </c>
      <c r="G40" s="8">
        <v>175000</v>
      </c>
      <c r="H40" s="8">
        <v>189900</v>
      </c>
      <c r="I40" s="8">
        <v>202700</v>
      </c>
      <c r="J40" s="8">
        <v>213000</v>
      </c>
      <c r="K40" s="8">
        <v>202500</v>
      </c>
      <c r="L40" s="8">
        <v>182800</v>
      </c>
      <c r="M40" s="8">
        <v>177900</v>
      </c>
      <c r="N40" s="8">
        <v>189100</v>
      </c>
      <c r="O40" s="8">
        <v>179800</v>
      </c>
      <c r="P40" s="8">
        <v>151200</v>
      </c>
      <c r="Q40" s="8">
        <v>125400</v>
      </c>
      <c r="R40" s="8">
        <v>125100</v>
      </c>
      <c r="S40" s="8">
        <v>88600</v>
      </c>
      <c r="T40" s="8">
        <v>61700</v>
      </c>
      <c r="U40" s="8">
        <v>35100</v>
      </c>
      <c r="V40" s="8">
        <v>18500</v>
      </c>
      <c r="W40" s="8">
        <f>SUM(P02_Census_2021_Usual_resident_population_by_five_year_age_group_local_authorities_in_England_and_Wales[[#This Row],[0 ‒ 4]:[25 ‒ 29]])</f>
        <v>1117000</v>
      </c>
      <c r="X4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38.949717553525346</v>
      </c>
    </row>
    <row r="41" spans="1:24" s="2" customFormat="1" ht="15.5" x14ac:dyDescent="0.35">
      <c r="A41" s="2" t="s">
        <v>87</v>
      </c>
      <c r="B41" s="187" t="s">
        <v>88</v>
      </c>
      <c r="C41" s="8">
        <v>296000</v>
      </c>
      <c r="D41" s="8">
        <v>18500</v>
      </c>
      <c r="E41" s="8">
        <v>20400</v>
      </c>
      <c r="F41" s="8">
        <v>20800</v>
      </c>
      <c r="G41" s="8">
        <v>18300</v>
      </c>
      <c r="H41" s="8">
        <v>16600</v>
      </c>
      <c r="I41" s="8">
        <v>17800</v>
      </c>
      <c r="J41" s="8">
        <v>20000</v>
      </c>
      <c r="K41" s="8">
        <v>19900</v>
      </c>
      <c r="L41" s="8">
        <v>18500</v>
      </c>
      <c r="M41" s="8">
        <v>18800</v>
      </c>
      <c r="N41" s="8">
        <v>20100</v>
      </c>
      <c r="O41" s="8">
        <v>19200</v>
      </c>
      <c r="P41" s="8">
        <v>16200</v>
      </c>
      <c r="Q41" s="8">
        <v>13900</v>
      </c>
      <c r="R41" s="8">
        <v>14200</v>
      </c>
      <c r="S41" s="8">
        <v>10100</v>
      </c>
      <c r="T41" s="8">
        <v>6800</v>
      </c>
      <c r="U41" s="8">
        <v>3800</v>
      </c>
      <c r="V41" s="8">
        <v>2000</v>
      </c>
      <c r="W41" s="8">
        <f>SUM(P02_Census_2021_Usual_resident_population_by_five_year_age_group_local_authorities_in_England_and_Wales[[#This Row],[0 ‒ 4]:[25 ‒ 29]])</f>
        <v>112400</v>
      </c>
      <c r="X4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37.972972972972975</v>
      </c>
    </row>
    <row r="42" spans="1:24" s="2" customFormat="1" ht="15.5" x14ac:dyDescent="0.35">
      <c r="A42" s="2" t="s">
        <v>89</v>
      </c>
      <c r="B42" s="187" t="s">
        <v>90</v>
      </c>
      <c r="C42" s="8">
        <v>193800</v>
      </c>
      <c r="D42" s="8">
        <v>11200</v>
      </c>
      <c r="E42" s="8">
        <v>12500</v>
      </c>
      <c r="F42" s="8">
        <v>12800</v>
      </c>
      <c r="G42" s="8">
        <v>11200</v>
      </c>
      <c r="H42" s="8">
        <v>9600</v>
      </c>
      <c r="I42" s="8">
        <v>11500</v>
      </c>
      <c r="J42" s="8">
        <v>13500</v>
      </c>
      <c r="K42" s="8">
        <v>13400</v>
      </c>
      <c r="L42" s="8">
        <v>12100</v>
      </c>
      <c r="M42" s="8">
        <v>12500</v>
      </c>
      <c r="N42" s="8">
        <v>13400</v>
      </c>
      <c r="O42" s="8">
        <v>13500</v>
      </c>
      <c r="P42" s="8">
        <v>11300</v>
      </c>
      <c r="Q42" s="8">
        <v>9400</v>
      </c>
      <c r="R42" s="8">
        <v>10000</v>
      </c>
      <c r="S42" s="8">
        <v>7000</v>
      </c>
      <c r="T42" s="8">
        <v>4800</v>
      </c>
      <c r="U42" s="8">
        <v>2800</v>
      </c>
      <c r="V42" s="8">
        <v>1400</v>
      </c>
      <c r="W42" s="8">
        <f>SUM(P02_Census_2021_Usual_resident_population_by_five_year_age_group_local_authorities_in_England_and_Wales[[#This Row],[0 ‒ 4]:[25 ‒ 29]])</f>
        <v>68800</v>
      </c>
      <c r="X4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35.500515995872036</v>
      </c>
    </row>
    <row r="43" spans="1:24" s="2" customFormat="1" ht="15.5" x14ac:dyDescent="0.35">
      <c r="A43" s="2" t="s">
        <v>91</v>
      </c>
      <c r="B43" s="187" t="s">
        <v>92</v>
      </c>
      <c r="C43" s="8">
        <v>552000</v>
      </c>
      <c r="D43" s="8">
        <v>34400</v>
      </c>
      <c r="E43" s="8">
        <v>36600</v>
      </c>
      <c r="F43" s="8">
        <v>36300</v>
      </c>
      <c r="G43" s="8">
        <v>42400</v>
      </c>
      <c r="H43" s="8">
        <v>61900</v>
      </c>
      <c r="I43" s="8">
        <v>52600</v>
      </c>
      <c r="J43" s="8">
        <v>48000</v>
      </c>
      <c r="K43" s="8">
        <v>42100</v>
      </c>
      <c r="L43" s="8">
        <v>35800</v>
      </c>
      <c r="M43" s="8">
        <v>31100</v>
      </c>
      <c r="N43" s="8">
        <v>30400</v>
      </c>
      <c r="O43" s="8">
        <v>26700</v>
      </c>
      <c r="P43" s="8">
        <v>21600</v>
      </c>
      <c r="Q43" s="8">
        <v>16500</v>
      </c>
      <c r="R43" s="8">
        <v>13800</v>
      </c>
      <c r="S43" s="8">
        <v>9200</v>
      </c>
      <c r="T43" s="8">
        <v>6700</v>
      </c>
      <c r="U43" s="8">
        <v>3800</v>
      </c>
      <c r="V43" s="8">
        <v>2100</v>
      </c>
      <c r="W43" s="8">
        <f>SUM(P02_Census_2021_Usual_resident_population_by_five_year_age_group_local_authorities_in_England_and_Wales[[#This Row],[0 ‒ 4]:[25 ‒ 29]])</f>
        <v>264200</v>
      </c>
      <c r="X4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47.862318840579711</v>
      </c>
    </row>
    <row r="44" spans="1:24" s="2" customFormat="1" ht="15.5" x14ac:dyDescent="0.35">
      <c r="A44" s="2" t="s">
        <v>93</v>
      </c>
      <c r="B44" s="187" t="s">
        <v>969</v>
      </c>
      <c r="C44" s="8">
        <v>242100</v>
      </c>
      <c r="D44" s="8">
        <v>16000</v>
      </c>
      <c r="E44" s="8">
        <v>17400</v>
      </c>
      <c r="F44" s="8">
        <v>18100</v>
      </c>
      <c r="G44" s="8">
        <v>16300</v>
      </c>
      <c r="H44" s="8">
        <v>14100</v>
      </c>
      <c r="I44" s="8">
        <v>15000</v>
      </c>
      <c r="J44" s="8">
        <v>16700</v>
      </c>
      <c r="K44" s="8">
        <v>16200</v>
      </c>
      <c r="L44" s="8">
        <v>15100</v>
      </c>
      <c r="M44" s="8">
        <v>14800</v>
      </c>
      <c r="N44" s="8">
        <v>16100</v>
      </c>
      <c r="O44" s="8">
        <v>15000</v>
      </c>
      <c r="P44" s="8">
        <v>12600</v>
      </c>
      <c r="Q44" s="8">
        <v>10800</v>
      </c>
      <c r="R44" s="8">
        <v>10600</v>
      </c>
      <c r="S44" s="8">
        <v>7600</v>
      </c>
      <c r="T44" s="8">
        <v>5300</v>
      </c>
      <c r="U44" s="8">
        <v>2800</v>
      </c>
      <c r="V44" s="8">
        <v>1500</v>
      </c>
      <c r="W44" s="8">
        <f>SUM(P02_Census_2021_Usual_resident_population_by_five_year_age_group_local_authorities_in_England_and_Wales[[#This Row],[0 ‒ 4]:[25 ‒ 29]])</f>
        <v>96900</v>
      </c>
      <c r="X4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40.024783147459722</v>
      </c>
    </row>
    <row r="45" spans="1:24" s="2" customFormat="1" ht="15.5" x14ac:dyDescent="0.35">
      <c r="A45" s="2" t="s">
        <v>95</v>
      </c>
      <c r="B45" s="187" t="s">
        <v>96</v>
      </c>
      <c r="C45" s="8">
        <v>223800</v>
      </c>
      <c r="D45" s="8">
        <v>14600</v>
      </c>
      <c r="E45" s="8">
        <v>15500</v>
      </c>
      <c r="F45" s="8">
        <v>15700</v>
      </c>
      <c r="G45" s="8">
        <v>13500</v>
      </c>
      <c r="H45" s="8">
        <v>12200</v>
      </c>
      <c r="I45" s="8">
        <v>14100</v>
      </c>
      <c r="J45" s="8">
        <v>15900</v>
      </c>
      <c r="K45" s="8">
        <v>15300</v>
      </c>
      <c r="L45" s="8">
        <v>14100</v>
      </c>
      <c r="M45" s="8">
        <v>14000</v>
      </c>
      <c r="N45" s="8">
        <v>15100</v>
      </c>
      <c r="O45" s="8">
        <v>14400</v>
      </c>
      <c r="P45" s="8">
        <v>12500</v>
      </c>
      <c r="Q45" s="8">
        <v>10900</v>
      </c>
      <c r="R45" s="8">
        <v>10300</v>
      </c>
      <c r="S45" s="8">
        <v>7000</v>
      </c>
      <c r="T45" s="8">
        <v>4600</v>
      </c>
      <c r="U45" s="8">
        <v>2600</v>
      </c>
      <c r="V45" s="8">
        <v>1500</v>
      </c>
      <c r="W45" s="8">
        <f>SUM(P02_Census_2021_Usual_resident_population_by_five_year_age_group_local_authorities_in_England_and_Wales[[#This Row],[0 ‒ 4]:[25 ‒ 29]])</f>
        <v>85600</v>
      </c>
      <c r="X4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38.248436103663984</v>
      </c>
    </row>
    <row r="46" spans="1:24" s="2" customFormat="1" ht="15.5" x14ac:dyDescent="0.35">
      <c r="A46" s="2" t="s">
        <v>97</v>
      </c>
      <c r="B46" s="187" t="s">
        <v>98</v>
      </c>
      <c r="C46" s="8">
        <v>269900</v>
      </c>
      <c r="D46" s="8">
        <v>17300</v>
      </c>
      <c r="E46" s="8">
        <v>16700</v>
      </c>
      <c r="F46" s="8">
        <v>16100</v>
      </c>
      <c r="G46" s="8">
        <v>15500</v>
      </c>
      <c r="H46" s="8">
        <v>22700</v>
      </c>
      <c r="I46" s="8">
        <v>26400</v>
      </c>
      <c r="J46" s="8">
        <v>24400</v>
      </c>
      <c r="K46" s="8">
        <v>20500</v>
      </c>
      <c r="L46" s="8">
        <v>16300</v>
      </c>
      <c r="M46" s="8">
        <v>15000</v>
      </c>
      <c r="N46" s="8">
        <v>15400</v>
      </c>
      <c r="O46" s="8">
        <v>15000</v>
      </c>
      <c r="P46" s="8">
        <v>12700</v>
      </c>
      <c r="Q46" s="8">
        <v>9700</v>
      </c>
      <c r="R46" s="8">
        <v>10000</v>
      </c>
      <c r="S46" s="8">
        <v>6900</v>
      </c>
      <c r="T46" s="8">
        <v>5000</v>
      </c>
      <c r="U46" s="8">
        <v>2900</v>
      </c>
      <c r="V46" s="8">
        <v>1500</v>
      </c>
      <c r="W46" s="8">
        <f>SUM(P02_Census_2021_Usual_resident_population_by_five_year_age_group_local_authorities_in_England_and_Wales[[#This Row],[0 ‒ 4]:[25 ‒ 29]])</f>
        <v>114700</v>
      </c>
      <c r="X4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42.497221193034456</v>
      </c>
    </row>
    <row r="47" spans="1:24" s="2" customFormat="1" ht="15.5" x14ac:dyDescent="0.35">
      <c r="A47" s="2" t="s">
        <v>99</v>
      </c>
      <c r="B47" s="187" t="s">
        <v>100</v>
      </c>
      <c r="C47" s="8">
        <v>294800</v>
      </c>
      <c r="D47" s="8">
        <v>16600</v>
      </c>
      <c r="E47" s="8">
        <v>18100</v>
      </c>
      <c r="F47" s="8">
        <v>17900</v>
      </c>
      <c r="G47" s="8">
        <v>14800</v>
      </c>
      <c r="H47" s="8">
        <v>13400</v>
      </c>
      <c r="I47" s="8">
        <v>17000</v>
      </c>
      <c r="J47" s="8">
        <v>20100</v>
      </c>
      <c r="K47" s="8">
        <v>20400</v>
      </c>
      <c r="L47" s="8">
        <v>19500</v>
      </c>
      <c r="M47" s="8">
        <v>19200</v>
      </c>
      <c r="N47" s="8">
        <v>20600</v>
      </c>
      <c r="O47" s="8">
        <v>20500</v>
      </c>
      <c r="P47" s="8">
        <v>17700</v>
      </c>
      <c r="Q47" s="8">
        <v>15300</v>
      </c>
      <c r="R47" s="8">
        <v>15700</v>
      </c>
      <c r="S47" s="8">
        <v>11500</v>
      </c>
      <c r="T47" s="8">
        <v>8600</v>
      </c>
      <c r="U47" s="8">
        <v>5300</v>
      </c>
      <c r="V47" s="8">
        <v>3000</v>
      </c>
      <c r="W47" s="8">
        <f>SUM(P02_Census_2021_Usual_resident_population_by_five_year_age_group_local_authorities_in_England_and_Wales[[#This Row],[0 ‒ 4]:[25 ‒ 29]])</f>
        <v>97800</v>
      </c>
      <c r="X4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33.175033921302578</v>
      </c>
    </row>
    <row r="48" spans="1:24" s="2" customFormat="1" ht="15.5" x14ac:dyDescent="0.35">
      <c r="A48" s="2" t="s">
        <v>101</v>
      </c>
      <c r="B48" s="187" t="s">
        <v>102</v>
      </c>
      <c r="C48" s="8">
        <v>231100</v>
      </c>
      <c r="D48" s="8">
        <v>13700</v>
      </c>
      <c r="E48" s="8">
        <v>14700</v>
      </c>
      <c r="F48" s="8">
        <v>14900</v>
      </c>
      <c r="G48" s="8">
        <v>12500</v>
      </c>
      <c r="H48" s="8">
        <v>11900</v>
      </c>
      <c r="I48" s="8">
        <v>14900</v>
      </c>
      <c r="J48" s="8">
        <v>16600</v>
      </c>
      <c r="K48" s="8">
        <v>15700</v>
      </c>
      <c r="L48" s="8">
        <v>14400</v>
      </c>
      <c r="M48" s="8">
        <v>14700</v>
      </c>
      <c r="N48" s="8">
        <v>16600</v>
      </c>
      <c r="O48" s="8">
        <v>16300</v>
      </c>
      <c r="P48" s="8">
        <v>13800</v>
      </c>
      <c r="Q48" s="8">
        <v>11300</v>
      </c>
      <c r="R48" s="8">
        <v>11600</v>
      </c>
      <c r="S48" s="8">
        <v>8000</v>
      </c>
      <c r="T48" s="8">
        <v>5300</v>
      </c>
      <c r="U48" s="8">
        <v>2900</v>
      </c>
      <c r="V48" s="8">
        <v>1500</v>
      </c>
      <c r="W48" s="8">
        <f>SUM(P02_Census_2021_Usual_resident_population_by_five_year_age_group_local_authorities_in_England_and_Wales[[#This Row],[0 ‒ 4]:[25 ‒ 29]])</f>
        <v>82600</v>
      </c>
      <c r="X4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35.742102985720472</v>
      </c>
    </row>
    <row r="49" spans="1:24" s="2" customFormat="1" ht="15.5" x14ac:dyDescent="0.35">
      <c r="A49" s="2" t="s">
        <v>103</v>
      </c>
      <c r="B49" s="187" t="s">
        <v>104</v>
      </c>
      <c r="C49" s="8">
        <v>235100</v>
      </c>
      <c r="D49" s="8">
        <v>13500</v>
      </c>
      <c r="E49" s="8">
        <v>16000</v>
      </c>
      <c r="F49" s="8">
        <v>16400</v>
      </c>
      <c r="G49" s="8">
        <v>13200</v>
      </c>
      <c r="H49" s="8">
        <v>10500</v>
      </c>
      <c r="I49" s="8">
        <v>12600</v>
      </c>
      <c r="J49" s="8">
        <v>14900</v>
      </c>
      <c r="K49" s="8">
        <v>17300</v>
      </c>
      <c r="L49" s="8">
        <v>17400</v>
      </c>
      <c r="M49" s="8">
        <v>16500</v>
      </c>
      <c r="N49" s="8">
        <v>16500</v>
      </c>
      <c r="O49" s="8">
        <v>15900</v>
      </c>
      <c r="P49" s="8">
        <v>13100</v>
      </c>
      <c r="Q49" s="8">
        <v>10800</v>
      </c>
      <c r="R49" s="8">
        <v>10700</v>
      </c>
      <c r="S49" s="8">
        <v>7900</v>
      </c>
      <c r="T49" s="8">
        <v>6100</v>
      </c>
      <c r="U49" s="8">
        <v>3800</v>
      </c>
      <c r="V49" s="8">
        <v>2100</v>
      </c>
      <c r="W49" s="8">
        <f>SUM(P02_Census_2021_Usual_resident_population_by_five_year_age_group_local_authorities_in_England_and_Wales[[#This Row],[0 ‒ 4]:[25 ‒ 29]])</f>
        <v>82200</v>
      </c>
      <c r="X4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34.963845172267121</v>
      </c>
    </row>
    <row r="50" spans="1:24" s="2" customFormat="1" ht="15.5" x14ac:dyDescent="0.35">
      <c r="A50" s="2" t="s">
        <v>105</v>
      </c>
      <c r="B50" s="187" t="s">
        <v>106</v>
      </c>
      <c r="C50" s="8">
        <v>329300</v>
      </c>
      <c r="D50" s="8">
        <v>17800</v>
      </c>
      <c r="E50" s="8">
        <v>19300</v>
      </c>
      <c r="F50" s="8">
        <v>19800</v>
      </c>
      <c r="G50" s="8">
        <v>17400</v>
      </c>
      <c r="H50" s="8">
        <v>17100</v>
      </c>
      <c r="I50" s="8">
        <v>20800</v>
      </c>
      <c r="J50" s="8">
        <v>22900</v>
      </c>
      <c r="K50" s="8">
        <v>21700</v>
      </c>
      <c r="L50" s="8">
        <v>19600</v>
      </c>
      <c r="M50" s="8">
        <v>21400</v>
      </c>
      <c r="N50" s="8">
        <v>25000</v>
      </c>
      <c r="O50" s="8">
        <v>23200</v>
      </c>
      <c r="P50" s="8">
        <v>19700</v>
      </c>
      <c r="Q50" s="8">
        <v>16900</v>
      </c>
      <c r="R50" s="8">
        <v>18300</v>
      </c>
      <c r="S50" s="8">
        <v>13500</v>
      </c>
      <c r="T50" s="8">
        <v>8500</v>
      </c>
      <c r="U50" s="8">
        <v>4300</v>
      </c>
      <c r="V50" s="8">
        <v>2100</v>
      </c>
      <c r="W50" s="8">
        <f>SUM(P02_Census_2021_Usual_resident_population_by_five_year_age_group_local_authorities_in_England_and_Wales[[#This Row],[0 ‒ 4]:[25 ‒ 29]])</f>
        <v>112200</v>
      </c>
      <c r="X5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34.072274521712728</v>
      </c>
    </row>
    <row r="51" spans="1:24" s="2" customFormat="1" ht="15.5" x14ac:dyDescent="0.35">
      <c r="A51" s="2" t="s">
        <v>107</v>
      </c>
      <c r="B51" s="186" t="s">
        <v>970</v>
      </c>
      <c r="C51" s="8">
        <v>1235300</v>
      </c>
      <c r="D51" s="8">
        <v>63700</v>
      </c>
      <c r="E51" s="8">
        <v>71000</v>
      </c>
      <c r="F51" s="8">
        <v>73400</v>
      </c>
      <c r="G51" s="8">
        <v>73500</v>
      </c>
      <c r="H51" s="8">
        <v>72900</v>
      </c>
      <c r="I51" s="8">
        <v>71000</v>
      </c>
      <c r="J51" s="8">
        <v>77000</v>
      </c>
      <c r="K51" s="8">
        <v>75000</v>
      </c>
      <c r="L51" s="8">
        <v>70600</v>
      </c>
      <c r="M51" s="8">
        <v>75900</v>
      </c>
      <c r="N51" s="8">
        <v>87800</v>
      </c>
      <c r="O51" s="8">
        <v>89000</v>
      </c>
      <c r="P51" s="8">
        <v>78200</v>
      </c>
      <c r="Q51" s="8">
        <v>67600</v>
      </c>
      <c r="R51" s="8">
        <v>70900</v>
      </c>
      <c r="S51" s="8">
        <v>51000</v>
      </c>
      <c r="T51" s="8">
        <v>35000</v>
      </c>
      <c r="U51" s="8">
        <v>20500</v>
      </c>
      <c r="V51" s="8">
        <v>11300</v>
      </c>
      <c r="W51" s="8">
        <f>SUM(P02_Census_2021_Usual_resident_population_by_five_year_age_group_local_authorities_in_England_and_Wales[[#This Row],[0 ‒ 4]:[25 ‒ 29]])</f>
        <v>425500</v>
      </c>
      <c r="X5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34.445074071075851</v>
      </c>
    </row>
    <row r="52" spans="1:24" s="2" customFormat="1" ht="15.5" x14ac:dyDescent="0.35">
      <c r="A52" s="2" t="s">
        <v>109</v>
      </c>
      <c r="B52" s="187" t="s">
        <v>110</v>
      </c>
      <c r="C52" s="8">
        <v>94700</v>
      </c>
      <c r="D52" s="8">
        <v>5800</v>
      </c>
      <c r="E52" s="8">
        <v>6200</v>
      </c>
      <c r="F52" s="8">
        <v>6300</v>
      </c>
      <c r="G52" s="8">
        <v>5500</v>
      </c>
      <c r="H52" s="8">
        <v>5200</v>
      </c>
      <c r="I52" s="8">
        <v>6100</v>
      </c>
      <c r="J52" s="8">
        <v>6800</v>
      </c>
      <c r="K52" s="8">
        <v>6300</v>
      </c>
      <c r="L52" s="8">
        <v>5700</v>
      </c>
      <c r="M52" s="8">
        <v>5700</v>
      </c>
      <c r="N52" s="8">
        <v>6300</v>
      </c>
      <c r="O52" s="8">
        <v>6300</v>
      </c>
      <c r="P52" s="8">
        <v>5600</v>
      </c>
      <c r="Q52" s="8">
        <v>4700</v>
      </c>
      <c r="R52" s="8">
        <v>4800</v>
      </c>
      <c r="S52" s="8">
        <v>3300</v>
      </c>
      <c r="T52" s="8">
        <v>2100</v>
      </c>
      <c r="U52" s="8">
        <v>1200</v>
      </c>
      <c r="V52" s="174">
        <v>700</v>
      </c>
      <c r="W52" s="8">
        <f>SUM(P02_Census_2021_Usual_resident_population_by_five_year_age_group_local_authorities_in_England_and_Wales[[#This Row],[0 ‒ 4]:[25 ‒ 29]])</f>
        <v>35100</v>
      </c>
      <c r="X5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37.064413938753958</v>
      </c>
    </row>
    <row r="53" spans="1:24" s="2" customFormat="1" ht="15.5" x14ac:dyDescent="0.35">
      <c r="A53" s="2" t="s">
        <v>111</v>
      </c>
      <c r="B53" s="187" t="s">
        <v>112</v>
      </c>
      <c r="C53" s="8">
        <v>117800</v>
      </c>
      <c r="D53" s="8">
        <v>6100</v>
      </c>
      <c r="E53" s="8">
        <v>7000</v>
      </c>
      <c r="F53" s="8">
        <v>7000</v>
      </c>
      <c r="G53" s="8">
        <v>5900</v>
      </c>
      <c r="H53" s="8">
        <v>5300</v>
      </c>
      <c r="I53" s="8">
        <v>6600</v>
      </c>
      <c r="J53" s="8">
        <v>7700</v>
      </c>
      <c r="K53" s="8">
        <v>7800</v>
      </c>
      <c r="L53" s="8">
        <v>7400</v>
      </c>
      <c r="M53" s="8">
        <v>8000</v>
      </c>
      <c r="N53" s="8">
        <v>9000</v>
      </c>
      <c r="O53" s="8">
        <v>8700</v>
      </c>
      <c r="P53" s="8">
        <v>7300</v>
      </c>
      <c r="Q53" s="8">
        <v>6400</v>
      </c>
      <c r="R53" s="8">
        <v>7000</v>
      </c>
      <c r="S53" s="8">
        <v>5000</v>
      </c>
      <c r="T53" s="8">
        <v>3200</v>
      </c>
      <c r="U53" s="8">
        <v>1700</v>
      </c>
      <c r="V53" s="174">
        <v>900</v>
      </c>
      <c r="W53" s="8">
        <f>SUM(P02_Census_2021_Usual_resident_population_by_five_year_age_group_local_authorities_in_England_and_Wales[[#This Row],[0 ‒ 4]:[25 ‒ 29]])</f>
        <v>37900</v>
      </c>
      <c r="X5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32.173174872665534</v>
      </c>
    </row>
    <row r="54" spans="1:24" s="2" customFormat="1" ht="15.5" x14ac:dyDescent="0.35">
      <c r="A54" s="2" t="s">
        <v>113</v>
      </c>
      <c r="B54" s="187" t="s">
        <v>114</v>
      </c>
      <c r="C54" s="8">
        <v>81400</v>
      </c>
      <c r="D54" s="8">
        <v>3300</v>
      </c>
      <c r="E54" s="8">
        <v>3900</v>
      </c>
      <c r="F54" s="8">
        <v>4100</v>
      </c>
      <c r="G54" s="8">
        <v>3700</v>
      </c>
      <c r="H54" s="8">
        <v>3200</v>
      </c>
      <c r="I54" s="8">
        <v>3800</v>
      </c>
      <c r="J54" s="8">
        <v>4300</v>
      </c>
      <c r="K54" s="8">
        <v>4500</v>
      </c>
      <c r="L54" s="8">
        <v>4200</v>
      </c>
      <c r="M54" s="8">
        <v>4800</v>
      </c>
      <c r="N54" s="8">
        <v>6000</v>
      </c>
      <c r="O54" s="8">
        <v>6700</v>
      </c>
      <c r="P54" s="8">
        <v>6300</v>
      </c>
      <c r="Q54" s="8">
        <v>5600</v>
      </c>
      <c r="R54" s="8">
        <v>6000</v>
      </c>
      <c r="S54" s="8">
        <v>4700</v>
      </c>
      <c r="T54" s="8">
        <v>3200</v>
      </c>
      <c r="U54" s="8">
        <v>2000</v>
      </c>
      <c r="V54" s="8">
        <v>1200</v>
      </c>
      <c r="W54" s="8">
        <f>SUM(P02_Census_2021_Usual_resident_population_by_five_year_age_group_local_authorities_in_England_and_Wales[[#This Row],[0 ‒ 4]:[25 ‒ 29]])</f>
        <v>22000</v>
      </c>
      <c r="X5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27.027027027027028</v>
      </c>
    </row>
    <row r="55" spans="1:24" s="2" customFormat="1" ht="15.5" x14ac:dyDescent="0.35">
      <c r="A55" s="2" t="s">
        <v>115</v>
      </c>
      <c r="B55" s="187" t="s">
        <v>116</v>
      </c>
      <c r="C55" s="8">
        <v>82200</v>
      </c>
      <c r="D55" s="8">
        <v>4900</v>
      </c>
      <c r="E55" s="8">
        <v>5300</v>
      </c>
      <c r="F55" s="8">
        <v>5300</v>
      </c>
      <c r="G55" s="8">
        <v>5000</v>
      </c>
      <c r="H55" s="8">
        <v>4500</v>
      </c>
      <c r="I55" s="8">
        <v>5400</v>
      </c>
      <c r="J55" s="8">
        <v>5700</v>
      </c>
      <c r="K55" s="8">
        <v>5200</v>
      </c>
      <c r="L55" s="8">
        <v>4700</v>
      </c>
      <c r="M55" s="8">
        <v>5100</v>
      </c>
      <c r="N55" s="8">
        <v>5900</v>
      </c>
      <c r="O55" s="8">
        <v>5500</v>
      </c>
      <c r="P55" s="8">
        <v>4800</v>
      </c>
      <c r="Q55" s="8">
        <v>4000</v>
      </c>
      <c r="R55" s="8">
        <v>4200</v>
      </c>
      <c r="S55" s="8">
        <v>3000</v>
      </c>
      <c r="T55" s="8">
        <v>2000</v>
      </c>
      <c r="U55" s="8">
        <v>1100</v>
      </c>
      <c r="V55" s="174">
        <v>600</v>
      </c>
      <c r="W55" s="8">
        <f>SUM(P02_Census_2021_Usual_resident_population_by_five_year_age_group_local_authorities_in_England_and_Wales[[#This Row],[0 ‒ 4]:[25 ‒ 29]])</f>
        <v>30400</v>
      </c>
      <c r="X5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36.982968369829685</v>
      </c>
    </row>
    <row r="56" spans="1:24" s="2" customFormat="1" ht="15.5" x14ac:dyDescent="0.35">
      <c r="A56" s="2" t="s">
        <v>117</v>
      </c>
      <c r="B56" s="187" t="s">
        <v>118</v>
      </c>
      <c r="C56" s="8">
        <v>142900</v>
      </c>
      <c r="D56" s="8">
        <v>6700</v>
      </c>
      <c r="E56" s="8">
        <v>7400</v>
      </c>
      <c r="F56" s="8">
        <v>7600</v>
      </c>
      <c r="G56" s="8">
        <v>10700</v>
      </c>
      <c r="H56" s="8">
        <v>12800</v>
      </c>
      <c r="I56" s="8">
        <v>8000</v>
      </c>
      <c r="J56" s="8">
        <v>8300</v>
      </c>
      <c r="K56" s="8">
        <v>8400</v>
      </c>
      <c r="L56" s="8">
        <v>7700</v>
      </c>
      <c r="M56" s="8">
        <v>7900</v>
      </c>
      <c r="N56" s="8">
        <v>9500</v>
      </c>
      <c r="O56" s="8">
        <v>9800</v>
      </c>
      <c r="P56" s="8">
        <v>8800</v>
      </c>
      <c r="Q56" s="8">
        <v>7700</v>
      </c>
      <c r="R56" s="8">
        <v>8000</v>
      </c>
      <c r="S56" s="8">
        <v>5700</v>
      </c>
      <c r="T56" s="8">
        <v>4000</v>
      </c>
      <c r="U56" s="8">
        <v>2500</v>
      </c>
      <c r="V56" s="8">
        <v>1400</v>
      </c>
      <c r="W56" s="8">
        <f>SUM(P02_Census_2021_Usual_resident_population_by_five_year_age_group_local_authorities_in_England_and_Wales[[#This Row],[0 ‒ 4]:[25 ‒ 29]])</f>
        <v>53200</v>
      </c>
      <c r="X5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37.228831350594824</v>
      </c>
    </row>
    <row r="57" spans="1:24" s="2" customFormat="1" ht="15.5" x14ac:dyDescent="0.35">
      <c r="A57" s="2" t="s">
        <v>119</v>
      </c>
      <c r="B57" s="187" t="s">
        <v>120</v>
      </c>
      <c r="C57" s="8">
        <v>95800</v>
      </c>
      <c r="D57" s="8">
        <v>5900</v>
      </c>
      <c r="E57" s="8">
        <v>6600</v>
      </c>
      <c r="F57" s="8">
        <v>6800</v>
      </c>
      <c r="G57" s="8">
        <v>5800</v>
      </c>
      <c r="H57" s="8">
        <v>5200</v>
      </c>
      <c r="I57" s="8">
        <v>5600</v>
      </c>
      <c r="J57" s="8">
        <v>6400</v>
      </c>
      <c r="K57" s="8">
        <v>6500</v>
      </c>
      <c r="L57" s="8">
        <v>5800</v>
      </c>
      <c r="M57" s="8">
        <v>5900</v>
      </c>
      <c r="N57" s="8">
        <v>6300</v>
      </c>
      <c r="O57" s="8">
        <v>6100</v>
      </c>
      <c r="P57" s="8">
        <v>5600</v>
      </c>
      <c r="Q57" s="8">
        <v>4800</v>
      </c>
      <c r="R57" s="8">
        <v>4900</v>
      </c>
      <c r="S57" s="8">
        <v>3300</v>
      </c>
      <c r="T57" s="8">
        <v>2200</v>
      </c>
      <c r="U57" s="8">
        <v>1300</v>
      </c>
      <c r="V57" s="174">
        <v>700</v>
      </c>
      <c r="W57" s="8">
        <f>SUM(P02_Census_2021_Usual_resident_population_by_five_year_age_group_local_authorities_in_England_and_Wales[[#This Row],[0 ‒ 4]:[25 ‒ 29]])</f>
        <v>35900</v>
      </c>
      <c r="X5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37.473903966597078</v>
      </c>
    </row>
    <row r="58" spans="1:24" s="2" customFormat="1" ht="15.5" x14ac:dyDescent="0.35">
      <c r="A58" s="2" t="s">
        <v>121</v>
      </c>
      <c r="B58" s="187" t="s">
        <v>122</v>
      </c>
      <c r="C58" s="8">
        <v>147900</v>
      </c>
      <c r="D58" s="8">
        <v>8900</v>
      </c>
      <c r="E58" s="8">
        <v>9200</v>
      </c>
      <c r="F58" s="8">
        <v>9200</v>
      </c>
      <c r="G58" s="8">
        <v>9800</v>
      </c>
      <c r="H58" s="8">
        <v>12600</v>
      </c>
      <c r="I58" s="8">
        <v>11000</v>
      </c>
      <c r="J58" s="8">
        <v>10700</v>
      </c>
      <c r="K58" s="8">
        <v>9900</v>
      </c>
      <c r="L58" s="8">
        <v>9100</v>
      </c>
      <c r="M58" s="8">
        <v>9000</v>
      </c>
      <c r="N58" s="8">
        <v>9500</v>
      </c>
      <c r="O58" s="8">
        <v>9300</v>
      </c>
      <c r="P58" s="8">
        <v>7700</v>
      </c>
      <c r="Q58" s="8">
        <v>6200</v>
      </c>
      <c r="R58" s="8">
        <v>5700</v>
      </c>
      <c r="S58" s="8">
        <v>4000</v>
      </c>
      <c r="T58" s="8">
        <v>3000</v>
      </c>
      <c r="U58" s="8">
        <v>1900</v>
      </c>
      <c r="V58" s="8">
        <v>1000</v>
      </c>
      <c r="W58" s="8">
        <f>SUM(P02_Census_2021_Usual_resident_population_by_five_year_age_group_local_authorities_in_England_and_Wales[[#This Row],[0 ‒ 4]:[25 ‒ 29]])</f>
        <v>60700</v>
      </c>
      <c r="X5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41.041244083840432</v>
      </c>
    </row>
    <row r="59" spans="1:24" s="2" customFormat="1" ht="15.5" x14ac:dyDescent="0.35">
      <c r="A59" s="2" t="s">
        <v>123</v>
      </c>
      <c r="B59" s="187" t="s">
        <v>124</v>
      </c>
      <c r="C59" s="8">
        <v>61500</v>
      </c>
      <c r="D59" s="8">
        <v>2600</v>
      </c>
      <c r="E59" s="8">
        <v>3100</v>
      </c>
      <c r="F59" s="8">
        <v>3700</v>
      </c>
      <c r="G59" s="8">
        <v>3300</v>
      </c>
      <c r="H59" s="8">
        <v>2700</v>
      </c>
      <c r="I59" s="8">
        <v>2900</v>
      </c>
      <c r="J59" s="8">
        <v>3200</v>
      </c>
      <c r="K59" s="8">
        <v>3200</v>
      </c>
      <c r="L59" s="8">
        <v>3300</v>
      </c>
      <c r="M59" s="8">
        <v>4000</v>
      </c>
      <c r="N59" s="8">
        <v>5000</v>
      </c>
      <c r="O59" s="8">
        <v>5100</v>
      </c>
      <c r="P59" s="8">
        <v>4600</v>
      </c>
      <c r="Q59" s="8">
        <v>3800</v>
      </c>
      <c r="R59" s="8">
        <v>4000</v>
      </c>
      <c r="S59" s="8">
        <v>3000</v>
      </c>
      <c r="T59" s="8">
        <v>2100</v>
      </c>
      <c r="U59" s="8">
        <v>1300</v>
      </c>
      <c r="V59" s="174">
        <v>600</v>
      </c>
      <c r="W59" s="8">
        <f>SUM(P02_Census_2021_Usual_resident_population_by_five_year_age_group_local_authorities_in_England_and_Wales[[#This Row],[0 ‒ 4]:[25 ‒ 29]])</f>
        <v>18300</v>
      </c>
      <c r="X5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29.756097560975608</v>
      </c>
    </row>
    <row r="60" spans="1:24" s="2" customFormat="1" ht="15.5" x14ac:dyDescent="0.35">
      <c r="A60" s="2" t="s">
        <v>125</v>
      </c>
      <c r="B60" s="187" t="s">
        <v>126</v>
      </c>
      <c r="C60" s="8">
        <v>70800</v>
      </c>
      <c r="D60" s="8">
        <v>3800</v>
      </c>
      <c r="E60" s="8">
        <v>4400</v>
      </c>
      <c r="F60" s="8">
        <v>4600</v>
      </c>
      <c r="G60" s="8">
        <v>3800</v>
      </c>
      <c r="H60" s="8">
        <v>3300</v>
      </c>
      <c r="I60" s="8">
        <v>4100</v>
      </c>
      <c r="J60" s="8">
        <v>4600</v>
      </c>
      <c r="K60" s="8">
        <v>4400</v>
      </c>
      <c r="L60" s="8">
        <v>4300</v>
      </c>
      <c r="M60" s="8">
        <v>4700</v>
      </c>
      <c r="N60" s="8">
        <v>5500</v>
      </c>
      <c r="O60" s="8">
        <v>5300</v>
      </c>
      <c r="P60" s="8">
        <v>4500</v>
      </c>
      <c r="Q60" s="8">
        <v>3900</v>
      </c>
      <c r="R60" s="8">
        <v>4000</v>
      </c>
      <c r="S60" s="8">
        <v>2600</v>
      </c>
      <c r="T60" s="8">
        <v>1600</v>
      </c>
      <c r="U60" s="8">
        <v>1000</v>
      </c>
      <c r="V60" s="174">
        <v>500</v>
      </c>
      <c r="W60" s="8">
        <f>SUM(P02_Census_2021_Usual_resident_population_by_five_year_age_group_local_authorities_in_England_and_Wales[[#This Row],[0 ‒ 4]:[25 ‒ 29]])</f>
        <v>24000</v>
      </c>
      <c r="X6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33.898305084745758</v>
      </c>
    </row>
    <row r="61" spans="1:24" s="2" customFormat="1" ht="15.5" x14ac:dyDescent="0.35">
      <c r="A61" s="2" t="s">
        <v>127</v>
      </c>
      <c r="B61" s="187" t="s">
        <v>128</v>
      </c>
      <c r="C61" s="8">
        <v>111000</v>
      </c>
      <c r="D61" s="8">
        <v>5500</v>
      </c>
      <c r="E61" s="8">
        <v>6300</v>
      </c>
      <c r="F61" s="8">
        <v>6500</v>
      </c>
      <c r="G61" s="8">
        <v>5700</v>
      </c>
      <c r="H61" s="8">
        <v>5200</v>
      </c>
      <c r="I61" s="8">
        <v>6200</v>
      </c>
      <c r="J61" s="8">
        <v>7100</v>
      </c>
      <c r="K61" s="8">
        <v>6700</v>
      </c>
      <c r="L61" s="8">
        <v>6600</v>
      </c>
      <c r="M61" s="8">
        <v>7400</v>
      </c>
      <c r="N61" s="8">
        <v>8300</v>
      </c>
      <c r="O61" s="8">
        <v>8500</v>
      </c>
      <c r="P61" s="8">
        <v>7100</v>
      </c>
      <c r="Q61" s="8">
        <v>6300</v>
      </c>
      <c r="R61" s="8">
        <v>6700</v>
      </c>
      <c r="S61" s="8">
        <v>4800</v>
      </c>
      <c r="T61" s="8">
        <v>3300</v>
      </c>
      <c r="U61" s="8">
        <v>1900</v>
      </c>
      <c r="V61" s="8">
        <v>1000</v>
      </c>
      <c r="W61" s="8">
        <f>SUM(P02_Census_2021_Usual_resident_population_by_five_year_age_group_local_authorities_in_England_and_Wales[[#This Row],[0 ‒ 4]:[25 ‒ 29]])</f>
        <v>35400</v>
      </c>
      <c r="X6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31.891891891891895</v>
      </c>
    </row>
    <row r="62" spans="1:24" s="2" customFormat="1" ht="15.5" x14ac:dyDescent="0.35">
      <c r="A62" s="2" t="s">
        <v>129</v>
      </c>
      <c r="B62" s="187" t="s">
        <v>130</v>
      </c>
      <c r="C62" s="8">
        <v>117400</v>
      </c>
      <c r="D62" s="8">
        <v>5200</v>
      </c>
      <c r="E62" s="8">
        <v>6000</v>
      </c>
      <c r="F62" s="8">
        <v>6500</v>
      </c>
      <c r="G62" s="8">
        <v>8900</v>
      </c>
      <c r="H62" s="8">
        <v>8100</v>
      </c>
      <c r="I62" s="8">
        <v>5900</v>
      </c>
      <c r="J62" s="8">
        <v>6500</v>
      </c>
      <c r="K62" s="8">
        <v>6300</v>
      </c>
      <c r="L62" s="8">
        <v>6100</v>
      </c>
      <c r="M62" s="8">
        <v>7100</v>
      </c>
      <c r="N62" s="8">
        <v>8500</v>
      </c>
      <c r="O62" s="8">
        <v>8900</v>
      </c>
      <c r="P62" s="8">
        <v>7600</v>
      </c>
      <c r="Q62" s="8">
        <v>6700</v>
      </c>
      <c r="R62" s="8">
        <v>7100</v>
      </c>
      <c r="S62" s="8">
        <v>5300</v>
      </c>
      <c r="T62" s="8">
        <v>3700</v>
      </c>
      <c r="U62" s="8">
        <v>2000</v>
      </c>
      <c r="V62" s="8">
        <v>1100</v>
      </c>
      <c r="W62" s="8">
        <f>SUM(P02_Census_2021_Usual_resident_population_by_five_year_age_group_local_authorities_in_England_and_Wales[[#This Row],[0 ‒ 4]:[25 ‒ 29]])</f>
        <v>40600</v>
      </c>
      <c r="X6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34.582623509369675</v>
      </c>
    </row>
    <row r="63" spans="1:24" s="2" customFormat="1" ht="15.5" x14ac:dyDescent="0.35">
      <c r="A63" s="2" t="s">
        <v>131</v>
      </c>
      <c r="B63" s="187" t="s">
        <v>132</v>
      </c>
      <c r="C63" s="8">
        <v>111900</v>
      </c>
      <c r="D63" s="8">
        <v>4900</v>
      </c>
      <c r="E63" s="8">
        <v>5600</v>
      </c>
      <c r="F63" s="8">
        <v>6000</v>
      </c>
      <c r="G63" s="8">
        <v>5700</v>
      </c>
      <c r="H63" s="8">
        <v>4800</v>
      </c>
      <c r="I63" s="8">
        <v>5500</v>
      </c>
      <c r="J63" s="8">
        <v>5800</v>
      </c>
      <c r="K63" s="8">
        <v>5800</v>
      </c>
      <c r="L63" s="8">
        <v>5500</v>
      </c>
      <c r="M63" s="8">
        <v>6400</v>
      </c>
      <c r="N63" s="8">
        <v>8000</v>
      </c>
      <c r="O63" s="8">
        <v>8800</v>
      </c>
      <c r="P63" s="8">
        <v>8400</v>
      </c>
      <c r="Q63" s="8">
        <v>7600</v>
      </c>
      <c r="R63" s="8">
        <v>8400</v>
      </c>
      <c r="S63" s="8">
        <v>6300</v>
      </c>
      <c r="T63" s="8">
        <v>4600</v>
      </c>
      <c r="U63" s="8">
        <v>2700</v>
      </c>
      <c r="V63" s="8">
        <v>1500</v>
      </c>
      <c r="W63" s="8">
        <f>SUM(P02_Census_2021_Usual_resident_population_by_five_year_age_group_local_authorities_in_England_and_Wales[[#This Row],[0 ‒ 4]:[25 ‒ 29]])</f>
        <v>32500</v>
      </c>
      <c r="X6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29.0437890974084</v>
      </c>
    </row>
    <row r="64" spans="1:24" s="2" customFormat="1" ht="15.5" x14ac:dyDescent="0.35">
      <c r="A64" s="2" t="s">
        <v>133</v>
      </c>
      <c r="B64" s="186" t="s">
        <v>134</v>
      </c>
      <c r="C64" s="8">
        <v>1423300</v>
      </c>
      <c r="D64" s="8">
        <v>75600</v>
      </c>
      <c r="E64" s="8">
        <v>80400</v>
      </c>
      <c r="F64" s="8">
        <v>79600</v>
      </c>
      <c r="G64" s="8">
        <v>82700</v>
      </c>
      <c r="H64" s="8">
        <v>95900</v>
      </c>
      <c r="I64" s="8">
        <v>93300</v>
      </c>
      <c r="J64" s="8">
        <v>98200</v>
      </c>
      <c r="K64" s="8">
        <v>91200</v>
      </c>
      <c r="L64" s="8">
        <v>80900</v>
      </c>
      <c r="M64" s="8">
        <v>83600</v>
      </c>
      <c r="N64" s="8">
        <v>96400</v>
      </c>
      <c r="O64" s="8">
        <v>101300</v>
      </c>
      <c r="P64" s="8">
        <v>90900</v>
      </c>
      <c r="Q64" s="8">
        <v>76400</v>
      </c>
      <c r="R64" s="8">
        <v>73000</v>
      </c>
      <c r="S64" s="8">
        <v>51000</v>
      </c>
      <c r="T64" s="8">
        <v>38100</v>
      </c>
      <c r="U64" s="8">
        <v>22900</v>
      </c>
      <c r="V64" s="8">
        <v>11900</v>
      </c>
      <c r="W64" s="8">
        <f>SUM(P02_Census_2021_Usual_resident_population_by_five_year_age_group_local_authorities_in_England_and_Wales[[#This Row],[0 ‒ 4]:[25 ‒ 29]])</f>
        <v>507500</v>
      </c>
      <c r="X6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35.656572753460267</v>
      </c>
    </row>
    <row r="65" spans="1:24" s="2" customFormat="1" ht="15.5" x14ac:dyDescent="0.35">
      <c r="A65" s="2" t="s">
        <v>135</v>
      </c>
      <c r="B65" s="187" t="s">
        <v>971</v>
      </c>
      <c r="C65" s="8">
        <v>154500</v>
      </c>
      <c r="D65" s="8">
        <v>9700</v>
      </c>
      <c r="E65" s="8">
        <v>9500</v>
      </c>
      <c r="F65" s="8">
        <v>9200</v>
      </c>
      <c r="G65" s="8">
        <v>8400</v>
      </c>
      <c r="H65" s="8">
        <v>8600</v>
      </c>
      <c r="I65" s="8">
        <v>10600</v>
      </c>
      <c r="J65" s="8">
        <v>11700</v>
      </c>
      <c r="K65" s="8">
        <v>10300</v>
      </c>
      <c r="L65" s="8">
        <v>8500</v>
      </c>
      <c r="M65" s="8">
        <v>8800</v>
      </c>
      <c r="N65" s="8">
        <v>10700</v>
      </c>
      <c r="O65" s="8">
        <v>11700</v>
      </c>
      <c r="P65" s="8">
        <v>10500</v>
      </c>
      <c r="Q65" s="8">
        <v>8200</v>
      </c>
      <c r="R65" s="8">
        <v>6900</v>
      </c>
      <c r="S65" s="8">
        <v>4400</v>
      </c>
      <c r="T65" s="8">
        <v>3500</v>
      </c>
      <c r="U65" s="8">
        <v>2200</v>
      </c>
      <c r="V65" s="8">
        <v>1000</v>
      </c>
      <c r="W65" s="8">
        <f>SUM(P02_Census_2021_Usual_resident_population_by_five_year_age_group_local_authorities_in_England_and_Wales[[#This Row],[0 ‒ 4]:[25 ‒ 29]])</f>
        <v>56000</v>
      </c>
      <c r="X6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36.245954692556637</v>
      </c>
    </row>
    <row r="66" spans="1:24" s="2" customFormat="1" ht="15.5" x14ac:dyDescent="0.35">
      <c r="A66" s="2" t="s">
        <v>137</v>
      </c>
      <c r="B66" s="187" t="s">
        <v>138</v>
      </c>
      <c r="C66" s="8">
        <v>486100</v>
      </c>
      <c r="D66" s="8">
        <v>26400</v>
      </c>
      <c r="E66" s="8">
        <v>26700</v>
      </c>
      <c r="F66" s="8">
        <v>25200</v>
      </c>
      <c r="G66" s="8">
        <v>33900</v>
      </c>
      <c r="H66" s="8">
        <v>49300</v>
      </c>
      <c r="I66" s="8">
        <v>38100</v>
      </c>
      <c r="J66" s="8">
        <v>37300</v>
      </c>
      <c r="K66" s="8">
        <v>33100</v>
      </c>
      <c r="L66" s="8">
        <v>27800</v>
      </c>
      <c r="M66" s="8">
        <v>26600</v>
      </c>
      <c r="N66" s="8">
        <v>29200</v>
      </c>
      <c r="O66" s="8">
        <v>30700</v>
      </c>
      <c r="P66" s="8">
        <v>27500</v>
      </c>
      <c r="Q66" s="8">
        <v>22400</v>
      </c>
      <c r="R66" s="8">
        <v>20000</v>
      </c>
      <c r="S66" s="8">
        <v>13300</v>
      </c>
      <c r="T66" s="8">
        <v>10000</v>
      </c>
      <c r="U66" s="8">
        <v>5800</v>
      </c>
      <c r="V66" s="8">
        <v>2800</v>
      </c>
      <c r="W66" s="8">
        <f>SUM(P02_Census_2021_Usual_resident_population_by_five_year_age_group_local_authorities_in_England_and_Wales[[#This Row],[0 ‒ 4]:[25 ‒ 29]])</f>
        <v>199600</v>
      </c>
      <c r="X6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41.06150997737091</v>
      </c>
    </row>
    <row r="67" spans="1:24" s="2" customFormat="1" ht="15.5" x14ac:dyDescent="0.35">
      <c r="A67" s="2" t="s">
        <v>139</v>
      </c>
      <c r="B67" s="187" t="s">
        <v>140</v>
      </c>
      <c r="C67" s="8">
        <v>279300</v>
      </c>
      <c r="D67" s="8">
        <v>13500</v>
      </c>
      <c r="E67" s="8">
        <v>15100</v>
      </c>
      <c r="F67" s="8">
        <v>15300</v>
      </c>
      <c r="G67" s="8">
        <v>14000</v>
      </c>
      <c r="H67" s="8">
        <v>13500</v>
      </c>
      <c r="I67" s="8">
        <v>15200</v>
      </c>
      <c r="J67" s="8">
        <v>17100</v>
      </c>
      <c r="K67" s="8">
        <v>16800</v>
      </c>
      <c r="L67" s="8">
        <v>15600</v>
      </c>
      <c r="M67" s="8">
        <v>16700</v>
      </c>
      <c r="N67" s="8">
        <v>20100</v>
      </c>
      <c r="O67" s="8">
        <v>21700</v>
      </c>
      <c r="P67" s="8">
        <v>19800</v>
      </c>
      <c r="Q67" s="8">
        <v>16900</v>
      </c>
      <c r="R67" s="8">
        <v>16500</v>
      </c>
      <c r="S67" s="8">
        <v>12400</v>
      </c>
      <c r="T67" s="8">
        <v>9600</v>
      </c>
      <c r="U67" s="8">
        <v>6000</v>
      </c>
      <c r="V67" s="8">
        <v>3300</v>
      </c>
      <c r="W67" s="8">
        <f>SUM(P02_Census_2021_Usual_resident_population_by_five_year_age_group_local_authorities_in_England_and_Wales[[#This Row],[0 ‒ 4]:[25 ‒ 29]])</f>
        <v>86600</v>
      </c>
      <c r="X6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31.006086645184389</v>
      </c>
    </row>
    <row r="68" spans="1:24" s="2" customFormat="1" ht="15.5" x14ac:dyDescent="0.35">
      <c r="A68" s="2" t="s">
        <v>141</v>
      </c>
      <c r="B68" s="187" t="s">
        <v>142</v>
      </c>
      <c r="C68" s="8">
        <v>183200</v>
      </c>
      <c r="D68" s="8">
        <v>9700</v>
      </c>
      <c r="E68" s="8">
        <v>10300</v>
      </c>
      <c r="F68" s="8">
        <v>10600</v>
      </c>
      <c r="G68" s="8">
        <v>9400</v>
      </c>
      <c r="H68" s="8">
        <v>9400</v>
      </c>
      <c r="I68" s="8">
        <v>11500</v>
      </c>
      <c r="J68" s="8">
        <v>12300</v>
      </c>
      <c r="K68" s="8">
        <v>11700</v>
      </c>
      <c r="L68" s="8">
        <v>10700</v>
      </c>
      <c r="M68" s="8">
        <v>11800</v>
      </c>
      <c r="N68" s="8">
        <v>13400</v>
      </c>
      <c r="O68" s="8">
        <v>13300</v>
      </c>
      <c r="P68" s="8">
        <v>11500</v>
      </c>
      <c r="Q68" s="8">
        <v>10000</v>
      </c>
      <c r="R68" s="8">
        <v>10500</v>
      </c>
      <c r="S68" s="8">
        <v>7500</v>
      </c>
      <c r="T68" s="8">
        <v>5200</v>
      </c>
      <c r="U68" s="8">
        <v>3000</v>
      </c>
      <c r="V68" s="8">
        <v>1400</v>
      </c>
      <c r="W68" s="8">
        <f>SUM(P02_Census_2021_Usual_resident_population_by_five_year_age_group_local_authorities_in_England_and_Wales[[#This Row],[0 ‒ 4]:[25 ‒ 29]])</f>
        <v>60900</v>
      </c>
      <c r="X6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33.242358078602621</v>
      </c>
    </row>
    <row r="69" spans="1:24" s="2" customFormat="1" ht="15.5" x14ac:dyDescent="0.35">
      <c r="A69" s="2" t="s">
        <v>143</v>
      </c>
      <c r="B69" s="187" t="s">
        <v>144</v>
      </c>
      <c r="C69" s="8">
        <v>320200</v>
      </c>
      <c r="D69" s="8">
        <v>16300</v>
      </c>
      <c r="E69" s="8">
        <v>18800</v>
      </c>
      <c r="F69" s="8">
        <v>19200</v>
      </c>
      <c r="G69" s="8">
        <v>17000</v>
      </c>
      <c r="H69" s="8">
        <v>15100</v>
      </c>
      <c r="I69" s="8">
        <v>17900</v>
      </c>
      <c r="J69" s="8">
        <v>19800</v>
      </c>
      <c r="K69" s="8">
        <v>19200</v>
      </c>
      <c r="L69" s="8">
        <v>18400</v>
      </c>
      <c r="M69" s="8">
        <v>19800</v>
      </c>
      <c r="N69" s="8">
        <v>23000</v>
      </c>
      <c r="O69" s="8">
        <v>23900</v>
      </c>
      <c r="P69" s="8">
        <v>21500</v>
      </c>
      <c r="Q69" s="8">
        <v>18900</v>
      </c>
      <c r="R69" s="8">
        <v>19100</v>
      </c>
      <c r="S69" s="8">
        <v>13400</v>
      </c>
      <c r="T69" s="8">
        <v>9700</v>
      </c>
      <c r="U69" s="8">
        <v>5900</v>
      </c>
      <c r="V69" s="8">
        <v>3400</v>
      </c>
      <c r="W69" s="8">
        <f>SUM(P02_Census_2021_Usual_resident_population_by_five_year_age_group_local_authorities_in_England_and_Wales[[#This Row],[0 ‒ 4]:[25 ‒ 29]])</f>
        <v>104300</v>
      </c>
      <c r="X6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32.573391630231107</v>
      </c>
    </row>
    <row r="70" spans="1:24" s="2" customFormat="1" ht="15.5" x14ac:dyDescent="0.35">
      <c r="A70" s="2" t="s">
        <v>145</v>
      </c>
      <c r="B70" s="185" t="s">
        <v>972</v>
      </c>
      <c r="C70" s="8">
        <v>5480800</v>
      </c>
      <c r="D70" s="8">
        <v>298600</v>
      </c>
      <c r="E70" s="8">
        <v>326100</v>
      </c>
      <c r="F70" s="8">
        <v>332600</v>
      </c>
      <c r="G70" s="8">
        <v>323100</v>
      </c>
      <c r="H70" s="8">
        <v>347700</v>
      </c>
      <c r="I70" s="8">
        <v>350900</v>
      </c>
      <c r="J70" s="8">
        <v>367400</v>
      </c>
      <c r="K70" s="8">
        <v>349800</v>
      </c>
      <c r="L70" s="8">
        <v>323800</v>
      </c>
      <c r="M70" s="8">
        <v>338000</v>
      </c>
      <c r="N70" s="8">
        <v>380600</v>
      </c>
      <c r="O70" s="8">
        <v>373900</v>
      </c>
      <c r="P70" s="8">
        <v>327500</v>
      </c>
      <c r="Q70" s="8">
        <v>280700</v>
      </c>
      <c r="R70" s="8">
        <v>284400</v>
      </c>
      <c r="S70" s="8">
        <v>201100</v>
      </c>
      <c r="T70" s="8">
        <v>142700</v>
      </c>
      <c r="U70" s="8">
        <v>85900</v>
      </c>
      <c r="V70" s="8">
        <v>46100</v>
      </c>
      <c r="W70" s="8">
        <f>SUM(P02_Census_2021_Usual_resident_population_by_five_year_age_group_local_authorities_in_England_and_Wales[[#This Row],[0 ‒ 4]:[25 ‒ 29]])</f>
        <v>1979000</v>
      </c>
      <c r="X7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36.107867464603707</v>
      </c>
    </row>
    <row r="71" spans="1:24" s="2" customFormat="1" ht="15.5" x14ac:dyDescent="0.35">
      <c r="A71" s="2" t="s">
        <v>147</v>
      </c>
      <c r="B71" s="186" t="s">
        <v>973</v>
      </c>
      <c r="C71" s="8">
        <v>342200</v>
      </c>
      <c r="D71" s="8">
        <v>14700</v>
      </c>
      <c r="E71" s="8">
        <v>17400</v>
      </c>
      <c r="F71" s="8">
        <v>18400</v>
      </c>
      <c r="G71" s="8">
        <v>16800</v>
      </c>
      <c r="H71" s="8">
        <v>14400</v>
      </c>
      <c r="I71" s="8">
        <v>16800</v>
      </c>
      <c r="J71" s="8">
        <v>18000</v>
      </c>
      <c r="K71" s="8">
        <v>18000</v>
      </c>
      <c r="L71" s="8">
        <v>18000</v>
      </c>
      <c r="M71" s="8">
        <v>21500</v>
      </c>
      <c r="N71" s="8">
        <v>25600</v>
      </c>
      <c r="O71" s="8">
        <v>27100</v>
      </c>
      <c r="P71" s="8">
        <v>24900</v>
      </c>
      <c r="Q71" s="8">
        <v>23100</v>
      </c>
      <c r="R71" s="8">
        <v>25400</v>
      </c>
      <c r="S71" s="8">
        <v>17900</v>
      </c>
      <c r="T71" s="8">
        <v>12700</v>
      </c>
      <c r="U71" s="8">
        <v>7400</v>
      </c>
      <c r="V71" s="8">
        <v>4000</v>
      </c>
      <c r="W71" s="8">
        <f>SUM(P02_Census_2021_Usual_resident_population_by_five_year_age_group_local_authorities_in_England_and_Wales[[#This Row],[0 ‒ 4]:[25 ‒ 29]])</f>
        <v>98500</v>
      </c>
      <c r="X7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28.784336645236703</v>
      </c>
    </row>
    <row r="72" spans="1:24" s="2" customFormat="1" ht="15.5" x14ac:dyDescent="0.35">
      <c r="A72" s="2" t="s">
        <v>149</v>
      </c>
      <c r="B72" s="186" t="s">
        <v>974</v>
      </c>
      <c r="C72" s="8">
        <v>267100</v>
      </c>
      <c r="D72" s="8">
        <v>16000</v>
      </c>
      <c r="E72" s="8">
        <v>17300</v>
      </c>
      <c r="F72" s="8">
        <v>16700</v>
      </c>
      <c r="G72" s="8">
        <v>15500</v>
      </c>
      <c r="H72" s="8">
        <v>19400</v>
      </c>
      <c r="I72" s="8">
        <v>20200</v>
      </c>
      <c r="J72" s="8">
        <v>20800</v>
      </c>
      <c r="K72" s="8">
        <v>18700</v>
      </c>
      <c r="L72" s="8">
        <v>15800</v>
      </c>
      <c r="M72" s="8">
        <v>16300</v>
      </c>
      <c r="N72" s="8">
        <v>17300</v>
      </c>
      <c r="O72" s="8">
        <v>17200</v>
      </c>
      <c r="P72" s="8">
        <v>14900</v>
      </c>
      <c r="Q72" s="8">
        <v>12200</v>
      </c>
      <c r="R72" s="8">
        <v>11400</v>
      </c>
      <c r="S72" s="8">
        <v>7100</v>
      </c>
      <c r="T72" s="8">
        <v>5300</v>
      </c>
      <c r="U72" s="8">
        <v>3200</v>
      </c>
      <c r="V72" s="8">
        <v>1600</v>
      </c>
      <c r="W72" s="8">
        <f>SUM(P02_Census_2021_Usual_resident_population_by_five_year_age_group_local_authorities_in_England_and_Wales[[#This Row],[0 ‒ 4]:[25 ‒ 29]])</f>
        <v>105100</v>
      </c>
      <c r="X7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39.348558592287532</v>
      </c>
    </row>
    <row r="73" spans="1:24" s="2" customFormat="1" ht="15.5" x14ac:dyDescent="0.35">
      <c r="A73" s="2" t="s">
        <v>151</v>
      </c>
      <c r="B73" s="186" t="s">
        <v>975</v>
      </c>
      <c r="C73" s="8">
        <v>156900</v>
      </c>
      <c r="D73" s="8">
        <v>8500</v>
      </c>
      <c r="E73" s="8">
        <v>9500</v>
      </c>
      <c r="F73" s="8">
        <v>9600</v>
      </c>
      <c r="G73" s="8">
        <v>8400</v>
      </c>
      <c r="H73" s="8">
        <v>8000</v>
      </c>
      <c r="I73" s="8">
        <v>9300</v>
      </c>
      <c r="J73" s="8">
        <v>10400</v>
      </c>
      <c r="K73" s="8">
        <v>9500</v>
      </c>
      <c r="L73" s="8">
        <v>8400</v>
      </c>
      <c r="M73" s="8">
        <v>9500</v>
      </c>
      <c r="N73" s="8">
        <v>11100</v>
      </c>
      <c r="O73" s="8">
        <v>11800</v>
      </c>
      <c r="P73" s="8">
        <v>10200</v>
      </c>
      <c r="Q73" s="8">
        <v>8700</v>
      </c>
      <c r="R73" s="8">
        <v>8900</v>
      </c>
      <c r="S73" s="8">
        <v>6200</v>
      </c>
      <c r="T73" s="8">
        <v>4700</v>
      </c>
      <c r="U73" s="8">
        <v>2900</v>
      </c>
      <c r="V73" s="8">
        <v>1400</v>
      </c>
      <c r="W73" s="8">
        <f>SUM(P02_Census_2021_Usual_resident_population_by_five_year_age_group_local_authorities_in_England_and_Wales[[#This Row],[0 ‒ 4]:[25 ‒ 29]])</f>
        <v>53300</v>
      </c>
      <c r="X7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33.970681963033776</v>
      </c>
    </row>
    <row r="74" spans="1:24" s="2" customFormat="1" ht="15.5" x14ac:dyDescent="0.35">
      <c r="A74" s="2" t="s">
        <v>153</v>
      </c>
      <c r="B74" s="186" t="s">
        <v>976</v>
      </c>
      <c r="C74" s="8">
        <v>169700</v>
      </c>
      <c r="D74" s="8">
        <v>8400</v>
      </c>
      <c r="E74" s="8">
        <v>9600</v>
      </c>
      <c r="F74" s="8">
        <v>10100</v>
      </c>
      <c r="G74" s="8">
        <v>8900</v>
      </c>
      <c r="H74" s="8">
        <v>8100</v>
      </c>
      <c r="I74" s="8">
        <v>9700</v>
      </c>
      <c r="J74" s="8">
        <v>10600</v>
      </c>
      <c r="K74" s="8">
        <v>10300</v>
      </c>
      <c r="L74" s="8">
        <v>9300</v>
      </c>
      <c r="M74" s="8">
        <v>10400</v>
      </c>
      <c r="N74" s="8">
        <v>12500</v>
      </c>
      <c r="O74" s="8">
        <v>13000</v>
      </c>
      <c r="P74" s="8">
        <v>11400</v>
      </c>
      <c r="Q74" s="8">
        <v>10000</v>
      </c>
      <c r="R74" s="8">
        <v>10200</v>
      </c>
      <c r="S74" s="8">
        <v>7300</v>
      </c>
      <c r="T74" s="8">
        <v>5000</v>
      </c>
      <c r="U74" s="8">
        <v>3100</v>
      </c>
      <c r="V74" s="8">
        <v>1600</v>
      </c>
      <c r="W74" s="8">
        <f>SUM(P02_Census_2021_Usual_resident_population_by_five_year_age_group_local_authorities_in_England_and_Wales[[#This Row],[0 ‒ 4]:[25 ‒ 29]])</f>
        <v>54800</v>
      </c>
      <c r="X7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32.292280494991161</v>
      </c>
    </row>
    <row r="75" spans="1:24" s="2" customFormat="1" ht="15.5" x14ac:dyDescent="0.35">
      <c r="A75" s="2" t="s">
        <v>155</v>
      </c>
      <c r="B75" s="186" t="s">
        <v>977</v>
      </c>
      <c r="C75" s="8">
        <v>202800</v>
      </c>
      <c r="D75" s="8">
        <v>8600</v>
      </c>
      <c r="E75" s="8">
        <v>9900</v>
      </c>
      <c r="F75" s="8">
        <v>10300</v>
      </c>
      <c r="G75" s="8">
        <v>15200</v>
      </c>
      <c r="H75" s="8">
        <v>20400</v>
      </c>
      <c r="I75" s="8">
        <v>13000</v>
      </c>
      <c r="J75" s="8">
        <v>12900</v>
      </c>
      <c r="K75" s="8">
        <v>12500</v>
      </c>
      <c r="L75" s="8">
        <v>11900</v>
      </c>
      <c r="M75" s="8">
        <v>11900</v>
      </c>
      <c r="N75" s="8">
        <v>13300</v>
      </c>
      <c r="O75" s="8">
        <v>13000</v>
      </c>
      <c r="P75" s="8">
        <v>11300</v>
      </c>
      <c r="Q75" s="8">
        <v>9800</v>
      </c>
      <c r="R75" s="8">
        <v>10500</v>
      </c>
      <c r="S75" s="8">
        <v>7500</v>
      </c>
      <c r="T75" s="8">
        <v>5500</v>
      </c>
      <c r="U75" s="8">
        <v>3400</v>
      </c>
      <c r="V75" s="8">
        <v>2000</v>
      </c>
      <c r="W75" s="8">
        <f>SUM(P02_Census_2021_Usual_resident_population_by_five_year_age_group_local_authorities_in_England_and_Wales[[#This Row],[0 ‒ 4]:[25 ‒ 29]])</f>
        <v>77400</v>
      </c>
      <c r="X7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38.165680473372781</v>
      </c>
    </row>
    <row r="76" spans="1:24" s="2" customFormat="1" ht="15.5" x14ac:dyDescent="0.35">
      <c r="A76" s="2" t="s">
        <v>157</v>
      </c>
      <c r="B76" s="186" t="s">
        <v>978</v>
      </c>
      <c r="C76" s="8">
        <v>615400</v>
      </c>
      <c r="D76" s="8">
        <v>27800</v>
      </c>
      <c r="E76" s="8">
        <v>31200</v>
      </c>
      <c r="F76" s="8">
        <v>33700</v>
      </c>
      <c r="G76" s="8">
        <v>32000</v>
      </c>
      <c r="H76" s="8">
        <v>26100</v>
      </c>
      <c r="I76" s="8">
        <v>31300</v>
      </c>
      <c r="J76" s="8">
        <v>33700</v>
      </c>
      <c r="K76" s="8">
        <v>33200</v>
      </c>
      <c r="L76" s="8">
        <v>33300</v>
      </c>
      <c r="M76" s="8">
        <v>37900</v>
      </c>
      <c r="N76" s="8">
        <v>46600</v>
      </c>
      <c r="O76" s="8">
        <v>49700</v>
      </c>
      <c r="P76" s="8">
        <v>45200</v>
      </c>
      <c r="Q76" s="8">
        <v>40000</v>
      </c>
      <c r="R76" s="8">
        <v>42200</v>
      </c>
      <c r="S76" s="8">
        <v>30400</v>
      </c>
      <c r="T76" s="8">
        <v>21200</v>
      </c>
      <c r="U76" s="8">
        <v>12900</v>
      </c>
      <c r="V76" s="8">
        <v>7100</v>
      </c>
      <c r="W76" s="8">
        <f>SUM(P02_Census_2021_Usual_resident_population_by_five_year_age_group_local_authorities_in_England_and_Wales[[#This Row],[0 ‒ 4]:[25 ‒ 29]])</f>
        <v>182100</v>
      </c>
      <c r="X7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29.590510237244068</v>
      </c>
    </row>
    <row r="77" spans="1:24" s="2" customFormat="1" ht="15.5" x14ac:dyDescent="0.35">
      <c r="A77" s="2" t="s">
        <v>159</v>
      </c>
      <c r="B77" s="187" t="s">
        <v>160</v>
      </c>
      <c r="C77" s="8">
        <v>56900</v>
      </c>
      <c r="D77" s="8">
        <v>2400</v>
      </c>
      <c r="E77" s="8">
        <v>2700</v>
      </c>
      <c r="F77" s="8">
        <v>3000</v>
      </c>
      <c r="G77" s="8">
        <v>2600</v>
      </c>
      <c r="H77" s="8">
        <v>2300</v>
      </c>
      <c r="I77" s="8">
        <v>2600</v>
      </c>
      <c r="J77" s="8">
        <v>2800</v>
      </c>
      <c r="K77" s="8">
        <v>2800</v>
      </c>
      <c r="L77" s="8">
        <v>3000</v>
      </c>
      <c r="M77" s="8">
        <v>3500</v>
      </c>
      <c r="N77" s="8">
        <v>4500</v>
      </c>
      <c r="O77" s="8">
        <v>4700</v>
      </c>
      <c r="P77" s="8">
        <v>4500</v>
      </c>
      <c r="Q77" s="8">
        <v>4100</v>
      </c>
      <c r="R77" s="8">
        <v>4200</v>
      </c>
      <c r="S77" s="8">
        <v>3100</v>
      </c>
      <c r="T77" s="8">
        <v>2100</v>
      </c>
      <c r="U77" s="8">
        <v>1400</v>
      </c>
      <c r="V77" s="174">
        <v>700</v>
      </c>
      <c r="W77" s="8">
        <f>SUM(P02_Census_2021_Usual_resident_population_by_five_year_age_group_local_authorities_in_England_and_Wales[[#This Row],[0 ‒ 4]:[25 ‒ 29]])</f>
        <v>15600</v>
      </c>
      <c r="X7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27.416520210896312</v>
      </c>
    </row>
    <row r="78" spans="1:24" s="2" customFormat="1" ht="15.5" x14ac:dyDescent="0.35">
      <c r="A78" s="2" t="s">
        <v>161</v>
      </c>
      <c r="B78" s="187" t="s">
        <v>162</v>
      </c>
      <c r="C78" s="8">
        <v>90700</v>
      </c>
      <c r="D78" s="8">
        <v>3800</v>
      </c>
      <c r="E78" s="8">
        <v>4400</v>
      </c>
      <c r="F78" s="8">
        <v>4500</v>
      </c>
      <c r="G78" s="8">
        <v>4300</v>
      </c>
      <c r="H78" s="8">
        <v>3900</v>
      </c>
      <c r="I78" s="8">
        <v>4400</v>
      </c>
      <c r="J78" s="8">
        <v>4600</v>
      </c>
      <c r="K78" s="8">
        <v>4500</v>
      </c>
      <c r="L78" s="8">
        <v>4600</v>
      </c>
      <c r="M78" s="8">
        <v>5200</v>
      </c>
      <c r="N78" s="8">
        <v>6900</v>
      </c>
      <c r="O78" s="8">
        <v>7800</v>
      </c>
      <c r="P78" s="8">
        <v>7000</v>
      </c>
      <c r="Q78" s="8">
        <v>6300</v>
      </c>
      <c r="R78" s="8">
        <v>6700</v>
      </c>
      <c r="S78" s="8">
        <v>4900</v>
      </c>
      <c r="T78" s="8">
        <v>3500</v>
      </c>
      <c r="U78" s="8">
        <v>2100</v>
      </c>
      <c r="V78" s="8">
        <v>1100</v>
      </c>
      <c r="W78" s="8">
        <f>SUM(P02_Census_2021_Usual_resident_population_by_five_year_age_group_local_authorities_in_England_and_Wales[[#This Row],[0 ‒ 4]:[25 ‒ 29]])</f>
        <v>25300</v>
      </c>
      <c r="X7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27.894156560088202</v>
      </c>
    </row>
    <row r="79" spans="1:24" s="2" customFormat="1" ht="15.5" x14ac:dyDescent="0.35">
      <c r="A79" s="2" t="s">
        <v>163</v>
      </c>
      <c r="B79" s="187" t="s">
        <v>164</v>
      </c>
      <c r="C79" s="8">
        <v>162700</v>
      </c>
      <c r="D79" s="8">
        <v>7300</v>
      </c>
      <c r="E79" s="8">
        <v>8400</v>
      </c>
      <c r="F79" s="8">
        <v>9700</v>
      </c>
      <c r="G79" s="8">
        <v>9700</v>
      </c>
      <c r="H79" s="8">
        <v>6500</v>
      </c>
      <c r="I79" s="8">
        <v>7900</v>
      </c>
      <c r="J79" s="8">
        <v>8700</v>
      </c>
      <c r="K79" s="8">
        <v>9300</v>
      </c>
      <c r="L79" s="8">
        <v>9700</v>
      </c>
      <c r="M79" s="8">
        <v>10700</v>
      </c>
      <c r="N79" s="8">
        <v>12700</v>
      </c>
      <c r="O79" s="8">
        <v>12900</v>
      </c>
      <c r="P79" s="8">
        <v>11200</v>
      </c>
      <c r="Q79" s="8">
        <v>9500</v>
      </c>
      <c r="R79" s="8">
        <v>10200</v>
      </c>
      <c r="S79" s="8">
        <v>7400</v>
      </c>
      <c r="T79" s="8">
        <v>5500</v>
      </c>
      <c r="U79" s="8">
        <v>3400</v>
      </c>
      <c r="V79" s="8">
        <v>2000</v>
      </c>
      <c r="W79" s="8">
        <f>SUM(P02_Census_2021_Usual_resident_population_by_five_year_age_group_local_authorities_in_England_and_Wales[[#This Row],[0 ‒ 4]:[25 ‒ 29]])</f>
        <v>49500</v>
      </c>
      <c r="X7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30.424093423478794</v>
      </c>
    </row>
    <row r="80" spans="1:24" s="2" customFormat="1" ht="15.5" x14ac:dyDescent="0.35">
      <c r="A80" s="2" t="s">
        <v>165</v>
      </c>
      <c r="B80" s="187" t="s">
        <v>166</v>
      </c>
      <c r="C80" s="8">
        <v>49700</v>
      </c>
      <c r="D80" s="8">
        <v>2300</v>
      </c>
      <c r="E80" s="8">
        <v>2600</v>
      </c>
      <c r="F80" s="8">
        <v>2700</v>
      </c>
      <c r="G80" s="8">
        <v>3000</v>
      </c>
      <c r="H80" s="8">
        <v>2600</v>
      </c>
      <c r="I80" s="8">
        <v>3100</v>
      </c>
      <c r="J80" s="8">
        <v>2800</v>
      </c>
      <c r="K80" s="8">
        <v>2700</v>
      </c>
      <c r="L80" s="8">
        <v>2500</v>
      </c>
      <c r="M80" s="8">
        <v>2800</v>
      </c>
      <c r="N80" s="8">
        <v>3600</v>
      </c>
      <c r="O80" s="8">
        <v>3800</v>
      </c>
      <c r="P80" s="8">
        <v>3600</v>
      </c>
      <c r="Q80" s="8">
        <v>3100</v>
      </c>
      <c r="R80" s="8">
        <v>3300</v>
      </c>
      <c r="S80" s="8">
        <v>2300</v>
      </c>
      <c r="T80" s="8">
        <v>1600</v>
      </c>
      <c r="U80" s="174">
        <v>900</v>
      </c>
      <c r="V80" s="174">
        <v>500</v>
      </c>
      <c r="W80" s="8">
        <f>SUM(P02_Census_2021_Usual_resident_population_by_five_year_age_group_local_authorities_in_England_and_Wales[[#This Row],[0 ‒ 4]:[25 ‒ 29]])</f>
        <v>16300</v>
      </c>
      <c r="X8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32.796780684104625</v>
      </c>
    </row>
    <row r="81" spans="1:24" s="2" customFormat="1" ht="15.5" x14ac:dyDescent="0.35">
      <c r="A81" s="2" t="s">
        <v>167</v>
      </c>
      <c r="B81" s="187" t="s">
        <v>168</v>
      </c>
      <c r="C81" s="8">
        <v>54700</v>
      </c>
      <c r="D81" s="8">
        <v>2300</v>
      </c>
      <c r="E81" s="8">
        <v>2700</v>
      </c>
      <c r="F81" s="8">
        <v>2800</v>
      </c>
      <c r="G81" s="8">
        <v>2700</v>
      </c>
      <c r="H81" s="8">
        <v>2200</v>
      </c>
      <c r="I81" s="8">
        <v>2500</v>
      </c>
      <c r="J81" s="8">
        <v>2700</v>
      </c>
      <c r="K81" s="8">
        <v>2800</v>
      </c>
      <c r="L81" s="8">
        <v>2700</v>
      </c>
      <c r="M81" s="8">
        <v>3300</v>
      </c>
      <c r="N81" s="8">
        <v>4100</v>
      </c>
      <c r="O81" s="8">
        <v>4600</v>
      </c>
      <c r="P81" s="8">
        <v>4200</v>
      </c>
      <c r="Q81" s="8">
        <v>4000</v>
      </c>
      <c r="R81" s="8">
        <v>4100</v>
      </c>
      <c r="S81" s="8">
        <v>3000</v>
      </c>
      <c r="T81" s="8">
        <v>2100</v>
      </c>
      <c r="U81" s="8">
        <v>1300</v>
      </c>
      <c r="V81" s="174">
        <v>700</v>
      </c>
      <c r="W81" s="8">
        <f>SUM(P02_Census_2021_Usual_resident_population_by_five_year_age_group_local_authorities_in_England_and_Wales[[#This Row],[0 ‒ 4]:[25 ‒ 29]])</f>
        <v>15200</v>
      </c>
      <c r="X8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27.787934186471663</v>
      </c>
    </row>
    <row r="82" spans="1:24" s="2" customFormat="1" ht="15.5" x14ac:dyDescent="0.35">
      <c r="A82" s="2" t="s">
        <v>169</v>
      </c>
      <c r="B82" s="187" t="s">
        <v>170</v>
      </c>
      <c r="C82" s="8">
        <v>108800</v>
      </c>
      <c r="D82" s="8">
        <v>4700</v>
      </c>
      <c r="E82" s="8">
        <v>5300</v>
      </c>
      <c r="F82" s="8">
        <v>5600</v>
      </c>
      <c r="G82" s="8">
        <v>5200</v>
      </c>
      <c r="H82" s="8">
        <v>4700</v>
      </c>
      <c r="I82" s="8">
        <v>5500</v>
      </c>
      <c r="J82" s="8">
        <v>6000</v>
      </c>
      <c r="K82" s="8">
        <v>5500</v>
      </c>
      <c r="L82" s="8">
        <v>5200</v>
      </c>
      <c r="M82" s="8">
        <v>6300</v>
      </c>
      <c r="N82" s="8">
        <v>7700</v>
      </c>
      <c r="O82" s="8">
        <v>8700</v>
      </c>
      <c r="P82" s="8">
        <v>8500</v>
      </c>
      <c r="Q82" s="8">
        <v>7800</v>
      </c>
      <c r="R82" s="8">
        <v>8300</v>
      </c>
      <c r="S82" s="8">
        <v>5900</v>
      </c>
      <c r="T82" s="8">
        <v>4100</v>
      </c>
      <c r="U82" s="8">
        <v>2400</v>
      </c>
      <c r="V82" s="8">
        <v>1400</v>
      </c>
      <c r="W82" s="8">
        <f>SUM(P02_Census_2021_Usual_resident_population_by_five_year_age_group_local_authorities_in_England_and_Wales[[#This Row],[0 ‒ 4]:[25 ‒ 29]])</f>
        <v>31000</v>
      </c>
      <c r="X8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28.492647058823529</v>
      </c>
    </row>
    <row r="83" spans="1:24" s="2" customFormat="1" ht="15.5" x14ac:dyDescent="0.35">
      <c r="A83" s="2" t="s">
        <v>171</v>
      </c>
      <c r="B83" s="187" t="s">
        <v>172</v>
      </c>
      <c r="C83" s="8">
        <v>92000</v>
      </c>
      <c r="D83" s="8">
        <v>4900</v>
      </c>
      <c r="E83" s="8">
        <v>5200</v>
      </c>
      <c r="F83" s="8">
        <v>5400</v>
      </c>
      <c r="G83" s="8">
        <v>4600</v>
      </c>
      <c r="H83" s="8">
        <v>4000</v>
      </c>
      <c r="I83" s="8">
        <v>5300</v>
      </c>
      <c r="J83" s="8">
        <v>6000</v>
      </c>
      <c r="K83" s="8">
        <v>5700</v>
      </c>
      <c r="L83" s="8">
        <v>5500</v>
      </c>
      <c r="M83" s="8">
        <v>6100</v>
      </c>
      <c r="N83" s="8">
        <v>7100</v>
      </c>
      <c r="O83" s="8">
        <v>7100</v>
      </c>
      <c r="P83" s="8">
        <v>6200</v>
      </c>
      <c r="Q83" s="8">
        <v>5200</v>
      </c>
      <c r="R83" s="8">
        <v>5400</v>
      </c>
      <c r="S83" s="8">
        <v>3700</v>
      </c>
      <c r="T83" s="8">
        <v>2400</v>
      </c>
      <c r="U83" s="8">
        <v>1500</v>
      </c>
      <c r="V83" s="174">
        <v>700</v>
      </c>
      <c r="W83" s="8">
        <f>SUM(P02_Census_2021_Usual_resident_population_by_five_year_age_group_local_authorities_in_England_and_Wales[[#This Row],[0 ‒ 4]:[25 ‒ 29]])</f>
        <v>29400</v>
      </c>
      <c r="X8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31.956521739130434</v>
      </c>
    </row>
    <row r="84" spans="1:24" s="3" customFormat="1" ht="15.5" x14ac:dyDescent="0.35">
      <c r="A84" s="2" t="s">
        <v>173</v>
      </c>
      <c r="B84" s="186" t="s">
        <v>174</v>
      </c>
      <c r="C84" s="8">
        <v>1375100</v>
      </c>
      <c r="D84" s="8">
        <v>75200</v>
      </c>
      <c r="E84" s="8">
        <v>80500</v>
      </c>
      <c r="F84" s="8">
        <v>81600</v>
      </c>
      <c r="G84" s="8">
        <v>80300</v>
      </c>
      <c r="H84" s="8">
        <v>93600</v>
      </c>
      <c r="I84" s="8">
        <v>93300</v>
      </c>
      <c r="J84" s="8">
        <v>95600</v>
      </c>
      <c r="K84" s="8">
        <v>87800</v>
      </c>
      <c r="L84" s="8">
        <v>79200</v>
      </c>
      <c r="M84" s="8">
        <v>82900</v>
      </c>
      <c r="N84" s="8">
        <v>96300</v>
      </c>
      <c r="O84" s="8">
        <v>93100</v>
      </c>
      <c r="P84" s="8">
        <v>81100</v>
      </c>
      <c r="Q84" s="8">
        <v>68800</v>
      </c>
      <c r="R84" s="8">
        <v>68200</v>
      </c>
      <c r="S84" s="8">
        <v>50600</v>
      </c>
      <c r="T84" s="8">
        <v>35300</v>
      </c>
      <c r="U84" s="8">
        <v>20900</v>
      </c>
      <c r="V84" s="8">
        <v>10800</v>
      </c>
      <c r="W84" s="8">
        <f>SUM(P02_Census_2021_Usual_resident_population_by_five_year_age_group_local_authorities_in_England_and_Wales[[#This Row],[0 ‒ 4]:[25 ‒ 29]])</f>
        <v>504500</v>
      </c>
      <c r="X8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36.68824085521053</v>
      </c>
    </row>
    <row r="85" spans="1:24" s="2" customFormat="1" ht="15.5" x14ac:dyDescent="0.35">
      <c r="A85" s="2" t="s">
        <v>175</v>
      </c>
      <c r="B85" s="187" t="s">
        <v>176</v>
      </c>
      <c r="C85" s="8">
        <v>244600</v>
      </c>
      <c r="D85" s="8">
        <v>13500</v>
      </c>
      <c r="E85" s="8">
        <v>14400</v>
      </c>
      <c r="F85" s="8">
        <v>14400</v>
      </c>
      <c r="G85" s="8">
        <v>12300</v>
      </c>
      <c r="H85" s="8">
        <v>12400</v>
      </c>
      <c r="I85" s="8">
        <v>16100</v>
      </c>
      <c r="J85" s="8">
        <v>16800</v>
      </c>
      <c r="K85" s="8">
        <v>15700</v>
      </c>
      <c r="L85" s="8">
        <v>13800</v>
      </c>
      <c r="M85" s="8">
        <v>15300</v>
      </c>
      <c r="N85" s="8">
        <v>18700</v>
      </c>
      <c r="O85" s="8">
        <v>18000</v>
      </c>
      <c r="P85" s="8">
        <v>15600</v>
      </c>
      <c r="Q85" s="8">
        <v>13400</v>
      </c>
      <c r="R85" s="8">
        <v>13100</v>
      </c>
      <c r="S85" s="8">
        <v>9600</v>
      </c>
      <c r="T85" s="8">
        <v>6200</v>
      </c>
      <c r="U85" s="8">
        <v>3600</v>
      </c>
      <c r="V85" s="8">
        <v>1800</v>
      </c>
      <c r="W85" s="8">
        <f>SUM(P02_Census_2021_Usual_resident_population_by_five_year_age_group_local_authorities_in_England_and_Wales[[#This Row],[0 ‒ 4]:[25 ‒ 29]])</f>
        <v>83100</v>
      </c>
      <c r="X8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33.973834832379396</v>
      </c>
    </row>
    <row r="86" spans="1:24" s="2" customFormat="1" ht="15.5" x14ac:dyDescent="0.35">
      <c r="A86" s="2" t="s">
        <v>177</v>
      </c>
      <c r="B86" s="187" t="s">
        <v>178</v>
      </c>
      <c r="C86" s="8">
        <v>308100</v>
      </c>
      <c r="D86" s="8">
        <v>16900</v>
      </c>
      <c r="E86" s="8">
        <v>18100</v>
      </c>
      <c r="F86" s="8">
        <v>18600</v>
      </c>
      <c r="G86" s="8">
        <v>16100</v>
      </c>
      <c r="H86" s="8">
        <v>16200</v>
      </c>
      <c r="I86" s="8">
        <v>20200</v>
      </c>
      <c r="J86" s="8">
        <v>21900</v>
      </c>
      <c r="K86" s="8">
        <v>20100</v>
      </c>
      <c r="L86" s="8">
        <v>18000</v>
      </c>
      <c r="M86" s="8">
        <v>18700</v>
      </c>
      <c r="N86" s="8">
        <v>21800</v>
      </c>
      <c r="O86" s="8">
        <v>22000</v>
      </c>
      <c r="P86" s="8">
        <v>19600</v>
      </c>
      <c r="Q86" s="8">
        <v>16500</v>
      </c>
      <c r="R86" s="8">
        <v>16300</v>
      </c>
      <c r="S86" s="8">
        <v>11500</v>
      </c>
      <c r="T86" s="8">
        <v>8100</v>
      </c>
      <c r="U86" s="8">
        <v>5000</v>
      </c>
      <c r="V86" s="8">
        <v>2400</v>
      </c>
      <c r="W86" s="8">
        <f>SUM(P02_Census_2021_Usual_resident_population_by_five_year_age_group_local_authorities_in_England_and_Wales[[#This Row],[0 ‒ 4]:[25 ‒ 29]])</f>
        <v>106100</v>
      </c>
      <c r="X8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34.436871145731907</v>
      </c>
    </row>
    <row r="87" spans="1:24" s="2" customFormat="1" ht="15.5" x14ac:dyDescent="0.35">
      <c r="A87" s="2" t="s">
        <v>179</v>
      </c>
      <c r="B87" s="187" t="s">
        <v>979</v>
      </c>
      <c r="C87" s="8">
        <v>265800</v>
      </c>
      <c r="D87" s="8">
        <v>14600</v>
      </c>
      <c r="E87" s="8">
        <v>16000</v>
      </c>
      <c r="F87" s="8">
        <v>16500</v>
      </c>
      <c r="G87" s="8">
        <v>14500</v>
      </c>
      <c r="H87" s="8">
        <v>14100</v>
      </c>
      <c r="I87" s="8">
        <v>16400</v>
      </c>
      <c r="J87" s="8">
        <v>18000</v>
      </c>
      <c r="K87" s="8">
        <v>17000</v>
      </c>
      <c r="L87" s="8">
        <v>15300</v>
      </c>
      <c r="M87" s="8">
        <v>16700</v>
      </c>
      <c r="N87" s="8">
        <v>19500</v>
      </c>
      <c r="O87" s="8">
        <v>18600</v>
      </c>
      <c r="P87" s="8">
        <v>16400</v>
      </c>
      <c r="Q87" s="8">
        <v>14000</v>
      </c>
      <c r="R87" s="8">
        <v>14200</v>
      </c>
      <c r="S87" s="8">
        <v>10600</v>
      </c>
      <c r="T87" s="8">
        <v>7300</v>
      </c>
      <c r="U87" s="8">
        <v>4100</v>
      </c>
      <c r="V87" s="8">
        <v>2000</v>
      </c>
      <c r="W87" s="8">
        <f>SUM(P02_Census_2021_Usual_resident_population_by_five_year_age_group_local_authorities_in_England_and_Wales[[#This Row],[0 ‒ 4]:[25 ‒ 29]])</f>
        <v>92100</v>
      </c>
      <c r="X8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34.650112866817153</v>
      </c>
    </row>
    <row r="88" spans="1:24" s="2" customFormat="1" ht="15.5" x14ac:dyDescent="0.35">
      <c r="A88" s="2" t="s">
        <v>181</v>
      </c>
      <c r="B88" s="187" t="s">
        <v>182</v>
      </c>
      <c r="C88" s="8">
        <v>556500</v>
      </c>
      <c r="D88" s="8">
        <v>30200</v>
      </c>
      <c r="E88" s="8">
        <v>32000</v>
      </c>
      <c r="F88" s="8">
        <v>32100</v>
      </c>
      <c r="G88" s="8">
        <v>37500</v>
      </c>
      <c r="H88" s="8">
        <v>50900</v>
      </c>
      <c r="I88" s="8">
        <v>40500</v>
      </c>
      <c r="J88" s="8">
        <v>38900</v>
      </c>
      <c r="K88" s="8">
        <v>35000</v>
      </c>
      <c r="L88" s="8">
        <v>32100</v>
      </c>
      <c r="M88" s="8">
        <v>32200</v>
      </c>
      <c r="N88" s="8">
        <v>36300</v>
      </c>
      <c r="O88" s="8">
        <v>34500</v>
      </c>
      <c r="P88" s="8">
        <v>29500</v>
      </c>
      <c r="Q88" s="8">
        <v>24800</v>
      </c>
      <c r="R88" s="8">
        <v>24600</v>
      </c>
      <c r="S88" s="8">
        <v>18900</v>
      </c>
      <c r="T88" s="8">
        <v>13700</v>
      </c>
      <c r="U88" s="8">
        <v>8200</v>
      </c>
      <c r="V88" s="8">
        <v>4600</v>
      </c>
      <c r="W88" s="8">
        <f>SUM(P02_Census_2021_Usual_resident_population_by_five_year_age_group_local_authorities_in_England_and_Wales[[#This Row],[0 ‒ 4]:[25 ‒ 29]])</f>
        <v>223200</v>
      </c>
      <c r="X8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40.107816711590296</v>
      </c>
    </row>
    <row r="89" spans="1:24" s="2" customFormat="1" ht="15.5" x14ac:dyDescent="0.35">
      <c r="A89" s="2" t="s">
        <v>183</v>
      </c>
      <c r="B89" s="186" t="s">
        <v>184</v>
      </c>
      <c r="C89" s="8">
        <v>2351600</v>
      </c>
      <c r="D89" s="8">
        <v>139400</v>
      </c>
      <c r="E89" s="8">
        <v>150600</v>
      </c>
      <c r="F89" s="8">
        <v>152300</v>
      </c>
      <c r="G89" s="8">
        <v>145900</v>
      </c>
      <c r="H89" s="8">
        <v>157600</v>
      </c>
      <c r="I89" s="8">
        <v>157300</v>
      </c>
      <c r="J89" s="8">
        <v>165300</v>
      </c>
      <c r="K89" s="8">
        <v>159700</v>
      </c>
      <c r="L89" s="8">
        <v>147900</v>
      </c>
      <c r="M89" s="8">
        <v>147600</v>
      </c>
      <c r="N89" s="8">
        <v>158000</v>
      </c>
      <c r="O89" s="8">
        <v>149100</v>
      </c>
      <c r="P89" s="8">
        <v>128500</v>
      </c>
      <c r="Q89" s="8">
        <v>108100</v>
      </c>
      <c r="R89" s="8">
        <v>107700</v>
      </c>
      <c r="S89" s="8">
        <v>74100</v>
      </c>
      <c r="T89" s="8">
        <v>53000</v>
      </c>
      <c r="U89" s="8">
        <v>32100</v>
      </c>
      <c r="V89" s="8">
        <v>17500</v>
      </c>
      <c r="W89" s="8">
        <f>SUM(P02_Census_2021_Usual_resident_population_by_five_year_age_group_local_authorities_in_England_and_Wales[[#This Row],[0 ‒ 4]:[25 ‒ 29]])</f>
        <v>903100</v>
      </c>
      <c r="X8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38.403640074842663</v>
      </c>
    </row>
    <row r="90" spans="1:24" s="2" customFormat="1" ht="15.5" x14ac:dyDescent="0.35">
      <c r="A90" s="2" t="s">
        <v>185</v>
      </c>
      <c r="B90" s="187" t="s">
        <v>186</v>
      </c>
      <c r="C90" s="8">
        <v>546400</v>
      </c>
      <c r="D90" s="8">
        <v>36100</v>
      </c>
      <c r="E90" s="8">
        <v>39600</v>
      </c>
      <c r="F90" s="8">
        <v>41400</v>
      </c>
      <c r="G90" s="8">
        <v>37800</v>
      </c>
      <c r="H90" s="8">
        <v>33100</v>
      </c>
      <c r="I90" s="8">
        <v>34500</v>
      </c>
      <c r="J90" s="8">
        <v>38000</v>
      </c>
      <c r="K90" s="8">
        <v>38200</v>
      </c>
      <c r="L90" s="8">
        <v>35700</v>
      </c>
      <c r="M90" s="8">
        <v>33800</v>
      </c>
      <c r="N90" s="8">
        <v>34300</v>
      </c>
      <c r="O90" s="8">
        <v>32200</v>
      </c>
      <c r="P90" s="8">
        <v>28800</v>
      </c>
      <c r="Q90" s="8">
        <v>24100</v>
      </c>
      <c r="R90" s="8">
        <v>22400</v>
      </c>
      <c r="S90" s="8">
        <v>14400</v>
      </c>
      <c r="T90" s="8">
        <v>11100</v>
      </c>
      <c r="U90" s="8">
        <v>7100</v>
      </c>
      <c r="V90" s="8">
        <v>3900</v>
      </c>
      <c r="W90" s="8">
        <f>SUM(P02_Census_2021_Usual_resident_population_by_five_year_age_group_local_authorities_in_England_and_Wales[[#This Row],[0 ‒ 4]:[25 ‒ 29]])</f>
        <v>222500</v>
      </c>
      <c r="X9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40.721083455344072</v>
      </c>
    </row>
    <row r="91" spans="1:24" s="2" customFormat="1" ht="15.5" x14ac:dyDescent="0.35">
      <c r="A91" s="2" t="s">
        <v>187</v>
      </c>
      <c r="B91" s="187" t="s">
        <v>188</v>
      </c>
      <c r="C91" s="8">
        <v>206600</v>
      </c>
      <c r="D91" s="8">
        <v>11300</v>
      </c>
      <c r="E91" s="8">
        <v>12800</v>
      </c>
      <c r="F91" s="8">
        <v>13300</v>
      </c>
      <c r="G91" s="8">
        <v>11600</v>
      </c>
      <c r="H91" s="8">
        <v>10100</v>
      </c>
      <c r="I91" s="8">
        <v>12000</v>
      </c>
      <c r="J91" s="8">
        <v>12900</v>
      </c>
      <c r="K91" s="8">
        <v>13000</v>
      </c>
      <c r="L91" s="8">
        <v>12600</v>
      </c>
      <c r="M91" s="8">
        <v>13800</v>
      </c>
      <c r="N91" s="8">
        <v>15800</v>
      </c>
      <c r="O91" s="8">
        <v>15100</v>
      </c>
      <c r="P91" s="8">
        <v>12900</v>
      </c>
      <c r="Q91" s="8">
        <v>10900</v>
      </c>
      <c r="R91" s="8">
        <v>11100</v>
      </c>
      <c r="S91" s="8">
        <v>7700</v>
      </c>
      <c r="T91" s="8">
        <v>5000</v>
      </c>
      <c r="U91" s="8">
        <v>2900</v>
      </c>
      <c r="V91" s="8">
        <v>1700</v>
      </c>
      <c r="W91" s="8">
        <f>SUM(P02_Census_2021_Usual_resident_population_by_five_year_age_group_local_authorities_in_England_and_Wales[[#This Row],[0 ‒ 4]:[25 ‒ 29]])</f>
        <v>71100</v>
      </c>
      <c r="X9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34.414327202323328</v>
      </c>
    </row>
    <row r="92" spans="1:24" s="2" customFormat="1" ht="15.5" x14ac:dyDescent="0.35">
      <c r="A92" s="2" t="s">
        <v>189</v>
      </c>
      <c r="B92" s="187" t="s">
        <v>980</v>
      </c>
      <c r="C92" s="8">
        <v>433300</v>
      </c>
      <c r="D92" s="8">
        <v>25200</v>
      </c>
      <c r="E92" s="8">
        <v>27600</v>
      </c>
      <c r="F92" s="8">
        <v>28600</v>
      </c>
      <c r="G92" s="8">
        <v>26900</v>
      </c>
      <c r="H92" s="8">
        <v>25800</v>
      </c>
      <c r="I92" s="8">
        <v>26500</v>
      </c>
      <c r="J92" s="8">
        <v>28400</v>
      </c>
      <c r="K92" s="8">
        <v>28100</v>
      </c>
      <c r="L92" s="8">
        <v>27200</v>
      </c>
      <c r="M92" s="8">
        <v>28100</v>
      </c>
      <c r="N92" s="8">
        <v>30900</v>
      </c>
      <c r="O92" s="8">
        <v>28600</v>
      </c>
      <c r="P92" s="8">
        <v>24500</v>
      </c>
      <c r="Q92" s="8">
        <v>21000</v>
      </c>
      <c r="R92" s="8">
        <v>21400</v>
      </c>
      <c r="S92" s="8">
        <v>14900</v>
      </c>
      <c r="T92" s="8">
        <v>10300</v>
      </c>
      <c r="U92" s="8">
        <v>5900</v>
      </c>
      <c r="V92" s="8">
        <v>3300</v>
      </c>
      <c r="W92" s="8">
        <f>SUM(P02_Census_2021_Usual_resident_population_by_five_year_age_group_local_authorities_in_England_and_Wales[[#This Row],[0 ‒ 4]:[25 ‒ 29]])</f>
        <v>160600</v>
      </c>
      <c r="X9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37.064389568428339</v>
      </c>
    </row>
    <row r="93" spans="1:24" s="2" customFormat="1" ht="15.5" x14ac:dyDescent="0.35">
      <c r="A93" s="2" t="s">
        <v>191</v>
      </c>
      <c r="B93" s="187" t="s">
        <v>192</v>
      </c>
      <c r="C93" s="8">
        <v>812000</v>
      </c>
      <c r="D93" s="8">
        <v>46800</v>
      </c>
      <c r="E93" s="8">
        <v>49600</v>
      </c>
      <c r="F93" s="8">
        <v>48200</v>
      </c>
      <c r="G93" s="8">
        <v>51800</v>
      </c>
      <c r="H93" s="8">
        <v>70500</v>
      </c>
      <c r="I93" s="8">
        <v>60600</v>
      </c>
      <c r="J93" s="8">
        <v>60600</v>
      </c>
      <c r="K93" s="8">
        <v>56600</v>
      </c>
      <c r="L93" s="8">
        <v>51700</v>
      </c>
      <c r="M93" s="8">
        <v>49100</v>
      </c>
      <c r="N93" s="8">
        <v>50800</v>
      </c>
      <c r="O93" s="8">
        <v>48200</v>
      </c>
      <c r="P93" s="8">
        <v>40700</v>
      </c>
      <c r="Q93" s="8">
        <v>33700</v>
      </c>
      <c r="R93" s="8">
        <v>34300</v>
      </c>
      <c r="S93" s="8">
        <v>24000</v>
      </c>
      <c r="T93" s="8">
        <v>17600</v>
      </c>
      <c r="U93" s="8">
        <v>11100</v>
      </c>
      <c r="V93" s="8">
        <v>6100</v>
      </c>
      <c r="W93" s="8">
        <f>SUM(P02_Census_2021_Usual_resident_population_by_five_year_age_group_local_authorities_in_England_and_Wales[[#This Row],[0 ‒ 4]:[25 ‒ 29]])</f>
        <v>327500</v>
      </c>
      <c r="X9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40.332512315270932</v>
      </c>
    </row>
    <row r="94" spans="1:24" s="2" customFormat="1" ht="15.5" x14ac:dyDescent="0.35">
      <c r="A94" s="2" t="s">
        <v>193</v>
      </c>
      <c r="B94" s="187" t="s">
        <v>194</v>
      </c>
      <c r="C94" s="8">
        <v>353300</v>
      </c>
      <c r="D94" s="8">
        <v>20100</v>
      </c>
      <c r="E94" s="8">
        <v>21000</v>
      </c>
      <c r="F94" s="8">
        <v>20800</v>
      </c>
      <c r="G94" s="8">
        <v>17900</v>
      </c>
      <c r="H94" s="8">
        <v>18000</v>
      </c>
      <c r="I94" s="8">
        <v>23700</v>
      </c>
      <c r="J94" s="8">
        <v>25300</v>
      </c>
      <c r="K94" s="8">
        <v>23700</v>
      </c>
      <c r="L94" s="8">
        <v>20700</v>
      </c>
      <c r="M94" s="8">
        <v>22800</v>
      </c>
      <c r="N94" s="8">
        <v>26300</v>
      </c>
      <c r="O94" s="8">
        <v>25000</v>
      </c>
      <c r="P94" s="8">
        <v>21500</v>
      </c>
      <c r="Q94" s="8">
        <v>18400</v>
      </c>
      <c r="R94" s="8">
        <v>18500</v>
      </c>
      <c r="S94" s="8">
        <v>13200</v>
      </c>
      <c r="T94" s="8">
        <v>8900</v>
      </c>
      <c r="U94" s="8">
        <v>5100</v>
      </c>
      <c r="V94" s="8">
        <v>2500</v>
      </c>
      <c r="W94" s="8">
        <f>SUM(P02_Census_2021_Usual_resident_population_by_five_year_age_group_local_authorities_in_England_and_Wales[[#This Row],[0 ‒ 4]:[25 ‒ 29]])</f>
        <v>121500</v>
      </c>
      <c r="X9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34.390036795924146</v>
      </c>
    </row>
    <row r="95" spans="1:24" s="2" customFormat="1" ht="15.5" x14ac:dyDescent="0.35">
      <c r="A95" s="2" t="s">
        <v>195</v>
      </c>
      <c r="B95" s="185" t="s">
        <v>981</v>
      </c>
      <c r="C95" s="8">
        <v>4880200</v>
      </c>
      <c r="D95" s="8">
        <v>253200</v>
      </c>
      <c r="E95" s="8">
        <v>283300</v>
      </c>
      <c r="F95" s="8">
        <v>290300</v>
      </c>
      <c r="G95" s="8">
        <v>287300</v>
      </c>
      <c r="H95" s="8">
        <v>306400</v>
      </c>
      <c r="I95" s="8">
        <v>301200</v>
      </c>
      <c r="J95" s="8">
        <v>319200</v>
      </c>
      <c r="K95" s="8">
        <v>308100</v>
      </c>
      <c r="L95" s="8">
        <v>292300</v>
      </c>
      <c r="M95" s="8">
        <v>308400</v>
      </c>
      <c r="N95" s="8">
        <v>346600</v>
      </c>
      <c r="O95" s="8">
        <v>340000</v>
      </c>
      <c r="P95" s="8">
        <v>292200</v>
      </c>
      <c r="Q95" s="8">
        <v>253800</v>
      </c>
      <c r="R95" s="8">
        <v>260900</v>
      </c>
      <c r="S95" s="8">
        <v>190800</v>
      </c>
      <c r="T95" s="8">
        <v>127600</v>
      </c>
      <c r="U95" s="8">
        <v>76100</v>
      </c>
      <c r="V95" s="8">
        <v>42600</v>
      </c>
      <c r="W95" s="8">
        <f>SUM(P02_Census_2021_Usual_resident_population_by_five_year_age_group_local_authorities_in_England_and_Wales[[#This Row],[0 ‒ 4]:[25 ‒ 29]])</f>
        <v>1721700</v>
      </c>
      <c r="X9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35.279291832301958</v>
      </c>
    </row>
    <row r="96" spans="1:24" s="2" customFormat="1" ht="15.5" x14ac:dyDescent="0.35">
      <c r="A96" s="2" t="s">
        <v>197</v>
      </c>
      <c r="B96" s="186" t="s">
        <v>982</v>
      </c>
      <c r="C96" s="8">
        <v>261400</v>
      </c>
      <c r="D96" s="8">
        <v>15200</v>
      </c>
      <c r="E96" s="8">
        <v>16900</v>
      </c>
      <c r="F96" s="8">
        <v>17000</v>
      </c>
      <c r="G96" s="8">
        <v>16400</v>
      </c>
      <c r="H96" s="8">
        <v>18600</v>
      </c>
      <c r="I96" s="8">
        <v>18400</v>
      </c>
      <c r="J96" s="8">
        <v>18300</v>
      </c>
      <c r="K96" s="8">
        <v>18200</v>
      </c>
      <c r="L96" s="8">
        <v>16500</v>
      </c>
      <c r="M96" s="8">
        <v>16400</v>
      </c>
      <c r="N96" s="8">
        <v>17200</v>
      </c>
      <c r="O96" s="8">
        <v>16200</v>
      </c>
      <c r="P96" s="8">
        <v>13300</v>
      </c>
      <c r="Q96" s="8">
        <v>11300</v>
      </c>
      <c r="R96" s="8">
        <v>11100</v>
      </c>
      <c r="S96" s="8">
        <v>8100</v>
      </c>
      <c r="T96" s="8">
        <v>6200</v>
      </c>
      <c r="U96" s="8">
        <v>3900</v>
      </c>
      <c r="V96" s="8">
        <v>2200</v>
      </c>
      <c r="W96" s="8">
        <f>SUM(P02_Census_2021_Usual_resident_population_by_five_year_age_group_local_authorities_in_England_and_Wales[[#This Row],[0 ‒ 4]:[25 ‒ 29]])</f>
        <v>102500</v>
      </c>
      <c r="X9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39.211935730680949</v>
      </c>
    </row>
    <row r="97" spans="1:24" s="2" customFormat="1" ht="15.5" x14ac:dyDescent="0.35">
      <c r="A97" s="2" t="s">
        <v>199</v>
      </c>
      <c r="B97" s="186" t="s">
        <v>983</v>
      </c>
      <c r="C97" s="8">
        <v>368600</v>
      </c>
      <c r="D97" s="8">
        <v>22300</v>
      </c>
      <c r="E97" s="8">
        <v>24800</v>
      </c>
      <c r="F97" s="8">
        <v>25600</v>
      </c>
      <c r="G97" s="8">
        <v>28300</v>
      </c>
      <c r="H97" s="8">
        <v>36100</v>
      </c>
      <c r="I97" s="8">
        <v>27300</v>
      </c>
      <c r="J97" s="8">
        <v>27500</v>
      </c>
      <c r="K97" s="8">
        <v>27300</v>
      </c>
      <c r="L97" s="8">
        <v>24700</v>
      </c>
      <c r="M97" s="8">
        <v>22500</v>
      </c>
      <c r="N97" s="8">
        <v>21900</v>
      </c>
      <c r="O97" s="8">
        <v>19500</v>
      </c>
      <c r="P97" s="8">
        <v>17300</v>
      </c>
      <c r="Q97" s="8">
        <v>14000</v>
      </c>
      <c r="R97" s="8">
        <v>11300</v>
      </c>
      <c r="S97" s="8">
        <v>7300</v>
      </c>
      <c r="T97" s="8">
        <v>5500</v>
      </c>
      <c r="U97" s="8">
        <v>3400</v>
      </c>
      <c r="V97" s="8">
        <v>2000</v>
      </c>
      <c r="W97" s="8">
        <f>SUM(P02_Census_2021_Usual_resident_population_by_five_year_age_group_local_authorities_in_England_and_Wales[[#This Row],[0 ‒ 4]:[25 ‒ 29]])</f>
        <v>164400</v>
      </c>
      <c r="X9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44.60119370591427</v>
      </c>
    </row>
    <row r="98" spans="1:24" s="2" customFormat="1" ht="15.5" x14ac:dyDescent="0.35">
      <c r="A98" s="2" t="s">
        <v>984</v>
      </c>
      <c r="B98" s="186" t="s">
        <v>985</v>
      </c>
      <c r="C98" s="8">
        <v>359500</v>
      </c>
      <c r="D98" s="8">
        <v>20200</v>
      </c>
      <c r="E98" s="8">
        <v>22500</v>
      </c>
      <c r="F98" s="8">
        <v>23200</v>
      </c>
      <c r="G98" s="8">
        <v>19800</v>
      </c>
      <c r="H98" s="8">
        <v>17800</v>
      </c>
      <c r="I98" s="8">
        <v>22400</v>
      </c>
      <c r="J98" s="8">
        <v>24900</v>
      </c>
      <c r="K98" s="8">
        <v>24400</v>
      </c>
      <c r="L98" s="8">
        <v>23300</v>
      </c>
      <c r="M98" s="8">
        <v>23900</v>
      </c>
      <c r="N98" s="8">
        <v>26500</v>
      </c>
      <c r="O98" s="8">
        <v>24900</v>
      </c>
      <c r="P98" s="8">
        <v>20500</v>
      </c>
      <c r="Q98" s="8">
        <v>18000</v>
      </c>
      <c r="R98" s="8">
        <v>18400</v>
      </c>
      <c r="S98" s="8">
        <v>13100</v>
      </c>
      <c r="T98" s="8">
        <v>8300</v>
      </c>
      <c r="U98" s="8">
        <v>4900</v>
      </c>
      <c r="V98" s="8">
        <v>2800</v>
      </c>
      <c r="W98" s="8">
        <f>SUM(P02_Census_2021_Usual_resident_population_by_five_year_age_group_local_authorities_in_England_and_Wales[[#This Row],[0 ‒ 4]:[25 ‒ 29]])</f>
        <v>125900</v>
      </c>
      <c r="X9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35.020862308762169</v>
      </c>
    </row>
    <row r="99" spans="1:24" s="2" customFormat="1" ht="15.5" x14ac:dyDescent="0.35">
      <c r="A99" s="2" t="s">
        <v>201</v>
      </c>
      <c r="B99" s="186" t="s">
        <v>986</v>
      </c>
      <c r="C99" s="8">
        <v>323700</v>
      </c>
      <c r="D99" s="8">
        <v>17800</v>
      </c>
      <c r="E99" s="8">
        <v>19200</v>
      </c>
      <c r="F99" s="8">
        <v>18800</v>
      </c>
      <c r="G99" s="8">
        <v>31700</v>
      </c>
      <c r="H99" s="8">
        <v>43700</v>
      </c>
      <c r="I99" s="8">
        <v>24300</v>
      </c>
      <c r="J99" s="8">
        <v>24200</v>
      </c>
      <c r="K99" s="8">
        <v>21200</v>
      </c>
      <c r="L99" s="8">
        <v>18400</v>
      </c>
      <c r="M99" s="8">
        <v>17600</v>
      </c>
      <c r="N99" s="8">
        <v>17900</v>
      </c>
      <c r="O99" s="8">
        <v>17000</v>
      </c>
      <c r="P99" s="8">
        <v>13900</v>
      </c>
      <c r="Q99" s="8">
        <v>10900</v>
      </c>
      <c r="R99" s="8">
        <v>9800</v>
      </c>
      <c r="S99" s="8">
        <v>6900</v>
      </c>
      <c r="T99" s="8">
        <v>5100</v>
      </c>
      <c r="U99" s="8">
        <v>3300</v>
      </c>
      <c r="V99" s="8">
        <v>2000</v>
      </c>
      <c r="W99" s="8">
        <f>SUM(P02_Census_2021_Usual_resident_population_by_five_year_age_group_local_authorities_in_England_and_Wales[[#This Row],[0 ‒ 4]:[25 ‒ 29]])</f>
        <v>155500</v>
      </c>
      <c r="X9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48.038307074451652</v>
      </c>
    </row>
    <row r="100" spans="1:24" s="2" customFormat="1" ht="15.5" x14ac:dyDescent="0.35">
      <c r="A100" s="2" t="s">
        <v>203</v>
      </c>
      <c r="B100" s="186" t="s">
        <v>987</v>
      </c>
      <c r="C100" s="8">
        <v>41000</v>
      </c>
      <c r="D100" s="8">
        <v>1700</v>
      </c>
      <c r="E100" s="8">
        <v>2000</v>
      </c>
      <c r="F100" s="8">
        <v>2500</v>
      </c>
      <c r="G100" s="8">
        <v>2800</v>
      </c>
      <c r="H100" s="8">
        <v>1800</v>
      </c>
      <c r="I100" s="8">
        <v>2100</v>
      </c>
      <c r="J100" s="8">
        <v>2200</v>
      </c>
      <c r="K100" s="8">
        <v>2200</v>
      </c>
      <c r="L100" s="8">
        <v>2300</v>
      </c>
      <c r="M100" s="8">
        <v>2400</v>
      </c>
      <c r="N100" s="8">
        <v>3000</v>
      </c>
      <c r="O100" s="8">
        <v>2900</v>
      </c>
      <c r="P100" s="8">
        <v>2700</v>
      </c>
      <c r="Q100" s="8">
        <v>2500</v>
      </c>
      <c r="R100" s="8">
        <v>2800</v>
      </c>
      <c r="S100" s="8">
        <v>2100</v>
      </c>
      <c r="T100" s="8">
        <v>1500</v>
      </c>
      <c r="U100" s="174">
        <v>900</v>
      </c>
      <c r="V100" s="174">
        <v>500</v>
      </c>
      <c r="W100" s="8">
        <f>SUM(P02_Census_2021_Usual_resident_population_by_five_year_age_group_local_authorities_in_England_and_Wales[[#This Row],[0 ‒ 4]:[25 ‒ 29]])</f>
        <v>12900</v>
      </c>
      <c r="X10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31.463414634146343</v>
      </c>
    </row>
    <row r="101" spans="1:24" s="2" customFormat="1" ht="15.5" x14ac:dyDescent="0.35">
      <c r="A101" s="2" t="s">
        <v>988</v>
      </c>
      <c r="B101" s="186" t="s">
        <v>989</v>
      </c>
      <c r="C101" s="8">
        <v>425700</v>
      </c>
      <c r="D101" s="8">
        <v>24000</v>
      </c>
      <c r="E101" s="8">
        <v>26400</v>
      </c>
      <c r="F101" s="8">
        <v>26900</v>
      </c>
      <c r="G101" s="8">
        <v>23900</v>
      </c>
      <c r="H101" s="8">
        <v>24200</v>
      </c>
      <c r="I101" s="8">
        <v>27300</v>
      </c>
      <c r="J101" s="8">
        <v>30800</v>
      </c>
      <c r="K101" s="8">
        <v>29700</v>
      </c>
      <c r="L101" s="8">
        <v>28500</v>
      </c>
      <c r="M101" s="8">
        <v>28800</v>
      </c>
      <c r="N101" s="8">
        <v>30200</v>
      </c>
      <c r="O101" s="8">
        <v>28900</v>
      </c>
      <c r="P101" s="8">
        <v>23500</v>
      </c>
      <c r="Q101" s="8">
        <v>19800</v>
      </c>
      <c r="R101" s="8">
        <v>20500</v>
      </c>
      <c r="S101" s="8">
        <v>14300</v>
      </c>
      <c r="T101" s="8">
        <v>9300</v>
      </c>
      <c r="U101" s="8">
        <v>5600</v>
      </c>
      <c r="V101" s="8">
        <v>3200</v>
      </c>
      <c r="W101" s="8">
        <f>SUM(P02_Census_2021_Usual_resident_population_by_five_year_age_group_local_authorities_in_England_and_Wales[[#This Row],[0 ‒ 4]:[25 ‒ 29]])</f>
        <v>152700</v>
      </c>
      <c r="X10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35.870331219168428</v>
      </c>
    </row>
    <row r="102" spans="1:24" s="2" customFormat="1" ht="15.5" x14ac:dyDescent="0.35">
      <c r="A102" s="2" t="s">
        <v>205</v>
      </c>
      <c r="B102" s="186" t="s">
        <v>990</v>
      </c>
      <c r="C102" s="8">
        <v>794600</v>
      </c>
      <c r="D102" s="8">
        <v>38300</v>
      </c>
      <c r="E102" s="8">
        <v>43100</v>
      </c>
      <c r="F102" s="8">
        <v>44700</v>
      </c>
      <c r="G102" s="8">
        <v>39100</v>
      </c>
      <c r="H102" s="8">
        <v>38000</v>
      </c>
      <c r="I102" s="8">
        <v>46400</v>
      </c>
      <c r="J102" s="8">
        <v>48300</v>
      </c>
      <c r="K102" s="8">
        <v>46300</v>
      </c>
      <c r="L102" s="8">
        <v>45300</v>
      </c>
      <c r="M102" s="8">
        <v>52000</v>
      </c>
      <c r="N102" s="8">
        <v>62200</v>
      </c>
      <c r="O102" s="8">
        <v>61800</v>
      </c>
      <c r="P102" s="8">
        <v>53400</v>
      </c>
      <c r="Q102" s="8">
        <v>46700</v>
      </c>
      <c r="R102" s="8">
        <v>48600</v>
      </c>
      <c r="S102" s="8">
        <v>36200</v>
      </c>
      <c r="T102" s="8">
        <v>23200</v>
      </c>
      <c r="U102" s="8">
        <v>13600</v>
      </c>
      <c r="V102" s="8">
        <v>7300</v>
      </c>
      <c r="W102" s="8">
        <f>SUM(P02_Census_2021_Usual_resident_population_by_five_year_age_group_local_authorities_in_England_and_Wales[[#This Row],[0 ‒ 4]:[25 ‒ 29]])</f>
        <v>249600</v>
      </c>
      <c r="X10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31.412031210672037</v>
      </c>
    </row>
    <row r="103" spans="1:24" s="2" customFormat="1" ht="15.5" x14ac:dyDescent="0.35">
      <c r="A103" s="2" t="s">
        <v>207</v>
      </c>
      <c r="B103" s="187" t="s">
        <v>208</v>
      </c>
      <c r="C103" s="8">
        <v>126200</v>
      </c>
      <c r="D103" s="8">
        <v>6100</v>
      </c>
      <c r="E103" s="8">
        <v>6700</v>
      </c>
      <c r="F103" s="8">
        <v>7100</v>
      </c>
      <c r="G103" s="8">
        <v>6000</v>
      </c>
      <c r="H103" s="8">
        <v>6000</v>
      </c>
      <c r="I103" s="8">
        <v>7200</v>
      </c>
      <c r="J103" s="8">
        <v>7500</v>
      </c>
      <c r="K103" s="8">
        <v>7200</v>
      </c>
      <c r="L103" s="8">
        <v>7200</v>
      </c>
      <c r="M103" s="8">
        <v>8400</v>
      </c>
      <c r="N103" s="8">
        <v>9900</v>
      </c>
      <c r="O103" s="8">
        <v>9800</v>
      </c>
      <c r="P103" s="8">
        <v>8400</v>
      </c>
      <c r="Q103" s="8">
        <v>7500</v>
      </c>
      <c r="R103" s="8">
        <v>8200</v>
      </c>
      <c r="S103" s="8">
        <v>5900</v>
      </c>
      <c r="T103" s="8">
        <v>3700</v>
      </c>
      <c r="U103" s="8">
        <v>2100</v>
      </c>
      <c r="V103" s="8">
        <v>1200</v>
      </c>
      <c r="W103" s="8">
        <f>SUM(P02_Census_2021_Usual_resident_population_by_five_year_age_group_local_authorities_in_England_and_Wales[[#This Row],[0 ‒ 4]:[25 ‒ 29]])</f>
        <v>39100</v>
      </c>
      <c r="X10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30.982567353407291</v>
      </c>
    </row>
    <row r="104" spans="1:24" s="2" customFormat="1" ht="15.5" x14ac:dyDescent="0.35">
      <c r="A104" s="2" t="s">
        <v>209</v>
      </c>
      <c r="B104" s="187" t="s">
        <v>210</v>
      </c>
      <c r="C104" s="8">
        <v>80300</v>
      </c>
      <c r="D104" s="8">
        <v>4100</v>
      </c>
      <c r="E104" s="8">
        <v>4500</v>
      </c>
      <c r="F104" s="8">
        <v>4500</v>
      </c>
      <c r="G104" s="8">
        <v>3900</v>
      </c>
      <c r="H104" s="8">
        <v>4200</v>
      </c>
      <c r="I104" s="8">
        <v>5300</v>
      </c>
      <c r="J104" s="8">
        <v>5400</v>
      </c>
      <c r="K104" s="8">
        <v>5000</v>
      </c>
      <c r="L104" s="8">
        <v>4400</v>
      </c>
      <c r="M104" s="8">
        <v>5200</v>
      </c>
      <c r="N104" s="8">
        <v>6400</v>
      </c>
      <c r="O104" s="8">
        <v>6000</v>
      </c>
      <c r="P104" s="8">
        <v>5300</v>
      </c>
      <c r="Q104" s="8">
        <v>4400</v>
      </c>
      <c r="R104" s="8">
        <v>4400</v>
      </c>
      <c r="S104" s="8">
        <v>3500</v>
      </c>
      <c r="T104" s="8">
        <v>2100</v>
      </c>
      <c r="U104" s="8">
        <v>1200</v>
      </c>
      <c r="V104" s="174">
        <v>600</v>
      </c>
      <c r="W104" s="8">
        <f>SUM(P02_Census_2021_Usual_resident_population_by_five_year_age_group_local_authorities_in_England_and_Wales[[#This Row],[0 ‒ 4]:[25 ‒ 29]])</f>
        <v>26500</v>
      </c>
      <c r="X10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33.001245330012452</v>
      </c>
    </row>
    <row r="105" spans="1:24" s="2" customFormat="1" ht="15.5" x14ac:dyDescent="0.35">
      <c r="A105" s="2" t="s">
        <v>211</v>
      </c>
      <c r="B105" s="187" t="s">
        <v>212</v>
      </c>
      <c r="C105" s="8">
        <v>103600</v>
      </c>
      <c r="D105" s="8">
        <v>5100</v>
      </c>
      <c r="E105" s="8">
        <v>5600</v>
      </c>
      <c r="F105" s="8">
        <v>5800</v>
      </c>
      <c r="G105" s="8">
        <v>4900</v>
      </c>
      <c r="H105" s="8">
        <v>5300</v>
      </c>
      <c r="I105" s="8">
        <v>6600</v>
      </c>
      <c r="J105" s="8">
        <v>6500</v>
      </c>
      <c r="K105" s="8">
        <v>6100</v>
      </c>
      <c r="L105" s="8">
        <v>6000</v>
      </c>
      <c r="M105" s="8">
        <v>6700</v>
      </c>
      <c r="N105" s="8">
        <v>7700</v>
      </c>
      <c r="O105" s="8">
        <v>7900</v>
      </c>
      <c r="P105" s="8">
        <v>6900</v>
      </c>
      <c r="Q105" s="8">
        <v>6000</v>
      </c>
      <c r="R105" s="8">
        <v>6000</v>
      </c>
      <c r="S105" s="8">
        <v>4500</v>
      </c>
      <c r="T105" s="8">
        <v>3000</v>
      </c>
      <c r="U105" s="8">
        <v>1800</v>
      </c>
      <c r="V105" s="8">
        <v>1000</v>
      </c>
      <c r="W105" s="8">
        <f>SUM(P02_Census_2021_Usual_resident_population_by_five_year_age_group_local_authorities_in_England_and_Wales[[#This Row],[0 ‒ 4]:[25 ‒ 29]])</f>
        <v>33300</v>
      </c>
      <c r="X10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32.142857142857146</v>
      </c>
    </row>
    <row r="106" spans="1:24" s="2" customFormat="1" ht="15.5" x14ac:dyDescent="0.35">
      <c r="A106" s="2" t="s">
        <v>213</v>
      </c>
      <c r="B106" s="187" t="s">
        <v>214</v>
      </c>
      <c r="C106" s="8">
        <v>71500</v>
      </c>
      <c r="D106" s="8">
        <v>2600</v>
      </c>
      <c r="E106" s="8">
        <v>3300</v>
      </c>
      <c r="F106" s="8">
        <v>3800</v>
      </c>
      <c r="G106" s="8">
        <v>3500</v>
      </c>
      <c r="H106" s="8">
        <v>2800</v>
      </c>
      <c r="I106" s="8">
        <v>3000</v>
      </c>
      <c r="J106" s="8">
        <v>3100</v>
      </c>
      <c r="K106" s="8">
        <v>3200</v>
      </c>
      <c r="L106" s="8">
        <v>3700</v>
      </c>
      <c r="M106" s="8">
        <v>4700</v>
      </c>
      <c r="N106" s="8">
        <v>5900</v>
      </c>
      <c r="O106" s="8">
        <v>6300</v>
      </c>
      <c r="P106" s="8">
        <v>5700</v>
      </c>
      <c r="Q106" s="8">
        <v>5100</v>
      </c>
      <c r="R106" s="8">
        <v>5500</v>
      </c>
      <c r="S106" s="8">
        <v>4100</v>
      </c>
      <c r="T106" s="8">
        <v>2700</v>
      </c>
      <c r="U106" s="8">
        <v>1600</v>
      </c>
      <c r="V106" s="174">
        <v>900</v>
      </c>
      <c r="W106" s="8">
        <f>SUM(P02_Census_2021_Usual_resident_population_by_five_year_age_group_local_authorities_in_England_and_Wales[[#This Row],[0 ‒ 4]:[25 ‒ 29]])</f>
        <v>19000</v>
      </c>
      <c r="X10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26.573426573426573</v>
      </c>
    </row>
    <row r="107" spans="1:24" s="2" customFormat="1" ht="15.5" x14ac:dyDescent="0.35">
      <c r="A107" s="2" t="s">
        <v>215</v>
      </c>
      <c r="B107" s="187" t="s">
        <v>216</v>
      </c>
      <c r="C107" s="8">
        <v>112900</v>
      </c>
      <c r="D107" s="8">
        <v>5500</v>
      </c>
      <c r="E107" s="8">
        <v>6400</v>
      </c>
      <c r="F107" s="8">
        <v>6300</v>
      </c>
      <c r="G107" s="8">
        <v>5700</v>
      </c>
      <c r="H107" s="8">
        <v>5700</v>
      </c>
      <c r="I107" s="8">
        <v>7000</v>
      </c>
      <c r="J107" s="8">
        <v>7600</v>
      </c>
      <c r="K107" s="8">
        <v>7000</v>
      </c>
      <c r="L107" s="8">
        <v>6600</v>
      </c>
      <c r="M107" s="8">
        <v>7400</v>
      </c>
      <c r="N107" s="8">
        <v>8800</v>
      </c>
      <c r="O107" s="8">
        <v>8500</v>
      </c>
      <c r="P107" s="8">
        <v>7000</v>
      </c>
      <c r="Q107" s="8">
        <v>6100</v>
      </c>
      <c r="R107" s="8">
        <v>6400</v>
      </c>
      <c r="S107" s="8">
        <v>4800</v>
      </c>
      <c r="T107" s="8">
        <v>3200</v>
      </c>
      <c r="U107" s="8">
        <v>2000</v>
      </c>
      <c r="V107" s="8">
        <v>1000</v>
      </c>
      <c r="W107" s="8">
        <f>SUM(P02_Census_2021_Usual_resident_population_by_five_year_age_group_local_authorities_in_England_and_Wales[[#This Row],[0 ‒ 4]:[25 ‒ 29]])</f>
        <v>36600</v>
      </c>
      <c r="X10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32.418069087688217</v>
      </c>
    </row>
    <row r="108" spans="1:24" s="2" customFormat="1" ht="15.5" x14ac:dyDescent="0.35">
      <c r="A108" s="2" t="s">
        <v>217</v>
      </c>
      <c r="B108" s="187" t="s">
        <v>218</v>
      </c>
      <c r="C108" s="8">
        <v>90900</v>
      </c>
      <c r="D108" s="8">
        <v>4300</v>
      </c>
      <c r="E108" s="8">
        <v>4800</v>
      </c>
      <c r="F108" s="8">
        <v>5200</v>
      </c>
      <c r="G108" s="8">
        <v>4400</v>
      </c>
      <c r="H108" s="8">
        <v>4200</v>
      </c>
      <c r="I108" s="8">
        <v>4800</v>
      </c>
      <c r="J108" s="8">
        <v>5400</v>
      </c>
      <c r="K108" s="8">
        <v>5300</v>
      </c>
      <c r="L108" s="8">
        <v>5200</v>
      </c>
      <c r="M108" s="8">
        <v>5900</v>
      </c>
      <c r="N108" s="8">
        <v>7400</v>
      </c>
      <c r="O108" s="8">
        <v>7600</v>
      </c>
      <c r="P108" s="8">
        <v>6700</v>
      </c>
      <c r="Q108" s="8">
        <v>5500</v>
      </c>
      <c r="R108" s="8">
        <v>5600</v>
      </c>
      <c r="S108" s="8">
        <v>4000</v>
      </c>
      <c r="T108" s="8">
        <v>2600</v>
      </c>
      <c r="U108" s="8">
        <v>1400</v>
      </c>
      <c r="V108" s="174">
        <v>800</v>
      </c>
      <c r="W108" s="8">
        <f>SUM(P02_Census_2021_Usual_resident_population_by_five_year_age_group_local_authorities_in_England_and_Wales[[#This Row],[0 ‒ 4]:[25 ‒ 29]])</f>
        <v>27700</v>
      </c>
      <c r="X10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30.473047304730471</v>
      </c>
    </row>
    <row r="109" spans="1:24" s="2" customFormat="1" ht="15.5" x14ac:dyDescent="0.35">
      <c r="A109" s="2" t="s">
        <v>219</v>
      </c>
      <c r="B109" s="187" t="s">
        <v>220</v>
      </c>
      <c r="C109" s="8">
        <v>102000</v>
      </c>
      <c r="D109" s="8">
        <v>4800</v>
      </c>
      <c r="E109" s="8">
        <v>5400</v>
      </c>
      <c r="F109" s="8">
        <v>5500</v>
      </c>
      <c r="G109" s="8">
        <v>4800</v>
      </c>
      <c r="H109" s="8">
        <v>4600</v>
      </c>
      <c r="I109" s="8">
        <v>5600</v>
      </c>
      <c r="J109" s="8">
        <v>5700</v>
      </c>
      <c r="K109" s="8">
        <v>5600</v>
      </c>
      <c r="L109" s="8">
        <v>5600</v>
      </c>
      <c r="M109" s="8">
        <v>6300</v>
      </c>
      <c r="N109" s="8">
        <v>7700</v>
      </c>
      <c r="O109" s="8">
        <v>7800</v>
      </c>
      <c r="P109" s="8">
        <v>7100</v>
      </c>
      <c r="Q109" s="8">
        <v>6400</v>
      </c>
      <c r="R109" s="8">
        <v>6900</v>
      </c>
      <c r="S109" s="8">
        <v>5500</v>
      </c>
      <c r="T109" s="8">
        <v>3500</v>
      </c>
      <c r="U109" s="8">
        <v>2000</v>
      </c>
      <c r="V109" s="8">
        <v>1000</v>
      </c>
      <c r="W109" s="8">
        <f>SUM(P02_Census_2021_Usual_resident_population_by_five_year_age_group_local_authorities_in_England_and_Wales[[#This Row],[0 ‒ 4]:[25 ‒ 29]])</f>
        <v>30700</v>
      </c>
      <c r="X10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30.098039215686274</v>
      </c>
    </row>
    <row r="110" spans="1:24" s="2" customFormat="1" ht="15.5" x14ac:dyDescent="0.35">
      <c r="A110" s="2" t="s">
        <v>221</v>
      </c>
      <c r="B110" s="187" t="s">
        <v>222</v>
      </c>
      <c r="C110" s="8">
        <v>107200</v>
      </c>
      <c r="D110" s="8">
        <v>5800</v>
      </c>
      <c r="E110" s="8">
        <v>6400</v>
      </c>
      <c r="F110" s="8">
        <v>6700</v>
      </c>
      <c r="G110" s="8">
        <v>5700</v>
      </c>
      <c r="H110" s="8">
        <v>5200</v>
      </c>
      <c r="I110" s="8">
        <v>6900</v>
      </c>
      <c r="J110" s="8">
        <v>7200</v>
      </c>
      <c r="K110" s="8">
        <v>6900</v>
      </c>
      <c r="L110" s="8">
        <v>6700</v>
      </c>
      <c r="M110" s="8">
        <v>7300</v>
      </c>
      <c r="N110" s="8">
        <v>8400</v>
      </c>
      <c r="O110" s="8">
        <v>7800</v>
      </c>
      <c r="P110" s="8">
        <v>6300</v>
      </c>
      <c r="Q110" s="8">
        <v>5700</v>
      </c>
      <c r="R110" s="8">
        <v>5600</v>
      </c>
      <c r="S110" s="8">
        <v>4000</v>
      </c>
      <c r="T110" s="8">
        <v>2500</v>
      </c>
      <c r="U110" s="8">
        <v>1500</v>
      </c>
      <c r="V110" s="174">
        <v>800</v>
      </c>
      <c r="W110" s="8">
        <f>SUM(P02_Census_2021_Usual_resident_population_by_five_year_age_group_local_authorities_in_England_and_Wales[[#This Row],[0 ‒ 4]:[25 ‒ 29]])</f>
        <v>36700</v>
      </c>
      <c r="X11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34.235074626865668</v>
      </c>
    </row>
    <row r="111" spans="1:24" s="2" customFormat="1" ht="15.5" x14ac:dyDescent="0.35">
      <c r="A111" s="2" t="s">
        <v>223</v>
      </c>
      <c r="B111" s="186" t="s">
        <v>991</v>
      </c>
      <c r="C111" s="8">
        <v>712300</v>
      </c>
      <c r="D111" s="8">
        <v>36000</v>
      </c>
      <c r="E111" s="8">
        <v>40000</v>
      </c>
      <c r="F111" s="8">
        <v>40900</v>
      </c>
      <c r="G111" s="8">
        <v>42300</v>
      </c>
      <c r="H111" s="8">
        <v>41200</v>
      </c>
      <c r="I111" s="8">
        <v>40700</v>
      </c>
      <c r="J111" s="8">
        <v>44400</v>
      </c>
      <c r="K111" s="8">
        <v>44100</v>
      </c>
      <c r="L111" s="8">
        <v>42400</v>
      </c>
      <c r="M111" s="8">
        <v>45600</v>
      </c>
      <c r="N111" s="8">
        <v>52000</v>
      </c>
      <c r="O111" s="8">
        <v>50500</v>
      </c>
      <c r="P111" s="8">
        <v>44100</v>
      </c>
      <c r="Q111" s="8">
        <v>38700</v>
      </c>
      <c r="R111" s="8">
        <v>40700</v>
      </c>
      <c r="S111" s="8">
        <v>29900</v>
      </c>
      <c r="T111" s="8">
        <v>20000</v>
      </c>
      <c r="U111" s="8">
        <v>12200</v>
      </c>
      <c r="V111" s="8">
        <v>6600</v>
      </c>
      <c r="W111" s="8">
        <f>SUM(P02_Census_2021_Usual_resident_population_by_five_year_age_group_local_authorities_in_England_and_Wales[[#This Row],[0 ‒ 4]:[25 ‒ 29]])</f>
        <v>241100</v>
      </c>
      <c r="X11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33.848097711638353</v>
      </c>
    </row>
    <row r="112" spans="1:24" s="2" customFormat="1" ht="15.5" x14ac:dyDescent="0.35">
      <c r="A112" s="2" t="s">
        <v>225</v>
      </c>
      <c r="B112" s="187" t="s">
        <v>226</v>
      </c>
      <c r="C112" s="8">
        <v>102900</v>
      </c>
      <c r="D112" s="8">
        <v>5700</v>
      </c>
      <c r="E112" s="8">
        <v>6200</v>
      </c>
      <c r="F112" s="8">
        <v>6100</v>
      </c>
      <c r="G112" s="8">
        <v>5300</v>
      </c>
      <c r="H112" s="8">
        <v>4800</v>
      </c>
      <c r="I112" s="8">
        <v>6100</v>
      </c>
      <c r="J112" s="8">
        <v>6900</v>
      </c>
      <c r="K112" s="8">
        <v>6800</v>
      </c>
      <c r="L112" s="8">
        <v>6400</v>
      </c>
      <c r="M112" s="8">
        <v>6600</v>
      </c>
      <c r="N112" s="8">
        <v>7400</v>
      </c>
      <c r="O112" s="8">
        <v>7100</v>
      </c>
      <c r="P112" s="8">
        <v>6300</v>
      </c>
      <c r="Q112" s="8">
        <v>5400</v>
      </c>
      <c r="R112" s="8">
        <v>5800</v>
      </c>
      <c r="S112" s="8">
        <v>4200</v>
      </c>
      <c r="T112" s="8">
        <v>3000</v>
      </c>
      <c r="U112" s="8">
        <v>1800</v>
      </c>
      <c r="V112" s="174">
        <v>900</v>
      </c>
      <c r="W112" s="8">
        <f>SUM(P02_Census_2021_Usual_resident_population_by_five_year_age_group_local_authorities_in_England_and_Wales[[#This Row],[0 ‒ 4]:[25 ‒ 29]])</f>
        <v>34200</v>
      </c>
      <c r="X11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33.236151603498541</v>
      </c>
    </row>
    <row r="113" spans="1:24" s="2" customFormat="1" ht="15.5" x14ac:dyDescent="0.35">
      <c r="A113" s="2" t="s">
        <v>227</v>
      </c>
      <c r="B113" s="187" t="s">
        <v>228</v>
      </c>
      <c r="C113" s="8">
        <v>183900</v>
      </c>
      <c r="D113" s="8">
        <v>9200</v>
      </c>
      <c r="E113" s="8">
        <v>9900</v>
      </c>
      <c r="F113" s="8">
        <v>9900</v>
      </c>
      <c r="G113" s="8">
        <v>13700</v>
      </c>
      <c r="H113" s="8">
        <v>16100</v>
      </c>
      <c r="I113" s="8">
        <v>11000</v>
      </c>
      <c r="J113" s="8">
        <v>11800</v>
      </c>
      <c r="K113" s="8">
        <v>11600</v>
      </c>
      <c r="L113" s="8">
        <v>10700</v>
      </c>
      <c r="M113" s="8">
        <v>11000</v>
      </c>
      <c r="N113" s="8">
        <v>12300</v>
      </c>
      <c r="O113" s="8">
        <v>11700</v>
      </c>
      <c r="P113" s="8">
        <v>10500</v>
      </c>
      <c r="Q113" s="8">
        <v>9300</v>
      </c>
      <c r="R113" s="8">
        <v>9300</v>
      </c>
      <c r="S113" s="8">
        <v>6900</v>
      </c>
      <c r="T113" s="8">
        <v>4600</v>
      </c>
      <c r="U113" s="8">
        <v>2900</v>
      </c>
      <c r="V113" s="8">
        <v>1600</v>
      </c>
      <c r="W113" s="8">
        <f>SUM(P02_Census_2021_Usual_resident_population_by_five_year_age_group_local_authorities_in_England_and_Wales[[#This Row],[0 ‒ 4]:[25 ‒ 29]])</f>
        <v>69800</v>
      </c>
      <c r="X11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37.955410549211528</v>
      </c>
    </row>
    <row r="114" spans="1:24" s="2" customFormat="1" ht="15.5" x14ac:dyDescent="0.35">
      <c r="A114" s="2" t="s">
        <v>229</v>
      </c>
      <c r="B114" s="187" t="s">
        <v>230</v>
      </c>
      <c r="C114" s="8">
        <v>97600</v>
      </c>
      <c r="D114" s="8">
        <v>4700</v>
      </c>
      <c r="E114" s="8">
        <v>5400</v>
      </c>
      <c r="F114" s="8">
        <v>5900</v>
      </c>
      <c r="G114" s="8">
        <v>5400</v>
      </c>
      <c r="H114" s="8">
        <v>4300</v>
      </c>
      <c r="I114" s="8">
        <v>5000</v>
      </c>
      <c r="J114" s="8">
        <v>5500</v>
      </c>
      <c r="K114" s="8">
        <v>5700</v>
      </c>
      <c r="L114" s="8">
        <v>5900</v>
      </c>
      <c r="M114" s="8">
        <v>6700</v>
      </c>
      <c r="N114" s="8">
        <v>7700</v>
      </c>
      <c r="O114" s="8">
        <v>7500</v>
      </c>
      <c r="P114" s="8">
        <v>6400</v>
      </c>
      <c r="Q114" s="8">
        <v>5500</v>
      </c>
      <c r="R114" s="8">
        <v>5900</v>
      </c>
      <c r="S114" s="8">
        <v>4400</v>
      </c>
      <c r="T114" s="8">
        <v>3000</v>
      </c>
      <c r="U114" s="8">
        <v>1800</v>
      </c>
      <c r="V114" s="8">
        <v>1000</v>
      </c>
      <c r="W114" s="8">
        <f>SUM(P02_Census_2021_Usual_resident_population_by_five_year_age_group_local_authorities_in_England_and_Wales[[#This Row],[0 ‒ 4]:[25 ‒ 29]])</f>
        <v>30700</v>
      </c>
      <c r="X11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31.454918032786882</v>
      </c>
    </row>
    <row r="115" spans="1:24" s="3" customFormat="1" ht="15.5" x14ac:dyDescent="0.35">
      <c r="A115" s="2" t="s">
        <v>231</v>
      </c>
      <c r="B115" s="187" t="s">
        <v>232</v>
      </c>
      <c r="C115" s="8">
        <v>113600</v>
      </c>
      <c r="D115" s="8">
        <v>5700</v>
      </c>
      <c r="E115" s="8">
        <v>6400</v>
      </c>
      <c r="F115" s="8">
        <v>6500</v>
      </c>
      <c r="G115" s="8">
        <v>5600</v>
      </c>
      <c r="H115" s="8">
        <v>5000</v>
      </c>
      <c r="I115" s="8">
        <v>6600</v>
      </c>
      <c r="J115" s="8">
        <v>7200</v>
      </c>
      <c r="K115" s="8">
        <v>7100</v>
      </c>
      <c r="L115" s="8">
        <v>6700</v>
      </c>
      <c r="M115" s="8">
        <v>7400</v>
      </c>
      <c r="N115" s="8">
        <v>8500</v>
      </c>
      <c r="O115" s="8">
        <v>8200</v>
      </c>
      <c r="P115" s="8">
        <v>7300</v>
      </c>
      <c r="Q115" s="8">
        <v>6600</v>
      </c>
      <c r="R115" s="8">
        <v>7200</v>
      </c>
      <c r="S115" s="8">
        <v>5200</v>
      </c>
      <c r="T115" s="8">
        <v>3400</v>
      </c>
      <c r="U115" s="8">
        <v>1900</v>
      </c>
      <c r="V115" s="8">
        <v>1100</v>
      </c>
      <c r="W115" s="8">
        <f>SUM(P02_Census_2021_Usual_resident_population_by_five_year_age_group_local_authorities_in_England_and_Wales[[#This Row],[0 ‒ 4]:[25 ‒ 29]])</f>
        <v>35800</v>
      </c>
      <c r="X11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31.514084507042256</v>
      </c>
    </row>
    <row r="116" spans="1:24" s="2" customFormat="1" ht="15.5" x14ac:dyDescent="0.35">
      <c r="A116" s="2" t="s">
        <v>233</v>
      </c>
      <c r="B116" s="187" t="s">
        <v>234</v>
      </c>
      <c r="C116" s="8">
        <v>51800</v>
      </c>
      <c r="D116" s="8">
        <v>2400</v>
      </c>
      <c r="E116" s="8">
        <v>2800</v>
      </c>
      <c r="F116" s="8">
        <v>3000</v>
      </c>
      <c r="G116" s="8">
        <v>2500</v>
      </c>
      <c r="H116" s="8">
        <v>2300</v>
      </c>
      <c r="I116" s="8">
        <v>2600</v>
      </c>
      <c r="J116" s="8">
        <v>2900</v>
      </c>
      <c r="K116" s="8">
        <v>2800</v>
      </c>
      <c r="L116" s="8">
        <v>2900</v>
      </c>
      <c r="M116" s="8">
        <v>3200</v>
      </c>
      <c r="N116" s="8">
        <v>4200</v>
      </c>
      <c r="O116" s="8">
        <v>4300</v>
      </c>
      <c r="P116" s="8">
        <v>3600</v>
      </c>
      <c r="Q116" s="8">
        <v>3200</v>
      </c>
      <c r="R116" s="8">
        <v>3400</v>
      </c>
      <c r="S116" s="8">
        <v>2400</v>
      </c>
      <c r="T116" s="8">
        <v>1500</v>
      </c>
      <c r="U116" s="8">
        <v>1000</v>
      </c>
      <c r="V116" s="174">
        <v>500</v>
      </c>
      <c r="W116" s="8">
        <f>SUM(P02_Census_2021_Usual_resident_population_by_five_year_age_group_local_authorities_in_England_and_Wales[[#This Row],[0 ‒ 4]:[25 ‒ 29]])</f>
        <v>15600</v>
      </c>
      <c r="X11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30.115830115830118</v>
      </c>
    </row>
    <row r="117" spans="1:24" s="2" customFormat="1" ht="15.5" x14ac:dyDescent="0.35">
      <c r="A117" s="2" t="s">
        <v>235</v>
      </c>
      <c r="B117" s="187" t="s">
        <v>236</v>
      </c>
      <c r="C117" s="8">
        <v>104700</v>
      </c>
      <c r="D117" s="8">
        <v>5400</v>
      </c>
      <c r="E117" s="8">
        <v>5900</v>
      </c>
      <c r="F117" s="8">
        <v>6100</v>
      </c>
      <c r="G117" s="8">
        <v>5400</v>
      </c>
      <c r="H117" s="8">
        <v>5800</v>
      </c>
      <c r="I117" s="8">
        <v>6200</v>
      </c>
      <c r="J117" s="8">
        <v>6700</v>
      </c>
      <c r="K117" s="8">
        <v>6500</v>
      </c>
      <c r="L117" s="8">
        <v>6300</v>
      </c>
      <c r="M117" s="8">
        <v>7200</v>
      </c>
      <c r="N117" s="8">
        <v>8100</v>
      </c>
      <c r="O117" s="8">
        <v>7600</v>
      </c>
      <c r="P117" s="8">
        <v>6400</v>
      </c>
      <c r="Q117" s="8">
        <v>5600</v>
      </c>
      <c r="R117" s="8">
        <v>6100</v>
      </c>
      <c r="S117" s="8">
        <v>4400</v>
      </c>
      <c r="T117" s="8">
        <v>2700</v>
      </c>
      <c r="U117" s="8">
        <v>1500</v>
      </c>
      <c r="V117" s="174">
        <v>800</v>
      </c>
      <c r="W117" s="8">
        <f>SUM(P02_Census_2021_Usual_resident_population_by_five_year_age_group_local_authorities_in_England_and_Wales[[#This Row],[0 ‒ 4]:[25 ‒ 29]])</f>
        <v>34800</v>
      </c>
      <c r="X11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33.237822349570202</v>
      </c>
    </row>
    <row r="118" spans="1:24" s="2" customFormat="1" ht="15.5" x14ac:dyDescent="0.35">
      <c r="A118" s="2" t="s">
        <v>237</v>
      </c>
      <c r="B118" s="187" t="s">
        <v>238</v>
      </c>
      <c r="C118" s="8">
        <v>57700</v>
      </c>
      <c r="D118" s="8">
        <v>2900</v>
      </c>
      <c r="E118" s="8">
        <v>3500</v>
      </c>
      <c r="F118" s="8">
        <v>3500</v>
      </c>
      <c r="G118" s="8">
        <v>4200</v>
      </c>
      <c r="H118" s="8">
        <v>2900</v>
      </c>
      <c r="I118" s="8">
        <v>3200</v>
      </c>
      <c r="J118" s="8">
        <v>3500</v>
      </c>
      <c r="K118" s="8">
        <v>3600</v>
      </c>
      <c r="L118" s="8">
        <v>3500</v>
      </c>
      <c r="M118" s="8">
        <v>3400</v>
      </c>
      <c r="N118" s="8">
        <v>3900</v>
      </c>
      <c r="O118" s="8">
        <v>3900</v>
      </c>
      <c r="P118" s="8">
        <v>3500</v>
      </c>
      <c r="Q118" s="8">
        <v>3000</v>
      </c>
      <c r="R118" s="8">
        <v>3000</v>
      </c>
      <c r="S118" s="8">
        <v>2400</v>
      </c>
      <c r="T118" s="8">
        <v>1900</v>
      </c>
      <c r="U118" s="8">
        <v>1300</v>
      </c>
      <c r="V118" s="174">
        <v>700</v>
      </c>
      <c r="W118" s="8">
        <f>SUM(P02_Census_2021_Usual_resident_population_by_five_year_age_group_local_authorities_in_England_and_Wales[[#This Row],[0 ‒ 4]:[25 ‒ 29]])</f>
        <v>20200</v>
      </c>
      <c r="X11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35.008665511265164</v>
      </c>
    </row>
    <row r="119" spans="1:24" s="2" customFormat="1" ht="15.5" x14ac:dyDescent="0.35">
      <c r="A119" s="2" t="s">
        <v>239</v>
      </c>
      <c r="B119" s="186" t="s">
        <v>240</v>
      </c>
      <c r="C119" s="8">
        <v>768400</v>
      </c>
      <c r="D119" s="8">
        <v>35800</v>
      </c>
      <c r="E119" s="8">
        <v>41200</v>
      </c>
      <c r="F119" s="8">
        <v>42800</v>
      </c>
      <c r="G119" s="8">
        <v>41400</v>
      </c>
      <c r="H119" s="8">
        <v>43400</v>
      </c>
      <c r="I119" s="8">
        <v>42900</v>
      </c>
      <c r="J119" s="8">
        <v>45400</v>
      </c>
      <c r="K119" s="8">
        <v>43200</v>
      </c>
      <c r="L119" s="8">
        <v>41700</v>
      </c>
      <c r="M119" s="8">
        <v>46700</v>
      </c>
      <c r="N119" s="8">
        <v>55000</v>
      </c>
      <c r="O119" s="8">
        <v>57300</v>
      </c>
      <c r="P119" s="8">
        <v>51200</v>
      </c>
      <c r="Q119" s="8">
        <v>46200</v>
      </c>
      <c r="R119" s="8">
        <v>49700</v>
      </c>
      <c r="S119" s="8">
        <v>37200</v>
      </c>
      <c r="T119" s="8">
        <v>24700</v>
      </c>
      <c r="U119" s="8">
        <v>14300</v>
      </c>
      <c r="V119" s="8">
        <v>8000</v>
      </c>
      <c r="W119" s="8">
        <f>SUM(P02_Census_2021_Usual_resident_population_by_five_year_age_group_local_authorities_in_England_and_Wales[[#This Row],[0 ‒ 4]:[25 ‒ 29]])</f>
        <v>247500</v>
      </c>
      <c r="X11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32.209786569495051</v>
      </c>
    </row>
    <row r="120" spans="1:24" s="2" customFormat="1" ht="15.5" x14ac:dyDescent="0.35">
      <c r="A120" s="2" t="s">
        <v>241</v>
      </c>
      <c r="B120" s="187" t="s">
        <v>242</v>
      </c>
      <c r="C120" s="8">
        <v>70500</v>
      </c>
      <c r="D120" s="8">
        <v>3600</v>
      </c>
      <c r="E120" s="8">
        <v>4200</v>
      </c>
      <c r="F120" s="8">
        <v>4300</v>
      </c>
      <c r="G120" s="8">
        <v>3800</v>
      </c>
      <c r="H120" s="8">
        <v>3600</v>
      </c>
      <c r="I120" s="8">
        <v>4300</v>
      </c>
      <c r="J120" s="8">
        <v>4800</v>
      </c>
      <c r="K120" s="8">
        <v>4700</v>
      </c>
      <c r="L120" s="8">
        <v>4200</v>
      </c>
      <c r="M120" s="8">
        <v>4600</v>
      </c>
      <c r="N120" s="8">
        <v>4800</v>
      </c>
      <c r="O120" s="8">
        <v>4900</v>
      </c>
      <c r="P120" s="8">
        <v>4300</v>
      </c>
      <c r="Q120" s="8">
        <v>3800</v>
      </c>
      <c r="R120" s="8">
        <v>3800</v>
      </c>
      <c r="S120" s="8">
        <v>2900</v>
      </c>
      <c r="T120" s="8">
        <v>2000</v>
      </c>
      <c r="U120" s="8">
        <v>1200</v>
      </c>
      <c r="V120" s="174">
        <v>700</v>
      </c>
      <c r="W120" s="8">
        <f>SUM(P02_Census_2021_Usual_resident_population_by_five_year_age_group_local_authorities_in_England_and_Wales[[#This Row],[0 ‒ 4]:[25 ‒ 29]])</f>
        <v>23800</v>
      </c>
      <c r="X12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33.758865248226947</v>
      </c>
    </row>
    <row r="121" spans="1:24" s="2" customFormat="1" ht="15.5" x14ac:dyDescent="0.35">
      <c r="A121" s="2" t="s">
        <v>243</v>
      </c>
      <c r="B121" s="187" t="s">
        <v>244</v>
      </c>
      <c r="C121" s="8">
        <v>142300</v>
      </c>
      <c r="D121" s="8">
        <v>5600</v>
      </c>
      <c r="E121" s="8">
        <v>6500</v>
      </c>
      <c r="F121" s="8">
        <v>7300</v>
      </c>
      <c r="G121" s="8">
        <v>6400</v>
      </c>
      <c r="H121" s="8">
        <v>5900</v>
      </c>
      <c r="I121" s="8">
        <v>6600</v>
      </c>
      <c r="J121" s="8">
        <v>6900</v>
      </c>
      <c r="K121" s="8">
        <v>6300</v>
      </c>
      <c r="L121" s="8">
        <v>6300</v>
      </c>
      <c r="M121" s="8">
        <v>7700</v>
      </c>
      <c r="N121" s="8">
        <v>10200</v>
      </c>
      <c r="O121" s="8">
        <v>11700</v>
      </c>
      <c r="P121" s="8">
        <v>11500</v>
      </c>
      <c r="Q121" s="8">
        <v>11100</v>
      </c>
      <c r="R121" s="8">
        <v>12200</v>
      </c>
      <c r="S121" s="8">
        <v>9200</v>
      </c>
      <c r="T121" s="8">
        <v>5800</v>
      </c>
      <c r="U121" s="8">
        <v>3200</v>
      </c>
      <c r="V121" s="8">
        <v>1800</v>
      </c>
      <c r="W121" s="8">
        <f>SUM(P02_Census_2021_Usual_resident_population_by_five_year_age_group_local_authorities_in_England_and_Wales[[#This Row],[0 ‒ 4]:[25 ‒ 29]])</f>
        <v>38300</v>
      </c>
      <c r="X12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26.914968376669009</v>
      </c>
    </row>
    <row r="122" spans="1:24" s="2" customFormat="1" ht="15.5" x14ac:dyDescent="0.35">
      <c r="A122" s="2" t="s">
        <v>245</v>
      </c>
      <c r="B122" s="187" t="s">
        <v>246</v>
      </c>
      <c r="C122" s="8">
        <v>103900</v>
      </c>
      <c r="D122" s="8">
        <v>5100</v>
      </c>
      <c r="E122" s="8">
        <v>5400</v>
      </c>
      <c r="F122" s="8">
        <v>5300</v>
      </c>
      <c r="G122" s="8">
        <v>8800</v>
      </c>
      <c r="H122" s="8">
        <v>13600</v>
      </c>
      <c r="I122" s="8">
        <v>7900</v>
      </c>
      <c r="J122" s="8">
        <v>7700</v>
      </c>
      <c r="K122" s="8">
        <v>6500</v>
      </c>
      <c r="L122" s="8">
        <v>5800</v>
      </c>
      <c r="M122" s="8">
        <v>5600</v>
      </c>
      <c r="N122" s="8">
        <v>6000</v>
      </c>
      <c r="O122" s="8">
        <v>6000</v>
      </c>
      <c r="P122" s="8">
        <v>5000</v>
      </c>
      <c r="Q122" s="8">
        <v>4100</v>
      </c>
      <c r="R122" s="8">
        <v>4000</v>
      </c>
      <c r="S122" s="8">
        <v>2800</v>
      </c>
      <c r="T122" s="8">
        <v>2000</v>
      </c>
      <c r="U122" s="8">
        <v>1300</v>
      </c>
      <c r="V122" s="174">
        <v>800</v>
      </c>
      <c r="W122" s="8">
        <f>SUM(P02_Census_2021_Usual_resident_population_by_five_year_age_group_local_authorities_in_England_and_Wales[[#This Row],[0 ‒ 4]:[25 ‒ 29]])</f>
        <v>46100</v>
      </c>
      <c r="X12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44.369586140519729</v>
      </c>
    </row>
    <row r="123" spans="1:24" s="2" customFormat="1" ht="15.5" x14ac:dyDescent="0.35">
      <c r="A123" s="2" t="s">
        <v>247</v>
      </c>
      <c r="B123" s="187" t="s">
        <v>248</v>
      </c>
      <c r="C123" s="8">
        <v>118000</v>
      </c>
      <c r="D123" s="8">
        <v>5500</v>
      </c>
      <c r="E123" s="8">
        <v>6600</v>
      </c>
      <c r="F123" s="8">
        <v>6600</v>
      </c>
      <c r="G123" s="8">
        <v>5900</v>
      </c>
      <c r="H123" s="8">
        <v>5500</v>
      </c>
      <c r="I123" s="8">
        <v>6600</v>
      </c>
      <c r="J123" s="8">
        <v>7100</v>
      </c>
      <c r="K123" s="8">
        <v>6900</v>
      </c>
      <c r="L123" s="8">
        <v>6500</v>
      </c>
      <c r="M123" s="8">
        <v>7500</v>
      </c>
      <c r="N123" s="8">
        <v>9000</v>
      </c>
      <c r="O123" s="8">
        <v>9000</v>
      </c>
      <c r="P123" s="8">
        <v>7600</v>
      </c>
      <c r="Q123" s="8">
        <v>6700</v>
      </c>
      <c r="R123" s="8">
        <v>7600</v>
      </c>
      <c r="S123" s="8">
        <v>5800</v>
      </c>
      <c r="T123" s="8">
        <v>4100</v>
      </c>
      <c r="U123" s="8">
        <v>2200</v>
      </c>
      <c r="V123" s="8">
        <v>1200</v>
      </c>
      <c r="W123" s="8">
        <f>SUM(P02_Census_2021_Usual_resident_population_by_five_year_age_group_local_authorities_in_England_and_Wales[[#This Row],[0 ‒ 4]:[25 ‒ 29]])</f>
        <v>36700</v>
      </c>
      <c r="X12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31.101694915254235</v>
      </c>
    </row>
    <row r="124" spans="1:24" s="2" customFormat="1" ht="15.5" x14ac:dyDescent="0.35">
      <c r="A124" s="2" t="s">
        <v>249</v>
      </c>
      <c r="B124" s="187" t="s">
        <v>250</v>
      </c>
      <c r="C124" s="8">
        <v>95100</v>
      </c>
      <c r="D124" s="8">
        <v>4700</v>
      </c>
      <c r="E124" s="8">
        <v>5100</v>
      </c>
      <c r="F124" s="8">
        <v>5200</v>
      </c>
      <c r="G124" s="8">
        <v>4600</v>
      </c>
      <c r="H124" s="8">
        <v>4500</v>
      </c>
      <c r="I124" s="8">
        <v>5200</v>
      </c>
      <c r="J124" s="8">
        <v>5800</v>
      </c>
      <c r="K124" s="8">
        <v>5500</v>
      </c>
      <c r="L124" s="8">
        <v>5300</v>
      </c>
      <c r="M124" s="8">
        <v>6100</v>
      </c>
      <c r="N124" s="8">
        <v>6900</v>
      </c>
      <c r="O124" s="8">
        <v>7200</v>
      </c>
      <c r="P124" s="8">
        <v>6200</v>
      </c>
      <c r="Q124" s="8">
        <v>5600</v>
      </c>
      <c r="R124" s="8">
        <v>6200</v>
      </c>
      <c r="S124" s="8">
        <v>4500</v>
      </c>
      <c r="T124" s="8">
        <v>3200</v>
      </c>
      <c r="U124" s="8">
        <v>1900</v>
      </c>
      <c r="V124" s="8">
        <v>1100</v>
      </c>
      <c r="W124" s="8">
        <f>SUM(P02_Census_2021_Usual_resident_population_by_five_year_age_group_local_authorities_in_England_and_Wales[[#This Row],[0 ‒ 4]:[25 ‒ 29]])</f>
        <v>29300</v>
      </c>
      <c r="X12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30.809674027339646</v>
      </c>
    </row>
    <row r="125" spans="1:24" s="2" customFormat="1" ht="15.5" x14ac:dyDescent="0.35">
      <c r="A125" s="2" t="s">
        <v>251</v>
      </c>
      <c r="B125" s="187" t="s">
        <v>252</v>
      </c>
      <c r="C125" s="8">
        <v>143400</v>
      </c>
      <c r="D125" s="8">
        <v>6800</v>
      </c>
      <c r="E125" s="8">
        <v>8100</v>
      </c>
      <c r="F125" s="8">
        <v>8800</v>
      </c>
      <c r="G125" s="8">
        <v>7400</v>
      </c>
      <c r="H125" s="8">
        <v>6100</v>
      </c>
      <c r="I125" s="8">
        <v>7500</v>
      </c>
      <c r="J125" s="8">
        <v>8100</v>
      </c>
      <c r="K125" s="8">
        <v>8100</v>
      </c>
      <c r="L125" s="8">
        <v>8400</v>
      </c>
      <c r="M125" s="8">
        <v>9500</v>
      </c>
      <c r="N125" s="8">
        <v>10900</v>
      </c>
      <c r="O125" s="8">
        <v>10900</v>
      </c>
      <c r="P125" s="8">
        <v>9600</v>
      </c>
      <c r="Q125" s="8">
        <v>8600</v>
      </c>
      <c r="R125" s="8">
        <v>9100</v>
      </c>
      <c r="S125" s="8">
        <v>6900</v>
      </c>
      <c r="T125" s="8">
        <v>4400</v>
      </c>
      <c r="U125" s="8">
        <v>2600</v>
      </c>
      <c r="V125" s="8">
        <v>1600</v>
      </c>
      <c r="W125" s="8">
        <f>SUM(P02_Census_2021_Usual_resident_population_by_five_year_age_group_local_authorities_in_England_and_Wales[[#This Row],[0 ‒ 4]:[25 ‒ 29]])</f>
        <v>44700</v>
      </c>
      <c r="X12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31.171548117154813</v>
      </c>
    </row>
    <row r="126" spans="1:24" s="2" customFormat="1" ht="15.5" x14ac:dyDescent="0.35">
      <c r="A126" s="2" t="s">
        <v>253</v>
      </c>
      <c r="B126" s="187" t="s">
        <v>254</v>
      </c>
      <c r="C126" s="8">
        <v>95200</v>
      </c>
      <c r="D126" s="8">
        <v>4400</v>
      </c>
      <c r="E126" s="8">
        <v>5300</v>
      </c>
      <c r="F126" s="8">
        <v>5300</v>
      </c>
      <c r="G126" s="8">
        <v>4700</v>
      </c>
      <c r="H126" s="8">
        <v>4100</v>
      </c>
      <c r="I126" s="8">
        <v>4800</v>
      </c>
      <c r="J126" s="8">
        <v>5100</v>
      </c>
      <c r="K126" s="8">
        <v>5200</v>
      </c>
      <c r="L126" s="8">
        <v>5000</v>
      </c>
      <c r="M126" s="8">
        <v>5700</v>
      </c>
      <c r="N126" s="8">
        <v>7200</v>
      </c>
      <c r="O126" s="8">
        <v>7600</v>
      </c>
      <c r="P126" s="8">
        <v>6900</v>
      </c>
      <c r="Q126" s="8">
        <v>6300</v>
      </c>
      <c r="R126" s="8">
        <v>6700</v>
      </c>
      <c r="S126" s="8">
        <v>5000</v>
      </c>
      <c r="T126" s="8">
        <v>3200</v>
      </c>
      <c r="U126" s="8">
        <v>1800</v>
      </c>
      <c r="V126" s="174">
        <v>900</v>
      </c>
      <c r="W126" s="8">
        <f>SUM(P02_Census_2021_Usual_resident_population_by_five_year_age_group_local_authorities_in_England_and_Wales[[#This Row],[0 ‒ 4]:[25 ‒ 29]])</f>
        <v>28600</v>
      </c>
      <c r="X12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30.042016806722689</v>
      </c>
    </row>
    <row r="127" spans="1:24" s="2" customFormat="1" ht="15.5" x14ac:dyDescent="0.35">
      <c r="A127" s="2" t="s">
        <v>271</v>
      </c>
      <c r="B127" s="186" t="s">
        <v>992</v>
      </c>
      <c r="C127" s="8">
        <v>824800</v>
      </c>
      <c r="D127" s="8">
        <v>41900</v>
      </c>
      <c r="E127" s="8">
        <v>47200</v>
      </c>
      <c r="F127" s="8">
        <v>47800</v>
      </c>
      <c r="G127" s="8">
        <v>41700</v>
      </c>
      <c r="H127" s="8">
        <v>41700</v>
      </c>
      <c r="I127" s="8">
        <v>49300</v>
      </c>
      <c r="J127" s="8">
        <v>53100</v>
      </c>
      <c r="K127" s="8">
        <v>51500</v>
      </c>
      <c r="L127" s="8">
        <v>49100</v>
      </c>
      <c r="M127" s="8">
        <v>52300</v>
      </c>
      <c r="N127" s="8">
        <v>60800</v>
      </c>
      <c r="O127" s="8">
        <v>61000</v>
      </c>
      <c r="P127" s="8">
        <v>52200</v>
      </c>
      <c r="Q127" s="8">
        <v>45700</v>
      </c>
      <c r="R127" s="8">
        <v>47900</v>
      </c>
      <c r="S127" s="8">
        <v>35700</v>
      </c>
      <c r="T127" s="8">
        <v>23900</v>
      </c>
      <c r="U127" s="8">
        <v>14200</v>
      </c>
      <c r="V127" s="8">
        <v>7900</v>
      </c>
      <c r="W127" s="8">
        <f>SUM(P02_Census_2021_Usual_resident_population_by_five_year_age_group_local_authorities_in_England_and_Wales[[#This Row],[0 ‒ 4]:[25 ‒ 29]])</f>
        <v>269600</v>
      </c>
      <c r="X12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32.68671193016489</v>
      </c>
    </row>
    <row r="128" spans="1:24" s="2" customFormat="1" ht="15.5" x14ac:dyDescent="0.35">
      <c r="A128" s="2" t="s">
        <v>273</v>
      </c>
      <c r="B128" s="187" t="s">
        <v>274</v>
      </c>
      <c r="C128" s="8">
        <v>126300</v>
      </c>
      <c r="D128" s="8">
        <v>6800</v>
      </c>
      <c r="E128" s="8">
        <v>7700</v>
      </c>
      <c r="F128" s="8">
        <v>7600</v>
      </c>
      <c r="G128" s="8">
        <v>6500</v>
      </c>
      <c r="H128" s="8">
        <v>6400</v>
      </c>
      <c r="I128" s="8">
        <v>7900</v>
      </c>
      <c r="J128" s="8">
        <v>8600</v>
      </c>
      <c r="K128" s="8">
        <v>8000</v>
      </c>
      <c r="L128" s="8">
        <v>7500</v>
      </c>
      <c r="M128" s="8">
        <v>8100</v>
      </c>
      <c r="N128" s="8">
        <v>9500</v>
      </c>
      <c r="O128" s="8">
        <v>9200</v>
      </c>
      <c r="P128" s="8">
        <v>7700</v>
      </c>
      <c r="Q128" s="8">
        <v>6600</v>
      </c>
      <c r="R128" s="8">
        <v>6700</v>
      </c>
      <c r="S128" s="8">
        <v>5300</v>
      </c>
      <c r="T128" s="8">
        <v>3400</v>
      </c>
      <c r="U128" s="8">
        <v>1800</v>
      </c>
      <c r="V128" s="8">
        <v>1000</v>
      </c>
      <c r="W128" s="8">
        <f>SUM(P02_Census_2021_Usual_resident_population_by_five_year_age_group_local_authorities_in_England_and_Wales[[#This Row],[0 ‒ 4]:[25 ‒ 29]])</f>
        <v>42900</v>
      </c>
      <c r="X12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33.966745843230406</v>
      </c>
    </row>
    <row r="129" spans="1:24" s="2" customFormat="1" ht="15.5" x14ac:dyDescent="0.35">
      <c r="A129" s="2" t="s">
        <v>275</v>
      </c>
      <c r="B129" s="187" t="s">
        <v>276</v>
      </c>
      <c r="C129" s="8">
        <v>117800</v>
      </c>
      <c r="D129" s="8">
        <v>6000</v>
      </c>
      <c r="E129" s="8">
        <v>6600</v>
      </c>
      <c r="F129" s="8">
        <v>6600</v>
      </c>
      <c r="G129" s="8">
        <v>5800</v>
      </c>
      <c r="H129" s="8">
        <v>5700</v>
      </c>
      <c r="I129" s="8">
        <v>6900</v>
      </c>
      <c r="J129" s="8">
        <v>7200</v>
      </c>
      <c r="K129" s="8">
        <v>6800</v>
      </c>
      <c r="L129" s="8">
        <v>6600</v>
      </c>
      <c r="M129" s="8">
        <v>7500</v>
      </c>
      <c r="N129" s="8">
        <v>8900</v>
      </c>
      <c r="O129" s="8">
        <v>9200</v>
      </c>
      <c r="P129" s="8">
        <v>7800</v>
      </c>
      <c r="Q129" s="8">
        <v>6800</v>
      </c>
      <c r="R129" s="8">
        <v>7300</v>
      </c>
      <c r="S129" s="8">
        <v>5400</v>
      </c>
      <c r="T129" s="8">
        <v>3500</v>
      </c>
      <c r="U129" s="8">
        <v>2000</v>
      </c>
      <c r="V129" s="8">
        <v>1100</v>
      </c>
      <c r="W129" s="8">
        <f>SUM(P02_Census_2021_Usual_resident_population_by_five_year_age_group_local_authorities_in_England_and_Wales[[#This Row],[0 ‒ 4]:[25 ‒ 29]])</f>
        <v>37600</v>
      </c>
      <c r="X12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31.918505942275043</v>
      </c>
    </row>
    <row r="130" spans="1:24" s="2" customFormat="1" ht="15.5" x14ac:dyDescent="0.35">
      <c r="A130" s="2" t="s">
        <v>277</v>
      </c>
      <c r="B130" s="187" t="s">
        <v>278</v>
      </c>
      <c r="C130" s="8">
        <v>110900</v>
      </c>
      <c r="D130" s="8">
        <v>5300</v>
      </c>
      <c r="E130" s="8">
        <v>6100</v>
      </c>
      <c r="F130" s="8">
        <v>6000</v>
      </c>
      <c r="G130" s="8">
        <v>5700</v>
      </c>
      <c r="H130" s="8">
        <v>6300</v>
      </c>
      <c r="I130" s="8">
        <v>7100</v>
      </c>
      <c r="J130" s="8">
        <v>7500</v>
      </c>
      <c r="K130" s="8">
        <v>7000</v>
      </c>
      <c r="L130" s="8">
        <v>6500</v>
      </c>
      <c r="M130" s="8">
        <v>6800</v>
      </c>
      <c r="N130" s="8">
        <v>7800</v>
      </c>
      <c r="O130" s="8">
        <v>7900</v>
      </c>
      <c r="P130" s="8">
        <v>6800</v>
      </c>
      <c r="Q130" s="8">
        <v>6000</v>
      </c>
      <c r="R130" s="8">
        <v>6700</v>
      </c>
      <c r="S130" s="8">
        <v>4900</v>
      </c>
      <c r="T130" s="8">
        <v>3400</v>
      </c>
      <c r="U130" s="8">
        <v>2100</v>
      </c>
      <c r="V130" s="8">
        <v>1100</v>
      </c>
      <c r="W130" s="8">
        <f>SUM(P02_Census_2021_Usual_resident_population_by_five_year_age_group_local_authorities_in_England_and_Wales[[#This Row],[0 ‒ 4]:[25 ‒ 29]])</f>
        <v>36500</v>
      </c>
      <c r="X13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32.91253381424707</v>
      </c>
    </row>
    <row r="131" spans="1:24" s="2" customFormat="1" ht="15.5" x14ac:dyDescent="0.35">
      <c r="A131" s="2" t="s">
        <v>279</v>
      </c>
      <c r="B131" s="187" t="s">
        <v>280</v>
      </c>
      <c r="C131" s="8">
        <v>117300</v>
      </c>
      <c r="D131" s="8">
        <v>6000</v>
      </c>
      <c r="E131" s="8">
        <v>6700</v>
      </c>
      <c r="F131" s="8">
        <v>6800</v>
      </c>
      <c r="G131" s="8">
        <v>5700</v>
      </c>
      <c r="H131" s="8">
        <v>5300</v>
      </c>
      <c r="I131" s="8">
        <v>6900</v>
      </c>
      <c r="J131" s="8">
        <v>7600</v>
      </c>
      <c r="K131" s="8">
        <v>7500</v>
      </c>
      <c r="L131" s="8">
        <v>7300</v>
      </c>
      <c r="M131" s="8">
        <v>7500</v>
      </c>
      <c r="N131" s="8">
        <v>8700</v>
      </c>
      <c r="O131" s="8">
        <v>8600</v>
      </c>
      <c r="P131" s="8">
        <v>7400</v>
      </c>
      <c r="Q131" s="8">
        <v>6600</v>
      </c>
      <c r="R131" s="8">
        <v>6900</v>
      </c>
      <c r="S131" s="8">
        <v>4900</v>
      </c>
      <c r="T131" s="8">
        <v>3600</v>
      </c>
      <c r="U131" s="8">
        <v>2200</v>
      </c>
      <c r="V131" s="8">
        <v>1100</v>
      </c>
      <c r="W131" s="8">
        <f>SUM(P02_Census_2021_Usual_resident_population_by_five_year_age_group_local_authorities_in_England_and_Wales[[#This Row],[0 ‒ 4]:[25 ‒ 29]])</f>
        <v>37400</v>
      </c>
      <c r="X13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31.884057971014489</v>
      </c>
    </row>
    <row r="132" spans="1:24" s="2" customFormat="1" ht="15.5" x14ac:dyDescent="0.35">
      <c r="A132" s="2" t="s">
        <v>281</v>
      </c>
      <c r="B132" s="187" t="s">
        <v>282</v>
      </c>
      <c r="C132" s="8">
        <v>110500</v>
      </c>
      <c r="D132" s="8">
        <v>6000</v>
      </c>
      <c r="E132" s="8">
        <v>6600</v>
      </c>
      <c r="F132" s="8">
        <v>6600</v>
      </c>
      <c r="G132" s="8">
        <v>5400</v>
      </c>
      <c r="H132" s="8">
        <v>5500</v>
      </c>
      <c r="I132" s="8">
        <v>7200</v>
      </c>
      <c r="J132" s="8">
        <v>7900</v>
      </c>
      <c r="K132" s="8">
        <v>7700</v>
      </c>
      <c r="L132" s="8">
        <v>6600</v>
      </c>
      <c r="M132" s="8">
        <v>6800</v>
      </c>
      <c r="N132" s="8">
        <v>7900</v>
      </c>
      <c r="O132" s="8">
        <v>8200</v>
      </c>
      <c r="P132" s="8">
        <v>7000</v>
      </c>
      <c r="Q132" s="8">
        <v>5900</v>
      </c>
      <c r="R132" s="8">
        <v>5700</v>
      </c>
      <c r="S132" s="8">
        <v>4300</v>
      </c>
      <c r="T132" s="8">
        <v>2800</v>
      </c>
      <c r="U132" s="8">
        <v>1700</v>
      </c>
      <c r="V132" s="174">
        <v>900</v>
      </c>
      <c r="W132" s="8">
        <f>SUM(P02_Census_2021_Usual_resident_population_by_five_year_age_group_local_authorities_in_England_and_Wales[[#This Row],[0 ‒ 4]:[25 ‒ 29]])</f>
        <v>37300</v>
      </c>
      <c r="X13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33.755656108597286</v>
      </c>
    </row>
    <row r="133" spans="1:24" s="2" customFormat="1" ht="15.5" x14ac:dyDescent="0.35">
      <c r="A133" s="2" t="s">
        <v>283</v>
      </c>
      <c r="B133" s="187" t="s">
        <v>284</v>
      </c>
      <c r="C133" s="8">
        <v>122900</v>
      </c>
      <c r="D133" s="8">
        <v>6100</v>
      </c>
      <c r="E133" s="8">
        <v>6700</v>
      </c>
      <c r="F133" s="8">
        <v>6900</v>
      </c>
      <c r="G133" s="8">
        <v>6300</v>
      </c>
      <c r="H133" s="8">
        <v>6100</v>
      </c>
      <c r="I133" s="8">
        <v>7200</v>
      </c>
      <c r="J133" s="8">
        <v>7500</v>
      </c>
      <c r="K133" s="8">
        <v>7200</v>
      </c>
      <c r="L133" s="8">
        <v>6900</v>
      </c>
      <c r="M133" s="8">
        <v>7800</v>
      </c>
      <c r="N133" s="8">
        <v>9200</v>
      </c>
      <c r="O133" s="8">
        <v>9300</v>
      </c>
      <c r="P133" s="8">
        <v>8200</v>
      </c>
      <c r="Q133" s="8">
        <v>7200</v>
      </c>
      <c r="R133" s="8">
        <v>7700</v>
      </c>
      <c r="S133" s="8">
        <v>5700</v>
      </c>
      <c r="T133" s="8">
        <v>3700</v>
      </c>
      <c r="U133" s="8">
        <v>2100</v>
      </c>
      <c r="V133" s="8">
        <v>1200</v>
      </c>
      <c r="W133" s="8">
        <f>SUM(P02_Census_2021_Usual_resident_population_by_five_year_age_group_local_authorities_in_England_and_Wales[[#This Row],[0 ‒ 4]:[25 ‒ 29]])</f>
        <v>39300</v>
      </c>
      <c r="X13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31.977217249796581</v>
      </c>
    </row>
    <row r="134" spans="1:24" s="2" customFormat="1" ht="15.5" x14ac:dyDescent="0.35">
      <c r="A134" s="2" t="s">
        <v>285</v>
      </c>
      <c r="B134" s="187" t="s">
        <v>286</v>
      </c>
      <c r="C134" s="8">
        <v>119000</v>
      </c>
      <c r="D134" s="8">
        <v>5900</v>
      </c>
      <c r="E134" s="8">
        <v>6900</v>
      </c>
      <c r="F134" s="8">
        <v>7300</v>
      </c>
      <c r="G134" s="8">
        <v>6400</v>
      </c>
      <c r="H134" s="8">
        <v>6300</v>
      </c>
      <c r="I134" s="8">
        <v>6100</v>
      </c>
      <c r="J134" s="8">
        <v>6800</v>
      </c>
      <c r="K134" s="8">
        <v>7400</v>
      </c>
      <c r="L134" s="8">
        <v>7800</v>
      </c>
      <c r="M134" s="8">
        <v>8000</v>
      </c>
      <c r="N134" s="8">
        <v>8700</v>
      </c>
      <c r="O134" s="8">
        <v>8600</v>
      </c>
      <c r="P134" s="8">
        <v>7300</v>
      </c>
      <c r="Q134" s="8">
        <v>6500</v>
      </c>
      <c r="R134" s="8">
        <v>6900</v>
      </c>
      <c r="S134" s="8">
        <v>5200</v>
      </c>
      <c r="T134" s="8">
        <v>3500</v>
      </c>
      <c r="U134" s="8">
        <v>2300</v>
      </c>
      <c r="V134" s="8">
        <v>1400</v>
      </c>
      <c r="W134" s="8">
        <f>SUM(P02_Census_2021_Usual_resident_population_by_five_year_age_group_local_authorities_in_England_and_Wales[[#This Row],[0 ‒ 4]:[25 ‒ 29]])</f>
        <v>38900</v>
      </c>
      <c r="X13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32.689075630252098</v>
      </c>
    </row>
    <row r="135" spans="1:24" s="2" customFormat="1" ht="15.5" x14ac:dyDescent="0.35">
      <c r="A135" s="2" t="s">
        <v>287</v>
      </c>
      <c r="B135" s="185" t="s">
        <v>914</v>
      </c>
      <c r="C135" s="8">
        <v>5950800</v>
      </c>
      <c r="D135" s="8">
        <v>335400</v>
      </c>
      <c r="E135" s="8">
        <v>368300</v>
      </c>
      <c r="F135" s="8">
        <v>374400</v>
      </c>
      <c r="G135" s="8">
        <v>357500</v>
      </c>
      <c r="H135" s="8">
        <v>363400</v>
      </c>
      <c r="I135" s="8">
        <v>373000</v>
      </c>
      <c r="J135" s="8">
        <v>399900</v>
      </c>
      <c r="K135" s="8">
        <v>383100</v>
      </c>
      <c r="L135" s="8">
        <v>360400</v>
      </c>
      <c r="M135" s="8">
        <v>370200</v>
      </c>
      <c r="N135" s="8">
        <v>412800</v>
      </c>
      <c r="O135" s="8">
        <v>395500</v>
      </c>
      <c r="P135" s="8">
        <v>339600</v>
      </c>
      <c r="Q135" s="8">
        <v>293700</v>
      </c>
      <c r="R135" s="8">
        <v>293900</v>
      </c>
      <c r="S135" s="8">
        <v>225500</v>
      </c>
      <c r="T135" s="8">
        <v>157400</v>
      </c>
      <c r="U135" s="8">
        <v>94200</v>
      </c>
      <c r="V135" s="8">
        <v>52500</v>
      </c>
      <c r="W135" s="8">
        <f>SUM(P02_Census_2021_Usual_resident_population_by_five_year_age_group_local_authorities_in_England_and_Wales[[#This Row],[0 ‒ 4]:[25 ‒ 29]])</f>
        <v>2172000</v>
      </c>
      <c r="X13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36.49929421254285</v>
      </c>
    </row>
    <row r="136" spans="1:24" s="2" customFormat="1" ht="15.5" x14ac:dyDescent="0.35">
      <c r="A136" s="2" t="s">
        <v>289</v>
      </c>
      <c r="B136" s="186" t="s">
        <v>290</v>
      </c>
      <c r="C136" s="8">
        <v>187100</v>
      </c>
      <c r="D136" s="8">
        <v>8400</v>
      </c>
      <c r="E136" s="8">
        <v>9500</v>
      </c>
      <c r="F136" s="8">
        <v>10100</v>
      </c>
      <c r="G136" s="8">
        <v>9100</v>
      </c>
      <c r="H136" s="8">
        <v>8200</v>
      </c>
      <c r="I136" s="8">
        <v>9600</v>
      </c>
      <c r="J136" s="8">
        <v>10500</v>
      </c>
      <c r="K136" s="8">
        <v>10300</v>
      </c>
      <c r="L136" s="8">
        <v>9800</v>
      </c>
      <c r="M136" s="8">
        <v>11200</v>
      </c>
      <c r="N136" s="8">
        <v>13600</v>
      </c>
      <c r="O136" s="8">
        <v>14600</v>
      </c>
      <c r="P136" s="8">
        <v>13600</v>
      </c>
      <c r="Q136" s="8">
        <v>12500</v>
      </c>
      <c r="R136" s="8">
        <v>13000</v>
      </c>
      <c r="S136" s="8">
        <v>9700</v>
      </c>
      <c r="T136" s="8">
        <v>6700</v>
      </c>
      <c r="U136" s="8">
        <v>4100</v>
      </c>
      <c r="V136" s="8">
        <v>2400</v>
      </c>
      <c r="W136" s="8">
        <f>SUM(P02_Census_2021_Usual_resident_population_by_five_year_age_group_local_authorities_in_England_and_Wales[[#This Row],[0 ‒ 4]:[25 ‒ 29]])</f>
        <v>54900</v>
      </c>
      <c r="X13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29.3425975414217</v>
      </c>
    </row>
    <row r="137" spans="1:24" s="2" customFormat="1" ht="15.5" x14ac:dyDescent="0.35">
      <c r="A137" s="2" t="s">
        <v>291</v>
      </c>
      <c r="B137" s="186" t="s">
        <v>859</v>
      </c>
      <c r="C137" s="8">
        <v>323600</v>
      </c>
      <c r="D137" s="8">
        <v>14400</v>
      </c>
      <c r="E137" s="8">
        <v>16300</v>
      </c>
      <c r="F137" s="8">
        <v>17300</v>
      </c>
      <c r="G137" s="8">
        <v>16900</v>
      </c>
      <c r="H137" s="8">
        <v>15100</v>
      </c>
      <c r="I137" s="8">
        <v>16900</v>
      </c>
      <c r="J137" s="8">
        <v>18000</v>
      </c>
      <c r="K137" s="8">
        <v>17300</v>
      </c>
      <c r="L137" s="8">
        <v>16700</v>
      </c>
      <c r="M137" s="8">
        <v>20000</v>
      </c>
      <c r="N137" s="8">
        <v>24300</v>
      </c>
      <c r="O137" s="8">
        <v>25500</v>
      </c>
      <c r="P137" s="8">
        <v>23000</v>
      </c>
      <c r="Q137" s="8">
        <v>20800</v>
      </c>
      <c r="R137" s="8">
        <v>21900</v>
      </c>
      <c r="S137" s="8">
        <v>17000</v>
      </c>
      <c r="T137" s="8">
        <v>11500</v>
      </c>
      <c r="U137" s="8">
        <v>6800</v>
      </c>
      <c r="V137" s="8">
        <v>4000</v>
      </c>
      <c r="W137" s="8">
        <f>SUM(P02_Census_2021_Usual_resident_population_by_five_year_age_group_local_authorities_in_England_and_Wales[[#This Row],[0 ‒ 4]:[25 ‒ 29]])</f>
        <v>96900</v>
      </c>
      <c r="X13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29.944375772558711</v>
      </c>
    </row>
    <row r="138" spans="1:24" s="2" customFormat="1" ht="15.5" x14ac:dyDescent="0.35">
      <c r="A138" s="2" t="s">
        <v>292</v>
      </c>
      <c r="B138" s="186" t="s">
        <v>920</v>
      </c>
      <c r="C138" s="8">
        <v>258400</v>
      </c>
      <c r="D138" s="8">
        <v>15600</v>
      </c>
      <c r="E138" s="8">
        <v>17000</v>
      </c>
      <c r="F138" s="8">
        <v>16800</v>
      </c>
      <c r="G138" s="8">
        <v>15100</v>
      </c>
      <c r="H138" s="8">
        <v>17000</v>
      </c>
      <c r="I138" s="8">
        <v>17100</v>
      </c>
      <c r="J138" s="8">
        <v>19100</v>
      </c>
      <c r="K138" s="8">
        <v>17600</v>
      </c>
      <c r="L138" s="8">
        <v>15500</v>
      </c>
      <c r="M138" s="8">
        <v>15600</v>
      </c>
      <c r="N138" s="8">
        <v>16900</v>
      </c>
      <c r="O138" s="8">
        <v>16300</v>
      </c>
      <c r="P138" s="8">
        <v>14400</v>
      </c>
      <c r="Q138" s="8">
        <v>12300</v>
      </c>
      <c r="R138" s="8">
        <v>11900</v>
      </c>
      <c r="S138" s="8">
        <v>8700</v>
      </c>
      <c r="T138" s="8">
        <v>6000</v>
      </c>
      <c r="U138" s="8">
        <v>3500</v>
      </c>
      <c r="V138" s="8">
        <v>1900</v>
      </c>
      <c r="W138" s="8">
        <f>SUM(P02_Census_2021_Usual_resident_population_by_five_year_age_group_local_authorities_in_England_and_Wales[[#This Row],[0 ‒ 4]:[25 ‒ 29]])</f>
        <v>98600</v>
      </c>
      <c r="X13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38.15789473684211</v>
      </c>
    </row>
    <row r="139" spans="1:24" s="2" customFormat="1" ht="15.5" x14ac:dyDescent="0.35">
      <c r="A139" s="2" t="s">
        <v>294</v>
      </c>
      <c r="B139" s="186" t="s">
        <v>918</v>
      </c>
      <c r="C139" s="8">
        <v>185600</v>
      </c>
      <c r="D139" s="8">
        <v>10600</v>
      </c>
      <c r="E139" s="8">
        <v>11900</v>
      </c>
      <c r="F139" s="8">
        <v>12100</v>
      </c>
      <c r="G139" s="8">
        <v>10900</v>
      </c>
      <c r="H139" s="8">
        <v>11000</v>
      </c>
      <c r="I139" s="8">
        <v>11800</v>
      </c>
      <c r="J139" s="8">
        <v>12700</v>
      </c>
      <c r="K139" s="8">
        <v>12100</v>
      </c>
      <c r="L139" s="8">
        <v>11200</v>
      </c>
      <c r="M139" s="8">
        <v>12100</v>
      </c>
      <c r="N139" s="8">
        <v>13500</v>
      </c>
      <c r="O139" s="8">
        <v>12600</v>
      </c>
      <c r="P139" s="8">
        <v>10400</v>
      </c>
      <c r="Q139" s="8">
        <v>9200</v>
      </c>
      <c r="R139" s="8">
        <v>9100</v>
      </c>
      <c r="S139" s="8">
        <v>6500</v>
      </c>
      <c r="T139" s="8">
        <v>4300</v>
      </c>
      <c r="U139" s="8">
        <v>2400</v>
      </c>
      <c r="V139" s="8">
        <v>1200</v>
      </c>
      <c r="W139" s="8">
        <f>SUM(P02_Census_2021_Usual_resident_population_by_five_year_age_group_local_authorities_in_England_and_Wales[[#This Row],[0 ‒ 4]:[25 ‒ 29]])</f>
        <v>68300</v>
      </c>
      <c r="X13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36.799568965517246</v>
      </c>
    </row>
    <row r="140" spans="1:24" s="2" customFormat="1" ht="15.5" x14ac:dyDescent="0.35">
      <c r="A140" s="2" t="s">
        <v>296</v>
      </c>
      <c r="B140" s="186" t="s">
        <v>993</v>
      </c>
      <c r="C140" s="8">
        <v>876100</v>
      </c>
      <c r="D140" s="8">
        <v>43700</v>
      </c>
      <c r="E140" s="8">
        <v>47700</v>
      </c>
      <c r="F140" s="8">
        <v>48900</v>
      </c>
      <c r="G140" s="8">
        <v>45500</v>
      </c>
      <c r="H140" s="8">
        <v>45500</v>
      </c>
      <c r="I140" s="8">
        <v>51000</v>
      </c>
      <c r="J140" s="8">
        <v>54700</v>
      </c>
      <c r="K140" s="8">
        <v>52300</v>
      </c>
      <c r="L140" s="8">
        <v>49800</v>
      </c>
      <c r="M140" s="8">
        <v>55600</v>
      </c>
      <c r="N140" s="8">
        <v>66100</v>
      </c>
      <c r="O140" s="8">
        <v>64600</v>
      </c>
      <c r="P140" s="8">
        <v>56600</v>
      </c>
      <c r="Q140" s="8">
        <v>49900</v>
      </c>
      <c r="R140" s="8">
        <v>52800</v>
      </c>
      <c r="S140" s="8">
        <v>40700</v>
      </c>
      <c r="T140" s="8">
        <v>27200</v>
      </c>
      <c r="U140" s="8">
        <v>15300</v>
      </c>
      <c r="V140" s="8">
        <v>8200</v>
      </c>
      <c r="W140" s="8">
        <f>SUM(P02_Census_2021_Usual_resident_population_by_five_year_age_group_local_authorities_in_England_and_Wales[[#This Row],[0 ‒ 4]:[25 ‒ 29]])</f>
        <v>282300</v>
      </c>
      <c r="X14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32.222349046912449</v>
      </c>
    </row>
    <row r="141" spans="1:24" s="2" customFormat="1" ht="15.5" x14ac:dyDescent="0.35">
      <c r="A141" s="2" t="s">
        <v>298</v>
      </c>
      <c r="B141" s="187" t="s">
        <v>299</v>
      </c>
      <c r="C141" s="8">
        <v>100500</v>
      </c>
      <c r="D141" s="8">
        <v>5600</v>
      </c>
      <c r="E141" s="8">
        <v>5700</v>
      </c>
      <c r="F141" s="8">
        <v>5700</v>
      </c>
      <c r="G141" s="8">
        <v>5100</v>
      </c>
      <c r="H141" s="8">
        <v>5200</v>
      </c>
      <c r="I141" s="8">
        <v>6700</v>
      </c>
      <c r="J141" s="8">
        <v>7100</v>
      </c>
      <c r="K141" s="8">
        <v>6400</v>
      </c>
      <c r="L141" s="8">
        <v>5600</v>
      </c>
      <c r="M141" s="8">
        <v>6400</v>
      </c>
      <c r="N141" s="8">
        <v>7800</v>
      </c>
      <c r="O141" s="8">
        <v>7500</v>
      </c>
      <c r="P141" s="8">
        <v>6100</v>
      </c>
      <c r="Q141" s="8">
        <v>5300</v>
      </c>
      <c r="R141" s="8">
        <v>5300</v>
      </c>
      <c r="S141" s="8">
        <v>4000</v>
      </c>
      <c r="T141" s="8">
        <v>2700</v>
      </c>
      <c r="U141" s="8">
        <v>1400</v>
      </c>
      <c r="V141" s="174">
        <v>800</v>
      </c>
      <c r="W141" s="8">
        <f>SUM(P02_Census_2021_Usual_resident_population_by_five_year_age_group_local_authorities_in_England_and_Wales[[#This Row],[0 ‒ 4]:[25 ‒ 29]])</f>
        <v>34000</v>
      </c>
      <c r="X14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33.830845771144283</v>
      </c>
    </row>
    <row r="142" spans="1:24" s="2" customFormat="1" ht="15.5" x14ac:dyDescent="0.35">
      <c r="A142" s="2" t="s">
        <v>300</v>
      </c>
      <c r="B142" s="187" t="s">
        <v>301</v>
      </c>
      <c r="C142" s="8">
        <v>124000</v>
      </c>
      <c r="D142" s="8">
        <v>7000</v>
      </c>
      <c r="E142" s="8">
        <v>7500</v>
      </c>
      <c r="F142" s="8">
        <v>7600</v>
      </c>
      <c r="G142" s="8">
        <v>6800</v>
      </c>
      <c r="H142" s="8">
        <v>6500</v>
      </c>
      <c r="I142" s="8">
        <v>8100</v>
      </c>
      <c r="J142" s="8">
        <v>8700</v>
      </c>
      <c r="K142" s="8">
        <v>8100</v>
      </c>
      <c r="L142" s="8">
        <v>7600</v>
      </c>
      <c r="M142" s="8">
        <v>7900</v>
      </c>
      <c r="N142" s="8">
        <v>9000</v>
      </c>
      <c r="O142" s="8">
        <v>8700</v>
      </c>
      <c r="P142" s="8">
        <v>7600</v>
      </c>
      <c r="Q142" s="8">
        <v>6200</v>
      </c>
      <c r="R142" s="8">
        <v>6200</v>
      </c>
      <c r="S142" s="8">
        <v>4700</v>
      </c>
      <c r="T142" s="8">
        <v>3100</v>
      </c>
      <c r="U142" s="8">
        <v>1900</v>
      </c>
      <c r="V142" s="8">
        <v>1000</v>
      </c>
      <c r="W142" s="8">
        <f>SUM(P02_Census_2021_Usual_resident_population_by_five_year_age_group_local_authorities_in_England_and_Wales[[#This Row],[0 ‒ 4]:[25 ‒ 29]])</f>
        <v>43500</v>
      </c>
      <c r="X14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35.080645161290327</v>
      </c>
    </row>
    <row r="143" spans="1:24" s="2" customFormat="1" ht="15.5" x14ac:dyDescent="0.35">
      <c r="A143" s="2" t="s">
        <v>302</v>
      </c>
      <c r="B143" s="187" t="s">
        <v>303</v>
      </c>
      <c r="C143" s="8">
        <v>106400</v>
      </c>
      <c r="D143" s="8">
        <v>5200</v>
      </c>
      <c r="E143" s="8">
        <v>5700</v>
      </c>
      <c r="F143" s="8">
        <v>5800</v>
      </c>
      <c r="G143" s="8">
        <v>5400</v>
      </c>
      <c r="H143" s="8">
        <v>5100</v>
      </c>
      <c r="I143" s="8">
        <v>6000</v>
      </c>
      <c r="J143" s="8">
        <v>6100</v>
      </c>
      <c r="K143" s="8">
        <v>6000</v>
      </c>
      <c r="L143" s="8">
        <v>6100</v>
      </c>
      <c r="M143" s="8">
        <v>6900</v>
      </c>
      <c r="N143" s="8">
        <v>8100</v>
      </c>
      <c r="O143" s="8">
        <v>7900</v>
      </c>
      <c r="P143" s="8">
        <v>6700</v>
      </c>
      <c r="Q143" s="8">
        <v>6200</v>
      </c>
      <c r="R143" s="8">
        <v>6900</v>
      </c>
      <c r="S143" s="8">
        <v>5800</v>
      </c>
      <c r="T143" s="8">
        <v>3700</v>
      </c>
      <c r="U143" s="8">
        <v>1900</v>
      </c>
      <c r="V143" s="8">
        <v>1000</v>
      </c>
      <c r="W143" s="8">
        <f>SUM(P02_Census_2021_Usual_resident_population_by_five_year_age_group_local_authorities_in_England_and_Wales[[#This Row],[0 ‒ 4]:[25 ‒ 29]])</f>
        <v>33200</v>
      </c>
      <c r="X14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31.203007518796994</v>
      </c>
    </row>
    <row r="144" spans="1:24" s="2" customFormat="1" ht="15.5" x14ac:dyDescent="0.35">
      <c r="A144" s="2" t="s">
        <v>304</v>
      </c>
      <c r="B144" s="187" t="s">
        <v>305</v>
      </c>
      <c r="C144" s="8">
        <v>123300</v>
      </c>
      <c r="D144" s="8">
        <v>5800</v>
      </c>
      <c r="E144" s="8">
        <v>6500</v>
      </c>
      <c r="F144" s="8">
        <v>6500</v>
      </c>
      <c r="G144" s="8">
        <v>7700</v>
      </c>
      <c r="H144" s="8">
        <v>8600</v>
      </c>
      <c r="I144" s="8">
        <v>6900</v>
      </c>
      <c r="J144" s="8">
        <v>7500</v>
      </c>
      <c r="K144" s="8">
        <v>7200</v>
      </c>
      <c r="L144" s="8">
        <v>6900</v>
      </c>
      <c r="M144" s="8">
        <v>7500</v>
      </c>
      <c r="N144" s="8">
        <v>8800</v>
      </c>
      <c r="O144" s="8">
        <v>8800</v>
      </c>
      <c r="P144" s="8">
        <v>7900</v>
      </c>
      <c r="Q144" s="8">
        <v>6800</v>
      </c>
      <c r="R144" s="8">
        <v>7300</v>
      </c>
      <c r="S144" s="8">
        <v>5300</v>
      </c>
      <c r="T144" s="8">
        <v>3800</v>
      </c>
      <c r="U144" s="8">
        <v>2300</v>
      </c>
      <c r="V144" s="8">
        <v>1200</v>
      </c>
      <c r="W144" s="8">
        <f>SUM(P02_Census_2021_Usual_resident_population_by_five_year_age_group_local_authorities_in_England_and_Wales[[#This Row],[0 ‒ 4]:[25 ‒ 29]])</f>
        <v>42000</v>
      </c>
      <c r="X14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34.063260340632603</v>
      </c>
    </row>
    <row r="145" spans="1:24" s="2" customFormat="1" ht="15.5" x14ac:dyDescent="0.35">
      <c r="A145" s="2" t="s">
        <v>306</v>
      </c>
      <c r="B145" s="187" t="s">
        <v>307</v>
      </c>
      <c r="C145" s="8">
        <v>110500</v>
      </c>
      <c r="D145" s="8">
        <v>4900</v>
      </c>
      <c r="E145" s="8">
        <v>5500</v>
      </c>
      <c r="F145" s="8">
        <v>5600</v>
      </c>
      <c r="G145" s="8">
        <v>5200</v>
      </c>
      <c r="H145" s="8">
        <v>5400</v>
      </c>
      <c r="I145" s="8">
        <v>5900</v>
      </c>
      <c r="J145" s="8">
        <v>6200</v>
      </c>
      <c r="K145" s="8">
        <v>6200</v>
      </c>
      <c r="L145" s="8">
        <v>5900</v>
      </c>
      <c r="M145" s="8">
        <v>6800</v>
      </c>
      <c r="N145" s="8">
        <v>8400</v>
      </c>
      <c r="O145" s="8">
        <v>8800</v>
      </c>
      <c r="P145" s="8">
        <v>7900</v>
      </c>
      <c r="Q145" s="8">
        <v>6900</v>
      </c>
      <c r="R145" s="8">
        <v>7400</v>
      </c>
      <c r="S145" s="8">
        <v>6000</v>
      </c>
      <c r="T145" s="8">
        <v>4100</v>
      </c>
      <c r="U145" s="8">
        <v>2300</v>
      </c>
      <c r="V145" s="8">
        <v>1200</v>
      </c>
      <c r="W145" s="8">
        <f>SUM(P02_Census_2021_Usual_resident_population_by_five_year_age_group_local_authorities_in_England_and_Wales[[#This Row],[0 ‒ 4]:[25 ‒ 29]])</f>
        <v>32500</v>
      </c>
      <c r="X14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29.411764705882355</v>
      </c>
    </row>
    <row r="146" spans="1:24" s="2" customFormat="1" ht="15.5" x14ac:dyDescent="0.35">
      <c r="A146" s="2" t="s">
        <v>308</v>
      </c>
      <c r="B146" s="187" t="s">
        <v>309</v>
      </c>
      <c r="C146" s="8">
        <v>136800</v>
      </c>
      <c r="D146" s="8">
        <v>6700</v>
      </c>
      <c r="E146" s="8">
        <v>7400</v>
      </c>
      <c r="F146" s="8">
        <v>7700</v>
      </c>
      <c r="G146" s="8">
        <v>6400</v>
      </c>
      <c r="H146" s="8">
        <v>6300</v>
      </c>
      <c r="I146" s="8">
        <v>7800</v>
      </c>
      <c r="J146" s="8">
        <v>8500</v>
      </c>
      <c r="K146" s="8">
        <v>8200</v>
      </c>
      <c r="L146" s="8">
        <v>8100</v>
      </c>
      <c r="M146" s="8">
        <v>8800</v>
      </c>
      <c r="N146" s="8">
        <v>10300</v>
      </c>
      <c r="O146" s="8">
        <v>10100</v>
      </c>
      <c r="P146" s="8">
        <v>8900</v>
      </c>
      <c r="Q146" s="8">
        <v>7900</v>
      </c>
      <c r="R146" s="8">
        <v>8400</v>
      </c>
      <c r="S146" s="8">
        <v>6700</v>
      </c>
      <c r="T146" s="8">
        <v>4500</v>
      </c>
      <c r="U146" s="8">
        <v>2500</v>
      </c>
      <c r="V146" s="8">
        <v>1500</v>
      </c>
      <c r="W146" s="8">
        <f>SUM(P02_Census_2021_Usual_resident_population_by_five_year_age_group_local_authorities_in_England_and_Wales[[#This Row],[0 ‒ 4]:[25 ‒ 29]])</f>
        <v>42300</v>
      </c>
      <c r="X14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30.921052631578949</v>
      </c>
    </row>
    <row r="147" spans="1:24" s="2" customFormat="1" ht="15.5" x14ac:dyDescent="0.35">
      <c r="A147" s="2" t="s">
        <v>310</v>
      </c>
      <c r="B147" s="187" t="s">
        <v>311</v>
      </c>
      <c r="C147" s="8">
        <v>95800</v>
      </c>
      <c r="D147" s="8">
        <v>4100</v>
      </c>
      <c r="E147" s="8">
        <v>4800</v>
      </c>
      <c r="F147" s="8">
        <v>5200</v>
      </c>
      <c r="G147" s="8">
        <v>4800</v>
      </c>
      <c r="H147" s="8">
        <v>4100</v>
      </c>
      <c r="I147" s="8">
        <v>4600</v>
      </c>
      <c r="J147" s="8">
        <v>5000</v>
      </c>
      <c r="K147" s="8">
        <v>5000</v>
      </c>
      <c r="L147" s="8">
        <v>4900</v>
      </c>
      <c r="M147" s="8">
        <v>6100</v>
      </c>
      <c r="N147" s="8">
        <v>7800</v>
      </c>
      <c r="O147" s="8">
        <v>7600</v>
      </c>
      <c r="P147" s="8">
        <v>6800</v>
      </c>
      <c r="Q147" s="8">
        <v>6300</v>
      </c>
      <c r="R147" s="8">
        <v>7000</v>
      </c>
      <c r="S147" s="8">
        <v>5200</v>
      </c>
      <c r="T147" s="8">
        <v>3500</v>
      </c>
      <c r="U147" s="8">
        <v>1900</v>
      </c>
      <c r="V147" s="8">
        <v>1100</v>
      </c>
      <c r="W147" s="8">
        <f>SUM(P02_Census_2021_Usual_resident_population_by_five_year_age_group_local_authorities_in_England_and_Wales[[#This Row],[0 ‒ 4]:[25 ‒ 29]])</f>
        <v>27600</v>
      </c>
      <c r="X14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28.810020876826719</v>
      </c>
    </row>
    <row r="148" spans="1:24" s="2" customFormat="1" ht="15.5" x14ac:dyDescent="0.35">
      <c r="A148" s="2" t="s">
        <v>312</v>
      </c>
      <c r="B148" s="187" t="s">
        <v>313</v>
      </c>
      <c r="C148" s="8">
        <v>78600</v>
      </c>
      <c r="D148" s="8">
        <v>4400</v>
      </c>
      <c r="E148" s="8">
        <v>4700</v>
      </c>
      <c r="F148" s="8">
        <v>4900</v>
      </c>
      <c r="G148" s="8">
        <v>4200</v>
      </c>
      <c r="H148" s="8">
        <v>4200</v>
      </c>
      <c r="I148" s="8">
        <v>5100</v>
      </c>
      <c r="J148" s="8">
        <v>5600</v>
      </c>
      <c r="K148" s="8">
        <v>5200</v>
      </c>
      <c r="L148" s="8">
        <v>4700</v>
      </c>
      <c r="M148" s="8">
        <v>5200</v>
      </c>
      <c r="N148" s="8">
        <v>5800</v>
      </c>
      <c r="O148" s="8">
        <v>5200</v>
      </c>
      <c r="P148" s="8">
        <v>4700</v>
      </c>
      <c r="Q148" s="8">
        <v>4300</v>
      </c>
      <c r="R148" s="8">
        <v>4200</v>
      </c>
      <c r="S148" s="8">
        <v>3000</v>
      </c>
      <c r="T148" s="8">
        <v>1800</v>
      </c>
      <c r="U148" s="8">
        <v>1000</v>
      </c>
      <c r="V148" s="174">
        <v>500</v>
      </c>
      <c r="W148" s="8">
        <f>SUM(P02_Census_2021_Usual_resident_population_by_five_year_age_group_local_authorities_in_England_and_Wales[[#This Row],[0 ‒ 4]:[25 ‒ 29]])</f>
        <v>27500</v>
      </c>
      <c r="X14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34.987277353689564</v>
      </c>
    </row>
    <row r="149" spans="1:24" s="2" customFormat="1" ht="15.5" x14ac:dyDescent="0.35">
      <c r="A149" s="2" t="s">
        <v>314</v>
      </c>
      <c r="B149" s="186" t="s">
        <v>315</v>
      </c>
      <c r="C149" s="8">
        <v>596800</v>
      </c>
      <c r="D149" s="8">
        <v>31000</v>
      </c>
      <c r="E149" s="8">
        <v>34000</v>
      </c>
      <c r="F149" s="8">
        <v>34600</v>
      </c>
      <c r="G149" s="8">
        <v>32000</v>
      </c>
      <c r="H149" s="8">
        <v>31900</v>
      </c>
      <c r="I149" s="8">
        <v>35900</v>
      </c>
      <c r="J149" s="8">
        <v>40100</v>
      </c>
      <c r="K149" s="8">
        <v>38200</v>
      </c>
      <c r="L149" s="8">
        <v>36500</v>
      </c>
      <c r="M149" s="8">
        <v>38600</v>
      </c>
      <c r="N149" s="8">
        <v>43100</v>
      </c>
      <c r="O149" s="8">
        <v>42300</v>
      </c>
      <c r="P149" s="8">
        <v>35900</v>
      </c>
      <c r="Q149" s="8">
        <v>31000</v>
      </c>
      <c r="R149" s="8">
        <v>32600</v>
      </c>
      <c r="S149" s="8">
        <v>25700</v>
      </c>
      <c r="T149" s="8">
        <v>17300</v>
      </c>
      <c r="U149" s="8">
        <v>10200</v>
      </c>
      <c r="V149" s="8">
        <v>5900</v>
      </c>
      <c r="W149" s="8">
        <f>SUM(P02_Census_2021_Usual_resident_population_by_five_year_age_group_local_authorities_in_England_and_Wales[[#This Row],[0 ‒ 4]:[25 ‒ 29]])</f>
        <v>199400</v>
      </c>
      <c r="X14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33.411528150134046</v>
      </c>
    </row>
    <row r="150" spans="1:24" s="2" customFormat="1" ht="15.5" x14ac:dyDescent="0.35">
      <c r="A150" s="2" t="s">
        <v>316</v>
      </c>
      <c r="B150" s="187" t="s">
        <v>317</v>
      </c>
      <c r="C150" s="8">
        <v>65000</v>
      </c>
      <c r="D150" s="8">
        <v>3200</v>
      </c>
      <c r="E150" s="8">
        <v>3600</v>
      </c>
      <c r="F150" s="8">
        <v>3600</v>
      </c>
      <c r="G150" s="8">
        <v>3200</v>
      </c>
      <c r="H150" s="8">
        <v>3100</v>
      </c>
      <c r="I150" s="8">
        <v>3700</v>
      </c>
      <c r="J150" s="8">
        <v>4100</v>
      </c>
      <c r="K150" s="8">
        <v>3800</v>
      </c>
      <c r="L150" s="8">
        <v>3600</v>
      </c>
      <c r="M150" s="8">
        <v>4200</v>
      </c>
      <c r="N150" s="8">
        <v>5100</v>
      </c>
      <c r="O150" s="8">
        <v>5100</v>
      </c>
      <c r="P150" s="8">
        <v>4400</v>
      </c>
      <c r="Q150" s="8">
        <v>3700</v>
      </c>
      <c r="R150" s="8">
        <v>4000</v>
      </c>
      <c r="S150" s="8">
        <v>2900</v>
      </c>
      <c r="T150" s="8">
        <v>1900</v>
      </c>
      <c r="U150" s="8">
        <v>1100</v>
      </c>
      <c r="V150" s="174">
        <v>600</v>
      </c>
      <c r="W150" s="8">
        <f>SUM(P02_Census_2021_Usual_resident_population_by_five_year_age_group_local_authorities_in_England_and_Wales[[#This Row],[0 ‒ 4]:[25 ‒ 29]])</f>
        <v>20400</v>
      </c>
      <c r="X15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31.384615384615383</v>
      </c>
    </row>
    <row r="151" spans="1:24" s="2" customFormat="1" ht="15.5" x14ac:dyDescent="0.35">
      <c r="A151" s="2" t="s">
        <v>318</v>
      </c>
      <c r="B151" s="187" t="s">
        <v>319</v>
      </c>
      <c r="C151" s="8">
        <v>134200</v>
      </c>
      <c r="D151" s="8">
        <v>7800</v>
      </c>
      <c r="E151" s="8">
        <v>8200</v>
      </c>
      <c r="F151" s="8">
        <v>8200</v>
      </c>
      <c r="G151" s="8">
        <v>6900</v>
      </c>
      <c r="H151" s="8">
        <v>7100</v>
      </c>
      <c r="I151" s="8">
        <v>8700</v>
      </c>
      <c r="J151" s="8">
        <v>9700</v>
      </c>
      <c r="K151" s="8">
        <v>8900</v>
      </c>
      <c r="L151" s="8">
        <v>8100</v>
      </c>
      <c r="M151" s="8">
        <v>8400</v>
      </c>
      <c r="N151" s="8">
        <v>9600</v>
      </c>
      <c r="O151" s="8">
        <v>9200</v>
      </c>
      <c r="P151" s="8">
        <v>7900</v>
      </c>
      <c r="Q151" s="8">
        <v>6900</v>
      </c>
      <c r="R151" s="8">
        <v>7000</v>
      </c>
      <c r="S151" s="8">
        <v>5300</v>
      </c>
      <c r="T151" s="8">
        <v>3500</v>
      </c>
      <c r="U151" s="8">
        <v>2000</v>
      </c>
      <c r="V151" s="8">
        <v>1000</v>
      </c>
      <c r="W151" s="8">
        <f>SUM(P02_Census_2021_Usual_resident_population_by_five_year_age_group_local_authorities_in_England_and_Wales[[#This Row],[0 ‒ 4]:[25 ‒ 29]])</f>
        <v>46900</v>
      </c>
      <c r="X15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34.947839046199704</v>
      </c>
    </row>
    <row r="152" spans="1:24" s="2" customFormat="1" ht="15.5" x14ac:dyDescent="0.35">
      <c r="A152" s="2" t="s">
        <v>320</v>
      </c>
      <c r="B152" s="187" t="s">
        <v>321</v>
      </c>
      <c r="C152" s="8">
        <v>114400</v>
      </c>
      <c r="D152" s="8">
        <v>6400</v>
      </c>
      <c r="E152" s="8">
        <v>7100</v>
      </c>
      <c r="F152" s="8">
        <v>7200</v>
      </c>
      <c r="G152" s="8">
        <v>6200</v>
      </c>
      <c r="H152" s="8">
        <v>5500</v>
      </c>
      <c r="I152" s="8">
        <v>7300</v>
      </c>
      <c r="J152" s="8">
        <v>8400</v>
      </c>
      <c r="K152" s="8">
        <v>8200</v>
      </c>
      <c r="L152" s="8">
        <v>7700</v>
      </c>
      <c r="M152" s="8">
        <v>7700</v>
      </c>
      <c r="N152" s="8">
        <v>8100</v>
      </c>
      <c r="O152" s="8">
        <v>7700</v>
      </c>
      <c r="P152" s="8">
        <v>6200</v>
      </c>
      <c r="Q152" s="8">
        <v>5100</v>
      </c>
      <c r="R152" s="8">
        <v>5400</v>
      </c>
      <c r="S152" s="8">
        <v>4500</v>
      </c>
      <c r="T152" s="8">
        <v>3000</v>
      </c>
      <c r="U152" s="8">
        <v>1700</v>
      </c>
      <c r="V152" s="8">
        <v>1000</v>
      </c>
      <c r="W152" s="8">
        <f>SUM(P02_Census_2021_Usual_resident_population_by_five_year_age_group_local_authorities_in_England_and_Wales[[#This Row],[0 ‒ 4]:[25 ‒ 29]])</f>
        <v>39700</v>
      </c>
      <c r="X15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34.7027972027972</v>
      </c>
    </row>
    <row r="153" spans="1:24" s="2" customFormat="1" ht="15.5" x14ac:dyDescent="0.35">
      <c r="A153" s="2" t="s">
        <v>322</v>
      </c>
      <c r="B153" s="187" t="s">
        <v>323</v>
      </c>
      <c r="C153" s="8">
        <v>134700</v>
      </c>
      <c r="D153" s="8">
        <v>6200</v>
      </c>
      <c r="E153" s="8">
        <v>6900</v>
      </c>
      <c r="F153" s="8">
        <v>7500</v>
      </c>
      <c r="G153" s="8">
        <v>6400</v>
      </c>
      <c r="H153" s="8">
        <v>5400</v>
      </c>
      <c r="I153" s="8">
        <v>6700</v>
      </c>
      <c r="J153" s="8">
        <v>7500</v>
      </c>
      <c r="K153" s="8">
        <v>7400</v>
      </c>
      <c r="L153" s="8">
        <v>7700</v>
      </c>
      <c r="M153" s="8">
        <v>8800</v>
      </c>
      <c r="N153" s="8">
        <v>10300</v>
      </c>
      <c r="O153" s="8">
        <v>10600</v>
      </c>
      <c r="P153" s="8">
        <v>9300</v>
      </c>
      <c r="Q153" s="8">
        <v>8300</v>
      </c>
      <c r="R153" s="8">
        <v>9000</v>
      </c>
      <c r="S153" s="8">
        <v>7200</v>
      </c>
      <c r="T153" s="8">
        <v>4800</v>
      </c>
      <c r="U153" s="8">
        <v>2900</v>
      </c>
      <c r="V153" s="8">
        <v>1700</v>
      </c>
      <c r="W153" s="8">
        <f>SUM(P02_Census_2021_Usual_resident_population_by_five_year_age_group_local_authorities_in_England_and_Wales[[#This Row],[0 ‒ 4]:[25 ‒ 29]])</f>
        <v>39100</v>
      </c>
      <c r="X15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29.027468448403859</v>
      </c>
    </row>
    <row r="154" spans="1:24" s="2" customFormat="1" ht="15.5" x14ac:dyDescent="0.35">
      <c r="A154" s="2" t="s">
        <v>324</v>
      </c>
      <c r="B154" s="187" t="s">
        <v>325</v>
      </c>
      <c r="C154" s="8">
        <v>148500</v>
      </c>
      <c r="D154" s="8">
        <v>7400</v>
      </c>
      <c r="E154" s="8">
        <v>8200</v>
      </c>
      <c r="F154" s="8">
        <v>8100</v>
      </c>
      <c r="G154" s="8">
        <v>9300</v>
      </c>
      <c r="H154" s="8">
        <v>10800</v>
      </c>
      <c r="I154" s="8">
        <v>9500</v>
      </c>
      <c r="J154" s="8">
        <v>10500</v>
      </c>
      <c r="K154" s="8">
        <v>9900</v>
      </c>
      <c r="L154" s="8">
        <v>9500</v>
      </c>
      <c r="M154" s="8">
        <v>9500</v>
      </c>
      <c r="N154" s="8">
        <v>10000</v>
      </c>
      <c r="O154" s="8">
        <v>9700</v>
      </c>
      <c r="P154" s="8">
        <v>8000</v>
      </c>
      <c r="Q154" s="8">
        <v>7100</v>
      </c>
      <c r="R154" s="8">
        <v>7200</v>
      </c>
      <c r="S154" s="8">
        <v>5700</v>
      </c>
      <c r="T154" s="8">
        <v>4000</v>
      </c>
      <c r="U154" s="8">
        <v>2500</v>
      </c>
      <c r="V154" s="8">
        <v>1500</v>
      </c>
      <c r="W154" s="8">
        <f>SUM(P02_Census_2021_Usual_resident_population_by_five_year_age_group_local_authorities_in_England_and_Wales[[#This Row],[0 ‒ 4]:[25 ‒ 29]])</f>
        <v>53300</v>
      </c>
      <c r="X15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35.892255892255889</v>
      </c>
    </row>
    <row r="155" spans="1:24" s="2" customFormat="1" ht="15.5" x14ac:dyDescent="0.35">
      <c r="A155" s="2" t="s">
        <v>326</v>
      </c>
      <c r="B155" s="186" t="s">
        <v>327</v>
      </c>
      <c r="C155" s="8">
        <v>2919600</v>
      </c>
      <c r="D155" s="8">
        <v>182000</v>
      </c>
      <c r="E155" s="8">
        <v>198600</v>
      </c>
      <c r="F155" s="8">
        <v>200000</v>
      </c>
      <c r="G155" s="8">
        <v>196100</v>
      </c>
      <c r="H155" s="8">
        <v>204900</v>
      </c>
      <c r="I155" s="8">
        <v>197100</v>
      </c>
      <c r="J155" s="8">
        <v>208200</v>
      </c>
      <c r="K155" s="8">
        <v>200000</v>
      </c>
      <c r="L155" s="8">
        <v>185700</v>
      </c>
      <c r="M155" s="8">
        <v>178800</v>
      </c>
      <c r="N155" s="8">
        <v>190800</v>
      </c>
      <c r="O155" s="8">
        <v>175200</v>
      </c>
      <c r="P155" s="8">
        <v>147300</v>
      </c>
      <c r="Q155" s="8">
        <v>122300</v>
      </c>
      <c r="R155" s="8">
        <v>115000</v>
      </c>
      <c r="S155" s="8">
        <v>89000</v>
      </c>
      <c r="T155" s="8">
        <v>65400</v>
      </c>
      <c r="U155" s="8">
        <v>40700</v>
      </c>
      <c r="V155" s="8">
        <v>22500</v>
      </c>
      <c r="W155" s="8">
        <f>SUM(P02_Census_2021_Usual_resident_population_by_five_year_age_group_local_authorities_in_England_and_Wales[[#This Row],[0 ‒ 4]:[25 ‒ 29]])</f>
        <v>1178700</v>
      </c>
      <c r="X15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40.371968762844226</v>
      </c>
    </row>
    <row r="156" spans="1:24" s="2" customFormat="1" ht="15.5" x14ac:dyDescent="0.35">
      <c r="A156" s="2" t="s">
        <v>328</v>
      </c>
      <c r="B156" s="187" t="s">
        <v>329</v>
      </c>
      <c r="C156" s="8">
        <v>1144900</v>
      </c>
      <c r="D156" s="8">
        <v>75000</v>
      </c>
      <c r="E156" s="8">
        <v>81300</v>
      </c>
      <c r="F156" s="8">
        <v>83100</v>
      </c>
      <c r="G156" s="8">
        <v>86400</v>
      </c>
      <c r="H156" s="8">
        <v>93200</v>
      </c>
      <c r="I156" s="8">
        <v>82600</v>
      </c>
      <c r="J156" s="8">
        <v>84800</v>
      </c>
      <c r="K156" s="8">
        <v>80600</v>
      </c>
      <c r="L156" s="8">
        <v>74000</v>
      </c>
      <c r="M156" s="8">
        <v>68000</v>
      </c>
      <c r="N156" s="8">
        <v>69900</v>
      </c>
      <c r="O156" s="8">
        <v>62700</v>
      </c>
      <c r="P156" s="8">
        <v>52600</v>
      </c>
      <c r="Q156" s="8">
        <v>42600</v>
      </c>
      <c r="R156" s="8">
        <v>37300</v>
      </c>
      <c r="S156" s="8">
        <v>28100</v>
      </c>
      <c r="T156" s="8">
        <v>21000</v>
      </c>
      <c r="U156" s="8">
        <v>13600</v>
      </c>
      <c r="V156" s="8">
        <v>7900</v>
      </c>
      <c r="W156" s="8">
        <f>SUM(P02_Census_2021_Usual_resident_population_by_five_year_age_group_local_authorities_in_England_and_Wales[[#This Row],[0 ‒ 4]:[25 ‒ 29]])</f>
        <v>501600</v>
      </c>
      <c r="X156" s="31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43.811686610184296</v>
      </c>
    </row>
    <row r="157" spans="1:24" s="2" customFormat="1" ht="15.5" x14ac:dyDescent="0.35">
      <c r="A157" s="2" t="s">
        <v>330</v>
      </c>
      <c r="B157" s="187" t="s">
        <v>331</v>
      </c>
      <c r="C157" s="8">
        <v>345300</v>
      </c>
      <c r="D157" s="8">
        <v>20400</v>
      </c>
      <c r="E157" s="8">
        <v>22000</v>
      </c>
      <c r="F157" s="8">
        <v>22100</v>
      </c>
      <c r="G157" s="8">
        <v>25400</v>
      </c>
      <c r="H157" s="8">
        <v>31600</v>
      </c>
      <c r="I157" s="8">
        <v>24500</v>
      </c>
      <c r="J157" s="8">
        <v>25500</v>
      </c>
      <c r="K157" s="8">
        <v>24100</v>
      </c>
      <c r="L157" s="8">
        <v>21800</v>
      </c>
      <c r="M157" s="8">
        <v>20300</v>
      </c>
      <c r="N157" s="8">
        <v>21400</v>
      </c>
      <c r="O157" s="8">
        <v>19600</v>
      </c>
      <c r="P157" s="8">
        <v>16300</v>
      </c>
      <c r="Q157" s="8">
        <v>13400</v>
      </c>
      <c r="R157" s="8">
        <v>12700</v>
      </c>
      <c r="S157" s="8">
        <v>10000</v>
      </c>
      <c r="T157" s="8">
        <v>7300</v>
      </c>
      <c r="U157" s="8">
        <v>4400</v>
      </c>
      <c r="V157" s="8">
        <v>2600</v>
      </c>
      <c r="W157" s="8">
        <f>SUM(P02_Census_2021_Usual_resident_population_by_five_year_age_group_local_authorities_in_England_and_Wales[[#This Row],[0 ‒ 4]:[25 ‒ 29]])</f>
        <v>146000</v>
      </c>
      <c r="X15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42.282073559223868</v>
      </c>
    </row>
    <row r="158" spans="1:24" s="2" customFormat="1" ht="15.5" x14ac:dyDescent="0.35">
      <c r="A158" s="2" t="s">
        <v>332</v>
      </c>
      <c r="B158" s="187" t="s">
        <v>915</v>
      </c>
      <c r="C158" s="8">
        <v>323500</v>
      </c>
      <c r="D158" s="8">
        <v>18200</v>
      </c>
      <c r="E158" s="8">
        <v>19800</v>
      </c>
      <c r="F158" s="8">
        <v>19300</v>
      </c>
      <c r="G158" s="8">
        <v>17800</v>
      </c>
      <c r="H158" s="8">
        <v>17000</v>
      </c>
      <c r="I158" s="8">
        <v>20400</v>
      </c>
      <c r="J158" s="8">
        <v>21400</v>
      </c>
      <c r="K158" s="8">
        <v>20200</v>
      </c>
      <c r="L158" s="8">
        <v>18900</v>
      </c>
      <c r="M158" s="8">
        <v>20100</v>
      </c>
      <c r="N158" s="8">
        <v>23500</v>
      </c>
      <c r="O158" s="8">
        <v>22200</v>
      </c>
      <c r="P158" s="8">
        <v>18600</v>
      </c>
      <c r="Q158" s="8">
        <v>16800</v>
      </c>
      <c r="R158" s="8">
        <v>17000</v>
      </c>
      <c r="S158" s="8">
        <v>13800</v>
      </c>
      <c r="T158" s="8">
        <v>9700</v>
      </c>
      <c r="U158" s="8">
        <v>5800</v>
      </c>
      <c r="V158" s="8">
        <v>2900</v>
      </c>
      <c r="W158" s="8">
        <f>SUM(P02_Census_2021_Usual_resident_population_by_five_year_age_group_local_authorities_in_England_and_Wales[[#This Row],[0 ‒ 4]:[25 ‒ 29]])</f>
        <v>112500</v>
      </c>
      <c r="X15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34.775888717156107</v>
      </c>
    </row>
    <row r="159" spans="1:24" s="2" customFormat="1" ht="15.5" x14ac:dyDescent="0.35">
      <c r="A159" s="2" t="s">
        <v>334</v>
      </c>
      <c r="B159" s="187" t="s">
        <v>916</v>
      </c>
      <c r="C159" s="8">
        <v>341900</v>
      </c>
      <c r="D159" s="8">
        <v>22200</v>
      </c>
      <c r="E159" s="8">
        <v>24600</v>
      </c>
      <c r="F159" s="8">
        <v>24400</v>
      </c>
      <c r="G159" s="8">
        <v>22000</v>
      </c>
      <c r="H159" s="8">
        <v>20400</v>
      </c>
      <c r="I159" s="8">
        <v>22500</v>
      </c>
      <c r="J159" s="8">
        <v>24900</v>
      </c>
      <c r="K159" s="8">
        <v>24500</v>
      </c>
      <c r="L159" s="8">
        <v>23200</v>
      </c>
      <c r="M159" s="8">
        <v>22300</v>
      </c>
      <c r="N159" s="8">
        <v>23100</v>
      </c>
      <c r="O159" s="8">
        <v>20800</v>
      </c>
      <c r="P159" s="8">
        <v>17200</v>
      </c>
      <c r="Q159" s="8">
        <v>13900</v>
      </c>
      <c r="R159" s="8">
        <v>12700</v>
      </c>
      <c r="S159" s="8">
        <v>9700</v>
      </c>
      <c r="T159" s="8">
        <v>7200</v>
      </c>
      <c r="U159" s="8">
        <v>4100</v>
      </c>
      <c r="V159" s="8">
        <v>2100</v>
      </c>
      <c r="W159" s="8">
        <f>SUM(P02_Census_2021_Usual_resident_population_by_five_year_age_group_local_authorities_in_England_and_Wales[[#This Row],[0 ‒ 4]:[25 ‒ 29]])</f>
        <v>136100</v>
      </c>
      <c r="X15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39.806961099736768</v>
      </c>
    </row>
    <row r="160" spans="1:24" s="2" customFormat="1" ht="15.5" x14ac:dyDescent="0.35">
      <c r="A160" s="2" t="s">
        <v>336</v>
      </c>
      <c r="B160" s="187" t="s">
        <v>337</v>
      </c>
      <c r="C160" s="8">
        <v>216200</v>
      </c>
      <c r="D160" s="8">
        <v>11700</v>
      </c>
      <c r="E160" s="8">
        <v>13800</v>
      </c>
      <c r="F160" s="8">
        <v>13600</v>
      </c>
      <c r="G160" s="8">
        <v>11800</v>
      </c>
      <c r="H160" s="8">
        <v>10700</v>
      </c>
      <c r="I160" s="8">
        <v>12000</v>
      </c>
      <c r="J160" s="8">
        <v>13000</v>
      </c>
      <c r="K160" s="8">
        <v>13100</v>
      </c>
      <c r="L160" s="8">
        <v>13100</v>
      </c>
      <c r="M160" s="8">
        <v>13800</v>
      </c>
      <c r="N160" s="8">
        <v>15600</v>
      </c>
      <c r="O160" s="8">
        <v>15400</v>
      </c>
      <c r="P160" s="8">
        <v>13000</v>
      </c>
      <c r="Q160" s="8">
        <v>10900</v>
      </c>
      <c r="R160" s="8">
        <v>12100</v>
      </c>
      <c r="S160" s="8">
        <v>9400</v>
      </c>
      <c r="T160" s="8">
        <v>6500</v>
      </c>
      <c r="U160" s="8">
        <v>4200</v>
      </c>
      <c r="V160" s="8">
        <v>2500</v>
      </c>
      <c r="W160" s="8">
        <f>SUM(P02_Census_2021_Usual_resident_population_by_five_year_age_group_local_authorities_in_England_and_Wales[[#This Row],[0 ‒ 4]:[25 ‒ 29]])</f>
        <v>73600</v>
      </c>
      <c r="X16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34.042553191489361</v>
      </c>
    </row>
    <row r="161" spans="1:24" s="2" customFormat="1" ht="15.5" x14ac:dyDescent="0.35">
      <c r="A161" s="2" t="s">
        <v>338</v>
      </c>
      <c r="B161" s="187" t="s">
        <v>339</v>
      </c>
      <c r="C161" s="8">
        <v>284100</v>
      </c>
      <c r="D161" s="8">
        <v>18200</v>
      </c>
      <c r="E161" s="8">
        <v>19500</v>
      </c>
      <c r="F161" s="8">
        <v>19600</v>
      </c>
      <c r="G161" s="8">
        <v>17300</v>
      </c>
      <c r="H161" s="8">
        <v>16200</v>
      </c>
      <c r="I161" s="8">
        <v>18000</v>
      </c>
      <c r="J161" s="8">
        <v>19600</v>
      </c>
      <c r="K161" s="8">
        <v>19000</v>
      </c>
      <c r="L161" s="8">
        <v>17400</v>
      </c>
      <c r="M161" s="8">
        <v>17300</v>
      </c>
      <c r="N161" s="8">
        <v>19200</v>
      </c>
      <c r="O161" s="8">
        <v>18000</v>
      </c>
      <c r="P161" s="8">
        <v>15400</v>
      </c>
      <c r="Q161" s="8">
        <v>12900</v>
      </c>
      <c r="R161" s="8">
        <v>12500</v>
      </c>
      <c r="S161" s="8">
        <v>9900</v>
      </c>
      <c r="T161" s="8">
        <v>7400</v>
      </c>
      <c r="U161" s="8">
        <v>4500</v>
      </c>
      <c r="V161" s="8">
        <v>2300</v>
      </c>
      <c r="W161" s="8">
        <f>SUM(P02_Census_2021_Usual_resident_population_by_five_year_age_group_local_authorities_in_England_and_Wales[[#This Row],[0 ‒ 4]:[25 ‒ 29]])</f>
        <v>108800</v>
      </c>
      <c r="X16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38.296374516015483</v>
      </c>
    </row>
    <row r="162" spans="1:24" s="2" customFormat="1" ht="15.5" x14ac:dyDescent="0.35">
      <c r="A162" s="2" t="s">
        <v>340</v>
      </c>
      <c r="B162" s="187" t="s">
        <v>341</v>
      </c>
      <c r="C162" s="8">
        <v>263700</v>
      </c>
      <c r="D162" s="8">
        <v>16300</v>
      </c>
      <c r="E162" s="8">
        <v>17700</v>
      </c>
      <c r="F162" s="8">
        <v>18000</v>
      </c>
      <c r="G162" s="8">
        <v>15400</v>
      </c>
      <c r="H162" s="8">
        <v>15800</v>
      </c>
      <c r="I162" s="8">
        <v>17100</v>
      </c>
      <c r="J162" s="8">
        <v>18900</v>
      </c>
      <c r="K162" s="8">
        <v>18400</v>
      </c>
      <c r="L162" s="8">
        <v>17400</v>
      </c>
      <c r="M162" s="8">
        <v>17000</v>
      </c>
      <c r="N162" s="8">
        <v>18100</v>
      </c>
      <c r="O162" s="8">
        <v>16400</v>
      </c>
      <c r="P162" s="8">
        <v>14100</v>
      </c>
      <c r="Q162" s="8">
        <v>11800</v>
      </c>
      <c r="R162" s="8">
        <v>10800</v>
      </c>
      <c r="S162" s="8">
        <v>8100</v>
      </c>
      <c r="T162" s="8">
        <v>6300</v>
      </c>
      <c r="U162" s="8">
        <v>4000</v>
      </c>
      <c r="V162" s="8">
        <v>2300</v>
      </c>
      <c r="W162" s="8">
        <f>SUM(P02_Census_2021_Usual_resident_population_by_five_year_age_group_local_authorities_in_England_and_Wales[[#This Row],[0 ‒ 4]:[25 ‒ 29]])</f>
        <v>100300</v>
      </c>
      <c r="X16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38.035646568069772</v>
      </c>
    </row>
    <row r="163" spans="1:24" s="2" customFormat="1" ht="15.5" x14ac:dyDescent="0.35">
      <c r="A163" s="2" t="s">
        <v>342</v>
      </c>
      <c r="B163" s="186" t="s">
        <v>994</v>
      </c>
      <c r="C163" s="8">
        <v>603600</v>
      </c>
      <c r="D163" s="8">
        <v>29600</v>
      </c>
      <c r="E163" s="8">
        <v>33300</v>
      </c>
      <c r="F163" s="8">
        <v>34600</v>
      </c>
      <c r="G163" s="8">
        <v>31900</v>
      </c>
      <c r="H163" s="8">
        <v>29900</v>
      </c>
      <c r="I163" s="8">
        <v>33500</v>
      </c>
      <c r="J163" s="8">
        <v>36500</v>
      </c>
      <c r="K163" s="8">
        <v>35400</v>
      </c>
      <c r="L163" s="8">
        <v>35300</v>
      </c>
      <c r="M163" s="8">
        <v>38300</v>
      </c>
      <c r="N163" s="8">
        <v>44500</v>
      </c>
      <c r="O163" s="8">
        <v>44300</v>
      </c>
      <c r="P163" s="8">
        <v>38500</v>
      </c>
      <c r="Q163" s="8">
        <v>35600</v>
      </c>
      <c r="R163" s="8">
        <v>37500</v>
      </c>
      <c r="S163" s="8">
        <v>28200</v>
      </c>
      <c r="T163" s="8">
        <v>19000</v>
      </c>
      <c r="U163" s="8">
        <v>11300</v>
      </c>
      <c r="V163" s="8">
        <v>6400</v>
      </c>
      <c r="W163" s="8">
        <f>SUM(P02_Census_2021_Usual_resident_population_by_five_year_age_group_local_authorities_in_England_and_Wales[[#This Row],[0 ‒ 4]:[25 ‒ 29]])</f>
        <v>192800</v>
      </c>
      <c r="X16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31.941683233929759</v>
      </c>
    </row>
    <row r="164" spans="1:24" s="2" customFormat="1" ht="15.5" x14ac:dyDescent="0.35">
      <c r="A164" s="2" t="s">
        <v>344</v>
      </c>
      <c r="B164" s="187" t="s">
        <v>345</v>
      </c>
      <c r="C164" s="8">
        <v>99200</v>
      </c>
      <c r="D164" s="8">
        <v>5200</v>
      </c>
      <c r="E164" s="8">
        <v>5700</v>
      </c>
      <c r="F164" s="8">
        <v>6100</v>
      </c>
      <c r="G164" s="8">
        <v>5300</v>
      </c>
      <c r="H164" s="8">
        <v>4300</v>
      </c>
      <c r="I164" s="8">
        <v>4800</v>
      </c>
      <c r="J164" s="8">
        <v>5500</v>
      </c>
      <c r="K164" s="8">
        <v>5800</v>
      </c>
      <c r="L164" s="8">
        <v>6000</v>
      </c>
      <c r="M164" s="8">
        <v>6600</v>
      </c>
      <c r="N164" s="8">
        <v>7500</v>
      </c>
      <c r="O164" s="8">
        <v>7400</v>
      </c>
      <c r="P164" s="8">
        <v>6300</v>
      </c>
      <c r="Q164" s="8">
        <v>5700</v>
      </c>
      <c r="R164" s="8">
        <v>5800</v>
      </c>
      <c r="S164" s="8">
        <v>4700</v>
      </c>
      <c r="T164" s="8">
        <v>3200</v>
      </c>
      <c r="U164" s="8">
        <v>2100</v>
      </c>
      <c r="V164" s="8">
        <v>1300</v>
      </c>
      <c r="W164" s="8">
        <f>SUM(P02_Census_2021_Usual_resident_population_by_five_year_age_group_local_authorities_in_England_and_Wales[[#This Row],[0 ‒ 4]:[25 ‒ 29]])</f>
        <v>31400</v>
      </c>
      <c r="X16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31.653225806451612</v>
      </c>
    </row>
    <row r="165" spans="1:24" s="2" customFormat="1" ht="15.5" x14ac:dyDescent="0.35">
      <c r="A165" s="2" t="s">
        <v>346</v>
      </c>
      <c r="B165" s="187" t="s">
        <v>347</v>
      </c>
      <c r="C165" s="8">
        <v>79400</v>
      </c>
      <c r="D165" s="8">
        <v>3100</v>
      </c>
      <c r="E165" s="8">
        <v>3900</v>
      </c>
      <c r="F165" s="8">
        <v>4400</v>
      </c>
      <c r="G165" s="8">
        <v>4200</v>
      </c>
      <c r="H165" s="8">
        <v>3300</v>
      </c>
      <c r="I165" s="8">
        <v>3500</v>
      </c>
      <c r="J165" s="8">
        <v>3700</v>
      </c>
      <c r="K165" s="8">
        <v>3700</v>
      </c>
      <c r="L165" s="8">
        <v>4100</v>
      </c>
      <c r="M165" s="8">
        <v>4800</v>
      </c>
      <c r="N165" s="8">
        <v>6000</v>
      </c>
      <c r="O165" s="8">
        <v>6500</v>
      </c>
      <c r="P165" s="8">
        <v>6000</v>
      </c>
      <c r="Q165" s="8">
        <v>5400</v>
      </c>
      <c r="R165" s="8">
        <v>6000</v>
      </c>
      <c r="S165" s="8">
        <v>4500</v>
      </c>
      <c r="T165" s="8">
        <v>3200</v>
      </c>
      <c r="U165" s="8">
        <v>2000</v>
      </c>
      <c r="V165" s="8">
        <v>1100</v>
      </c>
      <c r="W165" s="8">
        <f>SUM(P02_Census_2021_Usual_resident_population_by_five_year_age_group_local_authorities_in_England_and_Wales[[#This Row],[0 ‒ 4]:[25 ‒ 29]])</f>
        <v>22400</v>
      </c>
      <c r="X16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28.211586901763226</v>
      </c>
    </row>
    <row r="166" spans="1:24" s="2" customFormat="1" ht="15.5" x14ac:dyDescent="0.35">
      <c r="A166" s="2" t="s">
        <v>348</v>
      </c>
      <c r="B166" s="187" t="s">
        <v>349</v>
      </c>
      <c r="C166" s="8">
        <v>87000</v>
      </c>
      <c r="D166" s="8">
        <v>5000</v>
      </c>
      <c r="E166" s="8">
        <v>5400</v>
      </c>
      <c r="F166" s="8">
        <v>5400</v>
      </c>
      <c r="G166" s="8">
        <v>4600</v>
      </c>
      <c r="H166" s="8">
        <v>4500</v>
      </c>
      <c r="I166" s="8">
        <v>5700</v>
      </c>
      <c r="J166" s="8">
        <v>6400</v>
      </c>
      <c r="K166" s="8">
        <v>6000</v>
      </c>
      <c r="L166" s="8">
        <v>5800</v>
      </c>
      <c r="M166" s="8">
        <v>5500</v>
      </c>
      <c r="N166" s="8">
        <v>5800</v>
      </c>
      <c r="O166" s="8">
        <v>5600</v>
      </c>
      <c r="P166" s="8">
        <v>5100</v>
      </c>
      <c r="Q166" s="8">
        <v>4800</v>
      </c>
      <c r="R166" s="8">
        <v>4700</v>
      </c>
      <c r="S166" s="8">
        <v>3200</v>
      </c>
      <c r="T166" s="8">
        <v>1900</v>
      </c>
      <c r="U166" s="8">
        <v>1000</v>
      </c>
      <c r="V166" s="174">
        <v>600</v>
      </c>
      <c r="W166" s="8">
        <f>SUM(P02_Census_2021_Usual_resident_population_by_five_year_age_group_local_authorities_in_England_and_Wales[[#This Row],[0 ‒ 4]:[25 ‒ 29]])</f>
        <v>30600</v>
      </c>
      <c r="X16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35.172413793103445</v>
      </c>
    </row>
    <row r="167" spans="1:24" s="2" customFormat="1" ht="15.5" x14ac:dyDescent="0.35">
      <c r="A167" s="2" t="s">
        <v>350</v>
      </c>
      <c r="B167" s="187" t="s">
        <v>351</v>
      </c>
      <c r="C167" s="8">
        <v>103900</v>
      </c>
      <c r="D167" s="8">
        <v>5300</v>
      </c>
      <c r="E167" s="8">
        <v>5800</v>
      </c>
      <c r="F167" s="8">
        <v>6000</v>
      </c>
      <c r="G167" s="8">
        <v>6300</v>
      </c>
      <c r="H167" s="8">
        <v>7500</v>
      </c>
      <c r="I167" s="8">
        <v>7100</v>
      </c>
      <c r="J167" s="8">
        <v>7400</v>
      </c>
      <c r="K167" s="8">
        <v>6900</v>
      </c>
      <c r="L167" s="8">
        <v>6500</v>
      </c>
      <c r="M167" s="8">
        <v>6700</v>
      </c>
      <c r="N167" s="8">
        <v>7400</v>
      </c>
      <c r="O167" s="8">
        <v>7100</v>
      </c>
      <c r="P167" s="8">
        <v>5700</v>
      </c>
      <c r="Q167" s="8">
        <v>5000</v>
      </c>
      <c r="R167" s="8">
        <v>4900</v>
      </c>
      <c r="S167" s="8">
        <v>3600</v>
      </c>
      <c r="T167" s="8">
        <v>2500</v>
      </c>
      <c r="U167" s="8">
        <v>1600</v>
      </c>
      <c r="V167" s="174">
        <v>800</v>
      </c>
      <c r="W167" s="8">
        <f>SUM(P02_Census_2021_Usual_resident_population_by_five_year_age_group_local_authorities_in_England_and_Wales[[#This Row],[0 ‒ 4]:[25 ‒ 29]])</f>
        <v>38000</v>
      </c>
      <c r="X16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36.573628488931661</v>
      </c>
    </row>
    <row r="168" spans="1:24" s="2" customFormat="1" ht="15.5" x14ac:dyDescent="0.35">
      <c r="A168" s="2" t="s">
        <v>352</v>
      </c>
      <c r="B168" s="187" t="s">
        <v>353</v>
      </c>
      <c r="C168" s="8">
        <v>132500</v>
      </c>
      <c r="D168" s="8">
        <v>6200</v>
      </c>
      <c r="E168" s="8">
        <v>6900</v>
      </c>
      <c r="F168" s="8">
        <v>7100</v>
      </c>
      <c r="G168" s="8">
        <v>6500</v>
      </c>
      <c r="H168" s="8">
        <v>5700</v>
      </c>
      <c r="I168" s="8">
        <v>6900</v>
      </c>
      <c r="J168" s="8">
        <v>7600</v>
      </c>
      <c r="K168" s="8">
        <v>7400</v>
      </c>
      <c r="L168" s="8">
        <v>7400</v>
      </c>
      <c r="M168" s="8">
        <v>8400</v>
      </c>
      <c r="N168" s="8">
        <v>10100</v>
      </c>
      <c r="O168" s="8">
        <v>10300</v>
      </c>
      <c r="P168" s="8">
        <v>9000</v>
      </c>
      <c r="Q168" s="8">
        <v>8400</v>
      </c>
      <c r="R168" s="8">
        <v>9000</v>
      </c>
      <c r="S168" s="8">
        <v>6700</v>
      </c>
      <c r="T168" s="8">
        <v>4600</v>
      </c>
      <c r="U168" s="8">
        <v>2600</v>
      </c>
      <c r="V168" s="8">
        <v>1600</v>
      </c>
      <c r="W168" s="8">
        <f>SUM(P02_Census_2021_Usual_resident_population_by_five_year_age_group_local_authorities_in_England_and_Wales[[#This Row],[0 ‒ 4]:[25 ‒ 29]])</f>
        <v>39300</v>
      </c>
      <c r="X16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29.660377358490564</v>
      </c>
    </row>
    <row r="169" spans="1:24" s="3" customFormat="1" ht="15.5" x14ac:dyDescent="0.35">
      <c r="A169" s="2" t="s">
        <v>354</v>
      </c>
      <c r="B169" s="187" t="s">
        <v>355</v>
      </c>
      <c r="C169" s="8">
        <v>101600</v>
      </c>
      <c r="D169" s="8">
        <v>4800</v>
      </c>
      <c r="E169" s="8">
        <v>5500</v>
      </c>
      <c r="F169" s="8">
        <v>5600</v>
      </c>
      <c r="G169" s="8">
        <v>5000</v>
      </c>
      <c r="H169" s="8">
        <v>4700</v>
      </c>
      <c r="I169" s="8">
        <v>5400</v>
      </c>
      <c r="J169" s="8">
        <v>5900</v>
      </c>
      <c r="K169" s="8">
        <v>5600</v>
      </c>
      <c r="L169" s="8">
        <v>5500</v>
      </c>
      <c r="M169" s="8">
        <v>6400</v>
      </c>
      <c r="N169" s="8">
        <v>7700</v>
      </c>
      <c r="O169" s="8">
        <v>7500</v>
      </c>
      <c r="P169" s="8">
        <v>6400</v>
      </c>
      <c r="Q169" s="8">
        <v>6300</v>
      </c>
      <c r="R169" s="8">
        <v>7200</v>
      </c>
      <c r="S169" s="8">
        <v>5600</v>
      </c>
      <c r="T169" s="8">
        <v>3500</v>
      </c>
      <c r="U169" s="8">
        <v>2000</v>
      </c>
      <c r="V169" s="8">
        <v>1000</v>
      </c>
      <c r="W169" s="8">
        <f>SUM(P02_Census_2021_Usual_resident_population_by_five_year_age_group_local_authorities_in_England_and_Wales[[#This Row],[0 ‒ 4]:[25 ‒ 29]])</f>
        <v>31000</v>
      </c>
      <c r="X16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30.511811023622048</v>
      </c>
    </row>
    <row r="170" spans="1:24" s="2" customFormat="1" ht="15.5" x14ac:dyDescent="0.35">
      <c r="A170" s="2" t="s">
        <v>356</v>
      </c>
      <c r="B170" s="185" t="s">
        <v>995</v>
      </c>
      <c r="C170" s="8">
        <v>6334500</v>
      </c>
      <c r="D170" s="8">
        <v>349100</v>
      </c>
      <c r="E170" s="8">
        <v>380600</v>
      </c>
      <c r="F170" s="8">
        <v>385100</v>
      </c>
      <c r="G170" s="8">
        <v>343000</v>
      </c>
      <c r="H170" s="8">
        <v>342300</v>
      </c>
      <c r="I170" s="8">
        <v>387900</v>
      </c>
      <c r="J170" s="8">
        <v>424400</v>
      </c>
      <c r="K170" s="8">
        <v>417800</v>
      </c>
      <c r="L170" s="8">
        <v>405800</v>
      </c>
      <c r="M170" s="8">
        <v>410800</v>
      </c>
      <c r="N170" s="8">
        <v>442800</v>
      </c>
      <c r="O170" s="8">
        <v>432500</v>
      </c>
      <c r="P170" s="8">
        <v>369500</v>
      </c>
      <c r="Q170" s="8">
        <v>319200</v>
      </c>
      <c r="R170" s="8">
        <v>336000</v>
      </c>
      <c r="S170" s="8">
        <v>246600</v>
      </c>
      <c r="T170" s="8">
        <v>171200</v>
      </c>
      <c r="U170" s="8">
        <v>107500</v>
      </c>
      <c r="V170" s="8">
        <v>62500</v>
      </c>
      <c r="W170" s="8">
        <f>SUM(P02_Census_2021_Usual_resident_population_by_five_year_age_group_local_authorities_in_England_and_Wales[[#This Row],[0 ‒ 4]:[25 ‒ 29]])</f>
        <v>2188000</v>
      </c>
      <c r="X17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34.541005604230804</v>
      </c>
    </row>
    <row r="171" spans="1:24" s="2" customFormat="1" ht="15.5" x14ac:dyDescent="0.35">
      <c r="A171" s="2" t="s">
        <v>358</v>
      </c>
      <c r="B171" s="186" t="s">
        <v>996</v>
      </c>
      <c r="C171" s="8">
        <v>185300</v>
      </c>
      <c r="D171" s="8">
        <v>11200</v>
      </c>
      <c r="E171" s="8">
        <v>11700</v>
      </c>
      <c r="F171" s="8">
        <v>12000</v>
      </c>
      <c r="G171" s="8">
        <v>10300</v>
      </c>
      <c r="H171" s="8">
        <v>10000</v>
      </c>
      <c r="I171" s="8">
        <v>11900</v>
      </c>
      <c r="J171" s="8">
        <v>13600</v>
      </c>
      <c r="K171" s="8">
        <v>13300</v>
      </c>
      <c r="L171" s="8">
        <v>13000</v>
      </c>
      <c r="M171" s="8">
        <v>12300</v>
      </c>
      <c r="N171" s="8">
        <v>13000</v>
      </c>
      <c r="O171" s="8">
        <v>12000</v>
      </c>
      <c r="P171" s="8">
        <v>10000</v>
      </c>
      <c r="Q171" s="8">
        <v>8400</v>
      </c>
      <c r="R171" s="8">
        <v>8400</v>
      </c>
      <c r="S171" s="8">
        <v>5900</v>
      </c>
      <c r="T171" s="8">
        <v>4200</v>
      </c>
      <c r="U171" s="8">
        <v>2700</v>
      </c>
      <c r="V171" s="8">
        <v>1600</v>
      </c>
      <c r="W171" s="8">
        <f>SUM(P02_Census_2021_Usual_resident_population_by_five_year_age_group_local_authorities_in_England_and_Wales[[#This Row],[0 ‒ 4]:[25 ‒ 29]])</f>
        <v>67100</v>
      </c>
      <c r="X17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36.211548839719377</v>
      </c>
    </row>
    <row r="172" spans="1:24" s="2" customFormat="1" ht="15.5" x14ac:dyDescent="0.35">
      <c r="A172" s="2" t="s">
        <v>360</v>
      </c>
      <c r="B172" s="186" t="s">
        <v>997</v>
      </c>
      <c r="C172" s="8">
        <v>294200</v>
      </c>
      <c r="D172" s="8">
        <v>17800</v>
      </c>
      <c r="E172" s="8">
        <v>18500</v>
      </c>
      <c r="F172" s="8">
        <v>17900</v>
      </c>
      <c r="G172" s="8">
        <v>14800</v>
      </c>
      <c r="H172" s="8">
        <v>14000</v>
      </c>
      <c r="I172" s="8">
        <v>18000</v>
      </c>
      <c r="J172" s="8">
        <v>21200</v>
      </c>
      <c r="K172" s="8">
        <v>20800</v>
      </c>
      <c r="L172" s="8">
        <v>19500</v>
      </c>
      <c r="M172" s="8">
        <v>19400</v>
      </c>
      <c r="N172" s="8">
        <v>21100</v>
      </c>
      <c r="O172" s="8">
        <v>21000</v>
      </c>
      <c r="P172" s="8">
        <v>17500</v>
      </c>
      <c r="Q172" s="8">
        <v>14400</v>
      </c>
      <c r="R172" s="8">
        <v>14700</v>
      </c>
      <c r="S172" s="8">
        <v>10600</v>
      </c>
      <c r="T172" s="8">
        <v>6900</v>
      </c>
      <c r="U172" s="8">
        <v>4100</v>
      </c>
      <c r="V172" s="8">
        <v>2200</v>
      </c>
      <c r="W172" s="8">
        <f>SUM(P02_Census_2021_Usual_resident_population_by_five_year_age_group_local_authorities_in_England_and_Wales[[#This Row],[0 ‒ 4]:[25 ‒ 29]])</f>
        <v>101000</v>
      </c>
      <c r="X17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34.330387491502378</v>
      </c>
    </row>
    <row r="173" spans="1:24" s="2" customFormat="1" ht="15.5" x14ac:dyDescent="0.35">
      <c r="A173" s="2" t="s">
        <v>362</v>
      </c>
      <c r="B173" s="186" t="s">
        <v>998</v>
      </c>
      <c r="C173" s="8">
        <v>225300</v>
      </c>
      <c r="D173" s="8">
        <v>16000</v>
      </c>
      <c r="E173" s="8">
        <v>16700</v>
      </c>
      <c r="F173" s="8">
        <v>16700</v>
      </c>
      <c r="G173" s="8">
        <v>15100</v>
      </c>
      <c r="H173" s="8">
        <v>15600</v>
      </c>
      <c r="I173" s="8">
        <v>16500</v>
      </c>
      <c r="J173" s="8">
        <v>17900</v>
      </c>
      <c r="K173" s="8">
        <v>17700</v>
      </c>
      <c r="L173" s="8">
        <v>16500</v>
      </c>
      <c r="M173" s="8">
        <v>14100</v>
      </c>
      <c r="N173" s="8">
        <v>13800</v>
      </c>
      <c r="O173" s="8">
        <v>12400</v>
      </c>
      <c r="P173" s="8">
        <v>10000</v>
      </c>
      <c r="Q173" s="8">
        <v>7800</v>
      </c>
      <c r="R173" s="8">
        <v>6400</v>
      </c>
      <c r="S173" s="8">
        <v>4800</v>
      </c>
      <c r="T173" s="8">
        <v>3900</v>
      </c>
      <c r="U173" s="8">
        <v>2400</v>
      </c>
      <c r="V173" s="8">
        <v>1200</v>
      </c>
      <c r="W173" s="8">
        <f>SUM(P02_Census_2021_Usual_resident_population_by_five_year_age_group_local_authorities_in_England_and_Wales[[#This Row],[0 ‒ 4]:[25 ‒ 29]])</f>
        <v>96600</v>
      </c>
      <c r="X17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42.876165113182424</v>
      </c>
    </row>
    <row r="174" spans="1:24" s="2" customFormat="1" ht="15.5" x14ac:dyDescent="0.35">
      <c r="A174" s="2" t="s">
        <v>364</v>
      </c>
      <c r="B174" s="186" t="s">
        <v>999</v>
      </c>
      <c r="C174" s="8">
        <v>215700</v>
      </c>
      <c r="D174" s="8">
        <v>14200</v>
      </c>
      <c r="E174" s="8">
        <v>15700</v>
      </c>
      <c r="F174" s="8">
        <v>15500</v>
      </c>
      <c r="G174" s="8">
        <v>12500</v>
      </c>
      <c r="H174" s="8">
        <v>11700</v>
      </c>
      <c r="I174" s="8">
        <v>15300</v>
      </c>
      <c r="J174" s="8">
        <v>17300</v>
      </c>
      <c r="K174" s="8">
        <v>17300</v>
      </c>
      <c r="L174" s="8">
        <v>15300</v>
      </c>
      <c r="M174" s="8">
        <v>13900</v>
      </c>
      <c r="N174" s="8">
        <v>13700</v>
      </c>
      <c r="O174" s="8">
        <v>12300</v>
      </c>
      <c r="P174" s="8">
        <v>10400</v>
      </c>
      <c r="Q174" s="8">
        <v>8600</v>
      </c>
      <c r="R174" s="8">
        <v>8100</v>
      </c>
      <c r="S174" s="8">
        <v>5700</v>
      </c>
      <c r="T174" s="8">
        <v>4100</v>
      </c>
      <c r="U174" s="8">
        <v>2600</v>
      </c>
      <c r="V174" s="8">
        <v>1500</v>
      </c>
      <c r="W174" s="8">
        <f>SUM(P02_Census_2021_Usual_resident_population_by_five_year_age_group_local_authorities_in_England_and_Wales[[#This Row],[0 ‒ 4]:[25 ‒ 29]])</f>
        <v>84900</v>
      </c>
      <c r="X17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39.360222531293466</v>
      </c>
    </row>
    <row r="175" spans="1:24" s="2" customFormat="1" ht="15.5" x14ac:dyDescent="0.35">
      <c r="A175" s="2" t="s">
        <v>366</v>
      </c>
      <c r="B175" s="186" t="s">
        <v>1000</v>
      </c>
      <c r="C175" s="8">
        <v>180700</v>
      </c>
      <c r="D175" s="8">
        <v>10200</v>
      </c>
      <c r="E175" s="8">
        <v>10900</v>
      </c>
      <c r="F175" s="8">
        <v>11100</v>
      </c>
      <c r="G175" s="8">
        <v>9200</v>
      </c>
      <c r="H175" s="8">
        <v>9400</v>
      </c>
      <c r="I175" s="8">
        <v>11200</v>
      </c>
      <c r="J175" s="8">
        <v>11900</v>
      </c>
      <c r="K175" s="8">
        <v>12200</v>
      </c>
      <c r="L175" s="8">
        <v>12200</v>
      </c>
      <c r="M175" s="8">
        <v>12300</v>
      </c>
      <c r="N175" s="8">
        <v>12500</v>
      </c>
      <c r="O175" s="8">
        <v>12500</v>
      </c>
      <c r="P175" s="8">
        <v>10400</v>
      </c>
      <c r="Q175" s="8">
        <v>8800</v>
      </c>
      <c r="R175" s="8">
        <v>9200</v>
      </c>
      <c r="S175" s="8">
        <v>6800</v>
      </c>
      <c r="T175" s="8">
        <v>4700</v>
      </c>
      <c r="U175" s="8">
        <v>3100</v>
      </c>
      <c r="V175" s="8">
        <v>1900</v>
      </c>
      <c r="W175" s="8">
        <f>SUM(P02_Census_2021_Usual_resident_population_by_five_year_age_group_local_authorities_in_England_and_Wales[[#This Row],[0 ‒ 4]:[25 ‒ 29]])</f>
        <v>62000</v>
      </c>
      <c r="X17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34.311012728278918</v>
      </c>
    </row>
    <row r="176" spans="1:24" s="2" customFormat="1" ht="15.5" x14ac:dyDescent="0.35">
      <c r="A176" s="2" t="s">
        <v>368</v>
      </c>
      <c r="B176" s="186" t="s">
        <v>1001</v>
      </c>
      <c r="C176" s="8">
        <v>176000</v>
      </c>
      <c r="D176" s="8">
        <v>12300</v>
      </c>
      <c r="E176" s="8">
        <v>12700</v>
      </c>
      <c r="F176" s="8">
        <v>12400</v>
      </c>
      <c r="G176" s="8">
        <v>10500</v>
      </c>
      <c r="H176" s="8">
        <v>9500</v>
      </c>
      <c r="I176" s="8">
        <v>11800</v>
      </c>
      <c r="J176" s="8">
        <v>14100</v>
      </c>
      <c r="K176" s="8">
        <v>13800</v>
      </c>
      <c r="L176" s="8">
        <v>12500</v>
      </c>
      <c r="M176" s="8">
        <v>11700</v>
      </c>
      <c r="N176" s="8">
        <v>11800</v>
      </c>
      <c r="O176" s="8">
        <v>10800</v>
      </c>
      <c r="P176" s="8">
        <v>8400</v>
      </c>
      <c r="Q176" s="8">
        <v>6700</v>
      </c>
      <c r="R176" s="8">
        <v>6800</v>
      </c>
      <c r="S176" s="8">
        <v>4400</v>
      </c>
      <c r="T176" s="8">
        <v>3100</v>
      </c>
      <c r="U176" s="8">
        <v>1800</v>
      </c>
      <c r="V176" s="8">
        <v>1100</v>
      </c>
      <c r="W176" s="8">
        <f>SUM(P02_Census_2021_Usual_resident_population_by_five_year_age_group_local_authorities_in_England_and_Wales[[#This Row],[0 ‒ 4]:[25 ‒ 29]])</f>
        <v>69200</v>
      </c>
      <c r="X17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39.31818181818182</v>
      </c>
    </row>
    <row r="177" spans="1:24" s="2" customFormat="1" ht="15.5" x14ac:dyDescent="0.35">
      <c r="A177" s="2" t="s">
        <v>370</v>
      </c>
      <c r="B177" s="186" t="s">
        <v>1002</v>
      </c>
      <c r="C177" s="8">
        <v>678600</v>
      </c>
      <c r="D177" s="8">
        <v>34500</v>
      </c>
      <c r="E177" s="8">
        <v>38700</v>
      </c>
      <c r="F177" s="8">
        <v>38800</v>
      </c>
      <c r="G177" s="8">
        <v>38500</v>
      </c>
      <c r="H177" s="8">
        <v>43900</v>
      </c>
      <c r="I177" s="8">
        <v>46200</v>
      </c>
      <c r="J177" s="8">
        <v>47800</v>
      </c>
      <c r="K177" s="8">
        <v>45700</v>
      </c>
      <c r="L177" s="8">
        <v>44200</v>
      </c>
      <c r="M177" s="8">
        <v>44500</v>
      </c>
      <c r="N177" s="8">
        <v>46700</v>
      </c>
      <c r="O177" s="8">
        <v>44900</v>
      </c>
      <c r="P177" s="8">
        <v>37800</v>
      </c>
      <c r="Q177" s="8">
        <v>33100</v>
      </c>
      <c r="R177" s="8">
        <v>34200</v>
      </c>
      <c r="S177" s="8">
        <v>25300</v>
      </c>
      <c r="T177" s="8">
        <v>17300</v>
      </c>
      <c r="U177" s="8">
        <v>10400</v>
      </c>
      <c r="V177" s="8">
        <v>6200</v>
      </c>
      <c r="W177" s="8">
        <f>SUM(P02_Census_2021_Usual_resident_population_by_five_year_age_group_local_authorities_in_England_and_Wales[[#This Row],[0 ‒ 4]:[25 ‒ 29]])</f>
        <v>240600</v>
      </c>
      <c r="X17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35.455349248452691</v>
      </c>
    </row>
    <row r="178" spans="1:24" s="2" customFormat="1" ht="15.5" x14ac:dyDescent="0.35">
      <c r="A178" s="2" t="s">
        <v>372</v>
      </c>
      <c r="B178" s="187" t="s">
        <v>373</v>
      </c>
      <c r="C178" s="8">
        <v>145700</v>
      </c>
      <c r="D178" s="8">
        <v>6300</v>
      </c>
      <c r="E178" s="8">
        <v>6700</v>
      </c>
      <c r="F178" s="8">
        <v>6600</v>
      </c>
      <c r="G178" s="8">
        <v>11500</v>
      </c>
      <c r="H178" s="8">
        <v>20400</v>
      </c>
      <c r="I178" s="8">
        <v>16300</v>
      </c>
      <c r="J178" s="8">
        <v>13500</v>
      </c>
      <c r="K178" s="8">
        <v>10500</v>
      </c>
      <c r="L178" s="8">
        <v>9100</v>
      </c>
      <c r="M178" s="8">
        <v>8000</v>
      </c>
      <c r="N178" s="8">
        <v>7800</v>
      </c>
      <c r="O178" s="8">
        <v>6900</v>
      </c>
      <c r="P178" s="8">
        <v>5300</v>
      </c>
      <c r="Q178" s="8">
        <v>4600</v>
      </c>
      <c r="R178" s="8">
        <v>4100</v>
      </c>
      <c r="S178" s="8">
        <v>3100</v>
      </c>
      <c r="T178" s="8">
        <v>2300</v>
      </c>
      <c r="U178" s="8">
        <v>1500</v>
      </c>
      <c r="V178" s="8">
        <v>1000</v>
      </c>
      <c r="W178" s="8">
        <f>SUM(P02_Census_2021_Usual_resident_population_by_five_year_age_group_local_authorities_in_England_and_Wales[[#This Row],[0 ‒ 4]:[25 ‒ 29]])</f>
        <v>67800</v>
      </c>
      <c r="X17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46.533973919011665</v>
      </c>
    </row>
    <row r="179" spans="1:24" s="2" customFormat="1" ht="15.5" x14ac:dyDescent="0.35">
      <c r="A179" s="2" t="s">
        <v>374</v>
      </c>
      <c r="B179" s="187" t="s">
        <v>375</v>
      </c>
      <c r="C179" s="8">
        <v>87700</v>
      </c>
      <c r="D179" s="8">
        <v>4500</v>
      </c>
      <c r="E179" s="8">
        <v>5300</v>
      </c>
      <c r="F179" s="8">
        <v>5500</v>
      </c>
      <c r="G179" s="8">
        <v>4400</v>
      </c>
      <c r="H179" s="8">
        <v>3600</v>
      </c>
      <c r="I179" s="8">
        <v>4700</v>
      </c>
      <c r="J179" s="8">
        <v>5500</v>
      </c>
      <c r="K179" s="8">
        <v>5800</v>
      </c>
      <c r="L179" s="8">
        <v>5900</v>
      </c>
      <c r="M179" s="8">
        <v>6200</v>
      </c>
      <c r="N179" s="8">
        <v>6500</v>
      </c>
      <c r="O179" s="8">
        <v>6200</v>
      </c>
      <c r="P179" s="8">
        <v>5300</v>
      </c>
      <c r="Q179" s="8">
        <v>4700</v>
      </c>
      <c r="R179" s="8">
        <v>5000</v>
      </c>
      <c r="S179" s="8">
        <v>3600</v>
      </c>
      <c r="T179" s="8">
        <v>2500</v>
      </c>
      <c r="U179" s="8">
        <v>1500</v>
      </c>
      <c r="V179" s="174">
        <v>900</v>
      </c>
      <c r="W179" s="8">
        <f>SUM(P02_Census_2021_Usual_resident_population_by_five_year_age_group_local_authorities_in_England_and_Wales[[#This Row],[0 ‒ 4]:[25 ‒ 29]])</f>
        <v>28000</v>
      </c>
      <c r="X17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31.927023945267958</v>
      </c>
    </row>
    <row r="180" spans="1:24" s="2" customFormat="1" ht="15.5" x14ac:dyDescent="0.35">
      <c r="A180" s="2" t="s">
        <v>376</v>
      </c>
      <c r="B180" s="187" t="s">
        <v>377</v>
      </c>
      <c r="C180" s="8">
        <v>102500</v>
      </c>
      <c r="D180" s="8">
        <v>5200</v>
      </c>
      <c r="E180" s="8">
        <v>5800</v>
      </c>
      <c r="F180" s="8">
        <v>5600</v>
      </c>
      <c r="G180" s="8">
        <v>5000</v>
      </c>
      <c r="H180" s="8">
        <v>5100</v>
      </c>
      <c r="I180" s="8">
        <v>6200</v>
      </c>
      <c r="J180" s="8">
        <v>6500</v>
      </c>
      <c r="K180" s="8">
        <v>6200</v>
      </c>
      <c r="L180" s="8">
        <v>5700</v>
      </c>
      <c r="M180" s="8">
        <v>6200</v>
      </c>
      <c r="N180" s="8">
        <v>7400</v>
      </c>
      <c r="O180" s="8">
        <v>7500</v>
      </c>
      <c r="P180" s="8">
        <v>6600</v>
      </c>
      <c r="Q180" s="8">
        <v>6200</v>
      </c>
      <c r="R180" s="8">
        <v>6300</v>
      </c>
      <c r="S180" s="8">
        <v>4700</v>
      </c>
      <c r="T180" s="8">
        <v>3200</v>
      </c>
      <c r="U180" s="8">
        <v>1900</v>
      </c>
      <c r="V180" s="8">
        <v>1100</v>
      </c>
      <c r="W180" s="8">
        <f>SUM(P02_Census_2021_Usual_resident_population_by_five_year_age_group_local_authorities_in_England_and_Wales[[#This Row],[0 ‒ 4]:[25 ‒ 29]])</f>
        <v>32900</v>
      </c>
      <c r="X18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32.09756097560976</v>
      </c>
    </row>
    <row r="181" spans="1:24" s="2" customFormat="1" ht="15.5" x14ac:dyDescent="0.35">
      <c r="A181" s="2" t="s">
        <v>378</v>
      </c>
      <c r="B181" s="187" t="s">
        <v>379</v>
      </c>
      <c r="C181" s="8">
        <v>180800</v>
      </c>
      <c r="D181" s="8">
        <v>9700</v>
      </c>
      <c r="E181" s="8">
        <v>10600</v>
      </c>
      <c r="F181" s="8">
        <v>10400</v>
      </c>
      <c r="G181" s="8">
        <v>8800</v>
      </c>
      <c r="H181" s="8">
        <v>8500</v>
      </c>
      <c r="I181" s="8">
        <v>10700</v>
      </c>
      <c r="J181" s="8">
        <v>12200</v>
      </c>
      <c r="K181" s="8">
        <v>12100</v>
      </c>
      <c r="L181" s="8">
        <v>11600</v>
      </c>
      <c r="M181" s="8">
        <v>12200</v>
      </c>
      <c r="N181" s="8">
        <v>13300</v>
      </c>
      <c r="O181" s="8">
        <v>13100</v>
      </c>
      <c r="P181" s="8">
        <v>11200</v>
      </c>
      <c r="Q181" s="8">
        <v>9600</v>
      </c>
      <c r="R181" s="8">
        <v>10200</v>
      </c>
      <c r="S181" s="8">
        <v>7500</v>
      </c>
      <c r="T181" s="8">
        <v>4900</v>
      </c>
      <c r="U181" s="8">
        <v>2700</v>
      </c>
      <c r="V181" s="8">
        <v>1600</v>
      </c>
      <c r="W181" s="8">
        <f>SUM(P02_Census_2021_Usual_resident_population_by_five_year_age_group_local_authorities_in_England_and_Wales[[#This Row],[0 ‒ 4]:[25 ‒ 29]])</f>
        <v>58700</v>
      </c>
      <c r="X18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32.466814159292035</v>
      </c>
    </row>
    <row r="182" spans="1:24" s="2" customFormat="1" ht="15.5" x14ac:dyDescent="0.35">
      <c r="A182" s="2" t="s">
        <v>380</v>
      </c>
      <c r="B182" s="187" t="s">
        <v>381</v>
      </c>
      <c r="C182" s="8">
        <v>162000</v>
      </c>
      <c r="D182" s="8">
        <v>8800</v>
      </c>
      <c r="E182" s="8">
        <v>10400</v>
      </c>
      <c r="F182" s="8">
        <v>10600</v>
      </c>
      <c r="G182" s="8">
        <v>8700</v>
      </c>
      <c r="H182" s="8">
        <v>6300</v>
      </c>
      <c r="I182" s="8">
        <v>8300</v>
      </c>
      <c r="J182" s="8">
        <v>10100</v>
      </c>
      <c r="K182" s="8">
        <v>11100</v>
      </c>
      <c r="L182" s="8">
        <v>11800</v>
      </c>
      <c r="M182" s="8">
        <v>11900</v>
      </c>
      <c r="N182" s="8">
        <v>11800</v>
      </c>
      <c r="O182" s="8">
        <v>11200</v>
      </c>
      <c r="P182" s="8">
        <v>9300</v>
      </c>
      <c r="Q182" s="8">
        <v>8100</v>
      </c>
      <c r="R182" s="8">
        <v>8500</v>
      </c>
      <c r="S182" s="8">
        <v>6400</v>
      </c>
      <c r="T182" s="8">
        <v>4400</v>
      </c>
      <c r="U182" s="8">
        <v>2700</v>
      </c>
      <c r="V182" s="8">
        <v>1700</v>
      </c>
      <c r="W182" s="8">
        <f>SUM(P02_Census_2021_Usual_resident_population_by_five_year_age_group_local_authorities_in_England_and_Wales[[#This Row],[0 ‒ 4]:[25 ‒ 29]])</f>
        <v>53100</v>
      </c>
      <c r="X18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32.777777777777779</v>
      </c>
    </row>
    <row r="183" spans="1:24" s="2" customFormat="1" ht="15.5" x14ac:dyDescent="0.35">
      <c r="A183" s="2" t="s">
        <v>382</v>
      </c>
      <c r="B183" s="186" t="s">
        <v>1003</v>
      </c>
      <c r="C183" s="8">
        <v>1503300</v>
      </c>
      <c r="D183" s="8">
        <v>83100</v>
      </c>
      <c r="E183" s="8">
        <v>89000</v>
      </c>
      <c r="F183" s="8">
        <v>90200</v>
      </c>
      <c r="G183" s="8">
        <v>79700</v>
      </c>
      <c r="H183" s="8">
        <v>78100</v>
      </c>
      <c r="I183" s="8">
        <v>88500</v>
      </c>
      <c r="J183" s="8">
        <v>97300</v>
      </c>
      <c r="K183" s="8">
        <v>95400</v>
      </c>
      <c r="L183" s="8">
        <v>93100</v>
      </c>
      <c r="M183" s="8">
        <v>96400</v>
      </c>
      <c r="N183" s="8">
        <v>107800</v>
      </c>
      <c r="O183" s="8">
        <v>104700</v>
      </c>
      <c r="P183" s="8">
        <v>90100</v>
      </c>
      <c r="Q183" s="8">
        <v>78000</v>
      </c>
      <c r="R183" s="8">
        <v>85300</v>
      </c>
      <c r="S183" s="8">
        <v>62200</v>
      </c>
      <c r="T183" s="8">
        <v>42600</v>
      </c>
      <c r="U183" s="8">
        <v>26600</v>
      </c>
      <c r="V183" s="8">
        <v>15200</v>
      </c>
      <c r="W183" s="8">
        <f>SUM(P02_Census_2021_Usual_resident_population_by_five_year_age_group_local_authorities_in_England_and_Wales[[#This Row],[0 ‒ 4]:[25 ‒ 29]])</f>
        <v>508600</v>
      </c>
      <c r="X18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33.83223574802102</v>
      </c>
    </row>
    <row r="184" spans="1:24" s="2" customFormat="1" ht="15.5" x14ac:dyDescent="0.35">
      <c r="A184" s="2" t="s">
        <v>384</v>
      </c>
      <c r="B184" s="187" t="s">
        <v>385</v>
      </c>
      <c r="C184" s="8">
        <v>187600</v>
      </c>
      <c r="D184" s="8">
        <v>12200</v>
      </c>
      <c r="E184" s="8">
        <v>12500</v>
      </c>
      <c r="F184" s="8">
        <v>12000</v>
      </c>
      <c r="G184" s="8">
        <v>10200</v>
      </c>
      <c r="H184" s="8">
        <v>9700</v>
      </c>
      <c r="I184" s="8">
        <v>12300</v>
      </c>
      <c r="J184" s="8">
        <v>14000</v>
      </c>
      <c r="K184" s="8">
        <v>13100</v>
      </c>
      <c r="L184" s="8">
        <v>12100</v>
      </c>
      <c r="M184" s="8">
        <v>11900</v>
      </c>
      <c r="N184" s="8">
        <v>13000</v>
      </c>
      <c r="O184" s="8">
        <v>12300</v>
      </c>
      <c r="P184" s="8">
        <v>10500</v>
      </c>
      <c r="Q184" s="8">
        <v>8400</v>
      </c>
      <c r="R184" s="8">
        <v>8800</v>
      </c>
      <c r="S184" s="8">
        <v>6100</v>
      </c>
      <c r="T184" s="8">
        <v>4400</v>
      </c>
      <c r="U184" s="8">
        <v>2800</v>
      </c>
      <c r="V184" s="8">
        <v>1400</v>
      </c>
      <c r="W184" s="8">
        <f>SUM(P02_Census_2021_Usual_resident_population_by_five_year_age_group_local_authorities_in_England_and_Wales[[#This Row],[0 ‒ 4]:[25 ‒ 29]])</f>
        <v>68900</v>
      </c>
      <c r="X18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36.727078891257996</v>
      </c>
    </row>
    <row r="185" spans="1:24" s="2" customFormat="1" ht="15.5" x14ac:dyDescent="0.35">
      <c r="A185" s="2" t="s">
        <v>386</v>
      </c>
      <c r="B185" s="187" t="s">
        <v>387</v>
      </c>
      <c r="C185" s="8">
        <v>155200</v>
      </c>
      <c r="D185" s="8">
        <v>8500</v>
      </c>
      <c r="E185" s="8">
        <v>9000</v>
      </c>
      <c r="F185" s="8">
        <v>9400</v>
      </c>
      <c r="G185" s="8">
        <v>8200</v>
      </c>
      <c r="H185" s="8">
        <v>7500</v>
      </c>
      <c r="I185" s="8">
        <v>9200</v>
      </c>
      <c r="J185" s="8">
        <v>9900</v>
      </c>
      <c r="K185" s="8">
        <v>9700</v>
      </c>
      <c r="L185" s="8">
        <v>9500</v>
      </c>
      <c r="M185" s="8">
        <v>10500</v>
      </c>
      <c r="N185" s="8">
        <v>11900</v>
      </c>
      <c r="O185" s="8">
        <v>11100</v>
      </c>
      <c r="P185" s="8">
        <v>9300</v>
      </c>
      <c r="Q185" s="8">
        <v>8400</v>
      </c>
      <c r="R185" s="8">
        <v>9000</v>
      </c>
      <c r="S185" s="8">
        <v>6300</v>
      </c>
      <c r="T185" s="8">
        <v>4200</v>
      </c>
      <c r="U185" s="8">
        <v>2400</v>
      </c>
      <c r="V185" s="8">
        <v>1400</v>
      </c>
      <c r="W185" s="8">
        <f>SUM(P02_Census_2021_Usual_resident_population_by_five_year_age_group_local_authorities_in_England_and_Wales[[#This Row],[0 ‒ 4]:[25 ‒ 29]])</f>
        <v>51800</v>
      </c>
      <c r="X18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33.376288659793815</v>
      </c>
    </row>
    <row r="186" spans="1:24" s="2" customFormat="1" ht="15.5" x14ac:dyDescent="0.35">
      <c r="A186" s="2" t="s">
        <v>388</v>
      </c>
      <c r="B186" s="187" t="s">
        <v>389</v>
      </c>
      <c r="C186" s="8">
        <v>77000</v>
      </c>
      <c r="D186" s="8">
        <v>4300</v>
      </c>
      <c r="E186" s="8">
        <v>4600</v>
      </c>
      <c r="F186" s="8">
        <v>4500</v>
      </c>
      <c r="G186" s="8">
        <v>3900</v>
      </c>
      <c r="H186" s="8">
        <v>3600</v>
      </c>
      <c r="I186" s="8">
        <v>4700</v>
      </c>
      <c r="J186" s="8">
        <v>5200</v>
      </c>
      <c r="K186" s="8">
        <v>5000</v>
      </c>
      <c r="L186" s="8">
        <v>5000</v>
      </c>
      <c r="M186" s="8">
        <v>5000</v>
      </c>
      <c r="N186" s="8">
        <v>5600</v>
      </c>
      <c r="O186" s="8">
        <v>5600</v>
      </c>
      <c r="P186" s="8">
        <v>4500</v>
      </c>
      <c r="Q186" s="8">
        <v>3800</v>
      </c>
      <c r="R186" s="8">
        <v>4000</v>
      </c>
      <c r="S186" s="8">
        <v>2900</v>
      </c>
      <c r="T186" s="8">
        <v>2200</v>
      </c>
      <c r="U186" s="8">
        <v>1600</v>
      </c>
      <c r="V186" s="8">
        <v>1000</v>
      </c>
      <c r="W186" s="8">
        <f>SUM(P02_Census_2021_Usual_resident_population_by_five_year_age_group_local_authorities_in_England_and_Wales[[#This Row],[0 ‒ 4]:[25 ‒ 29]])</f>
        <v>25600</v>
      </c>
      <c r="X18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33.246753246753244</v>
      </c>
    </row>
    <row r="187" spans="1:24" s="2" customFormat="1" ht="15.5" x14ac:dyDescent="0.35">
      <c r="A187" s="2" t="s">
        <v>390</v>
      </c>
      <c r="B187" s="187" t="s">
        <v>391</v>
      </c>
      <c r="C187" s="8">
        <v>89600</v>
      </c>
      <c r="D187" s="8">
        <v>4300</v>
      </c>
      <c r="E187" s="8">
        <v>4800</v>
      </c>
      <c r="F187" s="8">
        <v>5100</v>
      </c>
      <c r="G187" s="8">
        <v>4600</v>
      </c>
      <c r="H187" s="8">
        <v>4500</v>
      </c>
      <c r="I187" s="8">
        <v>4800</v>
      </c>
      <c r="J187" s="8">
        <v>5000</v>
      </c>
      <c r="K187" s="8">
        <v>5000</v>
      </c>
      <c r="L187" s="8">
        <v>4900</v>
      </c>
      <c r="M187" s="8">
        <v>5400</v>
      </c>
      <c r="N187" s="8">
        <v>6400</v>
      </c>
      <c r="O187" s="8">
        <v>6400</v>
      </c>
      <c r="P187" s="8">
        <v>5700</v>
      </c>
      <c r="Q187" s="8">
        <v>5300</v>
      </c>
      <c r="R187" s="8">
        <v>6400</v>
      </c>
      <c r="S187" s="8">
        <v>4800</v>
      </c>
      <c r="T187" s="8">
        <v>3300</v>
      </c>
      <c r="U187" s="8">
        <v>1900</v>
      </c>
      <c r="V187" s="174">
        <v>900</v>
      </c>
      <c r="W187" s="8">
        <f>SUM(P02_Census_2021_Usual_resident_population_by_five_year_age_group_local_authorities_in_England_and_Wales[[#This Row],[0 ‒ 4]:[25 ‒ 29]])</f>
        <v>28100</v>
      </c>
      <c r="X18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31.361607142857146</v>
      </c>
    </row>
    <row r="188" spans="1:24" s="2" customFormat="1" ht="15.5" x14ac:dyDescent="0.35">
      <c r="A188" s="2" t="s">
        <v>392</v>
      </c>
      <c r="B188" s="187" t="s">
        <v>393</v>
      </c>
      <c r="C188" s="8">
        <v>181500</v>
      </c>
      <c r="D188" s="8">
        <v>9900</v>
      </c>
      <c r="E188" s="8">
        <v>10800</v>
      </c>
      <c r="F188" s="8">
        <v>11000</v>
      </c>
      <c r="G188" s="8">
        <v>9800</v>
      </c>
      <c r="H188" s="8">
        <v>9100</v>
      </c>
      <c r="I188" s="8">
        <v>11500</v>
      </c>
      <c r="J188" s="8">
        <v>12300</v>
      </c>
      <c r="K188" s="8">
        <v>12300</v>
      </c>
      <c r="L188" s="8">
        <v>12100</v>
      </c>
      <c r="M188" s="8">
        <v>12400</v>
      </c>
      <c r="N188" s="8">
        <v>12900</v>
      </c>
      <c r="O188" s="8">
        <v>12100</v>
      </c>
      <c r="P188" s="8">
        <v>10200</v>
      </c>
      <c r="Q188" s="8">
        <v>8800</v>
      </c>
      <c r="R188" s="8">
        <v>9700</v>
      </c>
      <c r="S188" s="8">
        <v>7000</v>
      </c>
      <c r="T188" s="8">
        <v>4900</v>
      </c>
      <c r="U188" s="8">
        <v>3100</v>
      </c>
      <c r="V188" s="8">
        <v>1800</v>
      </c>
      <c r="W188" s="8">
        <f>SUM(P02_Census_2021_Usual_resident_population_by_five_year_age_group_local_authorities_in_England_and_Wales[[#This Row],[0 ‒ 4]:[25 ‒ 29]])</f>
        <v>62100</v>
      </c>
      <c r="X18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34.214876033057848</v>
      </c>
    </row>
    <row r="189" spans="1:24" s="2" customFormat="1" ht="15.5" x14ac:dyDescent="0.35">
      <c r="A189" s="2" t="s">
        <v>394</v>
      </c>
      <c r="B189" s="187" t="s">
        <v>395</v>
      </c>
      <c r="C189" s="8">
        <v>192700</v>
      </c>
      <c r="D189" s="8">
        <v>10800</v>
      </c>
      <c r="E189" s="8">
        <v>11800</v>
      </c>
      <c r="F189" s="8">
        <v>11600</v>
      </c>
      <c r="G189" s="8">
        <v>11300</v>
      </c>
      <c r="H189" s="8">
        <v>13900</v>
      </c>
      <c r="I189" s="8">
        <v>12600</v>
      </c>
      <c r="J189" s="8">
        <v>13500</v>
      </c>
      <c r="K189" s="8">
        <v>12900</v>
      </c>
      <c r="L189" s="8">
        <v>12600</v>
      </c>
      <c r="M189" s="8">
        <v>12400</v>
      </c>
      <c r="N189" s="8">
        <v>13000</v>
      </c>
      <c r="O189" s="8">
        <v>12000</v>
      </c>
      <c r="P189" s="8">
        <v>10000</v>
      </c>
      <c r="Q189" s="8">
        <v>8600</v>
      </c>
      <c r="R189" s="8">
        <v>9700</v>
      </c>
      <c r="S189" s="8">
        <v>6900</v>
      </c>
      <c r="T189" s="8">
        <v>4600</v>
      </c>
      <c r="U189" s="8">
        <v>2800</v>
      </c>
      <c r="V189" s="8">
        <v>1700</v>
      </c>
      <c r="W189" s="8">
        <f>SUM(P02_Census_2021_Usual_resident_population_by_five_year_age_group_local_authorities_in_England_and_Wales[[#This Row],[0 ‒ 4]:[25 ‒ 29]])</f>
        <v>72000</v>
      </c>
      <c r="X18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37.363777893098082</v>
      </c>
    </row>
    <row r="190" spans="1:24" s="2" customFormat="1" ht="15.5" x14ac:dyDescent="0.35">
      <c r="A190" s="2" t="s">
        <v>396</v>
      </c>
      <c r="B190" s="187" t="s">
        <v>397</v>
      </c>
      <c r="C190" s="8">
        <v>135000</v>
      </c>
      <c r="D190" s="8">
        <v>7900</v>
      </c>
      <c r="E190" s="8">
        <v>7700</v>
      </c>
      <c r="F190" s="8">
        <v>7900</v>
      </c>
      <c r="G190" s="8">
        <v>7000</v>
      </c>
      <c r="H190" s="8">
        <v>6800</v>
      </c>
      <c r="I190" s="8">
        <v>7600</v>
      </c>
      <c r="J190" s="8">
        <v>8900</v>
      </c>
      <c r="K190" s="8">
        <v>9000</v>
      </c>
      <c r="L190" s="8">
        <v>9100</v>
      </c>
      <c r="M190" s="8">
        <v>8900</v>
      </c>
      <c r="N190" s="8">
        <v>10000</v>
      </c>
      <c r="O190" s="8">
        <v>9900</v>
      </c>
      <c r="P190" s="8">
        <v>8100</v>
      </c>
      <c r="Q190" s="8">
        <v>6700</v>
      </c>
      <c r="R190" s="8">
        <v>7000</v>
      </c>
      <c r="S190" s="8">
        <v>5200</v>
      </c>
      <c r="T190" s="8">
        <v>3600</v>
      </c>
      <c r="U190" s="8">
        <v>2300</v>
      </c>
      <c r="V190" s="8">
        <v>1500</v>
      </c>
      <c r="W190" s="8">
        <f>SUM(P02_Census_2021_Usual_resident_population_by_five_year_age_group_local_authorities_in_England_and_Wales[[#This Row],[0 ‒ 4]:[25 ‒ 29]])</f>
        <v>44900</v>
      </c>
      <c r="X19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33.25925925925926</v>
      </c>
    </row>
    <row r="191" spans="1:24" s="2" customFormat="1" ht="15.5" x14ac:dyDescent="0.35">
      <c r="A191" s="2" t="s">
        <v>398</v>
      </c>
      <c r="B191" s="187" t="s">
        <v>399</v>
      </c>
      <c r="C191" s="8">
        <v>93300</v>
      </c>
      <c r="D191" s="8">
        <v>6300</v>
      </c>
      <c r="E191" s="8">
        <v>6600</v>
      </c>
      <c r="F191" s="8">
        <v>6300</v>
      </c>
      <c r="G191" s="8">
        <v>5100</v>
      </c>
      <c r="H191" s="8">
        <v>4900</v>
      </c>
      <c r="I191" s="8">
        <v>6400</v>
      </c>
      <c r="J191" s="8">
        <v>7700</v>
      </c>
      <c r="K191" s="8">
        <v>7500</v>
      </c>
      <c r="L191" s="8">
        <v>6500</v>
      </c>
      <c r="M191" s="8">
        <v>5600</v>
      </c>
      <c r="N191" s="8">
        <v>6000</v>
      </c>
      <c r="O191" s="8">
        <v>5800</v>
      </c>
      <c r="P191" s="8">
        <v>5000</v>
      </c>
      <c r="Q191" s="8">
        <v>4000</v>
      </c>
      <c r="R191" s="8">
        <v>3400</v>
      </c>
      <c r="S191" s="8">
        <v>2400</v>
      </c>
      <c r="T191" s="8">
        <v>1800</v>
      </c>
      <c r="U191" s="8">
        <v>1200</v>
      </c>
      <c r="V191" s="174">
        <v>700</v>
      </c>
      <c r="W191" s="8">
        <f>SUM(P02_Census_2021_Usual_resident_population_by_five_year_age_group_local_authorities_in_England_and_Wales[[#This Row],[0 ‒ 4]:[25 ‒ 29]])</f>
        <v>35600</v>
      </c>
      <c r="X19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38.156484458735264</v>
      </c>
    </row>
    <row r="192" spans="1:24" s="2" customFormat="1" ht="15.5" x14ac:dyDescent="0.35">
      <c r="A192" s="2" t="s">
        <v>400</v>
      </c>
      <c r="B192" s="187" t="s">
        <v>401</v>
      </c>
      <c r="C192" s="8">
        <v>66200</v>
      </c>
      <c r="D192" s="8">
        <v>3100</v>
      </c>
      <c r="E192" s="8">
        <v>3400</v>
      </c>
      <c r="F192" s="8">
        <v>3600</v>
      </c>
      <c r="G192" s="8">
        <v>3400</v>
      </c>
      <c r="H192" s="8">
        <v>3100</v>
      </c>
      <c r="I192" s="8">
        <v>3300</v>
      </c>
      <c r="J192" s="8">
        <v>3400</v>
      </c>
      <c r="K192" s="8">
        <v>3400</v>
      </c>
      <c r="L192" s="8">
        <v>3500</v>
      </c>
      <c r="M192" s="8">
        <v>4200</v>
      </c>
      <c r="N192" s="8">
        <v>5300</v>
      </c>
      <c r="O192" s="8">
        <v>5200</v>
      </c>
      <c r="P192" s="8">
        <v>4800</v>
      </c>
      <c r="Q192" s="8">
        <v>4200</v>
      </c>
      <c r="R192" s="8">
        <v>4700</v>
      </c>
      <c r="S192" s="8">
        <v>3400</v>
      </c>
      <c r="T192" s="8">
        <v>2200</v>
      </c>
      <c r="U192" s="8">
        <v>1300</v>
      </c>
      <c r="V192" s="174">
        <v>700</v>
      </c>
      <c r="W192" s="8">
        <f>SUM(P02_Census_2021_Usual_resident_population_by_five_year_age_group_local_authorities_in_England_and_Wales[[#This Row],[0 ‒ 4]:[25 ‒ 29]])</f>
        <v>19900</v>
      </c>
      <c r="X19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30.060422960725074</v>
      </c>
    </row>
    <row r="193" spans="1:24" s="2" customFormat="1" ht="15.5" x14ac:dyDescent="0.35">
      <c r="A193" s="2" t="s">
        <v>402</v>
      </c>
      <c r="B193" s="187" t="s">
        <v>403</v>
      </c>
      <c r="C193" s="8">
        <v>85600</v>
      </c>
      <c r="D193" s="8">
        <v>4300</v>
      </c>
      <c r="E193" s="8">
        <v>4600</v>
      </c>
      <c r="F193" s="8">
        <v>5200</v>
      </c>
      <c r="G193" s="8">
        <v>4500</v>
      </c>
      <c r="H193" s="8">
        <v>4200</v>
      </c>
      <c r="I193" s="8">
        <v>4500</v>
      </c>
      <c r="J193" s="8">
        <v>4700</v>
      </c>
      <c r="K193" s="8">
        <v>4900</v>
      </c>
      <c r="L193" s="8">
        <v>5000</v>
      </c>
      <c r="M193" s="8">
        <v>5600</v>
      </c>
      <c r="N193" s="8">
        <v>6600</v>
      </c>
      <c r="O193" s="8">
        <v>6300</v>
      </c>
      <c r="P193" s="8">
        <v>5500</v>
      </c>
      <c r="Q193" s="8">
        <v>4700</v>
      </c>
      <c r="R193" s="8">
        <v>5500</v>
      </c>
      <c r="S193" s="8">
        <v>4100</v>
      </c>
      <c r="T193" s="8">
        <v>2800</v>
      </c>
      <c r="U193" s="8">
        <v>1800</v>
      </c>
      <c r="V193" s="174">
        <v>900</v>
      </c>
      <c r="W193" s="8">
        <f>SUM(P02_Census_2021_Usual_resident_population_by_five_year_age_group_local_authorities_in_England_and_Wales[[#This Row],[0 ‒ 4]:[25 ‒ 29]])</f>
        <v>27300</v>
      </c>
      <c r="X19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31.892523364485982</v>
      </c>
    </row>
    <row r="194" spans="1:24" s="2" customFormat="1" ht="15.5" x14ac:dyDescent="0.35">
      <c r="A194" s="2" t="s">
        <v>404</v>
      </c>
      <c r="B194" s="187" t="s">
        <v>405</v>
      </c>
      <c r="C194" s="8">
        <v>148100</v>
      </c>
      <c r="D194" s="8">
        <v>6700</v>
      </c>
      <c r="E194" s="8">
        <v>7500</v>
      </c>
      <c r="F194" s="8">
        <v>7800</v>
      </c>
      <c r="G194" s="8">
        <v>6900</v>
      </c>
      <c r="H194" s="8">
        <v>6800</v>
      </c>
      <c r="I194" s="8">
        <v>7200</v>
      </c>
      <c r="J194" s="8">
        <v>7600</v>
      </c>
      <c r="K194" s="8">
        <v>6900</v>
      </c>
      <c r="L194" s="8">
        <v>6900</v>
      </c>
      <c r="M194" s="8">
        <v>8100</v>
      </c>
      <c r="N194" s="8">
        <v>10100</v>
      </c>
      <c r="O194" s="8">
        <v>11100</v>
      </c>
      <c r="P194" s="8">
        <v>10800</v>
      </c>
      <c r="Q194" s="8">
        <v>10300</v>
      </c>
      <c r="R194" s="8">
        <v>12100</v>
      </c>
      <c r="S194" s="8">
        <v>9200</v>
      </c>
      <c r="T194" s="8">
        <v>6300</v>
      </c>
      <c r="U194" s="8">
        <v>3800</v>
      </c>
      <c r="V194" s="8">
        <v>2200</v>
      </c>
      <c r="W194" s="8">
        <f>SUM(P02_Census_2021_Usual_resident_population_by_five_year_age_group_local_authorities_in_England_and_Wales[[#This Row],[0 ‒ 4]:[25 ‒ 29]])</f>
        <v>42900</v>
      </c>
      <c r="X19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28.966914247130315</v>
      </c>
    </row>
    <row r="195" spans="1:24" s="2" customFormat="1" ht="15.5" x14ac:dyDescent="0.35">
      <c r="A195" s="2" t="s">
        <v>406</v>
      </c>
      <c r="B195" s="187" t="s">
        <v>407</v>
      </c>
      <c r="C195" s="8">
        <v>91300</v>
      </c>
      <c r="D195" s="8">
        <v>5000</v>
      </c>
      <c r="E195" s="8">
        <v>5700</v>
      </c>
      <c r="F195" s="8">
        <v>5900</v>
      </c>
      <c r="G195" s="8">
        <v>5000</v>
      </c>
      <c r="H195" s="8">
        <v>3900</v>
      </c>
      <c r="I195" s="8">
        <v>4400</v>
      </c>
      <c r="J195" s="8">
        <v>5200</v>
      </c>
      <c r="K195" s="8">
        <v>5700</v>
      </c>
      <c r="L195" s="8">
        <v>6000</v>
      </c>
      <c r="M195" s="8">
        <v>6300</v>
      </c>
      <c r="N195" s="8">
        <v>7100</v>
      </c>
      <c r="O195" s="8">
        <v>6800</v>
      </c>
      <c r="P195" s="8">
        <v>5900</v>
      </c>
      <c r="Q195" s="8">
        <v>4800</v>
      </c>
      <c r="R195" s="8">
        <v>5000</v>
      </c>
      <c r="S195" s="8">
        <v>3700</v>
      </c>
      <c r="T195" s="8">
        <v>2400</v>
      </c>
      <c r="U195" s="8">
        <v>1600</v>
      </c>
      <c r="V195" s="8">
        <v>1000</v>
      </c>
      <c r="W195" s="8">
        <f>SUM(P02_Census_2021_Usual_resident_population_by_five_year_age_group_local_authorities_in_England_and_Wales[[#This Row],[0 ‒ 4]:[25 ‒ 29]])</f>
        <v>29900</v>
      </c>
      <c r="X19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32.749178532311063</v>
      </c>
    </row>
    <row r="196" spans="1:24" s="2" customFormat="1" ht="15.5" x14ac:dyDescent="0.35">
      <c r="A196" s="2" t="s">
        <v>408</v>
      </c>
      <c r="B196" s="186" t="s">
        <v>409</v>
      </c>
      <c r="C196" s="8">
        <v>1198800</v>
      </c>
      <c r="D196" s="8">
        <v>70200</v>
      </c>
      <c r="E196" s="8">
        <v>76500</v>
      </c>
      <c r="F196" s="8">
        <v>78500</v>
      </c>
      <c r="G196" s="8">
        <v>66400</v>
      </c>
      <c r="H196" s="8">
        <v>61600</v>
      </c>
      <c r="I196" s="8">
        <v>71800</v>
      </c>
      <c r="J196" s="8">
        <v>81300</v>
      </c>
      <c r="K196" s="8">
        <v>84700</v>
      </c>
      <c r="L196" s="8">
        <v>85800</v>
      </c>
      <c r="M196" s="8">
        <v>84200</v>
      </c>
      <c r="N196" s="8">
        <v>85300</v>
      </c>
      <c r="O196" s="8">
        <v>81700</v>
      </c>
      <c r="P196" s="8">
        <v>66500</v>
      </c>
      <c r="Q196" s="8">
        <v>53200</v>
      </c>
      <c r="R196" s="8">
        <v>53200</v>
      </c>
      <c r="S196" s="8">
        <v>38900</v>
      </c>
      <c r="T196" s="8">
        <v>28600</v>
      </c>
      <c r="U196" s="8">
        <v>19200</v>
      </c>
      <c r="V196" s="8">
        <v>11200</v>
      </c>
      <c r="W196" s="8">
        <f>SUM(P02_Census_2021_Usual_resident_population_by_five_year_age_group_local_authorities_in_England_and_Wales[[#This Row],[0 ‒ 4]:[25 ‒ 29]])</f>
        <v>425000</v>
      </c>
      <c r="X19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35.452118785452122</v>
      </c>
    </row>
    <row r="197" spans="1:24" s="2" customFormat="1" ht="15.5" x14ac:dyDescent="0.35">
      <c r="A197" s="2" t="s">
        <v>410</v>
      </c>
      <c r="B197" s="187" t="s">
        <v>411</v>
      </c>
      <c r="C197" s="8">
        <v>99000</v>
      </c>
      <c r="D197" s="8">
        <v>6000</v>
      </c>
      <c r="E197" s="8">
        <v>6200</v>
      </c>
      <c r="F197" s="8">
        <v>6300</v>
      </c>
      <c r="G197" s="8">
        <v>5500</v>
      </c>
      <c r="H197" s="8">
        <v>5200</v>
      </c>
      <c r="I197" s="8">
        <v>6100</v>
      </c>
      <c r="J197" s="8">
        <v>7000</v>
      </c>
      <c r="K197" s="8">
        <v>7100</v>
      </c>
      <c r="L197" s="8">
        <v>6700</v>
      </c>
      <c r="M197" s="8">
        <v>6400</v>
      </c>
      <c r="N197" s="8">
        <v>7200</v>
      </c>
      <c r="O197" s="8">
        <v>6800</v>
      </c>
      <c r="P197" s="8">
        <v>5500</v>
      </c>
      <c r="Q197" s="8">
        <v>4300</v>
      </c>
      <c r="R197" s="8">
        <v>4500</v>
      </c>
      <c r="S197" s="8">
        <v>3400</v>
      </c>
      <c r="T197" s="8">
        <v>2500</v>
      </c>
      <c r="U197" s="8">
        <v>1600</v>
      </c>
      <c r="V197" s="174">
        <v>900</v>
      </c>
      <c r="W197" s="8">
        <f>SUM(P02_Census_2021_Usual_resident_population_by_five_year_age_group_local_authorities_in_England_and_Wales[[#This Row],[0 ‒ 4]:[25 ‒ 29]])</f>
        <v>35300</v>
      </c>
      <c r="X19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35.656565656565661</v>
      </c>
    </row>
    <row r="198" spans="1:24" s="2" customFormat="1" ht="15.5" x14ac:dyDescent="0.35">
      <c r="A198" s="2" t="s">
        <v>412</v>
      </c>
      <c r="B198" s="187" t="s">
        <v>413</v>
      </c>
      <c r="C198" s="8">
        <v>155100</v>
      </c>
      <c r="D198" s="8">
        <v>9600</v>
      </c>
      <c r="E198" s="8">
        <v>9900</v>
      </c>
      <c r="F198" s="8">
        <v>10000</v>
      </c>
      <c r="G198" s="8">
        <v>8000</v>
      </c>
      <c r="H198" s="8">
        <v>7100</v>
      </c>
      <c r="I198" s="8">
        <v>9100</v>
      </c>
      <c r="J198" s="8">
        <v>10900</v>
      </c>
      <c r="K198" s="8">
        <v>11100</v>
      </c>
      <c r="L198" s="8">
        <v>11000</v>
      </c>
      <c r="M198" s="8">
        <v>10700</v>
      </c>
      <c r="N198" s="8">
        <v>10800</v>
      </c>
      <c r="O198" s="8">
        <v>10700</v>
      </c>
      <c r="P198" s="8">
        <v>9100</v>
      </c>
      <c r="Q198" s="8">
        <v>7300</v>
      </c>
      <c r="R198" s="8">
        <v>7000</v>
      </c>
      <c r="S198" s="8">
        <v>5000</v>
      </c>
      <c r="T198" s="8">
        <v>3700</v>
      </c>
      <c r="U198" s="8">
        <v>2500</v>
      </c>
      <c r="V198" s="8">
        <v>1500</v>
      </c>
      <c r="W198" s="8">
        <f>SUM(P02_Census_2021_Usual_resident_population_by_five_year_age_group_local_authorities_in_England_and_Wales[[#This Row],[0 ‒ 4]:[25 ‒ 29]])</f>
        <v>53700</v>
      </c>
      <c r="X19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34.622823984526114</v>
      </c>
    </row>
    <row r="199" spans="1:24" s="2" customFormat="1" ht="15.5" x14ac:dyDescent="0.35">
      <c r="A199" s="2" t="s">
        <v>1004</v>
      </c>
      <c r="B199" s="187" t="s">
        <v>415</v>
      </c>
      <c r="C199" s="8">
        <v>150100</v>
      </c>
      <c r="D199" s="8">
        <v>8300</v>
      </c>
      <c r="E199" s="8">
        <v>8900</v>
      </c>
      <c r="F199" s="8">
        <v>9800</v>
      </c>
      <c r="G199" s="8">
        <v>8200</v>
      </c>
      <c r="H199" s="8">
        <v>7000</v>
      </c>
      <c r="I199" s="8">
        <v>8900</v>
      </c>
      <c r="J199" s="8">
        <v>9600</v>
      </c>
      <c r="K199" s="8">
        <v>9700</v>
      </c>
      <c r="L199" s="8">
        <v>10100</v>
      </c>
      <c r="M199" s="8">
        <v>11000</v>
      </c>
      <c r="N199" s="8">
        <v>11400</v>
      </c>
      <c r="O199" s="8">
        <v>11000</v>
      </c>
      <c r="P199" s="8">
        <v>8900</v>
      </c>
      <c r="Q199" s="8">
        <v>7100</v>
      </c>
      <c r="R199" s="8">
        <v>7500</v>
      </c>
      <c r="S199" s="8">
        <v>5200</v>
      </c>
      <c r="T199" s="8">
        <v>3700</v>
      </c>
      <c r="U199" s="8">
        <v>2500</v>
      </c>
      <c r="V199" s="8">
        <v>1300</v>
      </c>
      <c r="W199" s="8">
        <f>SUM(P02_Census_2021_Usual_resident_population_by_five_year_age_group_local_authorities_in_England_and_Wales[[#This Row],[0 ‒ 4]:[25 ‒ 29]])</f>
        <v>51100</v>
      </c>
      <c r="X19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34.0439706862092</v>
      </c>
    </row>
    <row r="200" spans="1:24" s="2" customFormat="1" ht="15.5" x14ac:dyDescent="0.35">
      <c r="A200" s="2" t="s">
        <v>416</v>
      </c>
      <c r="B200" s="187" t="s">
        <v>417</v>
      </c>
      <c r="C200" s="8">
        <v>107800</v>
      </c>
      <c r="D200" s="8">
        <v>6300</v>
      </c>
      <c r="E200" s="8">
        <v>6900</v>
      </c>
      <c r="F200" s="8">
        <v>7100</v>
      </c>
      <c r="G200" s="8">
        <v>6100</v>
      </c>
      <c r="H200" s="8">
        <v>5400</v>
      </c>
      <c r="I200" s="8">
        <v>6200</v>
      </c>
      <c r="J200" s="8">
        <v>6800</v>
      </c>
      <c r="K200" s="8">
        <v>7600</v>
      </c>
      <c r="L200" s="8">
        <v>7800</v>
      </c>
      <c r="M200" s="8">
        <v>7500</v>
      </c>
      <c r="N200" s="8">
        <v>7600</v>
      </c>
      <c r="O200" s="8">
        <v>7500</v>
      </c>
      <c r="P200" s="8">
        <v>6000</v>
      </c>
      <c r="Q200" s="8">
        <v>4900</v>
      </c>
      <c r="R200" s="8">
        <v>5000</v>
      </c>
      <c r="S200" s="8">
        <v>3700</v>
      </c>
      <c r="T200" s="8">
        <v>2700</v>
      </c>
      <c r="U200" s="8">
        <v>1800</v>
      </c>
      <c r="V200" s="8">
        <v>1100</v>
      </c>
      <c r="W200" s="8">
        <f>SUM(P02_Census_2021_Usual_resident_population_by_five_year_age_group_local_authorities_in_England_and_Wales[[#This Row],[0 ‒ 4]:[25 ‒ 29]])</f>
        <v>38000</v>
      </c>
      <c r="X20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35.250463821892389</v>
      </c>
    </row>
    <row r="201" spans="1:24" s="2" customFormat="1" ht="15.5" x14ac:dyDescent="0.35">
      <c r="A201" s="2" t="s">
        <v>418</v>
      </c>
      <c r="B201" s="187" t="s">
        <v>419</v>
      </c>
      <c r="C201" s="8">
        <v>133200</v>
      </c>
      <c r="D201" s="8">
        <v>7500</v>
      </c>
      <c r="E201" s="8">
        <v>8200</v>
      </c>
      <c r="F201" s="8">
        <v>8300</v>
      </c>
      <c r="G201" s="8">
        <v>6700</v>
      </c>
      <c r="H201" s="8">
        <v>5900</v>
      </c>
      <c r="I201" s="8">
        <v>7600</v>
      </c>
      <c r="J201" s="8">
        <v>8700</v>
      </c>
      <c r="K201" s="8">
        <v>9000</v>
      </c>
      <c r="L201" s="8">
        <v>9400</v>
      </c>
      <c r="M201" s="8">
        <v>9500</v>
      </c>
      <c r="N201" s="8">
        <v>9500</v>
      </c>
      <c r="O201" s="8">
        <v>9400</v>
      </c>
      <c r="P201" s="8">
        <v>7800</v>
      </c>
      <c r="Q201" s="8">
        <v>6500</v>
      </c>
      <c r="R201" s="8">
        <v>6700</v>
      </c>
      <c r="S201" s="8">
        <v>5000</v>
      </c>
      <c r="T201" s="8">
        <v>3700</v>
      </c>
      <c r="U201" s="8">
        <v>2500</v>
      </c>
      <c r="V201" s="8">
        <v>1400</v>
      </c>
      <c r="W201" s="8">
        <f>SUM(P02_Census_2021_Usual_resident_population_by_five_year_age_group_local_authorities_in_England_and_Wales[[#This Row],[0 ‒ 4]:[25 ‒ 29]])</f>
        <v>44200</v>
      </c>
      <c r="X20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33.183183183183182</v>
      </c>
    </row>
    <row r="202" spans="1:24" s="2" customFormat="1" ht="15.5" x14ac:dyDescent="0.35">
      <c r="A202" s="2" t="s">
        <v>1005</v>
      </c>
      <c r="B202" s="187" t="s">
        <v>421</v>
      </c>
      <c r="C202" s="8">
        <v>148200</v>
      </c>
      <c r="D202" s="8">
        <v>8600</v>
      </c>
      <c r="E202" s="8">
        <v>10300</v>
      </c>
      <c r="F202" s="8">
        <v>11100</v>
      </c>
      <c r="G202" s="8">
        <v>8300</v>
      </c>
      <c r="H202" s="8">
        <v>5900</v>
      </c>
      <c r="I202" s="8">
        <v>7400</v>
      </c>
      <c r="J202" s="8">
        <v>8700</v>
      </c>
      <c r="K202" s="8">
        <v>9800</v>
      </c>
      <c r="L202" s="8">
        <v>11600</v>
      </c>
      <c r="M202" s="8">
        <v>11800</v>
      </c>
      <c r="N202" s="8">
        <v>11300</v>
      </c>
      <c r="O202" s="8">
        <v>10000</v>
      </c>
      <c r="P202" s="8">
        <v>7900</v>
      </c>
      <c r="Q202" s="8">
        <v>6400</v>
      </c>
      <c r="R202" s="8">
        <v>6600</v>
      </c>
      <c r="S202" s="8">
        <v>4900</v>
      </c>
      <c r="T202" s="8">
        <v>3700</v>
      </c>
      <c r="U202" s="8">
        <v>2500</v>
      </c>
      <c r="V202" s="8">
        <v>1500</v>
      </c>
      <c r="W202" s="8">
        <f>SUM(P02_Census_2021_Usual_resident_population_by_five_year_age_group_local_authorities_in_England_and_Wales[[#This Row],[0 ‒ 4]:[25 ‒ 29]])</f>
        <v>51600</v>
      </c>
      <c r="X20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34.817813765182187</v>
      </c>
    </row>
    <row r="203" spans="1:24" s="2" customFormat="1" ht="15.5" x14ac:dyDescent="0.35">
      <c r="A203" s="2" t="s">
        <v>1006</v>
      </c>
      <c r="B203" s="187" t="s">
        <v>423</v>
      </c>
      <c r="C203" s="8">
        <v>89500</v>
      </c>
      <c r="D203" s="8">
        <v>5600</v>
      </c>
      <c r="E203" s="8">
        <v>5900</v>
      </c>
      <c r="F203" s="8">
        <v>5700</v>
      </c>
      <c r="G203" s="8">
        <v>4700</v>
      </c>
      <c r="H203" s="8">
        <v>4800</v>
      </c>
      <c r="I203" s="8">
        <v>6200</v>
      </c>
      <c r="J203" s="8">
        <v>7300</v>
      </c>
      <c r="K203" s="8">
        <v>6800</v>
      </c>
      <c r="L203" s="8">
        <v>6000</v>
      </c>
      <c r="M203" s="8">
        <v>5500</v>
      </c>
      <c r="N203" s="8">
        <v>6200</v>
      </c>
      <c r="O203" s="8">
        <v>6200</v>
      </c>
      <c r="P203" s="8">
        <v>5000</v>
      </c>
      <c r="Q203" s="8">
        <v>3800</v>
      </c>
      <c r="R203" s="8">
        <v>3500</v>
      </c>
      <c r="S203" s="8">
        <v>2500</v>
      </c>
      <c r="T203" s="8">
        <v>1900</v>
      </c>
      <c r="U203" s="8">
        <v>1300</v>
      </c>
      <c r="V203" s="174">
        <v>700</v>
      </c>
      <c r="W203" s="8">
        <f>SUM(P02_Census_2021_Usual_resident_population_by_five_year_age_group_local_authorities_in_England_and_Wales[[#This Row],[0 ‒ 4]:[25 ‒ 29]])</f>
        <v>32900</v>
      </c>
      <c r="X20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36.759776536312849</v>
      </c>
    </row>
    <row r="204" spans="1:24" s="2" customFormat="1" ht="15.5" x14ac:dyDescent="0.35">
      <c r="A204" s="2" t="s">
        <v>424</v>
      </c>
      <c r="B204" s="187" t="s">
        <v>425</v>
      </c>
      <c r="C204" s="8">
        <v>93800</v>
      </c>
      <c r="D204" s="8">
        <v>5100</v>
      </c>
      <c r="E204" s="8">
        <v>6000</v>
      </c>
      <c r="F204" s="8">
        <v>6500</v>
      </c>
      <c r="G204" s="8">
        <v>5300</v>
      </c>
      <c r="H204" s="8">
        <v>4400</v>
      </c>
      <c r="I204" s="8">
        <v>4800</v>
      </c>
      <c r="J204" s="8">
        <v>5500</v>
      </c>
      <c r="K204" s="8">
        <v>6300</v>
      </c>
      <c r="L204" s="8">
        <v>6900</v>
      </c>
      <c r="M204" s="8">
        <v>6900</v>
      </c>
      <c r="N204" s="8">
        <v>6900</v>
      </c>
      <c r="O204" s="8">
        <v>6700</v>
      </c>
      <c r="P204" s="8">
        <v>5400</v>
      </c>
      <c r="Q204" s="8">
        <v>4400</v>
      </c>
      <c r="R204" s="8">
        <v>4500</v>
      </c>
      <c r="S204" s="8">
        <v>3300</v>
      </c>
      <c r="T204" s="8">
        <v>2300</v>
      </c>
      <c r="U204" s="8">
        <v>1600</v>
      </c>
      <c r="V204" s="174">
        <v>900</v>
      </c>
      <c r="W204" s="8">
        <f>SUM(P02_Census_2021_Usual_resident_population_by_five_year_age_group_local_authorities_in_England_and_Wales[[#This Row],[0 ‒ 4]:[25 ‒ 29]])</f>
        <v>32100</v>
      </c>
      <c r="X20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34.221748400852881</v>
      </c>
    </row>
    <row r="205" spans="1:24" s="2" customFormat="1" ht="15.5" x14ac:dyDescent="0.35">
      <c r="A205" s="2" t="s">
        <v>426</v>
      </c>
      <c r="B205" s="187" t="s">
        <v>427</v>
      </c>
      <c r="C205" s="8">
        <v>102300</v>
      </c>
      <c r="D205" s="8">
        <v>6500</v>
      </c>
      <c r="E205" s="8">
        <v>6800</v>
      </c>
      <c r="F205" s="8">
        <v>6700</v>
      </c>
      <c r="G205" s="8">
        <v>5500</v>
      </c>
      <c r="H205" s="8">
        <v>5300</v>
      </c>
      <c r="I205" s="8">
        <v>7700</v>
      </c>
      <c r="J205" s="8">
        <v>8800</v>
      </c>
      <c r="K205" s="8">
        <v>9000</v>
      </c>
      <c r="L205" s="8">
        <v>8300</v>
      </c>
      <c r="M205" s="8">
        <v>7300</v>
      </c>
      <c r="N205" s="8">
        <v>6800</v>
      </c>
      <c r="O205" s="8">
        <v>5800</v>
      </c>
      <c r="P205" s="8">
        <v>4600</v>
      </c>
      <c r="Q205" s="8">
        <v>3600</v>
      </c>
      <c r="R205" s="8">
        <v>3300</v>
      </c>
      <c r="S205" s="8">
        <v>2400</v>
      </c>
      <c r="T205" s="8">
        <v>1800</v>
      </c>
      <c r="U205" s="8">
        <v>1100</v>
      </c>
      <c r="V205" s="174">
        <v>700</v>
      </c>
      <c r="W205" s="8">
        <f>SUM(P02_Census_2021_Usual_resident_population_by_five_year_age_group_local_authorities_in_England_and_Wales[[#This Row],[0 ‒ 4]:[25 ‒ 29]])</f>
        <v>38500</v>
      </c>
      <c r="X20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37.634408602150536</v>
      </c>
    </row>
    <row r="206" spans="1:24" s="2" customFormat="1" ht="15.5" x14ac:dyDescent="0.35">
      <c r="A206" s="2" t="s">
        <v>1007</v>
      </c>
      <c r="B206" s="187" t="s">
        <v>429</v>
      </c>
      <c r="C206" s="8">
        <v>119900</v>
      </c>
      <c r="D206" s="8">
        <v>6600</v>
      </c>
      <c r="E206" s="8">
        <v>7300</v>
      </c>
      <c r="F206" s="8">
        <v>7100</v>
      </c>
      <c r="G206" s="8">
        <v>8100</v>
      </c>
      <c r="H206" s="8">
        <v>10600</v>
      </c>
      <c r="I206" s="8">
        <v>7800</v>
      </c>
      <c r="J206" s="8">
        <v>8200</v>
      </c>
      <c r="K206" s="8">
        <v>8300</v>
      </c>
      <c r="L206" s="8">
        <v>8000</v>
      </c>
      <c r="M206" s="8">
        <v>7500</v>
      </c>
      <c r="N206" s="8">
        <v>7700</v>
      </c>
      <c r="O206" s="8">
        <v>7600</v>
      </c>
      <c r="P206" s="8">
        <v>6300</v>
      </c>
      <c r="Q206" s="8">
        <v>4900</v>
      </c>
      <c r="R206" s="8">
        <v>4700</v>
      </c>
      <c r="S206" s="8">
        <v>3500</v>
      </c>
      <c r="T206" s="8">
        <v>2700</v>
      </c>
      <c r="U206" s="8">
        <v>1900</v>
      </c>
      <c r="V206" s="8">
        <v>1200</v>
      </c>
      <c r="W206" s="8">
        <f>SUM(P02_Census_2021_Usual_resident_population_by_five_year_age_group_local_authorities_in_England_and_Wales[[#This Row],[0 ‒ 4]:[25 ‒ 29]])</f>
        <v>47500</v>
      </c>
      <c r="X20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39.616346955796502</v>
      </c>
    </row>
    <row r="207" spans="1:24" s="2" customFormat="1" ht="15.5" x14ac:dyDescent="0.35">
      <c r="A207" s="2" t="s">
        <v>430</v>
      </c>
      <c r="B207" s="186" t="s">
        <v>431</v>
      </c>
      <c r="C207" s="8">
        <v>916200</v>
      </c>
      <c r="D207" s="8">
        <v>42500</v>
      </c>
      <c r="E207" s="8">
        <v>48400</v>
      </c>
      <c r="F207" s="8">
        <v>49000</v>
      </c>
      <c r="G207" s="8">
        <v>46900</v>
      </c>
      <c r="H207" s="8">
        <v>50800</v>
      </c>
      <c r="I207" s="8">
        <v>52600</v>
      </c>
      <c r="J207" s="8">
        <v>55200</v>
      </c>
      <c r="K207" s="8">
        <v>52800</v>
      </c>
      <c r="L207" s="8">
        <v>50500</v>
      </c>
      <c r="M207" s="8">
        <v>55300</v>
      </c>
      <c r="N207" s="8">
        <v>63200</v>
      </c>
      <c r="O207" s="8">
        <v>65700</v>
      </c>
      <c r="P207" s="8">
        <v>59500</v>
      </c>
      <c r="Q207" s="8">
        <v>55500</v>
      </c>
      <c r="R207" s="8">
        <v>60900</v>
      </c>
      <c r="S207" s="8">
        <v>45600</v>
      </c>
      <c r="T207" s="8">
        <v>31100</v>
      </c>
      <c r="U207" s="8">
        <v>19500</v>
      </c>
      <c r="V207" s="8">
        <v>11300</v>
      </c>
      <c r="W207" s="8">
        <f>SUM(P02_Census_2021_Usual_resident_population_by_five_year_age_group_local_authorities_in_England_and_Wales[[#This Row],[0 ‒ 4]:[25 ‒ 29]])</f>
        <v>290200</v>
      </c>
      <c r="X20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31.674306919886487</v>
      </c>
    </row>
    <row r="208" spans="1:24" s="2" customFormat="1" ht="15.5" x14ac:dyDescent="0.35">
      <c r="A208" s="2" t="s">
        <v>432</v>
      </c>
      <c r="B208" s="187" t="s">
        <v>433</v>
      </c>
      <c r="C208" s="8">
        <v>141500</v>
      </c>
      <c r="D208" s="8">
        <v>6800</v>
      </c>
      <c r="E208" s="8">
        <v>7700</v>
      </c>
      <c r="F208" s="8">
        <v>7700</v>
      </c>
      <c r="G208" s="8">
        <v>6700</v>
      </c>
      <c r="H208" s="8">
        <v>6700</v>
      </c>
      <c r="I208" s="8">
        <v>8100</v>
      </c>
      <c r="J208" s="8">
        <v>8500</v>
      </c>
      <c r="K208" s="8">
        <v>7800</v>
      </c>
      <c r="L208" s="8">
        <v>7700</v>
      </c>
      <c r="M208" s="8">
        <v>8600</v>
      </c>
      <c r="N208" s="8">
        <v>10100</v>
      </c>
      <c r="O208" s="8">
        <v>10500</v>
      </c>
      <c r="P208" s="8">
        <v>9300</v>
      </c>
      <c r="Q208" s="8">
        <v>8800</v>
      </c>
      <c r="R208" s="8">
        <v>9700</v>
      </c>
      <c r="S208" s="8">
        <v>7300</v>
      </c>
      <c r="T208" s="8">
        <v>4900</v>
      </c>
      <c r="U208" s="8">
        <v>3000</v>
      </c>
      <c r="V208" s="8">
        <v>1700</v>
      </c>
      <c r="W208" s="8">
        <f>SUM(P02_Census_2021_Usual_resident_population_by_five_year_age_group_local_authorities_in_England_and_Wales[[#This Row],[0 ‒ 4]:[25 ‒ 29]])</f>
        <v>43700</v>
      </c>
      <c r="X20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30.883392226148409</v>
      </c>
    </row>
    <row r="209" spans="1:24" s="2" customFormat="1" ht="15.5" x14ac:dyDescent="0.35">
      <c r="A209" s="2" t="s">
        <v>434</v>
      </c>
      <c r="B209" s="187" t="s">
        <v>435</v>
      </c>
      <c r="C209" s="8">
        <v>131700</v>
      </c>
      <c r="D209" s="8">
        <v>5900</v>
      </c>
      <c r="E209" s="8">
        <v>6800</v>
      </c>
      <c r="F209" s="8">
        <v>7200</v>
      </c>
      <c r="G209" s="8">
        <v>6300</v>
      </c>
      <c r="H209" s="8">
        <v>5500</v>
      </c>
      <c r="I209" s="8">
        <v>6500</v>
      </c>
      <c r="J209" s="8">
        <v>7200</v>
      </c>
      <c r="K209" s="8">
        <v>7400</v>
      </c>
      <c r="L209" s="8">
        <v>7600</v>
      </c>
      <c r="M209" s="8">
        <v>8600</v>
      </c>
      <c r="N209" s="8">
        <v>9900</v>
      </c>
      <c r="O209" s="8">
        <v>10000</v>
      </c>
      <c r="P209" s="8">
        <v>8800</v>
      </c>
      <c r="Q209" s="8">
        <v>8200</v>
      </c>
      <c r="R209" s="8">
        <v>9200</v>
      </c>
      <c r="S209" s="8">
        <v>6900</v>
      </c>
      <c r="T209" s="8">
        <v>5000</v>
      </c>
      <c r="U209" s="8">
        <v>3100</v>
      </c>
      <c r="V209" s="8">
        <v>1700</v>
      </c>
      <c r="W209" s="8">
        <f>SUM(P02_Census_2021_Usual_resident_population_by_five_year_age_group_local_authorities_in_England_and_Wales[[#This Row],[0 ‒ 4]:[25 ‒ 29]])</f>
        <v>38200</v>
      </c>
      <c r="X20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29.00531511009871</v>
      </c>
    </row>
    <row r="210" spans="1:24" s="2" customFormat="1" ht="15.5" x14ac:dyDescent="0.35">
      <c r="A210" s="2" t="s">
        <v>436</v>
      </c>
      <c r="B210" s="187" t="s">
        <v>437</v>
      </c>
      <c r="C210" s="8">
        <v>99800</v>
      </c>
      <c r="D210" s="8">
        <v>5000</v>
      </c>
      <c r="E210" s="8">
        <v>5400</v>
      </c>
      <c r="F210" s="8">
        <v>5700</v>
      </c>
      <c r="G210" s="8">
        <v>5100</v>
      </c>
      <c r="H210" s="8">
        <v>5000</v>
      </c>
      <c r="I210" s="8">
        <v>5700</v>
      </c>
      <c r="J210" s="8">
        <v>6000</v>
      </c>
      <c r="K210" s="8">
        <v>5600</v>
      </c>
      <c r="L210" s="8">
        <v>5300</v>
      </c>
      <c r="M210" s="8">
        <v>6000</v>
      </c>
      <c r="N210" s="8">
        <v>7100</v>
      </c>
      <c r="O210" s="8">
        <v>7400</v>
      </c>
      <c r="P210" s="8">
        <v>6600</v>
      </c>
      <c r="Q210" s="8">
        <v>6200</v>
      </c>
      <c r="R210" s="8">
        <v>6600</v>
      </c>
      <c r="S210" s="8">
        <v>5000</v>
      </c>
      <c r="T210" s="8">
        <v>3200</v>
      </c>
      <c r="U210" s="8">
        <v>1900</v>
      </c>
      <c r="V210" s="8">
        <v>1100</v>
      </c>
      <c r="W210" s="8">
        <f>SUM(P02_Census_2021_Usual_resident_population_by_five_year_age_group_local_authorities_in_England_and_Wales[[#This Row],[0 ‒ 4]:[25 ‒ 29]])</f>
        <v>31900</v>
      </c>
      <c r="X21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31.963927855711422</v>
      </c>
    </row>
    <row r="211" spans="1:24" s="3" customFormat="1" ht="15.5" x14ac:dyDescent="0.35">
      <c r="A211" s="2" t="s">
        <v>438</v>
      </c>
      <c r="B211" s="187" t="s">
        <v>439</v>
      </c>
      <c r="C211" s="8">
        <v>154300</v>
      </c>
      <c r="D211" s="8">
        <v>7300</v>
      </c>
      <c r="E211" s="8">
        <v>8400</v>
      </c>
      <c r="F211" s="8">
        <v>8300</v>
      </c>
      <c r="G211" s="8">
        <v>7200</v>
      </c>
      <c r="H211" s="8">
        <v>7200</v>
      </c>
      <c r="I211" s="8">
        <v>8600</v>
      </c>
      <c r="J211" s="8">
        <v>9100</v>
      </c>
      <c r="K211" s="8">
        <v>8600</v>
      </c>
      <c r="L211" s="8">
        <v>8000</v>
      </c>
      <c r="M211" s="8">
        <v>9100</v>
      </c>
      <c r="N211" s="8">
        <v>10700</v>
      </c>
      <c r="O211" s="8">
        <v>11400</v>
      </c>
      <c r="P211" s="8">
        <v>10500</v>
      </c>
      <c r="Q211" s="8">
        <v>9800</v>
      </c>
      <c r="R211" s="8">
        <v>10800</v>
      </c>
      <c r="S211" s="8">
        <v>8200</v>
      </c>
      <c r="T211" s="8">
        <v>5700</v>
      </c>
      <c r="U211" s="8">
        <v>3500</v>
      </c>
      <c r="V211" s="8">
        <v>1900</v>
      </c>
      <c r="W211" s="8">
        <f>SUM(P02_Census_2021_Usual_resident_population_by_five_year_age_group_local_authorities_in_England_and_Wales[[#This Row],[0 ‒ 4]:[25 ‒ 29]])</f>
        <v>47000</v>
      </c>
      <c r="X21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30.460142579390798</v>
      </c>
    </row>
    <row r="212" spans="1:24" s="2" customFormat="1" ht="15.5" x14ac:dyDescent="0.35">
      <c r="A212" s="2" t="s">
        <v>440</v>
      </c>
      <c r="B212" s="187" t="s">
        <v>441</v>
      </c>
      <c r="C212" s="8">
        <v>103000</v>
      </c>
      <c r="D212" s="8">
        <v>3700</v>
      </c>
      <c r="E212" s="8">
        <v>4400</v>
      </c>
      <c r="F212" s="8">
        <v>4800</v>
      </c>
      <c r="G212" s="8">
        <v>4400</v>
      </c>
      <c r="H212" s="8">
        <v>3900</v>
      </c>
      <c r="I212" s="8">
        <v>4300</v>
      </c>
      <c r="J212" s="8">
        <v>4600</v>
      </c>
      <c r="K212" s="8">
        <v>4600</v>
      </c>
      <c r="L212" s="8">
        <v>4500</v>
      </c>
      <c r="M212" s="8">
        <v>5500</v>
      </c>
      <c r="N212" s="8">
        <v>7100</v>
      </c>
      <c r="O212" s="8">
        <v>8100</v>
      </c>
      <c r="P212" s="8">
        <v>8600</v>
      </c>
      <c r="Q212" s="8">
        <v>8300</v>
      </c>
      <c r="R212" s="8">
        <v>9500</v>
      </c>
      <c r="S212" s="8">
        <v>7000</v>
      </c>
      <c r="T212" s="8">
        <v>4700</v>
      </c>
      <c r="U212" s="8">
        <v>3100</v>
      </c>
      <c r="V212" s="8">
        <v>1800</v>
      </c>
      <c r="W212" s="8">
        <f>SUM(P02_Census_2021_Usual_resident_population_by_five_year_age_group_local_authorities_in_England_and_Wales[[#This Row],[0 ‒ 4]:[25 ‒ 29]])</f>
        <v>25500</v>
      </c>
      <c r="X21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24.757281553398059</v>
      </c>
    </row>
    <row r="213" spans="1:24" s="2" customFormat="1" ht="15.5" x14ac:dyDescent="0.35">
      <c r="A213" s="2" t="s">
        <v>442</v>
      </c>
      <c r="B213" s="187" t="s">
        <v>443</v>
      </c>
      <c r="C213" s="8">
        <v>144000</v>
      </c>
      <c r="D213" s="8">
        <v>6900</v>
      </c>
      <c r="E213" s="8">
        <v>7600</v>
      </c>
      <c r="F213" s="8">
        <v>7300</v>
      </c>
      <c r="G213" s="8">
        <v>10300</v>
      </c>
      <c r="H213" s="8">
        <v>16500</v>
      </c>
      <c r="I213" s="8">
        <v>12100</v>
      </c>
      <c r="J213" s="8">
        <v>11700</v>
      </c>
      <c r="K213" s="8">
        <v>10400</v>
      </c>
      <c r="L213" s="8">
        <v>9000</v>
      </c>
      <c r="M213" s="8">
        <v>8200</v>
      </c>
      <c r="N213" s="8">
        <v>8200</v>
      </c>
      <c r="O213" s="8">
        <v>7800</v>
      </c>
      <c r="P213" s="8">
        <v>6400</v>
      </c>
      <c r="Q213" s="8">
        <v>5800</v>
      </c>
      <c r="R213" s="8">
        <v>5600</v>
      </c>
      <c r="S213" s="8">
        <v>4100</v>
      </c>
      <c r="T213" s="8">
        <v>2800</v>
      </c>
      <c r="U213" s="8">
        <v>1900</v>
      </c>
      <c r="V213" s="8">
        <v>1200</v>
      </c>
      <c r="W213" s="8">
        <f>SUM(P02_Census_2021_Usual_resident_population_by_five_year_age_group_local_authorities_in_England_and_Wales[[#This Row],[0 ‒ 4]:[25 ‒ 29]])</f>
        <v>60700</v>
      </c>
      <c r="X21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42.152777777777779</v>
      </c>
    </row>
    <row r="214" spans="1:24" s="2" customFormat="1" ht="15.5" x14ac:dyDescent="0.35">
      <c r="A214" s="2" t="s">
        <v>444</v>
      </c>
      <c r="B214" s="187" t="s">
        <v>445</v>
      </c>
      <c r="C214" s="8">
        <v>141900</v>
      </c>
      <c r="D214" s="8">
        <v>7000</v>
      </c>
      <c r="E214" s="8">
        <v>8100</v>
      </c>
      <c r="F214" s="8">
        <v>8100</v>
      </c>
      <c r="G214" s="8">
        <v>6900</v>
      </c>
      <c r="H214" s="8">
        <v>6000</v>
      </c>
      <c r="I214" s="8">
        <v>7300</v>
      </c>
      <c r="J214" s="8">
        <v>8200</v>
      </c>
      <c r="K214" s="8">
        <v>8500</v>
      </c>
      <c r="L214" s="8">
        <v>8300</v>
      </c>
      <c r="M214" s="8">
        <v>9200</v>
      </c>
      <c r="N214" s="8">
        <v>10100</v>
      </c>
      <c r="O214" s="8">
        <v>10500</v>
      </c>
      <c r="P214" s="8">
        <v>9200</v>
      </c>
      <c r="Q214" s="8">
        <v>8400</v>
      </c>
      <c r="R214" s="8">
        <v>9400</v>
      </c>
      <c r="S214" s="8">
        <v>7100</v>
      </c>
      <c r="T214" s="8">
        <v>4800</v>
      </c>
      <c r="U214" s="8">
        <v>3000</v>
      </c>
      <c r="V214" s="8">
        <v>1800</v>
      </c>
      <c r="W214" s="8">
        <f>SUM(P02_Census_2021_Usual_resident_population_by_five_year_age_group_local_authorities_in_England_and_Wales[[#This Row],[0 ‒ 4]:[25 ‒ 29]])</f>
        <v>43400</v>
      </c>
      <c r="X21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30.584918957011979</v>
      </c>
    </row>
    <row r="215" spans="1:24" s="2" customFormat="1" ht="15.5" x14ac:dyDescent="0.35">
      <c r="A215" s="2" t="s">
        <v>446</v>
      </c>
      <c r="B215" s="186" t="s">
        <v>447</v>
      </c>
      <c r="C215" s="8">
        <v>760300</v>
      </c>
      <c r="D215" s="8">
        <v>37200</v>
      </c>
      <c r="E215" s="8">
        <v>41800</v>
      </c>
      <c r="F215" s="8">
        <v>43000</v>
      </c>
      <c r="G215" s="8">
        <v>39000</v>
      </c>
      <c r="H215" s="8">
        <v>37800</v>
      </c>
      <c r="I215" s="8">
        <v>44100</v>
      </c>
      <c r="J215" s="8">
        <v>46800</v>
      </c>
      <c r="K215" s="8">
        <v>44200</v>
      </c>
      <c r="L215" s="8">
        <v>43300</v>
      </c>
      <c r="M215" s="8">
        <v>46800</v>
      </c>
      <c r="N215" s="8">
        <v>53700</v>
      </c>
      <c r="O215" s="8">
        <v>54500</v>
      </c>
      <c r="P215" s="8">
        <v>48900</v>
      </c>
      <c r="Q215" s="8">
        <v>44600</v>
      </c>
      <c r="R215" s="8">
        <v>48900</v>
      </c>
      <c r="S215" s="8">
        <v>36300</v>
      </c>
      <c r="T215" s="8">
        <v>24800</v>
      </c>
      <c r="U215" s="8">
        <v>15300</v>
      </c>
      <c r="V215" s="8">
        <v>9200</v>
      </c>
      <c r="W215" s="8">
        <f>SUM(P02_Census_2021_Usual_resident_population_by_five_year_age_group_local_authorities_in_England_and_Wales[[#This Row],[0 ‒ 4]:[25 ‒ 29]])</f>
        <v>242900</v>
      </c>
      <c r="X21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31.94791529659345</v>
      </c>
    </row>
    <row r="216" spans="1:24" s="2" customFormat="1" ht="15.5" x14ac:dyDescent="0.35">
      <c r="A216" s="2" t="s">
        <v>448</v>
      </c>
      <c r="B216" s="187" t="s">
        <v>449</v>
      </c>
      <c r="C216" s="8">
        <v>92300</v>
      </c>
      <c r="D216" s="8">
        <v>4000</v>
      </c>
      <c r="E216" s="8">
        <v>4700</v>
      </c>
      <c r="F216" s="8">
        <v>5200</v>
      </c>
      <c r="G216" s="8">
        <v>4800</v>
      </c>
      <c r="H216" s="8">
        <v>4000</v>
      </c>
      <c r="I216" s="8">
        <v>4300</v>
      </c>
      <c r="J216" s="8">
        <v>4800</v>
      </c>
      <c r="K216" s="8">
        <v>4700</v>
      </c>
      <c r="L216" s="8">
        <v>5100</v>
      </c>
      <c r="M216" s="8">
        <v>5800</v>
      </c>
      <c r="N216" s="8">
        <v>6900</v>
      </c>
      <c r="O216" s="8">
        <v>7200</v>
      </c>
      <c r="P216" s="8">
        <v>6300</v>
      </c>
      <c r="Q216" s="8">
        <v>5900</v>
      </c>
      <c r="R216" s="8">
        <v>6800</v>
      </c>
      <c r="S216" s="8">
        <v>5100</v>
      </c>
      <c r="T216" s="8">
        <v>3400</v>
      </c>
      <c r="U216" s="8">
        <v>2000</v>
      </c>
      <c r="V216" s="8">
        <v>1200</v>
      </c>
      <c r="W216" s="8">
        <f>SUM(P02_Census_2021_Usual_resident_population_by_five_year_age_group_local_authorities_in_England_and_Wales[[#This Row],[0 ‒ 4]:[25 ‒ 29]])</f>
        <v>27000</v>
      </c>
      <c r="X21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29.252437703141926</v>
      </c>
    </row>
    <row r="217" spans="1:24" s="2" customFormat="1" ht="15.5" x14ac:dyDescent="0.35">
      <c r="A217" s="2" t="s">
        <v>1008</v>
      </c>
      <c r="B217" s="187" t="s">
        <v>1009</v>
      </c>
      <c r="C217" s="8">
        <v>245900</v>
      </c>
      <c r="D217" s="8">
        <v>10600</v>
      </c>
      <c r="E217" s="8">
        <v>12500</v>
      </c>
      <c r="F217" s="8">
        <v>13600</v>
      </c>
      <c r="G217" s="8">
        <v>12200</v>
      </c>
      <c r="H217" s="8">
        <v>10700</v>
      </c>
      <c r="I217" s="8">
        <v>11900</v>
      </c>
      <c r="J217" s="8">
        <v>12600</v>
      </c>
      <c r="K217" s="8">
        <v>12300</v>
      </c>
      <c r="L217" s="8">
        <v>12600</v>
      </c>
      <c r="M217" s="8">
        <v>14700</v>
      </c>
      <c r="N217" s="8">
        <v>17600</v>
      </c>
      <c r="O217" s="8">
        <v>18700</v>
      </c>
      <c r="P217" s="8">
        <v>17600</v>
      </c>
      <c r="Q217" s="8">
        <v>16600</v>
      </c>
      <c r="R217" s="8">
        <v>18700</v>
      </c>
      <c r="S217" s="8">
        <v>14000</v>
      </c>
      <c r="T217" s="8">
        <v>9400</v>
      </c>
      <c r="U217" s="8">
        <v>6000</v>
      </c>
      <c r="V217" s="8">
        <v>3600</v>
      </c>
      <c r="W217" s="8">
        <f>SUM(P02_Census_2021_Usual_resident_population_by_five_year_age_group_local_authorities_in_England_and_Wales[[#This Row],[0 ‒ 4]:[25 ‒ 29]])</f>
        <v>71500</v>
      </c>
      <c r="X21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29.076860512403417</v>
      </c>
    </row>
    <row r="218" spans="1:24" s="2" customFormat="1" ht="15.5" x14ac:dyDescent="0.35">
      <c r="A218" s="2" t="s">
        <v>452</v>
      </c>
      <c r="B218" s="187" t="s">
        <v>453</v>
      </c>
      <c r="C218" s="8">
        <v>139700</v>
      </c>
      <c r="D218" s="8">
        <v>8300</v>
      </c>
      <c r="E218" s="8">
        <v>9000</v>
      </c>
      <c r="F218" s="8">
        <v>8800</v>
      </c>
      <c r="G218" s="8">
        <v>8100</v>
      </c>
      <c r="H218" s="8">
        <v>8000</v>
      </c>
      <c r="I218" s="8">
        <v>9900</v>
      </c>
      <c r="J218" s="8">
        <v>10800</v>
      </c>
      <c r="K218" s="8">
        <v>10200</v>
      </c>
      <c r="L218" s="8">
        <v>9400</v>
      </c>
      <c r="M218" s="8">
        <v>8900</v>
      </c>
      <c r="N218" s="8">
        <v>9200</v>
      </c>
      <c r="O218" s="8">
        <v>8600</v>
      </c>
      <c r="P218" s="8">
        <v>7400</v>
      </c>
      <c r="Q218" s="8">
        <v>6300</v>
      </c>
      <c r="R218" s="8">
        <v>6000</v>
      </c>
      <c r="S218" s="8">
        <v>4300</v>
      </c>
      <c r="T218" s="8">
        <v>3100</v>
      </c>
      <c r="U218" s="8">
        <v>2100</v>
      </c>
      <c r="V218" s="8">
        <v>1300</v>
      </c>
      <c r="W218" s="8">
        <f>SUM(P02_Census_2021_Usual_resident_population_by_five_year_age_group_local_authorities_in_England_and_Wales[[#This Row],[0 ‒ 4]:[25 ‒ 29]])</f>
        <v>52100</v>
      </c>
      <c r="X21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37.294201861130993</v>
      </c>
    </row>
    <row r="219" spans="1:24" s="2" customFormat="1" ht="15.5" x14ac:dyDescent="0.35">
      <c r="A219" s="2" t="s">
        <v>454</v>
      </c>
      <c r="B219" s="187" t="s">
        <v>455</v>
      </c>
      <c r="C219" s="8">
        <v>102700</v>
      </c>
      <c r="D219" s="8">
        <v>4500</v>
      </c>
      <c r="E219" s="8">
        <v>5200</v>
      </c>
      <c r="F219" s="8">
        <v>5600</v>
      </c>
      <c r="G219" s="8">
        <v>5200</v>
      </c>
      <c r="H219" s="8">
        <v>4600</v>
      </c>
      <c r="I219" s="8">
        <v>5400</v>
      </c>
      <c r="J219" s="8">
        <v>5700</v>
      </c>
      <c r="K219" s="8">
        <v>5500</v>
      </c>
      <c r="L219" s="8">
        <v>5500</v>
      </c>
      <c r="M219" s="8">
        <v>6400</v>
      </c>
      <c r="N219" s="8">
        <v>7600</v>
      </c>
      <c r="O219" s="8">
        <v>8100</v>
      </c>
      <c r="P219" s="8">
        <v>7300</v>
      </c>
      <c r="Q219" s="8">
        <v>6700</v>
      </c>
      <c r="R219" s="8">
        <v>7300</v>
      </c>
      <c r="S219" s="8">
        <v>5200</v>
      </c>
      <c r="T219" s="8">
        <v>3500</v>
      </c>
      <c r="U219" s="8">
        <v>2100</v>
      </c>
      <c r="V219" s="8">
        <v>1200</v>
      </c>
      <c r="W219" s="8">
        <f>SUM(P02_Census_2021_Usual_resident_population_by_five_year_age_group_local_authorities_in_England_and_Wales[[#This Row],[0 ‒ 4]:[25 ‒ 29]])</f>
        <v>30500</v>
      </c>
      <c r="X21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29.698149951314505</v>
      </c>
    </row>
    <row r="220" spans="1:24" s="2" customFormat="1" ht="15.5" x14ac:dyDescent="0.35">
      <c r="A220" s="2" t="s">
        <v>1010</v>
      </c>
      <c r="B220" s="187" t="s">
        <v>1011</v>
      </c>
      <c r="C220" s="8">
        <v>179800</v>
      </c>
      <c r="D220" s="8">
        <v>9800</v>
      </c>
      <c r="E220" s="8">
        <v>10300</v>
      </c>
      <c r="F220" s="8">
        <v>9800</v>
      </c>
      <c r="G220" s="8">
        <v>8800</v>
      </c>
      <c r="H220" s="8">
        <v>10500</v>
      </c>
      <c r="I220" s="8">
        <v>12600</v>
      </c>
      <c r="J220" s="8">
        <v>12900</v>
      </c>
      <c r="K220" s="8">
        <v>11600</v>
      </c>
      <c r="L220" s="8">
        <v>10700</v>
      </c>
      <c r="M220" s="8">
        <v>10900</v>
      </c>
      <c r="N220" s="8">
        <v>12300</v>
      </c>
      <c r="O220" s="8">
        <v>12000</v>
      </c>
      <c r="P220" s="8">
        <v>10200</v>
      </c>
      <c r="Q220" s="8">
        <v>9100</v>
      </c>
      <c r="R220" s="8">
        <v>10100</v>
      </c>
      <c r="S220" s="8">
        <v>7700</v>
      </c>
      <c r="T220" s="8">
        <v>5400</v>
      </c>
      <c r="U220" s="8">
        <v>3100</v>
      </c>
      <c r="V220" s="8">
        <v>1900</v>
      </c>
      <c r="W220" s="8">
        <f>SUM(P02_Census_2021_Usual_resident_population_by_five_year_age_group_local_authorities_in_England_and_Wales[[#This Row],[0 ‒ 4]:[25 ‒ 29]])</f>
        <v>61800</v>
      </c>
      <c r="X22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34.371523915461623</v>
      </c>
    </row>
    <row r="221" spans="1:24" s="2" customFormat="1" ht="15.5" x14ac:dyDescent="0.35">
      <c r="A221" s="2" t="s">
        <v>462</v>
      </c>
      <c r="B221" s="185" t="s">
        <v>1012</v>
      </c>
      <c r="C221" s="8">
        <v>8799800</v>
      </c>
      <c r="D221" s="8">
        <v>529000</v>
      </c>
      <c r="E221" s="8">
        <v>531500</v>
      </c>
      <c r="F221" s="8">
        <v>535400</v>
      </c>
      <c r="G221" s="8">
        <v>489400</v>
      </c>
      <c r="H221" s="8">
        <v>589200</v>
      </c>
      <c r="I221" s="8">
        <v>786600</v>
      </c>
      <c r="J221" s="8">
        <v>808300</v>
      </c>
      <c r="K221" s="8">
        <v>735700</v>
      </c>
      <c r="L221" s="8">
        <v>667300</v>
      </c>
      <c r="M221" s="8">
        <v>594000</v>
      </c>
      <c r="N221" s="8">
        <v>573800</v>
      </c>
      <c r="O221" s="8">
        <v>511600</v>
      </c>
      <c r="P221" s="8">
        <v>404600</v>
      </c>
      <c r="Q221" s="8">
        <v>306400</v>
      </c>
      <c r="R221" s="8">
        <v>269100</v>
      </c>
      <c r="S221" s="8">
        <v>189700</v>
      </c>
      <c r="T221" s="8">
        <v>141000</v>
      </c>
      <c r="U221" s="8">
        <v>86800</v>
      </c>
      <c r="V221" s="8">
        <v>50400</v>
      </c>
      <c r="W221" s="8">
        <f>SUM(P02_Census_2021_Usual_resident_population_by_five_year_age_group_local_authorities_in_England_and_Wales[[#This Row],[0 ‒ 4]:[25 ‒ 29]])</f>
        <v>3461100</v>
      </c>
      <c r="X22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39.331575717629946</v>
      </c>
    </row>
    <row r="222" spans="1:24" s="2" customFormat="1" ht="15.5" x14ac:dyDescent="0.35">
      <c r="A222" s="2" t="s">
        <v>464</v>
      </c>
      <c r="B222" s="186" t="s">
        <v>465</v>
      </c>
      <c r="C222" s="8">
        <v>3404300</v>
      </c>
      <c r="D222" s="8">
        <v>188700</v>
      </c>
      <c r="E222" s="8">
        <v>179900</v>
      </c>
      <c r="F222" s="8">
        <v>181300</v>
      </c>
      <c r="G222" s="8">
        <v>179200</v>
      </c>
      <c r="H222" s="8">
        <v>278200</v>
      </c>
      <c r="I222" s="8">
        <v>406600</v>
      </c>
      <c r="J222" s="8">
        <v>377300</v>
      </c>
      <c r="K222" s="8">
        <v>297100</v>
      </c>
      <c r="L222" s="8">
        <v>248800</v>
      </c>
      <c r="M222" s="8">
        <v>219500</v>
      </c>
      <c r="N222" s="8">
        <v>210500</v>
      </c>
      <c r="O222" s="8">
        <v>184300</v>
      </c>
      <c r="P222" s="8">
        <v>138400</v>
      </c>
      <c r="Q222" s="8">
        <v>99300</v>
      </c>
      <c r="R222" s="8">
        <v>81200</v>
      </c>
      <c r="S222" s="8">
        <v>55800</v>
      </c>
      <c r="T222" s="8">
        <v>41100</v>
      </c>
      <c r="U222" s="8">
        <v>23700</v>
      </c>
      <c r="V222" s="8">
        <v>13500</v>
      </c>
      <c r="W222" s="8">
        <f>SUM(P02_Census_2021_Usual_resident_population_by_five_year_age_group_local_authorities_in_England_and_Wales[[#This Row],[0 ‒ 4]:[25 ‒ 29]])</f>
        <v>1413900</v>
      </c>
      <c r="X22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41.532767382428105</v>
      </c>
    </row>
    <row r="223" spans="1:24" s="2" customFormat="1" ht="15.5" x14ac:dyDescent="0.35">
      <c r="A223" s="2" t="s">
        <v>466</v>
      </c>
      <c r="B223" s="187" t="s">
        <v>467</v>
      </c>
      <c r="C223" s="8">
        <v>210100</v>
      </c>
      <c r="D223" s="8">
        <v>10000</v>
      </c>
      <c r="E223" s="8">
        <v>9900</v>
      </c>
      <c r="F223" s="8">
        <v>10400</v>
      </c>
      <c r="G223" s="8">
        <v>13800</v>
      </c>
      <c r="H223" s="8">
        <v>20200</v>
      </c>
      <c r="I223" s="8">
        <v>22000</v>
      </c>
      <c r="J223" s="8">
        <v>20500</v>
      </c>
      <c r="K223" s="8">
        <v>16500</v>
      </c>
      <c r="L223" s="8">
        <v>14500</v>
      </c>
      <c r="M223" s="8">
        <v>13400</v>
      </c>
      <c r="N223" s="8">
        <v>13300</v>
      </c>
      <c r="O223" s="8">
        <v>11800</v>
      </c>
      <c r="P223" s="8">
        <v>9100</v>
      </c>
      <c r="Q223" s="8">
        <v>7100</v>
      </c>
      <c r="R223" s="8">
        <v>6500</v>
      </c>
      <c r="S223" s="8">
        <v>4800</v>
      </c>
      <c r="T223" s="8">
        <v>3300</v>
      </c>
      <c r="U223" s="8">
        <v>1900</v>
      </c>
      <c r="V223" s="8">
        <v>1200</v>
      </c>
      <c r="W223" s="8">
        <f>SUM(P02_Census_2021_Usual_resident_population_by_five_year_age_group_local_authorities_in_England_and_Wales[[#This Row],[0 ‒ 4]:[25 ‒ 29]])</f>
        <v>86300</v>
      </c>
      <c r="X22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41.075678248453116</v>
      </c>
    </row>
    <row r="224" spans="1:24" s="2" customFormat="1" ht="15.5" x14ac:dyDescent="0.35">
      <c r="A224" s="2" t="s">
        <v>468</v>
      </c>
      <c r="B224" s="187" t="s">
        <v>469</v>
      </c>
      <c r="C224" s="8">
        <v>8600</v>
      </c>
      <c r="D224" s="174">
        <v>200</v>
      </c>
      <c r="E224" s="174">
        <v>200</v>
      </c>
      <c r="F224" s="174">
        <v>200</v>
      </c>
      <c r="G224" s="174">
        <v>200</v>
      </c>
      <c r="H224" s="8">
        <v>1000</v>
      </c>
      <c r="I224" s="8">
        <v>1200</v>
      </c>
      <c r="J224" s="8">
        <v>1000</v>
      </c>
      <c r="K224" s="174">
        <v>700</v>
      </c>
      <c r="L224" s="174">
        <v>500</v>
      </c>
      <c r="M224" s="174">
        <v>600</v>
      </c>
      <c r="N224" s="174">
        <v>600</v>
      </c>
      <c r="O224" s="174">
        <v>500</v>
      </c>
      <c r="P224" s="174">
        <v>400</v>
      </c>
      <c r="Q224" s="174">
        <v>400</v>
      </c>
      <c r="R224" s="174">
        <v>300</v>
      </c>
      <c r="S224" s="174">
        <v>200</v>
      </c>
      <c r="T224" s="174">
        <v>200</v>
      </c>
      <c r="U224" s="174">
        <v>100</v>
      </c>
      <c r="V224" s="174">
        <v>0</v>
      </c>
      <c r="W224" s="8">
        <f>SUM(P02_Census_2021_Usual_resident_population_by_five_year_age_group_local_authorities_in_England_and_Wales[[#This Row],[0 ‒ 4]:[25 ‒ 29]])</f>
        <v>3000</v>
      </c>
      <c r="X22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34.883720930232556</v>
      </c>
    </row>
    <row r="225" spans="1:24" s="2" customFormat="1" ht="15.5" x14ac:dyDescent="0.35">
      <c r="A225" s="2" t="s">
        <v>470</v>
      </c>
      <c r="B225" s="187" t="s">
        <v>471</v>
      </c>
      <c r="C225" s="8">
        <v>259200</v>
      </c>
      <c r="D225" s="8">
        <v>16200</v>
      </c>
      <c r="E225" s="8">
        <v>15200</v>
      </c>
      <c r="F225" s="8">
        <v>15400</v>
      </c>
      <c r="G225" s="8">
        <v>14100</v>
      </c>
      <c r="H225" s="8">
        <v>18600</v>
      </c>
      <c r="I225" s="8">
        <v>31500</v>
      </c>
      <c r="J225" s="8">
        <v>31900</v>
      </c>
      <c r="K225" s="8">
        <v>23600</v>
      </c>
      <c r="L225" s="8">
        <v>18600</v>
      </c>
      <c r="M225" s="8">
        <v>15500</v>
      </c>
      <c r="N225" s="8">
        <v>14600</v>
      </c>
      <c r="O225" s="8">
        <v>13400</v>
      </c>
      <c r="P225" s="8">
        <v>10100</v>
      </c>
      <c r="Q225" s="8">
        <v>7000</v>
      </c>
      <c r="R225" s="8">
        <v>5500</v>
      </c>
      <c r="S225" s="8">
        <v>3400</v>
      </c>
      <c r="T225" s="8">
        <v>2400</v>
      </c>
      <c r="U225" s="8">
        <v>1400</v>
      </c>
      <c r="V225" s="174">
        <v>800</v>
      </c>
      <c r="W225" s="8">
        <f>SUM(P02_Census_2021_Usual_resident_population_by_five_year_age_group_local_authorities_in_England_and_Wales[[#This Row],[0 ‒ 4]:[25 ‒ 29]])</f>
        <v>111000</v>
      </c>
      <c r="X22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42.824074074074076</v>
      </c>
    </row>
    <row r="226" spans="1:24" s="2" customFormat="1" ht="15.5" x14ac:dyDescent="0.35">
      <c r="A226" s="2" t="s">
        <v>472</v>
      </c>
      <c r="B226" s="187" t="s">
        <v>473</v>
      </c>
      <c r="C226" s="8">
        <v>183200</v>
      </c>
      <c r="D226" s="8">
        <v>9100</v>
      </c>
      <c r="E226" s="8">
        <v>8800</v>
      </c>
      <c r="F226" s="8">
        <v>9000</v>
      </c>
      <c r="G226" s="8">
        <v>8200</v>
      </c>
      <c r="H226" s="8">
        <v>17000</v>
      </c>
      <c r="I226" s="8">
        <v>23400</v>
      </c>
      <c r="J226" s="8">
        <v>19400</v>
      </c>
      <c r="K226" s="8">
        <v>14800</v>
      </c>
      <c r="L226" s="8">
        <v>12800</v>
      </c>
      <c r="M226" s="8">
        <v>12200</v>
      </c>
      <c r="N226" s="8">
        <v>11900</v>
      </c>
      <c r="O226" s="8">
        <v>10200</v>
      </c>
      <c r="P226" s="8">
        <v>7400</v>
      </c>
      <c r="Q226" s="8">
        <v>5700</v>
      </c>
      <c r="R226" s="8">
        <v>5000</v>
      </c>
      <c r="S226" s="8">
        <v>3500</v>
      </c>
      <c r="T226" s="8">
        <v>2500</v>
      </c>
      <c r="U226" s="8">
        <v>1400</v>
      </c>
      <c r="V226" s="174">
        <v>800</v>
      </c>
      <c r="W226" s="8">
        <f>SUM(P02_Census_2021_Usual_resident_population_by_five_year_age_group_local_authorities_in_England_and_Wales[[#This Row],[0 ‒ 4]:[25 ‒ 29]])</f>
        <v>75500</v>
      </c>
      <c r="X22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41.211790393013096</v>
      </c>
    </row>
    <row r="227" spans="1:24" s="2" customFormat="1" ht="15.5" x14ac:dyDescent="0.35">
      <c r="A227" s="2" t="s">
        <v>474</v>
      </c>
      <c r="B227" s="187" t="s">
        <v>475</v>
      </c>
      <c r="C227" s="8">
        <v>264200</v>
      </c>
      <c r="D227" s="8">
        <v>14900</v>
      </c>
      <c r="E227" s="8">
        <v>14700</v>
      </c>
      <c r="F227" s="8">
        <v>15600</v>
      </c>
      <c r="G227" s="8">
        <v>14600</v>
      </c>
      <c r="H227" s="8">
        <v>16400</v>
      </c>
      <c r="I227" s="8">
        <v>24000</v>
      </c>
      <c r="J227" s="8">
        <v>25900</v>
      </c>
      <c r="K227" s="8">
        <v>23600</v>
      </c>
      <c r="L227" s="8">
        <v>21100</v>
      </c>
      <c r="M227" s="8">
        <v>19200</v>
      </c>
      <c r="N227" s="8">
        <v>18500</v>
      </c>
      <c r="O227" s="8">
        <v>16100</v>
      </c>
      <c r="P227" s="8">
        <v>11900</v>
      </c>
      <c r="Q227" s="8">
        <v>8800</v>
      </c>
      <c r="R227" s="8">
        <v>7100</v>
      </c>
      <c r="S227" s="8">
        <v>4900</v>
      </c>
      <c r="T227" s="8">
        <v>3700</v>
      </c>
      <c r="U227" s="8">
        <v>2100</v>
      </c>
      <c r="V227" s="8">
        <v>1100</v>
      </c>
      <c r="W227" s="8">
        <f>SUM(P02_Census_2021_Usual_resident_population_by_five_year_age_group_local_authorities_in_England_and_Wales[[#This Row],[0 ‒ 4]:[25 ‒ 29]])</f>
        <v>100200</v>
      </c>
      <c r="X22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37.925813777441334</v>
      </c>
    </row>
    <row r="228" spans="1:24" s="2" customFormat="1" ht="15.5" x14ac:dyDescent="0.35">
      <c r="A228" s="2" t="s">
        <v>476</v>
      </c>
      <c r="B228" s="187" t="s">
        <v>477</v>
      </c>
      <c r="C228" s="8">
        <v>216600</v>
      </c>
      <c r="D228" s="8">
        <v>11200</v>
      </c>
      <c r="E228" s="8">
        <v>10000</v>
      </c>
      <c r="F228" s="8">
        <v>9900</v>
      </c>
      <c r="G228" s="8">
        <v>10700</v>
      </c>
      <c r="H228" s="8">
        <v>18500</v>
      </c>
      <c r="I228" s="8">
        <v>28800</v>
      </c>
      <c r="J228" s="8">
        <v>27300</v>
      </c>
      <c r="K228" s="8">
        <v>19000</v>
      </c>
      <c r="L228" s="8">
        <v>14800</v>
      </c>
      <c r="M228" s="8">
        <v>12600</v>
      </c>
      <c r="N228" s="8">
        <v>12900</v>
      </c>
      <c r="O228" s="8">
        <v>11800</v>
      </c>
      <c r="P228" s="8">
        <v>8800</v>
      </c>
      <c r="Q228" s="8">
        <v>6400</v>
      </c>
      <c r="R228" s="8">
        <v>5400</v>
      </c>
      <c r="S228" s="8">
        <v>3600</v>
      </c>
      <c r="T228" s="8">
        <v>2600</v>
      </c>
      <c r="U228" s="8">
        <v>1500</v>
      </c>
      <c r="V228" s="174">
        <v>800</v>
      </c>
      <c r="W228" s="8">
        <f>SUM(P02_Census_2021_Usual_resident_population_by_five_year_age_group_local_authorities_in_England_and_Wales[[#This Row],[0 ‒ 4]:[25 ‒ 29]])</f>
        <v>89100</v>
      </c>
      <c r="X22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41.13573407202216</v>
      </c>
    </row>
    <row r="229" spans="1:24" s="2" customFormat="1" ht="15.5" x14ac:dyDescent="0.35">
      <c r="A229" s="2" t="s">
        <v>478</v>
      </c>
      <c r="B229" s="187" t="s">
        <v>479</v>
      </c>
      <c r="C229" s="8">
        <v>143400</v>
      </c>
      <c r="D229" s="8">
        <v>6200</v>
      </c>
      <c r="E229" s="8">
        <v>6400</v>
      </c>
      <c r="F229" s="8">
        <v>6500</v>
      </c>
      <c r="G229" s="8">
        <v>6700</v>
      </c>
      <c r="H229" s="8">
        <v>12200</v>
      </c>
      <c r="I229" s="8">
        <v>13100</v>
      </c>
      <c r="J229" s="8">
        <v>12100</v>
      </c>
      <c r="K229" s="8">
        <v>10600</v>
      </c>
      <c r="L229" s="8">
        <v>9600</v>
      </c>
      <c r="M229" s="8">
        <v>10200</v>
      </c>
      <c r="N229" s="8">
        <v>11100</v>
      </c>
      <c r="O229" s="8">
        <v>10400</v>
      </c>
      <c r="P229" s="8">
        <v>7800</v>
      </c>
      <c r="Q229" s="8">
        <v>5900</v>
      </c>
      <c r="R229" s="8">
        <v>5500</v>
      </c>
      <c r="S229" s="8">
        <v>4000</v>
      </c>
      <c r="T229" s="8">
        <v>2800</v>
      </c>
      <c r="U229" s="8">
        <v>1500</v>
      </c>
      <c r="V229" s="8">
        <v>1000</v>
      </c>
      <c r="W229" s="8">
        <f>SUM(P02_Census_2021_Usual_resident_population_by_five_year_age_group_local_authorities_in_England_and_Wales[[#This Row],[0 ‒ 4]:[25 ‒ 29]])</f>
        <v>51100</v>
      </c>
      <c r="X22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35.634588563458856</v>
      </c>
    </row>
    <row r="230" spans="1:24" s="2" customFormat="1" ht="15.5" x14ac:dyDescent="0.35">
      <c r="A230" s="2" t="s">
        <v>480</v>
      </c>
      <c r="B230" s="187" t="s">
        <v>481</v>
      </c>
      <c r="C230" s="8">
        <v>317600</v>
      </c>
      <c r="D230" s="8">
        <v>15300</v>
      </c>
      <c r="E230" s="8">
        <v>14900</v>
      </c>
      <c r="F230" s="8">
        <v>15500</v>
      </c>
      <c r="G230" s="8">
        <v>14900</v>
      </c>
      <c r="H230" s="8">
        <v>26800</v>
      </c>
      <c r="I230" s="8">
        <v>45300</v>
      </c>
      <c r="J230" s="8">
        <v>36600</v>
      </c>
      <c r="K230" s="8">
        <v>26400</v>
      </c>
      <c r="L230" s="8">
        <v>22400</v>
      </c>
      <c r="M230" s="8">
        <v>20400</v>
      </c>
      <c r="N230" s="8">
        <v>20500</v>
      </c>
      <c r="O230" s="8">
        <v>18200</v>
      </c>
      <c r="P230" s="8">
        <v>13200</v>
      </c>
      <c r="Q230" s="8">
        <v>9000</v>
      </c>
      <c r="R230" s="8">
        <v>6900</v>
      </c>
      <c r="S230" s="8">
        <v>4600</v>
      </c>
      <c r="T230" s="8">
        <v>3600</v>
      </c>
      <c r="U230" s="8">
        <v>2000</v>
      </c>
      <c r="V230" s="8">
        <v>1200</v>
      </c>
      <c r="W230" s="8">
        <f>SUM(P02_Census_2021_Usual_resident_population_by_five_year_age_group_local_authorities_in_England_and_Wales[[#This Row],[0 ‒ 4]:[25 ‒ 29]])</f>
        <v>132700</v>
      </c>
      <c r="X23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41.78211586901763</v>
      </c>
    </row>
    <row r="231" spans="1:24" s="2" customFormat="1" ht="15.5" x14ac:dyDescent="0.35">
      <c r="A231" s="2" t="s">
        <v>482</v>
      </c>
      <c r="B231" s="187" t="s">
        <v>483</v>
      </c>
      <c r="C231" s="8">
        <v>300600</v>
      </c>
      <c r="D231" s="8">
        <v>19100</v>
      </c>
      <c r="E231" s="8">
        <v>18200</v>
      </c>
      <c r="F231" s="8">
        <v>17600</v>
      </c>
      <c r="G231" s="8">
        <v>15700</v>
      </c>
      <c r="H231" s="8">
        <v>18800</v>
      </c>
      <c r="I231" s="8">
        <v>27600</v>
      </c>
      <c r="J231" s="8">
        <v>30800</v>
      </c>
      <c r="K231" s="8">
        <v>27500</v>
      </c>
      <c r="L231" s="8">
        <v>23700</v>
      </c>
      <c r="M231" s="8">
        <v>20800</v>
      </c>
      <c r="N231" s="8">
        <v>20000</v>
      </c>
      <c r="O231" s="8">
        <v>18600</v>
      </c>
      <c r="P231" s="8">
        <v>13500</v>
      </c>
      <c r="Q231" s="8">
        <v>9000</v>
      </c>
      <c r="R231" s="8">
        <v>7100</v>
      </c>
      <c r="S231" s="8">
        <v>5100</v>
      </c>
      <c r="T231" s="8">
        <v>3900</v>
      </c>
      <c r="U231" s="8">
        <v>2300</v>
      </c>
      <c r="V231" s="8">
        <v>1300</v>
      </c>
      <c r="W231" s="8">
        <f>SUM(P02_Census_2021_Usual_resident_population_by_five_year_age_group_local_authorities_in_England_and_Wales[[#This Row],[0 ‒ 4]:[25 ‒ 29]])</f>
        <v>117000</v>
      </c>
      <c r="X23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38.922155688622759</v>
      </c>
    </row>
    <row r="232" spans="1:24" s="2" customFormat="1" ht="15.5" x14ac:dyDescent="0.35">
      <c r="A232" s="2" t="s">
        <v>484</v>
      </c>
      <c r="B232" s="187" t="s">
        <v>485</v>
      </c>
      <c r="C232" s="8">
        <v>351100</v>
      </c>
      <c r="D232" s="8">
        <v>23900</v>
      </c>
      <c r="E232" s="8">
        <v>23300</v>
      </c>
      <c r="F232" s="8">
        <v>23300</v>
      </c>
      <c r="G232" s="8">
        <v>22100</v>
      </c>
      <c r="H232" s="8">
        <v>28300</v>
      </c>
      <c r="I232" s="8">
        <v>36000</v>
      </c>
      <c r="J232" s="8">
        <v>36700</v>
      </c>
      <c r="K232" s="8">
        <v>32500</v>
      </c>
      <c r="L232" s="8">
        <v>27400</v>
      </c>
      <c r="M232" s="8">
        <v>22800</v>
      </c>
      <c r="N232" s="8">
        <v>20500</v>
      </c>
      <c r="O232" s="8">
        <v>16300</v>
      </c>
      <c r="P232" s="8">
        <v>12800</v>
      </c>
      <c r="Q232" s="8">
        <v>9100</v>
      </c>
      <c r="R232" s="8">
        <v>6300</v>
      </c>
      <c r="S232" s="8">
        <v>4000</v>
      </c>
      <c r="T232" s="8">
        <v>3200</v>
      </c>
      <c r="U232" s="8">
        <v>1700</v>
      </c>
      <c r="V232" s="174">
        <v>800</v>
      </c>
      <c r="W232" s="8">
        <f>SUM(P02_Census_2021_Usual_resident_population_by_five_year_age_group_local_authorities_in_England_and_Wales[[#This Row],[0 ‒ 4]:[25 ‒ 29]])</f>
        <v>156900</v>
      </c>
      <c r="X23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44.688123041868415</v>
      </c>
    </row>
    <row r="233" spans="1:24" s="2" customFormat="1" ht="15.5" x14ac:dyDescent="0.35">
      <c r="A233" s="2" t="s">
        <v>486</v>
      </c>
      <c r="B233" s="187" t="s">
        <v>487</v>
      </c>
      <c r="C233" s="8">
        <v>307700</v>
      </c>
      <c r="D233" s="8">
        <v>16400</v>
      </c>
      <c r="E233" s="8">
        <v>15900</v>
      </c>
      <c r="F233" s="8">
        <v>16200</v>
      </c>
      <c r="G233" s="8">
        <v>16200</v>
      </c>
      <c r="H233" s="8">
        <v>25500</v>
      </c>
      <c r="I233" s="8">
        <v>38300</v>
      </c>
      <c r="J233" s="8">
        <v>35000</v>
      </c>
      <c r="K233" s="8">
        <v>26500</v>
      </c>
      <c r="L233" s="8">
        <v>21900</v>
      </c>
      <c r="M233" s="8">
        <v>19900</v>
      </c>
      <c r="N233" s="8">
        <v>19500</v>
      </c>
      <c r="O233" s="8">
        <v>17600</v>
      </c>
      <c r="P233" s="8">
        <v>13200</v>
      </c>
      <c r="Q233" s="8">
        <v>8400</v>
      </c>
      <c r="R233" s="8">
        <v>6700</v>
      </c>
      <c r="S233" s="8">
        <v>4400</v>
      </c>
      <c r="T233" s="8">
        <v>3300</v>
      </c>
      <c r="U233" s="8">
        <v>1900</v>
      </c>
      <c r="V233" s="8">
        <v>1100</v>
      </c>
      <c r="W233" s="8">
        <f>SUM(P02_Census_2021_Usual_resident_population_by_five_year_age_group_local_authorities_in_England_and_Wales[[#This Row],[0 ‒ 4]:[25 ‒ 29]])</f>
        <v>128500</v>
      </c>
      <c r="X23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41.761455963600909</v>
      </c>
    </row>
    <row r="234" spans="1:24" s="2" customFormat="1" ht="15.5" x14ac:dyDescent="0.35">
      <c r="A234" s="2" t="s">
        <v>488</v>
      </c>
      <c r="B234" s="187" t="s">
        <v>489</v>
      </c>
      <c r="C234" s="8">
        <v>310300</v>
      </c>
      <c r="D234" s="8">
        <v>19100</v>
      </c>
      <c r="E234" s="8">
        <v>17700</v>
      </c>
      <c r="F234" s="8">
        <v>17400</v>
      </c>
      <c r="G234" s="8">
        <v>18400</v>
      </c>
      <c r="H234" s="8">
        <v>32000</v>
      </c>
      <c r="I234" s="8">
        <v>44500</v>
      </c>
      <c r="J234" s="8">
        <v>40700</v>
      </c>
      <c r="K234" s="8">
        <v>29800</v>
      </c>
      <c r="L234" s="8">
        <v>22600</v>
      </c>
      <c r="M234" s="8">
        <v>17500</v>
      </c>
      <c r="N234" s="8">
        <v>13900</v>
      </c>
      <c r="O234" s="8">
        <v>10800</v>
      </c>
      <c r="P234" s="8">
        <v>8500</v>
      </c>
      <c r="Q234" s="8">
        <v>6000</v>
      </c>
      <c r="R234" s="8">
        <v>4300</v>
      </c>
      <c r="S234" s="8">
        <v>2800</v>
      </c>
      <c r="T234" s="8">
        <v>2200</v>
      </c>
      <c r="U234" s="8">
        <v>1300</v>
      </c>
      <c r="V234" s="174">
        <v>700</v>
      </c>
      <c r="W234" s="8">
        <f>SUM(P02_Census_2021_Usual_resident_population_by_five_year_age_group_local_authorities_in_England_and_Wales[[#This Row],[0 ‒ 4]:[25 ‒ 29]])</f>
        <v>149100</v>
      </c>
      <c r="X23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48.050273928456335</v>
      </c>
    </row>
    <row r="235" spans="1:24" s="2" customFormat="1" ht="15.5" x14ac:dyDescent="0.35">
      <c r="A235" s="2" t="s">
        <v>490</v>
      </c>
      <c r="B235" s="187" t="s">
        <v>491</v>
      </c>
      <c r="C235" s="8">
        <v>327500</v>
      </c>
      <c r="D235" s="8">
        <v>18700</v>
      </c>
      <c r="E235" s="8">
        <v>16900</v>
      </c>
      <c r="F235" s="8">
        <v>15700</v>
      </c>
      <c r="G235" s="8">
        <v>13100</v>
      </c>
      <c r="H235" s="8">
        <v>23800</v>
      </c>
      <c r="I235" s="8">
        <v>47700</v>
      </c>
      <c r="J235" s="8">
        <v>38500</v>
      </c>
      <c r="K235" s="8">
        <v>29300</v>
      </c>
      <c r="L235" s="8">
        <v>24600</v>
      </c>
      <c r="M235" s="8">
        <v>20800</v>
      </c>
      <c r="N235" s="8">
        <v>18800</v>
      </c>
      <c r="O235" s="8">
        <v>16200</v>
      </c>
      <c r="P235" s="8">
        <v>12100</v>
      </c>
      <c r="Q235" s="8">
        <v>9100</v>
      </c>
      <c r="R235" s="8">
        <v>8300</v>
      </c>
      <c r="S235" s="8">
        <v>5700</v>
      </c>
      <c r="T235" s="8">
        <v>4200</v>
      </c>
      <c r="U235" s="8">
        <v>2500</v>
      </c>
      <c r="V235" s="8">
        <v>1500</v>
      </c>
      <c r="W235" s="8">
        <f>SUM(P02_Census_2021_Usual_resident_population_by_five_year_age_group_local_authorities_in_England_and_Wales[[#This Row],[0 ‒ 4]:[25 ‒ 29]])</f>
        <v>135900</v>
      </c>
      <c r="X23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41.496183206106871</v>
      </c>
    </row>
    <row r="236" spans="1:24" s="2" customFormat="1" ht="15.5" x14ac:dyDescent="0.35">
      <c r="A236" s="2" t="s">
        <v>492</v>
      </c>
      <c r="B236" s="187" t="s">
        <v>493</v>
      </c>
      <c r="C236" s="8">
        <v>204300</v>
      </c>
      <c r="D236" s="8">
        <v>8500</v>
      </c>
      <c r="E236" s="8">
        <v>7900</v>
      </c>
      <c r="F236" s="8">
        <v>8600</v>
      </c>
      <c r="G236" s="8">
        <v>10700</v>
      </c>
      <c r="H236" s="8">
        <v>19400</v>
      </c>
      <c r="I236" s="8">
        <v>23300</v>
      </c>
      <c r="J236" s="8">
        <v>20900</v>
      </c>
      <c r="K236" s="8">
        <v>16100</v>
      </c>
      <c r="L236" s="8">
        <v>14100</v>
      </c>
      <c r="M236" s="8">
        <v>13800</v>
      </c>
      <c r="N236" s="8">
        <v>14400</v>
      </c>
      <c r="O236" s="8">
        <v>12400</v>
      </c>
      <c r="P236" s="8">
        <v>9600</v>
      </c>
      <c r="Q236" s="8">
        <v>7300</v>
      </c>
      <c r="R236" s="8">
        <v>6300</v>
      </c>
      <c r="S236" s="8">
        <v>4700</v>
      </c>
      <c r="T236" s="8">
        <v>3200</v>
      </c>
      <c r="U236" s="8">
        <v>2000</v>
      </c>
      <c r="V236" s="8">
        <v>1200</v>
      </c>
      <c r="W236" s="8">
        <f>SUM(P02_Census_2021_Usual_resident_population_by_five_year_age_group_local_authorities_in_England_and_Wales[[#This Row],[0 ‒ 4]:[25 ‒ 29]])</f>
        <v>78400</v>
      </c>
      <c r="X23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38.374938815467452</v>
      </c>
    </row>
    <row r="237" spans="1:24" s="2" customFormat="1" ht="15.5" x14ac:dyDescent="0.35">
      <c r="A237" s="2" t="s">
        <v>494</v>
      </c>
      <c r="B237" s="186" t="s">
        <v>495</v>
      </c>
      <c r="C237" s="8">
        <v>5395500</v>
      </c>
      <c r="D237" s="8">
        <v>340300</v>
      </c>
      <c r="E237" s="8">
        <v>351600</v>
      </c>
      <c r="F237" s="8">
        <v>354100</v>
      </c>
      <c r="G237" s="8">
        <v>310200</v>
      </c>
      <c r="H237" s="8">
        <v>311000</v>
      </c>
      <c r="I237" s="8">
        <v>379900</v>
      </c>
      <c r="J237" s="8">
        <v>431000</v>
      </c>
      <c r="K237" s="8">
        <v>438700</v>
      </c>
      <c r="L237" s="8">
        <v>418500</v>
      </c>
      <c r="M237" s="8">
        <v>374500</v>
      </c>
      <c r="N237" s="8">
        <v>363300</v>
      </c>
      <c r="O237" s="8">
        <v>327300</v>
      </c>
      <c r="P237" s="8">
        <v>266300</v>
      </c>
      <c r="Q237" s="8">
        <v>207000</v>
      </c>
      <c r="R237" s="8">
        <v>188000</v>
      </c>
      <c r="S237" s="8">
        <v>133900</v>
      </c>
      <c r="T237" s="8">
        <v>99900</v>
      </c>
      <c r="U237" s="8">
        <v>63200</v>
      </c>
      <c r="V237" s="8">
        <v>37000</v>
      </c>
      <c r="W237" s="8">
        <f>SUM(P02_Census_2021_Usual_resident_population_by_five_year_age_group_local_authorities_in_England_and_Wales[[#This Row],[0 ‒ 4]:[25 ‒ 29]])</f>
        <v>2047100</v>
      </c>
      <c r="X23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37.940876656472987</v>
      </c>
    </row>
    <row r="238" spans="1:24" s="2" customFormat="1" ht="15.5" x14ac:dyDescent="0.35">
      <c r="A238" s="2" t="s">
        <v>496</v>
      </c>
      <c r="B238" s="187" t="s">
        <v>497</v>
      </c>
      <c r="C238" s="8">
        <v>218900</v>
      </c>
      <c r="D238" s="8">
        <v>17200</v>
      </c>
      <c r="E238" s="8">
        <v>18300</v>
      </c>
      <c r="F238" s="8">
        <v>18200</v>
      </c>
      <c r="G238" s="8">
        <v>15100</v>
      </c>
      <c r="H238" s="8">
        <v>13200</v>
      </c>
      <c r="I238" s="8">
        <v>15200</v>
      </c>
      <c r="J238" s="8">
        <v>18100</v>
      </c>
      <c r="K238" s="8">
        <v>18600</v>
      </c>
      <c r="L238" s="8">
        <v>17100</v>
      </c>
      <c r="M238" s="8">
        <v>14900</v>
      </c>
      <c r="N238" s="8">
        <v>13800</v>
      </c>
      <c r="O238" s="8">
        <v>11300</v>
      </c>
      <c r="P238" s="8">
        <v>8600</v>
      </c>
      <c r="Q238" s="8">
        <v>5900</v>
      </c>
      <c r="R238" s="8">
        <v>4800</v>
      </c>
      <c r="S238" s="8">
        <v>3200</v>
      </c>
      <c r="T238" s="8">
        <v>2600</v>
      </c>
      <c r="U238" s="8">
        <v>1500</v>
      </c>
      <c r="V238" s="8">
        <v>1000</v>
      </c>
      <c r="W238" s="8">
        <f>SUM(P02_Census_2021_Usual_resident_population_by_five_year_age_group_local_authorities_in_England_and_Wales[[#This Row],[0 ‒ 4]:[25 ‒ 29]])</f>
        <v>97200</v>
      </c>
      <c r="X23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44.403837368661492</v>
      </c>
    </row>
    <row r="239" spans="1:24" s="2" customFormat="1" ht="15.5" x14ac:dyDescent="0.35">
      <c r="A239" s="2" t="s">
        <v>498</v>
      </c>
      <c r="B239" s="187" t="s">
        <v>499</v>
      </c>
      <c r="C239" s="8">
        <v>389300</v>
      </c>
      <c r="D239" s="8">
        <v>24100</v>
      </c>
      <c r="E239" s="8">
        <v>25200</v>
      </c>
      <c r="F239" s="8">
        <v>25800</v>
      </c>
      <c r="G239" s="8">
        <v>21500</v>
      </c>
      <c r="H239" s="8">
        <v>22400</v>
      </c>
      <c r="I239" s="8">
        <v>28000</v>
      </c>
      <c r="J239" s="8">
        <v>30200</v>
      </c>
      <c r="K239" s="8">
        <v>30800</v>
      </c>
      <c r="L239" s="8">
        <v>30100</v>
      </c>
      <c r="M239" s="8">
        <v>27500</v>
      </c>
      <c r="N239" s="8">
        <v>25600</v>
      </c>
      <c r="O239" s="8">
        <v>22900</v>
      </c>
      <c r="P239" s="8">
        <v>19100</v>
      </c>
      <c r="Q239" s="8">
        <v>15400</v>
      </c>
      <c r="R239" s="8">
        <v>14400</v>
      </c>
      <c r="S239" s="8">
        <v>10500</v>
      </c>
      <c r="T239" s="8">
        <v>7400</v>
      </c>
      <c r="U239" s="8">
        <v>5100</v>
      </c>
      <c r="V239" s="8">
        <v>3300</v>
      </c>
      <c r="W239" s="8">
        <f>SUM(P02_Census_2021_Usual_resident_population_by_five_year_age_group_local_authorities_in_England_and_Wales[[#This Row],[0 ‒ 4]:[25 ‒ 29]])</f>
        <v>147000</v>
      </c>
      <c r="X23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37.760082198818388</v>
      </c>
    </row>
    <row r="240" spans="1:24" s="2" customFormat="1" ht="15.5" x14ac:dyDescent="0.35">
      <c r="A240" s="2" t="s">
        <v>500</v>
      </c>
      <c r="B240" s="187" t="s">
        <v>501</v>
      </c>
      <c r="C240" s="8">
        <v>246500</v>
      </c>
      <c r="D240" s="8">
        <v>15000</v>
      </c>
      <c r="E240" s="8">
        <v>16200</v>
      </c>
      <c r="F240" s="8">
        <v>16400</v>
      </c>
      <c r="G240" s="8">
        <v>14100</v>
      </c>
      <c r="H240" s="8">
        <v>13500</v>
      </c>
      <c r="I240" s="8">
        <v>14900</v>
      </c>
      <c r="J240" s="8">
        <v>17100</v>
      </c>
      <c r="K240" s="8">
        <v>17700</v>
      </c>
      <c r="L240" s="8">
        <v>17100</v>
      </c>
      <c r="M240" s="8">
        <v>16000</v>
      </c>
      <c r="N240" s="8">
        <v>17300</v>
      </c>
      <c r="O240" s="8">
        <v>16600</v>
      </c>
      <c r="P240" s="8">
        <v>13600</v>
      </c>
      <c r="Q240" s="8">
        <v>10700</v>
      </c>
      <c r="R240" s="8">
        <v>10500</v>
      </c>
      <c r="S240" s="8">
        <v>7800</v>
      </c>
      <c r="T240" s="8">
        <v>6000</v>
      </c>
      <c r="U240" s="8">
        <v>3800</v>
      </c>
      <c r="V240" s="8">
        <v>2200</v>
      </c>
      <c r="W240" s="8">
        <f>SUM(P02_Census_2021_Usual_resident_population_by_five_year_age_group_local_authorities_in_England_and_Wales[[#This Row],[0 ‒ 4]:[25 ‒ 29]])</f>
        <v>90100</v>
      </c>
      <c r="X24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36.551724137931032</v>
      </c>
    </row>
    <row r="241" spans="1:24" s="2" customFormat="1" ht="15.5" x14ac:dyDescent="0.35">
      <c r="A241" s="2" t="s">
        <v>502</v>
      </c>
      <c r="B241" s="187" t="s">
        <v>503</v>
      </c>
      <c r="C241" s="8">
        <v>339800</v>
      </c>
      <c r="D241" s="8">
        <v>20000</v>
      </c>
      <c r="E241" s="8">
        <v>19800</v>
      </c>
      <c r="F241" s="8">
        <v>20900</v>
      </c>
      <c r="G241" s="8">
        <v>20600</v>
      </c>
      <c r="H241" s="8">
        <v>24600</v>
      </c>
      <c r="I241" s="8">
        <v>29300</v>
      </c>
      <c r="J241" s="8">
        <v>29800</v>
      </c>
      <c r="K241" s="8">
        <v>27700</v>
      </c>
      <c r="L241" s="8">
        <v>25400</v>
      </c>
      <c r="M241" s="8">
        <v>23100</v>
      </c>
      <c r="N241" s="8">
        <v>22800</v>
      </c>
      <c r="O241" s="8">
        <v>19900</v>
      </c>
      <c r="P241" s="8">
        <v>16400</v>
      </c>
      <c r="Q241" s="8">
        <v>12300</v>
      </c>
      <c r="R241" s="8">
        <v>9600</v>
      </c>
      <c r="S241" s="8">
        <v>7000</v>
      </c>
      <c r="T241" s="8">
        <v>5500</v>
      </c>
      <c r="U241" s="8">
        <v>3300</v>
      </c>
      <c r="V241" s="8">
        <v>1800</v>
      </c>
      <c r="W241" s="8">
        <f>SUM(P02_Census_2021_Usual_resident_population_by_five_year_age_group_local_authorities_in_England_and_Wales[[#This Row],[0 ‒ 4]:[25 ‒ 29]])</f>
        <v>135200</v>
      </c>
      <c r="X24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39.788110653325489</v>
      </c>
    </row>
    <row r="242" spans="1:24" s="2" customFormat="1" ht="15.5" x14ac:dyDescent="0.35">
      <c r="A242" s="2" t="s">
        <v>504</v>
      </c>
      <c r="B242" s="187" t="s">
        <v>505</v>
      </c>
      <c r="C242" s="8">
        <v>330000</v>
      </c>
      <c r="D242" s="8">
        <v>19500</v>
      </c>
      <c r="E242" s="8">
        <v>20600</v>
      </c>
      <c r="F242" s="8">
        <v>20900</v>
      </c>
      <c r="G242" s="8">
        <v>17200</v>
      </c>
      <c r="H242" s="8">
        <v>14700</v>
      </c>
      <c r="I242" s="8">
        <v>18300</v>
      </c>
      <c r="J242" s="8">
        <v>22400</v>
      </c>
      <c r="K242" s="8">
        <v>24800</v>
      </c>
      <c r="L242" s="8">
        <v>25100</v>
      </c>
      <c r="M242" s="8">
        <v>23700</v>
      </c>
      <c r="N242" s="8">
        <v>23900</v>
      </c>
      <c r="O242" s="8">
        <v>22400</v>
      </c>
      <c r="P242" s="8">
        <v>18300</v>
      </c>
      <c r="Q242" s="8">
        <v>14500</v>
      </c>
      <c r="R242" s="8">
        <v>15400</v>
      </c>
      <c r="S242" s="8">
        <v>11200</v>
      </c>
      <c r="T242" s="8">
        <v>8200</v>
      </c>
      <c r="U242" s="8">
        <v>5600</v>
      </c>
      <c r="V242" s="8">
        <v>3400</v>
      </c>
      <c r="W242" s="8">
        <f>SUM(P02_Census_2021_Usual_resident_population_by_five_year_age_group_local_authorities_in_England_and_Wales[[#This Row],[0 ‒ 4]:[25 ‒ 29]])</f>
        <v>111200</v>
      </c>
      <c r="X24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33.696969696969695</v>
      </c>
    </row>
    <row r="243" spans="1:24" s="2" customFormat="1" ht="15.5" x14ac:dyDescent="0.35">
      <c r="A243" s="2" t="s">
        <v>506</v>
      </c>
      <c r="B243" s="187" t="s">
        <v>507</v>
      </c>
      <c r="C243" s="8">
        <v>390800</v>
      </c>
      <c r="D243" s="8">
        <v>25200</v>
      </c>
      <c r="E243" s="8">
        <v>25000</v>
      </c>
      <c r="F243" s="8">
        <v>25400</v>
      </c>
      <c r="G243" s="8">
        <v>22300</v>
      </c>
      <c r="H243" s="8">
        <v>21600</v>
      </c>
      <c r="I243" s="8">
        <v>27500</v>
      </c>
      <c r="J243" s="8">
        <v>31600</v>
      </c>
      <c r="K243" s="8">
        <v>31200</v>
      </c>
      <c r="L243" s="8">
        <v>28600</v>
      </c>
      <c r="M243" s="8">
        <v>26000</v>
      </c>
      <c r="N243" s="8">
        <v>27100</v>
      </c>
      <c r="O243" s="8">
        <v>25800</v>
      </c>
      <c r="P243" s="8">
        <v>20300</v>
      </c>
      <c r="Q243" s="8">
        <v>15300</v>
      </c>
      <c r="R243" s="8">
        <v>13800</v>
      </c>
      <c r="S243" s="8">
        <v>9700</v>
      </c>
      <c r="T243" s="8">
        <v>7200</v>
      </c>
      <c r="U243" s="8">
        <v>4600</v>
      </c>
      <c r="V243" s="8">
        <v>2500</v>
      </c>
      <c r="W243" s="8">
        <f>SUM(P02_Census_2021_Usual_resident_population_by_five_year_age_group_local_authorities_in_England_and_Wales[[#This Row],[0 ‒ 4]:[25 ‒ 29]])</f>
        <v>147000</v>
      </c>
      <c r="X24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37.615148413510745</v>
      </c>
    </row>
    <row r="244" spans="1:24" s="2" customFormat="1" ht="15.5" x14ac:dyDescent="0.35">
      <c r="A244" s="2" t="s">
        <v>508</v>
      </c>
      <c r="B244" s="187" t="s">
        <v>509</v>
      </c>
      <c r="C244" s="8">
        <v>367100</v>
      </c>
      <c r="D244" s="8">
        <v>21500</v>
      </c>
      <c r="E244" s="8">
        <v>22200</v>
      </c>
      <c r="F244" s="8">
        <v>23600</v>
      </c>
      <c r="G244" s="8">
        <v>21800</v>
      </c>
      <c r="H244" s="8">
        <v>22600</v>
      </c>
      <c r="I244" s="8">
        <v>28900</v>
      </c>
      <c r="J244" s="8">
        <v>30800</v>
      </c>
      <c r="K244" s="8">
        <v>30800</v>
      </c>
      <c r="L244" s="8">
        <v>29700</v>
      </c>
      <c r="M244" s="8">
        <v>26400</v>
      </c>
      <c r="N244" s="8">
        <v>24700</v>
      </c>
      <c r="O244" s="8">
        <v>21900</v>
      </c>
      <c r="P244" s="8">
        <v>17600</v>
      </c>
      <c r="Q244" s="8">
        <v>13600</v>
      </c>
      <c r="R244" s="8">
        <v>11400</v>
      </c>
      <c r="S244" s="8">
        <v>8000</v>
      </c>
      <c r="T244" s="8">
        <v>6000</v>
      </c>
      <c r="U244" s="8">
        <v>3600</v>
      </c>
      <c r="V244" s="8">
        <v>1900</v>
      </c>
      <c r="W244" s="8">
        <f>SUM(P02_Census_2021_Usual_resident_population_by_five_year_age_group_local_authorities_in_England_and_Wales[[#This Row],[0 ‒ 4]:[25 ‒ 29]])</f>
        <v>140600</v>
      </c>
      <c r="X24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38.300190683737398</v>
      </c>
    </row>
    <row r="245" spans="1:24" s="2" customFormat="1" ht="15.5" x14ac:dyDescent="0.35">
      <c r="A245" s="2" t="s">
        <v>510</v>
      </c>
      <c r="B245" s="187" t="s">
        <v>511</v>
      </c>
      <c r="C245" s="8">
        <v>330000</v>
      </c>
      <c r="D245" s="8">
        <v>21300</v>
      </c>
      <c r="E245" s="8">
        <v>22800</v>
      </c>
      <c r="F245" s="8">
        <v>24100</v>
      </c>
      <c r="G245" s="8">
        <v>21300</v>
      </c>
      <c r="H245" s="8">
        <v>19100</v>
      </c>
      <c r="I245" s="8">
        <v>21200</v>
      </c>
      <c r="J245" s="8">
        <v>23100</v>
      </c>
      <c r="K245" s="8">
        <v>24000</v>
      </c>
      <c r="L245" s="8">
        <v>24600</v>
      </c>
      <c r="M245" s="8">
        <v>22700</v>
      </c>
      <c r="N245" s="8">
        <v>22700</v>
      </c>
      <c r="O245" s="8">
        <v>21100</v>
      </c>
      <c r="P245" s="8">
        <v>17100</v>
      </c>
      <c r="Q245" s="8">
        <v>12800</v>
      </c>
      <c r="R245" s="8">
        <v>11200</v>
      </c>
      <c r="S245" s="8">
        <v>8200</v>
      </c>
      <c r="T245" s="8">
        <v>6500</v>
      </c>
      <c r="U245" s="8">
        <v>4100</v>
      </c>
      <c r="V245" s="8">
        <v>2300</v>
      </c>
      <c r="W245" s="8">
        <f>SUM(P02_Census_2021_Usual_resident_population_by_five_year_age_group_local_authorities_in_England_and_Wales[[#This Row],[0 ‒ 4]:[25 ‒ 29]])</f>
        <v>129800</v>
      </c>
      <c r="X24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39.333333333333329</v>
      </c>
    </row>
    <row r="246" spans="1:24" s="2" customFormat="1" ht="15.5" x14ac:dyDescent="0.35">
      <c r="A246" s="2" t="s">
        <v>512</v>
      </c>
      <c r="B246" s="187" t="s">
        <v>513</v>
      </c>
      <c r="C246" s="8">
        <v>289100</v>
      </c>
      <c r="D246" s="8">
        <v>19000</v>
      </c>
      <c r="E246" s="8">
        <v>18800</v>
      </c>
      <c r="F246" s="8">
        <v>18200</v>
      </c>
      <c r="G246" s="8">
        <v>15900</v>
      </c>
      <c r="H246" s="8">
        <v>18400</v>
      </c>
      <c r="I246" s="8">
        <v>24700</v>
      </c>
      <c r="J246" s="8">
        <v>27900</v>
      </c>
      <c r="K246" s="8">
        <v>25800</v>
      </c>
      <c r="L246" s="8">
        <v>23000</v>
      </c>
      <c r="M246" s="8">
        <v>19600</v>
      </c>
      <c r="N246" s="8">
        <v>19000</v>
      </c>
      <c r="O246" s="8">
        <v>16100</v>
      </c>
      <c r="P246" s="8">
        <v>12500</v>
      </c>
      <c r="Q246" s="8">
        <v>9300</v>
      </c>
      <c r="R246" s="8">
        <v>8000</v>
      </c>
      <c r="S246" s="8">
        <v>5600</v>
      </c>
      <c r="T246" s="8">
        <v>3800</v>
      </c>
      <c r="U246" s="8">
        <v>2300</v>
      </c>
      <c r="V246" s="8">
        <v>1200</v>
      </c>
      <c r="W246" s="8">
        <f>SUM(P02_Census_2021_Usual_resident_population_by_five_year_age_group_local_authorities_in_England_and_Wales[[#This Row],[0 ‒ 4]:[25 ‒ 29]])</f>
        <v>115000</v>
      </c>
      <c r="X24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39.778623313732275</v>
      </c>
    </row>
    <row r="247" spans="1:24" s="2" customFormat="1" ht="15.5" x14ac:dyDescent="0.35">
      <c r="A247" s="2" t="s">
        <v>514</v>
      </c>
      <c r="B247" s="187" t="s">
        <v>515</v>
      </c>
      <c r="C247" s="8">
        <v>261300</v>
      </c>
      <c r="D247" s="8">
        <v>15700</v>
      </c>
      <c r="E247" s="8">
        <v>16100</v>
      </c>
      <c r="F247" s="8">
        <v>16500</v>
      </c>
      <c r="G247" s="8">
        <v>15100</v>
      </c>
      <c r="H247" s="8">
        <v>15100</v>
      </c>
      <c r="I247" s="8">
        <v>18500</v>
      </c>
      <c r="J247" s="8">
        <v>20500</v>
      </c>
      <c r="K247" s="8">
        <v>21100</v>
      </c>
      <c r="L247" s="8">
        <v>19900</v>
      </c>
      <c r="M247" s="8">
        <v>17000</v>
      </c>
      <c r="N247" s="8">
        <v>16400</v>
      </c>
      <c r="O247" s="8">
        <v>15400</v>
      </c>
      <c r="P247" s="8">
        <v>13900</v>
      </c>
      <c r="Q247" s="8">
        <v>11500</v>
      </c>
      <c r="R247" s="8">
        <v>9900</v>
      </c>
      <c r="S247" s="8">
        <v>7400</v>
      </c>
      <c r="T247" s="8">
        <v>5700</v>
      </c>
      <c r="U247" s="8">
        <v>3600</v>
      </c>
      <c r="V247" s="8">
        <v>2100</v>
      </c>
      <c r="W247" s="8">
        <f>SUM(P02_Census_2021_Usual_resident_population_by_five_year_age_group_local_authorities_in_England_and_Wales[[#This Row],[0 ‒ 4]:[25 ‒ 29]])</f>
        <v>97000</v>
      </c>
      <c r="X24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37.122081898201301</v>
      </c>
    </row>
    <row r="248" spans="1:24" s="2" customFormat="1" ht="15.5" x14ac:dyDescent="0.35">
      <c r="A248" s="2" t="s">
        <v>516</v>
      </c>
      <c r="B248" s="187" t="s">
        <v>517</v>
      </c>
      <c r="C248" s="8">
        <v>262000</v>
      </c>
      <c r="D248" s="8">
        <v>16500</v>
      </c>
      <c r="E248" s="8">
        <v>16900</v>
      </c>
      <c r="F248" s="8">
        <v>16000</v>
      </c>
      <c r="G248" s="8">
        <v>14400</v>
      </c>
      <c r="H248" s="8">
        <v>14100</v>
      </c>
      <c r="I248" s="8">
        <v>16900</v>
      </c>
      <c r="J248" s="8">
        <v>19300</v>
      </c>
      <c r="K248" s="8">
        <v>19200</v>
      </c>
      <c r="L248" s="8">
        <v>17400</v>
      </c>
      <c r="M248" s="8">
        <v>16200</v>
      </c>
      <c r="N248" s="8">
        <v>17400</v>
      </c>
      <c r="O248" s="8">
        <v>17000</v>
      </c>
      <c r="P248" s="8">
        <v>14800</v>
      </c>
      <c r="Q248" s="8">
        <v>11900</v>
      </c>
      <c r="R248" s="8">
        <v>12100</v>
      </c>
      <c r="S248" s="8">
        <v>8700</v>
      </c>
      <c r="T248" s="8">
        <v>6500</v>
      </c>
      <c r="U248" s="8">
        <v>4400</v>
      </c>
      <c r="V248" s="8">
        <v>2600</v>
      </c>
      <c r="W248" s="8">
        <f>SUM(P02_Census_2021_Usual_resident_population_by_five_year_age_group_local_authorities_in_England_and_Wales[[#This Row],[0 ‒ 4]:[25 ‒ 29]])</f>
        <v>94800</v>
      </c>
      <c r="X24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36.18320610687023</v>
      </c>
    </row>
    <row r="249" spans="1:24" s="2" customFormat="1" ht="15.5" x14ac:dyDescent="0.35">
      <c r="A249" s="2" t="s">
        <v>518</v>
      </c>
      <c r="B249" s="187" t="s">
        <v>519</v>
      </c>
      <c r="C249" s="8">
        <v>305900</v>
      </c>
      <c r="D249" s="8">
        <v>19900</v>
      </c>
      <c r="E249" s="8">
        <v>20500</v>
      </c>
      <c r="F249" s="8">
        <v>20000</v>
      </c>
      <c r="G249" s="8">
        <v>18600</v>
      </c>
      <c r="H249" s="8">
        <v>19800</v>
      </c>
      <c r="I249" s="8">
        <v>20800</v>
      </c>
      <c r="J249" s="8">
        <v>23700</v>
      </c>
      <c r="K249" s="8">
        <v>24900</v>
      </c>
      <c r="L249" s="8">
        <v>23500</v>
      </c>
      <c r="M249" s="8">
        <v>20300</v>
      </c>
      <c r="N249" s="8">
        <v>19900</v>
      </c>
      <c r="O249" s="8">
        <v>18100</v>
      </c>
      <c r="P249" s="8">
        <v>14900</v>
      </c>
      <c r="Q249" s="8">
        <v>11700</v>
      </c>
      <c r="R249" s="8">
        <v>10500</v>
      </c>
      <c r="S249" s="8">
        <v>7400</v>
      </c>
      <c r="T249" s="8">
        <v>5800</v>
      </c>
      <c r="U249" s="8">
        <v>3800</v>
      </c>
      <c r="V249" s="8">
        <v>2100</v>
      </c>
      <c r="W249" s="8">
        <f>SUM(P02_Census_2021_Usual_resident_population_by_five_year_age_group_local_authorities_in_England_and_Wales[[#This Row],[0 ‒ 4]:[25 ‒ 29]])</f>
        <v>119600</v>
      </c>
      <c r="X24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39.097744360902254</v>
      </c>
    </row>
    <row r="250" spans="1:24" s="2" customFormat="1" ht="15.5" x14ac:dyDescent="0.35">
      <c r="A250" s="2" t="s">
        <v>520</v>
      </c>
      <c r="B250" s="187" t="s">
        <v>521</v>
      </c>
      <c r="C250" s="8">
        <v>288200</v>
      </c>
      <c r="D250" s="8">
        <v>18200</v>
      </c>
      <c r="E250" s="8">
        <v>19100</v>
      </c>
      <c r="F250" s="8">
        <v>18700</v>
      </c>
      <c r="G250" s="8">
        <v>16200</v>
      </c>
      <c r="H250" s="8">
        <v>16800</v>
      </c>
      <c r="I250" s="8">
        <v>20800</v>
      </c>
      <c r="J250" s="8">
        <v>24900</v>
      </c>
      <c r="K250" s="8">
        <v>25900</v>
      </c>
      <c r="L250" s="8">
        <v>24200</v>
      </c>
      <c r="M250" s="8">
        <v>20900</v>
      </c>
      <c r="N250" s="8">
        <v>18900</v>
      </c>
      <c r="O250" s="8">
        <v>16400</v>
      </c>
      <c r="P250" s="8">
        <v>13300</v>
      </c>
      <c r="Q250" s="8">
        <v>10600</v>
      </c>
      <c r="R250" s="8">
        <v>8900</v>
      </c>
      <c r="S250" s="8">
        <v>6100</v>
      </c>
      <c r="T250" s="8">
        <v>4400</v>
      </c>
      <c r="U250" s="8">
        <v>2600</v>
      </c>
      <c r="V250" s="8">
        <v>1400</v>
      </c>
      <c r="W250" s="8">
        <f>SUM(P02_Census_2021_Usual_resident_population_by_five_year_age_group_local_authorities_in_England_and_Wales[[#This Row],[0 ‒ 4]:[25 ‒ 29]])</f>
        <v>109800</v>
      </c>
      <c r="X25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38.098542678695352</v>
      </c>
    </row>
    <row r="251" spans="1:24" s="2" customFormat="1" ht="15.5" x14ac:dyDescent="0.35">
      <c r="A251" s="2" t="s">
        <v>522</v>
      </c>
      <c r="B251" s="187" t="s">
        <v>523</v>
      </c>
      <c r="C251" s="8">
        <v>168000</v>
      </c>
      <c r="D251" s="8">
        <v>9600</v>
      </c>
      <c r="E251" s="8">
        <v>10500</v>
      </c>
      <c r="F251" s="8">
        <v>10600</v>
      </c>
      <c r="G251" s="8">
        <v>9400</v>
      </c>
      <c r="H251" s="8">
        <v>11200</v>
      </c>
      <c r="I251" s="8">
        <v>11000</v>
      </c>
      <c r="J251" s="8">
        <v>12300</v>
      </c>
      <c r="K251" s="8">
        <v>13000</v>
      </c>
      <c r="L251" s="8">
        <v>13500</v>
      </c>
      <c r="M251" s="8">
        <v>12700</v>
      </c>
      <c r="N251" s="8">
        <v>11600</v>
      </c>
      <c r="O251" s="8">
        <v>10200</v>
      </c>
      <c r="P251" s="8">
        <v>8200</v>
      </c>
      <c r="Q251" s="8">
        <v>6700</v>
      </c>
      <c r="R251" s="8">
        <v>6600</v>
      </c>
      <c r="S251" s="8">
        <v>4500</v>
      </c>
      <c r="T251" s="8">
        <v>3200</v>
      </c>
      <c r="U251" s="8">
        <v>1900</v>
      </c>
      <c r="V251" s="8">
        <v>1300</v>
      </c>
      <c r="W251" s="8">
        <f>SUM(P02_Census_2021_Usual_resident_population_by_five_year_age_group_local_authorities_in_England_and_Wales[[#This Row],[0 ‒ 4]:[25 ‒ 29]])</f>
        <v>62300</v>
      </c>
      <c r="X25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37.083333333333336</v>
      </c>
    </row>
    <row r="252" spans="1:24" s="2" customFormat="1" ht="15.5" x14ac:dyDescent="0.35">
      <c r="A252" s="2" t="s">
        <v>524</v>
      </c>
      <c r="B252" s="187" t="s">
        <v>525</v>
      </c>
      <c r="C252" s="8">
        <v>215200</v>
      </c>
      <c r="D252" s="8">
        <v>13500</v>
      </c>
      <c r="E252" s="8">
        <v>13300</v>
      </c>
      <c r="F252" s="8">
        <v>13200</v>
      </c>
      <c r="G252" s="8">
        <v>10700</v>
      </c>
      <c r="H252" s="8">
        <v>11200</v>
      </c>
      <c r="I252" s="8">
        <v>17200</v>
      </c>
      <c r="J252" s="8">
        <v>19200</v>
      </c>
      <c r="K252" s="8">
        <v>19000</v>
      </c>
      <c r="L252" s="8">
        <v>18100</v>
      </c>
      <c r="M252" s="8">
        <v>15500</v>
      </c>
      <c r="N252" s="8">
        <v>14500</v>
      </c>
      <c r="O252" s="8">
        <v>12600</v>
      </c>
      <c r="P252" s="8">
        <v>10200</v>
      </c>
      <c r="Q252" s="8">
        <v>7900</v>
      </c>
      <c r="R252" s="8">
        <v>7100</v>
      </c>
      <c r="S252" s="8">
        <v>4800</v>
      </c>
      <c r="T252" s="8">
        <v>3700</v>
      </c>
      <c r="U252" s="8">
        <v>2200</v>
      </c>
      <c r="V252" s="8">
        <v>1400</v>
      </c>
      <c r="W252" s="8">
        <f>SUM(P02_Census_2021_Usual_resident_population_by_five_year_age_group_local_authorities_in_England_and_Wales[[#This Row],[0 ‒ 4]:[25 ‒ 29]])</f>
        <v>79100</v>
      </c>
      <c r="X25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36.756505576208177</v>
      </c>
    </row>
    <row r="253" spans="1:24" s="2" customFormat="1" ht="15.5" x14ac:dyDescent="0.35">
      <c r="A253" s="2" t="s">
        <v>526</v>
      </c>
      <c r="B253" s="187" t="s">
        <v>527</v>
      </c>
      <c r="C253" s="8">
        <v>310300</v>
      </c>
      <c r="D253" s="8">
        <v>21200</v>
      </c>
      <c r="E253" s="8">
        <v>21700</v>
      </c>
      <c r="F253" s="8">
        <v>21400</v>
      </c>
      <c r="G253" s="8">
        <v>19300</v>
      </c>
      <c r="H253" s="8">
        <v>19000</v>
      </c>
      <c r="I253" s="8">
        <v>21700</v>
      </c>
      <c r="J253" s="8">
        <v>24900</v>
      </c>
      <c r="K253" s="8">
        <v>26200</v>
      </c>
      <c r="L253" s="8">
        <v>24800</v>
      </c>
      <c r="M253" s="8">
        <v>21100</v>
      </c>
      <c r="N253" s="8">
        <v>19400</v>
      </c>
      <c r="O253" s="8">
        <v>17000</v>
      </c>
      <c r="P253" s="8">
        <v>14500</v>
      </c>
      <c r="Q253" s="8">
        <v>11300</v>
      </c>
      <c r="R253" s="8">
        <v>9600</v>
      </c>
      <c r="S253" s="8">
        <v>6600</v>
      </c>
      <c r="T253" s="8">
        <v>5200</v>
      </c>
      <c r="U253" s="8">
        <v>3300</v>
      </c>
      <c r="V253" s="8">
        <v>1900</v>
      </c>
      <c r="W253" s="8">
        <f>SUM(P02_Census_2021_Usual_resident_population_by_five_year_age_group_local_authorities_in_England_and_Wales[[#This Row],[0 ‒ 4]:[25 ‒ 29]])</f>
        <v>124300</v>
      </c>
      <c r="X25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40.058008378988077</v>
      </c>
    </row>
    <row r="254" spans="1:24" s="2" customFormat="1" ht="15.5" x14ac:dyDescent="0.35">
      <c r="A254" s="2" t="s">
        <v>528</v>
      </c>
      <c r="B254" s="187" t="s">
        <v>529</v>
      </c>
      <c r="C254" s="8">
        <v>195200</v>
      </c>
      <c r="D254" s="8">
        <v>11100</v>
      </c>
      <c r="E254" s="8">
        <v>12800</v>
      </c>
      <c r="F254" s="8">
        <v>13200</v>
      </c>
      <c r="G254" s="8">
        <v>10100</v>
      </c>
      <c r="H254" s="8">
        <v>8200</v>
      </c>
      <c r="I254" s="8">
        <v>9900</v>
      </c>
      <c r="J254" s="8">
        <v>12100</v>
      </c>
      <c r="K254" s="8">
        <v>14300</v>
      </c>
      <c r="L254" s="8">
        <v>16400</v>
      </c>
      <c r="M254" s="8">
        <v>16200</v>
      </c>
      <c r="N254" s="8">
        <v>15400</v>
      </c>
      <c r="O254" s="8">
        <v>13600</v>
      </c>
      <c r="P254" s="8">
        <v>10300</v>
      </c>
      <c r="Q254" s="8">
        <v>8400</v>
      </c>
      <c r="R254" s="8">
        <v>8700</v>
      </c>
      <c r="S254" s="8">
        <v>6200</v>
      </c>
      <c r="T254" s="8">
        <v>4100</v>
      </c>
      <c r="U254" s="8">
        <v>2500</v>
      </c>
      <c r="V254" s="8">
        <v>1700</v>
      </c>
      <c r="W254" s="8">
        <f>SUM(P02_Census_2021_Usual_resident_population_by_five_year_age_group_local_authorities_in_England_and_Wales[[#This Row],[0 ‒ 4]:[25 ‒ 29]])</f>
        <v>65300</v>
      </c>
      <c r="X25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33.452868852459019</v>
      </c>
    </row>
    <row r="255" spans="1:24" s="2" customFormat="1" ht="15.5" x14ac:dyDescent="0.35">
      <c r="A255" s="2" t="s">
        <v>530</v>
      </c>
      <c r="B255" s="187" t="s">
        <v>531</v>
      </c>
      <c r="C255" s="8">
        <v>209600</v>
      </c>
      <c r="D255" s="8">
        <v>12800</v>
      </c>
      <c r="E255" s="8">
        <v>14300</v>
      </c>
      <c r="F255" s="8">
        <v>14400</v>
      </c>
      <c r="G255" s="8">
        <v>11300</v>
      </c>
      <c r="H255" s="8">
        <v>9900</v>
      </c>
      <c r="I255" s="8">
        <v>12500</v>
      </c>
      <c r="J255" s="8">
        <v>14700</v>
      </c>
      <c r="K255" s="8">
        <v>16600</v>
      </c>
      <c r="L255" s="8">
        <v>17100</v>
      </c>
      <c r="M255" s="8">
        <v>15300</v>
      </c>
      <c r="N255" s="8">
        <v>14700</v>
      </c>
      <c r="O255" s="8">
        <v>13600</v>
      </c>
      <c r="P255" s="8">
        <v>10600</v>
      </c>
      <c r="Q255" s="8">
        <v>8600</v>
      </c>
      <c r="R255" s="8">
        <v>8400</v>
      </c>
      <c r="S255" s="8">
        <v>5900</v>
      </c>
      <c r="T255" s="8">
        <v>4300</v>
      </c>
      <c r="U255" s="8">
        <v>2900</v>
      </c>
      <c r="V255" s="8">
        <v>1700</v>
      </c>
      <c r="W255" s="8">
        <f>SUM(P02_Census_2021_Usual_resident_population_by_five_year_age_group_local_authorities_in_England_and_Wales[[#This Row],[0 ‒ 4]:[25 ‒ 29]])</f>
        <v>75200</v>
      </c>
      <c r="X25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35.877862595419849</v>
      </c>
    </row>
    <row r="256" spans="1:24" s="2" customFormat="1" ht="15.5" x14ac:dyDescent="0.35">
      <c r="A256" s="2" t="s">
        <v>532</v>
      </c>
      <c r="B256" s="187" t="s">
        <v>533</v>
      </c>
      <c r="C256" s="8">
        <v>278400</v>
      </c>
      <c r="D256" s="8">
        <v>19000</v>
      </c>
      <c r="E256" s="8">
        <v>17400</v>
      </c>
      <c r="F256" s="8">
        <v>16600</v>
      </c>
      <c r="G256" s="8">
        <v>15100</v>
      </c>
      <c r="H256" s="8">
        <v>15600</v>
      </c>
      <c r="I256" s="8">
        <v>22500</v>
      </c>
      <c r="J256" s="8">
        <v>28500</v>
      </c>
      <c r="K256" s="8">
        <v>27100</v>
      </c>
      <c r="L256" s="8">
        <v>23100</v>
      </c>
      <c r="M256" s="8">
        <v>19300</v>
      </c>
      <c r="N256" s="8">
        <v>18100</v>
      </c>
      <c r="O256" s="8">
        <v>15500</v>
      </c>
      <c r="P256" s="8">
        <v>12100</v>
      </c>
      <c r="Q256" s="8">
        <v>8800</v>
      </c>
      <c r="R256" s="8">
        <v>7200</v>
      </c>
      <c r="S256" s="8">
        <v>5100</v>
      </c>
      <c r="T256" s="8">
        <v>3900</v>
      </c>
      <c r="U256" s="8">
        <v>2200</v>
      </c>
      <c r="V256" s="8">
        <v>1200</v>
      </c>
      <c r="W256" s="8">
        <f>SUM(P02_Census_2021_Usual_resident_population_by_five_year_age_group_local_authorities_in_England_and_Wales[[#This Row],[0 ‒ 4]:[25 ‒ 29]])</f>
        <v>106200</v>
      </c>
      <c r="X25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38.146551724137936</v>
      </c>
    </row>
    <row r="257" spans="1:24" s="2" customFormat="1" ht="15.5" x14ac:dyDescent="0.35">
      <c r="A257" s="2" t="s">
        <v>534</v>
      </c>
      <c r="B257" s="185" t="s">
        <v>1013</v>
      </c>
      <c r="C257" s="8">
        <v>9278100</v>
      </c>
      <c r="D257" s="8">
        <v>495300</v>
      </c>
      <c r="E257" s="8">
        <v>552200</v>
      </c>
      <c r="F257" s="8">
        <v>569000</v>
      </c>
      <c r="G257" s="8">
        <v>524000</v>
      </c>
      <c r="H257" s="8">
        <v>516500</v>
      </c>
      <c r="I257" s="8">
        <v>546000</v>
      </c>
      <c r="J257" s="8">
        <v>603600</v>
      </c>
      <c r="K257" s="8">
        <v>607700</v>
      </c>
      <c r="L257" s="8">
        <v>604400</v>
      </c>
      <c r="M257" s="8">
        <v>614700</v>
      </c>
      <c r="N257" s="8">
        <v>657100</v>
      </c>
      <c r="O257" s="8">
        <v>641100</v>
      </c>
      <c r="P257" s="8">
        <v>542200</v>
      </c>
      <c r="Q257" s="8">
        <v>462300</v>
      </c>
      <c r="R257" s="8">
        <v>481500</v>
      </c>
      <c r="S257" s="8">
        <v>357700</v>
      </c>
      <c r="T257" s="8">
        <v>249700</v>
      </c>
      <c r="U257" s="8">
        <v>157800</v>
      </c>
      <c r="V257" s="8">
        <v>95300</v>
      </c>
      <c r="W257" s="8">
        <f>SUM(P02_Census_2021_Usual_resident_population_by_five_year_age_group_local_authorities_in_England_and_Wales[[#This Row],[0 ‒ 4]:[25 ‒ 29]])</f>
        <v>3203000</v>
      </c>
      <c r="X25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34.522154320388871</v>
      </c>
    </row>
    <row r="258" spans="1:24" s="2" customFormat="1" ht="15.5" x14ac:dyDescent="0.35">
      <c r="A258" s="2" t="s">
        <v>536</v>
      </c>
      <c r="B258" s="186" t="s">
        <v>1014</v>
      </c>
      <c r="C258" s="8">
        <v>124600</v>
      </c>
      <c r="D258" s="8">
        <v>7100</v>
      </c>
      <c r="E258" s="8">
        <v>7900</v>
      </c>
      <c r="F258" s="8">
        <v>8100</v>
      </c>
      <c r="G258" s="8">
        <v>7100</v>
      </c>
      <c r="H258" s="8">
        <v>6400</v>
      </c>
      <c r="I258" s="8">
        <v>8200</v>
      </c>
      <c r="J258" s="8">
        <v>9300</v>
      </c>
      <c r="K258" s="8">
        <v>9400</v>
      </c>
      <c r="L258" s="8">
        <v>9200</v>
      </c>
      <c r="M258" s="8">
        <v>8800</v>
      </c>
      <c r="N258" s="8">
        <v>9000</v>
      </c>
      <c r="O258" s="8">
        <v>8400</v>
      </c>
      <c r="P258" s="8">
        <v>6900</v>
      </c>
      <c r="Q258" s="8">
        <v>5500</v>
      </c>
      <c r="R258" s="8">
        <v>5000</v>
      </c>
      <c r="S258" s="8">
        <v>3500</v>
      </c>
      <c r="T258" s="8">
        <v>2400</v>
      </c>
      <c r="U258" s="8">
        <v>1500</v>
      </c>
      <c r="V258" s="174">
        <v>800</v>
      </c>
      <c r="W258" s="8">
        <f>SUM(P02_Census_2021_Usual_resident_population_by_five_year_age_group_local_authorities_in_England_and_Wales[[#This Row],[0 ‒ 4]:[25 ‒ 29]])</f>
        <v>44800</v>
      </c>
      <c r="X25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35.955056179775283</v>
      </c>
    </row>
    <row r="259" spans="1:24" s="2" customFormat="1" ht="15.5" x14ac:dyDescent="0.35">
      <c r="A259" s="2" t="s">
        <v>538</v>
      </c>
      <c r="B259" s="186" t="s">
        <v>1015</v>
      </c>
      <c r="C259" s="8">
        <v>277200</v>
      </c>
      <c r="D259" s="8">
        <v>11700</v>
      </c>
      <c r="E259" s="8">
        <v>13000</v>
      </c>
      <c r="F259" s="8">
        <v>14200</v>
      </c>
      <c r="G259" s="8">
        <v>17800</v>
      </c>
      <c r="H259" s="8">
        <v>28000</v>
      </c>
      <c r="I259" s="8">
        <v>21000</v>
      </c>
      <c r="J259" s="8">
        <v>20500</v>
      </c>
      <c r="K259" s="8">
        <v>19400</v>
      </c>
      <c r="L259" s="8">
        <v>19300</v>
      </c>
      <c r="M259" s="8">
        <v>20400</v>
      </c>
      <c r="N259" s="8">
        <v>20900</v>
      </c>
      <c r="O259" s="8">
        <v>18400</v>
      </c>
      <c r="P259" s="8">
        <v>13600</v>
      </c>
      <c r="Q259" s="8">
        <v>10900</v>
      </c>
      <c r="R259" s="8">
        <v>10300</v>
      </c>
      <c r="S259" s="8">
        <v>7100</v>
      </c>
      <c r="T259" s="8">
        <v>5200</v>
      </c>
      <c r="U259" s="8">
        <v>3400</v>
      </c>
      <c r="V259" s="8">
        <v>2200</v>
      </c>
      <c r="W259" s="8">
        <f>SUM(P02_Census_2021_Usual_resident_population_by_five_year_age_group_local_authorities_in_England_and_Wales[[#This Row],[0 ‒ 4]:[25 ‒ 29]])</f>
        <v>105700</v>
      </c>
      <c r="X25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38.131313131313135</v>
      </c>
    </row>
    <row r="260" spans="1:24" s="2" customFormat="1" ht="15.5" x14ac:dyDescent="0.35">
      <c r="A260" s="2" t="s">
        <v>540</v>
      </c>
      <c r="B260" s="186" t="s">
        <v>1016</v>
      </c>
      <c r="C260" s="8">
        <v>140400</v>
      </c>
      <c r="D260" s="8">
        <v>5600</v>
      </c>
      <c r="E260" s="8">
        <v>6900</v>
      </c>
      <c r="F260" s="8">
        <v>7100</v>
      </c>
      <c r="G260" s="8">
        <v>6400</v>
      </c>
      <c r="H260" s="8">
        <v>5900</v>
      </c>
      <c r="I260" s="8">
        <v>6700</v>
      </c>
      <c r="J260" s="8">
        <v>7200</v>
      </c>
      <c r="K260" s="8">
        <v>6900</v>
      </c>
      <c r="L260" s="8">
        <v>7000</v>
      </c>
      <c r="M260" s="8">
        <v>7900</v>
      </c>
      <c r="N260" s="8">
        <v>10300</v>
      </c>
      <c r="O260" s="8">
        <v>11100</v>
      </c>
      <c r="P260" s="8">
        <v>10500</v>
      </c>
      <c r="Q260" s="8">
        <v>10500</v>
      </c>
      <c r="R260" s="8">
        <v>11200</v>
      </c>
      <c r="S260" s="8">
        <v>8700</v>
      </c>
      <c r="T260" s="8">
        <v>5400</v>
      </c>
      <c r="U260" s="8">
        <v>3300</v>
      </c>
      <c r="V260" s="8">
        <v>2000</v>
      </c>
      <c r="W260" s="8">
        <f>SUM(P02_Census_2021_Usual_resident_population_by_five_year_age_group_local_authorities_in_England_and_Wales[[#This Row],[0 ‒ 4]:[25 ‒ 29]])</f>
        <v>38600</v>
      </c>
      <c r="X26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27.492877492877493</v>
      </c>
    </row>
    <row r="261" spans="1:24" s="2" customFormat="1" ht="15.5" x14ac:dyDescent="0.35">
      <c r="A261" s="2" t="s">
        <v>542</v>
      </c>
      <c r="B261" s="186" t="s">
        <v>1017</v>
      </c>
      <c r="C261" s="8">
        <v>279800</v>
      </c>
      <c r="D261" s="8">
        <v>17300</v>
      </c>
      <c r="E261" s="8">
        <v>18300</v>
      </c>
      <c r="F261" s="8">
        <v>18000</v>
      </c>
      <c r="G261" s="8">
        <v>16200</v>
      </c>
      <c r="H261" s="8">
        <v>15900</v>
      </c>
      <c r="I261" s="8">
        <v>18300</v>
      </c>
      <c r="J261" s="8">
        <v>20400</v>
      </c>
      <c r="K261" s="8">
        <v>19500</v>
      </c>
      <c r="L261" s="8">
        <v>18500</v>
      </c>
      <c r="M261" s="8">
        <v>17700</v>
      </c>
      <c r="N261" s="8">
        <v>19100</v>
      </c>
      <c r="O261" s="8">
        <v>18800</v>
      </c>
      <c r="P261" s="8">
        <v>15700</v>
      </c>
      <c r="Q261" s="8">
        <v>12900</v>
      </c>
      <c r="R261" s="8">
        <v>13000</v>
      </c>
      <c r="S261" s="8">
        <v>8900</v>
      </c>
      <c r="T261" s="8">
        <v>6000</v>
      </c>
      <c r="U261" s="8">
        <v>3400</v>
      </c>
      <c r="V261" s="8">
        <v>1800</v>
      </c>
      <c r="W261" s="8">
        <f>SUM(P02_Census_2021_Usual_resident_population_by_five_year_age_group_local_authorities_in_England_and_Wales[[#This Row],[0 ‒ 4]:[25 ‒ 29]])</f>
        <v>104000</v>
      </c>
      <c r="X26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37.16940671908506</v>
      </c>
    </row>
    <row r="262" spans="1:24" s="2" customFormat="1" ht="15.5" x14ac:dyDescent="0.35">
      <c r="A262" s="2" t="s">
        <v>544</v>
      </c>
      <c r="B262" s="186" t="s">
        <v>1018</v>
      </c>
      <c r="C262" s="8">
        <v>287000</v>
      </c>
      <c r="D262" s="8">
        <v>17700</v>
      </c>
      <c r="E262" s="8">
        <v>20300</v>
      </c>
      <c r="F262" s="8">
        <v>20600</v>
      </c>
      <c r="G262" s="8">
        <v>16300</v>
      </c>
      <c r="H262" s="8">
        <v>15000</v>
      </c>
      <c r="I262" s="8">
        <v>19000</v>
      </c>
      <c r="J262" s="8">
        <v>22000</v>
      </c>
      <c r="K262" s="8">
        <v>23000</v>
      </c>
      <c r="L262" s="8">
        <v>22400</v>
      </c>
      <c r="M262" s="8">
        <v>20200</v>
      </c>
      <c r="N262" s="8">
        <v>19300</v>
      </c>
      <c r="O262" s="8">
        <v>17100</v>
      </c>
      <c r="P262" s="8">
        <v>14500</v>
      </c>
      <c r="Q262" s="8">
        <v>12200</v>
      </c>
      <c r="R262" s="8">
        <v>11200</v>
      </c>
      <c r="S262" s="8">
        <v>7200</v>
      </c>
      <c r="T262" s="8">
        <v>4700</v>
      </c>
      <c r="U262" s="8">
        <v>2600</v>
      </c>
      <c r="V262" s="8">
        <v>1600</v>
      </c>
      <c r="W262" s="8">
        <f>SUM(P02_Census_2021_Usual_resident_population_by_five_year_age_group_local_authorities_in_England_and_Wales[[#This Row],[0 ‒ 4]:[25 ‒ 29]])</f>
        <v>108900</v>
      </c>
      <c r="X26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37.944250871080136</v>
      </c>
    </row>
    <row r="263" spans="1:24" s="2" customFormat="1" ht="15.5" x14ac:dyDescent="0.35">
      <c r="A263" s="2" t="s">
        <v>546</v>
      </c>
      <c r="B263" s="186" t="s">
        <v>1019</v>
      </c>
      <c r="C263" s="8">
        <v>208100</v>
      </c>
      <c r="D263" s="8">
        <v>11300</v>
      </c>
      <c r="E263" s="8">
        <v>12100</v>
      </c>
      <c r="F263" s="8">
        <v>11600</v>
      </c>
      <c r="G263" s="8">
        <v>14500</v>
      </c>
      <c r="H263" s="8">
        <v>20100</v>
      </c>
      <c r="I263" s="8">
        <v>15400</v>
      </c>
      <c r="J263" s="8">
        <v>16000</v>
      </c>
      <c r="K263" s="8">
        <v>14900</v>
      </c>
      <c r="L263" s="8">
        <v>12500</v>
      </c>
      <c r="M263" s="8">
        <v>12200</v>
      </c>
      <c r="N263" s="8">
        <v>13400</v>
      </c>
      <c r="O263" s="8">
        <v>12800</v>
      </c>
      <c r="P263" s="8">
        <v>10500</v>
      </c>
      <c r="Q263" s="8">
        <v>8300</v>
      </c>
      <c r="R263" s="8">
        <v>8200</v>
      </c>
      <c r="S263" s="8">
        <v>5900</v>
      </c>
      <c r="T263" s="8">
        <v>4100</v>
      </c>
      <c r="U263" s="8">
        <v>2700</v>
      </c>
      <c r="V263" s="8">
        <v>1500</v>
      </c>
      <c r="W263" s="8">
        <f>SUM(P02_Census_2021_Usual_resident_population_by_five_year_age_group_local_authorities_in_England_and_Wales[[#This Row],[0 ‒ 4]:[25 ‒ 29]])</f>
        <v>85000</v>
      </c>
      <c r="X26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40.845747236905332</v>
      </c>
    </row>
    <row r="264" spans="1:24" s="2" customFormat="1" ht="15.5" x14ac:dyDescent="0.35">
      <c r="A264" s="2" t="s">
        <v>548</v>
      </c>
      <c r="B264" s="186" t="s">
        <v>1020</v>
      </c>
      <c r="C264" s="8">
        <v>174200</v>
      </c>
      <c r="D264" s="8">
        <v>10200</v>
      </c>
      <c r="E264" s="8">
        <v>10500</v>
      </c>
      <c r="F264" s="8">
        <v>10200</v>
      </c>
      <c r="G264" s="8">
        <v>11000</v>
      </c>
      <c r="H264" s="8">
        <v>14700</v>
      </c>
      <c r="I264" s="8">
        <v>14600</v>
      </c>
      <c r="J264" s="8">
        <v>15600</v>
      </c>
      <c r="K264" s="8">
        <v>14600</v>
      </c>
      <c r="L264" s="8">
        <v>12800</v>
      </c>
      <c r="M264" s="8">
        <v>11300</v>
      </c>
      <c r="N264" s="8">
        <v>10700</v>
      </c>
      <c r="O264" s="8">
        <v>9500</v>
      </c>
      <c r="P264" s="8">
        <v>7400</v>
      </c>
      <c r="Q264" s="8">
        <v>5800</v>
      </c>
      <c r="R264" s="8">
        <v>5300</v>
      </c>
      <c r="S264" s="8">
        <v>4000</v>
      </c>
      <c r="T264" s="8">
        <v>2900</v>
      </c>
      <c r="U264" s="8">
        <v>1800</v>
      </c>
      <c r="V264" s="8">
        <v>1100</v>
      </c>
      <c r="W264" s="8">
        <f>SUM(P02_Census_2021_Usual_resident_population_by_five_year_age_group_local_authorities_in_England_and_Wales[[#This Row],[0 ‒ 4]:[25 ‒ 29]])</f>
        <v>71200</v>
      </c>
      <c r="X26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40.872560275545347</v>
      </c>
    </row>
    <row r="265" spans="1:24" s="2" customFormat="1" ht="15.5" x14ac:dyDescent="0.35">
      <c r="A265" s="2" t="s">
        <v>550</v>
      </c>
      <c r="B265" s="186" t="s">
        <v>1021</v>
      </c>
      <c r="C265" s="8">
        <v>158500</v>
      </c>
      <c r="D265" s="8">
        <v>11800</v>
      </c>
      <c r="E265" s="8">
        <v>12700</v>
      </c>
      <c r="F265" s="8">
        <v>12800</v>
      </c>
      <c r="G265" s="8">
        <v>9900</v>
      </c>
      <c r="H265" s="8">
        <v>8900</v>
      </c>
      <c r="I265" s="8">
        <v>10700</v>
      </c>
      <c r="J265" s="8">
        <v>12900</v>
      </c>
      <c r="K265" s="8">
        <v>14500</v>
      </c>
      <c r="L265" s="8">
        <v>13700</v>
      </c>
      <c r="M265" s="8">
        <v>11100</v>
      </c>
      <c r="N265" s="8">
        <v>9600</v>
      </c>
      <c r="O265" s="8">
        <v>7900</v>
      </c>
      <c r="P265" s="8">
        <v>6600</v>
      </c>
      <c r="Q265" s="8">
        <v>5100</v>
      </c>
      <c r="R265" s="8">
        <v>3800</v>
      </c>
      <c r="S265" s="8">
        <v>2500</v>
      </c>
      <c r="T265" s="8">
        <v>2000</v>
      </c>
      <c r="U265" s="8">
        <v>1200</v>
      </c>
      <c r="V265" s="174">
        <v>700</v>
      </c>
      <c r="W265" s="8">
        <f>SUM(P02_Census_2021_Usual_resident_population_by_five_year_age_group_local_authorities_in_England_and_Wales[[#This Row],[0 ‒ 4]:[25 ‒ 29]])</f>
        <v>66800</v>
      </c>
      <c r="X26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42.145110410094638</v>
      </c>
    </row>
    <row r="266" spans="1:24" s="2" customFormat="1" ht="15.5" x14ac:dyDescent="0.35">
      <c r="A266" s="2" t="s">
        <v>552</v>
      </c>
      <c r="B266" s="186" t="s">
        <v>1022</v>
      </c>
      <c r="C266" s="8">
        <v>249000</v>
      </c>
      <c r="D266" s="8">
        <v>13800</v>
      </c>
      <c r="E266" s="8">
        <v>14400</v>
      </c>
      <c r="F266" s="8">
        <v>13800</v>
      </c>
      <c r="G266" s="8">
        <v>16800</v>
      </c>
      <c r="H266" s="8">
        <v>26200</v>
      </c>
      <c r="I266" s="8">
        <v>20700</v>
      </c>
      <c r="J266" s="8">
        <v>20200</v>
      </c>
      <c r="K266" s="8">
        <v>18300</v>
      </c>
      <c r="L266" s="8">
        <v>16400</v>
      </c>
      <c r="M266" s="8">
        <v>14600</v>
      </c>
      <c r="N266" s="8">
        <v>14000</v>
      </c>
      <c r="O266" s="8">
        <v>13800</v>
      </c>
      <c r="P266" s="8">
        <v>11700</v>
      </c>
      <c r="Q266" s="8">
        <v>9600</v>
      </c>
      <c r="R266" s="8">
        <v>9000</v>
      </c>
      <c r="S266" s="8">
        <v>6600</v>
      </c>
      <c r="T266" s="8">
        <v>4400</v>
      </c>
      <c r="U266" s="8">
        <v>2800</v>
      </c>
      <c r="V266" s="8">
        <v>1800</v>
      </c>
      <c r="W266" s="8">
        <f>SUM(P02_Census_2021_Usual_resident_population_by_five_year_age_group_local_authorities_in_England_and_Wales[[#This Row],[0 ‒ 4]:[25 ‒ 29]])</f>
        <v>105700</v>
      </c>
      <c r="X26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42.449799196787147</v>
      </c>
    </row>
    <row r="267" spans="1:24" s="2" customFormat="1" ht="15.5" x14ac:dyDescent="0.35">
      <c r="A267" s="2" t="s">
        <v>554</v>
      </c>
      <c r="B267" s="186" t="s">
        <v>1023</v>
      </c>
      <c r="C267" s="8">
        <v>161400</v>
      </c>
      <c r="D267" s="8">
        <v>8300</v>
      </c>
      <c r="E267" s="8">
        <v>9700</v>
      </c>
      <c r="F267" s="8">
        <v>10600</v>
      </c>
      <c r="G267" s="8">
        <v>9100</v>
      </c>
      <c r="H267" s="8">
        <v>7300</v>
      </c>
      <c r="I267" s="8">
        <v>8700</v>
      </c>
      <c r="J267" s="8">
        <v>9600</v>
      </c>
      <c r="K267" s="8">
        <v>10100</v>
      </c>
      <c r="L267" s="8">
        <v>10500</v>
      </c>
      <c r="M267" s="8">
        <v>11500</v>
      </c>
      <c r="N267" s="8">
        <v>12600</v>
      </c>
      <c r="O267" s="8">
        <v>11800</v>
      </c>
      <c r="P267" s="8">
        <v>10000</v>
      </c>
      <c r="Q267" s="8">
        <v>8500</v>
      </c>
      <c r="R267" s="8">
        <v>8600</v>
      </c>
      <c r="S267" s="8">
        <v>6300</v>
      </c>
      <c r="T267" s="8">
        <v>4200</v>
      </c>
      <c r="U267" s="8">
        <v>2500</v>
      </c>
      <c r="V267" s="8">
        <v>1500</v>
      </c>
      <c r="W267" s="8">
        <f>SUM(P02_Census_2021_Usual_resident_population_by_five_year_age_group_local_authorities_in_England_and_Wales[[#This Row],[0 ‒ 4]:[25 ‒ 29]])</f>
        <v>53700</v>
      </c>
      <c r="X26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33.271375464684013</v>
      </c>
    </row>
    <row r="268" spans="1:24" s="2" customFormat="1" ht="15.5" x14ac:dyDescent="0.35">
      <c r="A268" s="2" t="s">
        <v>556</v>
      </c>
      <c r="B268" s="186" t="s">
        <v>1024</v>
      </c>
      <c r="C268" s="8">
        <v>153500</v>
      </c>
      <c r="D268" s="8">
        <v>8000</v>
      </c>
      <c r="E268" s="8">
        <v>9200</v>
      </c>
      <c r="F268" s="8">
        <v>10500</v>
      </c>
      <c r="G268" s="8">
        <v>9000</v>
      </c>
      <c r="H268" s="8">
        <v>6800</v>
      </c>
      <c r="I268" s="8">
        <v>8000</v>
      </c>
      <c r="J268" s="8">
        <v>9300</v>
      </c>
      <c r="K268" s="8">
        <v>10400</v>
      </c>
      <c r="L268" s="8">
        <v>11200</v>
      </c>
      <c r="M268" s="8">
        <v>11500</v>
      </c>
      <c r="N268" s="8">
        <v>11700</v>
      </c>
      <c r="O268" s="8">
        <v>10800</v>
      </c>
      <c r="P268" s="8">
        <v>8800</v>
      </c>
      <c r="Q268" s="8">
        <v>7200</v>
      </c>
      <c r="R268" s="8">
        <v>7300</v>
      </c>
      <c r="S268" s="8">
        <v>5600</v>
      </c>
      <c r="T268" s="8">
        <v>4000</v>
      </c>
      <c r="U268" s="8">
        <v>2600</v>
      </c>
      <c r="V268" s="8">
        <v>1600</v>
      </c>
      <c r="W268" s="8">
        <f>SUM(P02_Census_2021_Usual_resident_population_by_five_year_age_group_local_authorities_in_England_and_Wales[[#This Row],[0 ‒ 4]:[25 ‒ 29]])</f>
        <v>51500</v>
      </c>
      <c r="X26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33.550488599348533</v>
      </c>
    </row>
    <row r="269" spans="1:24" s="3" customFormat="1" ht="15.5" x14ac:dyDescent="0.35">
      <c r="A269" s="2" t="s">
        <v>558</v>
      </c>
      <c r="B269" s="186" t="s">
        <v>1025</v>
      </c>
      <c r="C269" s="8">
        <v>177500</v>
      </c>
      <c r="D269" s="8">
        <v>9900</v>
      </c>
      <c r="E269" s="8">
        <v>12200</v>
      </c>
      <c r="F269" s="8">
        <v>12500</v>
      </c>
      <c r="G269" s="8">
        <v>10100</v>
      </c>
      <c r="H269" s="8">
        <v>8200</v>
      </c>
      <c r="I269" s="8">
        <v>9400</v>
      </c>
      <c r="J269" s="8">
        <v>10700</v>
      </c>
      <c r="K269" s="8">
        <v>12500</v>
      </c>
      <c r="L269" s="8">
        <v>13900</v>
      </c>
      <c r="M269" s="8">
        <v>13300</v>
      </c>
      <c r="N269" s="8">
        <v>12600</v>
      </c>
      <c r="O269" s="8">
        <v>11900</v>
      </c>
      <c r="P269" s="8">
        <v>9800</v>
      </c>
      <c r="Q269" s="8">
        <v>7800</v>
      </c>
      <c r="R269" s="8">
        <v>8000</v>
      </c>
      <c r="S269" s="8">
        <v>6100</v>
      </c>
      <c r="T269" s="8">
        <v>4300</v>
      </c>
      <c r="U269" s="8">
        <v>2800</v>
      </c>
      <c r="V269" s="8">
        <v>1500</v>
      </c>
      <c r="W269" s="8">
        <f>SUM(P02_Census_2021_Usual_resident_population_by_five_year_age_group_local_authorities_in_England_and_Wales[[#This Row],[0 ‒ 4]:[25 ‒ 29]])</f>
        <v>62300</v>
      </c>
      <c r="X26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35.098591549295776</v>
      </c>
    </row>
    <row r="270" spans="1:24" s="2" customFormat="1" ht="15.5" x14ac:dyDescent="0.35">
      <c r="A270" s="2" t="s">
        <v>1026</v>
      </c>
      <c r="B270" s="186" t="s">
        <v>1027</v>
      </c>
      <c r="C270" s="8">
        <v>553100</v>
      </c>
      <c r="D270" s="8">
        <v>30900</v>
      </c>
      <c r="E270" s="8">
        <v>35200</v>
      </c>
      <c r="F270" s="8">
        <v>36800</v>
      </c>
      <c r="G270" s="8">
        <v>30800</v>
      </c>
      <c r="H270" s="8">
        <v>25600</v>
      </c>
      <c r="I270" s="8">
        <v>30200</v>
      </c>
      <c r="J270" s="8">
        <v>34200</v>
      </c>
      <c r="K270" s="8">
        <v>36400</v>
      </c>
      <c r="L270" s="8">
        <v>38200</v>
      </c>
      <c r="M270" s="8">
        <v>38500</v>
      </c>
      <c r="N270" s="8">
        <v>40700</v>
      </c>
      <c r="O270" s="8">
        <v>39300</v>
      </c>
      <c r="P270" s="8">
        <v>32700</v>
      </c>
      <c r="Q270" s="8">
        <v>26800</v>
      </c>
      <c r="R270" s="8">
        <v>27100</v>
      </c>
      <c r="S270" s="8">
        <v>20400</v>
      </c>
      <c r="T270" s="8">
        <v>14700</v>
      </c>
      <c r="U270" s="8">
        <v>9300</v>
      </c>
      <c r="V270" s="8">
        <v>5400</v>
      </c>
      <c r="W270" s="8">
        <f>SUM(P02_Census_2021_Usual_resident_population_by_five_year_age_group_local_authorities_in_England_and_Wales[[#This Row],[0 ‒ 4]:[25 ‒ 29]])</f>
        <v>189500</v>
      </c>
      <c r="X27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34.261435545109379</v>
      </c>
    </row>
    <row r="271" spans="1:24" s="2" customFormat="1" ht="15.5" x14ac:dyDescent="0.35">
      <c r="A271" s="2" t="s">
        <v>570</v>
      </c>
      <c r="B271" s="186" t="s">
        <v>1028</v>
      </c>
      <c r="C271" s="8">
        <v>545800</v>
      </c>
      <c r="D271" s="8">
        <v>25000</v>
      </c>
      <c r="E271" s="8">
        <v>28700</v>
      </c>
      <c r="F271" s="8">
        <v>30600</v>
      </c>
      <c r="G271" s="8">
        <v>27600</v>
      </c>
      <c r="H271" s="8">
        <v>24300</v>
      </c>
      <c r="I271" s="8">
        <v>26600</v>
      </c>
      <c r="J271" s="8">
        <v>29500</v>
      </c>
      <c r="K271" s="8">
        <v>29000</v>
      </c>
      <c r="L271" s="8">
        <v>29600</v>
      </c>
      <c r="M271" s="8">
        <v>33500</v>
      </c>
      <c r="N271" s="8">
        <v>39900</v>
      </c>
      <c r="O271" s="8">
        <v>41600</v>
      </c>
      <c r="P271" s="8">
        <v>37500</v>
      </c>
      <c r="Q271" s="8">
        <v>34600</v>
      </c>
      <c r="R271" s="8">
        <v>38500</v>
      </c>
      <c r="S271" s="8">
        <v>28800</v>
      </c>
      <c r="T271" s="8">
        <v>19800</v>
      </c>
      <c r="U271" s="8">
        <v>12700</v>
      </c>
      <c r="V271" s="8">
        <v>8100</v>
      </c>
      <c r="W271" s="8">
        <f>SUM(P02_Census_2021_Usual_resident_population_by_five_year_age_group_local_authorities_in_England_and_Wales[[#This Row],[0 ‒ 4]:[25 ‒ 29]])</f>
        <v>162800</v>
      </c>
      <c r="X27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29.827775742030049</v>
      </c>
    </row>
    <row r="272" spans="1:24" s="2" customFormat="1" ht="15.5" x14ac:dyDescent="0.35">
      <c r="A272" s="2" t="s">
        <v>572</v>
      </c>
      <c r="B272" s="187" t="s">
        <v>573</v>
      </c>
      <c r="C272" s="8">
        <v>101700</v>
      </c>
      <c r="D272" s="8">
        <v>4700</v>
      </c>
      <c r="E272" s="8">
        <v>5500</v>
      </c>
      <c r="F272" s="8">
        <v>5800</v>
      </c>
      <c r="G272" s="8">
        <v>5300</v>
      </c>
      <c r="H272" s="8">
        <v>5200</v>
      </c>
      <c r="I272" s="8">
        <v>5600</v>
      </c>
      <c r="J272" s="8">
        <v>6100</v>
      </c>
      <c r="K272" s="8">
        <v>5900</v>
      </c>
      <c r="L272" s="8">
        <v>5900</v>
      </c>
      <c r="M272" s="8">
        <v>6200</v>
      </c>
      <c r="N272" s="8">
        <v>6900</v>
      </c>
      <c r="O272" s="8">
        <v>7100</v>
      </c>
      <c r="P272" s="8">
        <v>6400</v>
      </c>
      <c r="Q272" s="8">
        <v>5800</v>
      </c>
      <c r="R272" s="8">
        <v>6500</v>
      </c>
      <c r="S272" s="8">
        <v>4900</v>
      </c>
      <c r="T272" s="8">
        <v>3700</v>
      </c>
      <c r="U272" s="8">
        <v>2400</v>
      </c>
      <c r="V272" s="8">
        <v>1700</v>
      </c>
      <c r="W272" s="8">
        <f>SUM(P02_Census_2021_Usual_resident_population_by_five_year_age_group_local_authorities_in_England_and_Wales[[#This Row],[0 ‒ 4]:[25 ‒ 29]])</f>
        <v>32100</v>
      </c>
      <c r="X27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31.563421828908556</v>
      </c>
    </row>
    <row r="273" spans="1:24" s="2" customFormat="1" ht="15.5" x14ac:dyDescent="0.35">
      <c r="A273" s="2" t="s">
        <v>574</v>
      </c>
      <c r="B273" s="187" t="s">
        <v>575</v>
      </c>
      <c r="C273" s="8">
        <v>91100</v>
      </c>
      <c r="D273" s="8">
        <v>4800</v>
      </c>
      <c r="E273" s="8">
        <v>5200</v>
      </c>
      <c r="F273" s="8">
        <v>5300</v>
      </c>
      <c r="G273" s="8">
        <v>4700</v>
      </c>
      <c r="H273" s="8">
        <v>4500</v>
      </c>
      <c r="I273" s="8">
        <v>5400</v>
      </c>
      <c r="J273" s="8">
        <v>6000</v>
      </c>
      <c r="K273" s="8">
        <v>5700</v>
      </c>
      <c r="L273" s="8">
        <v>5500</v>
      </c>
      <c r="M273" s="8">
        <v>5900</v>
      </c>
      <c r="N273" s="8">
        <v>7000</v>
      </c>
      <c r="O273" s="8">
        <v>6900</v>
      </c>
      <c r="P273" s="8">
        <v>5800</v>
      </c>
      <c r="Q273" s="8">
        <v>5200</v>
      </c>
      <c r="R273" s="8">
        <v>5100</v>
      </c>
      <c r="S273" s="8">
        <v>3500</v>
      </c>
      <c r="T273" s="8">
        <v>2300</v>
      </c>
      <c r="U273" s="8">
        <v>1400</v>
      </c>
      <c r="V273" s="174">
        <v>900</v>
      </c>
      <c r="W273" s="8">
        <f>SUM(P02_Census_2021_Usual_resident_population_by_five_year_age_group_local_authorities_in_England_and_Wales[[#This Row],[0 ‒ 4]:[25 ‒ 29]])</f>
        <v>29900</v>
      </c>
      <c r="X27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32.821075740944018</v>
      </c>
    </row>
    <row r="274" spans="1:24" s="2" customFormat="1" ht="15.5" x14ac:dyDescent="0.35">
      <c r="A274" s="2" t="s">
        <v>576</v>
      </c>
      <c r="B274" s="187" t="s">
        <v>577</v>
      </c>
      <c r="C274" s="8">
        <v>99900</v>
      </c>
      <c r="D274" s="8">
        <v>4500</v>
      </c>
      <c r="E274" s="8">
        <v>5300</v>
      </c>
      <c r="F274" s="8">
        <v>5800</v>
      </c>
      <c r="G274" s="8">
        <v>5200</v>
      </c>
      <c r="H274" s="8">
        <v>4100</v>
      </c>
      <c r="I274" s="8">
        <v>4300</v>
      </c>
      <c r="J274" s="8">
        <v>5200</v>
      </c>
      <c r="K274" s="8">
        <v>5400</v>
      </c>
      <c r="L274" s="8">
        <v>5600</v>
      </c>
      <c r="M274" s="8">
        <v>6300</v>
      </c>
      <c r="N274" s="8">
        <v>7400</v>
      </c>
      <c r="O274" s="8">
        <v>7500</v>
      </c>
      <c r="P274" s="8">
        <v>6800</v>
      </c>
      <c r="Q274" s="8">
        <v>6400</v>
      </c>
      <c r="R274" s="8">
        <v>7000</v>
      </c>
      <c r="S274" s="8">
        <v>5300</v>
      </c>
      <c r="T274" s="8">
        <v>3700</v>
      </c>
      <c r="U274" s="8">
        <v>2500</v>
      </c>
      <c r="V274" s="8">
        <v>1600</v>
      </c>
      <c r="W274" s="8">
        <f>SUM(P02_Census_2021_Usual_resident_population_by_five_year_age_group_local_authorities_in_England_and_Wales[[#This Row],[0 ‒ 4]:[25 ‒ 29]])</f>
        <v>29200</v>
      </c>
      <c r="X27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29.22922922922923</v>
      </c>
    </row>
    <row r="275" spans="1:24" s="2" customFormat="1" ht="15.5" x14ac:dyDescent="0.35">
      <c r="A275" s="2" t="s">
        <v>578</v>
      </c>
      <c r="B275" s="187" t="s">
        <v>579</v>
      </c>
      <c r="C275" s="8">
        <v>93100</v>
      </c>
      <c r="D275" s="8">
        <v>3700</v>
      </c>
      <c r="E275" s="8">
        <v>4200</v>
      </c>
      <c r="F275" s="8">
        <v>4800</v>
      </c>
      <c r="G275" s="8">
        <v>4300</v>
      </c>
      <c r="H275" s="8">
        <v>3800</v>
      </c>
      <c r="I275" s="8">
        <v>3900</v>
      </c>
      <c r="J275" s="8">
        <v>4100</v>
      </c>
      <c r="K275" s="8">
        <v>4000</v>
      </c>
      <c r="L275" s="8">
        <v>4200</v>
      </c>
      <c r="M275" s="8">
        <v>5000</v>
      </c>
      <c r="N275" s="8">
        <v>6500</v>
      </c>
      <c r="O275" s="8">
        <v>7400</v>
      </c>
      <c r="P275" s="8">
        <v>7000</v>
      </c>
      <c r="Q275" s="8">
        <v>6900</v>
      </c>
      <c r="R275" s="8">
        <v>8300</v>
      </c>
      <c r="S275" s="8">
        <v>6200</v>
      </c>
      <c r="T275" s="8">
        <v>4300</v>
      </c>
      <c r="U275" s="8">
        <v>2800</v>
      </c>
      <c r="V275" s="8">
        <v>1700</v>
      </c>
      <c r="W275" s="8">
        <f>SUM(P02_Census_2021_Usual_resident_population_by_five_year_age_group_local_authorities_in_England_and_Wales[[#This Row],[0 ‒ 4]:[25 ‒ 29]])</f>
        <v>24700</v>
      </c>
      <c r="X27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26.530612244897959</v>
      </c>
    </row>
    <row r="276" spans="1:24" s="2" customFormat="1" ht="15.5" x14ac:dyDescent="0.35">
      <c r="A276" s="2" t="s">
        <v>580</v>
      </c>
      <c r="B276" s="187" t="s">
        <v>581</v>
      </c>
      <c r="C276" s="8">
        <v>160100</v>
      </c>
      <c r="D276" s="8">
        <v>7200</v>
      </c>
      <c r="E276" s="8">
        <v>8500</v>
      </c>
      <c r="F276" s="8">
        <v>9000</v>
      </c>
      <c r="G276" s="8">
        <v>8100</v>
      </c>
      <c r="H276" s="8">
        <v>6700</v>
      </c>
      <c r="I276" s="8">
        <v>7400</v>
      </c>
      <c r="J276" s="8">
        <v>8000</v>
      </c>
      <c r="K276" s="8">
        <v>8000</v>
      </c>
      <c r="L276" s="8">
        <v>8400</v>
      </c>
      <c r="M276" s="8">
        <v>10000</v>
      </c>
      <c r="N276" s="8">
        <v>12100</v>
      </c>
      <c r="O276" s="8">
        <v>12700</v>
      </c>
      <c r="P276" s="8">
        <v>11500</v>
      </c>
      <c r="Q276" s="8">
        <v>10400</v>
      </c>
      <c r="R276" s="8">
        <v>11500</v>
      </c>
      <c r="S276" s="8">
        <v>8900</v>
      </c>
      <c r="T276" s="8">
        <v>5800</v>
      </c>
      <c r="U276" s="8">
        <v>3600</v>
      </c>
      <c r="V276" s="8">
        <v>2200</v>
      </c>
      <c r="W276" s="8">
        <f>SUM(P02_Census_2021_Usual_resident_population_by_five_year_age_group_local_authorities_in_England_and_Wales[[#This Row],[0 ‒ 4]:[25 ‒ 29]])</f>
        <v>46900</v>
      </c>
      <c r="X27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29.29419113054341</v>
      </c>
    </row>
    <row r="277" spans="1:24" s="2" customFormat="1" ht="15.5" x14ac:dyDescent="0.35">
      <c r="A277" s="2" t="s">
        <v>582</v>
      </c>
      <c r="B277" s="186" t="s">
        <v>1029</v>
      </c>
      <c r="C277" s="8">
        <v>1400800</v>
      </c>
      <c r="D277" s="8">
        <v>71300</v>
      </c>
      <c r="E277" s="8">
        <v>81000</v>
      </c>
      <c r="F277" s="8">
        <v>82100</v>
      </c>
      <c r="G277" s="8">
        <v>73400</v>
      </c>
      <c r="H277" s="8">
        <v>67400</v>
      </c>
      <c r="I277" s="8">
        <v>77800</v>
      </c>
      <c r="J277" s="8">
        <v>87400</v>
      </c>
      <c r="K277" s="8">
        <v>86500</v>
      </c>
      <c r="L277" s="8">
        <v>85700</v>
      </c>
      <c r="M277" s="8">
        <v>90900</v>
      </c>
      <c r="N277" s="8">
        <v>101700</v>
      </c>
      <c r="O277" s="8">
        <v>102900</v>
      </c>
      <c r="P277" s="8">
        <v>88700</v>
      </c>
      <c r="Q277" s="8">
        <v>75700</v>
      </c>
      <c r="R277" s="8">
        <v>81400</v>
      </c>
      <c r="S277" s="8">
        <v>61300</v>
      </c>
      <c r="T277" s="8">
        <v>42800</v>
      </c>
      <c r="U277" s="8">
        <v>27000</v>
      </c>
      <c r="V277" s="8">
        <v>15900</v>
      </c>
      <c r="W277" s="8">
        <f>SUM(P02_Census_2021_Usual_resident_population_by_five_year_age_group_local_authorities_in_England_and_Wales[[#This Row],[0 ‒ 4]:[25 ‒ 29]])</f>
        <v>453000</v>
      </c>
      <c r="X27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32.338663620788125</v>
      </c>
    </row>
    <row r="278" spans="1:24" s="2" customFormat="1" ht="15.5" x14ac:dyDescent="0.35">
      <c r="A278" s="2" t="s">
        <v>584</v>
      </c>
      <c r="B278" s="187" t="s">
        <v>585</v>
      </c>
      <c r="C278" s="8">
        <v>185200</v>
      </c>
      <c r="D278" s="8">
        <v>10600</v>
      </c>
      <c r="E278" s="8">
        <v>11600</v>
      </c>
      <c r="F278" s="8">
        <v>11200</v>
      </c>
      <c r="G278" s="8">
        <v>9100</v>
      </c>
      <c r="H278" s="8">
        <v>9200</v>
      </c>
      <c r="I278" s="8">
        <v>11900</v>
      </c>
      <c r="J278" s="8">
        <v>13700</v>
      </c>
      <c r="K278" s="8">
        <v>13200</v>
      </c>
      <c r="L278" s="8">
        <v>12700</v>
      </c>
      <c r="M278" s="8">
        <v>12900</v>
      </c>
      <c r="N278" s="8">
        <v>13700</v>
      </c>
      <c r="O278" s="8">
        <v>13000</v>
      </c>
      <c r="P278" s="8">
        <v>10400</v>
      </c>
      <c r="Q278" s="8">
        <v>8500</v>
      </c>
      <c r="R278" s="8">
        <v>8900</v>
      </c>
      <c r="S278" s="8">
        <v>6400</v>
      </c>
      <c r="T278" s="8">
        <v>4300</v>
      </c>
      <c r="U278" s="8">
        <v>2500</v>
      </c>
      <c r="V278" s="8">
        <v>1400</v>
      </c>
      <c r="W278" s="8">
        <f>SUM(P02_Census_2021_Usual_resident_population_by_five_year_age_group_local_authorities_in_England_and_Wales[[#This Row],[0 ‒ 4]:[25 ‒ 29]])</f>
        <v>63600</v>
      </c>
      <c r="X27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34.341252699784022</v>
      </c>
    </row>
    <row r="279" spans="1:24" s="2" customFormat="1" ht="15.5" x14ac:dyDescent="0.35">
      <c r="A279" s="2" t="s">
        <v>586</v>
      </c>
      <c r="B279" s="187" t="s">
        <v>587</v>
      </c>
      <c r="C279" s="8">
        <v>125700</v>
      </c>
      <c r="D279" s="8">
        <v>6000</v>
      </c>
      <c r="E279" s="8">
        <v>7000</v>
      </c>
      <c r="F279" s="8">
        <v>7500</v>
      </c>
      <c r="G279" s="8">
        <v>6800</v>
      </c>
      <c r="H279" s="8">
        <v>5400</v>
      </c>
      <c r="I279" s="8">
        <v>6200</v>
      </c>
      <c r="J279" s="8">
        <v>6800</v>
      </c>
      <c r="K279" s="8">
        <v>7000</v>
      </c>
      <c r="L279" s="8">
        <v>7500</v>
      </c>
      <c r="M279" s="8">
        <v>8400</v>
      </c>
      <c r="N279" s="8">
        <v>9600</v>
      </c>
      <c r="O279" s="8">
        <v>9900</v>
      </c>
      <c r="P279" s="8">
        <v>8700</v>
      </c>
      <c r="Q279" s="8">
        <v>7300</v>
      </c>
      <c r="R279" s="8">
        <v>7700</v>
      </c>
      <c r="S279" s="8">
        <v>5900</v>
      </c>
      <c r="T279" s="8">
        <v>4100</v>
      </c>
      <c r="U279" s="8">
        <v>2600</v>
      </c>
      <c r="V279" s="8">
        <v>1500</v>
      </c>
      <c r="W279" s="8">
        <f>SUM(P02_Census_2021_Usual_resident_population_by_five_year_age_group_local_authorities_in_England_and_Wales[[#This Row],[0 ‒ 4]:[25 ‒ 29]])</f>
        <v>38900</v>
      </c>
      <c r="X27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30.946698488464598</v>
      </c>
    </row>
    <row r="280" spans="1:24" s="2" customFormat="1" ht="15.5" x14ac:dyDescent="0.35">
      <c r="A280" s="2" t="s">
        <v>588</v>
      </c>
      <c r="B280" s="187" t="s">
        <v>589</v>
      </c>
      <c r="C280" s="8">
        <v>136400</v>
      </c>
      <c r="D280" s="8">
        <v>7600</v>
      </c>
      <c r="E280" s="8">
        <v>8500</v>
      </c>
      <c r="F280" s="8">
        <v>8400</v>
      </c>
      <c r="G280" s="8">
        <v>6900</v>
      </c>
      <c r="H280" s="8">
        <v>6400</v>
      </c>
      <c r="I280" s="8">
        <v>8300</v>
      </c>
      <c r="J280" s="8">
        <v>9500</v>
      </c>
      <c r="K280" s="8">
        <v>9300</v>
      </c>
      <c r="L280" s="8">
        <v>9000</v>
      </c>
      <c r="M280" s="8">
        <v>8800</v>
      </c>
      <c r="N280" s="8">
        <v>9500</v>
      </c>
      <c r="O280" s="8">
        <v>9300</v>
      </c>
      <c r="P280" s="8">
        <v>8100</v>
      </c>
      <c r="Q280" s="8">
        <v>7000</v>
      </c>
      <c r="R280" s="8">
        <v>7100</v>
      </c>
      <c r="S280" s="8">
        <v>5100</v>
      </c>
      <c r="T280" s="8">
        <v>3800</v>
      </c>
      <c r="U280" s="8">
        <v>2300</v>
      </c>
      <c r="V280" s="8">
        <v>1400</v>
      </c>
      <c r="W280" s="8">
        <f>SUM(P02_Census_2021_Usual_resident_population_by_five_year_age_group_local_authorities_in_England_and_Wales[[#This Row],[0 ‒ 4]:[25 ‒ 29]])</f>
        <v>46100</v>
      </c>
      <c r="X28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33.797653958944281</v>
      </c>
    </row>
    <row r="281" spans="1:24" s="2" customFormat="1" ht="15.5" x14ac:dyDescent="0.35">
      <c r="A281" s="2" t="s">
        <v>590</v>
      </c>
      <c r="B281" s="187" t="s">
        <v>591</v>
      </c>
      <c r="C281" s="8">
        <v>114500</v>
      </c>
      <c r="D281" s="8">
        <v>5200</v>
      </c>
      <c r="E281" s="8">
        <v>6200</v>
      </c>
      <c r="F281" s="8">
        <v>6400</v>
      </c>
      <c r="G281" s="8">
        <v>5600</v>
      </c>
      <c r="H281" s="8">
        <v>5200</v>
      </c>
      <c r="I281" s="8">
        <v>5600</v>
      </c>
      <c r="J281" s="8">
        <v>6700</v>
      </c>
      <c r="K281" s="8">
        <v>6600</v>
      </c>
      <c r="L281" s="8">
        <v>6500</v>
      </c>
      <c r="M281" s="8">
        <v>7200</v>
      </c>
      <c r="N281" s="8">
        <v>8400</v>
      </c>
      <c r="O281" s="8">
        <v>9000</v>
      </c>
      <c r="P281" s="8">
        <v>7900</v>
      </c>
      <c r="Q281" s="8">
        <v>6600</v>
      </c>
      <c r="R281" s="8">
        <v>7400</v>
      </c>
      <c r="S281" s="8">
        <v>5800</v>
      </c>
      <c r="T281" s="8">
        <v>4100</v>
      </c>
      <c r="U281" s="8">
        <v>2700</v>
      </c>
      <c r="V281" s="8">
        <v>1500</v>
      </c>
      <c r="W281" s="8">
        <f>SUM(P02_Census_2021_Usual_resident_population_by_five_year_age_group_local_authorities_in_England_and_Wales[[#This Row],[0 ‒ 4]:[25 ‒ 29]])</f>
        <v>34200</v>
      </c>
      <c r="X28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29.868995633187772</v>
      </c>
    </row>
    <row r="282" spans="1:24" s="2" customFormat="1" ht="15.5" x14ac:dyDescent="0.35">
      <c r="A282" s="2" t="s">
        <v>592</v>
      </c>
      <c r="B282" s="187" t="s">
        <v>593</v>
      </c>
      <c r="C282" s="8">
        <v>81900</v>
      </c>
      <c r="D282" s="8">
        <v>4200</v>
      </c>
      <c r="E282" s="8">
        <v>4700</v>
      </c>
      <c r="F282" s="8">
        <v>4900</v>
      </c>
      <c r="G282" s="8">
        <v>4200</v>
      </c>
      <c r="H282" s="8">
        <v>4200</v>
      </c>
      <c r="I282" s="8">
        <v>4900</v>
      </c>
      <c r="J282" s="8">
        <v>5200</v>
      </c>
      <c r="K282" s="8">
        <v>5100</v>
      </c>
      <c r="L282" s="8">
        <v>4700</v>
      </c>
      <c r="M282" s="8">
        <v>5000</v>
      </c>
      <c r="N282" s="8">
        <v>5800</v>
      </c>
      <c r="O282" s="8">
        <v>6000</v>
      </c>
      <c r="P282" s="8">
        <v>5400</v>
      </c>
      <c r="Q282" s="8">
        <v>4500</v>
      </c>
      <c r="R282" s="8">
        <v>4800</v>
      </c>
      <c r="S282" s="8">
        <v>3500</v>
      </c>
      <c r="T282" s="8">
        <v>2300</v>
      </c>
      <c r="U282" s="8">
        <v>1500</v>
      </c>
      <c r="V282" s="174">
        <v>900</v>
      </c>
      <c r="W282" s="8">
        <f>SUM(P02_Census_2021_Usual_resident_population_by_five_year_age_group_local_authorities_in_England_and_Wales[[#This Row],[0 ‒ 4]:[25 ‒ 29]])</f>
        <v>27100</v>
      </c>
      <c r="X28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33.089133089133085</v>
      </c>
    </row>
    <row r="283" spans="1:24" s="2" customFormat="1" ht="15.5" x14ac:dyDescent="0.35">
      <c r="A283" s="2" t="s">
        <v>594</v>
      </c>
      <c r="B283" s="187" t="s">
        <v>595</v>
      </c>
      <c r="C283" s="8">
        <v>99400</v>
      </c>
      <c r="D283" s="8">
        <v>5200</v>
      </c>
      <c r="E283" s="8">
        <v>6300</v>
      </c>
      <c r="F283" s="8">
        <v>6400</v>
      </c>
      <c r="G283" s="8">
        <v>5700</v>
      </c>
      <c r="H283" s="8">
        <v>4400</v>
      </c>
      <c r="I283" s="8">
        <v>5100</v>
      </c>
      <c r="J283" s="8">
        <v>5800</v>
      </c>
      <c r="K283" s="8">
        <v>6300</v>
      </c>
      <c r="L283" s="8">
        <v>6700</v>
      </c>
      <c r="M283" s="8">
        <v>7400</v>
      </c>
      <c r="N283" s="8">
        <v>7500</v>
      </c>
      <c r="O283" s="8">
        <v>7200</v>
      </c>
      <c r="P283" s="8">
        <v>5800</v>
      </c>
      <c r="Q283" s="8">
        <v>4700</v>
      </c>
      <c r="R283" s="8">
        <v>5200</v>
      </c>
      <c r="S283" s="8">
        <v>4100</v>
      </c>
      <c r="T283" s="8">
        <v>2900</v>
      </c>
      <c r="U283" s="8">
        <v>1700</v>
      </c>
      <c r="V283" s="8">
        <v>1000</v>
      </c>
      <c r="W283" s="8">
        <f>SUM(P02_Census_2021_Usual_resident_population_by_five_year_age_group_local_authorities_in_England_and_Wales[[#This Row],[0 ‒ 4]:[25 ‒ 29]])</f>
        <v>33100</v>
      </c>
      <c r="X28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33.29979879275654</v>
      </c>
    </row>
    <row r="284" spans="1:24" s="2" customFormat="1" ht="15.5" x14ac:dyDescent="0.35">
      <c r="A284" s="2" t="s">
        <v>596</v>
      </c>
      <c r="B284" s="187" t="s">
        <v>597</v>
      </c>
      <c r="C284" s="8">
        <v>124200</v>
      </c>
      <c r="D284" s="8">
        <v>6100</v>
      </c>
      <c r="E284" s="8">
        <v>6900</v>
      </c>
      <c r="F284" s="8">
        <v>7000</v>
      </c>
      <c r="G284" s="8">
        <v>6200</v>
      </c>
      <c r="H284" s="8">
        <v>5900</v>
      </c>
      <c r="I284" s="8">
        <v>6800</v>
      </c>
      <c r="J284" s="8">
        <v>7500</v>
      </c>
      <c r="K284" s="8">
        <v>7100</v>
      </c>
      <c r="L284" s="8">
        <v>6500</v>
      </c>
      <c r="M284" s="8">
        <v>7100</v>
      </c>
      <c r="N284" s="8">
        <v>8800</v>
      </c>
      <c r="O284" s="8">
        <v>9300</v>
      </c>
      <c r="P284" s="8">
        <v>8700</v>
      </c>
      <c r="Q284" s="8">
        <v>7500</v>
      </c>
      <c r="R284" s="8">
        <v>7900</v>
      </c>
      <c r="S284" s="8">
        <v>6100</v>
      </c>
      <c r="T284" s="8">
        <v>4300</v>
      </c>
      <c r="U284" s="8">
        <v>2800</v>
      </c>
      <c r="V284" s="8">
        <v>1600</v>
      </c>
      <c r="W284" s="8">
        <f>SUM(P02_Census_2021_Usual_resident_population_by_five_year_age_group_local_authorities_in_England_and_Wales[[#This Row],[0 ‒ 4]:[25 ‒ 29]])</f>
        <v>38900</v>
      </c>
      <c r="X28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31.320450885668276</v>
      </c>
    </row>
    <row r="285" spans="1:24" s="2" customFormat="1" ht="15.5" x14ac:dyDescent="0.35">
      <c r="A285" s="2" t="s">
        <v>598</v>
      </c>
      <c r="B285" s="187" t="s">
        <v>599</v>
      </c>
      <c r="C285" s="8">
        <v>175800</v>
      </c>
      <c r="D285" s="8">
        <v>7200</v>
      </c>
      <c r="E285" s="8">
        <v>8600</v>
      </c>
      <c r="F285" s="8">
        <v>9400</v>
      </c>
      <c r="G285" s="8">
        <v>8300</v>
      </c>
      <c r="H285" s="8">
        <v>7100</v>
      </c>
      <c r="I285" s="8">
        <v>7700</v>
      </c>
      <c r="J285" s="8">
        <v>8500</v>
      </c>
      <c r="K285" s="8">
        <v>8600</v>
      </c>
      <c r="L285" s="8">
        <v>9000</v>
      </c>
      <c r="M285" s="8">
        <v>10200</v>
      </c>
      <c r="N285" s="8">
        <v>12600</v>
      </c>
      <c r="O285" s="8">
        <v>14000</v>
      </c>
      <c r="P285" s="8">
        <v>12800</v>
      </c>
      <c r="Q285" s="8">
        <v>12200</v>
      </c>
      <c r="R285" s="8">
        <v>13500</v>
      </c>
      <c r="S285" s="8">
        <v>10400</v>
      </c>
      <c r="T285" s="8">
        <v>7400</v>
      </c>
      <c r="U285" s="8">
        <v>4900</v>
      </c>
      <c r="V285" s="8">
        <v>3200</v>
      </c>
      <c r="W285" s="8">
        <f>SUM(P02_Census_2021_Usual_resident_population_by_five_year_age_group_local_authorities_in_England_and_Wales[[#This Row],[0 ‒ 4]:[25 ‒ 29]])</f>
        <v>48300</v>
      </c>
      <c r="X28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27.474402730375424</v>
      </c>
    </row>
    <row r="286" spans="1:24" s="2" customFormat="1" ht="15.5" x14ac:dyDescent="0.35">
      <c r="A286" s="2" t="s">
        <v>600</v>
      </c>
      <c r="B286" s="187" t="s">
        <v>601</v>
      </c>
      <c r="C286" s="8">
        <v>99800</v>
      </c>
      <c r="D286" s="8">
        <v>6200</v>
      </c>
      <c r="E286" s="8">
        <v>6100</v>
      </c>
      <c r="F286" s="8">
        <v>5600</v>
      </c>
      <c r="G286" s="8">
        <v>5100</v>
      </c>
      <c r="H286" s="8">
        <v>5600</v>
      </c>
      <c r="I286" s="8">
        <v>7600</v>
      </c>
      <c r="J286" s="8">
        <v>8800</v>
      </c>
      <c r="K286" s="8">
        <v>7800</v>
      </c>
      <c r="L286" s="8">
        <v>6900</v>
      </c>
      <c r="M286" s="8">
        <v>6500</v>
      </c>
      <c r="N286" s="8">
        <v>7000</v>
      </c>
      <c r="O286" s="8">
        <v>6600</v>
      </c>
      <c r="P286" s="8">
        <v>5000</v>
      </c>
      <c r="Q286" s="8">
        <v>4100</v>
      </c>
      <c r="R286" s="8">
        <v>4200</v>
      </c>
      <c r="S286" s="8">
        <v>3100</v>
      </c>
      <c r="T286" s="8">
        <v>2100</v>
      </c>
      <c r="U286" s="8">
        <v>1100</v>
      </c>
      <c r="V286" s="174">
        <v>600</v>
      </c>
      <c r="W286" s="8">
        <f>SUM(P02_Census_2021_Usual_resident_population_by_five_year_age_group_local_authorities_in_England_and_Wales[[#This Row],[0 ‒ 4]:[25 ‒ 29]])</f>
        <v>36200</v>
      </c>
      <c r="X28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36.272545090180358</v>
      </c>
    </row>
    <row r="287" spans="1:24" s="2" customFormat="1" ht="15.5" x14ac:dyDescent="0.35">
      <c r="A287" s="2" t="s">
        <v>602</v>
      </c>
      <c r="B287" s="187" t="s">
        <v>603</v>
      </c>
      <c r="C287" s="8">
        <v>130500</v>
      </c>
      <c r="D287" s="8">
        <v>6900</v>
      </c>
      <c r="E287" s="8">
        <v>7800</v>
      </c>
      <c r="F287" s="8">
        <v>7600</v>
      </c>
      <c r="G287" s="8">
        <v>6300</v>
      </c>
      <c r="H287" s="8">
        <v>5700</v>
      </c>
      <c r="I287" s="8">
        <v>7300</v>
      </c>
      <c r="J287" s="8">
        <v>8300</v>
      </c>
      <c r="K287" s="8">
        <v>8200</v>
      </c>
      <c r="L287" s="8">
        <v>8200</v>
      </c>
      <c r="M287" s="8">
        <v>8800</v>
      </c>
      <c r="N287" s="8">
        <v>9700</v>
      </c>
      <c r="O287" s="8">
        <v>9600</v>
      </c>
      <c r="P287" s="8">
        <v>8200</v>
      </c>
      <c r="Q287" s="8">
        <v>6900</v>
      </c>
      <c r="R287" s="8">
        <v>7600</v>
      </c>
      <c r="S287" s="8">
        <v>5700</v>
      </c>
      <c r="T287" s="8">
        <v>3800</v>
      </c>
      <c r="U287" s="8">
        <v>2400</v>
      </c>
      <c r="V287" s="8">
        <v>1300</v>
      </c>
      <c r="W287" s="8">
        <f>SUM(P02_Census_2021_Usual_resident_population_by_five_year_age_group_local_authorities_in_England_and_Wales[[#This Row],[0 ‒ 4]:[25 ‒ 29]])</f>
        <v>41600</v>
      </c>
      <c r="X28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31.877394636015328</v>
      </c>
    </row>
    <row r="288" spans="1:24" s="2" customFormat="1" ht="15.5" x14ac:dyDescent="0.35">
      <c r="A288" s="2" t="s">
        <v>604</v>
      </c>
      <c r="B288" s="187" t="s">
        <v>605</v>
      </c>
      <c r="C288" s="8">
        <v>127500</v>
      </c>
      <c r="D288" s="8">
        <v>6000</v>
      </c>
      <c r="E288" s="8">
        <v>7300</v>
      </c>
      <c r="F288" s="8">
        <v>7700</v>
      </c>
      <c r="G288" s="8">
        <v>9200</v>
      </c>
      <c r="H288" s="8">
        <v>8200</v>
      </c>
      <c r="I288" s="8">
        <v>6300</v>
      </c>
      <c r="J288" s="8">
        <v>6800</v>
      </c>
      <c r="K288" s="8">
        <v>7300</v>
      </c>
      <c r="L288" s="8">
        <v>7900</v>
      </c>
      <c r="M288" s="8">
        <v>8400</v>
      </c>
      <c r="N288" s="8">
        <v>9000</v>
      </c>
      <c r="O288" s="8">
        <v>9000</v>
      </c>
      <c r="P288" s="8">
        <v>7700</v>
      </c>
      <c r="Q288" s="8">
        <v>6500</v>
      </c>
      <c r="R288" s="8">
        <v>6900</v>
      </c>
      <c r="S288" s="8">
        <v>5400</v>
      </c>
      <c r="T288" s="8">
        <v>3800</v>
      </c>
      <c r="U288" s="8">
        <v>2400</v>
      </c>
      <c r="V288" s="8">
        <v>1600</v>
      </c>
      <c r="W288" s="8">
        <f>SUM(P02_Census_2021_Usual_resident_population_by_five_year_age_group_local_authorities_in_England_and_Wales[[#This Row],[0 ‒ 4]:[25 ‒ 29]])</f>
        <v>44700</v>
      </c>
      <c r="X28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35.058823529411768</v>
      </c>
    </row>
    <row r="289" spans="1:24" s="2" customFormat="1" ht="15.5" x14ac:dyDescent="0.35">
      <c r="A289" s="2" t="s">
        <v>606</v>
      </c>
      <c r="B289" s="186" t="s">
        <v>1030</v>
      </c>
      <c r="C289" s="8">
        <v>1576100</v>
      </c>
      <c r="D289" s="8">
        <v>87300</v>
      </c>
      <c r="E289" s="8">
        <v>95300</v>
      </c>
      <c r="F289" s="8">
        <v>98200</v>
      </c>
      <c r="G289" s="8">
        <v>88300</v>
      </c>
      <c r="H289" s="8">
        <v>83400</v>
      </c>
      <c r="I289" s="8">
        <v>90700</v>
      </c>
      <c r="J289" s="8">
        <v>100600</v>
      </c>
      <c r="K289" s="8">
        <v>99500</v>
      </c>
      <c r="L289" s="8">
        <v>97600</v>
      </c>
      <c r="M289" s="8">
        <v>101300</v>
      </c>
      <c r="N289" s="8">
        <v>111700</v>
      </c>
      <c r="O289" s="8">
        <v>109700</v>
      </c>
      <c r="P289" s="8">
        <v>93200</v>
      </c>
      <c r="Q289" s="8">
        <v>81500</v>
      </c>
      <c r="R289" s="8">
        <v>87700</v>
      </c>
      <c r="S289" s="8">
        <v>64100</v>
      </c>
      <c r="T289" s="8">
        <v>44000</v>
      </c>
      <c r="U289" s="8">
        <v>26600</v>
      </c>
      <c r="V289" s="8">
        <v>15400</v>
      </c>
      <c r="W289" s="8">
        <f>SUM(P02_Census_2021_Usual_resident_population_by_five_year_age_group_local_authorities_in_England_and_Wales[[#This Row],[0 ‒ 4]:[25 ‒ 29]])</f>
        <v>543200</v>
      </c>
      <c r="X28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34.464818222194019</v>
      </c>
    </row>
    <row r="290" spans="1:24" s="2" customFormat="1" ht="15.5" x14ac:dyDescent="0.35">
      <c r="A290" s="2" t="s">
        <v>608</v>
      </c>
      <c r="B290" s="187" t="s">
        <v>609</v>
      </c>
      <c r="C290" s="8">
        <v>132700</v>
      </c>
      <c r="D290" s="8">
        <v>7600</v>
      </c>
      <c r="E290" s="8">
        <v>8300</v>
      </c>
      <c r="F290" s="8">
        <v>8600</v>
      </c>
      <c r="G290" s="8">
        <v>7300</v>
      </c>
      <c r="H290" s="8">
        <v>6500</v>
      </c>
      <c r="I290" s="8">
        <v>8000</v>
      </c>
      <c r="J290" s="8">
        <v>8800</v>
      </c>
      <c r="K290" s="8">
        <v>8300</v>
      </c>
      <c r="L290" s="8">
        <v>8200</v>
      </c>
      <c r="M290" s="8">
        <v>8500</v>
      </c>
      <c r="N290" s="8">
        <v>10000</v>
      </c>
      <c r="O290" s="8">
        <v>9300</v>
      </c>
      <c r="P290" s="8">
        <v>7500</v>
      </c>
      <c r="Q290" s="8">
        <v>6700</v>
      </c>
      <c r="R290" s="8">
        <v>7200</v>
      </c>
      <c r="S290" s="8">
        <v>5400</v>
      </c>
      <c r="T290" s="8">
        <v>3500</v>
      </c>
      <c r="U290" s="8">
        <v>2100</v>
      </c>
      <c r="V290" s="8">
        <v>1100</v>
      </c>
      <c r="W290" s="8">
        <f>SUM(P02_Census_2021_Usual_resident_population_by_five_year_age_group_local_authorities_in_England_and_Wales[[#This Row],[0 ‒ 4]:[25 ‒ 29]])</f>
        <v>46300</v>
      </c>
      <c r="X29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34.890730972117559</v>
      </c>
    </row>
    <row r="291" spans="1:24" s="2" customFormat="1" ht="15.5" x14ac:dyDescent="0.35">
      <c r="A291" s="2" t="s">
        <v>610</v>
      </c>
      <c r="B291" s="187" t="s">
        <v>611</v>
      </c>
      <c r="C291" s="8">
        <v>157400</v>
      </c>
      <c r="D291" s="8">
        <v>6800</v>
      </c>
      <c r="E291" s="8">
        <v>7700</v>
      </c>
      <c r="F291" s="8">
        <v>8400</v>
      </c>
      <c r="G291" s="8">
        <v>12600</v>
      </c>
      <c r="H291" s="8">
        <v>15800</v>
      </c>
      <c r="I291" s="8">
        <v>8700</v>
      </c>
      <c r="J291" s="8">
        <v>8400</v>
      </c>
      <c r="K291" s="8">
        <v>8300</v>
      </c>
      <c r="L291" s="8">
        <v>8200</v>
      </c>
      <c r="M291" s="8">
        <v>9000</v>
      </c>
      <c r="N291" s="8">
        <v>9900</v>
      </c>
      <c r="O291" s="8">
        <v>10200</v>
      </c>
      <c r="P291" s="8">
        <v>9100</v>
      </c>
      <c r="Q291" s="8">
        <v>8500</v>
      </c>
      <c r="R291" s="8">
        <v>9400</v>
      </c>
      <c r="S291" s="8">
        <v>6900</v>
      </c>
      <c r="T291" s="8">
        <v>4700</v>
      </c>
      <c r="U291" s="8">
        <v>2800</v>
      </c>
      <c r="V291" s="8">
        <v>1900</v>
      </c>
      <c r="W291" s="8">
        <f>SUM(P02_Census_2021_Usual_resident_population_by_five_year_age_group_local_authorities_in_England_and_Wales[[#This Row],[0 ‒ 4]:[25 ‒ 29]])</f>
        <v>60000</v>
      </c>
      <c r="X29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38.11944091486658</v>
      </c>
    </row>
    <row r="292" spans="1:24" s="2" customFormat="1" ht="15.5" x14ac:dyDescent="0.35">
      <c r="A292" s="2" t="s">
        <v>612</v>
      </c>
      <c r="B292" s="187" t="s">
        <v>613</v>
      </c>
      <c r="C292" s="8">
        <v>116800</v>
      </c>
      <c r="D292" s="8">
        <v>8300</v>
      </c>
      <c r="E292" s="8">
        <v>8300</v>
      </c>
      <c r="F292" s="8">
        <v>8000</v>
      </c>
      <c r="G292" s="8">
        <v>6200</v>
      </c>
      <c r="H292" s="8">
        <v>5600</v>
      </c>
      <c r="I292" s="8">
        <v>7900</v>
      </c>
      <c r="J292" s="8">
        <v>9900</v>
      </c>
      <c r="K292" s="8">
        <v>9600</v>
      </c>
      <c r="L292" s="8">
        <v>8800</v>
      </c>
      <c r="M292" s="8">
        <v>7800</v>
      </c>
      <c r="N292" s="8">
        <v>7700</v>
      </c>
      <c r="O292" s="8">
        <v>7100</v>
      </c>
      <c r="P292" s="8">
        <v>5600</v>
      </c>
      <c r="Q292" s="8">
        <v>4300</v>
      </c>
      <c r="R292" s="8">
        <v>4200</v>
      </c>
      <c r="S292" s="8">
        <v>3000</v>
      </c>
      <c r="T292" s="8">
        <v>2300</v>
      </c>
      <c r="U292" s="8">
        <v>1400</v>
      </c>
      <c r="V292" s="174">
        <v>800</v>
      </c>
      <c r="W292" s="8">
        <f>SUM(P02_Census_2021_Usual_resident_population_by_five_year_age_group_local_authorities_in_England_and_Wales[[#This Row],[0 ‒ 4]:[25 ‒ 29]])</f>
        <v>44300</v>
      </c>
      <c r="X29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37.928082191780824</v>
      </c>
    </row>
    <row r="293" spans="1:24" s="2" customFormat="1" ht="15.5" x14ac:dyDescent="0.35">
      <c r="A293" s="2" t="s">
        <v>614</v>
      </c>
      <c r="B293" s="187" t="s">
        <v>615</v>
      </c>
      <c r="C293" s="8">
        <v>116400</v>
      </c>
      <c r="D293" s="8">
        <v>5700</v>
      </c>
      <c r="E293" s="8">
        <v>6500</v>
      </c>
      <c r="F293" s="8">
        <v>6800</v>
      </c>
      <c r="G293" s="8">
        <v>6000</v>
      </c>
      <c r="H293" s="8">
        <v>5400</v>
      </c>
      <c r="I293" s="8">
        <v>6600</v>
      </c>
      <c r="J293" s="8">
        <v>6900</v>
      </c>
      <c r="K293" s="8">
        <v>6600</v>
      </c>
      <c r="L293" s="8">
        <v>6300</v>
      </c>
      <c r="M293" s="8">
        <v>6700</v>
      </c>
      <c r="N293" s="8">
        <v>8100</v>
      </c>
      <c r="O293" s="8">
        <v>8800</v>
      </c>
      <c r="P293" s="8">
        <v>8100</v>
      </c>
      <c r="Q293" s="8">
        <v>7400</v>
      </c>
      <c r="R293" s="8">
        <v>7700</v>
      </c>
      <c r="S293" s="8">
        <v>5700</v>
      </c>
      <c r="T293" s="8">
        <v>3700</v>
      </c>
      <c r="U293" s="8">
        <v>2200</v>
      </c>
      <c r="V293" s="8">
        <v>1200</v>
      </c>
      <c r="W293" s="8">
        <f>SUM(P02_Census_2021_Usual_resident_population_by_five_year_age_group_local_authorities_in_England_and_Wales[[#This Row],[0 ‒ 4]:[25 ‒ 29]])</f>
        <v>37000</v>
      </c>
      <c r="X29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31.786941580756011</v>
      </c>
    </row>
    <row r="294" spans="1:24" s="2" customFormat="1" ht="15.5" x14ac:dyDescent="0.35">
      <c r="A294" s="2" t="s">
        <v>616</v>
      </c>
      <c r="B294" s="187" t="s">
        <v>617</v>
      </c>
      <c r="C294" s="8">
        <v>106900</v>
      </c>
      <c r="D294" s="8">
        <v>6600</v>
      </c>
      <c r="E294" s="8">
        <v>7100</v>
      </c>
      <c r="F294" s="8">
        <v>7100</v>
      </c>
      <c r="G294" s="8">
        <v>6200</v>
      </c>
      <c r="H294" s="8">
        <v>5700</v>
      </c>
      <c r="I294" s="8">
        <v>6500</v>
      </c>
      <c r="J294" s="8">
        <v>7600</v>
      </c>
      <c r="K294" s="8">
        <v>7500</v>
      </c>
      <c r="L294" s="8">
        <v>6900</v>
      </c>
      <c r="M294" s="8">
        <v>6800</v>
      </c>
      <c r="N294" s="8">
        <v>7500</v>
      </c>
      <c r="O294" s="8">
        <v>7200</v>
      </c>
      <c r="P294" s="8">
        <v>5700</v>
      </c>
      <c r="Q294" s="8">
        <v>4800</v>
      </c>
      <c r="R294" s="8">
        <v>4900</v>
      </c>
      <c r="S294" s="8">
        <v>3600</v>
      </c>
      <c r="T294" s="8">
        <v>2600</v>
      </c>
      <c r="U294" s="8">
        <v>1700</v>
      </c>
      <c r="V294" s="174">
        <v>800</v>
      </c>
      <c r="W294" s="8">
        <f>SUM(P02_Census_2021_Usual_resident_population_by_five_year_age_group_local_authorities_in_England_and_Wales[[#This Row],[0 ‒ 4]:[25 ‒ 29]])</f>
        <v>39200</v>
      </c>
      <c r="X29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36.669784845650142</v>
      </c>
    </row>
    <row r="295" spans="1:24" s="2" customFormat="1" ht="15.5" x14ac:dyDescent="0.35">
      <c r="A295" s="2" t="s">
        <v>618</v>
      </c>
      <c r="B295" s="187" t="s">
        <v>619</v>
      </c>
      <c r="C295" s="8">
        <v>175800</v>
      </c>
      <c r="D295" s="8">
        <v>10400</v>
      </c>
      <c r="E295" s="8">
        <v>10900</v>
      </c>
      <c r="F295" s="8">
        <v>10400</v>
      </c>
      <c r="G295" s="8">
        <v>8900</v>
      </c>
      <c r="H295" s="8">
        <v>8900</v>
      </c>
      <c r="I295" s="8">
        <v>11200</v>
      </c>
      <c r="J295" s="8">
        <v>12200</v>
      </c>
      <c r="K295" s="8">
        <v>12000</v>
      </c>
      <c r="L295" s="8">
        <v>11300</v>
      </c>
      <c r="M295" s="8">
        <v>11700</v>
      </c>
      <c r="N295" s="8">
        <v>12600</v>
      </c>
      <c r="O295" s="8">
        <v>11900</v>
      </c>
      <c r="P295" s="8">
        <v>9900</v>
      </c>
      <c r="Q295" s="8">
        <v>8500</v>
      </c>
      <c r="R295" s="8">
        <v>9300</v>
      </c>
      <c r="S295" s="8">
        <v>6700</v>
      </c>
      <c r="T295" s="8">
        <v>4600</v>
      </c>
      <c r="U295" s="8">
        <v>2800</v>
      </c>
      <c r="V295" s="8">
        <v>1600</v>
      </c>
      <c r="W295" s="8">
        <f>SUM(P02_Census_2021_Usual_resident_population_by_five_year_age_group_local_authorities_in_England_and_Wales[[#This Row],[0 ‒ 4]:[25 ‒ 29]])</f>
        <v>60700</v>
      </c>
      <c r="X29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34.527872582480093</v>
      </c>
    </row>
    <row r="296" spans="1:24" s="2" customFormat="1" ht="15.5" x14ac:dyDescent="0.35">
      <c r="A296" s="2" t="s">
        <v>620</v>
      </c>
      <c r="B296" s="187" t="s">
        <v>621</v>
      </c>
      <c r="C296" s="8">
        <v>120500</v>
      </c>
      <c r="D296" s="8">
        <v>6700</v>
      </c>
      <c r="E296" s="8">
        <v>7600</v>
      </c>
      <c r="F296" s="8">
        <v>8100</v>
      </c>
      <c r="G296" s="8">
        <v>6600</v>
      </c>
      <c r="H296" s="8">
        <v>5000</v>
      </c>
      <c r="I296" s="8">
        <v>5700</v>
      </c>
      <c r="J296" s="8">
        <v>6700</v>
      </c>
      <c r="K296" s="8">
        <v>7300</v>
      </c>
      <c r="L296" s="8">
        <v>7800</v>
      </c>
      <c r="M296" s="8">
        <v>8200</v>
      </c>
      <c r="N296" s="8">
        <v>8800</v>
      </c>
      <c r="O296" s="8">
        <v>8800</v>
      </c>
      <c r="P296" s="8">
        <v>7400</v>
      </c>
      <c r="Q296" s="8">
        <v>6400</v>
      </c>
      <c r="R296" s="8">
        <v>6900</v>
      </c>
      <c r="S296" s="8">
        <v>5200</v>
      </c>
      <c r="T296" s="8">
        <v>3600</v>
      </c>
      <c r="U296" s="8">
        <v>2400</v>
      </c>
      <c r="V296" s="8">
        <v>1400</v>
      </c>
      <c r="W296" s="8">
        <f>SUM(P02_Census_2021_Usual_resident_population_by_five_year_age_group_local_authorities_in_England_and_Wales[[#This Row],[0 ‒ 4]:[25 ‒ 29]])</f>
        <v>39700</v>
      </c>
      <c r="X29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32.946058091286304</v>
      </c>
    </row>
    <row r="297" spans="1:24" s="2" customFormat="1" ht="15.5" x14ac:dyDescent="0.35">
      <c r="A297" s="2" t="s">
        <v>622</v>
      </c>
      <c r="B297" s="187" t="s">
        <v>1031</v>
      </c>
      <c r="C297" s="8">
        <v>109800</v>
      </c>
      <c r="D297" s="8">
        <v>5100</v>
      </c>
      <c r="E297" s="8">
        <v>5800</v>
      </c>
      <c r="F297" s="8">
        <v>6200</v>
      </c>
      <c r="G297" s="8">
        <v>5200</v>
      </c>
      <c r="H297" s="8">
        <v>5200</v>
      </c>
      <c r="I297" s="8">
        <v>5800</v>
      </c>
      <c r="J297" s="8">
        <v>6200</v>
      </c>
      <c r="K297" s="8">
        <v>5900</v>
      </c>
      <c r="L297" s="8">
        <v>6200</v>
      </c>
      <c r="M297" s="8">
        <v>6700</v>
      </c>
      <c r="N297" s="8">
        <v>8000</v>
      </c>
      <c r="O297" s="8">
        <v>8400</v>
      </c>
      <c r="P297" s="8">
        <v>7600</v>
      </c>
      <c r="Q297" s="8">
        <v>6900</v>
      </c>
      <c r="R297" s="8">
        <v>7800</v>
      </c>
      <c r="S297" s="8">
        <v>5600</v>
      </c>
      <c r="T297" s="8">
        <v>3700</v>
      </c>
      <c r="U297" s="8">
        <v>2200</v>
      </c>
      <c r="V297" s="8">
        <v>1300</v>
      </c>
      <c r="W297" s="8">
        <f>SUM(P02_Census_2021_Usual_resident_population_by_five_year_age_group_local_authorities_in_England_and_Wales[[#This Row],[0 ‒ 4]:[25 ‒ 29]])</f>
        <v>33300</v>
      </c>
      <c r="X29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30.327868852459016</v>
      </c>
    </row>
    <row r="298" spans="1:24" s="2" customFormat="1" ht="15.5" x14ac:dyDescent="0.35">
      <c r="A298" s="2" t="s">
        <v>624</v>
      </c>
      <c r="B298" s="187" t="s">
        <v>625</v>
      </c>
      <c r="C298" s="8">
        <v>151700</v>
      </c>
      <c r="D298" s="8">
        <v>8900</v>
      </c>
      <c r="E298" s="8">
        <v>9400</v>
      </c>
      <c r="F298" s="8">
        <v>9600</v>
      </c>
      <c r="G298" s="8">
        <v>8200</v>
      </c>
      <c r="H298" s="8">
        <v>8000</v>
      </c>
      <c r="I298" s="8">
        <v>9400</v>
      </c>
      <c r="J298" s="8">
        <v>10500</v>
      </c>
      <c r="K298" s="8">
        <v>10000</v>
      </c>
      <c r="L298" s="8">
        <v>9300</v>
      </c>
      <c r="M298" s="8">
        <v>9400</v>
      </c>
      <c r="N298" s="8">
        <v>10600</v>
      </c>
      <c r="O298" s="8">
        <v>10700</v>
      </c>
      <c r="P298" s="8">
        <v>8900</v>
      </c>
      <c r="Q298" s="8">
        <v>7600</v>
      </c>
      <c r="R298" s="8">
        <v>8300</v>
      </c>
      <c r="S298" s="8">
        <v>5800</v>
      </c>
      <c r="T298" s="8">
        <v>3800</v>
      </c>
      <c r="U298" s="8">
        <v>2100</v>
      </c>
      <c r="V298" s="8">
        <v>1200</v>
      </c>
      <c r="W298" s="8">
        <f>SUM(P02_Census_2021_Usual_resident_population_by_five_year_age_group_local_authorities_in_England_and_Wales[[#This Row],[0 ‒ 4]:[25 ‒ 29]])</f>
        <v>53500</v>
      </c>
      <c r="X29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35.266974291364534</v>
      </c>
    </row>
    <row r="299" spans="1:24" s="2" customFormat="1" ht="15.5" x14ac:dyDescent="0.35">
      <c r="A299" s="2" t="s">
        <v>626</v>
      </c>
      <c r="B299" s="187" t="s">
        <v>627</v>
      </c>
      <c r="C299" s="8">
        <v>140600</v>
      </c>
      <c r="D299" s="8">
        <v>7300</v>
      </c>
      <c r="E299" s="8">
        <v>8000</v>
      </c>
      <c r="F299" s="8">
        <v>8300</v>
      </c>
      <c r="G299" s="8">
        <v>7200</v>
      </c>
      <c r="H299" s="8">
        <v>6700</v>
      </c>
      <c r="I299" s="8">
        <v>7700</v>
      </c>
      <c r="J299" s="8">
        <v>8500</v>
      </c>
      <c r="K299" s="8">
        <v>8300</v>
      </c>
      <c r="L299" s="8">
        <v>8100</v>
      </c>
      <c r="M299" s="8">
        <v>8500</v>
      </c>
      <c r="N299" s="8">
        <v>9800</v>
      </c>
      <c r="O299" s="8">
        <v>10000</v>
      </c>
      <c r="P299" s="8">
        <v>9000</v>
      </c>
      <c r="Q299" s="8">
        <v>8500</v>
      </c>
      <c r="R299" s="8">
        <v>9300</v>
      </c>
      <c r="S299" s="8">
        <v>6800</v>
      </c>
      <c r="T299" s="8">
        <v>4500</v>
      </c>
      <c r="U299" s="8">
        <v>2600</v>
      </c>
      <c r="V299" s="8">
        <v>1600</v>
      </c>
      <c r="W299" s="8">
        <f>SUM(P02_Census_2021_Usual_resident_population_by_five_year_age_group_local_authorities_in_England_and_Wales[[#This Row],[0 ‒ 4]:[25 ‒ 29]])</f>
        <v>45200</v>
      </c>
      <c r="X29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32.147937411095306</v>
      </c>
    </row>
    <row r="300" spans="1:24" s="2" customFormat="1" ht="15.5" x14ac:dyDescent="0.35">
      <c r="A300" s="2" t="s">
        <v>628</v>
      </c>
      <c r="B300" s="187" t="s">
        <v>629</v>
      </c>
      <c r="C300" s="8">
        <v>132200</v>
      </c>
      <c r="D300" s="8">
        <v>7700</v>
      </c>
      <c r="E300" s="8">
        <v>8500</v>
      </c>
      <c r="F300" s="8">
        <v>8700</v>
      </c>
      <c r="G300" s="8">
        <v>7500</v>
      </c>
      <c r="H300" s="8">
        <v>5800</v>
      </c>
      <c r="I300" s="8">
        <v>7100</v>
      </c>
      <c r="J300" s="8">
        <v>8100</v>
      </c>
      <c r="K300" s="8">
        <v>8300</v>
      </c>
      <c r="L300" s="8">
        <v>8700</v>
      </c>
      <c r="M300" s="8">
        <v>9400</v>
      </c>
      <c r="N300" s="8">
        <v>9900</v>
      </c>
      <c r="O300" s="8">
        <v>9400</v>
      </c>
      <c r="P300" s="8">
        <v>7700</v>
      </c>
      <c r="Q300" s="8">
        <v>6300</v>
      </c>
      <c r="R300" s="8">
        <v>6800</v>
      </c>
      <c r="S300" s="8">
        <v>5100</v>
      </c>
      <c r="T300" s="8">
        <v>3600</v>
      </c>
      <c r="U300" s="8">
        <v>2200</v>
      </c>
      <c r="V300" s="8">
        <v>1200</v>
      </c>
      <c r="W300" s="8">
        <f>SUM(P02_Census_2021_Usual_resident_population_by_five_year_age_group_local_authorities_in_England_and_Wales[[#This Row],[0 ‒ 4]:[25 ‒ 29]])</f>
        <v>45300</v>
      </c>
      <c r="X30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34.266263237518913</v>
      </c>
    </row>
    <row r="301" spans="1:24" s="2" customFormat="1" ht="15.5" x14ac:dyDescent="0.35">
      <c r="A301" s="2" t="s">
        <v>630</v>
      </c>
      <c r="B301" s="187" t="s">
        <v>631</v>
      </c>
      <c r="C301" s="8">
        <v>115300</v>
      </c>
      <c r="D301" s="8">
        <v>6200</v>
      </c>
      <c r="E301" s="8">
        <v>7100</v>
      </c>
      <c r="F301" s="8">
        <v>8100</v>
      </c>
      <c r="G301" s="8">
        <v>6500</v>
      </c>
      <c r="H301" s="8">
        <v>4800</v>
      </c>
      <c r="I301" s="8">
        <v>6000</v>
      </c>
      <c r="J301" s="8">
        <v>6800</v>
      </c>
      <c r="K301" s="8">
        <v>7300</v>
      </c>
      <c r="L301" s="8">
        <v>7800</v>
      </c>
      <c r="M301" s="8">
        <v>8500</v>
      </c>
      <c r="N301" s="8">
        <v>9000</v>
      </c>
      <c r="O301" s="8">
        <v>8100</v>
      </c>
      <c r="P301" s="8">
        <v>6700</v>
      </c>
      <c r="Q301" s="8">
        <v>5500</v>
      </c>
      <c r="R301" s="8">
        <v>5900</v>
      </c>
      <c r="S301" s="8">
        <v>4500</v>
      </c>
      <c r="T301" s="8">
        <v>3100</v>
      </c>
      <c r="U301" s="8">
        <v>2100</v>
      </c>
      <c r="V301" s="8">
        <v>1300</v>
      </c>
      <c r="W301" s="8">
        <f>SUM(P02_Census_2021_Usual_resident_population_by_five_year_age_group_local_authorities_in_England_and_Wales[[#This Row],[0 ‒ 4]:[25 ‒ 29]])</f>
        <v>38700</v>
      </c>
      <c r="X30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33.564614050303554</v>
      </c>
    </row>
    <row r="302" spans="1:24" s="2" customFormat="1" ht="15.5" x14ac:dyDescent="0.35">
      <c r="A302" s="2" t="s">
        <v>632</v>
      </c>
      <c r="B302" s="186" t="s">
        <v>633</v>
      </c>
      <c r="C302" s="8">
        <v>725300</v>
      </c>
      <c r="D302" s="8">
        <v>38000</v>
      </c>
      <c r="E302" s="8">
        <v>41000</v>
      </c>
      <c r="F302" s="8">
        <v>43000</v>
      </c>
      <c r="G302" s="8">
        <v>45000</v>
      </c>
      <c r="H302" s="8">
        <v>47900</v>
      </c>
      <c r="I302" s="8">
        <v>49400</v>
      </c>
      <c r="J302" s="8">
        <v>51400</v>
      </c>
      <c r="K302" s="8">
        <v>49000</v>
      </c>
      <c r="L302" s="8">
        <v>46400</v>
      </c>
      <c r="M302" s="8">
        <v>46300</v>
      </c>
      <c r="N302" s="8">
        <v>49700</v>
      </c>
      <c r="O302" s="8">
        <v>48300</v>
      </c>
      <c r="P302" s="8">
        <v>40000</v>
      </c>
      <c r="Q302" s="8">
        <v>33600</v>
      </c>
      <c r="R302" s="8">
        <v>34000</v>
      </c>
      <c r="S302" s="8">
        <v>25800</v>
      </c>
      <c r="T302" s="8">
        <v>18100</v>
      </c>
      <c r="U302" s="8">
        <v>11500</v>
      </c>
      <c r="V302" s="8">
        <v>6800</v>
      </c>
      <c r="W302" s="8">
        <f>SUM(P02_Census_2021_Usual_resident_population_by_five_year_age_group_local_authorities_in_England_and_Wales[[#This Row],[0 ‒ 4]:[25 ‒ 29]])</f>
        <v>264300</v>
      </c>
      <c r="X30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36.440093754308563</v>
      </c>
    </row>
    <row r="303" spans="1:24" s="2" customFormat="1" ht="15.5" x14ac:dyDescent="0.35">
      <c r="A303" s="2" t="s">
        <v>634</v>
      </c>
      <c r="B303" s="187" t="s">
        <v>635</v>
      </c>
      <c r="C303" s="8">
        <v>161000</v>
      </c>
      <c r="D303" s="8">
        <v>9400</v>
      </c>
      <c r="E303" s="8">
        <v>9400</v>
      </c>
      <c r="F303" s="8">
        <v>9800</v>
      </c>
      <c r="G303" s="8">
        <v>8300</v>
      </c>
      <c r="H303" s="8">
        <v>7900</v>
      </c>
      <c r="I303" s="8">
        <v>10700</v>
      </c>
      <c r="J303" s="8">
        <v>12200</v>
      </c>
      <c r="K303" s="8">
        <v>11900</v>
      </c>
      <c r="L303" s="8">
        <v>10900</v>
      </c>
      <c r="M303" s="8">
        <v>10600</v>
      </c>
      <c r="N303" s="8">
        <v>11500</v>
      </c>
      <c r="O303" s="8">
        <v>11200</v>
      </c>
      <c r="P303" s="8">
        <v>9100</v>
      </c>
      <c r="Q303" s="8">
        <v>7500</v>
      </c>
      <c r="R303" s="8">
        <v>7600</v>
      </c>
      <c r="S303" s="8">
        <v>5400</v>
      </c>
      <c r="T303" s="8">
        <v>3800</v>
      </c>
      <c r="U303" s="8">
        <v>2400</v>
      </c>
      <c r="V303" s="8">
        <v>1400</v>
      </c>
      <c r="W303" s="8">
        <f>SUM(P02_Census_2021_Usual_resident_population_by_five_year_age_group_local_authorities_in_England_and_Wales[[#This Row],[0 ‒ 4]:[25 ‒ 29]])</f>
        <v>55500</v>
      </c>
      <c r="X30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34.472049689440993</v>
      </c>
    </row>
    <row r="304" spans="1:24" s="2" customFormat="1" ht="15.5" x14ac:dyDescent="0.35">
      <c r="A304" s="2" t="s">
        <v>636</v>
      </c>
      <c r="B304" s="187" t="s">
        <v>637</v>
      </c>
      <c r="C304" s="8">
        <v>162100</v>
      </c>
      <c r="D304" s="8">
        <v>7100</v>
      </c>
      <c r="E304" s="8">
        <v>7800</v>
      </c>
      <c r="F304" s="8">
        <v>8600</v>
      </c>
      <c r="G304" s="8">
        <v>15900</v>
      </c>
      <c r="H304" s="8">
        <v>22000</v>
      </c>
      <c r="I304" s="8">
        <v>15400</v>
      </c>
      <c r="J304" s="8">
        <v>13300</v>
      </c>
      <c r="K304" s="8">
        <v>11000</v>
      </c>
      <c r="L304" s="8">
        <v>9600</v>
      </c>
      <c r="M304" s="8">
        <v>8800</v>
      </c>
      <c r="N304" s="8">
        <v>8800</v>
      </c>
      <c r="O304" s="8">
        <v>8200</v>
      </c>
      <c r="P304" s="8">
        <v>6400</v>
      </c>
      <c r="Q304" s="8">
        <v>5200</v>
      </c>
      <c r="R304" s="8">
        <v>4900</v>
      </c>
      <c r="S304" s="8">
        <v>3600</v>
      </c>
      <c r="T304" s="8">
        <v>2600</v>
      </c>
      <c r="U304" s="8">
        <v>1700</v>
      </c>
      <c r="V304" s="8">
        <v>1100</v>
      </c>
      <c r="W304" s="8">
        <f>SUM(P02_Census_2021_Usual_resident_population_by_five_year_age_group_local_authorities_in_England_and_Wales[[#This Row],[0 ‒ 4]:[25 ‒ 29]])</f>
        <v>76800</v>
      </c>
      <c r="X30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47.378161628624305</v>
      </c>
    </row>
    <row r="305" spans="1:24" s="2" customFormat="1" ht="15.5" x14ac:dyDescent="0.35">
      <c r="A305" s="2" t="s">
        <v>638</v>
      </c>
      <c r="B305" s="187" t="s">
        <v>639</v>
      </c>
      <c r="C305" s="8">
        <v>149100</v>
      </c>
      <c r="D305" s="8">
        <v>8000</v>
      </c>
      <c r="E305" s="8">
        <v>8800</v>
      </c>
      <c r="F305" s="8">
        <v>9100</v>
      </c>
      <c r="G305" s="8">
        <v>7600</v>
      </c>
      <c r="H305" s="8">
        <v>6400</v>
      </c>
      <c r="I305" s="8">
        <v>8300</v>
      </c>
      <c r="J305" s="8">
        <v>9300</v>
      </c>
      <c r="K305" s="8">
        <v>9600</v>
      </c>
      <c r="L305" s="8">
        <v>9700</v>
      </c>
      <c r="M305" s="8">
        <v>10300</v>
      </c>
      <c r="N305" s="8">
        <v>11400</v>
      </c>
      <c r="O305" s="8">
        <v>10800</v>
      </c>
      <c r="P305" s="8">
        <v>9000</v>
      </c>
      <c r="Q305" s="8">
        <v>7600</v>
      </c>
      <c r="R305" s="8">
        <v>7900</v>
      </c>
      <c r="S305" s="8">
        <v>6300</v>
      </c>
      <c r="T305" s="8">
        <v>4500</v>
      </c>
      <c r="U305" s="8">
        <v>2700</v>
      </c>
      <c r="V305" s="8">
        <v>1500</v>
      </c>
      <c r="W305" s="8">
        <f>SUM(P02_Census_2021_Usual_resident_population_by_five_year_age_group_local_authorities_in_England_and_Wales[[#This Row],[0 ‒ 4]:[25 ‒ 29]])</f>
        <v>48200</v>
      </c>
      <c r="X30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32.327297116029513</v>
      </c>
    </row>
    <row r="306" spans="1:24" s="2" customFormat="1" ht="15.5" x14ac:dyDescent="0.35">
      <c r="A306" s="2" t="s">
        <v>640</v>
      </c>
      <c r="B306" s="187" t="s">
        <v>641</v>
      </c>
      <c r="C306" s="8">
        <v>138900</v>
      </c>
      <c r="D306" s="8">
        <v>7800</v>
      </c>
      <c r="E306" s="8">
        <v>8400</v>
      </c>
      <c r="F306" s="8">
        <v>8600</v>
      </c>
      <c r="G306" s="8">
        <v>7300</v>
      </c>
      <c r="H306" s="8">
        <v>6300</v>
      </c>
      <c r="I306" s="8">
        <v>8400</v>
      </c>
      <c r="J306" s="8">
        <v>9500</v>
      </c>
      <c r="K306" s="8">
        <v>9500</v>
      </c>
      <c r="L306" s="8">
        <v>9100</v>
      </c>
      <c r="M306" s="8">
        <v>9200</v>
      </c>
      <c r="N306" s="8">
        <v>9600</v>
      </c>
      <c r="O306" s="8">
        <v>9600</v>
      </c>
      <c r="P306" s="8">
        <v>8200</v>
      </c>
      <c r="Q306" s="8">
        <v>7000</v>
      </c>
      <c r="R306" s="8">
        <v>7300</v>
      </c>
      <c r="S306" s="8">
        <v>5500</v>
      </c>
      <c r="T306" s="8">
        <v>3800</v>
      </c>
      <c r="U306" s="8">
        <v>2400</v>
      </c>
      <c r="V306" s="8">
        <v>1500</v>
      </c>
      <c r="W306" s="8">
        <f>SUM(P02_Census_2021_Usual_resident_population_by_five_year_age_group_local_authorities_in_England_and_Wales[[#This Row],[0 ‒ 4]:[25 ‒ 29]])</f>
        <v>46800</v>
      </c>
      <c r="X30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33.693304535637147</v>
      </c>
    </row>
    <row r="307" spans="1:24" s="2" customFormat="1" ht="15.5" x14ac:dyDescent="0.35">
      <c r="A307" s="2" t="s">
        <v>642</v>
      </c>
      <c r="B307" s="187" t="s">
        <v>643</v>
      </c>
      <c r="C307" s="8">
        <v>114200</v>
      </c>
      <c r="D307" s="8">
        <v>5700</v>
      </c>
      <c r="E307" s="8">
        <v>6600</v>
      </c>
      <c r="F307" s="8">
        <v>6900</v>
      </c>
      <c r="G307" s="8">
        <v>5800</v>
      </c>
      <c r="H307" s="8">
        <v>5300</v>
      </c>
      <c r="I307" s="8">
        <v>6600</v>
      </c>
      <c r="J307" s="8">
        <v>7100</v>
      </c>
      <c r="K307" s="8">
        <v>7000</v>
      </c>
      <c r="L307" s="8">
        <v>7000</v>
      </c>
      <c r="M307" s="8">
        <v>7400</v>
      </c>
      <c r="N307" s="8">
        <v>8400</v>
      </c>
      <c r="O307" s="8">
        <v>8500</v>
      </c>
      <c r="P307" s="8">
        <v>7200</v>
      </c>
      <c r="Q307" s="8">
        <v>6200</v>
      </c>
      <c r="R307" s="8">
        <v>6500</v>
      </c>
      <c r="S307" s="8">
        <v>5000</v>
      </c>
      <c r="T307" s="8">
        <v>3400</v>
      </c>
      <c r="U307" s="8">
        <v>2200</v>
      </c>
      <c r="V307" s="8">
        <v>1400</v>
      </c>
      <c r="W307" s="8">
        <f>SUM(P02_Census_2021_Usual_resident_population_by_five_year_age_group_local_authorities_in_England_and_Wales[[#This Row],[0 ‒ 4]:[25 ‒ 29]])</f>
        <v>36900</v>
      </c>
      <c r="X30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32.311733800350261</v>
      </c>
    </row>
    <row r="308" spans="1:24" s="2" customFormat="1" ht="15.5" x14ac:dyDescent="0.35">
      <c r="A308" s="2" t="s">
        <v>644</v>
      </c>
      <c r="B308" s="186" t="s">
        <v>645</v>
      </c>
      <c r="C308" s="8">
        <v>1203100</v>
      </c>
      <c r="D308" s="8">
        <v>65600</v>
      </c>
      <c r="E308" s="8">
        <v>74100</v>
      </c>
      <c r="F308" s="8">
        <v>76500</v>
      </c>
      <c r="G308" s="8">
        <v>69800</v>
      </c>
      <c r="H308" s="8">
        <v>63500</v>
      </c>
      <c r="I308" s="8">
        <v>62900</v>
      </c>
      <c r="J308" s="8">
        <v>72700</v>
      </c>
      <c r="K308" s="8">
        <v>79100</v>
      </c>
      <c r="L308" s="8">
        <v>84700</v>
      </c>
      <c r="M308" s="8">
        <v>86600</v>
      </c>
      <c r="N308" s="8">
        <v>87300</v>
      </c>
      <c r="O308" s="8">
        <v>84300</v>
      </c>
      <c r="P308" s="8">
        <v>68900</v>
      </c>
      <c r="Q308" s="8">
        <v>56700</v>
      </c>
      <c r="R308" s="8">
        <v>58400</v>
      </c>
      <c r="S308" s="8">
        <v>44500</v>
      </c>
      <c r="T308" s="8">
        <v>32000</v>
      </c>
      <c r="U308" s="8">
        <v>21900</v>
      </c>
      <c r="V308" s="8">
        <v>13600</v>
      </c>
      <c r="W308" s="8">
        <f>SUM(P02_Census_2021_Usual_resident_population_by_five_year_age_group_local_authorities_in_England_and_Wales[[#This Row],[0 ‒ 4]:[25 ‒ 29]])</f>
        <v>412400</v>
      </c>
      <c r="X30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34.278114869919371</v>
      </c>
    </row>
    <row r="309" spans="1:24" s="3" customFormat="1" ht="15.5" x14ac:dyDescent="0.35">
      <c r="A309" s="2" t="s">
        <v>646</v>
      </c>
      <c r="B309" s="187" t="s">
        <v>647</v>
      </c>
      <c r="C309" s="8">
        <v>138800</v>
      </c>
      <c r="D309" s="8">
        <v>8400</v>
      </c>
      <c r="E309" s="8">
        <v>9900</v>
      </c>
      <c r="F309" s="8">
        <v>9900</v>
      </c>
      <c r="G309" s="8">
        <v>7400</v>
      </c>
      <c r="H309" s="8">
        <v>5100</v>
      </c>
      <c r="I309" s="8">
        <v>6000</v>
      </c>
      <c r="J309" s="8">
        <v>7500</v>
      </c>
      <c r="K309" s="8">
        <v>9200</v>
      </c>
      <c r="L309" s="8">
        <v>11200</v>
      </c>
      <c r="M309" s="8">
        <v>11300</v>
      </c>
      <c r="N309" s="8">
        <v>10600</v>
      </c>
      <c r="O309" s="8">
        <v>9700</v>
      </c>
      <c r="P309" s="8">
        <v>7700</v>
      </c>
      <c r="Q309" s="8">
        <v>6300</v>
      </c>
      <c r="R309" s="8">
        <v>6300</v>
      </c>
      <c r="S309" s="8">
        <v>4700</v>
      </c>
      <c r="T309" s="8">
        <v>3500</v>
      </c>
      <c r="U309" s="8">
        <v>2400</v>
      </c>
      <c r="V309" s="8">
        <v>1600</v>
      </c>
      <c r="W309" s="8">
        <f>SUM(P02_Census_2021_Usual_resident_population_by_five_year_age_group_local_authorities_in_England_and_Wales[[#This Row],[0 ‒ 4]:[25 ‒ 29]])</f>
        <v>46700</v>
      </c>
      <c r="X30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33.645533141210379</v>
      </c>
    </row>
    <row r="310" spans="1:24" s="2" customFormat="1" ht="15.5" x14ac:dyDescent="0.35">
      <c r="A310" s="2" t="s">
        <v>648</v>
      </c>
      <c r="B310" s="187" t="s">
        <v>649</v>
      </c>
      <c r="C310" s="8">
        <v>80900</v>
      </c>
      <c r="D310" s="8">
        <v>4600</v>
      </c>
      <c r="E310" s="8">
        <v>5300</v>
      </c>
      <c r="F310" s="8">
        <v>5400</v>
      </c>
      <c r="G310" s="8">
        <v>4600</v>
      </c>
      <c r="H310" s="8">
        <v>4000</v>
      </c>
      <c r="I310" s="8">
        <v>4000</v>
      </c>
      <c r="J310" s="8">
        <v>4800</v>
      </c>
      <c r="K310" s="8">
        <v>5600</v>
      </c>
      <c r="L310" s="8">
        <v>6200</v>
      </c>
      <c r="M310" s="8">
        <v>6100</v>
      </c>
      <c r="N310" s="8">
        <v>5800</v>
      </c>
      <c r="O310" s="8">
        <v>5500</v>
      </c>
      <c r="P310" s="8">
        <v>4400</v>
      </c>
      <c r="Q310" s="8">
        <v>3600</v>
      </c>
      <c r="R310" s="8">
        <v>3900</v>
      </c>
      <c r="S310" s="8">
        <v>2900</v>
      </c>
      <c r="T310" s="8">
        <v>2100</v>
      </c>
      <c r="U310" s="8">
        <v>1300</v>
      </c>
      <c r="V310" s="174">
        <v>800</v>
      </c>
      <c r="W310" s="8">
        <f>SUM(P02_Census_2021_Usual_resident_population_by_five_year_age_group_local_authorities_in_England_and_Wales[[#This Row],[0 ‒ 4]:[25 ‒ 29]])</f>
        <v>27900</v>
      </c>
      <c r="X31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34.487021013597037</v>
      </c>
    </row>
    <row r="311" spans="1:24" s="2" customFormat="1" ht="15.5" x14ac:dyDescent="0.35">
      <c r="A311" s="2" t="s">
        <v>650</v>
      </c>
      <c r="B311" s="187" t="s">
        <v>651</v>
      </c>
      <c r="C311" s="8">
        <v>143600</v>
      </c>
      <c r="D311" s="8">
        <v>6700</v>
      </c>
      <c r="E311" s="8">
        <v>7800</v>
      </c>
      <c r="F311" s="8">
        <v>8300</v>
      </c>
      <c r="G311" s="8">
        <v>10800</v>
      </c>
      <c r="H311" s="8">
        <v>13200</v>
      </c>
      <c r="I311" s="8">
        <v>8600</v>
      </c>
      <c r="J311" s="8">
        <v>8600</v>
      </c>
      <c r="K311" s="8">
        <v>8700</v>
      </c>
      <c r="L311" s="8">
        <v>9100</v>
      </c>
      <c r="M311" s="8">
        <v>9600</v>
      </c>
      <c r="N311" s="8">
        <v>9700</v>
      </c>
      <c r="O311" s="8">
        <v>9700</v>
      </c>
      <c r="P311" s="8">
        <v>7800</v>
      </c>
      <c r="Q311" s="8">
        <v>6400</v>
      </c>
      <c r="R311" s="8">
        <v>6600</v>
      </c>
      <c r="S311" s="8">
        <v>4800</v>
      </c>
      <c r="T311" s="8">
        <v>3500</v>
      </c>
      <c r="U311" s="8">
        <v>2300</v>
      </c>
      <c r="V311" s="8">
        <v>1500</v>
      </c>
      <c r="W311" s="8">
        <f>SUM(P02_Census_2021_Usual_resident_population_by_five_year_age_group_local_authorities_in_England_and_Wales[[#This Row],[0 ‒ 4]:[25 ‒ 29]])</f>
        <v>55400</v>
      </c>
      <c r="X31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38.579387186629525</v>
      </c>
    </row>
    <row r="312" spans="1:24" s="2" customFormat="1" ht="15.5" x14ac:dyDescent="0.35">
      <c r="A312" s="2" t="s">
        <v>652</v>
      </c>
      <c r="B312" s="187" t="s">
        <v>653</v>
      </c>
      <c r="C312" s="8">
        <v>87400</v>
      </c>
      <c r="D312" s="8">
        <v>4000</v>
      </c>
      <c r="E312" s="8">
        <v>4700</v>
      </c>
      <c r="F312" s="8">
        <v>5300</v>
      </c>
      <c r="G312" s="8">
        <v>4700</v>
      </c>
      <c r="H312" s="8">
        <v>3600</v>
      </c>
      <c r="I312" s="8">
        <v>4000</v>
      </c>
      <c r="J312" s="8">
        <v>4200</v>
      </c>
      <c r="K312" s="8">
        <v>4800</v>
      </c>
      <c r="L312" s="8">
        <v>5500</v>
      </c>
      <c r="M312" s="8">
        <v>6100</v>
      </c>
      <c r="N312" s="8">
        <v>6800</v>
      </c>
      <c r="O312" s="8">
        <v>6900</v>
      </c>
      <c r="P312" s="8">
        <v>5900</v>
      </c>
      <c r="Q312" s="8">
        <v>5100</v>
      </c>
      <c r="R312" s="8">
        <v>5200</v>
      </c>
      <c r="S312" s="8">
        <v>4200</v>
      </c>
      <c r="T312" s="8">
        <v>3000</v>
      </c>
      <c r="U312" s="8">
        <v>2100</v>
      </c>
      <c r="V312" s="8">
        <v>1200</v>
      </c>
      <c r="W312" s="8">
        <f>SUM(P02_Census_2021_Usual_resident_population_by_five_year_age_group_local_authorities_in_England_and_Wales[[#This Row],[0 ‒ 4]:[25 ‒ 29]])</f>
        <v>26300</v>
      </c>
      <c r="X31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30.091533180778029</v>
      </c>
    </row>
    <row r="313" spans="1:24" s="2" customFormat="1" ht="15.5" x14ac:dyDescent="0.35">
      <c r="A313" s="2" t="s">
        <v>654</v>
      </c>
      <c r="B313" s="187" t="s">
        <v>655</v>
      </c>
      <c r="C313" s="8">
        <v>150900</v>
      </c>
      <c r="D313" s="8">
        <v>9000</v>
      </c>
      <c r="E313" s="8">
        <v>10000</v>
      </c>
      <c r="F313" s="8">
        <v>9900</v>
      </c>
      <c r="G313" s="8">
        <v>7700</v>
      </c>
      <c r="H313" s="8">
        <v>6500</v>
      </c>
      <c r="I313" s="8">
        <v>8400</v>
      </c>
      <c r="J313" s="8">
        <v>10400</v>
      </c>
      <c r="K313" s="8">
        <v>10900</v>
      </c>
      <c r="L313" s="8">
        <v>11100</v>
      </c>
      <c r="M313" s="8">
        <v>10700</v>
      </c>
      <c r="N313" s="8">
        <v>10600</v>
      </c>
      <c r="O313" s="8">
        <v>10400</v>
      </c>
      <c r="P313" s="8">
        <v>8500</v>
      </c>
      <c r="Q313" s="8">
        <v>6800</v>
      </c>
      <c r="R313" s="8">
        <v>7100</v>
      </c>
      <c r="S313" s="8">
        <v>5100</v>
      </c>
      <c r="T313" s="8">
        <v>3600</v>
      </c>
      <c r="U313" s="8">
        <v>2500</v>
      </c>
      <c r="V313" s="8">
        <v>1700</v>
      </c>
      <c r="W313" s="8">
        <f>SUM(P02_Census_2021_Usual_resident_population_by_five_year_age_group_local_authorities_in_England_and_Wales[[#This Row],[0 ‒ 4]:[25 ‒ 29]])</f>
        <v>51500</v>
      </c>
      <c r="X31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34.128561961563953</v>
      </c>
    </row>
    <row r="314" spans="1:24" s="2" customFormat="1" ht="15.5" x14ac:dyDescent="0.35">
      <c r="A314" s="2" t="s">
        <v>656</v>
      </c>
      <c r="B314" s="187" t="s">
        <v>657</v>
      </c>
      <c r="C314" s="8">
        <v>88100</v>
      </c>
      <c r="D314" s="8">
        <v>4800</v>
      </c>
      <c r="E314" s="8">
        <v>4800</v>
      </c>
      <c r="F314" s="8">
        <v>4800</v>
      </c>
      <c r="G314" s="8">
        <v>6500</v>
      </c>
      <c r="H314" s="8">
        <v>7500</v>
      </c>
      <c r="I314" s="8">
        <v>5000</v>
      </c>
      <c r="J314" s="8">
        <v>5600</v>
      </c>
      <c r="K314" s="8">
        <v>5700</v>
      </c>
      <c r="L314" s="8">
        <v>5700</v>
      </c>
      <c r="M314" s="8">
        <v>6000</v>
      </c>
      <c r="N314" s="8">
        <v>5900</v>
      </c>
      <c r="O314" s="8">
        <v>5800</v>
      </c>
      <c r="P314" s="8">
        <v>4700</v>
      </c>
      <c r="Q314" s="8">
        <v>3800</v>
      </c>
      <c r="R314" s="8">
        <v>3800</v>
      </c>
      <c r="S314" s="8">
        <v>3000</v>
      </c>
      <c r="T314" s="8">
        <v>2100</v>
      </c>
      <c r="U314" s="8">
        <v>1500</v>
      </c>
      <c r="V314" s="174">
        <v>900</v>
      </c>
      <c r="W314" s="8">
        <f>SUM(P02_Census_2021_Usual_resident_population_by_five_year_age_group_local_authorities_in_England_and_Wales[[#This Row],[0 ‒ 4]:[25 ‒ 29]])</f>
        <v>33400</v>
      </c>
      <c r="X31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37.911464245175935</v>
      </c>
    </row>
    <row r="315" spans="1:24" s="2" customFormat="1" ht="15.5" x14ac:dyDescent="0.35">
      <c r="A315" s="2" t="s">
        <v>658</v>
      </c>
      <c r="B315" s="187" t="s">
        <v>659</v>
      </c>
      <c r="C315" s="8">
        <v>103000</v>
      </c>
      <c r="D315" s="8">
        <v>6000</v>
      </c>
      <c r="E315" s="8">
        <v>6400</v>
      </c>
      <c r="F315" s="8">
        <v>6100</v>
      </c>
      <c r="G315" s="8">
        <v>5100</v>
      </c>
      <c r="H315" s="8">
        <v>4900</v>
      </c>
      <c r="I315" s="8">
        <v>6000</v>
      </c>
      <c r="J315" s="8">
        <v>7400</v>
      </c>
      <c r="K315" s="8">
        <v>7600</v>
      </c>
      <c r="L315" s="8">
        <v>7400</v>
      </c>
      <c r="M315" s="8">
        <v>6900</v>
      </c>
      <c r="N315" s="8">
        <v>7300</v>
      </c>
      <c r="O315" s="8">
        <v>7300</v>
      </c>
      <c r="P315" s="8">
        <v>5800</v>
      </c>
      <c r="Q315" s="8">
        <v>4600</v>
      </c>
      <c r="R315" s="8">
        <v>4700</v>
      </c>
      <c r="S315" s="8">
        <v>3600</v>
      </c>
      <c r="T315" s="8">
        <v>2800</v>
      </c>
      <c r="U315" s="8">
        <v>1800</v>
      </c>
      <c r="V315" s="8">
        <v>1100</v>
      </c>
      <c r="W315" s="8">
        <f>SUM(P02_Census_2021_Usual_resident_population_by_five_year_age_group_local_authorities_in_England_and_Wales[[#This Row],[0 ‒ 4]:[25 ‒ 29]])</f>
        <v>34500</v>
      </c>
      <c r="X31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33.495145631067963</v>
      </c>
    </row>
    <row r="316" spans="1:24" s="2" customFormat="1" ht="15.5" x14ac:dyDescent="0.35">
      <c r="A316" s="2" t="s">
        <v>660</v>
      </c>
      <c r="B316" s="187" t="s">
        <v>661</v>
      </c>
      <c r="C316" s="8">
        <v>90500</v>
      </c>
      <c r="D316" s="8">
        <v>4500</v>
      </c>
      <c r="E316" s="8">
        <v>5300</v>
      </c>
      <c r="F316" s="8">
        <v>5800</v>
      </c>
      <c r="G316" s="8">
        <v>4900</v>
      </c>
      <c r="H316" s="8">
        <v>4200</v>
      </c>
      <c r="I316" s="8">
        <v>4900</v>
      </c>
      <c r="J316" s="8">
        <v>5400</v>
      </c>
      <c r="K316" s="8">
        <v>5800</v>
      </c>
      <c r="L316" s="8">
        <v>6100</v>
      </c>
      <c r="M316" s="8">
        <v>6600</v>
      </c>
      <c r="N316" s="8">
        <v>7000</v>
      </c>
      <c r="O316" s="8">
        <v>6700</v>
      </c>
      <c r="P316" s="8">
        <v>5400</v>
      </c>
      <c r="Q316" s="8">
        <v>4400</v>
      </c>
      <c r="R316" s="8">
        <v>4600</v>
      </c>
      <c r="S316" s="8">
        <v>3600</v>
      </c>
      <c r="T316" s="8">
        <v>2500</v>
      </c>
      <c r="U316" s="8">
        <v>1800</v>
      </c>
      <c r="V316" s="174">
        <v>900</v>
      </c>
      <c r="W316" s="8">
        <f>SUM(P02_Census_2021_Usual_resident_population_by_five_year_age_group_local_authorities_in_England_and_Wales[[#This Row],[0 ‒ 4]:[25 ‒ 29]])</f>
        <v>29600</v>
      </c>
      <c r="X31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32.707182320441994</v>
      </c>
    </row>
    <row r="317" spans="1:24" s="2" customFormat="1" ht="15.5" x14ac:dyDescent="0.35">
      <c r="A317" s="2" t="s">
        <v>662</v>
      </c>
      <c r="B317" s="187" t="s">
        <v>663</v>
      </c>
      <c r="C317" s="8">
        <v>87900</v>
      </c>
      <c r="D317" s="8">
        <v>5000</v>
      </c>
      <c r="E317" s="8">
        <v>5300</v>
      </c>
      <c r="F317" s="8">
        <v>5700</v>
      </c>
      <c r="G317" s="8">
        <v>4800</v>
      </c>
      <c r="H317" s="8">
        <v>3900</v>
      </c>
      <c r="I317" s="8">
        <v>4100</v>
      </c>
      <c r="J317" s="8">
        <v>4900</v>
      </c>
      <c r="K317" s="8">
        <v>5600</v>
      </c>
      <c r="L317" s="8">
        <v>5700</v>
      </c>
      <c r="M317" s="8">
        <v>6000</v>
      </c>
      <c r="N317" s="8">
        <v>6600</v>
      </c>
      <c r="O317" s="8">
        <v>6500</v>
      </c>
      <c r="P317" s="8">
        <v>5500</v>
      </c>
      <c r="Q317" s="8">
        <v>4600</v>
      </c>
      <c r="R317" s="8">
        <v>4800</v>
      </c>
      <c r="S317" s="8">
        <v>3600</v>
      </c>
      <c r="T317" s="8">
        <v>2600</v>
      </c>
      <c r="U317" s="8">
        <v>1700</v>
      </c>
      <c r="V317" s="8">
        <v>1100</v>
      </c>
      <c r="W317" s="8">
        <f>SUM(P02_Census_2021_Usual_resident_population_by_five_year_age_group_local_authorities_in_England_and_Wales[[#This Row],[0 ‒ 4]:[25 ‒ 29]])</f>
        <v>28800</v>
      </c>
      <c r="X31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32.764505119453922</v>
      </c>
    </row>
    <row r="318" spans="1:24" s="2" customFormat="1" ht="15.5" x14ac:dyDescent="0.35">
      <c r="A318" s="2" t="s">
        <v>664</v>
      </c>
      <c r="B318" s="187" t="s">
        <v>665</v>
      </c>
      <c r="C318" s="8">
        <v>128200</v>
      </c>
      <c r="D318" s="8">
        <v>6500</v>
      </c>
      <c r="E318" s="8">
        <v>7800</v>
      </c>
      <c r="F318" s="8">
        <v>8600</v>
      </c>
      <c r="G318" s="8">
        <v>8000</v>
      </c>
      <c r="H318" s="8">
        <v>5600</v>
      </c>
      <c r="I318" s="8">
        <v>5400</v>
      </c>
      <c r="J318" s="8">
        <v>6400</v>
      </c>
      <c r="K318" s="8">
        <v>7500</v>
      </c>
      <c r="L318" s="8">
        <v>8400</v>
      </c>
      <c r="M318" s="8">
        <v>9600</v>
      </c>
      <c r="N318" s="8">
        <v>9700</v>
      </c>
      <c r="O318" s="8">
        <v>9100</v>
      </c>
      <c r="P318" s="8">
        <v>7700</v>
      </c>
      <c r="Q318" s="8">
        <v>6500</v>
      </c>
      <c r="R318" s="8">
        <v>7100</v>
      </c>
      <c r="S318" s="8">
        <v>5700</v>
      </c>
      <c r="T318" s="8">
        <v>4000</v>
      </c>
      <c r="U318" s="8">
        <v>2900</v>
      </c>
      <c r="V318" s="8">
        <v>1800</v>
      </c>
      <c r="W318" s="8">
        <f>SUM(P02_Census_2021_Usual_resident_population_by_five_year_age_group_local_authorities_in_England_and_Wales[[#This Row],[0 ‒ 4]:[25 ‒ 29]])</f>
        <v>41900</v>
      </c>
      <c r="X31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32.683307332293296</v>
      </c>
    </row>
    <row r="319" spans="1:24" s="2" customFormat="1" ht="15.5" x14ac:dyDescent="0.35">
      <c r="A319" s="2" t="s">
        <v>666</v>
      </c>
      <c r="B319" s="187" t="s">
        <v>667</v>
      </c>
      <c r="C319" s="8">
        <v>103900</v>
      </c>
      <c r="D319" s="8">
        <v>6200</v>
      </c>
      <c r="E319" s="8">
        <v>6700</v>
      </c>
      <c r="F319" s="8">
        <v>6800</v>
      </c>
      <c r="G319" s="8">
        <v>5300</v>
      </c>
      <c r="H319" s="8">
        <v>4900</v>
      </c>
      <c r="I319" s="8">
        <v>6400</v>
      </c>
      <c r="J319" s="8">
        <v>7300</v>
      </c>
      <c r="K319" s="8">
        <v>7900</v>
      </c>
      <c r="L319" s="8">
        <v>8200</v>
      </c>
      <c r="M319" s="8">
        <v>7600</v>
      </c>
      <c r="N319" s="8">
        <v>7100</v>
      </c>
      <c r="O319" s="8">
        <v>6700</v>
      </c>
      <c r="P319" s="8">
        <v>5500</v>
      </c>
      <c r="Q319" s="8">
        <v>4500</v>
      </c>
      <c r="R319" s="8">
        <v>4400</v>
      </c>
      <c r="S319" s="8">
        <v>3200</v>
      </c>
      <c r="T319" s="8">
        <v>2400</v>
      </c>
      <c r="U319" s="8">
        <v>1600</v>
      </c>
      <c r="V319" s="8">
        <v>1000</v>
      </c>
      <c r="W319" s="8">
        <f>SUM(P02_Census_2021_Usual_resident_population_by_five_year_age_group_local_authorities_in_England_and_Wales[[#This Row],[0 ‒ 4]:[25 ‒ 29]])</f>
        <v>36300</v>
      </c>
      <c r="X31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34.937439846005773</v>
      </c>
    </row>
    <row r="320" spans="1:24" s="2" customFormat="1" ht="15.5" x14ac:dyDescent="0.35">
      <c r="A320" s="2" t="s">
        <v>668</v>
      </c>
      <c r="B320" s="186" t="s">
        <v>669</v>
      </c>
      <c r="C320" s="8">
        <v>882700</v>
      </c>
      <c r="D320" s="8">
        <v>44500</v>
      </c>
      <c r="E320" s="8">
        <v>49900</v>
      </c>
      <c r="F320" s="8">
        <v>51600</v>
      </c>
      <c r="G320" s="8">
        <v>45000</v>
      </c>
      <c r="H320" s="8">
        <v>40900</v>
      </c>
      <c r="I320" s="8">
        <v>47800</v>
      </c>
      <c r="J320" s="8">
        <v>54100</v>
      </c>
      <c r="K320" s="8">
        <v>54600</v>
      </c>
      <c r="L320" s="8">
        <v>54900</v>
      </c>
      <c r="M320" s="8">
        <v>57200</v>
      </c>
      <c r="N320" s="8">
        <v>62800</v>
      </c>
      <c r="O320" s="8">
        <v>62800</v>
      </c>
      <c r="P320" s="8">
        <v>55100</v>
      </c>
      <c r="Q320" s="8">
        <v>48900</v>
      </c>
      <c r="R320" s="8">
        <v>53300</v>
      </c>
      <c r="S320" s="8">
        <v>40400</v>
      </c>
      <c r="T320" s="8">
        <v>28500</v>
      </c>
      <c r="U320" s="8">
        <v>18300</v>
      </c>
      <c r="V320" s="8">
        <v>11900</v>
      </c>
      <c r="W320" s="8">
        <f>SUM(P02_Census_2021_Usual_resident_population_by_five_year_age_group_local_authorities_in_England_and_Wales[[#This Row],[0 ‒ 4]:[25 ‒ 29]])</f>
        <v>279700</v>
      </c>
      <c r="X32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31.686869831199726</v>
      </c>
    </row>
    <row r="321" spans="1:24" s="2" customFormat="1" ht="15.5" x14ac:dyDescent="0.35">
      <c r="A321" s="2" t="s">
        <v>670</v>
      </c>
      <c r="B321" s="187" t="s">
        <v>671</v>
      </c>
      <c r="C321" s="8">
        <v>64500</v>
      </c>
      <c r="D321" s="8">
        <v>3200</v>
      </c>
      <c r="E321" s="8">
        <v>3900</v>
      </c>
      <c r="F321" s="8">
        <v>3800</v>
      </c>
      <c r="G321" s="8">
        <v>3200</v>
      </c>
      <c r="H321" s="8">
        <v>2700</v>
      </c>
      <c r="I321" s="8">
        <v>3200</v>
      </c>
      <c r="J321" s="8">
        <v>3700</v>
      </c>
      <c r="K321" s="8">
        <v>3900</v>
      </c>
      <c r="L321" s="8">
        <v>4100</v>
      </c>
      <c r="M321" s="8">
        <v>4500</v>
      </c>
      <c r="N321" s="8">
        <v>4700</v>
      </c>
      <c r="O321" s="8">
        <v>4500</v>
      </c>
      <c r="P321" s="8">
        <v>4000</v>
      </c>
      <c r="Q321" s="8">
        <v>3600</v>
      </c>
      <c r="R321" s="8">
        <v>4000</v>
      </c>
      <c r="S321" s="8">
        <v>3100</v>
      </c>
      <c r="T321" s="8">
        <v>2300</v>
      </c>
      <c r="U321" s="8">
        <v>1400</v>
      </c>
      <c r="V321" s="174">
        <v>800</v>
      </c>
      <c r="W321" s="8">
        <f>SUM(P02_Census_2021_Usual_resident_population_by_five_year_age_group_local_authorities_in_England_and_Wales[[#This Row],[0 ‒ 4]:[25 ‒ 29]])</f>
        <v>20000</v>
      </c>
      <c r="X32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31.007751937984494</v>
      </c>
    </row>
    <row r="322" spans="1:24" s="2" customFormat="1" ht="15.5" x14ac:dyDescent="0.35">
      <c r="A322" s="2" t="s">
        <v>672</v>
      </c>
      <c r="B322" s="187" t="s">
        <v>673</v>
      </c>
      <c r="C322" s="8">
        <v>164800</v>
      </c>
      <c r="D322" s="8">
        <v>7300</v>
      </c>
      <c r="E322" s="8">
        <v>8200</v>
      </c>
      <c r="F322" s="8">
        <v>8300</v>
      </c>
      <c r="G322" s="8">
        <v>7600</v>
      </c>
      <c r="H322" s="8">
        <v>7400</v>
      </c>
      <c r="I322" s="8">
        <v>8400</v>
      </c>
      <c r="J322" s="8">
        <v>9300</v>
      </c>
      <c r="K322" s="8">
        <v>9000</v>
      </c>
      <c r="L322" s="8">
        <v>8700</v>
      </c>
      <c r="M322" s="8">
        <v>9400</v>
      </c>
      <c r="N322" s="8">
        <v>11400</v>
      </c>
      <c r="O322" s="8">
        <v>11900</v>
      </c>
      <c r="P322" s="8">
        <v>11000</v>
      </c>
      <c r="Q322" s="8">
        <v>10700</v>
      </c>
      <c r="R322" s="8">
        <v>12600</v>
      </c>
      <c r="S322" s="8">
        <v>9700</v>
      </c>
      <c r="T322" s="8">
        <v>6800</v>
      </c>
      <c r="U322" s="8">
        <v>4300</v>
      </c>
      <c r="V322" s="8">
        <v>2800</v>
      </c>
      <c r="W322" s="8">
        <f>SUM(P02_Census_2021_Usual_resident_population_by_five_year_age_group_local_authorities_in_England_and_Wales[[#This Row],[0 ‒ 4]:[25 ‒ 29]])</f>
        <v>47200</v>
      </c>
      <c r="X32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28.640776699029125</v>
      </c>
    </row>
    <row r="323" spans="1:24" s="2" customFormat="1" ht="15.5" x14ac:dyDescent="0.35">
      <c r="A323" s="2" t="s">
        <v>674</v>
      </c>
      <c r="B323" s="187" t="s">
        <v>675</v>
      </c>
      <c r="C323" s="8">
        <v>124100</v>
      </c>
      <c r="D323" s="8">
        <v>5300</v>
      </c>
      <c r="E323" s="8">
        <v>6100</v>
      </c>
      <c r="F323" s="8">
        <v>6600</v>
      </c>
      <c r="G323" s="8">
        <v>6500</v>
      </c>
      <c r="H323" s="8">
        <v>6500</v>
      </c>
      <c r="I323" s="8">
        <v>6200</v>
      </c>
      <c r="J323" s="8">
        <v>6400</v>
      </c>
      <c r="K323" s="8">
        <v>6400</v>
      </c>
      <c r="L323" s="8">
        <v>6500</v>
      </c>
      <c r="M323" s="8">
        <v>7200</v>
      </c>
      <c r="N323" s="8">
        <v>8500</v>
      </c>
      <c r="O323" s="8">
        <v>9400</v>
      </c>
      <c r="P323" s="8">
        <v>8800</v>
      </c>
      <c r="Q323" s="8">
        <v>8000</v>
      </c>
      <c r="R323" s="8">
        <v>8800</v>
      </c>
      <c r="S323" s="8">
        <v>6900</v>
      </c>
      <c r="T323" s="8">
        <v>4900</v>
      </c>
      <c r="U323" s="8">
        <v>3100</v>
      </c>
      <c r="V323" s="8">
        <v>2000</v>
      </c>
      <c r="W323" s="8">
        <f>SUM(P02_Census_2021_Usual_resident_population_by_five_year_age_group_local_authorities_in_England_and_Wales[[#This Row],[0 ‒ 4]:[25 ‒ 29]])</f>
        <v>37200</v>
      </c>
      <c r="X32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29.975825946817082</v>
      </c>
    </row>
    <row r="324" spans="1:24" s="2" customFormat="1" ht="15.5" x14ac:dyDescent="0.35">
      <c r="A324" s="2" t="s">
        <v>676</v>
      </c>
      <c r="B324" s="187" t="s">
        <v>677</v>
      </c>
      <c r="C324" s="8">
        <v>118500</v>
      </c>
      <c r="D324" s="8">
        <v>7600</v>
      </c>
      <c r="E324" s="8">
        <v>8100</v>
      </c>
      <c r="F324" s="8">
        <v>7800</v>
      </c>
      <c r="G324" s="8">
        <v>6500</v>
      </c>
      <c r="H324" s="8">
        <v>6600</v>
      </c>
      <c r="I324" s="8">
        <v>8600</v>
      </c>
      <c r="J324" s="8">
        <v>10000</v>
      </c>
      <c r="K324" s="8">
        <v>9800</v>
      </c>
      <c r="L324" s="8">
        <v>9000</v>
      </c>
      <c r="M324" s="8">
        <v>7800</v>
      </c>
      <c r="N324" s="8">
        <v>7700</v>
      </c>
      <c r="O324" s="8">
        <v>7100</v>
      </c>
      <c r="P324" s="8">
        <v>6100</v>
      </c>
      <c r="Q324" s="8">
        <v>4600</v>
      </c>
      <c r="R324" s="8">
        <v>4200</v>
      </c>
      <c r="S324" s="8">
        <v>2700</v>
      </c>
      <c r="T324" s="8">
        <v>1900</v>
      </c>
      <c r="U324" s="8">
        <v>1400</v>
      </c>
      <c r="V324" s="174">
        <v>900</v>
      </c>
      <c r="W324" s="8">
        <f>SUM(P02_Census_2021_Usual_resident_population_by_five_year_age_group_local_authorities_in_England_and_Wales[[#This Row],[0 ‒ 4]:[25 ‒ 29]])</f>
        <v>45200</v>
      </c>
      <c r="X32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38.143459915611814</v>
      </c>
    </row>
    <row r="325" spans="1:24" s="2" customFormat="1" ht="15.5" x14ac:dyDescent="0.35">
      <c r="A325" s="2" t="s">
        <v>678</v>
      </c>
      <c r="B325" s="187" t="s">
        <v>679</v>
      </c>
      <c r="C325" s="8">
        <v>146800</v>
      </c>
      <c r="D325" s="8">
        <v>7400</v>
      </c>
      <c r="E325" s="8">
        <v>8000</v>
      </c>
      <c r="F325" s="8">
        <v>9000</v>
      </c>
      <c r="G325" s="8">
        <v>7700</v>
      </c>
      <c r="H325" s="8">
        <v>6200</v>
      </c>
      <c r="I325" s="8">
        <v>7600</v>
      </c>
      <c r="J325" s="8">
        <v>8400</v>
      </c>
      <c r="K325" s="8">
        <v>8600</v>
      </c>
      <c r="L325" s="8">
        <v>9000</v>
      </c>
      <c r="M325" s="8">
        <v>9600</v>
      </c>
      <c r="N325" s="8">
        <v>11000</v>
      </c>
      <c r="O325" s="8">
        <v>11300</v>
      </c>
      <c r="P325" s="8">
        <v>9700</v>
      </c>
      <c r="Q325" s="8">
        <v>8300</v>
      </c>
      <c r="R325" s="8">
        <v>8900</v>
      </c>
      <c r="S325" s="8">
        <v>6700</v>
      </c>
      <c r="T325" s="8">
        <v>4700</v>
      </c>
      <c r="U325" s="8">
        <v>3000</v>
      </c>
      <c r="V325" s="8">
        <v>1900</v>
      </c>
      <c r="W325" s="8">
        <f>SUM(P02_Census_2021_Usual_resident_population_by_five_year_age_group_local_authorities_in_England_and_Wales[[#This Row],[0 ‒ 4]:[25 ‒ 29]])</f>
        <v>45900</v>
      </c>
      <c r="X32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31.267029972752042</v>
      </c>
    </row>
    <row r="326" spans="1:24" s="2" customFormat="1" ht="15.5" x14ac:dyDescent="0.35">
      <c r="A326" s="2" t="s">
        <v>680</v>
      </c>
      <c r="B326" s="187" t="s">
        <v>681</v>
      </c>
      <c r="C326" s="8">
        <v>152600</v>
      </c>
      <c r="D326" s="8">
        <v>8300</v>
      </c>
      <c r="E326" s="8">
        <v>9400</v>
      </c>
      <c r="F326" s="8">
        <v>9800</v>
      </c>
      <c r="G326" s="8">
        <v>8000</v>
      </c>
      <c r="H326" s="8">
        <v>6400</v>
      </c>
      <c r="I326" s="8">
        <v>7700</v>
      </c>
      <c r="J326" s="8">
        <v>9200</v>
      </c>
      <c r="K326" s="8">
        <v>9900</v>
      </c>
      <c r="L326" s="8">
        <v>10500</v>
      </c>
      <c r="M326" s="8">
        <v>11000</v>
      </c>
      <c r="N326" s="8">
        <v>11400</v>
      </c>
      <c r="O326" s="8">
        <v>10700</v>
      </c>
      <c r="P326" s="8">
        <v>8900</v>
      </c>
      <c r="Q326" s="8">
        <v>7900</v>
      </c>
      <c r="R326" s="8">
        <v>8200</v>
      </c>
      <c r="S326" s="8">
        <v>6400</v>
      </c>
      <c r="T326" s="8">
        <v>4300</v>
      </c>
      <c r="U326" s="8">
        <v>2900</v>
      </c>
      <c r="V326" s="8">
        <v>1800</v>
      </c>
      <c r="W326" s="8">
        <f>SUM(P02_Census_2021_Usual_resident_population_by_five_year_age_group_local_authorities_in_England_and_Wales[[#This Row],[0 ‒ 4]:[25 ‒ 29]])</f>
        <v>49600</v>
      </c>
      <c r="X32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32.503276539973783</v>
      </c>
    </row>
    <row r="327" spans="1:24" s="2" customFormat="1" ht="15.5" x14ac:dyDescent="0.35">
      <c r="A327" s="2" t="s">
        <v>682</v>
      </c>
      <c r="B327" s="187" t="s">
        <v>683</v>
      </c>
      <c r="C327" s="8">
        <v>111400</v>
      </c>
      <c r="D327" s="8">
        <v>5400</v>
      </c>
      <c r="E327" s="8">
        <v>6100</v>
      </c>
      <c r="F327" s="8">
        <v>6300</v>
      </c>
      <c r="G327" s="8">
        <v>5400</v>
      </c>
      <c r="H327" s="8">
        <v>5200</v>
      </c>
      <c r="I327" s="8">
        <v>6200</v>
      </c>
      <c r="J327" s="8">
        <v>7100</v>
      </c>
      <c r="K327" s="8">
        <v>7000</v>
      </c>
      <c r="L327" s="8">
        <v>7100</v>
      </c>
      <c r="M327" s="8">
        <v>7600</v>
      </c>
      <c r="N327" s="8">
        <v>8200</v>
      </c>
      <c r="O327" s="8">
        <v>7900</v>
      </c>
      <c r="P327" s="8">
        <v>6700</v>
      </c>
      <c r="Q327" s="8">
        <v>5800</v>
      </c>
      <c r="R327" s="8">
        <v>6600</v>
      </c>
      <c r="S327" s="8">
        <v>4900</v>
      </c>
      <c r="T327" s="8">
        <v>3600</v>
      </c>
      <c r="U327" s="8">
        <v>2300</v>
      </c>
      <c r="V327" s="8">
        <v>1700</v>
      </c>
      <c r="W327" s="8">
        <f>SUM(P02_Census_2021_Usual_resident_population_by_five_year_age_group_local_authorities_in_England_and_Wales[[#This Row],[0 ‒ 4]:[25 ‒ 29]])</f>
        <v>34600</v>
      </c>
      <c r="X32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31.05924596050269</v>
      </c>
    </row>
    <row r="328" spans="1:24" s="2" customFormat="1" ht="15.5" x14ac:dyDescent="0.35">
      <c r="A328" s="2" t="s">
        <v>684</v>
      </c>
      <c r="B328" s="185" t="s">
        <v>1032</v>
      </c>
      <c r="C328" s="8">
        <v>5701200</v>
      </c>
      <c r="D328" s="8">
        <v>274400</v>
      </c>
      <c r="E328" s="8">
        <v>311100</v>
      </c>
      <c r="F328" s="8">
        <v>319600</v>
      </c>
      <c r="G328" s="8">
        <v>313600</v>
      </c>
      <c r="H328" s="8">
        <v>332200</v>
      </c>
      <c r="I328" s="8">
        <v>332200</v>
      </c>
      <c r="J328" s="8">
        <v>355900</v>
      </c>
      <c r="K328" s="8">
        <v>344100</v>
      </c>
      <c r="L328" s="8">
        <v>329500</v>
      </c>
      <c r="M328" s="8">
        <v>349300</v>
      </c>
      <c r="N328" s="8">
        <v>397200</v>
      </c>
      <c r="O328" s="8">
        <v>406900</v>
      </c>
      <c r="P328" s="8">
        <v>361600</v>
      </c>
      <c r="Q328" s="8">
        <v>323800</v>
      </c>
      <c r="R328" s="8">
        <v>342900</v>
      </c>
      <c r="S328" s="8">
        <v>256300</v>
      </c>
      <c r="T328" s="8">
        <v>174500</v>
      </c>
      <c r="U328" s="8">
        <v>109400</v>
      </c>
      <c r="V328" s="8">
        <v>66700</v>
      </c>
      <c r="W328" s="8">
        <f>SUM(P02_Census_2021_Usual_resident_population_by_five_year_age_group_local_authorities_in_England_and_Wales[[#This Row],[0 ‒ 4]:[25 ‒ 29]])</f>
        <v>1883100</v>
      </c>
      <c r="X32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33.029888444537988</v>
      </c>
    </row>
    <row r="329" spans="1:24" s="2" customFormat="1" ht="15.5" x14ac:dyDescent="0.35">
      <c r="A329" s="2" t="s">
        <v>686</v>
      </c>
      <c r="B329" s="186" t="s">
        <v>1033</v>
      </c>
      <c r="C329" s="8">
        <v>193400</v>
      </c>
      <c r="D329" s="8">
        <v>9000</v>
      </c>
      <c r="E329" s="8">
        <v>10000</v>
      </c>
      <c r="F329" s="8">
        <v>10600</v>
      </c>
      <c r="G329" s="8">
        <v>14800</v>
      </c>
      <c r="H329" s="8">
        <v>18600</v>
      </c>
      <c r="I329" s="8">
        <v>11500</v>
      </c>
      <c r="J329" s="8">
        <v>11700</v>
      </c>
      <c r="K329" s="8">
        <v>10900</v>
      </c>
      <c r="L329" s="8">
        <v>10800</v>
      </c>
      <c r="M329" s="8">
        <v>11700</v>
      </c>
      <c r="N329" s="8">
        <v>12700</v>
      </c>
      <c r="O329" s="8">
        <v>12800</v>
      </c>
      <c r="P329" s="8">
        <v>10800</v>
      </c>
      <c r="Q329" s="8">
        <v>9400</v>
      </c>
      <c r="R329" s="8">
        <v>9800</v>
      </c>
      <c r="S329" s="8">
        <v>7400</v>
      </c>
      <c r="T329" s="8">
        <v>5300</v>
      </c>
      <c r="U329" s="8">
        <v>3400</v>
      </c>
      <c r="V329" s="8">
        <v>2100</v>
      </c>
      <c r="W329" s="8">
        <f>SUM(P02_Census_2021_Usual_resident_population_by_five_year_age_group_local_authorities_in_England_and_Wales[[#This Row],[0 ‒ 4]:[25 ‒ 29]])</f>
        <v>74500</v>
      </c>
      <c r="X32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38.521199586349539</v>
      </c>
    </row>
    <row r="330" spans="1:24" s="2" customFormat="1" ht="15.5" x14ac:dyDescent="0.35">
      <c r="A330" s="2" t="s">
        <v>1034</v>
      </c>
      <c r="B330" s="186" t="s">
        <v>1035</v>
      </c>
      <c r="C330" s="8">
        <v>400300</v>
      </c>
      <c r="D330" s="8">
        <v>18900</v>
      </c>
      <c r="E330" s="8">
        <v>21200</v>
      </c>
      <c r="F330" s="8">
        <v>21300</v>
      </c>
      <c r="G330" s="8">
        <v>22300</v>
      </c>
      <c r="H330" s="8">
        <v>27000</v>
      </c>
      <c r="I330" s="8">
        <v>23800</v>
      </c>
      <c r="J330" s="8">
        <v>26200</v>
      </c>
      <c r="K330" s="8">
        <v>26200</v>
      </c>
      <c r="L330" s="8">
        <v>25400</v>
      </c>
      <c r="M330" s="8">
        <v>24700</v>
      </c>
      <c r="N330" s="8">
        <v>26900</v>
      </c>
      <c r="O330" s="8">
        <v>26500</v>
      </c>
      <c r="P330" s="8">
        <v>23400</v>
      </c>
      <c r="Q330" s="8">
        <v>20800</v>
      </c>
      <c r="R330" s="8">
        <v>22600</v>
      </c>
      <c r="S330" s="8">
        <v>17100</v>
      </c>
      <c r="T330" s="8">
        <v>12300</v>
      </c>
      <c r="U330" s="8">
        <v>8200</v>
      </c>
      <c r="V330" s="8">
        <v>5400</v>
      </c>
      <c r="W330" s="8">
        <f>SUM(P02_Census_2021_Usual_resident_population_by_five_year_age_group_local_authorities_in_England_and_Wales[[#This Row],[0 ‒ 4]:[25 ‒ 29]])</f>
        <v>134500</v>
      </c>
      <c r="X33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33.599800149887585</v>
      </c>
    </row>
    <row r="331" spans="1:24" s="2" customFormat="1" ht="15.5" x14ac:dyDescent="0.35">
      <c r="A331" s="2" t="s">
        <v>690</v>
      </c>
      <c r="B331" s="186" t="s">
        <v>691</v>
      </c>
      <c r="C331" s="8">
        <v>472400</v>
      </c>
      <c r="D331" s="8">
        <v>25900</v>
      </c>
      <c r="E331" s="8">
        <v>26800</v>
      </c>
      <c r="F331" s="8">
        <v>25600</v>
      </c>
      <c r="G331" s="8">
        <v>29600</v>
      </c>
      <c r="H331" s="8">
        <v>47500</v>
      </c>
      <c r="I331" s="8">
        <v>44400</v>
      </c>
      <c r="J331" s="8">
        <v>43900</v>
      </c>
      <c r="K331" s="8">
        <v>37800</v>
      </c>
      <c r="L331" s="8">
        <v>31200</v>
      </c>
      <c r="M331" s="8">
        <v>27100</v>
      </c>
      <c r="N331" s="8">
        <v>26400</v>
      </c>
      <c r="O331" s="8">
        <v>25000</v>
      </c>
      <c r="P331" s="8">
        <v>20500</v>
      </c>
      <c r="Q331" s="8">
        <v>16900</v>
      </c>
      <c r="R331" s="8">
        <v>16000</v>
      </c>
      <c r="S331" s="8">
        <v>11300</v>
      </c>
      <c r="T331" s="8">
        <v>8200</v>
      </c>
      <c r="U331" s="8">
        <v>5200</v>
      </c>
      <c r="V331" s="8">
        <v>3200</v>
      </c>
      <c r="W331" s="8">
        <f>SUM(P02_Census_2021_Usual_resident_population_by_five_year_age_group_local_authorities_in_England_and_Wales[[#This Row],[0 ‒ 4]:[25 ‒ 29]])</f>
        <v>199800</v>
      </c>
      <c r="X33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42.294665537679933</v>
      </c>
    </row>
    <row r="332" spans="1:24" s="2" customFormat="1" ht="15.5" x14ac:dyDescent="0.35">
      <c r="A332" s="2" t="s">
        <v>692</v>
      </c>
      <c r="B332" s="186" t="s">
        <v>1036</v>
      </c>
      <c r="C332" s="8">
        <v>570300</v>
      </c>
      <c r="D332" s="8">
        <v>25500</v>
      </c>
      <c r="E332" s="8">
        <v>30300</v>
      </c>
      <c r="F332" s="8">
        <v>31200</v>
      </c>
      <c r="G332" s="8">
        <v>29300</v>
      </c>
      <c r="H332" s="8">
        <v>28600</v>
      </c>
      <c r="I332" s="8">
        <v>28500</v>
      </c>
      <c r="J332" s="8">
        <v>31500</v>
      </c>
      <c r="K332" s="8">
        <v>30900</v>
      </c>
      <c r="L332" s="8">
        <v>31300</v>
      </c>
      <c r="M332" s="8">
        <v>34800</v>
      </c>
      <c r="N332" s="8">
        <v>40700</v>
      </c>
      <c r="O332" s="8">
        <v>43100</v>
      </c>
      <c r="P332" s="8">
        <v>40500</v>
      </c>
      <c r="Q332" s="8">
        <v>37400</v>
      </c>
      <c r="R332" s="8">
        <v>40400</v>
      </c>
      <c r="S332" s="8">
        <v>29400</v>
      </c>
      <c r="T332" s="8">
        <v>18800</v>
      </c>
      <c r="U332" s="8">
        <v>11400</v>
      </c>
      <c r="V332" s="8">
        <v>6800</v>
      </c>
      <c r="W332" s="8">
        <f>SUM(P02_Census_2021_Usual_resident_population_by_five_year_age_group_local_authorities_in_England_and_Wales[[#This Row],[0 ‒ 4]:[25 ‒ 29]])</f>
        <v>173400</v>
      </c>
      <c r="X33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30.405049973698056</v>
      </c>
    </row>
    <row r="333" spans="1:24" s="2" customFormat="1" ht="15.5" x14ac:dyDescent="0.35">
      <c r="A333" s="2" t="s">
        <v>694</v>
      </c>
      <c r="B333" s="186" t="s">
        <v>1037</v>
      </c>
      <c r="C333" s="8">
        <v>2100</v>
      </c>
      <c r="D333" s="174">
        <v>100</v>
      </c>
      <c r="E333" s="174">
        <v>100</v>
      </c>
      <c r="F333" s="174">
        <v>100</v>
      </c>
      <c r="G333" s="174">
        <v>0</v>
      </c>
      <c r="H333" s="174">
        <v>100</v>
      </c>
      <c r="I333" s="174">
        <v>100</v>
      </c>
      <c r="J333" s="174">
        <v>100</v>
      </c>
      <c r="K333" s="174">
        <v>100</v>
      </c>
      <c r="L333" s="174">
        <v>100</v>
      </c>
      <c r="M333" s="174">
        <v>100</v>
      </c>
      <c r="N333" s="174">
        <v>200</v>
      </c>
      <c r="O333" s="174">
        <v>200</v>
      </c>
      <c r="P333" s="174">
        <v>100</v>
      </c>
      <c r="Q333" s="174">
        <v>100</v>
      </c>
      <c r="R333" s="174">
        <v>100</v>
      </c>
      <c r="S333" s="174">
        <v>100</v>
      </c>
      <c r="T333" s="174">
        <v>100</v>
      </c>
      <c r="U333" s="174">
        <v>0</v>
      </c>
      <c r="V333" s="174">
        <v>0</v>
      </c>
      <c r="W333" s="8">
        <f>SUM(P02_Census_2021_Usual_resident_population_by_five_year_age_group_local_authorities_in_England_and_Wales[[#This Row],[0 ‒ 4]:[25 ‒ 29]])</f>
        <v>500</v>
      </c>
      <c r="X33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23.809523809523807</v>
      </c>
    </row>
    <row r="334" spans="1:24" s="2" customFormat="1" ht="15.5" x14ac:dyDescent="0.35">
      <c r="A334" s="2" t="s">
        <v>1038</v>
      </c>
      <c r="B334" s="186" t="s">
        <v>1039</v>
      </c>
      <c r="C334" s="8">
        <v>379600</v>
      </c>
      <c r="D334" s="8">
        <v>15000</v>
      </c>
      <c r="E334" s="8">
        <v>18200</v>
      </c>
      <c r="F334" s="8">
        <v>20300</v>
      </c>
      <c r="G334" s="8">
        <v>19100</v>
      </c>
      <c r="H334" s="8">
        <v>15300</v>
      </c>
      <c r="I334" s="8">
        <v>16800</v>
      </c>
      <c r="J334" s="8">
        <v>18300</v>
      </c>
      <c r="K334" s="8">
        <v>18300</v>
      </c>
      <c r="L334" s="8">
        <v>18800</v>
      </c>
      <c r="M334" s="8">
        <v>21700</v>
      </c>
      <c r="N334" s="8">
        <v>26900</v>
      </c>
      <c r="O334" s="8">
        <v>29800</v>
      </c>
      <c r="P334" s="8">
        <v>28800</v>
      </c>
      <c r="Q334" s="8">
        <v>27000</v>
      </c>
      <c r="R334" s="8">
        <v>30400</v>
      </c>
      <c r="S334" s="8">
        <v>22900</v>
      </c>
      <c r="T334" s="8">
        <v>15800</v>
      </c>
      <c r="U334" s="8">
        <v>9900</v>
      </c>
      <c r="V334" s="8">
        <v>6300</v>
      </c>
      <c r="W334" s="8">
        <f>SUM(P02_Census_2021_Usual_resident_population_by_five_year_age_group_local_authorities_in_England_and_Wales[[#This Row],[0 ‒ 4]:[25 ‒ 29]])</f>
        <v>104700</v>
      </c>
      <c r="X33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27.581664910432035</v>
      </c>
    </row>
    <row r="335" spans="1:24" s="2" customFormat="1" ht="15.5" x14ac:dyDescent="0.35">
      <c r="A335" s="2" t="s">
        <v>696</v>
      </c>
      <c r="B335" s="186" t="s">
        <v>1040</v>
      </c>
      <c r="C335" s="8">
        <v>216700</v>
      </c>
      <c r="D335" s="8">
        <v>10700</v>
      </c>
      <c r="E335" s="8">
        <v>12300</v>
      </c>
      <c r="F335" s="8">
        <v>12800</v>
      </c>
      <c r="G335" s="8">
        <v>10800</v>
      </c>
      <c r="H335" s="8">
        <v>9700</v>
      </c>
      <c r="I335" s="8">
        <v>10800</v>
      </c>
      <c r="J335" s="8">
        <v>12300</v>
      </c>
      <c r="K335" s="8">
        <v>13100</v>
      </c>
      <c r="L335" s="8">
        <v>13400</v>
      </c>
      <c r="M335" s="8">
        <v>14100</v>
      </c>
      <c r="N335" s="8">
        <v>15500</v>
      </c>
      <c r="O335" s="8">
        <v>15800</v>
      </c>
      <c r="P335" s="8">
        <v>13500</v>
      </c>
      <c r="Q335" s="8">
        <v>12500</v>
      </c>
      <c r="R335" s="8">
        <v>14000</v>
      </c>
      <c r="S335" s="8">
        <v>10800</v>
      </c>
      <c r="T335" s="8">
        <v>7300</v>
      </c>
      <c r="U335" s="8">
        <v>4600</v>
      </c>
      <c r="V335" s="8">
        <v>2800</v>
      </c>
      <c r="W335" s="8">
        <f>SUM(P02_Census_2021_Usual_resident_population_by_five_year_age_group_local_authorities_in_England_and_Wales[[#This Row],[0 ‒ 4]:[25 ‒ 29]])</f>
        <v>67100</v>
      </c>
      <c r="X33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30.964467005076141</v>
      </c>
    </row>
    <row r="336" spans="1:24" s="2" customFormat="1" ht="15.5" x14ac:dyDescent="0.35">
      <c r="A336" s="2" t="s">
        <v>698</v>
      </c>
      <c r="B336" s="186" t="s">
        <v>1041</v>
      </c>
      <c r="C336" s="8">
        <v>264700</v>
      </c>
      <c r="D336" s="8">
        <v>13200</v>
      </c>
      <c r="E336" s="8">
        <v>15100</v>
      </c>
      <c r="F336" s="8">
        <v>15000</v>
      </c>
      <c r="G336" s="8">
        <v>15900</v>
      </c>
      <c r="H336" s="8">
        <v>21200</v>
      </c>
      <c r="I336" s="8">
        <v>17900</v>
      </c>
      <c r="J336" s="8">
        <v>18400</v>
      </c>
      <c r="K336" s="8">
        <v>17400</v>
      </c>
      <c r="L336" s="8">
        <v>15600</v>
      </c>
      <c r="M336" s="8">
        <v>15800</v>
      </c>
      <c r="N336" s="8">
        <v>17600</v>
      </c>
      <c r="O336" s="8">
        <v>17300</v>
      </c>
      <c r="P336" s="8">
        <v>15300</v>
      </c>
      <c r="Q336" s="8">
        <v>12900</v>
      </c>
      <c r="R336" s="8">
        <v>13200</v>
      </c>
      <c r="S336" s="8">
        <v>9700</v>
      </c>
      <c r="T336" s="8">
        <v>6700</v>
      </c>
      <c r="U336" s="8">
        <v>4100</v>
      </c>
      <c r="V336" s="8">
        <v>2300</v>
      </c>
      <c r="W336" s="8">
        <f>SUM(P02_Census_2021_Usual_resident_population_by_five_year_age_group_local_authorities_in_England_and_Wales[[#This Row],[0 ‒ 4]:[25 ‒ 29]])</f>
        <v>98300</v>
      </c>
      <c r="X33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37.136380808462413</v>
      </c>
    </row>
    <row r="337" spans="1:24" s="2" customFormat="1" ht="15.5" x14ac:dyDescent="0.35">
      <c r="A337" s="2" t="s">
        <v>702</v>
      </c>
      <c r="B337" s="186" t="s">
        <v>1042</v>
      </c>
      <c r="C337" s="8">
        <v>290400</v>
      </c>
      <c r="D337" s="8">
        <v>16100</v>
      </c>
      <c r="E337" s="8">
        <v>17100</v>
      </c>
      <c r="F337" s="8">
        <v>16700</v>
      </c>
      <c r="G337" s="8">
        <v>16200</v>
      </c>
      <c r="H337" s="8">
        <v>18100</v>
      </c>
      <c r="I337" s="8">
        <v>19400</v>
      </c>
      <c r="J337" s="8">
        <v>20500</v>
      </c>
      <c r="K337" s="8">
        <v>19700</v>
      </c>
      <c r="L337" s="8">
        <v>18100</v>
      </c>
      <c r="M337" s="8">
        <v>18100</v>
      </c>
      <c r="N337" s="8">
        <v>20300</v>
      </c>
      <c r="O337" s="8">
        <v>19900</v>
      </c>
      <c r="P337" s="8">
        <v>16100</v>
      </c>
      <c r="Q337" s="8">
        <v>13500</v>
      </c>
      <c r="R337" s="8">
        <v>14100</v>
      </c>
      <c r="S337" s="8">
        <v>11300</v>
      </c>
      <c r="T337" s="8">
        <v>7700</v>
      </c>
      <c r="U337" s="8">
        <v>4800</v>
      </c>
      <c r="V337" s="8">
        <v>2700</v>
      </c>
      <c r="W337" s="8">
        <f>SUM(P02_Census_2021_Usual_resident_population_by_five_year_age_group_local_authorities_in_England_and_Wales[[#This Row],[0 ‒ 4]:[25 ‒ 29]])</f>
        <v>103600</v>
      </c>
      <c r="X33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35.674931129476583</v>
      </c>
    </row>
    <row r="338" spans="1:24" s="2" customFormat="1" ht="15.5" x14ac:dyDescent="0.35">
      <c r="A338" s="2" t="s">
        <v>704</v>
      </c>
      <c r="B338" s="186" t="s">
        <v>1043</v>
      </c>
      <c r="C338" s="8">
        <v>233400</v>
      </c>
      <c r="D338" s="8">
        <v>13600</v>
      </c>
      <c r="E338" s="8">
        <v>15200</v>
      </c>
      <c r="F338" s="8">
        <v>14800</v>
      </c>
      <c r="G338" s="8">
        <v>12300</v>
      </c>
      <c r="H338" s="8">
        <v>12000</v>
      </c>
      <c r="I338" s="8">
        <v>15300</v>
      </c>
      <c r="J338" s="8">
        <v>17400</v>
      </c>
      <c r="K338" s="8">
        <v>17300</v>
      </c>
      <c r="L338" s="8">
        <v>16300</v>
      </c>
      <c r="M338" s="8">
        <v>16400</v>
      </c>
      <c r="N338" s="8">
        <v>16800</v>
      </c>
      <c r="O338" s="8">
        <v>16000</v>
      </c>
      <c r="P338" s="8">
        <v>13100</v>
      </c>
      <c r="Q338" s="8">
        <v>10600</v>
      </c>
      <c r="R338" s="8">
        <v>9800</v>
      </c>
      <c r="S338" s="8">
        <v>7000</v>
      </c>
      <c r="T338" s="8">
        <v>4900</v>
      </c>
      <c r="U338" s="8">
        <v>3100</v>
      </c>
      <c r="V338" s="8">
        <v>1700</v>
      </c>
      <c r="W338" s="8">
        <f>SUM(P02_Census_2021_Usual_resident_population_by_five_year_age_group_local_authorities_in_England_and_Wales[[#This Row],[0 ‒ 4]:[25 ‒ 29]])</f>
        <v>83200</v>
      </c>
      <c r="X33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35.646958011996574</v>
      </c>
    </row>
    <row r="339" spans="1:24" s="2" customFormat="1" ht="15.5" x14ac:dyDescent="0.35">
      <c r="A339" s="2" t="s">
        <v>706</v>
      </c>
      <c r="B339" s="186" t="s">
        <v>1044</v>
      </c>
      <c r="C339" s="8">
        <v>139300</v>
      </c>
      <c r="D339" s="8">
        <v>6100</v>
      </c>
      <c r="E339" s="8">
        <v>7300</v>
      </c>
      <c r="F339" s="8">
        <v>7500</v>
      </c>
      <c r="G339" s="8">
        <v>6700</v>
      </c>
      <c r="H339" s="8">
        <v>6200</v>
      </c>
      <c r="I339" s="8">
        <v>7100</v>
      </c>
      <c r="J339" s="8">
        <v>7600</v>
      </c>
      <c r="K339" s="8">
        <v>7300</v>
      </c>
      <c r="L339" s="8">
        <v>7200</v>
      </c>
      <c r="M339" s="8">
        <v>8200</v>
      </c>
      <c r="N339" s="8">
        <v>10300</v>
      </c>
      <c r="O339" s="8">
        <v>10700</v>
      </c>
      <c r="P339" s="8">
        <v>9900</v>
      </c>
      <c r="Q339" s="8">
        <v>9200</v>
      </c>
      <c r="R339" s="8">
        <v>10000</v>
      </c>
      <c r="S339" s="8">
        <v>7600</v>
      </c>
      <c r="T339" s="8">
        <v>5100</v>
      </c>
      <c r="U339" s="8">
        <v>3300</v>
      </c>
      <c r="V339" s="8">
        <v>2000</v>
      </c>
      <c r="W339" s="8">
        <f>SUM(P02_Census_2021_Usual_resident_population_by_five_year_age_group_local_authorities_in_England_and_Wales[[#This Row],[0 ‒ 4]:[25 ‒ 29]])</f>
        <v>40900</v>
      </c>
      <c r="X33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29.361091170136394</v>
      </c>
    </row>
    <row r="340" spans="1:24" s="2" customFormat="1" ht="15.5" x14ac:dyDescent="0.35">
      <c r="A340" s="2" t="s">
        <v>708</v>
      </c>
      <c r="B340" s="186" t="s">
        <v>1045</v>
      </c>
      <c r="C340" s="8">
        <v>510400</v>
      </c>
      <c r="D340" s="8">
        <v>25600</v>
      </c>
      <c r="E340" s="8">
        <v>29500</v>
      </c>
      <c r="F340" s="8">
        <v>30300</v>
      </c>
      <c r="G340" s="8">
        <v>27300</v>
      </c>
      <c r="H340" s="8">
        <v>24200</v>
      </c>
      <c r="I340" s="8">
        <v>28600</v>
      </c>
      <c r="J340" s="8">
        <v>31000</v>
      </c>
      <c r="K340" s="8">
        <v>30600</v>
      </c>
      <c r="L340" s="8">
        <v>29600</v>
      </c>
      <c r="M340" s="8">
        <v>33400</v>
      </c>
      <c r="N340" s="8">
        <v>37600</v>
      </c>
      <c r="O340" s="8">
        <v>38000</v>
      </c>
      <c r="P340" s="8">
        <v>33100</v>
      </c>
      <c r="Q340" s="8">
        <v>28800</v>
      </c>
      <c r="R340" s="8">
        <v>29900</v>
      </c>
      <c r="S340" s="8">
        <v>22400</v>
      </c>
      <c r="T340" s="8">
        <v>15300</v>
      </c>
      <c r="U340" s="8">
        <v>9600</v>
      </c>
      <c r="V340" s="8">
        <v>5600</v>
      </c>
      <c r="W340" s="8">
        <f>SUM(P02_Census_2021_Usual_resident_population_by_five_year_age_group_local_authorities_in_England_and_Wales[[#This Row],[0 ‒ 4]:[25 ‒ 29]])</f>
        <v>165500</v>
      </c>
      <c r="X34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32.425548589341687</v>
      </c>
    </row>
    <row r="341" spans="1:24" s="2" customFormat="1" ht="15.5" x14ac:dyDescent="0.35">
      <c r="A341" s="2" t="s">
        <v>710</v>
      </c>
      <c r="B341" s="186" t="s">
        <v>1046</v>
      </c>
      <c r="C341" s="8">
        <v>811600</v>
      </c>
      <c r="D341" s="8">
        <v>35300</v>
      </c>
      <c r="E341" s="8">
        <v>41300</v>
      </c>
      <c r="F341" s="8">
        <v>43200</v>
      </c>
      <c r="G341" s="8">
        <v>44900</v>
      </c>
      <c r="H341" s="8">
        <v>44200</v>
      </c>
      <c r="I341" s="8">
        <v>40700</v>
      </c>
      <c r="J341" s="8">
        <v>43800</v>
      </c>
      <c r="K341" s="8">
        <v>43400</v>
      </c>
      <c r="L341" s="8">
        <v>42800</v>
      </c>
      <c r="M341" s="8">
        <v>47800</v>
      </c>
      <c r="N341" s="8">
        <v>57200</v>
      </c>
      <c r="O341" s="8">
        <v>60900</v>
      </c>
      <c r="P341" s="8">
        <v>56600</v>
      </c>
      <c r="Q341" s="8">
        <v>52300</v>
      </c>
      <c r="R341" s="8">
        <v>56700</v>
      </c>
      <c r="S341" s="8">
        <v>42700</v>
      </c>
      <c r="T341" s="8">
        <v>28500</v>
      </c>
      <c r="U341" s="8">
        <v>18000</v>
      </c>
      <c r="V341" s="8">
        <v>11200</v>
      </c>
      <c r="W341" s="8">
        <f>SUM(P02_Census_2021_Usual_resident_population_by_five_year_age_group_local_authorities_in_England_and_Wales[[#This Row],[0 ‒ 4]:[25 ‒ 29]])</f>
        <v>249600</v>
      </c>
      <c r="X34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30.754066042385414</v>
      </c>
    </row>
    <row r="342" spans="1:24" s="2" customFormat="1" ht="15.5" x14ac:dyDescent="0.35">
      <c r="A342" s="2" t="s">
        <v>712</v>
      </c>
      <c r="B342" s="187" t="s">
        <v>713</v>
      </c>
      <c r="C342" s="8">
        <v>150800</v>
      </c>
      <c r="D342" s="8">
        <v>6500</v>
      </c>
      <c r="E342" s="8">
        <v>7700</v>
      </c>
      <c r="F342" s="8">
        <v>7700</v>
      </c>
      <c r="G342" s="8">
        <v>7100</v>
      </c>
      <c r="H342" s="8">
        <v>6200</v>
      </c>
      <c r="I342" s="8">
        <v>6900</v>
      </c>
      <c r="J342" s="8">
        <v>7400</v>
      </c>
      <c r="K342" s="8">
        <v>7600</v>
      </c>
      <c r="L342" s="8">
        <v>7700</v>
      </c>
      <c r="M342" s="8">
        <v>8800</v>
      </c>
      <c r="N342" s="8">
        <v>10500</v>
      </c>
      <c r="O342" s="8">
        <v>10900</v>
      </c>
      <c r="P342" s="8">
        <v>10600</v>
      </c>
      <c r="Q342" s="8">
        <v>10300</v>
      </c>
      <c r="R342" s="8">
        <v>11900</v>
      </c>
      <c r="S342" s="8">
        <v>9400</v>
      </c>
      <c r="T342" s="8">
        <v>6600</v>
      </c>
      <c r="U342" s="8">
        <v>4200</v>
      </c>
      <c r="V342" s="8">
        <v>2800</v>
      </c>
      <c r="W342" s="8">
        <f>SUM(P02_Census_2021_Usual_resident_population_by_five_year_age_group_local_authorities_in_England_and_Wales[[#This Row],[0 ‒ 4]:[25 ‒ 29]])</f>
        <v>42100</v>
      </c>
      <c r="X34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27.91777188328912</v>
      </c>
    </row>
    <row r="343" spans="1:24" s="2" customFormat="1" ht="15.5" x14ac:dyDescent="0.35">
      <c r="A343" s="2" t="s">
        <v>714</v>
      </c>
      <c r="B343" s="187" t="s">
        <v>715</v>
      </c>
      <c r="C343" s="8">
        <v>130800</v>
      </c>
      <c r="D343" s="8">
        <v>5900</v>
      </c>
      <c r="E343" s="8">
        <v>6200</v>
      </c>
      <c r="F343" s="8">
        <v>6100</v>
      </c>
      <c r="G343" s="8">
        <v>11800</v>
      </c>
      <c r="H343" s="8">
        <v>16400</v>
      </c>
      <c r="I343" s="8">
        <v>9000</v>
      </c>
      <c r="J343" s="8">
        <v>9000</v>
      </c>
      <c r="K343" s="8">
        <v>8500</v>
      </c>
      <c r="L343" s="8">
        <v>7400</v>
      </c>
      <c r="M343" s="8">
        <v>7300</v>
      </c>
      <c r="N343" s="8">
        <v>7800</v>
      </c>
      <c r="O343" s="8">
        <v>7400</v>
      </c>
      <c r="P343" s="8">
        <v>6400</v>
      </c>
      <c r="Q343" s="8">
        <v>5500</v>
      </c>
      <c r="R343" s="8">
        <v>5700</v>
      </c>
      <c r="S343" s="8">
        <v>4200</v>
      </c>
      <c r="T343" s="8">
        <v>3100</v>
      </c>
      <c r="U343" s="8">
        <v>2000</v>
      </c>
      <c r="V343" s="8">
        <v>1300</v>
      </c>
      <c r="W343" s="8">
        <f>SUM(P02_Census_2021_Usual_resident_population_by_five_year_age_group_local_authorities_in_England_and_Wales[[#This Row],[0 ‒ 4]:[25 ‒ 29]])</f>
        <v>55400</v>
      </c>
      <c r="X34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42.354740061162076</v>
      </c>
    </row>
    <row r="344" spans="1:24" s="2" customFormat="1" ht="15.5" x14ac:dyDescent="0.35">
      <c r="A344" s="2" t="s">
        <v>716</v>
      </c>
      <c r="B344" s="187" t="s">
        <v>717</v>
      </c>
      <c r="C344" s="8">
        <v>82800</v>
      </c>
      <c r="D344" s="8">
        <v>4000</v>
      </c>
      <c r="E344" s="8">
        <v>4600</v>
      </c>
      <c r="F344" s="8">
        <v>5000</v>
      </c>
      <c r="G344" s="8">
        <v>4400</v>
      </c>
      <c r="H344" s="8">
        <v>3600</v>
      </c>
      <c r="I344" s="8">
        <v>4100</v>
      </c>
      <c r="J344" s="8">
        <v>4500</v>
      </c>
      <c r="K344" s="8">
        <v>4700</v>
      </c>
      <c r="L344" s="8">
        <v>4600</v>
      </c>
      <c r="M344" s="8">
        <v>5100</v>
      </c>
      <c r="N344" s="8">
        <v>6200</v>
      </c>
      <c r="O344" s="8">
        <v>6400</v>
      </c>
      <c r="P344" s="8">
        <v>5700</v>
      </c>
      <c r="Q344" s="8">
        <v>5200</v>
      </c>
      <c r="R344" s="8">
        <v>5400</v>
      </c>
      <c r="S344" s="8">
        <v>4000</v>
      </c>
      <c r="T344" s="8">
        <v>2700</v>
      </c>
      <c r="U344" s="8">
        <v>1600</v>
      </c>
      <c r="V344" s="8">
        <v>1000</v>
      </c>
      <c r="W344" s="8">
        <f>SUM(P02_Census_2021_Usual_resident_population_by_five_year_age_group_local_authorities_in_England_and_Wales[[#This Row],[0 ‒ 4]:[25 ‒ 29]])</f>
        <v>25700</v>
      </c>
      <c r="X34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31.038647342995169</v>
      </c>
    </row>
    <row r="345" spans="1:24" s="2" customFormat="1" ht="15.5" x14ac:dyDescent="0.35">
      <c r="A345" s="2" t="s">
        <v>718</v>
      </c>
      <c r="B345" s="187" t="s">
        <v>719</v>
      </c>
      <c r="C345" s="8">
        <v>98600</v>
      </c>
      <c r="D345" s="8">
        <v>4500</v>
      </c>
      <c r="E345" s="8">
        <v>5200</v>
      </c>
      <c r="F345" s="8">
        <v>5600</v>
      </c>
      <c r="G345" s="8">
        <v>5000</v>
      </c>
      <c r="H345" s="8">
        <v>4200</v>
      </c>
      <c r="I345" s="8">
        <v>5100</v>
      </c>
      <c r="J345" s="8">
        <v>5400</v>
      </c>
      <c r="K345" s="8">
        <v>5100</v>
      </c>
      <c r="L345" s="8">
        <v>5300</v>
      </c>
      <c r="M345" s="8">
        <v>5900</v>
      </c>
      <c r="N345" s="8">
        <v>7100</v>
      </c>
      <c r="O345" s="8">
        <v>7600</v>
      </c>
      <c r="P345" s="8">
        <v>7100</v>
      </c>
      <c r="Q345" s="8">
        <v>6300</v>
      </c>
      <c r="R345" s="8">
        <v>6900</v>
      </c>
      <c r="S345" s="8">
        <v>5300</v>
      </c>
      <c r="T345" s="8">
        <v>3400</v>
      </c>
      <c r="U345" s="8">
        <v>2200</v>
      </c>
      <c r="V345" s="8">
        <v>1300</v>
      </c>
      <c r="W345" s="8">
        <f>SUM(P02_Census_2021_Usual_resident_population_by_five_year_age_group_local_authorities_in_England_and_Wales[[#This Row],[0 ‒ 4]:[25 ‒ 29]])</f>
        <v>29600</v>
      </c>
      <c r="X34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30.020283975659229</v>
      </c>
    </row>
    <row r="346" spans="1:24" s="2" customFormat="1" ht="15.5" x14ac:dyDescent="0.35">
      <c r="A346" s="2" t="s">
        <v>720</v>
      </c>
      <c r="B346" s="187" t="s">
        <v>721</v>
      </c>
      <c r="C346" s="8">
        <v>88600</v>
      </c>
      <c r="D346" s="8">
        <v>3500</v>
      </c>
      <c r="E346" s="8">
        <v>4400</v>
      </c>
      <c r="F346" s="8">
        <v>4800</v>
      </c>
      <c r="G346" s="8">
        <v>4300</v>
      </c>
      <c r="H346" s="8">
        <v>3300</v>
      </c>
      <c r="I346" s="8">
        <v>3700</v>
      </c>
      <c r="J346" s="8">
        <v>4300</v>
      </c>
      <c r="K346" s="8">
        <v>4400</v>
      </c>
      <c r="L346" s="8">
        <v>4500</v>
      </c>
      <c r="M346" s="8">
        <v>5200</v>
      </c>
      <c r="N346" s="8">
        <v>6500</v>
      </c>
      <c r="O346" s="8">
        <v>7400</v>
      </c>
      <c r="P346" s="8">
        <v>7100</v>
      </c>
      <c r="Q346" s="8">
        <v>6500</v>
      </c>
      <c r="R346" s="8">
        <v>7000</v>
      </c>
      <c r="S346" s="8">
        <v>5000</v>
      </c>
      <c r="T346" s="8">
        <v>3300</v>
      </c>
      <c r="U346" s="8">
        <v>2000</v>
      </c>
      <c r="V346" s="8">
        <v>1200</v>
      </c>
      <c r="W346" s="8">
        <f>SUM(P02_Census_2021_Usual_resident_population_by_five_year_age_group_local_authorities_in_England_and_Wales[[#This Row],[0 ‒ 4]:[25 ‒ 29]])</f>
        <v>24000</v>
      </c>
      <c r="X34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27.088036117381492</v>
      </c>
    </row>
    <row r="347" spans="1:24" s="2" customFormat="1" ht="15.5" x14ac:dyDescent="0.35">
      <c r="A347" s="2" t="s">
        <v>722</v>
      </c>
      <c r="B347" s="187" t="s">
        <v>723</v>
      </c>
      <c r="C347" s="8">
        <v>134800</v>
      </c>
      <c r="D347" s="8">
        <v>5900</v>
      </c>
      <c r="E347" s="8">
        <v>6900</v>
      </c>
      <c r="F347" s="8">
        <v>7200</v>
      </c>
      <c r="G347" s="8">
        <v>6300</v>
      </c>
      <c r="H347" s="8">
        <v>5600</v>
      </c>
      <c r="I347" s="8">
        <v>6500</v>
      </c>
      <c r="J347" s="8">
        <v>7200</v>
      </c>
      <c r="K347" s="8">
        <v>7200</v>
      </c>
      <c r="L347" s="8">
        <v>7100</v>
      </c>
      <c r="M347" s="8">
        <v>8100</v>
      </c>
      <c r="N347" s="8">
        <v>9800</v>
      </c>
      <c r="O347" s="8">
        <v>10800</v>
      </c>
      <c r="P347" s="8">
        <v>9800</v>
      </c>
      <c r="Q347" s="8">
        <v>9300</v>
      </c>
      <c r="R347" s="8">
        <v>9900</v>
      </c>
      <c r="S347" s="8">
        <v>7500</v>
      </c>
      <c r="T347" s="8">
        <v>4800</v>
      </c>
      <c r="U347" s="8">
        <v>3100</v>
      </c>
      <c r="V347" s="8">
        <v>1900</v>
      </c>
      <c r="W347" s="8">
        <f>SUM(P02_Census_2021_Usual_resident_population_by_five_year_age_group_local_authorities_in_England_and_Wales[[#This Row],[0 ‒ 4]:[25 ‒ 29]])</f>
        <v>38400</v>
      </c>
      <c r="X34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28.486646884272997</v>
      </c>
    </row>
    <row r="348" spans="1:24" s="2" customFormat="1" ht="15.5" x14ac:dyDescent="0.35">
      <c r="A348" s="2" t="s">
        <v>724</v>
      </c>
      <c r="B348" s="187" t="s">
        <v>725</v>
      </c>
      <c r="C348" s="8">
        <v>68100</v>
      </c>
      <c r="D348" s="8">
        <v>2800</v>
      </c>
      <c r="E348" s="8">
        <v>3500</v>
      </c>
      <c r="F348" s="8">
        <v>3600</v>
      </c>
      <c r="G348" s="8">
        <v>3200</v>
      </c>
      <c r="H348" s="8">
        <v>2700</v>
      </c>
      <c r="I348" s="8">
        <v>3100</v>
      </c>
      <c r="J348" s="8">
        <v>3400</v>
      </c>
      <c r="K348" s="8">
        <v>3200</v>
      </c>
      <c r="L348" s="8">
        <v>3300</v>
      </c>
      <c r="M348" s="8">
        <v>4000</v>
      </c>
      <c r="N348" s="8">
        <v>5100</v>
      </c>
      <c r="O348" s="8">
        <v>5500</v>
      </c>
      <c r="P348" s="8">
        <v>5400</v>
      </c>
      <c r="Q348" s="8">
        <v>5100</v>
      </c>
      <c r="R348" s="8">
        <v>5500</v>
      </c>
      <c r="S348" s="8">
        <v>4000</v>
      </c>
      <c r="T348" s="8">
        <v>2500</v>
      </c>
      <c r="U348" s="8">
        <v>1500</v>
      </c>
      <c r="V348" s="174">
        <v>900</v>
      </c>
      <c r="W348" s="8">
        <f>SUM(P02_Census_2021_Usual_resident_population_by_five_year_age_group_local_authorities_in_England_and_Wales[[#This Row],[0 ‒ 4]:[25 ‒ 29]])</f>
        <v>18900</v>
      </c>
      <c r="X34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27.753303964757709</v>
      </c>
    </row>
    <row r="349" spans="1:24" s="2" customFormat="1" ht="15.5" x14ac:dyDescent="0.35">
      <c r="A349" s="2" t="s">
        <v>726</v>
      </c>
      <c r="B349" s="187" t="s">
        <v>727</v>
      </c>
      <c r="C349" s="8">
        <v>57100</v>
      </c>
      <c r="D349" s="8">
        <v>2200</v>
      </c>
      <c r="E349" s="8">
        <v>2700</v>
      </c>
      <c r="F349" s="8">
        <v>3100</v>
      </c>
      <c r="G349" s="8">
        <v>2900</v>
      </c>
      <c r="H349" s="8">
        <v>2100</v>
      </c>
      <c r="I349" s="8">
        <v>2400</v>
      </c>
      <c r="J349" s="8">
        <v>2600</v>
      </c>
      <c r="K349" s="8">
        <v>2800</v>
      </c>
      <c r="L349" s="8">
        <v>2800</v>
      </c>
      <c r="M349" s="8">
        <v>3400</v>
      </c>
      <c r="N349" s="8">
        <v>4300</v>
      </c>
      <c r="O349" s="8">
        <v>4900</v>
      </c>
      <c r="P349" s="8">
        <v>4500</v>
      </c>
      <c r="Q349" s="8">
        <v>4100</v>
      </c>
      <c r="R349" s="8">
        <v>4500</v>
      </c>
      <c r="S349" s="8">
        <v>3300</v>
      </c>
      <c r="T349" s="8">
        <v>2200</v>
      </c>
      <c r="U349" s="8">
        <v>1300</v>
      </c>
      <c r="V349" s="174">
        <v>800</v>
      </c>
      <c r="W349" s="8">
        <f>SUM(P02_Census_2021_Usual_resident_population_by_five_year_age_group_local_authorities_in_England_and_Wales[[#This Row],[0 ‒ 4]:[25 ‒ 29]])</f>
        <v>15400</v>
      </c>
      <c r="X34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26.970227670753065</v>
      </c>
    </row>
    <row r="350" spans="1:24" s="2" customFormat="1" ht="15.5" x14ac:dyDescent="0.35">
      <c r="A350" s="2" t="s">
        <v>742</v>
      </c>
      <c r="B350" s="186" t="s">
        <v>1047</v>
      </c>
      <c r="C350" s="8">
        <v>645100</v>
      </c>
      <c r="D350" s="8">
        <v>32300</v>
      </c>
      <c r="E350" s="8">
        <v>36200</v>
      </c>
      <c r="F350" s="8">
        <v>37400</v>
      </c>
      <c r="G350" s="8">
        <v>34600</v>
      </c>
      <c r="H350" s="8">
        <v>33500</v>
      </c>
      <c r="I350" s="8">
        <v>36700</v>
      </c>
      <c r="J350" s="8">
        <v>40200</v>
      </c>
      <c r="K350" s="8">
        <v>39500</v>
      </c>
      <c r="L350" s="8">
        <v>38200</v>
      </c>
      <c r="M350" s="8">
        <v>40800</v>
      </c>
      <c r="N350" s="8">
        <v>46700</v>
      </c>
      <c r="O350" s="8">
        <v>47700</v>
      </c>
      <c r="P350" s="8">
        <v>41400</v>
      </c>
      <c r="Q350" s="8">
        <v>36200</v>
      </c>
      <c r="R350" s="8">
        <v>37300</v>
      </c>
      <c r="S350" s="8">
        <v>28000</v>
      </c>
      <c r="T350" s="8">
        <v>19400</v>
      </c>
      <c r="U350" s="8">
        <v>12000</v>
      </c>
      <c r="V350" s="8">
        <v>7000</v>
      </c>
      <c r="W350" s="8">
        <f>SUM(P02_Census_2021_Usual_resident_population_by_five_year_age_group_local_authorities_in_England_and_Wales[[#This Row],[0 ‒ 4]:[25 ‒ 29]])</f>
        <v>210700</v>
      </c>
      <c r="X35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32.661602852270967</v>
      </c>
    </row>
    <row r="351" spans="1:24" s="2" customFormat="1" ht="15.5" x14ac:dyDescent="0.35">
      <c r="A351" s="2" t="s">
        <v>744</v>
      </c>
      <c r="B351" s="187" t="s">
        <v>745</v>
      </c>
      <c r="C351" s="8">
        <v>118800</v>
      </c>
      <c r="D351" s="8">
        <v>5900</v>
      </c>
      <c r="E351" s="8">
        <v>6400</v>
      </c>
      <c r="F351" s="8">
        <v>6900</v>
      </c>
      <c r="G351" s="8">
        <v>6700</v>
      </c>
      <c r="H351" s="8">
        <v>7900</v>
      </c>
      <c r="I351" s="8">
        <v>8100</v>
      </c>
      <c r="J351" s="8">
        <v>8300</v>
      </c>
      <c r="K351" s="8">
        <v>8200</v>
      </c>
      <c r="L351" s="8">
        <v>7600</v>
      </c>
      <c r="M351" s="8">
        <v>7400</v>
      </c>
      <c r="N351" s="8">
        <v>7900</v>
      </c>
      <c r="O351" s="8">
        <v>8000</v>
      </c>
      <c r="P351" s="8">
        <v>6600</v>
      </c>
      <c r="Q351" s="8">
        <v>5600</v>
      </c>
      <c r="R351" s="8">
        <v>5800</v>
      </c>
      <c r="S351" s="8">
        <v>4400</v>
      </c>
      <c r="T351" s="8">
        <v>3300</v>
      </c>
      <c r="U351" s="8">
        <v>2300</v>
      </c>
      <c r="V351" s="8">
        <v>1400</v>
      </c>
      <c r="W351" s="8">
        <f>SUM(P02_Census_2021_Usual_resident_population_by_five_year_age_group_local_authorities_in_England_and_Wales[[#This Row],[0 ‒ 4]:[25 ‒ 29]])</f>
        <v>41900</v>
      </c>
      <c r="X35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35.26936026936027</v>
      </c>
    </row>
    <row r="352" spans="1:24" s="2" customFormat="1" ht="15.5" x14ac:dyDescent="0.35">
      <c r="A352" s="2" t="s">
        <v>746</v>
      </c>
      <c r="B352" s="187" t="s">
        <v>747</v>
      </c>
      <c r="C352" s="8">
        <v>90800</v>
      </c>
      <c r="D352" s="8">
        <v>4000</v>
      </c>
      <c r="E352" s="8">
        <v>4600</v>
      </c>
      <c r="F352" s="8">
        <v>5000</v>
      </c>
      <c r="G352" s="8">
        <v>4400</v>
      </c>
      <c r="H352" s="8">
        <v>4000</v>
      </c>
      <c r="I352" s="8">
        <v>4000</v>
      </c>
      <c r="J352" s="8">
        <v>4600</v>
      </c>
      <c r="K352" s="8">
        <v>4900</v>
      </c>
      <c r="L352" s="8">
        <v>5100</v>
      </c>
      <c r="M352" s="8">
        <v>5900</v>
      </c>
      <c r="N352" s="8">
        <v>6900</v>
      </c>
      <c r="O352" s="8">
        <v>7400</v>
      </c>
      <c r="P352" s="8">
        <v>6500</v>
      </c>
      <c r="Q352" s="8">
        <v>6000</v>
      </c>
      <c r="R352" s="8">
        <v>6300</v>
      </c>
      <c r="S352" s="8">
        <v>4800</v>
      </c>
      <c r="T352" s="8">
        <v>3300</v>
      </c>
      <c r="U352" s="8">
        <v>2100</v>
      </c>
      <c r="V352" s="8">
        <v>1200</v>
      </c>
      <c r="W352" s="8">
        <f>SUM(P02_Census_2021_Usual_resident_population_by_five_year_age_group_local_authorities_in_England_and_Wales[[#This Row],[0 ‒ 4]:[25 ‒ 29]])</f>
        <v>26000</v>
      </c>
      <c r="X35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28.634361233480178</v>
      </c>
    </row>
    <row r="353" spans="1:24" s="2" customFormat="1" ht="15.5" x14ac:dyDescent="0.35">
      <c r="A353" s="2" t="s">
        <v>748</v>
      </c>
      <c r="B353" s="187" t="s">
        <v>749</v>
      </c>
      <c r="C353" s="8">
        <v>87000</v>
      </c>
      <c r="D353" s="8">
        <v>4000</v>
      </c>
      <c r="E353" s="8">
        <v>4500</v>
      </c>
      <c r="F353" s="8">
        <v>4600</v>
      </c>
      <c r="G353" s="8">
        <v>5100</v>
      </c>
      <c r="H353" s="8">
        <v>4000</v>
      </c>
      <c r="I353" s="8">
        <v>4400</v>
      </c>
      <c r="J353" s="8">
        <v>4800</v>
      </c>
      <c r="K353" s="8">
        <v>4500</v>
      </c>
      <c r="L353" s="8">
        <v>4300</v>
      </c>
      <c r="M353" s="8">
        <v>5200</v>
      </c>
      <c r="N353" s="8">
        <v>6600</v>
      </c>
      <c r="O353" s="8">
        <v>7000</v>
      </c>
      <c r="P353" s="8">
        <v>6200</v>
      </c>
      <c r="Q353" s="8">
        <v>5800</v>
      </c>
      <c r="R353" s="8">
        <v>6000</v>
      </c>
      <c r="S353" s="8">
        <v>4500</v>
      </c>
      <c r="T353" s="8">
        <v>2900</v>
      </c>
      <c r="U353" s="8">
        <v>1600</v>
      </c>
      <c r="V353" s="174">
        <v>900</v>
      </c>
      <c r="W353" s="8">
        <f>SUM(P02_Census_2021_Usual_resident_population_by_five_year_age_group_local_authorities_in_England_and_Wales[[#This Row],[0 ‒ 4]:[25 ‒ 29]])</f>
        <v>26600</v>
      </c>
      <c r="X35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30.574712643678158</v>
      </c>
    </row>
    <row r="354" spans="1:24" s="2" customFormat="1" ht="15.5" x14ac:dyDescent="0.35">
      <c r="A354" s="2" t="s">
        <v>750</v>
      </c>
      <c r="B354" s="187" t="s">
        <v>751</v>
      </c>
      <c r="C354" s="8">
        <v>132500</v>
      </c>
      <c r="D354" s="8">
        <v>7500</v>
      </c>
      <c r="E354" s="8">
        <v>8300</v>
      </c>
      <c r="F354" s="8">
        <v>8200</v>
      </c>
      <c r="G354" s="8">
        <v>7700</v>
      </c>
      <c r="H354" s="8">
        <v>8500</v>
      </c>
      <c r="I354" s="8">
        <v>8900</v>
      </c>
      <c r="J354" s="8">
        <v>9800</v>
      </c>
      <c r="K354" s="8">
        <v>9200</v>
      </c>
      <c r="L354" s="8">
        <v>8400</v>
      </c>
      <c r="M354" s="8">
        <v>8200</v>
      </c>
      <c r="N354" s="8">
        <v>9200</v>
      </c>
      <c r="O354" s="8">
        <v>9000</v>
      </c>
      <c r="P354" s="8">
        <v>7600</v>
      </c>
      <c r="Q354" s="8">
        <v>5900</v>
      </c>
      <c r="R354" s="8">
        <v>5700</v>
      </c>
      <c r="S354" s="8">
        <v>4500</v>
      </c>
      <c r="T354" s="8">
        <v>3000</v>
      </c>
      <c r="U354" s="8">
        <v>1900</v>
      </c>
      <c r="V354" s="8">
        <v>1100</v>
      </c>
      <c r="W354" s="8">
        <f>SUM(P02_Census_2021_Usual_resident_population_by_five_year_age_group_local_authorities_in_England_and_Wales[[#This Row],[0 ‒ 4]:[25 ‒ 29]])</f>
        <v>49100</v>
      </c>
      <c r="X35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37.056603773584904</v>
      </c>
    </row>
    <row r="355" spans="1:24" s="2" customFormat="1" ht="15.5" x14ac:dyDescent="0.35">
      <c r="A355" s="2" t="s">
        <v>752</v>
      </c>
      <c r="B355" s="187" t="s">
        <v>753</v>
      </c>
      <c r="C355" s="8">
        <v>121100</v>
      </c>
      <c r="D355" s="8">
        <v>5600</v>
      </c>
      <c r="E355" s="8">
        <v>6700</v>
      </c>
      <c r="F355" s="8">
        <v>7300</v>
      </c>
      <c r="G355" s="8">
        <v>6300</v>
      </c>
      <c r="H355" s="8">
        <v>5000</v>
      </c>
      <c r="I355" s="8">
        <v>6100</v>
      </c>
      <c r="J355" s="8">
        <v>6500</v>
      </c>
      <c r="K355" s="8">
        <v>6700</v>
      </c>
      <c r="L355" s="8">
        <v>7100</v>
      </c>
      <c r="M355" s="8">
        <v>8200</v>
      </c>
      <c r="N355" s="8">
        <v>9500</v>
      </c>
      <c r="O355" s="8">
        <v>9400</v>
      </c>
      <c r="P355" s="8">
        <v>8500</v>
      </c>
      <c r="Q355" s="8">
        <v>7400</v>
      </c>
      <c r="R355" s="8">
        <v>7700</v>
      </c>
      <c r="S355" s="8">
        <v>5600</v>
      </c>
      <c r="T355" s="8">
        <v>3800</v>
      </c>
      <c r="U355" s="8">
        <v>2400</v>
      </c>
      <c r="V355" s="8">
        <v>1300</v>
      </c>
      <c r="W355" s="8">
        <f>SUM(P02_Census_2021_Usual_resident_population_by_five_year_age_group_local_authorities_in_England_and_Wales[[#This Row],[0 ‒ 4]:[25 ‒ 29]])</f>
        <v>37000</v>
      </c>
      <c r="X35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30.5532617671346</v>
      </c>
    </row>
    <row r="356" spans="1:24" s="2" customFormat="1" ht="15.5" x14ac:dyDescent="0.35">
      <c r="A356" s="2" t="s">
        <v>754</v>
      </c>
      <c r="B356" s="187" t="s">
        <v>755</v>
      </c>
      <c r="C356" s="8">
        <v>94900</v>
      </c>
      <c r="D356" s="8">
        <v>5300</v>
      </c>
      <c r="E356" s="8">
        <v>5800</v>
      </c>
      <c r="F356" s="8">
        <v>5500</v>
      </c>
      <c r="G356" s="8">
        <v>4500</v>
      </c>
      <c r="H356" s="8">
        <v>4100</v>
      </c>
      <c r="I356" s="8">
        <v>5200</v>
      </c>
      <c r="J356" s="8">
        <v>6200</v>
      </c>
      <c r="K356" s="8">
        <v>6000</v>
      </c>
      <c r="L356" s="8">
        <v>5800</v>
      </c>
      <c r="M356" s="8">
        <v>5900</v>
      </c>
      <c r="N356" s="8">
        <v>6700</v>
      </c>
      <c r="O356" s="8">
        <v>6900</v>
      </c>
      <c r="P356" s="8">
        <v>5900</v>
      </c>
      <c r="Q356" s="8">
        <v>5400</v>
      </c>
      <c r="R356" s="8">
        <v>5600</v>
      </c>
      <c r="S356" s="8">
        <v>4300</v>
      </c>
      <c r="T356" s="8">
        <v>3000</v>
      </c>
      <c r="U356" s="8">
        <v>1700</v>
      </c>
      <c r="V356" s="8">
        <v>1000</v>
      </c>
      <c r="W356" s="8">
        <f>SUM(P02_Census_2021_Usual_resident_population_by_five_year_age_group_local_authorities_in_England_and_Wales[[#This Row],[0 ‒ 4]:[25 ‒ 29]])</f>
        <v>30400</v>
      </c>
      <c r="X35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32.033719704952581</v>
      </c>
    </row>
    <row r="357" spans="1:24" s="2" customFormat="1" ht="15.5" x14ac:dyDescent="0.35">
      <c r="A357" s="2" t="s">
        <v>756</v>
      </c>
      <c r="B357" s="186" t="s">
        <v>757</v>
      </c>
      <c r="C357" s="8">
        <v>571600</v>
      </c>
      <c r="D357" s="8">
        <v>27000</v>
      </c>
      <c r="E357" s="8">
        <v>30500</v>
      </c>
      <c r="F357" s="8">
        <v>32600</v>
      </c>
      <c r="G357" s="8">
        <v>29800</v>
      </c>
      <c r="H357" s="8">
        <v>26000</v>
      </c>
      <c r="I357" s="8">
        <v>30500</v>
      </c>
      <c r="J357" s="8">
        <v>33100</v>
      </c>
      <c r="K357" s="8">
        <v>31500</v>
      </c>
      <c r="L357" s="8">
        <v>30600</v>
      </c>
      <c r="M357" s="8">
        <v>34700</v>
      </c>
      <c r="N357" s="8">
        <v>41500</v>
      </c>
      <c r="O357" s="8">
        <v>43200</v>
      </c>
      <c r="P357" s="8">
        <v>38600</v>
      </c>
      <c r="Q357" s="8">
        <v>36100</v>
      </c>
      <c r="R357" s="8">
        <v>38600</v>
      </c>
      <c r="S357" s="8">
        <v>28600</v>
      </c>
      <c r="T357" s="8">
        <v>19200</v>
      </c>
      <c r="U357" s="8">
        <v>11800</v>
      </c>
      <c r="V357" s="8">
        <v>7600</v>
      </c>
      <c r="W357" s="8">
        <f>SUM(P02_Census_2021_Usual_resident_population_by_five_year_age_group_local_authorities_in_England_and_Wales[[#This Row],[0 ‒ 4]:[25 ‒ 29]])</f>
        <v>176400</v>
      </c>
      <c r="X35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30.86074177746676</v>
      </c>
    </row>
    <row r="358" spans="1:24" s="2" customFormat="1" ht="15.5" x14ac:dyDescent="0.35">
      <c r="A358" s="2" t="s">
        <v>758</v>
      </c>
      <c r="B358" s="187" t="s">
        <v>759</v>
      </c>
      <c r="C358" s="8">
        <v>116100</v>
      </c>
      <c r="D358" s="8">
        <v>5500</v>
      </c>
      <c r="E358" s="8">
        <v>6200</v>
      </c>
      <c r="F358" s="8">
        <v>7000</v>
      </c>
      <c r="G358" s="8">
        <v>6700</v>
      </c>
      <c r="H358" s="8">
        <v>4800</v>
      </c>
      <c r="I358" s="8">
        <v>5700</v>
      </c>
      <c r="J358" s="8">
        <v>6400</v>
      </c>
      <c r="K358" s="8">
        <v>6300</v>
      </c>
      <c r="L358" s="8">
        <v>6400</v>
      </c>
      <c r="M358" s="8">
        <v>7500</v>
      </c>
      <c r="N358" s="8">
        <v>9100</v>
      </c>
      <c r="O358" s="8">
        <v>9100</v>
      </c>
      <c r="P358" s="8">
        <v>7900</v>
      </c>
      <c r="Q358" s="8">
        <v>7200</v>
      </c>
      <c r="R358" s="8">
        <v>7600</v>
      </c>
      <c r="S358" s="8">
        <v>5400</v>
      </c>
      <c r="T358" s="8">
        <v>3700</v>
      </c>
      <c r="U358" s="8">
        <v>2300</v>
      </c>
      <c r="V358" s="8">
        <v>1400</v>
      </c>
      <c r="W358" s="8">
        <f>SUM(P02_Census_2021_Usual_resident_population_by_five_year_age_group_local_authorities_in_England_and_Wales[[#This Row],[0 ‒ 4]:[25 ‒ 29]])</f>
        <v>35900</v>
      </c>
      <c r="X35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30.921619293712315</v>
      </c>
    </row>
    <row r="359" spans="1:24" s="2" customFormat="1" ht="15.5" x14ac:dyDescent="0.35">
      <c r="A359" s="2" t="s">
        <v>760</v>
      </c>
      <c r="B359" s="187" t="s">
        <v>761</v>
      </c>
      <c r="C359" s="8">
        <v>125400</v>
      </c>
      <c r="D359" s="8">
        <v>6000</v>
      </c>
      <c r="E359" s="8">
        <v>6900</v>
      </c>
      <c r="F359" s="8">
        <v>7200</v>
      </c>
      <c r="G359" s="8">
        <v>6400</v>
      </c>
      <c r="H359" s="8">
        <v>6100</v>
      </c>
      <c r="I359" s="8">
        <v>6900</v>
      </c>
      <c r="J359" s="8">
        <v>7400</v>
      </c>
      <c r="K359" s="8">
        <v>7000</v>
      </c>
      <c r="L359" s="8">
        <v>6700</v>
      </c>
      <c r="M359" s="8">
        <v>7600</v>
      </c>
      <c r="N359" s="8">
        <v>9200</v>
      </c>
      <c r="O359" s="8">
        <v>9600</v>
      </c>
      <c r="P359" s="8">
        <v>8300</v>
      </c>
      <c r="Q359" s="8">
        <v>7600</v>
      </c>
      <c r="R359" s="8">
        <v>8200</v>
      </c>
      <c r="S359" s="8">
        <v>6000</v>
      </c>
      <c r="T359" s="8">
        <v>4100</v>
      </c>
      <c r="U359" s="8">
        <v>2400</v>
      </c>
      <c r="V359" s="8">
        <v>1500</v>
      </c>
      <c r="W359" s="8">
        <f>SUM(P02_Census_2021_Usual_resident_population_by_five_year_age_group_local_authorities_in_England_and_Wales[[#This Row],[0 ‒ 4]:[25 ‒ 29]])</f>
        <v>39500</v>
      </c>
      <c r="X35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31.499202551834131</v>
      </c>
    </row>
    <row r="360" spans="1:24" s="2" customFormat="1" ht="15.5" x14ac:dyDescent="0.35">
      <c r="A360" s="2" t="s">
        <v>1048</v>
      </c>
      <c r="B360" s="187" t="s">
        <v>1049</v>
      </c>
      <c r="C360" s="8">
        <v>157400</v>
      </c>
      <c r="D360" s="8">
        <v>7400</v>
      </c>
      <c r="E360" s="8">
        <v>8300</v>
      </c>
      <c r="F360" s="8">
        <v>8800</v>
      </c>
      <c r="G360" s="8">
        <v>8200</v>
      </c>
      <c r="H360" s="8">
        <v>6800</v>
      </c>
      <c r="I360" s="8">
        <v>8500</v>
      </c>
      <c r="J360" s="8">
        <v>9200</v>
      </c>
      <c r="K360" s="8">
        <v>9000</v>
      </c>
      <c r="L360" s="8">
        <v>8400</v>
      </c>
      <c r="M360" s="8">
        <v>9300</v>
      </c>
      <c r="N360" s="8">
        <v>11000</v>
      </c>
      <c r="O360" s="8">
        <v>11700</v>
      </c>
      <c r="P360" s="8">
        <v>10700</v>
      </c>
      <c r="Q360" s="8">
        <v>10200</v>
      </c>
      <c r="R360" s="8">
        <v>10600</v>
      </c>
      <c r="S360" s="8">
        <v>8200</v>
      </c>
      <c r="T360" s="8">
        <v>5500</v>
      </c>
      <c r="U360" s="8">
        <v>3600</v>
      </c>
      <c r="V360" s="8">
        <v>2400</v>
      </c>
      <c r="W360" s="8">
        <f>SUM(P02_Census_2021_Usual_resident_population_by_five_year_age_group_local_authorities_in_England_and_Wales[[#This Row],[0 ‒ 4]:[25 ‒ 29]])</f>
        <v>48000</v>
      </c>
      <c r="X36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30.495552731893266</v>
      </c>
    </row>
    <row r="361" spans="1:24" s="2" customFormat="1" ht="15.5" x14ac:dyDescent="0.35">
      <c r="A361" s="2" t="s">
        <v>762</v>
      </c>
      <c r="B361" s="187" t="s">
        <v>763</v>
      </c>
      <c r="C361" s="8">
        <v>172700</v>
      </c>
      <c r="D361" s="8">
        <v>8200</v>
      </c>
      <c r="E361" s="8">
        <v>9100</v>
      </c>
      <c r="F361" s="8">
        <v>9600</v>
      </c>
      <c r="G361" s="8">
        <v>8600</v>
      </c>
      <c r="H361" s="8">
        <v>8200</v>
      </c>
      <c r="I361" s="8">
        <v>9400</v>
      </c>
      <c r="J361" s="8">
        <v>10100</v>
      </c>
      <c r="K361" s="8">
        <v>9300</v>
      </c>
      <c r="L361" s="8">
        <v>9000</v>
      </c>
      <c r="M361" s="8">
        <v>10300</v>
      </c>
      <c r="N361" s="8">
        <v>12200</v>
      </c>
      <c r="O361" s="8">
        <v>12900</v>
      </c>
      <c r="P361" s="8">
        <v>11600</v>
      </c>
      <c r="Q361" s="8">
        <v>11100</v>
      </c>
      <c r="R361" s="8">
        <v>12100</v>
      </c>
      <c r="S361" s="8">
        <v>9000</v>
      </c>
      <c r="T361" s="8">
        <v>6000</v>
      </c>
      <c r="U361" s="8">
        <v>3600</v>
      </c>
      <c r="V361" s="8">
        <v>2300</v>
      </c>
      <c r="W361" s="8">
        <f>SUM(P02_Census_2021_Usual_resident_population_by_five_year_age_group_local_authorities_in_England_and_Wales[[#This Row],[0 ‒ 4]:[25 ‒ 29]])</f>
        <v>53100</v>
      </c>
      <c r="X36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30.746960046323103</v>
      </c>
    </row>
    <row r="362" spans="1:24" s="2" customFormat="1" ht="15.5" x14ac:dyDescent="0.35">
      <c r="A362" s="2" t="s">
        <v>768</v>
      </c>
      <c r="B362" s="184" t="s">
        <v>1050</v>
      </c>
      <c r="C362" s="8">
        <v>3107500</v>
      </c>
      <c r="D362" s="8">
        <v>155100</v>
      </c>
      <c r="E362" s="8">
        <v>175900</v>
      </c>
      <c r="F362" s="8">
        <v>182800</v>
      </c>
      <c r="G362" s="8">
        <v>175700</v>
      </c>
      <c r="H362" s="8">
        <v>187700</v>
      </c>
      <c r="I362" s="8">
        <v>186500</v>
      </c>
      <c r="J362" s="8">
        <v>196200</v>
      </c>
      <c r="K362" s="8">
        <v>186200</v>
      </c>
      <c r="L362" s="8">
        <v>175400</v>
      </c>
      <c r="M362" s="8">
        <v>186100</v>
      </c>
      <c r="N362" s="8">
        <v>215700</v>
      </c>
      <c r="O362" s="8">
        <v>222700</v>
      </c>
      <c r="P362" s="8">
        <v>199600</v>
      </c>
      <c r="Q362" s="8">
        <v>177600</v>
      </c>
      <c r="R362" s="8">
        <v>181300</v>
      </c>
      <c r="S362" s="8">
        <v>131500</v>
      </c>
      <c r="T362" s="8">
        <v>89100</v>
      </c>
      <c r="U362" s="8">
        <v>52800</v>
      </c>
      <c r="V362" s="8">
        <v>29700</v>
      </c>
      <c r="W362" s="8">
        <f>SUM(P02_Census_2021_Usual_resident_population_by_five_year_age_group_local_authorities_in_England_and_Wales[[#This Row],[0 ‒ 4]:[25 ‒ 29]])</f>
        <v>1063700</v>
      </c>
      <c r="X36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34.230088495575224</v>
      </c>
    </row>
    <row r="363" spans="1:24" s="2" customFormat="1" ht="15.5" x14ac:dyDescent="0.35">
      <c r="A363" s="2" t="s">
        <v>770</v>
      </c>
      <c r="B363" s="187" t="s">
        <v>771</v>
      </c>
      <c r="C363" s="8">
        <v>68900</v>
      </c>
      <c r="D363" s="8">
        <v>3200</v>
      </c>
      <c r="E363" s="8">
        <v>3900</v>
      </c>
      <c r="F363" s="8">
        <v>4000</v>
      </c>
      <c r="G363" s="8">
        <v>3400</v>
      </c>
      <c r="H363" s="8">
        <v>3000</v>
      </c>
      <c r="I363" s="8">
        <v>3300</v>
      </c>
      <c r="J363" s="8">
        <v>3700</v>
      </c>
      <c r="K363" s="8">
        <v>3500</v>
      </c>
      <c r="L363" s="8">
        <v>3500</v>
      </c>
      <c r="M363" s="8">
        <v>4000</v>
      </c>
      <c r="N363" s="8">
        <v>4900</v>
      </c>
      <c r="O363" s="8">
        <v>5200</v>
      </c>
      <c r="P363" s="8">
        <v>5100</v>
      </c>
      <c r="Q363" s="8">
        <v>4800</v>
      </c>
      <c r="R363" s="8">
        <v>5000</v>
      </c>
      <c r="S363" s="8">
        <v>3700</v>
      </c>
      <c r="T363" s="8">
        <v>2500</v>
      </c>
      <c r="U363" s="8">
        <v>1300</v>
      </c>
      <c r="V363" s="174">
        <v>900</v>
      </c>
      <c r="W363" s="8">
        <f>SUM(P02_Census_2021_Usual_resident_population_by_five_year_age_group_local_authorities_in_England_and_Wales[[#This Row],[0 ‒ 4]:[25 ‒ 29]])</f>
        <v>20800</v>
      </c>
      <c r="X36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30.188679245283019</v>
      </c>
    </row>
    <row r="364" spans="1:24" s="2" customFormat="1" ht="15.5" x14ac:dyDescent="0.35">
      <c r="A364" s="2" t="s">
        <v>772</v>
      </c>
      <c r="B364" s="187" t="s">
        <v>773</v>
      </c>
      <c r="C364" s="8">
        <v>117400</v>
      </c>
      <c r="D364" s="8">
        <v>5300</v>
      </c>
      <c r="E364" s="8">
        <v>6200</v>
      </c>
      <c r="F364" s="8">
        <v>6500</v>
      </c>
      <c r="G364" s="8">
        <v>7000</v>
      </c>
      <c r="H364" s="8">
        <v>8600</v>
      </c>
      <c r="I364" s="8">
        <v>6500</v>
      </c>
      <c r="J364" s="8">
        <v>6600</v>
      </c>
      <c r="K364" s="8">
        <v>5900</v>
      </c>
      <c r="L364" s="8">
        <v>5900</v>
      </c>
      <c r="M364" s="8">
        <v>6800</v>
      </c>
      <c r="N364" s="8">
        <v>8100</v>
      </c>
      <c r="O364" s="8">
        <v>8500</v>
      </c>
      <c r="P364" s="8">
        <v>8000</v>
      </c>
      <c r="Q364" s="8">
        <v>7100</v>
      </c>
      <c r="R364" s="8">
        <v>7300</v>
      </c>
      <c r="S364" s="8">
        <v>5400</v>
      </c>
      <c r="T364" s="8">
        <v>3700</v>
      </c>
      <c r="U364" s="8">
        <v>2300</v>
      </c>
      <c r="V364" s="8">
        <v>1500</v>
      </c>
      <c r="W364" s="8">
        <f>SUM(P02_Census_2021_Usual_resident_population_by_five_year_age_group_local_authorities_in_England_and_Wales[[#This Row],[0 ‒ 4]:[25 ‒ 29]])</f>
        <v>40100</v>
      </c>
      <c r="X36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34.156729131175467</v>
      </c>
    </row>
    <row r="365" spans="1:24" s="2" customFormat="1" ht="15.5" x14ac:dyDescent="0.35">
      <c r="A365" s="2" t="s">
        <v>774</v>
      </c>
      <c r="B365" s="187" t="s">
        <v>775</v>
      </c>
      <c r="C365" s="8">
        <v>114800</v>
      </c>
      <c r="D365" s="8">
        <v>5000</v>
      </c>
      <c r="E365" s="8">
        <v>5900</v>
      </c>
      <c r="F365" s="8">
        <v>6300</v>
      </c>
      <c r="G365" s="8">
        <v>5500</v>
      </c>
      <c r="H365" s="8">
        <v>5000</v>
      </c>
      <c r="I365" s="8">
        <v>5600</v>
      </c>
      <c r="J365" s="8">
        <v>6200</v>
      </c>
      <c r="K365" s="8">
        <v>5900</v>
      </c>
      <c r="L365" s="8">
        <v>5700</v>
      </c>
      <c r="M365" s="8">
        <v>6600</v>
      </c>
      <c r="N365" s="8">
        <v>8300</v>
      </c>
      <c r="O365" s="8">
        <v>9000</v>
      </c>
      <c r="P365" s="8">
        <v>8500</v>
      </c>
      <c r="Q365" s="8">
        <v>7900</v>
      </c>
      <c r="R365" s="8">
        <v>8500</v>
      </c>
      <c r="S365" s="8">
        <v>6200</v>
      </c>
      <c r="T365" s="8">
        <v>4300</v>
      </c>
      <c r="U365" s="8">
        <v>2800</v>
      </c>
      <c r="V365" s="8">
        <v>1700</v>
      </c>
      <c r="W365" s="8">
        <f>SUM(P02_Census_2021_Usual_resident_population_by_five_year_age_group_local_authorities_in_England_and_Wales[[#This Row],[0 ‒ 4]:[25 ‒ 29]])</f>
        <v>33300</v>
      </c>
      <c r="X36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29.006968641114984</v>
      </c>
    </row>
    <row r="366" spans="1:24" s="2" customFormat="1" ht="15.5" x14ac:dyDescent="0.35">
      <c r="A366" s="2" t="s">
        <v>776</v>
      </c>
      <c r="B366" s="187" t="s">
        <v>777</v>
      </c>
      <c r="C366" s="8">
        <v>95800</v>
      </c>
      <c r="D366" s="8">
        <v>4800</v>
      </c>
      <c r="E366" s="8">
        <v>5300</v>
      </c>
      <c r="F366" s="8">
        <v>5700</v>
      </c>
      <c r="G366" s="8">
        <v>5200</v>
      </c>
      <c r="H366" s="8">
        <v>4500</v>
      </c>
      <c r="I366" s="8">
        <v>5100</v>
      </c>
      <c r="J366" s="8">
        <v>5100</v>
      </c>
      <c r="K366" s="8">
        <v>4900</v>
      </c>
      <c r="L366" s="8">
        <v>4900</v>
      </c>
      <c r="M366" s="8">
        <v>5800</v>
      </c>
      <c r="N366" s="8">
        <v>6900</v>
      </c>
      <c r="O366" s="8">
        <v>7300</v>
      </c>
      <c r="P366" s="8">
        <v>6700</v>
      </c>
      <c r="Q366" s="8">
        <v>6100</v>
      </c>
      <c r="R366" s="8">
        <v>6600</v>
      </c>
      <c r="S366" s="8">
        <v>4800</v>
      </c>
      <c r="T366" s="8">
        <v>3300</v>
      </c>
      <c r="U366" s="8">
        <v>1900</v>
      </c>
      <c r="V366" s="8">
        <v>1100</v>
      </c>
      <c r="W366" s="8">
        <f>SUM(P02_Census_2021_Usual_resident_population_by_five_year_age_group_local_authorities_in_England_and_Wales[[#This Row],[0 ‒ 4]:[25 ‒ 29]])</f>
        <v>30600</v>
      </c>
      <c r="X36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31.941544885177453</v>
      </c>
    </row>
    <row r="367" spans="1:24" s="2" customFormat="1" ht="15.5" x14ac:dyDescent="0.35">
      <c r="A367" s="2" t="s">
        <v>778</v>
      </c>
      <c r="B367" s="187" t="s">
        <v>779</v>
      </c>
      <c r="C367" s="8">
        <v>155000</v>
      </c>
      <c r="D367" s="8">
        <v>7600</v>
      </c>
      <c r="E367" s="8">
        <v>8700</v>
      </c>
      <c r="F367" s="8">
        <v>9300</v>
      </c>
      <c r="G367" s="8">
        <v>8100</v>
      </c>
      <c r="H367" s="8">
        <v>7400</v>
      </c>
      <c r="I367" s="8">
        <v>8900</v>
      </c>
      <c r="J367" s="8">
        <v>9700</v>
      </c>
      <c r="K367" s="8">
        <v>9400</v>
      </c>
      <c r="L367" s="8">
        <v>8900</v>
      </c>
      <c r="M367" s="8">
        <v>10100</v>
      </c>
      <c r="N367" s="8">
        <v>11800</v>
      </c>
      <c r="O367" s="8">
        <v>11700</v>
      </c>
      <c r="P367" s="8">
        <v>10000</v>
      </c>
      <c r="Q367" s="8">
        <v>8600</v>
      </c>
      <c r="R367" s="8">
        <v>9600</v>
      </c>
      <c r="S367" s="8">
        <v>6600</v>
      </c>
      <c r="T367" s="8">
        <v>4600</v>
      </c>
      <c r="U367" s="8">
        <v>2400</v>
      </c>
      <c r="V367" s="8">
        <v>1400</v>
      </c>
      <c r="W367" s="8">
        <f>SUM(P02_Census_2021_Usual_resident_population_by_five_year_age_group_local_authorities_in_England_and_Wales[[#This Row],[0 ‒ 4]:[25 ‒ 29]])</f>
        <v>50000</v>
      </c>
      <c r="X36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32.258064516129032</v>
      </c>
    </row>
    <row r="368" spans="1:24" s="2" customFormat="1" ht="15.5" x14ac:dyDescent="0.35">
      <c r="A368" s="2" t="s">
        <v>780</v>
      </c>
      <c r="B368" s="187" t="s">
        <v>781</v>
      </c>
      <c r="C368" s="8">
        <v>135100</v>
      </c>
      <c r="D368" s="8">
        <v>7000</v>
      </c>
      <c r="E368" s="8">
        <v>8000</v>
      </c>
      <c r="F368" s="8">
        <v>8300</v>
      </c>
      <c r="G368" s="8">
        <v>7300</v>
      </c>
      <c r="H368" s="8">
        <v>7000</v>
      </c>
      <c r="I368" s="8">
        <v>7900</v>
      </c>
      <c r="J368" s="8">
        <v>8700</v>
      </c>
      <c r="K368" s="8">
        <v>8700</v>
      </c>
      <c r="L368" s="8">
        <v>8100</v>
      </c>
      <c r="M368" s="8">
        <v>8700</v>
      </c>
      <c r="N368" s="8">
        <v>10100</v>
      </c>
      <c r="O368" s="8">
        <v>9600</v>
      </c>
      <c r="P368" s="8">
        <v>8300</v>
      </c>
      <c r="Q368" s="8">
        <v>7400</v>
      </c>
      <c r="R368" s="8">
        <v>7600</v>
      </c>
      <c r="S368" s="8">
        <v>5500</v>
      </c>
      <c r="T368" s="8">
        <v>3500</v>
      </c>
      <c r="U368" s="8">
        <v>2100</v>
      </c>
      <c r="V368" s="8">
        <v>1200</v>
      </c>
      <c r="W368" s="8">
        <f>SUM(P02_Census_2021_Usual_resident_population_by_five_year_age_group_local_authorities_in_England_and_Wales[[#This Row],[0 ‒ 4]:[25 ‒ 29]])</f>
        <v>45500</v>
      </c>
      <c r="X36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33.678756476683937</v>
      </c>
    </row>
    <row r="369" spans="1:24" s="2" customFormat="1" ht="15.5" x14ac:dyDescent="0.35">
      <c r="A369" s="2" t="s">
        <v>782</v>
      </c>
      <c r="B369" s="187" t="s">
        <v>783</v>
      </c>
      <c r="C369" s="8">
        <v>133200</v>
      </c>
      <c r="D369" s="8">
        <v>5700</v>
      </c>
      <c r="E369" s="8">
        <v>6500</v>
      </c>
      <c r="F369" s="8">
        <v>7000</v>
      </c>
      <c r="G369" s="8">
        <v>6400</v>
      </c>
      <c r="H369" s="8">
        <v>5700</v>
      </c>
      <c r="I369" s="8">
        <v>6500</v>
      </c>
      <c r="J369" s="8">
        <v>6700</v>
      </c>
      <c r="K369" s="8">
        <v>6500</v>
      </c>
      <c r="L369" s="8">
        <v>6400</v>
      </c>
      <c r="M369" s="8">
        <v>7800</v>
      </c>
      <c r="N369" s="8">
        <v>9700</v>
      </c>
      <c r="O369" s="8">
        <v>10700</v>
      </c>
      <c r="P369" s="8">
        <v>10400</v>
      </c>
      <c r="Q369" s="8">
        <v>9800</v>
      </c>
      <c r="R369" s="8">
        <v>10000</v>
      </c>
      <c r="S369" s="8">
        <v>7500</v>
      </c>
      <c r="T369" s="8">
        <v>5000</v>
      </c>
      <c r="U369" s="8">
        <v>3000</v>
      </c>
      <c r="V369" s="8">
        <v>1700</v>
      </c>
      <c r="W369" s="8">
        <f>SUM(P02_Census_2021_Usual_resident_population_by_five_year_age_group_local_authorities_in_England_and_Wales[[#This Row],[0 ‒ 4]:[25 ‒ 29]])</f>
        <v>37800</v>
      </c>
      <c r="X36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28.378378378378379</v>
      </c>
    </row>
    <row r="370" spans="1:24" s="2" customFormat="1" ht="15.5" x14ac:dyDescent="0.35">
      <c r="A370" s="2" t="s">
        <v>784</v>
      </c>
      <c r="B370" s="187" t="s">
        <v>785</v>
      </c>
      <c r="C370" s="8">
        <v>71500</v>
      </c>
      <c r="D370" s="8">
        <v>2700</v>
      </c>
      <c r="E370" s="8">
        <v>3300</v>
      </c>
      <c r="F370" s="8">
        <v>3400</v>
      </c>
      <c r="G370" s="8">
        <v>4800</v>
      </c>
      <c r="H370" s="8">
        <v>6400</v>
      </c>
      <c r="I370" s="8">
        <v>3600</v>
      </c>
      <c r="J370" s="8">
        <v>3500</v>
      </c>
      <c r="K370" s="8">
        <v>3300</v>
      </c>
      <c r="L370" s="8">
        <v>3200</v>
      </c>
      <c r="M370" s="8">
        <v>3700</v>
      </c>
      <c r="N370" s="8">
        <v>4700</v>
      </c>
      <c r="O370" s="8">
        <v>5400</v>
      </c>
      <c r="P370" s="8">
        <v>5100</v>
      </c>
      <c r="Q370" s="8">
        <v>4900</v>
      </c>
      <c r="R370" s="8">
        <v>5000</v>
      </c>
      <c r="S370" s="8">
        <v>3700</v>
      </c>
      <c r="T370" s="8">
        <v>2400</v>
      </c>
      <c r="U370" s="8">
        <v>1500</v>
      </c>
      <c r="V370" s="174">
        <v>900</v>
      </c>
      <c r="W370" s="8">
        <f>SUM(P02_Census_2021_Usual_resident_population_by_five_year_age_group_local_authorities_in_England_and_Wales[[#This Row],[0 ‒ 4]:[25 ‒ 29]])</f>
        <v>24200</v>
      </c>
      <c r="X37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33.846153846153847</v>
      </c>
    </row>
    <row r="371" spans="1:24" s="2" customFormat="1" ht="15.5" x14ac:dyDescent="0.35">
      <c r="A371" s="2" t="s">
        <v>786</v>
      </c>
      <c r="B371" s="187" t="s">
        <v>787</v>
      </c>
      <c r="C371" s="8">
        <v>123400</v>
      </c>
      <c r="D371" s="8">
        <v>5600</v>
      </c>
      <c r="E371" s="8">
        <v>6700</v>
      </c>
      <c r="F371" s="8">
        <v>7100</v>
      </c>
      <c r="G371" s="8">
        <v>6200</v>
      </c>
      <c r="H371" s="8">
        <v>5600</v>
      </c>
      <c r="I371" s="8">
        <v>6300</v>
      </c>
      <c r="J371" s="8">
        <v>6600</v>
      </c>
      <c r="K371" s="8">
        <v>6300</v>
      </c>
      <c r="L371" s="8">
        <v>6200</v>
      </c>
      <c r="M371" s="8">
        <v>7000</v>
      </c>
      <c r="N371" s="8">
        <v>8700</v>
      </c>
      <c r="O371" s="8">
        <v>9600</v>
      </c>
      <c r="P371" s="8">
        <v>9000</v>
      </c>
      <c r="Q371" s="8">
        <v>8600</v>
      </c>
      <c r="R371" s="8">
        <v>8800</v>
      </c>
      <c r="S371" s="8">
        <v>6500</v>
      </c>
      <c r="T371" s="8">
        <v>4300</v>
      </c>
      <c r="U371" s="8">
        <v>2600</v>
      </c>
      <c r="V371" s="8">
        <v>1400</v>
      </c>
      <c r="W371" s="8">
        <f>SUM(P02_Census_2021_Usual_resident_population_by_five_year_age_group_local_authorities_in_England_and_Wales[[#This Row],[0 ‒ 4]:[25 ‒ 29]])</f>
        <v>37500</v>
      </c>
      <c r="X37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30.388978930307943</v>
      </c>
    </row>
    <row r="372" spans="1:24" s="2" customFormat="1" ht="15.5" x14ac:dyDescent="0.35">
      <c r="A372" s="2" t="s">
        <v>788</v>
      </c>
      <c r="B372" s="187" t="s">
        <v>789</v>
      </c>
      <c r="C372" s="8">
        <v>187900</v>
      </c>
      <c r="D372" s="8">
        <v>9100</v>
      </c>
      <c r="E372" s="8">
        <v>10300</v>
      </c>
      <c r="F372" s="8">
        <v>11000</v>
      </c>
      <c r="G372" s="8">
        <v>9900</v>
      </c>
      <c r="H372" s="8">
        <v>8800</v>
      </c>
      <c r="I372" s="8">
        <v>10000</v>
      </c>
      <c r="J372" s="8">
        <v>10700</v>
      </c>
      <c r="K372" s="8">
        <v>10400</v>
      </c>
      <c r="L372" s="8">
        <v>10200</v>
      </c>
      <c r="M372" s="8">
        <v>11200</v>
      </c>
      <c r="N372" s="8">
        <v>13200</v>
      </c>
      <c r="O372" s="8">
        <v>14300</v>
      </c>
      <c r="P372" s="8">
        <v>13400</v>
      </c>
      <c r="Q372" s="8">
        <v>12400</v>
      </c>
      <c r="R372" s="8">
        <v>12200</v>
      </c>
      <c r="S372" s="8">
        <v>9200</v>
      </c>
      <c r="T372" s="8">
        <v>6000</v>
      </c>
      <c r="U372" s="8">
        <v>3600</v>
      </c>
      <c r="V372" s="8">
        <v>2000</v>
      </c>
      <c r="W372" s="8">
        <f>SUM(P02_Census_2021_Usual_resident_population_by_five_year_age_group_local_authorities_in_England_and_Wales[[#This Row],[0 ‒ 4]:[25 ‒ 29]])</f>
        <v>59100</v>
      </c>
      <c r="X37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31.452900478978179</v>
      </c>
    </row>
    <row r="373" spans="1:24" s="2" customFormat="1" ht="15.5" x14ac:dyDescent="0.35">
      <c r="A373" s="2" t="s">
        <v>790</v>
      </c>
      <c r="B373" s="187" t="s">
        <v>791</v>
      </c>
      <c r="C373" s="8">
        <v>238500</v>
      </c>
      <c r="D373" s="8">
        <v>11400</v>
      </c>
      <c r="E373" s="8">
        <v>13000</v>
      </c>
      <c r="F373" s="8">
        <v>13700</v>
      </c>
      <c r="G373" s="8">
        <v>14500</v>
      </c>
      <c r="H373" s="8">
        <v>19200</v>
      </c>
      <c r="I373" s="8">
        <v>14200</v>
      </c>
      <c r="J373" s="8">
        <v>15100</v>
      </c>
      <c r="K373" s="8">
        <v>14500</v>
      </c>
      <c r="L373" s="8">
        <v>13800</v>
      </c>
      <c r="M373" s="8">
        <v>14000</v>
      </c>
      <c r="N373" s="8">
        <v>15700</v>
      </c>
      <c r="O373" s="8">
        <v>16000</v>
      </c>
      <c r="P373" s="8">
        <v>14500</v>
      </c>
      <c r="Q373" s="8">
        <v>12700</v>
      </c>
      <c r="R373" s="8">
        <v>13100</v>
      </c>
      <c r="S373" s="8">
        <v>9600</v>
      </c>
      <c r="T373" s="8">
        <v>6800</v>
      </c>
      <c r="U373" s="8">
        <v>4300</v>
      </c>
      <c r="V373" s="8">
        <v>2400</v>
      </c>
      <c r="W373" s="8">
        <f>SUM(P02_Census_2021_Usual_resident_population_by_five_year_age_group_local_authorities_in_England_and_Wales[[#This Row],[0 ‒ 4]:[25 ‒ 29]])</f>
        <v>86000</v>
      </c>
      <c r="X37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36.058700209643604</v>
      </c>
    </row>
    <row r="374" spans="1:24" s="2" customFormat="1" ht="15.5" x14ac:dyDescent="0.35">
      <c r="A374" s="2" t="s">
        <v>792</v>
      </c>
      <c r="B374" s="187" t="s">
        <v>793</v>
      </c>
      <c r="C374" s="8">
        <v>142300</v>
      </c>
      <c r="D374" s="8">
        <v>7100</v>
      </c>
      <c r="E374" s="8">
        <v>8000</v>
      </c>
      <c r="F374" s="8">
        <v>8400</v>
      </c>
      <c r="G374" s="8">
        <v>8900</v>
      </c>
      <c r="H374" s="8">
        <v>7700</v>
      </c>
      <c r="I374" s="8">
        <v>8300</v>
      </c>
      <c r="J374" s="8">
        <v>8800</v>
      </c>
      <c r="K374" s="8">
        <v>8800</v>
      </c>
      <c r="L374" s="8">
        <v>8200</v>
      </c>
      <c r="M374" s="8">
        <v>8400</v>
      </c>
      <c r="N374" s="8">
        <v>9800</v>
      </c>
      <c r="O374" s="8">
        <v>10300</v>
      </c>
      <c r="P374" s="8">
        <v>9500</v>
      </c>
      <c r="Q374" s="8">
        <v>8400</v>
      </c>
      <c r="R374" s="8">
        <v>8200</v>
      </c>
      <c r="S374" s="8">
        <v>5900</v>
      </c>
      <c r="T374" s="8">
        <v>4000</v>
      </c>
      <c r="U374" s="8">
        <v>2300</v>
      </c>
      <c r="V374" s="8">
        <v>1300</v>
      </c>
      <c r="W374" s="8">
        <f>SUM(P02_Census_2021_Usual_resident_population_by_five_year_age_group_local_authorities_in_England_and_Wales[[#This Row],[0 ‒ 4]:[25 ‒ 29]])</f>
        <v>48400</v>
      </c>
      <c r="X37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34.012649332396343</v>
      </c>
    </row>
    <row r="375" spans="1:24" s="2" customFormat="1" ht="15.5" x14ac:dyDescent="0.35">
      <c r="A375" s="2" t="s">
        <v>794</v>
      </c>
      <c r="B375" s="187" t="s">
        <v>1051</v>
      </c>
      <c r="C375" s="8">
        <v>145500</v>
      </c>
      <c r="D375" s="8">
        <v>7300</v>
      </c>
      <c r="E375" s="8">
        <v>8400</v>
      </c>
      <c r="F375" s="8">
        <v>8600</v>
      </c>
      <c r="G375" s="8">
        <v>7600</v>
      </c>
      <c r="H375" s="8">
        <v>7400</v>
      </c>
      <c r="I375" s="8">
        <v>8800</v>
      </c>
      <c r="J375" s="8">
        <v>9900</v>
      </c>
      <c r="K375" s="8">
        <v>8900</v>
      </c>
      <c r="L375" s="8">
        <v>8600</v>
      </c>
      <c r="M375" s="8">
        <v>9300</v>
      </c>
      <c r="N375" s="8">
        <v>10700</v>
      </c>
      <c r="O375" s="8">
        <v>10700</v>
      </c>
      <c r="P375" s="8">
        <v>9200</v>
      </c>
      <c r="Q375" s="8">
        <v>8100</v>
      </c>
      <c r="R375" s="8">
        <v>8200</v>
      </c>
      <c r="S375" s="8">
        <v>6100</v>
      </c>
      <c r="T375" s="8">
        <v>4200</v>
      </c>
      <c r="U375" s="8">
        <v>2400</v>
      </c>
      <c r="V375" s="8">
        <v>1200</v>
      </c>
      <c r="W375" s="8">
        <f>SUM(P02_Census_2021_Usual_resident_population_by_five_year_age_group_local_authorities_in_England_and_Wales[[#This Row],[0 ‒ 4]:[25 ‒ 29]])</f>
        <v>48100</v>
      </c>
      <c r="X375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33.058419243986251</v>
      </c>
    </row>
    <row r="376" spans="1:24" s="2" customFormat="1" ht="15.5" x14ac:dyDescent="0.35">
      <c r="A376" s="2" t="s">
        <v>796</v>
      </c>
      <c r="B376" s="187" t="s">
        <v>1052</v>
      </c>
      <c r="C376" s="8">
        <v>131800</v>
      </c>
      <c r="D376" s="8">
        <v>6900</v>
      </c>
      <c r="E376" s="8">
        <v>7900</v>
      </c>
      <c r="F376" s="8">
        <v>8300</v>
      </c>
      <c r="G376" s="8">
        <v>6900</v>
      </c>
      <c r="H376" s="8">
        <v>6000</v>
      </c>
      <c r="I376" s="8">
        <v>7200</v>
      </c>
      <c r="J376" s="8">
        <v>7900</v>
      </c>
      <c r="K376" s="8">
        <v>8100</v>
      </c>
      <c r="L376" s="8">
        <v>8100</v>
      </c>
      <c r="M376" s="8">
        <v>8300</v>
      </c>
      <c r="N376" s="8">
        <v>9200</v>
      </c>
      <c r="O376" s="8">
        <v>9500</v>
      </c>
      <c r="P376" s="8">
        <v>8700</v>
      </c>
      <c r="Q376" s="8">
        <v>7800</v>
      </c>
      <c r="R376" s="8">
        <v>7800</v>
      </c>
      <c r="S376" s="8">
        <v>5700</v>
      </c>
      <c r="T376" s="8">
        <v>3900</v>
      </c>
      <c r="U376" s="8">
        <v>2300</v>
      </c>
      <c r="V376" s="8">
        <v>1300</v>
      </c>
      <c r="W376" s="8">
        <f>SUM(P02_Census_2021_Usual_resident_population_by_five_year_age_group_local_authorities_in_England_and_Wales[[#This Row],[0 ‒ 4]:[25 ‒ 29]])</f>
        <v>43200</v>
      </c>
      <c r="X376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32.776934749620636</v>
      </c>
    </row>
    <row r="377" spans="1:24" s="2" customFormat="1" ht="15.5" x14ac:dyDescent="0.35">
      <c r="A377" s="2" t="s">
        <v>798</v>
      </c>
      <c r="B377" s="187" t="s">
        <v>799</v>
      </c>
      <c r="C377" s="8">
        <v>362400</v>
      </c>
      <c r="D377" s="8">
        <v>19100</v>
      </c>
      <c r="E377" s="8">
        <v>21500</v>
      </c>
      <c r="F377" s="8">
        <v>21500</v>
      </c>
      <c r="G377" s="8">
        <v>26400</v>
      </c>
      <c r="H377" s="8">
        <v>38000</v>
      </c>
      <c r="I377" s="8">
        <v>29300</v>
      </c>
      <c r="J377" s="8">
        <v>27000</v>
      </c>
      <c r="K377" s="8">
        <v>24900</v>
      </c>
      <c r="L377" s="8">
        <v>22300</v>
      </c>
      <c r="M377" s="8">
        <v>20200</v>
      </c>
      <c r="N377" s="8">
        <v>21100</v>
      </c>
      <c r="O377" s="8">
        <v>20600</v>
      </c>
      <c r="P377" s="8">
        <v>18000</v>
      </c>
      <c r="Q377" s="8">
        <v>14800</v>
      </c>
      <c r="R377" s="8">
        <v>14100</v>
      </c>
      <c r="S377" s="8">
        <v>9600</v>
      </c>
      <c r="T377" s="8">
        <v>6900</v>
      </c>
      <c r="U377" s="8">
        <v>4400</v>
      </c>
      <c r="V377" s="8">
        <v>2700</v>
      </c>
      <c r="W377" s="8">
        <f>SUM(P02_Census_2021_Usual_resident_population_by_five_year_age_group_local_authorities_in_England_and_Wales[[#This Row],[0 ‒ 4]:[25 ‒ 29]])</f>
        <v>155800</v>
      </c>
      <c r="X377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42.99116997792494</v>
      </c>
    </row>
    <row r="378" spans="1:24" s="2" customFormat="1" ht="15.5" x14ac:dyDescent="0.35">
      <c r="A378" s="2" t="s">
        <v>800</v>
      </c>
      <c r="B378" s="187" t="s">
        <v>801</v>
      </c>
      <c r="C378" s="8">
        <v>237700</v>
      </c>
      <c r="D378" s="8">
        <v>12500</v>
      </c>
      <c r="E378" s="8">
        <v>14000</v>
      </c>
      <c r="F378" s="8">
        <v>14500</v>
      </c>
      <c r="G378" s="8">
        <v>13400</v>
      </c>
      <c r="H378" s="8">
        <v>14300</v>
      </c>
      <c r="I378" s="8">
        <v>14700</v>
      </c>
      <c r="J378" s="8">
        <v>16100</v>
      </c>
      <c r="K378" s="8">
        <v>15200</v>
      </c>
      <c r="L378" s="8">
        <v>13600</v>
      </c>
      <c r="M378" s="8">
        <v>14700</v>
      </c>
      <c r="N378" s="8">
        <v>16600</v>
      </c>
      <c r="O378" s="8">
        <v>16800</v>
      </c>
      <c r="P378" s="8">
        <v>14500</v>
      </c>
      <c r="Q378" s="8">
        <v>12800</v>
      </c>
      <c r="R378" s="8">
        <v>13200</v>
      </c>
      <c r="S378" s="8">
        <v>9300</v>
      </c>
      <c r="T378" s="8">
        <v>6100</v>
      </c>
      <c r="U378" s="8">
        <v>3400</v>
      </c>
      <c r="V378" s="8">
        <v>1800</v>
      </c>
      <c r="W378" s="8">
        <f>SUM(P02_Census_2021_Usual_resident_population_by_five_year_age_group_local_authorities_in_England_and_Wales[[#This Row],[0 ‒ 4]:[25 ‒ 29]])</f>
        <v>83400</v>
      </c>
      <c r="X378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35.086243163651659</v>
      </c>
    </row>
    <row r="379" spans="1:24" s="2" customFormat="1" ht="15.5" x14ac:dyDescent="0.35">
      <c r="A379" s="2" t="s">
        <v>802</v>
      </c>
      <c r="B379" s="187" t="s">
        <v>803</v>
      </c>
      <c r="C379" s="8">
        <v>58800</v>
      </c>
      <c r="D379" s="8">
        <v>3300</v>
      </c>
      <c r="E379" s="8">
        <v>3700</v>
      </c>
      <c r="F379" s="8">
        <v>3600</v>
      </c>
      <c r="G379" s="8">
        <v>3100</v>
      </c>
      <c r="H379" s="8">
        <v>3200</v>
      </c>
      <c r="I379" s="8">
        <v>3700</v>
      </c>
      <c r="J379" s="8">
        <v>4100</v>
      </c>
      <c r="K379" s="8">
        <v>4000</v>
      </c>
      <c r="L379" s="8">
        <v>3300</v>
      </c>
      <c r="M379" s="8">
        <v>3500</v>
      </c>
      <c r="N379" s="8">
        <v>4100</v>
      </c>
      <c r="O379" s="8">
        <v>4300</v>
      </c>
      <c r="P379" s="8">
        <v>3800</v>
      </c>
      <c r="Q379" s="8">
        <v>3100</v>
      </c>
      <c r="R379" s="8">
        <v>3200</v>
      </c>
      <c r="S379" s="8">
        <v>2200</v>
      </c>
      <c r="T379" s="8">
        <v>1400</v>
      </c>
      <c r="U379" s="174">
        <v>800</v>
      </c>
      <c r="V379" s="174">
        <v>400</v>
      </c>
      <c r="W379" s="8">
        <f>SUM(P02_Census_2021_Usual_resident_population_by_five_year_age_group_local_authorities_in_England_and_Wales[[#This Row],[0 ‒ 4]:[25 ‒ 29]])</f>
        <v>20600</v>
      </c>
      <c r="X379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35.034013605442176</v>
      </c>
    </row>
    <row r="380" spans="1:24" s="2" customFormat="1" ht="15.5" x14ac:dyDescent="0.35">
      <c r="A380" s="2" t="s">
        <v>804</v>
      </c>
      <c r="B380" s="187" t="s">
        <v>805</v>
      </c>
      <c r="C380" s="8">
        <v>175900</v>
      </c>
      <c r="D380" s="8">
        <v>9200</v>
      </c>
      <c r="E380" s="8">
        <v>10400</v>
      </c>
      <c r="F380" s="8">
        <v>10800</v>
      </c>
      <c r="G380" s="8">
        <v>9600</v>
      </c>
      <c r="H380" s="8">
        <v>9100</v>
      </c>
      <c r="I380" s="8">
        <v>10700</v>
      </c>
      <c r="J380" s="8">
        <v>11600</v>
      </c>
      <c r="K380" s="8">
        <v>11200</v>
      </c>
      <c r="L380" s="8">
        <v>10600</v>
      </c>
      <c r="M380" s="8">
        <v>11000</v>
      </c>
      <c r="N380" s="8">
        <v>12700</v>
      </c>
      <c r="O380" s="8">
        <v>12700</v>
      </c>
      <c r="P380" s="8">
        <v>11000</v>
      </c>
      <c r="Q380" s="8">
        <v>9900</v>
      </c>
      <c r="R380" s="8">
        <v>10000</v>
      </c>
      <c r="S380" s="8">
        <v>7100</v>
      </c>
      <c r="T380" s="8">
        <v>4700</v>
      </c>
      <c r="U380" s="8">
        <v>2600</v>
      </c>
      <c r="V380" s="8">
        <v>1200</v>
      </c>
      <c r="W380" s="8">
        <f>SUM(P02_Census_2021_Usual_resident_population_by_five_year_age_group_local_authorities_in_England_and_Wales[[#This Row],[0 ‒ 4]:[25 ‒ 29]])</f>
        <v>59800</v>
      </c>
      <c r="X380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33.996588971006254</v>
      </c>
    </row>
    <row r="381" spans="1:24" s="2" customFormat="1" ht="15.5" x14ac:dyDescent="0.35">
      <c r="A381" s="2" t="s">
        <v>806</v>
      </c>
      <c r="B381" s="187" t="s">
        <v>807</v>
      </c>
      <c r="C381" s="8">
        <v>66900</v>
      </c>
      <c r="D381" s="8">
        <v>3500</v>
      </c>
      <c r="E381" s="8">
        <v>3700</v>
      </c>
      <c r="F381" s="8">
        <v>3800</v>
      </c>
      <c r="G381" s="8">
        <v>3300</v>
      </c>
      <c r="H381" s="8">
        <v>3500</v>
      </c>
      <c r="I381" s="8">
        <v>4400</v>
      </c>
      <c r="J381" s="8">
        <v>4600</v>
      </c>
      <c r="K381" s="8">
        <v>4000</v>
      </c>
      <c r="L381" s="8">
        <v>3700</v>
      </c>
      <c r="M381" s="8">
        <v>4100</v>
      </c>
      <c r="N381" s="8">
        <v>5100</v>
      </c>
      <c r="O381" s="8">
        <v>5200</v>
      </c>
      <c r="P381" s="8">
        <v>4400</v>
      </c>
      <c r="Q381" s="8">
        <v>3700</v>
      </c>
      <c r="R381" s="8">
        <v>3800</v>
      </c>
      <c r="S381" s="8">
        <v>2800</v>
      </c>
      <c r="T381" s="8">
        <v>1800</v>
      </c>
      <c r="U381" s="8">
        <v>1000</v>
      </c>
      <c r="V381" s="174">
        <v>500</v>
      </c>
      <c r="W381" s="8">
        <f>SUM(P02_Census_2021_Usual_resident_population_by_five_year_age_group_local_authorities_in_England_and_Wales[[#This Row],[0 ‒ 4]:[25 ‒ 29]])</f>
        <v>22200</v>
      </c>
      <c r="X381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33.183856502242151</v>
      </c>
    </row>
    <row r="382" spans="1:24" s="2" customFormat="1" ht="15.5" x14ac:dyDescent="0.35">
      <c r="A382" s="2" t="s">
        <v>808</v>
      </c>
      <c r="B382" s="187" t="s">
        <v>809</v>
      </c>
      <c r="C382" s="8">
        <v>92300</v>
      </c>
      <c r="D382" s="8">
        <v>5000</v>
      </c>
      <c r="E382" s="8">
        <v>5400</v>
      </c>
      <c r="F382" s="8">
        <v>5600</v>
      </c>
      <c r="G382" s="8">
        <v>4900</v>
      </c>
      <c r="H382" s="8">
        <v>4700</v>
      </c>
      <c r="I382" s="8">
        <v>5800</v>
      </c>
      <c r="J382" s="8">
        <v>6300</v>
      </c>
      <c r="K382" s="8">
        <v>5800</v>
      </c>
      <c r="L382" s="8">
        <v>5200</v>
      </c>
      <c r="M382" s="8">
        <v>5400</v>
      </c>
      <c r="N382" s="8">
        <v>6400</v>
      </c>
      <c r="O382" s="8">
        <v>6800</v>
      </c>
      <c r="P382" s="8">
        <v>5900</v>
      </c>
      <c r="Q382" s="8">
        <v>5200</v>
      </c>
      <c r="R382" s="8">
        <v>5200</v>
      </c>
      <c r="S382" s="8">
        <v>3800</v>
      </c>
      <c r="T382" s="8">
        <v>2500</v>
      </c>
      <c r="U382" s="8">
        <v>1600</v>
      </c>
      <c r="V382" s="174">
        <v>800</v>
      </c>
      <c r="W382" s="8">
        <f>SUM(P02_Census_2021_Usual_resident_population_by_five_year_age_group_local_authorities_in_England_and_Wales[[#This Row],[0 ‒ 4]:[25 ‒ 29]])</f>
        <v>31400</v>
      </c>
      <c r="X382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34.019501625135426</v>
      </c>
    </row>
    <row r="383" spans="1:24" s="2" customFormat="1" ht="15.5" x14ac:dyDescent="0.35">
      <c r="A383" s="2" t="s">
        <v>810</v>
      </c>
      <c r="B383" s="187" t="s">
        <v>811</v>
      </c>
      <c r="C383" s="8">
        <v>93000</v>
      </c>
      <c r="D383" s="8">
        <v>4000</v>
      </c>
      <c r="E383" s="8">
        <v>4600</v>
      </c>
      <c r="F383" s="8">
        <v>5200</v>
      </c>
      <c r="G383" s="8">
        <v>4600</v>
      </c>
      <c r="H383" s="8">
        <v>3900</v>
      </c>
      <c r="I383" s="8">
        <v>4500</v>
      </c>
      <c r="J383" s="8">
        <v>4700</v>
      </c>
      <c r="K383" s="8">
        <v>4900</v>
      </c>
      <c r="L383" s="8">
        <v>5000</v>
      </c>
      <c r="M383" s="8">
        <v>5800</v>
      </c>
      <c r="N383" s="8">
        <v>7300</v>
      </c>
      <c r="O383" s="8">
        <v>7800</v>
      </c>
      <c r="P383" s="8">
        <v>6700</v>
      </c>
      <c r="Q383" s="8">
        <v>6200</v>
      </c>
      <c r="R383" s="8">
        <v>6400</v>
      </c>
      <c r="S383" s="8">
        <v>4900</v>
      </c>
      <c r="T383" s="8">
        <v>3300</v>
      </c>
      <c r="U383" s="8">
        <v>2000</v>
      </c>
      <c r="V383" s="8">
        <v>1200</v>
      </c>
      <c r="W383" s="8">
        <f>SUM(P02_Census_2021_Usual_resident_population_by_five_year_age_group_local_authorities_in_England_and_Wales[[#This Row],[0 ‒ 4]:[25 ‒ 29]])</f>
        <v>26800</v>
      </c>
      <c r="X383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28.817204301075268</v>
      </c>
    </row>
    <row r="384" spans="1:24" s="2" customFormat="1" ht="15.5" x14ac:dyDescent="0.35">
      <c r="A384" s="2" t="s">
        <v>812</v>
      </c>
      <c r="B384" s="187" t="s">
        <v>813</v>
      </c>
      <c r="C384" s="8">
        <v>159600</v>
      </c>
      <c r="D384" s="8">
        <v>9700</v>
      </c>
      <c r="E384" s="8">
        <v>10300</v>
      </c>
      <c r="F384" s="8">
        <v>10300</v>
      </c>
      <c r="G384" s="8">
        <v>8600</v>
      </c>
      <c r="H384" s="8">
        <v>8700</v>
      </c>
      <c r="I384" s="8">
        <v>11100</v>
      </c>
      <c r="J384" s="8">
        <v>12600</v>
      </c>
      <c r="K384" s="8">
        <v>11200</v>
      </c>
      <c r="L384" s="8">
        <v>10000</v>
      </c>
      <c r="M384" s="8">
        <v>9700</v>
      </c>
      <c r="N384" s="8">
        <v>10800</v>
      </c>
      <c r="O384" s="8">
        <v>10700</v>
      </c>
      <c r="P384" s="8">
        <v>9000</v>
      </c>
      <c r="Q384" s="8">
        <v>7300</v>
      </c>
      <c r="R384" s="8">
        <v>7300</v>
      </c>
      <c r="S384" s="8">
        <v>5400</v>
      </c>
      <c r="T384" s="8">
        <v>3800</v>
      </c>
      <c r="U384" s="8">
        <v>2200</v>
      </c>
      <c r="V384" s="8">
        <v>1200</v>
      </c>
      <c r="W384" s="8">
        <f>SUM(P02_Census_2021_Usual_resident_population_by_five_year_age_group_local_authorities_in_England_and_Wales[[#This Row],[0 ‒ 4]:[25 ‒ 29]])</f>
        <v>58700</v>
      </c>
      <c r="X384" s="8">
        <f>P02_Census_2021_Usual_resident_population_by_five_year_age_group_local_authorities_in_England_and_Wales[[#This Row],[Column1]]/P02_Census_2021_Usual_resident_population_by_five_year_age_group_local_authorities_in_England_and_Wales[[#This Row],[All persons]]*100</f>
        <v>36.779448621553883</v>
      </c>
    </row>
    <row r="385" ht="13" customHeight="1" x14ac:dyDescent="0.35"/>
    <row r="386" ht="13" customHeight="1" x14ac:dyDescent="0.35"/>
    <row r="387" ht="13" customHeight="1" x14ac:dyDescent="0.35"/>
    <row r="388" ht="13" customHeight="1" x14ac:dyDescent="0.35"/>
    <row r="389" ht="13" customHeight="1" x14ac:dyDescent="0.35"/>
    <row r="390" ht="13" customHeight="1" x14ac:dyDescent="0.35"/>
    <row r="391" ht="13" customHeight="1" x14ac:dyDescent="0.35"/>
    <row r="392" ht="13" customHeight="1" x14ac:dyDescent="0.35"/>
    <row r="393" ht="13" customHeight="1" x14ac:dyDescent="0.35"/>
    <row r="394" ht="13" customHeight="1" x14ac:dyDescent="0.35"/>
    <row r="395" ht="13" customHeight="1" x14ac:dyDescent="0.35"/>
    <row r="396" ht="13" customHeight="1" x14ac:dyDescent="0.35"/>
    <row r="397" ht="13" customHeight="1" x14ac:dyDescent="0.35"/>
    <row r="398" ht="13" customHeight="1" x14ac:dyDescent="0.35"/>
    <row r="399" ht="13" customHeight="1" x14ac:dyDescent="0.35"/>
    <row r="400" ht="13" customHeight="1" x14ac:dyDescent="0.35"/>
    <row r="401" ht="13" customHeight="1" x14ac:dyDescent="0.35"/>
    <row r="402" ht="13" customHeight="1" x14ac:dyDescent="0.35"/>
    <row r="403" ht="13" customHeight="1" x14ac:dyDescent="0.35"/>
    <row r="404" ht="13" customHeight="1" x14ac:dyDescent="0.35"/>
    <row r="405" ht="13" customHeight="1" x14ac:dyDescent="0.35"/>
    <row r="406" ht="13" customHeight="1" x14ac:dyDescent="0.35"/>
    <row r="407" ht="13" customHeight="1" x14ac:dyDescent="0.35"/>
    <row r="408" ht="13" customHeight="1" x14ac:dyDescent="0.35"/>
    <row r="409" ht="13" customHeight="1" x14ac:dyDescent="0.35"/>
    <row r="410" ht="13" customHeight="1" x14ac:dyDescent="0.35"/>
    <row r="411" ht="13" customHeight="1" x14ac:dyDescent="0.35"/>
    <row r="412" ht="13" customHeight="1" x14ac:dyDescent="0.35"/>
    <row r="413" ht="13" customHeight="1" x14ac:dyDescent="0.35"/>
    <row r="414" ht="13" customHeight="1" x14ac:dyDescent="0.35"/>
    <row r="415" ht="13" customHeight="1" x14ac:dyDescent="0.35"/>
    <row r="416" ht="13" customHeight="1" x14ac:dyDescent="0.35"/>
    <row r="417" ht="13" customHeight="1" x14ac:dyDescent="0.35"/>
    <row r="418" ht="13" customHeight="1" x14ac:dyDescent="0.35"/>
    <row r="419" ht="13" customHeight="1" x14ac:dyDescent="0.35"/>
    <row r="420" ht="13" customHeight="1" x14ac:dyDescent="0.35"/>
    <row r="421" ht="13" customHeight="1" x14ac:dyDescent="0.35"/>
    <row r="422" ht="13" customHeight="1" x14ac:dyDescent="0.35"/>
    <row r="423" ht="13" customHeight="1" x14ac:dyDescent="0.35"/>
    <row r="424" ht="13" customHeight="1" x14ac:dyDescent="0.35"/>
    <row r="425" ht="13" customHeight="1" x14ac:dyDescent="0.35"/>
    <row r="426" ht="13" customHeight="1" x14ac:dyDescent="0.35"/>
    <row r="427" ht="13" customHeight="1" x14ac:dyDescent="0.35"/>
    <row r="428" ht="13" customHeight="1" x14ac:dyDescent="0.35"/>
    <row r="429" ht="13" customHeight="1" x14ac:dyDescent="0.35"/>
    <row r="430" ht="13" customHeight="1" x14ac:dyDescent="0.35"/>
    <row r="431" ht="13" customHeight="1" x14ac:dyDescent="0.35"/>
    <row r="432" ht="13" customHeight="1" x14ac:dyDescent="0.35"/>
    <row r="433" ht="13" customHeight="1" x14ac:dyDescent="0.35"/>
    <row r="434" ht="13" customHeight="1" x14ac:dyDescent="0.35"/>
    <row r="435" ht="13" customHeight="1" x14ac:dyDescent="0.35"/>
    <row r="436" ht="13" customHeight="1" x14ac:dyDescent="0.35"/>
    <row r="437" ht="13" customHeight="1" x14ac:dyDescent="0.35"/>
    <row r="438" ht="13" customHeight="1" x14ac:dyDescent="0.35"/>
    <row r="439" ht="13" customHeight="1" x14ac:dyDescent="0.35"/>
    <row r="440" ht="13" customHeight="1" x14ac:dyDescent="0.35"/>
    <row r="441" ht="13" customHeight="1" x14ac:dyDescent="0.35"/>
    <row r="442" ht="13" customHeight="1" x14ac:dyDescent="0.35"/>
    <row r="443" ht="13" customHeight="1" x14ac:dyDescent="0.35"/>
    <row r="444" ht="13" customHeight="1" x14ac:dyDescent="0.35"/>
    <row r="445" ht="13" customHeight="1" x14ac:dyDescent="0.35"/>
    <row r="446" ht="13" customHeight="1" x14ac:dyDescent="0.35"/>
    <row r="447" ht="13" customHeight="1" x14ac:dyDescent="0.35"/>
    <row r="448" ht="13" customHeight="1" x14ac:dyDescent="0.35"/>
    <row r="449" ht="13" customHeight="1" x14ac:dyDescent="0.35"/>
    <row r="450" ht="13" customHeight="1" x14ac:dyDescent="0.35"/>
    <row r="451" ht="13" customHeight="1" x14ac:dyDescent="0.35"/>
    <row r="452" ht="13" customHeight="1" x14ac:dyDescent="0.35"/>
    <row r="453" ht="13" customHeight="1" x14ac:dyDescent="0.35"/>
    <row r="454" ht="13" customHeight="1" x14ac:dyDescent="0.35"/>
    <row r="455" ht="13" customHeight="1" x14ac:dyDescent="0.35"/>
    <row r="456" ht="13" customHeight="1" x14ac:dyDescent="0.35"/>
    <row r="457" ht="13" customHeight="1" x14ac:dyDescent="0.35"/>
    <row r="458" ht="13" customHeight="1" x14ac:dyDescent="0.35"/>
    <row r="459" ht="13" customHeight="1" x14ac:dyDescent="0.35"/>
    <row r="460" ht="13" customHeight="1" x14ac:dyDescent="0.35"/>
    <row r="461" ht="13" customHeight="1" x14ac:dyDescent="0.35"/>
    <row r="462" ht="13" customHeight="1" x14ac:dyDescent="0.35"/>
    <row r="463" ht="13" customHeight="1" x14ac:dyDescent="0.35"/>
    <row r="464" ht="13" customHeight="1" x14ac:dyDescent="0.35"/>
    <row r="465" ht="13" customHeight="1" x14ac:dyDescent="0.35"/>
    <row r="466" ht="13" customHeight="1" x14ac:dyDescent="0.35"/>
    <row r="467" ht="13" customHeight="1" x14ac:dyDescent="0.35"/>
    <row r="468" ht="13" customHeight="1" x14ac:dyDescent="0.35"/>
    <row r="469" ht="13" customHeight="1" x14ac:dyDescent="0.35"/>
    <row r="470" ht="13" customHeight="1" x14ac:dyDescent="0.35"/>
    <row r="471" ht="13" customHeight="1" x14ac:dyDescent="0.35"/>
    <row r="472" ht="13" customHeight="1" x14ac:dyDescent="0.35"/>
    <row r="473" ht="13" customHeight="1" x14ac:dyDescent="0.35"/>
    <row r="474" ht="13" customHeight="1" x14ac:dyDescent="0.35"/>
    <row r="475" ht="13" customHeight="1" x14ac:dyDescent="0.35"/>
    <row r="476" ht="13" customHeight="1" x14ac:dyDescent="0.35"/>
    <row r="477" ht="13" customHeight="1" x14ac:dyDescent="0.35"/>
    <row r="478" ht="13" customHeight="1" x14ac:dyDescent="0.35"/>
    <row r="479" ht="13" customHeight="1" x14ac:dyDescent="0.35"/>
    <row r="480" ht="13" customHeight="1" x14ac:dyDescent="0.35"/>
    <row r="481" ht="13" customHeight="1" x14ac:dyDescent="0.35"/>
    <row r="482" ht="13" customHeight="1" x14ac:dyDescent="0.35"/>
    <row r="483" ht="13" customHeight="1" x14ac:dyDescent="0.35"/>
    <row r="484" ht="13" customHeight="1" x14ac:dyDescent="0.35"/>
    <row r="485" ht="13" customHeight="1" x14ac:dyDescent="0.35"/>
    <row r="486" ht="13" customHeight="1" x14ac:dyDescent="0.35"/>
    <row r="487" ht="13" customHeight="1" x14ac:dyDescent="0.35"/>
    <row r="488" ht="13" customHeight="1" x14ac:dyDescent="0.35"/>
    <row r="489" ht="13" customHeight="1" x14ac:dyDescent="0.35"/>
    <row r="490" ht="13" customHeight="1" x14ac:dyDescent="0.35"/>
    <row r="491" ht="13" customHeight="1" x14ac:dyDescent="0.35"/>
    <row r="492" ht="13" customHeight="1" x14ac:dyDescent="0.35"/>
    <row r="493" ht="13" customHeight="1" x14ac:dyDescent="0.35"/>
    <row r="494" ht="13" customHeight="1" x14ac:dyDescent="0.35"/>
    <row r="495" ht="13" customHeight="1" x14ac:dyDescent="0.35"/>
    <row r="496" ht="13" customHeight="1" x14ac:dyDescent="0.35"/>
    <row r="497" ht="13" customHeight="1" x14ac:dyDescent="0.35"/>
    <row r="498" ht="13" customHeight="1" x14ac:dyDescent="0.35"/>
    <row r="499" ht="13" customHeight="1" x14ac:dyDescent="0.35"/>
    <row r="500" ht="13" customHeight="1" x14ac:dyDescent="0.35"/>
    <row r="501" ht="13" customHeight="1" x14ac:dyDescent="0.35"/>
    <row r="502" ht="13" customHeight="1" x14ac:dyDescent="0.35"/>
    <row r="503" ht="13" customHeight="1" x14ac:dyDescent="0.35"/>
    <row r="504" ht="13" customHeight="1" x14ac:dyDescent="0.35"/>
    <row r="505" ht="13" customHeight="1" x14ac:dyDescent="0.35"/>
    <row r="506" ht="13" customHeight="1" x14ac:dyDescent="0.35"/>
    <row r="507" ht="13" customHeight="1" x14ac:dyDescent="0.35"/>
    <row r="508" ht="13" customHeight="1" x14ac:dyDescent="0.35"/>
    <row r="509" ht="13" customHeight="1" x14ac:dyDescent="0.35"/>
    <row r="510" ht="13" customHeight="1" x14ac:dyDescent="0.35"/>
    <row r="511" ht="13" customHeight="1" x14ac:dyDescent="0.35"/>
    <row r="512" ht="13" customHeight="1" x14ac:dyDescent="0.35"/>
    <row r="513" ht="13" customHeight="1" x14ac:dyDescent="0.35"/>
    <row r="514" ht="13" customHeight="1" x14ac:dyDescent="0.35"/>
    <row r="515" ht="13" customHeight="1" x14ac:dyDescent="0.35"/>
    <row r="516" ht="13" customHeight="1" x14ac:dyDescent="0.35"/>
    <row r="517" ht="13" customHeight="1" x14ac:dyDescent="0.35"/>
    <row r="518" ht="13" customHeight="1" x14ac:dyDescent="0.35"/>
    <row r="519" ht="13" customHeight="1" x14ac:dyDescent="0.35"/>
    <row r="520" ht="13" customHeight="1" x14ac:dyDescent="0.35"/>
    <row r="521" ht="13" customHeight="1" x14ac:dyDescent="0.35"/>
    <row r="522" ht="13" customHeight="1" x14ac:dyDescent="0.35"/>
    <row r="523" ht="13" customHeight="1" x14ac:dyDescent="0.35"/>
    <row r="524" ht="13" customHeight="1" x14ac:dyDescent="0.35"/>
    <row r="525" ht="13" customHeight="1" x14ac:dyDescent="0.35"/>
    <row r="526" ht="13" customHeight="1" x14ac:dyDescent="0.35"/>
    <row r="527" ht="13" customHeight="1" x14ac:dyDescent="0.35"/>
    <row r="528" ht="13" customHeight="1" x14ac:dyDescent="0.35"/>
    <row r="529" ht="13" customHeight="1" x14ac:dyDescent="0.35"/>
    <row r="530" ht="13" customHeight="1" x14ac:dyDescent="0.35"/>
    <row r="531" ht="13" customHeight="1" x14ac:dyDescent="0.35"/>
    <row r="532" ht="13" customHeight="1" x14ac:dyDescent="0.35"/>
    <row r="533" ht="13" customHeight="1" x14ac:dyDescent="0.35"/>
    <row r="534" ht="13" customHeight="1" x14ac:dyDescent="0.35"/>
    <row r="535" ht="13" customHeight="1" x14ac:dyDescent="0.35"/>
    <row r="536" ht="13" customHeight="1" x14ac:dyDescent="0.35"/>
    <row r="537" ht="13" customHeight="1" x14ac:dyDescent="0.35"/>
    <row r="538" ht="13" customHeight="1" x14ac:dyDescent="0.35"/>
    <row r="539" ht="13" customHeight="1" x14ac:dyDescent="0.35"/>
    <row r="540" ht="13" customHeight="1" x14ac:dyDescent="0.35"/>
    <row r="541" ht="13" customHeight="1" x14ac:dyDescent="0.35"/>
    <row r="542" ht="13" customHeight="1" x14ac:dyDescent="0.35"/>
    <row r="543" ht="13" customHeight="1" x14ac:dyDescent="0.35"/>
    <row r="544" ht="13" customHeight="1" x14ac:dyDescent="0.35"/>
    <row r="545" ht="13" customHeight="1" x14ac:dyDescent="0.35"/>
    <row r="546" ht="13" customHeight="1" x14ac:dyDescent="0.35"/>
    <row r="547" ht="13" customHeight="1" x14ac:dyDescent="0.35"/>
    <row r="548" ht="13" customHeight="1" x14ac:dyDescent="0.35"/>
    <row r="549" ht="13" customHeight="1" x14ac:dyDescent="0.35"/>
    <row r="550" ht="13" customHeight="1" x14ac:dyDescent="0.35"/>
    <row r="551" ht="13" customHeight="1" x14ac:dyDescent="0.35"/>
    <row r="552" ht="13" customHeight="1" x14ac:dyDescent="0.35"/>
    <row r="553" ht="13" customHeight="1" x14ac:dyDescent="0.35"/>
    <row r="554" ht="13" customHeight="1" x14ac:dyDescent="0.35"/>
    <row r="555" ht="13" customHeight="1" x14ac:dyDescent="0.35"/>
    <row r="556" ht="13" customHeight="1" x14ac:dyDescent="0.35"/>
    <row r="557" ht="13" customHeight="1" x14ac:dyDescent="0.35"/>
    <row r="558" ht="13" customHeight="1" x14ac:dyDescent="0.35"/>
    <row r="559" ht="13" customHeight="1" x14ac:dyDescent="0.35"/>
    <row r="560" ht="13" customHeight="1" x14ac:dyDescent="0.35"/>
    <row r="561" ht="13" customHeight="1" x14ac:dyDescent="0.35"/>
    <row r="562" ht="13" customHeight="1" x14ac:dyDescent="0.35"/>
    <row r="563" ht="13" customHeight="1" x14ac:dyDescent="0.35"/>
    <row r="564" ht="13" customHeight="1" x14ac:dyDescent="0.35"/>
    <row r="565" ht="13" customHeight="1" x14ac:dyDescent="0.35"/>
    <row r="566" ht="13" customHeight="1" x14ac:dyDescent="0.35"/>
    <row r="567" ht="13" customHeight="1" x14ac:dyDescent="0.35"/>
    <row r="568" ht="13" customHeight="1" x14ac:dyDescent="0.35"/>
    <row r="569" ht="13" customHeight="1" x14ac:dyDescent="0.35"/>
    <row r="570" ht="13" customHeight="1" x14ac:dyDescent="0.35"/>
    <row r="571" ht="13" customHeight="1" x14ac:dyDescent="0.35"/>
    <row r="572" ht="13" customHeight="1" x14ac:dyDescent="0.35"/>
    <row r="573" ht="13" customHeight="1" x14ac:dyDescent="0.35"/>
    <row r="574" ht="13" customHeight="1" x14ac:dyDescent="0.35"/>
    <row r="575" ht="13" customHeight="1" x14ac:dyDescent="0.35"/>
    <row r="576" ht="13" customHeight="1" x14ac:dyDescent="0.35"/>
    <row r="577" ht="13" customHeight="1" x14ac:dyDescent="0.35"/>
    <row r="578" ht="13" customHeight="1" x14ac:dyDescent="0.35"/>
    <row r="579" ht="13" customHeight="1" x14ac:dyDescent="0.35"/>
    <row r="580" ht="13" customHeight="1" x14ac:dyDescent="0.35"/>
    <row r="581" ht="13" customHeight="1" x14ac:dyDescent="0.35"/>
    <row r="582" ht="13" customHeight="1" x14ac:dyDescent="0.35"/>
    <row r="583" ht="13" customHeight="1" x14ac:dyDescent="0.35"/>
    <row r="584" ht="13" customHeight="1" x14ac:dyDescent="0.35"/>
    <row r="585" ht="13" customHeight="1" x14ac:dyDescent="0.35"/>
    <row r="586" ht="13" customHeight="1" x14ac:dyDescent="0.35"/>
    <row r="587" ht="13" customHeight="1" x14ac:dyDescent="0.35"/>
    <row r="588" ht="13" customHeight="1" x14ac:dyDescent="0.35"/>
    <row r="589" ht="13" customHeight="1" x14ac:dyDescent="0.35"/>
    <row r="590" ht="13" customHeight="1" x14ac:dyDescent="0.35"/>
    <row r="591" ht="13" customHeight="1" x14ac:dyDescent="0.35"/>
    <row r="592" ht="13" customHeight="1" x14ac:dyDescent="0.35"/>
    <row r="593" ht="13" customHeight="1" x14ac:dyDescent="0.35"/>
    <row r="594" ht="13" customHeight="1" x14ac:dyDescent="0.35"/>
    <row r="595" ht="13" customHeight="1" x14ac:dyDescent="0.35"/>
    <row r="596" ht="13" customHeight="1" x14ac:dyDescent="0.35"/>
    <row r="597" ht="13" customHeight="1" x14ac:dyDescent="0.35"/>
    <row r="598" ht="13" customHeight="1" x14ac:dyDescent="0.35"/>
    <row r="599" ht="13" customHeight="1" x14ac:dyDescent="0.35"/>
    <row r="600" ht="13" customHeight="1" x14ac:dyDescent="0.35"/>
    <row r="601" ht="13" customHeight="1" x14ac:dyDescent="0.35"/>
  </sheetData>
  <sheetProtection selectLockedCells="1" selectUnlockedCells="1"/>
  <phoneticPr fontId="26" type="noConversion"/>
  <hyperlinks>
    <hyperlink ref="A1" location="Index" display="Back to Index" xr:uid="{4A504E3A-AB16-48F7-8C75-B0DCC8260D4B}"/>
  </hyperlinks>
  <pageMargins left="0.39370078740157483" right="0.39370078740157483" top="0.39370078740157483" bottom="0.39370078740157483" header="0.31496062992125984" footer="0.31496062992125984"/>
  <pageSetup paperSize="9" scale="50" firstPageNumber="0" pageOrder="overThenDown" orientation="portrait" r:id="rId1"/>
  <headerFooter alignWithMargins="0"/>
  <rowBreaks count="6" manualBreakCount="6">
    <brk id="85" max="43" man="1"/>
    <brk id="158" max="43" man="1"/>
    <brk id="238" max="43" man="1"/>
    <brk id="308" max="43" man="1"/>
    <brk id="370" max="43" man="1"/>
    <brk id="440" max="43" man="1"/>
  </rowBreaks>
  <colBreaks count="1" manualBreakCount="1">
    <brk id="19" min="1" max="485" man="1"/>
  </colBreaks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EA219-A165-4293-9A05-9276A6E20B9F}">
  <sheetPr codeName="Sheet7"/>
  <dimension ref="A1:V601"/>
  <sheetViews>
    <sheetView zoomScale="90" zoomScaleNormal="90" zoomScaleSheetLayoutView="80" workbookViewId="0">
      <pane xSplit="2" ySplit="9" topLeftCell="C154" activePane="bottomRight" state="frozen"/>
      <selection pane="topRight"/>
      <selection pane="bottomLeft"/>
      <selection pane="bottomRight"/>
    </sheetView>
  </sheetViews>
  <sheetFormatPr defaultColWidth="8.54296875" defaultRowHeight="15.5" x14ac:dyDescent="0.35"/>
  <cols>
    <col min="1" max="1" width="21.453125" style="2" customWidth="1"/>
    <col min="2" max="2" width="51.1796875" style="2" customWidth="1"/>
    <col min="3" max="3" width="13.7265625" style="174" customWidth="1"/>
    <col min="4" max="4" width="15.26953125" style="174" customWidth="1"/>
    <col min="5" max="21" width="13.54296875" style="174" customWidth="1"/>
    <col min="22" max="22" width="15.81640625" style="174" customWidth="1"/>
    <col min="23" max="16384" width="8.54296875" style="2"/>
  </cols>
  <sheetData>
    <row r="1" spans="1:22" x14ac:dyDescent="0.35">
      <c r="A1" s="268" t="s">
        <v>1138</v>
      </c>
    </row>
    <row r="2" spans="1:22" ht="19" x14ac:dyDescent="0.4">
      <c r="A2" s="172" t="s">
        <v>1053</v>
      </c>
      <c r="B2" s="173"/>
      <c r="C2" s="173"/>
    </row>
    <row r="3" spans="1:22" ht="16.5" x14ac:dyDescent="0.35">
      <c r="A3" s="176" t="s">
        <v>943</v>
      </c>
      <c r="B3" s="173"/>
      <c r="C3" s="173"/>
    </row>
    <row r="4" spans="1:22" x14ac:dyDescent="0.35">
      <c r="A4" s="173" t="s">
        <v>944</v>
      </c>
      <c r="B4" s="173"/>
      <c r="C4" s="173"/>
    </row>
    <row r="5" spans="1:22" x14ac:dyDescent="0.35">
      <c r="A5" s="173" t="s">
        <v>945</v>
      </c>
      <c r="B5" s="173"/>
      <c r="C5" s="173"/>
    </row>
    <row r="6" spans="1:22" x14ac:dyDescent="0.35">
      <c r="A6" s="173" t="s">
        <v>946</v>
      </c>
      <c r="B6" s="173"/>
      <c r="C6" s="173"/>
    </row>
    <row r="7" spans="1:22" x14ac:dyDescent="0.35">
      <c r="A7" s="173" t="s">
        <v>822</v>
      </c>
      <c r="B7" s="173"/>
      <c r="C7" s="173"/>
    </row>
    <row r="8" spans="1:22" x14ac:dyDescent="0.35">
      <c r="A8" s="173" t="s">
        <v>947</v>
      </c>
      <c r="B8" s="173"/>
      <c r="C8" s="173"/>
    </row>
    <row r="9" spans="1:22" ht="72" customHeight="1" x14ac:dyDescent="0.35">
      <c r="A9" s="180" t="s">
        <v>948</v>
      </c>
      <c r="B9" s="180" t="s">
        <v>4</v>
      </c>
      <c r="C9" s="181" t="s">
        <v>949</v>
      </c>
      <c r="D9" s="43" t="s">
        <v>6</v>
      </c>
      <c r="E9" s="44" t="s">
        <v>7</v>
      </c>
      <c r="F9" s="44" t="s">
        <v>8</v>
      </c>
      <c r="G9" s="44" t="s">
        <v>9</v>
      </c>
      <c r="H9" s="44" t="s">
        <v>10</v>
      </c>
      <c r="I9" s="44" t="s">
        <v>11</v>
      </c>
      <c r="J9" s="44" t="s">
        <v>12</v>
      </c>
      <c r="K9" s="44" t="s">
        <v>13</v>
      </c>
      <c r="L9" s="44" t="s">
        <v>14</v>
      </c>
      <c r="M9" s="44" t="s">
        <v>15</v>
      </c>
      <c r="N9" s="44" t="s">
        <v>16</v>
      </c>
      <c r="O9" s="44" t="s">
        <v>17</v>
      </c>
      <c r="P9" s="44" t="s">
        <v>18</v>
      </c>
      <c r="Q9" s="44" t="s">
        <v>19</v>
      </c>
      <c r="R9" s="44" t="s">
        <v>20</v>
      </c>
      <c r="S9" s="44" t="s">
        <v>21</v>
      </c>
      <c r="T9" s="44" t="s">
        <v>22</v>
      </c>
      <c r="U9" s="44" t="s">
        <v>23</v>
      </c>
      <c r="V9" s="44" t="s">
        <v>860</v>
      </c>
    </row>
    <row r="10" spans="1:22" x14ac:dyDescent="0.35">
      <c r="A10" s="173" t="s">
        <v>24</v>
      </c>
      <c r="B10" s="27" t="s">
        <v>0</v>
      </c>
      <c r="C10" s="8">
        <v>59597300</v>
      </c>
      <c r="D10" s="8">
        <v>1654800</v>
      </c>
      <c r="E10" s="8">
        <v>1804200</v>
      </c>
      <c r="F10" s="8">
        <v>1842800</v>
      </c>
      <c r="G10" s="8">
        <v>1741500</v>
      </c>
      <c r="H10" s="8">
        <v>1808800</v>
      </c>
      <c r="I10" s="8">
        <v>1909900</v>
      </c>
      <c r="J10" s="8">
        <v>2003600</v>
      </c>
      <c r="K10" s="8">
        <v>1932200</v>
      </c>
      <c r="L10" s="8">
        <v>1839500</v>
      </c>
      <c r="M10" s="8">
        <v>1867900</v>
      </c>
      <c r="N10" s="8">
        <v>2027500</v>
      </c>
      <c r="O10" s="8">
        <v>1978300</v>
      </c>
      <c r="P10" s="8">
        <v>1699600</v>
      </c>
      <c r="Q10" s="8">
        <v>1428200</v>
      </c>
      <c r="R10" s="8">
        <v>1419500</v>
      </c>
      <c r="S10" s="8">
        <v>1008900</v>
      </c>
      <c r="T10" s="8">
        <v>668200</v>
      </c>
      <c r="U10" s="8">
        <v>372700</v>
      </c>
      <c r="V10" s="8">
        <v>169200</v>
      </c>
    </row>
    <row r="11" spans="1:22" s="3" customFormat="1" x14ac:dyDescent="0.35">
      <c r="A11" s="173" t="s">
        <v>26</v>
      </c>
      <c r="B11" s="184" t="s">
        <v>858</v>
      </c>
      <c r="C11" s="8">
        <v>56489800</v>
      </c>
      <c r="D11" s="8">
        <v>1575400</v>
      </c>
      <c r="E11" s="8">
        <v>1714200</v>
      </c>
      <c r="F11" s="8">
        <v>1749000</v>
      </c>
      <c r="G11" s="8">
        <v>1650800</v>
      </c>
      <c r="H11" s="8">
        <v>1712900</v>
      </c>
      <c r="I11" s="8">
        <v>1818000</v>
      </c>
      <c r="J11" s="8">
        <v>1908200</v>
      </c>
      <c r="K11" s="8">
        <v>1841900</v>
      </c>
      <c r="L11" s="8">
        <v>1753600</v>
      </c>
      <c r="M11" s="8">
        <v>1777100</v>
      </c>
      <c r="N11" s="8">
        <v>1922800</v>
      </c>
      <c r="O11" s="8">
        <v>1869600</v>
      </c>
      <c r="P11" s="8">
        <v>1602000</v>
      </c>
      <c r="Q11" s="8">
        <v>1341900</v>
      </c>
      <c r="R11" s="8">
        <v>1331800</v>
      </c>
      <c r="S11" s="8">
        <v>947200</v>
      </c>
      <c r="T11" s="8">
        <v>628600</v>
      </c>
      <c r="U11" s="8">
        <v>351400</v>
      </c>
      <c r="V11" s="8">
        <v>159800</v>
      </c>
    </row>
    <row r="12" spans="1:22" x14ac:dyDescent="0.35">
      <c r="A12" s="173" t="s">
        <v>28</v>
      </c>
      <c r="B12" s="185" t="s">
        <v>950</v>
      </c>
      <c r="C12" s="8">
        <v>2647100</v>
      </c>
      <c r="D12" s="8">
        <v>68700</v>
      </c>
      <c r="E12" s="8">
        <v>77500</v>
      </c>
      <c r="F12" s="8">
        <v>79100</v>
      </c>
      <c r="G12" s="8">
        <v>76500</v>
      </c>
      <c r="H12" s="8">
        <v>82400</v>
      </c>
      <c r="I12" s="8">
        <v>78900</v>
      </c>
      <c r="J12" s="8">
        <v>80900</v>
      </c>
      <c r="K12" s="8">
        <v>79400</v>
      </c>
      <c r="L12" s="8">
        <v>74300</v>
      </c>
      <c r="M12" s="8">
        <v>77800</v>
      </c>
      <c r="N12" s="8">
        <v>89600</v>
      </c>
      <c r="O12" s="8">
        <v>94100</v>
      </c>
      <c r="P12" s="8">
        <v>85600</v>
      </c>
      <c r="Q12" s="8">
        <v>74200</v>
      </c>
      <c r="R12" s="8">
        <v>71100</v>
      </c>
      <c r="S12" s="8">
        <v>47300</v>
      </c>
      <c r="T12" s="8">
        <v>31800</v>
      </c>
      <c r="U12" s="8">
        <v>17100</v>
      </c>
      <c r="V12" s="8">
        <v>7100</v>
      </c>
    </row>
    <row r="13" spans="1:22" s="3" customFormat="1" x14ac:dyDescent="0.35">
      <c r="A13" s="173" t="s">
        <v>31</v>
      </c>
      <c r="B13" s="186" t="s">
        <v>951</v>
      </c>
      <c r="C13" s="8">
        <v>522100</v>
      </c>
      <c r="D13" s="8">
        <v>12700</v>
      </c>
      <c r="E13" s="8">
        <v>14600</v>
      </c>
      <c r="F13" s="8">
        <v>15100</v>
      </c>
      <c r="G13" s="8">
        <v>15900</v>
      </c>
      <c r="H13" s="8">
        <v>16600</v>
      </c>
      <c r="I13" s="8">
        <v>14200</v>
      </c>
      <c r="J13" s="8">
        <v>14700</v>
      </c>
      <c r="K13" s="8">
        <v>14900</v>
      </c>
      <c r="L13" s="8">
        <v>14100</v>
      </c>
      <c r="M13" s="8">
        <v>15400</v>
      </c>
      <c r="N13" s="8">
        <v>18600</v>
      </c>
      <c r="O13" s="8">
        <v>19500</v>
      </c>
      <c r="P13" s="8">
        <v>17200</v>
      </c>
      <c r="Q13" s="8">
        <v>15400</v>
      </c>
      <c r="R13" s="8">
        <v>14800</v>
      </c>
      <c r="S13" s="8">
        <v>10300</v>
      </c>
      <c r="T13" s="8">
        <v>6700</v>
      </c>
      <c r="U13" s="8">
        <v>3400</v>
      </c>
      <c r="V13" s="8">
        <v>1400</v>
      </c>
    </row>
    <row r="14" spans="1:22" x14ac:dyDescent="0.35">
      <c r="A14" s="173" t="s">
        <v>33</v>
      </c>
      <c r="B14" s="186" t="s">
        <v>952</v>
      </c>
      <c r="C14" s="8">
        <v>107800</v>
      </c>
      <c r="D14" s="8">
        <v>2800</v>
      </c>
      <c r="E14" s="8">
        <v>3300</v>
      </c>
      <c r="F14" s="8">
        <v>3400</v>
      </c>
      <c r="G14" s="8">
        <v>3000</v>
      </c>
      <c r="H14" s="8">
        <v>2600</v>
      </c>
      <c r="I14" s="8">
        <v>3100</v>
      </c>
      <c r="J14" s="8">
        <v>3300</v>
      </c>
      <c r="K14" s="8">
        <v>3200</v>
      </c>
      <c r="L14" s="8">
        <v>3300</v>
      </c>
      <c r="M14" s="8">
        <v>3300</v>
      </c>
      <c r="N14" s="8">
        <v>3800</v>
      </c>
      <c r="O14" s="8">
        <v>3900</v>
      </c>
      <c r="P14" s="8">
        <v>3400</v>
      </c>
      <c r="Q14" s="8">
        <v>3000</v>
      </c>
      <c r="R14" s="8">
        <v>2800</v>
      </c>
      <c r="S14" s="8">
        <v>2000</v>
      </c>
      <c r="T14" s="8">
        <v>1400</v>
      </c>
      <c r="U14" s="174">
        <v>800</v>
      </c>
      <c r="V14" s="174">
        <v>300</v>
      </c>
    </row>
    <row r="15" spans="1:22" s="3" customFormat="1" x14ac:dyDescent="0.35">
      <c r="A15" s="173" t="s">
        <v>35</v>
      </c>
      <c r="B15" s="186" t="s">
        <v>953</v>
      </c>
      <c r="C15" s="8">
        <v>92300</v>
      </c>
      <c r="D15" s="8">
        <v>2600</v>
      </c>
      <c r="E15" s="8">
        <v>2800</v>
      </c>
      <c r="F15" s="8">
        <v>3000</v>
      </c>
      <c r="G15" s="8">
        <v>2700</v>
      </c>
      <c r="H15" s="8">
        <v>2500</v>
      </c>
      <c r="I15" s="8">
        <v>2600</v>
      </c>
      <c r="J15" s="8">
        <v>2700</v>
      </c>
      <c r="K15" s="8">
        <v>2600</v>
      </c>
      <c r="L15" s="8">
        <v>2400</v>
      </c>
      <c r="M15" s="8">
        <v>2700</v>
      </c>
      <c r="N15" s="8">
        <v>3100</v>
      </c>
      <c r="O15" s="8">
        <v>3400</v>
      </c>
      <c r="P15" s="8">
        <v>3200</v>
      </c>
      <c r="Q15" s="8">
        <v>2600</v>
      </c>
      <c r="R15" s="8">
        <v>2400</v>
      </c>
      <c r="S15" s="8">
        <v>1500</v>
      </c>
      <c r="T15" s="8">
        <v>1000</v>
      </c>
      <c r="U15" s="174">
        <v>600</v>
      </c>
      <c r="V15" s="174">
        <v>200</v>
      </c>
    </row>
    <row r="16" spans="1:22" x14ac:dyDescent="0.35">
      <c r="A16" s="173" t="s">
        <v>37</v>
      </c>
      <c r="B16" s="186" t="s">
        <v>954</v>
      </c>
      <c r="C16" s="8">
        <v>143900</v>
      </c>
      <c r="D16" s="8">
        <v>4500</v>
      </c>
      <c r="E16" s="8">
        <v>5100</v>
      </c>
      <c r="F16" s="8">
        <v>4900</v>
      </c>
      <c r="G16" s="8">
        <v>4400</v>
      </c>
      <c r="H16" s="8">
        <v>5300</v>
      </c>
      <c r="I16" s="8">
        <v>5100</v>
      </c>
      <c r="J16" s="8">
        <v>5100</v>
      </c>
      <c r="K16" s="8">
        <v>4600</v>
      </c>
      <c r="L16" s="8">
        <v>4000</v>
      </c>
      <c r="M16" s="8">
        <v>3900</v>
      </c>
      <c r="N16" s="8">
        <v>4200</v>
      </c>
      <c r="O16" s="8">
        <v>4600</v>
      </c>
      <c r="P16" s="8">
        <v>4300</v>
      </c>
      <c r="Q16" s="8">
        <v>3500</v>
      </c>
      <c r="R16" s="8">
        <v>3100</v>
      </c>
      <c r="S16" s="8">
        <v>2000</v>
      </c>
      <c r="T16" s="8">
        <v>1400</v>
      </c>
      <c r="U16" s="174">
        <v>700</v>
      </c>
      <c r="V16" s="174">
        <v>300</v>
      </c>
    </row>
    <row r="17" spans="1:22" x14ac:dyDescent="0.35">
      <c r="A17" s="173" t="s">
        <v>955</v>
      </c>
      <c r="B17" s="186" t="s">
        <v>956</v>
      </c>
      <c r="C17" s="8">
        <v>320600</v>
      </c>
      <c r="D17" s="8">
        <v>7300</v>
      </c>
      <c r="E17" s="8">
        <v>8600</v>
      </c>
      <c r="F17" s="8">
        <v>9000</v>
      </c>
      <c r="G17" s="8">
        <v>8200</v>
      </c>
      <c r="H17" s="8">
        <v>7300</v>
      </c>
      <c r="I17" s="8">
        <v>7900</v>
      </c>
      <c r="J17" s="8">
        <v>8300</v>
      </c>
      <c r="K17" s="8">
        <v>8400</v>
      </c>
      <c r="L17" s="8">
        <v>8400</v>
      </c>
      <c r="M17" s="8">
        <v>9500</v>
      </c>
      <c r="N17" s="8">
        <v>11200</v>
      </c>
      <c r="O17" s="8">
        <v>12400</v>
      </c>
      <c r="P17" s="8">
        <v>11900</v>
      </c>
      <c r="Q17" s="8">
        <v>11100</v>
      </c>
      <c r="R17" s="8">
        <v>11100</v>
      </c>
      <c r="S17" s="8">
        <v>7600</v>
      </c>
      <c r="T17" s="8">
        <v>4700</v>
      </c>
      <c r="U17" s="8">
        <v>2500</v>
      </c>
      <c r="V17" s="8">
        <v>1100</v>
      </c>
    </row>
    <row r="18" spans="1:22" x14ac:dyDescent="0.35">
      <c r="A18" s="173" t="s">
        <v>41</v>
      </c>
      <c r="B18" s="186" t="s">
        <v>957</v>
      </c>
      <c r="C18" s="8">
        <v>136500</v>
      </c>
      <c r="D18" s="8">
        <v>3400</v>
      </c>
      <c r="E18" s="8">
        <v>4100</v>
      </c>
      <c r="F18" s="8">
        <v>4100</v>
      </c>
      <c r="G18" s="8">
        <v>3700</v>
      </c>
      <c r="H18" s="8">
        <v>3300</v>
      </c>
      <c r="I18" s="8">
        <v>3600</v>
      </c>
      <c r="J18" s="8">
        <v>3700</v>
      </c>
      <c r="K18" s="8">
        <v>3600</v>
      </c>
      <c r="L18" s="8">
        <v>3500</v>
      </c>
      <c r="M18" s="8">
        <v>3900</v>
      </c>
      <c r="N18" s="8">
        <v>4800</v>
      </c>
      <c r="O18" s="8">
        <v>5200</v>
      </c>
      <c r="P18" s="8">
        <v>4700</v>
      </c>
      <c r="Q18" s="8">
        <v>4100</v>
      </c>
      <c r="R18" s="8">
        <v>4100</v>
      </c>
      <c r="S18" s="8">
        <v>3000</v>
      </c>
      <c r="T18" s="8">
        <v>2000</v>
      </c>
      <c r="U18" s="8">
        <v>1000</v>
      </c>
      <c r="V18" s="174">
        <v>400</v>
      </c>
    </row>
    <row r="19" spans="1:22" x14ac:dyDescent="0.35">
      <c r="A19" s="173" t="s">
        <v>43</v>
      </c>
      <c r="B19" s="186" t="s">
        <v>958</v>
      </c>
      <c r="C19" s="8">
        <v>196600</v>
      </c>
      <c r="D19" s="8">
        <v>5400</v>
      </c>
      <c r="E19" s="8">
        <v>6400</v>
      </c>
      <c r="F19" s="8">
        <v>6600</v>
      </c>
      <c r="G19" s="8">
        <v>5500</v>
      </c>
      <c r="H19" s="8">
        <v>4900</v>
      </c>
      <c r="I19" s="8">
        <v>5800</v>
      </c>
      <c r="J19" s="8">
        <v>6400</v>
      </c>
      <c r="K19" s="8">
        <v>6400</v>
      </c>
      <c r="L19" s="8">
        <v>5900</v>
      </c>
      <c r="M19" s="8">
        <v>6000</v>
      </c>
      <c r="N19" s="8">
        <v>6900</v>
      </c>
      <c r="O19" s="8">
        <v>6800</v>
      </c>
      <c r="P19" s="8">
        <v>6200</v>
      </c>
      <c r="Q19" s="8">
        <v>5300</v>
      </c>
      <c r="R19" s="8">
        <v>4900</v>
      </c>
      <c r="S19" s="8">
        <v>3200</v>
      </c>
      <c r="T19" s="8">
        <v>2200</v>
      </c>
      <c r="U19" s="8">
        <v>1100</v>
      </c>
      <c r="V19" s="174">
        <v>500</v>
      </c>
    </row>
    <row r="20" spans="1:22" x14ac:dyDescent="0.35">
      <c r="A20" s="173" t="s">
        <v>959</v>
      </c>
      <c r="B20" s="186" t="s">
        <v>46</v>
      </c>
      <c r="C20" s="8">
        <v>1127200</v>
      </c>
      <c r="D20" s="8">
        <v>30000</v>
      </c>
      <c r="E20" s="8">
        <v>32600</v>
      </c>
      <c r="F20" s="8">
        <v>33000</v>
      </c>
      <c r="G20" s="8">
        <v>33100</v>
      </c>
      <c r="H20" s="8">
        <v>39800</v>
      </c>
      <c r="I20" s="8">
        <v>36500</v>
      </c>
      <c r="J20" s="8">
        <v>36800</v>
      </c>
      <c r="K20" s="8">
        <v>35800</v>
      </c>
      <c r="L20" s="8">
        <v>32700</v>
      </c>
      <c r="M20" s="8">
        <v>33000</v>
      </c>
      <c r="N20" s="8">
        <v>36900</v>
      </c>
      <c r="O20" s="8">
        <v>38300</v>
      </c>
      <c r="P20" s="8">
        <v>34800</v>
      </c>
      <c r="Q20" s="8">
        <v>29200</v>
      </c>
      <c r="R20" s="8">
        <v>27800</v>
      </c>
      <c r="S20" s="8">
        <v>17800</v>
      </c>
      <c r="T20" s="8">
        <v>12500</v>
      </c>
      <c r="U20" s="8">
        <v>7000</v>
      </c>
      <c r="V20" s="8">
        <v>2900</v>
      </c>
    </row>
    <row r="21" spans="1:22" x14ac:dyDescent="0.35">
      <c r="A21" s="173" t="s">
        <v>960</v>
      </c>
      <c r="B21" s="187" t="s">
        <v>48</v>
      </c>
      <c r="C21" s="8">
        <v>196100</v>
      </c>
      <c r="D21" s="8">
        <v>5100</v>
      </c>
      <c r="E21" s="8">
        <v>5700</v>
      </c>
      <c r="F21" s="8">
        <v>5700</v>
      </c>
      <c r="G21" s="8">
        <v>5100</v>
      </c>
      <c r="H21" s="8">
        <v>5200</v>
      </c>
      <c r="I21" s="8">
        <v>6300</v>
      </c>
      <c r="J21" s="8">
        <v>6500</v>
      </c>
      <c r="K21" s="8">
        <v>6400</v>
      </c>
      <c r="L21" s="8">
        <v>5900</v>
      </c>
      <c r="M21" s="8">
        <v>5900</v>
      </c>
      <c r="N21" s="8">
        <v>6900</v>
      </c>
      <c r="O21" s="8">
        <v>7100</v>
      </c>
      <c r="P21" s="8">
        <v>6200</v>
      </c>
      <c r="Q21" s="8">
        <v>5200</v>
      </c>
      <c r="R21" s="8">
        <v>5200</v>
      </c>
      <c r="S21" s="8">
        <v>3300</v>
      </c>
      <c r="T21" s="8">
        <v>2600</v>
      </c>
      <c r="U21" s="8">
        <v>1400</v>
      </c>
      <c r="V21" s="174">
        <v>500</v>
      </c>
    </row>
    <row r="22" spans="1:22" x14ac:dyDescent="0.35">
      <c r="A22" s="173" t="s">
        <v>49</v>
      </c>
      <c r="B22" s="187" t="s">
        <v>50</v>
      </c>
      <c r="C22" s="8">
        <v>300200</v>
      </c>
      <c r="D22" s="8">
        <v>8000</v>
      </c>
      <c r="E22" s="8">
        <v>8600</v>
      </c>
      <c r="F22" s="8">
        <v>8500</v>
      </c>
      <c r="G22" s="8">
        <v>11300</v>
      </c>
      <c r="H22" s="8">
        <v>18600</v>
      </c>
      <c r="I22" s="8">
        <v>11800</v>
      </c>
      <c r="J22" s="8">
        <v>10400</v>
      </c>
      <c r="K22" s="8">
        <v>9800</v>
      </c>
      <c r="L22" s="8">
        <v>8500</v>
      </c>
      <c r="M22" s="8">
        <v>8000</v>
      </c>
      <c r="N22" s="8">
        <v>8300</v>
      </c>
      <c r="O22" s="8">
        <v>8600</v>
      </c>
      <c r="P22" s="8">
        <v>7600</v>
      </c>
      <c r="Q22" s="8">
        <v>6200</v>
      </c>
      <c r="R22" s="8">
        <v>5700</v>
      </c>
      <c r="S22" s="8">
        <v>3700</v>
      </c>
      <c r="T22" s="8">
        <v>2400</v>
      </c>
      <c r="U22" s="8">
        <v>1600</v>
      </c>
      <c r="V22" s="174">
        <v>700</v>
      </c>
    </row>
    <row r="23" spans="1:22" x14ac:dyDescent="0.35">
      <c r="A23" s="173" t="s">
        <v>51</v>
      </c>
      <c r="B23" s="187" t="s">
        <v>52</v>
      </c>
      <c r="C23" s="8">
        <v>209000</v>
      </c>
      <c r="D23" s="8">
        <v>5700</v>
      </c>
      <c r="E23" s="8">
        <v>6200</v>
      </c>
      <c r="F23" s="8">
        <v>6400</v>
      </c>
      <c r="G23" s="8">
        <v>5300</v>
      </c>
      <c r="H23" s="8">
        <v>4800</v>
      </c>
      <c r="I23" s="8">
        <v>5900</v>
      </c>
      <c r="J23" s="8">
        <v>6500</v>
      </c>
      <c r="K23" s="8">
        <v>6900</v>
      </c>
      <c r="L23" s="8">
        <v>6700</v>
      </c>
      <c r="M23" s="8">
        <v>6600</v>
      </c>
      <c r="N23" s="8">
        <v>7100</v>
      </c>
      <c r="O23" s="8">
        <v>7500</v>
      </c>
      <c r="P23" s="8">
        <v>6500</v>
      </c>
      <c r="Q23" s="8">
        <v>5800</v>
      </c>
      <c r="R23" s="8">
        <v>5600</v>
      </c>
      <c r="S23" s="8">
        <v>3600</v>
      </c>
      <c r="T23" s="8">
        <v>2400</v>
      </c>
      <c r="U23" s="8">
        <v>1400</v>
      </c>
      <c r="V23" s="174">
        <v>600</v>
      </c>
    </row>
    <row r="24" spans="1:22" x14ac:dyDescent="0.35">
      <c r="A24" s="173" t="s">
        <v>53</v>
      </c>
      <c r="B24" s="187" t="s">
        <v>54</v>
      </c>
      <c r="C24" s="8">
        <v>147800</v>
      </c>
      <c r="D24" s="8">
        <v>4100</v>
      </c>
      <c r="E24" s="8">
        <v>4400</v>
      </c>
      <c r="F24" s="8">
        <v>4400</v>
      </c>
      <c r="G24" s="8">
        <v>3800</v>
      </c>
      <c r="H24" s="8">
        <v>3700</v>
      </c>
      <c r="I24" s="8">
        <v>4200</v>
      </c>
      <c r="J24" s="8">
        <v>4600</v>
      </c>
      <c r="K24" s="8">
        <v>4500</v>
      </c>
      <c r="L24" s="8">
        <v>4100</v>
      </c>
      <c r="M24" s="8">
        <v>4300</v>
      </c>
      <c r="N24" s="8">
        <v>5100</v>
      </c>
      <c r="O24" s="8">
        <v>5400</v>
      </c>
      <c r="P24" s="8">
        <v>5100</v>
      </c>
      <c r="Q24" s="8">
        <v>4300</v>
      </c>
      <c r="R24" s="8">
        <v>4100</v>
      </c>
      <c r="S24" s="8">
        <v>2500</v>
      </c>
      <c r="T24" s="8">
        <v>1900</v>
      </c>
      <c r="U24" s="174">
        <v>900</v>
      </c>
      <c r="V24" s="174">
        <v>400</v>
      </c>
    </row>
    <row r="25" spans="1:22" x14ac:dyDescent="0.35">
      <c r="A25" s="173" t="s">
        <v>55</v>
      </c>
      <c r="B25" s="187" t="s">
        <v>56</v>
      </c>
      <c r="C25" s="8">
        <v>274200</v>
      </c>
      <c r="D25" s="8">
        <v>7100</v>
      </c>
      <c r="E25" s="8">
        <v>7900</v>
      </c>
      <c r="F25" s="8">
        <v>8100</v>
      </c>
      <c r="G25" s="8">
        <v>7500</v>
      </c>
      <c r="H25" s="8">
        <v>7500</v>
      </c>
      <c r="I25" s="8">
        <v>8200</v>
      </c>
      <c r="J25" s="8">
        <v>8700</v>
      </c>
      <c r="K25" s="8">
        <v>8300</v>
      </c>
      <c r="L25" s="8">
        <v>7500</v>
      </c>
      <c r="M25" s="8">
        <v>8100</v>
      </c>
      <c r="N25" s="8">
        <v>9500</v>
      </c>
      <c r="O25" s="8">
        <v>9700</v>
      </c>
      <c r="P25" s="8">
        <v>9300</v>
      </c>
      <c r="Q25" s="8">
        <v>7700</v>
      </c>
      <c r="R25" s="8">
        <v>7300</v>
      </c>
      <c r="S25" s="8">
        <v>4700</v>
      </c>
      <c r="T25" s="8">
        <v>3400</v>
      </c>
      <c r="U25" s="8">
        <v>1700</v>
      </c>
      <c r="V25" s="174">
        <v>700</v>
      </c>
    </row>
    <row r="26" spans="1:22" x14ac:dyDescent="0.35">
      <c r="A26" s="173" t="s">
        <v>57</v>
      </c>
      <c r="B26" s="185" t="s">
        <v>961</v>
      </c>
      <c r="C26" s="8">
        <v>7417300</v>
      </c>
      <c r="D26" s="8">
        <v>208700</v>
      </c>
      <c r="E26" s="8">
        <v>227700</v>
      </c>
      <c r="F26" s="8">
        <v>232300</v>
      </c>
      <c r="G26" s="8">
        <v>219800</v>
      </c>
      <c r="H26" s="8">
        <v>226200</v>
      </c>
      <c r="I26" s="8">
        <v>233800</v>
      </c>
      <c r="J26" s="8">
        <v>245100</v>
      </c>
      <c r="K26" s="8">
        <v>236900</v>
      </c>
      <c r="L26" s="8">
        <v>218700</v>
      </c>
      <c r="M26" s="8">
        <v>227000</v>
      </c>
      <c r="N26" s="8">
        <v>254300</v>
      </c>
      <c r="O26" s="8">
        <v>252800</v>
      </c>
      <c r="P26" s="8">
        <v>219100</v>
      </c>
      <c r="Q26" s="8">
        <v>184200</v>
      </c>
      <c r="R26" s="8">
        <v>182200</v>
      </c>
      <c r="S26" s="8">
        <v>125500</v>
      </c>
      <c r="T26" s="8">
        <v>83200</v>
      </c>
      <c r="U26" s="8">
        <v>44000</v>
      </c>
      <c r="V26" s="8">
        <v>18600</v>
      </c>
    </row>
    <row r="27" spans="1:22" x14ac:dyDescent="0.35">
      <c r="A27" s="173" t="s">
        <v>59</v>
      </c>
      <c r="B27" s="186" t="s">
        <v>962</v>
      </c>
      <c r="C27" s="8">
        <v>154800</v>
      </c>
      <c r="D27" s="8">
        <v>5000</v>
      </c>
      <c r="E27" s="8">
        <v>5700</v>
      </c>
      <c r="F27" s="8">
        <v>5900</v>
      </c>
      <c r="G27" s="8">
        <v>5600</v>
      </c>
      <c r="H27" s="8">
        <v>4800</v>
      </c>
      <c r="I27" s="8">
        <v>5000</v>
      </c>
      <c r="J27" s="8">
        <v>5100</v>
      </c>
      <c r="K27" s="8">
        <v>5200</v>
      </c>
      <c r="L27" s="8">
        <v>5000</v>
      </c>
      <c r="M27" s="8">
        <v>4900</v>
      </c>
      <c r="N27" s="8">
        <v>5200</v>
      </c>
      <c r="O27" s="8">
        <v>4700</v>
      </c>
      <c r="P27" s="8">
        <v>4000</v>
      </c>
      <c r="Q27" s="8">
        <v>3300</v>
      </c>
      <c r="R27" s="8">
        <v>3100</v>
      </c>
      <c r="S27" s="8">
        <v>1900</v>
      </c>
      <c r="T27" s="8">
        <v>1300</v>
      </c>
      <c r="U27" s="174">
        <v>700</v>
      </c>
      <c r="V27" s="174">
        <v>300</v>
      </c>
    </row>
    <row r="28" spans="1:22" x14ac:dyDescent="0.35">
      <c r="A28" s="173" t="s">
        <v>61</v>
      </c>
      <c r="B28" s="186" t="s">
        <v>963</v>
      </c>
      <c r="C28" s="8">
        <v>141100</v>
      </c>
      <c r="D28" s="8">
        <v>3700</v>
      </c>
      <c r="E28" s="8">
        <v>4000</v>
      </c>
      <c r="F28" s="8">
        <v>4100</v>
      </c>
      <c r="G28" s="8">
        <v>3800</v>
      </c>
      <c r="H28" s="8">
        <v>3700</v>
      </c>
      <c r="I28" s="8">
        <v>4100</v>
      </c>
      <c r="J28" s="8">
        <v>4600</v>
      </c>
      <c r="K28" s="8">
        <v>4200</v>
      </c>
      <c r="L28" s="8">
        <v>3900</v>
      </c>
      <c r="M28" s="8">
        <v>4300</v>
      </c>
      <c r="N28" s="8">
        <v>5300</v>
      </c>
      <c r="O28" s="8">
        <v>5600</v>
      </c>
      <c r="P28" s="8">
        <v>4800</v>
      </c>
      <c r="Q28" s="8">
        <v>3900</v>
      </c>
      <c r="R28" s="8">
        <v>3900</v>
      </c>
      <c r="S28" s="8">
        <v>2700</v>
      </c>
      <c r="T28" s="8">
        <v>1800</v>
      </c>
      <c r="U28" s="174">
        <v>900</v>
      </c>
      <c r="V28" s="174">
        <v>400</v>
      </c>
    </row>
    <row r="29" spans="1:22" x14ac:dyDescent="0.35">
      <c r="A29" s="173" t="s">
        <v>63</v>
      </c>
      <c r="B29" s="186" t="s">
        <v>964</v>
      </c>
      <c r="C29" s="8">
        <v>398800</v>
      </c>
      <c r="D29" s="8">
        <v>10200</v>
      </c>
      <c r="E29" s="8">
        <v>11400</v>
      </c>
      <c r="F29" s="8">
        <v>11800</v>
      </c>
      <c r="G29" s="8">
        <v>10100</v>
      </c>
      <c r="H29" s="8">
        <v>8900</v>
      </c>
      <c r="I29" s="8">
        <v>10800</v>
      </c>
      <c r="J29" s="8">
        <v>12000</v>
      </c>
      <c r="K29" s="8">
        <v>12000</v>
      </c>
      <c r="L29" s="8">
        <v>11800</v>
      </c>
      <c r="M29" s="8">
        <v>12900</v>
      </c>
      <c r="N29" s="8">
        <v>14800</v>
      </c>
      <c r="O29" s="8">
        <v>15000</v>
      </c>
      <c r="P29" s="8">
        <v>12700</v>
      </c>
      <c r="Q29" s="8">
        <v>11000</v>
      </c>
      <c r="R29" s="8">
        <v>11600</v>
      </c>
      <c r="S29" s="8">
        <v>8400</v>
      </c>
      <c r="T29" s="8">
        <v>5500</v>
      </c>
      <c r="U29" s="8">
        <v>3100</v>
      </c>
      <c r="V29" s="8">
        <v>1500</v>
      </c>
    </row>
    <row r="30" spans="1:22" x14ac:dyDescent="0.35">
      <c r="A30" s="173" t="s">
        <v>65</v>
      </c>
      <c r="B30" s="186" t="s">
        <v>965</v>
      </c>
      <c r="C30" s="8">
        <v>357200</v>
      </c>
      <c r="D30" s="8">
        <v>9000</v>
      </c>
      <c r="E30" s="8">
        <v>10200</v>
      </c>
      <c r="F30" s="8">
        <v>10600</v>
      </c>
      <c r="G30" s="8">
        <v>9400</v>
      </c>
      <c r="H30" s="8">
        <v>9500</v>
      </c>
      <c r="I30" s="8">
        <v>10600</v>
      </c>
      <c r="J30" s="8">
        <v>11000</v>
      </c>
      <c r="K30" s="8">
        <v>11000</v>
      </c>
      <c r="L30" s="8">
        <v>10100</v>
      </c>
      <c r="M30" s="8">
        <v>11100</v>
      </c>
      <c r="N30" s="8">
        <v>12800</v>
      </c>
      <c r="O30" s="8">
        <v>13000</v>
      </c>
      <c r="P30" s="8">
        <v>11100</v>
      </c>
      <c r="Q30" s="8">
        <v>9800</v>
      </c>
      <c r="R30" s="8">
        <v>9800</v>
      </c>
      <c r="S30" s="8">
        <v>7100</v>
      </c>
      <c r="T30" s="8">
        <v>4700</v>
      </c>
      <c r="U30" s="8">
        <v>2400</v>
      </c>
      <c r="V30" s="8">
        <v>1200</v>
      </c>
    </row>
    <row r="31" spans="1:22" x14ac:dyDescent="0.35">
      <c r="A31" s="173" t="s">
        <v>67</v>
      </c>
      <c r="B31" s="186" t="s">
        <v>966</v>
      </c>
      <c r="C31" s="8">
        <v>128200</v>
      </c>
      <c r="D31" s="8">
        <v>3600</v>
      </c>
      <c r="E31" s="8">
        <v>4100</v>
      </c>
      <c r="F31" s="8">
        <v>4100</v>
      </c>
      <c r="G31" s="8">
        <v>3700</v>
      </c>
      <c r="H31" s="8">
        <v>3400</v>
      </c>
      <c r="I31" s="8">
        <v>3800</v>
      </c>
      <c r="J31" s="8">
        <v>4000</v>
      </c>
      <c r="K31" s="8">
        <v>4200</v>
      </c>
      <c r="L31" s="8">
        <v>3900</v>
      </c>
      <c r="M31" s="8">
        <v>4100</v>
      </c>
      <c r="N31" s="8">
        <v>4500</v>
      </c>
      <c r="O31" s="8">
        <v>4500</v>
      </c>
      <c r="P31" s="8">
        <v>3900</v>
      </c>
      <c r="Q31" s="8">
        <v>3500</v>
      </c>
      <c r="R31" s="8">
        <v>3400</v>
      </c>
      <c r="S31" s="8">
        <v>2100</v>
      </c>
      <c r="T31" s="8">
        <v>1300</v>
      </c>
      <c r="U31" s="174">
        <v>600</v>
      </c>
      <c r="V31" s="174">
        <v>200</v>
      </c>
    </row>
    <row r="32" spans="1:22" x14ac:dyDescent="0.35">
      <c r="A32" s="173" t="s">
        <v>69</v>
      </c>
      <c r="B32" s="186" t="s">
        <v>967</v>
      </c>
      <c r="C32" s="8">
        <v>210900</v>
      </c>
      <c r="D32" s="8">
        <v>5400</v>
      </c>
      <c r="E32" s="8">
        <v>6400</v>
      </c>
      <c r="F32" s="8">
        <v>6600</v>
      </c>
      <c r="G32" s="8">
        <v>5800</v>
      </c>
      <c r="H32" s="8">
        <v>5400</v>
      </c>
      <c r="I32" s="8">
        <v>6300</v>
      </c>
      <c r="J32" s="8">
        <v>6900</v>
      </c>
      <c r="K32" s="8">
        <v>7000</v>
      </c>
      <c r="L32" s="8">
        <v>6800</v>
      </c>
      <c r="M32" s="8">
        <v>7200</v>
      </c>
      <c r="N32" s="8">
        <v>8000</v>
      </c>
      <c r="O32" s="8">
        <v>7900</v>
      </c>
      <c r="P32" s="8">
        <v>6400</v>
      </c>
      <c r="Q32" s="8">
        <v>5300</v>
      </c>
      <c r="R32" s="8">
        <v>5100</v>
      </c>
      <c r="S32" s="8">
        <v>3800</v>
      </c>
      <c r="T32" s="8">
        <v>2500</v>
      </c>
      <c r="U32" s="8">
        <v>1300</v>
      </c>
      <c r="V32" s="174">
        <v>500</v>
      </c>
    </row>
    <row r="33" spans="1:22" s="3" customFormat="1" x14ac:dyDescent="0.35">
      <c r="A33" s="173" t="s">
        <v>71</v>
      </c>
      <c r="B33" s="186" t="s">
        <v>968</v>
      </c>
      <c r="C33" s="8">
        <v>499800</v>
      </c>
      <c r="D33" s="8">
        <v>11400</v>
      </c>
      <c r="E33" s="8">
        <v>12900</v>
      </c>
      <c r="F33" s="8">
        <v>13800</v>
      </c>
      <c r="G33" s="8">
        <v>12900</v>
      </c>
      <c r="H33" s="8">
        <v>12100</v>
      </c>
      <c r="I33" s="8">
        <v>14000</v>
      </c>
      <c r="J33" s="8">
        <v>14100</v>
      </c>
      <c r="K33" s="8">
        <v>13800</v>
      </c>
      <c r="L33" s="8">
        <v>12900</v>
      </c>
      <c r="M33" s="8">
        <v>14900</v>
      </c>
      <c r="N33" s="8">
        <v>18400</v>
      </c>
      <c r="O33" s="8">
        <v>19900</v>
      </c>
      <c r="P33" s="8">
        <v>18300</v>
      </c>
      <c r="Q33" s="8">
        <v>15800</v>
      </c>
      <c r="R33" s="8">
        <v>16400</v>
      </c>
      <c r="S33" s="8">
        <v>11300</v>
      </c>
      <c r="T33" s="8">
        <v>7500</v>
      </c>
      <c r="U33" s="8">
        <v>4100</v>
      </c>
      <c r="V33" s="8">
        <v>1700</v>
      </c>
    </row>
    <row r="34" spans="1:22" x14ac:dyDescent="0.35">
      <c r="A34" s="173" t="s">
        <v>73</v>
      </c>
      <c r="B34" s="187" t="s">
        <v>74</v>
      </c>
      <c r="C34" s="8">
        <v>96100</v>
      </c>
      <c r="D34" s="8">
        <v>2200</v>
      </c>
      <c r="E34" s="8">
        <v>2400</v>
      </c>
      <c r="F34" s="8">
        <v>2800</v>
      </c>
      <c r="G34" s="8">
        <v>2400</v>
      </c>
      <c r="H34" s="8">
        <v>2200</v>
      </c>
      <c r="I34" s="8">
        <v>2600</v>
      </c>
      <c r="J34" s="8">
        <v>2600</v>
      </c>
      <c r="K34" s="8">
        <v>2500</v>
      </c>
      <c r="L34" s="8">
        <v>2500</v>
      </c>
      <c r="M34" s="8">
        <v>2800</v>
      </c>
      <c r="N34" s="8">
        <v>3700</v>
      </c>
      <c r="O34" s="8">
        <v>3800</v>
      </c>
      <c r="P34" s="8">
        <v>3500</v>
      </c>
      <c r="Q34" s="8">
        <v>3100</v>
      </c>
      <c r="R34" s="8">
        <v>3300</v>
      </c>
      <c r="S34" s="8">
        <v>2200</v>
      </c>
      <c r="T34" s="8">
        <v>1500</v>
      </c>
      <c r="U34" s="174">
        <v>800</v>
      </c>
      <c r="V34" s="174">
        <v>300</v>
      </c>
    </row>
    <row r="35" spans="1:22" x14ac:dyDescent="0.35">
      <c r="A35" s="173" t="s">
        <v>75</v>
      </c>
      <c r="B35" s="187" t="s">
        <v>76</v>
      </c>
      <c r="C35" s="8">
        <v>67400</v>
      </c>
      <c r="D35" s="8">
        <v>1800</v>
      </c>
      <c r="E35" s="8">
        <v>1800</v>
      </c>
      <c r="F35" s="8">
        <v>1900</v>
      </c>
      <c r="G35" s="8">
        <v>1800</v>
      </c>
      <c r="H35" s="8">
        <v>1900</v>
      </c>
      <c r="I35" s="8">
        <v>2200</v>
      </c>
      <c r="J35" s="8">
        <v>2200</v>
      </c>
      <c r="K35" s="8">
        <v>2000</v>
      </c>
      <c r="L35" s="8">
        <v>1700</v>
      </c>
      <c r="M35" s="8">
        <v>2000</v>
      </c>
      <c r="N35" s="8">
        <v>2500</v>
      </c>
      <c r="O35" s="8">
        <v>2600</v>
      </c>
      <c r="P35" s="8">
        <v>2200</v>
      </c>
      <c r="Q35" s="8">
        <v>1900</v>
      </c>
      <c r="R35" s="8">
        <v>2000</v>
      </c>
      <c r="S35" s="8">
        <v>1400</v>
      </c>
      <c r="T35" s="174">
        <v>900</v>
      </c>
      <c r="U35" s="174">
        <v>400</v>
      </c>
      <c r="V35" s="174">
        <v>200</v>
      </c>
    </row>
    <row r="36" spans="1:22" x14ac:dyDescent="0.35">
      <c r="A36" s="173" t="s">
        <v>77</v>
      </c>
      <c r="B36" s="187" t="s">
        <v>78</v>
      </c>
      <c r="C36" s="8">
        <v>110000</v>
      </c>
      <c r="D36" s="8">
        <v>2800</v>
      </c>
      <c r="E36" s="8">
        <v>3100</v>
      </c>
      <c r="F36" s="8">
        <v>3100</v>
      </c>
      <c r="G36" s="8">
        <v>2800</v>
      </c>
      <c r="H36" s="8">
        <v>2800</v>
      </c>
      <c r="I36" s="8">
        <v>3300</v>
      </c>
      <c r="J36" s="8">
        <v>3400</v>
      </c>
      <c r="K36" s="8">
        <v>3400</v>
      </c>
      <c r="L36" s="8">
        <v>3000</v>
      </c>
      <c r="M36" s="8">
        <v>3400</v>
      </c>
      <c r="N36" s="8">
        <v>3800</v>
      </c>
      <c r="O36" s="8">
        <v>4100</v>
      </c>
      <c r="P36" s="8">
        <v>3800</v>
      </c>
      <c r="Q36" s="8">
        <v>3200</v>
      </c>
      <c r="R36" s="8">
        <v>3200</v>
      </c>
      <c r="S36" s="8">
        <v>2100</v>
      </c>
      <c r="T36" s="8">
        <v>1400</v>
      </c>
      <c r="U36" s="174">
        <v>800</v>
      </c>
      <c r="V36" s="174">
        <v>300</v>
      </c>
    </row>
    <row r="37" spans="1:22" x14ac:dyDescent="0.35">
      <c r="A37" s="173" t="s">
        <v>79</v>
      </c>
      <c r="B37" s="187" t="s">
        <v>80</v>
      </c>
      <c r="C37" s="8">
        <v>67100</v>
      </c>
      <c r="D37" s="8">
        <v>1600</v>
      </c>
      <c r="E37" s="8">
        <v>1900</v>
      </c>
      <c r="F37" s="8">
        <v>1900</v>
      </c>
      <c r="G37" s="8">
        <v>1700</v>
      </c>
      <c r="H37" s="8">
        <v>1700</v>
      </c>
      <c r="I37" s="8">
        <v>2000</v>
      </c>
      <c r="J37" s="8">
        <v>1900</v>
      </c>
      <c r="K37" s="8">
        <v>1900</v>
      </c>
      <c r="L37" s="8">
        <v>1700</v>
      </c>
      <c r="M37" s="8">
        <v>2000</v>
      </c>
      <c r="N37" s="8">
        <v>2500</v>
      </c>
      <c r="O37" s="8">
        <v>2900</v>
      </c>
      <c r="P37" s="8">
        <v>2600</v>
      </c>
      <c r="Q37" s="8">
        <v>2200</v>
      </c>
      <c r="R37" s="8">
        <v>2200</v>
      </c>
      <c r="S37" s="8">
        <v>1500</v>
      </c>
      <c r="T37" s="174">
        <v>900</v>
      </c>
      <c r="U37" s="174">
        <v>500</v>
      </c>
      <c r="V37" s="174">
        <v>200</v>
      </c>
    </row>
    <row r="38" spans="1:22" x14ac:dyDescent="0.35">
      <c r="A38" s="173" t="s">
        <v>81</v>
      </c>
      <c r="B38" s="187" t="s">
        <v>82</v>
      </c>
      <c r="C38" s="8">
        <v>54700</v>
      </c>
      <c r="D38" s="8">
        <v>1100</v>
      </c>
      <c r="E38" s="8">
        <v>1300</v>
      </c>
      <c r="F38" s="8">
        <v>1500</v>
      </c>
      <c r="G38" s="8">
        <v>1400</v>
      </c>
      <c r="H38" s="8">
        <v>1200</v>
      </c>
      <c r="I38" s="8">
        <v>1300</v>
      </c>
      <c r="J38" s="8">
        <v>1400</v>
      </c>
      <c r="K38" s="8">
        <v>1400</v>
      </c>
      <c r="L38" s="8">
        <v>1400</v>
      </c>
      <c r="M38" s="8">
        <v>1700</v>
      </c>
      <c r="N38" s="8">
        <v>2100</v>
      </c>
      <c r="O38" s="8">
        <v>2400</v>
      </c>
      <c r="P38" s="8">
        <v>2200</v>
      </c>
      <c r="Q38" s="8">
        <v>1900</v>
      </c>
      <c r="R38" s="8">
        <v>2000</v>
      </c>
      <c r="S38" s="8">
        <v>1400</v>
      </c>
      <c r="T38" s="174">
        <v>900</v>
      </c>
      <c r="U38" s="174">
        <v>500</v>
      </c>
      <c r="V38" s="174">
        <v>200</v>
      </c>
    </row>
    <row r="39" spans="1:22" x14ac:dyDescent="0.35">
      <c r="A39" s="173" t="s">
        <v>83</v>
      </c>
      <c r="B39" s="187" t="s">
        <v>84</v>
      </c>
      <c r="C39" s="8">
        <v>104500</v>
      </c>
      <c r="D39" s="8">
        <v>1900</v>
      </c>
      <c r="E39" s="8">
        <v>2300</v>
      </c>
      <c r="F39" s="8">
        <v>2700</v>
      </c>
      <c r="G39" s="8">
        <v>2800</v>
      </c>
      <c r="H39" s="8">
        <v>2300</v>
      </c>
      <c r="I39" s="8">
        <v>2500</v>
      </c>
      <c r="J39" s="8">
        <v>2700</v>
      </c>
      <c r="K39" s="8">
        <v>2600</v>
      </c>
      <c r="L39" s="8">
        <v>2600</v>
      </c>
      <c r="M39" s="8">
        <v>3100</v>
      </c>
      <c r="N39" s="8">
        <v>3800</v>
      </c>
      <c r="O39" s="8">
        <v>4200</v>
      </c>
      <c r="P39" s="8">
        <v>4000</v>
      </c>
      <c r="Q39" s="8">
        <v>3600</v>
      </c>
      <c r="R39" s="8">
        <v>3900</v>
      </c>
      <c r="S39" s="8">
        <v>2800</v>
      </c>
      <c r="T39" s="8">
        <v>1900</v>
      </c>
      <c r="U39" s="8">
        <v>1100</v>
      </c>
      <c r="V39" s="174">
        <v>500</v>
      </c>
    </row>
    <row r="40" spans="1:22" x14ac:dyDescent="0.35">
      <c r="A40" s="173" t="s">
        <v>85</v>
      </c>
      <c r="B40" s="186" t="s">
        <v>86</v>
      </c>
      <c r="C40" s="8">
        <v>2867800</v>
      </c>
      <c r="D40" s="8">
        <v>88600</v>
      </c>
      <c r="E40" s="8">
        <v>95600</v>
      </c>
      <c r="F40" s="8">
        <v>97000</v>
      </c>
      <c r="G40" s="8">
        <v>89900</v>
      </c>
      <c r="H40" s="8">
        <v>94300</v>
      </c>
      <c r="I40" s="8">
        <v>98800</v>
      </c>
      <c r="J40" s="8">
        <v>102600</v>
      </c>
      <c r="K40" s="8">
        <v>98700</v>
      </c>
      <c r="L40" s="8">
        <v>90100</v>
      </c>
      <c r="M40" s="8">
        <v>89200</v>
      </c>
      <c r="N40" s="8">
        <v>94800</v>
      </c>
      <c r="O40" s="8">
        <v>89600</v>
      </c>
      <c r="P40" s="8">
        <v>75100</v>
      </c>
      <c r="Q40" s="8">
        <v>61700</v>
      </c>
      <c r="R40" s="8">
        <v>59900</v>
      </c>
      <c r="S40" s="8">
        <v>40700</v>
      </c>
      <c r="T40" s="8">
        <v>26800</v>
      </c>
      <c r="U40" s="8">
        <v>13700</v>
      </c>
      <c r="V40" s="8">
        <v>5700</v>
      </c>
    </row>
    <row r="41" spans="1:22" x14ac:dyDescent="0.35">
      <c r="A41" s="173" t="s">
        <v>87</v>
      </c>
      <c r="B41" s="187" t="s">
        <v>88</v>
      </c>
      <c r="C41" s="8">
        <v>296000</v>
      </c>
      <c r="D41" s="8">
        <v>9400</v>
      </c>
      <c r="E41" s="8">
        <v>10500</v>
      </c>
      <c r="F41" s="8">
        <v>10700</v>
      </c>
      <c r="G41" s="8">
        <v>9600</v>
      </c>
      <c r="H41" s="8">
        <v>8500</v>
      </c>
      <c r="I41" s="8">
        <v>8500</v>
      </c>
      <c r="J41" s="8">
        <v>9300</v>
      </c>
      <c r="K41" s="8">
        <v>9600</v>
      </c>
      <c r="L41" s="8">
        <v>9300</v>
      </c>
      <c r="M41" s="8">
        <v>9400</v>
      </c>
      <c r="N41" s="8">
        <v>10100</v>
      </c>
      <c r="O41" s="8">
        <v>9500</v>
      </c>
      <c r="P41" s="8">
        <v>8100</v>
      </c>
      <c r="Q41" s="8">
        <v>6900</v>
      </c>
      <c r="R41" s="8">
        <v>6800</v>
      </c>
      <c r="S41" s="8">
        <v>4700</v>
      </c>
      <c r="T41" s="8">
        <v>3000</v>
      </c>
      <c r="U41" s="8">
        <v>1500</v>
      </c>
      <c r="V41" s="174">
        <v>600</v>
      </c>
    </row>
    <row r="42" spans="1:22" x14ac:dyDescent="0.35">
      <c r="A42" s="173" t="s">
        <v>89</v>
      </c>
      <c r="B42" s="187" t="s">
        <v>90</v>
      </c>
      <c r="C42" s="8">
        <v>193800</v>
      </c>
      <c r="D42" s="8">
        <v>5800</v>
      </c>
      <c r="E42" s="8">
        <v>6400</v>
      </c>
      <c r="F42" s="8">
        <v>6500</v>
      </c>
      <c r="G42" s="8">
        <v>5900</v>
      </c>
      <c r="H42" s="8">
        <v>4900</v>
      </c>
      <c r="I42" s="8">
        <v>5600</v>
      </c>
      <c r="J42" s="8">
        <v>6400</v>
      </c>
      <c r="K42" s="8">
        <v>6400</v>
      </c>
      <c r="L42" s="8">
        <v>5900</v>
      </c>
      <c r="M42" s="8">
        <v>6200</v>
      </c>
      <c r="N42" s="8">
        <v>6600</v>
      </c>
      <c r="O42" s="8">
        <v>6700</v>
      </c>
      <c r="P42" s="8">
        <v>5700</v>
      </c>
      <c r="Q42" s="8">
        <v>4500</v>
      </c>
      <c r="R42" s="8">
        <v>4800</v>
      </c>
      <c r="S42" s="8">
        <v>3200</v>
      </c>
      <c r="T42" s="8">
        <v>2100</v>
      </c>
      <c r="U42" s="8">
        <v>1000</v>
      </c>
      <c r="V42" s="174">
        <v>400</v>
      </c>
    </row>
    <row r="43" spans="1:22" x14ac:dyDescent="0.35">
      <c r="A43" s="173" t="s">
        <v>91</v>
      </c>
      <c r="B43" s="187" t="s">
        <v>92</v>
      </c>
      <c r="C43" s="8">
        <v>552000</v>
      </c>
      <c r="D43" s="8">
        <v>17400</v>
      </c>
      <c r="E43" s="8">
        <v>18700</v>
      </c>
      <c r="F43" s="8">
        <v>18600</v>
      </c>
      <c r="G43" s="8">
        <v>20900</v>
      </c>
      <c r="H43" s="8">
        <v>30000</v>
      </c>
      <c r="I43" s="8">
        <v>26100</v>
      </c>
      <c r="J43" s="8">
        <v>23800</v>
      </c>
      <c r="K43" s="8">
        <v>20700</v>
      </c>
      <c r="L43" s="8">
        <v>17900</v>
      </c>
      <c r="M43" s="8">
        <v>15900</v>
      </c>
      <c r="N43" s="8">
        <v>15600</v>
      </c>
      <c r="O43" s="8">
        <v>13400</v>
      </c>
      <c r="P43" s="8">
        <v>10900</v>
      </c>
      <c r="Q43" s="8">
        <v>8300</v>
      </c>
      <c r="R43" s="8">
        <v>6800</v>
      </c>
      <c r="S43" s="8">
        <v>4200</v>
      </c>
      <c r="T43" s="8">
        <v>2800</v>
      </c>
      <c r="U43" s="8">
        <v>1500</v>
      </c>
      <c r="V43" s="174">
        <v>600</v>
      </c>
    </row>
    <row r="44" spans="1:22" x14ac:dyDescent="0.35">
      <c r="A44" s="173" t="s">
        <v>93</v>
      </c>
      <c r="B44" s="187" t="s">
        <v>969</v>
      </c>
      <c r="C44" s="8">
        <v>242100</v>
      </c>
      <c r="D44" s="8">
        <v>8100</v>
      </c>
      <c r="E44" s="8">
        <v>8800</v>
      </c>
      <c r="F44" s="8">
        <v>9100</v>
      </c>
      <c r="G44" s="8">
        <v>8400</v>
      </c>
      <c r="H44" s="8">
        <v>7100</v>
      </c>
      <c r="I44" s="8">
        <v>7200</v>
      </c>
      <c r="J44" s="8">
        <v>7700</v>
      </c>
      <c r="K44" s="8">
        <v>7700</v>
      </c>
      <c r="L44" s="8">
        <v>7300</v>
      </c>
      <c r="M44" s="8">
        <v>7400</v>
      </c>
      <c r="N44" s="8">
        <v>8200</v>
      </c>
      <c r="O44" s="8">
        <v>7400</v>
      </c>
      <c r="P44" s="8">
        <v>6300</v>
      </c>
      <c r="Q44" s="8">
        <v>5300</v>
      </c>
      <c r="R44" s="8">
        <v>5100</v>
      </c>
      <c r="S44" s="8">
        <v>3400</v>
      </c>
      <c r="T44" s="8">
        <v>2300</v>
      </c>
      <c r="U44" s="8">
        <v>1100</v>
      </c>
      <c r="V44" s="174">
        <v>500</v>
      </c>
    </row>
    <row r="45" spans="1:22" x14ac:dyDescent="0.35">
      <c r="A45" s="173" t="s">
        <v>95</v>
      </c>
      <c r="B45" s="187" t="s">
        <v>96</v>
      </c>
      <c r="C45" s="8">
        <v>223800</v>
      </c>
      <c r="D45" s="8">
        <v>7600</v>
      </c>
      <c r="E45" s="8">
        <v>8000</v>
      </c>
      <c r="F45" s="8">
        <v>8100</v>
      </c>
      <c r="G45" s="8">
        <v>7000</v>
      </c>
      <c r="H45" s="8">
        <v>6100</v>
      </c>
      <c r="I45" s="8">
        <v>6800</v>
      </c>
      <c r="J45" s="8">
        <v>7500</v>
      </c>
      <c r="K45" s="8">
        <v>7200</v>
      </c>
      <c r="L45" s="8">
        <v>6800</v>
      </c>
      <c r="M45" s="8">
        <v>7000</v>
      </c>
      <c r="N45" s="8">
        <v>7600</v>
      </c>
      <c r="O45" s="8">
        <v>7200</v>
      </c>
      <c r="P45" s="8">
        <v>6100</v>
      </c>
      <c r="Q45" s="8">
        <v>5400</v>
      </c>
      <c r="R45" s="8">
        <v>4900</v>
      </c>
      <c r="S45" s="8">
        <v>3200</v>
      </c>
      <c r="T45" s="8">
        <v>2000</v>
      </c>
      <c r="U45" s="8">
        <v>1000</v>
      </c>
      <c r="V45" s="174">
        <v>400</v>
      </c>
    </row>
    <row r="46" spans="1:22" x14ac:dyDescent="0.35">
      <c r="A46" s="173" t="s">
        <v>97</v>
      </c>
      <c r="B46" s="187" t="s">
        <v>98</v>
      </c>
      <c r="C46" s="8">
        <v>269900</v>
      </c>
      <c r="D46" s="8">
        <v>8900</v>
      </c>
      <c r="E46" s="8">
        <v>8500</v>
      </c>
      <c r="F46" s="8">
        <v>8300</v>
      </c>
      <c r="G46" s="8">
        <v>7800</v>
      </c>
      <c r="H46" s="8">
        <v>11100</v>
      </c>
      <c r="I46" s="8">
        <v>13100</v>
      </c>
      <c r="J46" s="8">
        <v>12500</v>
      </c>
      <c r="K46" s="8">
        <v>10600</v>
      </c>
      <c r="L46" s="8">
        <v>8400</v>
      </c>
      <c r="M46" s="8">
        <v>7600</v>
      </c>
      <c r="N46" s="8">
        <v>7700</v>
      </c>
      <c r="O46" s="8">
        <v>7700</v>
      </c>
      <c r="P46" s="8">
        <v>6400</v>
      </c>
      <c r="Q46" s="8">
        <v>4800</v>
      </c>
      <c r="R46" s="8">
        <v>4800</v>
      </c>
      <c r="S46" s="8">
        <v>3200</v>
      </c>
      <c r="T46" s="8">
        <v>2200</v>
      </c>
      <c r="U46" s="8">
        <v>1200</v>
      </c>
      <c r="V46" s="174">
        <v>500</v>
      </c>
    </row>
    <row r="47" spans="1:22" x14ac:dyDescent="0.35">
      <c r="A47" s="173" t="s">
        <v>99</v>
      </c>
      <c r="B47" s="187" t="s">
        <v>100</v>
      </c>
      <c r="C47" s="8">
        <v>294800</v>
      </c>
      <c r="D47" s="8">
        <v>8500</v>
      </c>
      <c r="E47" s="8">
        <v>9100</v>
      </c>
      <c r="F47" s="8">
        <v>9300</v>
      </c>
      <c r="G47" s="8">
        <v>7800</v>
      </c>
      <c r="H47" s="8">
        <v>6800</v>
      </c>
      <c r="I47" s="8">
        <v>8100</v>
      </c>
      <c r="J47" s="8">
        <v>9500</v>
      </c>
      <c r="K47" s="8">
        <v>9800</v>
      </c>
      <c r="L47" s="8">
        <v>9500</v>
      </c>
      <c r="M47" s="8">
        <v>9400</v>
      </c>
      <c r="N47" s="8">
        <v>10100</v>
      </c>
      <c r="O47" s="8">
        <v>10000</v>
      </c>
      <c r="P47" s="8">
        <v>8600</v>
      </c>
      <c r="Q47" s="8">
        <v>7500</v>
      </c>
      <c r="R47" s="8">
        <v>7400</v>
      </c>
      <c r="S47" s="8">
        <v>5200</v>
      </c>
      <c r="T47" s="8">
        <v>3700</v>
      </c>
      <c r="U47" s="8">
        <v>2100</v>
      </c>
      <c r="V47" s="174">
        <v>900</v>
      </c>
    </row>
    <row r="48" spans="1:22" x14ac:dyDescent="0.35">
      <c r="A48" s="173" t="s">
        <v>101</v>
      </c>
      <c r="B48" s="187" t="s">
        <v>102</v>
      </c>
      <c r="C48" s="8">
        <v>231100</v>
      </c>
      <c r="D48" s="8">
        <v>7100</v>
      </c>
      <c r="E48" s="8">
        <v>7500</v>
      </c>
      <c r="F48" s="8">
        <v>7600</v>
      </c>
      <c r="G48" s="8">
        <v>6500</v>
      </c>
      <c r="H48" s="8">
        <v>5900</v>
      </c>
      <c r="I48" s="8">
        <v>7100</v>
      </c>
      <c r="J48" s="8">
        <v>7700</v>
      </c>
      <c r="K48" s="8">
        <v>7600</v>
      </c>
      <c r="L48" s="8">
        <v>7100</v>
      </c>
      <c r="M48" s="8">
        <v>7200</v>
      </c>
      <c r="N48" s="8">
        <v>8400</v>
      </c>
      <c r="O48" s="8">
        <v>8100</v>
      </c>
      <c r="P48" s="8">
        <v>6800</v>
      </c>
      <c r="Q48" s="8">
        <v>5500</v>
      </c>
      <c r="R48" s="8">
        <v>5600</v>
      </c>
      <c r="S48" s="8">
        <v>3700</v>
      </c>
      <c r="T48" s="8">
        <v>2300</v>
      </c>
      <c r="U48" s="8">
        <v>1200</v>
      </c>
      <c r="V48" s="174">
        <v>400</v>
      </c>
    </row>
    <row r="49" spans="1:22" x14ac:dyDescent="0.35">
      <c r="A49" s="173" t="s">
        <v>103</v>
      </c>
      <c r="B49" s="187" t="s">
        <v>104</v>
      </c>
      <c r="C49" s="8">
        <v>235100</v>
      </c>
      <c r="D49" s="8">
        <v>6800</v>
      </c>
      <c r="E49" s="8">
        <v>8300</v>
      </c>
      <c r="F49" s="8">
        <v>8400</v>
      </c>
      <c r="G49" s="8">
        <v>6800</v>
      </c>
      <c r="H49" s="8">
        <v>5400</v>
      </c>
      <c r="I49" s="8">
        <v>6300</v>
      </c>
      <c r="J49" s="8">
        <v>6900</v>
      </c>
      <c r="K49" s="8">
        <v>8200</v>
      </c>
      <c r="L49" s="8">
        <v>8300</v>
      </c>
      <c r="M49" s="8">
        <v>8100</v>
      </c>
      <c r="N49" s="8">
        <v>8100</v>
      </c>
      <c r="O49" s="8">
        <v>7800</v>
      </c>
      <c r="P49" s="8">
        <v>6500</v>
      </c>
      <c r="Q49" s="8">
        <v>5300</v>
      </c>
      <c r="R49" s="8">
        <v>5000</v>
      </c>
      <c r="S49" s="8">
        <v>3500</v>
      </c>
      <c r="T49" s="8">
        <v>2500</v>
      </c>
      <c r="U49" s="8">
        <v>1500</v>
      </c>
      <c r="V49" s="174">
        <v>700</v>
      </c>
    </row>
    <row r="50" spans="1:22" x14ac:dyDescent="0.35">
      <c r="A50" s="173" t="s">
        <v>105</v>
      </c>
      <c r="B50" s="187" t="s">
        <v>106</v>
      </c>
      <c r="C50" s="8">
        <v>329300</v>
      </c>
      <c r="D50" s="8">
        <v>9100</v>
      </c>
      <c r="E50" s="8">
        <v>9900</v>
      </c>
      <c r="F50" s="8">
        <v>10300</v>
      </c>
      <c r="G50" s="8">
        <v>9100</v>
      </c>
      <c r="H50" s="8">
        <v>8700</v>
      </c>
      <c r="I50" s="8">
        <v>10000</v>
      </c>
      <c r="J50" s="8">
        <v>11200</v>
      </c>
      <c r="K50" s="8">
        <v>10700</v>
      </c>
      <c r="L50" s="8">
        <v>9700</v>
      </c>
      <c r="M50" s="8">
        <v>10800</v>
      </c>
      <c r="N50" s="8">
        <v>12500</v>
      </c>
      <c r="O50" s="8">
        <v>11700</v>
      </c>
      <c r="P50" s="8">
        <v>9700</v>
      </c>
      <c r="Q50" s="8">
        <v>8200</v>
      </c>
      <c r="R50" s="8">
        <v>8800</v>
      </c>
      <c r="S50" s="8">
        <v>6400</v>
      </c>
      <c r="T50" s="8">
        <v>3800</v>
      </c>
      <c r="U50" s="8">
        <v>1700</v>
      </c>
      <c r="V50" s="174">
        <v>600</v>
      </c>
    </row>
    <row r="51" spans="1:22" x14ac:dyDescent="0.35">
      <c r="A51" s="173" t="s">
        <v>107</v>
      </c>
      <c r="B51" s="186" t="s">
        <v>970</v>
      </c>
      <c r="C51" s="8">
        <v>1235300</v>
      </c>
      <c r="D51" s="8">
        <v>32700</v>
      </c>
      <c r="E51" s="8">
        <v>36000</v>
      </c>
      <c r="F51" s="8">
        <v>37800</v>
      </c>
      <c r="G51" s="8">
        <v>37200</v>
      </c>
      <c r="H51" s="8">
        <v>37000</v>
      </c>
      <c r="I51" s="8">
        <v>34900</v>
      </c>
      <c r="J51" s="8">
        <v>37500</v>
      </c>
      <c r="K51" s="8">
        <v>36700</v>
      </c>
      <c r="L51" s="8">
        <v>34700</v>
      </c>
      <c r="M51" s="8">
        <v>37500</v>
      </c>
      <c r="N51" s="8">
        <v>43600</v>
      </c>
      <c r="O51" s="8">
        <v>44100</v>
      </c>
      <c r="P51" s="8">
        <v>38400</v>
      </c>
      <c r="Q51" s="8">
        <v>33100</v>
      </c>
      <c r="R51" s="8">
        <v>34200</v>
      </c>
      <c r="S51" s="8">
        <v>24100</v>
      </c>
      <c r="T51" s="8">
        <v>15500</v>
      </c>
      <c r="U51" s="8">
        <v>8300</v>
      </c>
      <c r="V51" s="8">
        <v>3600</v>
      </c>
    </row>
    <row r="52" spans="1:22" x14ac:dyDescent="0.35">
      <c r="A52" s="173" t="s">
        <v>109</v>
      </c>
      <c r="B52" s="187" t="s">
        <v>110</v>
      </c>
      <c r="C52" s="8">
        <v>94700</v>
      </c>
      <c r="D52" s="8">
        <v>3000</v>
      </c>
      <c r="E52" s="8">
        <v>3200</v>
      </c>
      <c r="F52" s="8">
        <v>3300</v>
      </c>
      <c r="G52" s="8">
        <v>2800</v>
      </c>
      <c r="H52" s="8">
        <v>2600</v>
      </c>
      <c r="I52" s="8">
        <v>3000</v>
      </c>
      <c r="J52" s="8">
        <v>3300</v>
      </c>
      <c r="K52" s="8">
        <v>3200</v>
      </c>
      <c r="L52" s="8">
        <v>2800</v>
      </c>
      <c r="M52" s="8">
        <v>2800</v>
      </c>
      <c r="N52" s="8">
        <v>3200</v>
      </c>
      <c r="O52" s="8">
        <v>3100</v>
      </c>
      <c r="P52" s="8">
        <v>2800</v>
      </c>
      <c r="Q52" s="8">
        <v>2300</v>
      </c>
      <c r="R52" s="8">
        <v>2300</v>
      </c>
      <c r="S52" s="8">
        <v>1600</v>
      </c>
      <c r="T52" s="8">
        <v>1000</v>
      </c>
      <c r="U52" s="174">
        <v>500</v>
      </c>
      <c r="V52" s="174">
        <v>200</v>
      </c>
    </row>
    <row r="53" spans="1:22" x14ac:dyDescent="0.35">
      <c r="A53" s="173" t="s">
        <v>111</v>
      </c>
      <c r="B53" s="187" t="s">
        <v>112</v>
      </c>
      <c r="C53" s="8">
        <v>117800</v>
      </c>
      <c r="D53" s="8">
        <v>3100</v>
      </c>
      <c r="E53" s="8">
        <v>3600</v>
      </c>
      <c r="F53" s="8">
        <v>3600</v>
      </c>
      <c r="G53" s="8">
        <v>3100</v>
      </c>
      <c r="H53" s="8">
        <v>2800</v>
      </c>
      <c r="I53" s="8">
        <v>3300</v>
      </c>
      <c r="J53" s="8">
        <v>3800</v>
      </c>
      <c r="K53" s="8">
        <v>3900</v>
      </c>
      <c r="L53" s="8">
        <v>3700</v>
      </c>
      <c r="M53" s="8">
        <v>4100</v>
      </c>
      <c r="N53" s="8">
        <v>4500</v>
      </c>
      <c r="O53" s="8">
        <v>4300</v>
      </c>
      <c r="P53" s="8">
        <v>3700</v>
      </c>
      <c r="Q53" s="8">
        <v>3100</v>
      </c>
      <c r="R53" s="8">
        <v>3400</v>
      </c>
      <c r="S53" s="8">
        <v>2400</v>
      </c>
      <c r="T53" s="8">
        <v>1400</v>
      </c>
      <c r="U53" s="174">
        <v>700</v>
      </c>
      <c r="V53" s="174">
        <v>300</v>
      </c>
    </row>
    <row r="54" spans="1:22" x14ac:dyDescent="0.35">
      <c r="A54" s="173" t="s">
        <v>113</v>
      </c>
      <c r="B54" s="187" t="s">
        <v>114</v>
      </c>
      <c r="C54" s="8">
        <v>81400</v>
      </c>
      <c r="D54" s="8">
        <v>1700</v>
      </c>
      <c r="E54" s="8">
        <v>2000</v>
      </c>
      <c r="F54" s="8">
        <v>2100</v>
      </c>
      <c r="G54" s="8">
        <v>2000</v>
      </c>
      <c r="H54" s="8">
        <v>1700</v>
      </c>
      <c r="I54" s="8">
        <v>1900</v>
      </c>
      <c r="J54" s="8">
        <v>2100</v>
      </c>
      <c r="K54" s="8">
        <v>2200</v>
      </c>
      <c r="L54" s="8">
        <v>2100</v>
      </c>
      <c r="M54" s="8">
        <v>2300</v>
      </c>
      <c r="N54" s="8">
        <v>3000</v>
      </c>
      <c r="O54" s="8">
        <v>3200</v>
      </c>
      <c r="P54" s="8">
        <v>3100</v>
      </c>
      <c r="Q54" s="8">
        <v>2800</v>
      </c>
      <c r="R54" s="8">
        <v>2900</v>
      </c>
      <c r="S54" s="8">
        <v>2300</v>
      </c>
      <c r="T54" s="8">
        <v>1400</v>
      </c>
      <c r="U54" s="174">
        <v>800</v>
      </c>
      <c r="V54" s="174">
        <v>400</v>
      </c>
    </row>
    <row r="55" spans="1:22" x14ac:dyDescent="0.35">
      <c r="A55" s="173" t="s">
        <v>115</v>
      </c>
      <c r="B55" s="187" t="s">
        <v>116</v>
      </c>
      <c r="C55" s="8">
        <v>82200</v>
      </c>
      <c r="D55" s="8">
        <v>2600</v>
      </c>
      <c r="E55" s="8">
        <v>2600</v>
      </c>
      <c r="F55" s="8">
        <v>2700</v>
      </c>
      <c r="G55" s="8">
        <v>2600</v>
      </c>
      <c r="H55" s="8">
        <v>2200</v>
      </c>
      <c r="I55" s="8">
        <v>2600</v>
      </c>
      <c r="J55" s="8">
        <v>2800</v>
      </c>
      <c r="K55" s="8">
        <v>2500</v>
      </c>
      <c r="L55" s="8">
        <v>2300</v>
      </c>
      <c r="M55" s="8">
        <v>2500</v>
      </c>
      <c r="N55" s="8">
        <v>3100</v>
      </c>
      <c r="O55" s="8">
        <v>2700</v>
      </c>
      <c r="P55" s="8">
        <v>2300</v>
      </c>
      <c r="Q55" s="8">
        <v>2000</v>
      </c>
      <c r="R55" s="8">
        <v>2100</v>
      </c>
      <c r="S55" s="8">
        <v>1400</v>
      </c>
      <c r="T55" s="174">
        <v>800</v>
      </c>
      <c r="U55" s="174">
        <v>400</v>
      </c>
      <c r="V55" s="174">
        <v>200</v>
      </c>
    </row>
    <row r="56" spans="1:22" x14ac:dyDescent="0.35">
      <c r="A56" s="173" t="s">
        <v>117</v>
      </c>
      <c r="B56" s="187" t="s">
        <v>118</v>
      </c>
      <c r="C56" s="8">
        <v>142900</v>
      </c>
      <c r="D56" s="8">
        <v>3400</v>
      </c>
      <c r="E56" s="8">
        <v>3700</v>
      </c>
      <c r="F56" s="8">
        <v>3900</v>
      </c>
      <c r="G56" s="8">
        <v>5300</v>
      </c>
      <c r="H56" s="8">
        <v>6600</v>
      </c>
      <c r="I56" s="8">
        <v>3900</v>
      </c>
      <c r="J56" s="8">
        <v>4000</v>
      </c>
      <c r="K56" s="8">
        <v>4200</v>
      </c>
      <c r="L56" s="8">
        <v>3800</v>
      </c>
      <c r="M56" s="8">
        <v>3900</v>
      </c>
      <c r="N56" s="8">
        <v>4600</v>
      </c>
      <c r="O56" s="8">
        <v>4800</v>
      </c>
      <c r="P56" s="8">
        <v>4200</v>
      </c>
      <c r="Q56" s="8">
        <v>3700</v>
      </c>
      <c r="R56" s="8">
        <v>3900</v>
      </c>
      <c r="S56" s="8">
        <v>2700</v>
      </c>
      <c r="T56" s="8">
        <v>1800</v>
      </c>
      <c r="U56" s="8">
        <v>1000</v>
      </c>
      <c r="V56" s="174">
        <v>400</v>
      </c>
    </row>
    <row r="57" spans="1:22" x14ac:dyDescent="0.35">
      <c r="A57" s="173" t="s">
        <v>119</v>
      </c>
      <c r="B57" s="187" t="s">
        <v>120</v>
      </c>
      <c r="C57" s="8">
        <v>95800</v>
      </c>
      <c r="D57" s="8">
        <v>3000</v>
      </c>
      <c r="E57" s="8">
        <v>3300</v>
      </c>
      <c r="F57" s="8">
        <v>3500</v>
      </c>
      <c r="G57" s="8">
        <v>2900</v>
      </c>
      <c r="H57" s="8">
        <v>2700</v>
      </c>
      <c r="I57" s="8">
        <v>2700</v>
      </c>
      <c r="J57" s="8">
        <v>3100</v>
      </c>
      <c r="K57" s="8">
        <v>3100</v>
      </c>
      <c r="L57" s="8">
        <v>2900</v>
      </c>
      <c r="M57" s="8">
        <v>3000</v>
      </c>
      <c r="N57" s="8">
        <v>3100</v>
      </c>
      <c r="O57" s="8">
        <v>3100</v>
      </c>
      <c r="P57" s="8">
        <v>2700</v>
      </c>
      <c r="Q57" s="8">
        <v>2400</v>
      </c>
      <c r="R57" s="8">
        <v>2400</v>
      </c>
      <c r="S57" s="8">
        <v>1600</v>
      </c>
      <c r="T57" s="8">
        <v>1000</v>
      </c>
      <c r="U57" s="174">
        <v>500</v>
      </c>
      <c r="V57" s="174">
        <v>300</v>
      </c>
    </row>
    <row r="58" spans="1:22" x14ac:dyDescent="0.35">
      <c r="A58" s="173" t="s">
        <v>121</v>
      </c>
      <c r="B58" s="187" t="s">
        <v>122</v>
      </c>
      <c r="C58" s="8">
        <v>147900</v>
      </c>
      <c r="D58" s="8">
        <v>4500</v>
      </c>
      <c r="E58" s="8">
        <v>4700</v>
      </c>
      <c r="F58" s="8">
        <v>4800</v>
      </c>
      <c r="G58" s="8">
        <v>5000</v>
      </c>
      <c r="H58" s="8">
        <v>6400</v>
      </c>
      <c r="I58" s="8">
        <v>5600</v>
      </c>
      <c r="J58" s="8">
        <v>5200</v>
      </c>
      <c r="K58" s="8">
        <v>4900</v>
      </c>
      <c r="L58" s="8">
        <v>4600</v>
      </c>
      <c r="M58" s="8">
        <v>4600</v>
      </c>
      <c r="N58" s="8">
        <v>4800</v>
      </c>
      <c r="O58" s="8">
        <v>4700</v>
      </c>
      <c r="P58" s="8">
        <v>3900</v>
      </c>
      <c r="Q58" s="8">
        <v>3100</v>
      </c>
      <c r="R58" s="8">
        <v>2800</v>
      </c>
      <c r="S58" s="8">
        <v>1900</v>
      </c>
      <c r="T58" s="8">
        <v>1300</v>
      </c>
      <c r="U58" s="174">
        <v>800</v>
      </c>
      <c r="V58" s="174">
        <v>300</v>
      </c>
    </row>
    <row r="59" spans="1:22" x14ac:dyDescent="0.35">
      <c r="A59" s="173" t="s">
        <v>123</v>
      </c>
      <c r="B59" s="187" t="s">
        <v>124</v>
      </c>
      <c r="C59" s="8">
        <v>61500</v>
      </c>
      <c r="D59" s="8">
        <v>1400</v>
      </c>
      <c r="E59" s="8">
        <v>1600</v>
      </c>
      <c r="F59" s="8">
        <v>1900</v>
      </c>
      <c r="G59" s="8">
        <v>1700</v>
      </c>
      <c r="H59" s="8">
        <v>1400</v>
      </c>
      <c r="I59" s="8">
        <v>1400</v>
      </c>
      <c r="J59" s="8">
        <v>1600</v>
      </c>
      <c r="K59" s="8">
        <v>1600</v>
      </c>
      <c r="L59" s="8">
        <v>1600</v>
      </c>
      <c r="M59" s="8">
        <v>1900</v>
      </c>
      <c r="N59" s="8">
        <v>2500</v>
      </c>
      <c r="O59" s="8">
        <v>2500</v>
      </c>
      <c r="P59" s="8">
        <v>2300</v>
      </c>
      <c r="Q59" s="8">
        <v>1900</v>
      </c>
      <c r="R59" s="8">
        <v>1900</v>
      </c>
      <c r="S59" s="8">
        <v>1400</v>
      </c>
      <c r="T59" s="174">
        <v>900</v>
      </c>
      <c r="U59" s="174">
        <v>500</v>
      </c>
      <c r="V59" s="174">
        <v>200</v>
      </c>
    </row>
    <row r="60" spans="1:22" x14ac:dyDescent="0.35">
      <c r="A60" s="173" t="s">
        <v>125</v>
      </c>
      <c r="B60" s="187" t="s">
        <v>126</v>
      </c>
      <c r="C60" s="8">
        <v>70800</v>
      </c>
      <c r="D60" s="8">
        <v>2000</v>
      </c>
      <c r="E60" s="8">
        <v>2200</v>
      </c>
      <c r="F60" s="8">
        <v>2300</v>
      </c>
      <c r="G60" s="8">
        <v>2000</v>
      </c>
      <c r="H60" s="8">
        <v>1600</v>
      </c>
      <c r="I60" s="8">
        <v>2000</v>
      </c>
      <c r="J60" s="8">
        <v>2200</v>
      </c>
      <c r="K60" s="8">
        <v>2100</v>
      </c>
      <c r="L60" s="8">
        <v>2100</v>
      </c>
      <c r="M60" s="8">
        <v>2300</v>
      </c>
      <c r="N60" s="8">
        <v>2700</v>
      </c>
      <c r="O60" s="8">
        <v>2700</v>
      </c>
      <c r="P60" s="8">
        <v>2200</v>
      </c>
      <c r="Q60" s="8">
        <v>1900</v>
      </c>
      <c r="R60" s="8">
        <v>2000</v>
      </c>
      <c r="S60" s="8">
        <v>1200</v>
      </c>
      <c r="T60" s="174">
        <v>800</v>
      </c>
      <c r="U60" s="174">
        <v>400</v>
      </c>
      <c r="V60" s="174">
        <v>200</v>
      </c>
    </row>
    <row r="61" spans="1:22" x14ac:dyDescent="0.35">
      <c r="A61" s="173" t="s">
        <v>127</v>
      </c>
      <c r="B61" s="187" t="s">
        <v>128</v>
      </c>
      <c r="C61" s="8">
        <v>111000</v>
      </c>
      <c r="D61" s="8">
        <v>2800</v>
      </c>
      <c r="E61" s="8">
        <v>3300</v>
      </c>
      <c r="F61" s="8">
        <v>3300</v>
      </c>
      <c r="G61" s="8">
        <v>2900</v>
      </c>
      <c r="H61" s="8">
        <v>2600</v>
      </c>
      <c r="I61" s="8">
        <v>3000</v>
      </c>
      <c r="J61" s="8">
        <v>3400</v>
      </c>
      <c r="K61" s="8">
        <v>3200</v>
      </c>
      <c r="L61" s="8">
        <v>3300</v>
      </c>
      <c r="M61" s="8">
        <v>3600</v>
      </c>
      <c r="N61" s="8">
        <v>4100</v>
      </c>
      <c r="O61" s="8">
        <v>4200</v>
      </c>
      <c r="P61" s="8">
        <v>3500</v>
      </c>
      <c r="Q61" s="8">
        <v>3100</v>
      </c>
      <c r="R61" s="8">
        <v>3200</v>
      </c>
      <c r="S61" s="8">
        <v>2200</v>
      </c>
      <c r="T61" s="8">
        <v>1500</v>
      </c>
      <c r="U61" s="174">
        <v>700</v>
      </c>
      <c r="V61" s="174">
        <v>300</v>
      </c>
    </row>
    <row r="62" spans="1:22" x14ac:dyDescent="0.35">
      <c r="A62" s="173" t="s">
        <v>129</v>
      </c>
      <c r="B62" s="187" t="s">
        <v>130</v>
      </c>
      <c r="C62" s="8">
        <v>117400</v>
      </c>
      <c r="D62" s="8">
        <v>2700</v>
      </c>
      <c r="E62" s="8">
        <v>3000</v>
      </c>
      <c r="F62" s="8">
        <v>3400</v>
      </c>
      <c r="G62" s="8">
        <v>4000</v>
      </c>
      <c r="H62" s="8">
        <v>3700</v>
      </c>
      <c r="I62" s="8">
        <v>3000</v>
      </c>
      <c r="J62" s="8">
        <v>3200</v>
      </c>
      <c r="K62" s="8">
        <v>3000</v>
      </c>
      <c r="L62" s="8">
        <v>3000</v>
      </c>
      <c r="M62" s="8">
        <v>3400</v>
      </c>
      <c r="N62" s="8">
        <v>4100</v>
      </c>
      <c r="O62" s="8">
        <v>4400</v>
      </c>
      <c r="P62" s="8">
        <v>3700</v>
      </c>
      <c r="Q62" s="8">
        <v>3200</v>
      </c>
      <c r="R62" s="8">
        <v>3300</v>
      </c>
      <c r="S62" s="8">
        <v>2400</v>
      </c>
      <c r="T62" s="8">
        <v>1600</v>
      </c>
      <c r="U62" s="174">
        <v>800</v>
      </c>
      <c r="V62" s="174">
        <v>300</v>
      </c>
    </row>
    <row r="63" spans="1:22" x14ac:dyDescent="0.35">
      <c r="A63" s="173" t="s">
        <v>131</v>
      </c>
      <c r="B63" s="187" t="s">
        <v>132</v>
      </c>
      <c r="C63" s="8">
        <v>111900</v>
      </c>
      <c r="D63" s="8">
        <v>2500</v>
      </c>
      <c r="E63" s="8">
        <v>2900</v>
      </c>
      <c r="F63" s="8">
        <v>3100</v>
      </c>
      <c r="G63" s="8">
        <v>3000</v>
      </c>
      <c r="H63" s="8">
        <v>2500</v>
      </c>
      <c r="I63" s="8">
        <v>2600</v>
      </c>
      <c r="J63" s="8">
        <v>2900</v>
      </c>
      <c r="K63" s="8">
        <v>2800</v>
      </c>
      <c r="L63" s="8">
        <v>2700</v>
      </c>
      <c r="M63" s="8">
        <v>3100</v>
      </c>
      <c r="N63" s="8">
        <v>3900</v>
      </c>
      <c r="O63" s="8">
        <v>4300</v>
      </c>
      <c r="P63" s="8">
        <v>4000</v>
      </c>
      <c r="Q63" s="8">
        <v>3700</v>
      </c>
      <c r="R63" s="8">
        <v>4000</v>
      </c>
      <c r="S63" s="8">
        <v>3000</v>
      </c>
      <c r="T63" s="8">
        <v>2000</v>
      </c>
      <c r="U63" s="8">
        <v>1100</v>
      </c>
      <c r="V63" s="174">
        <v>500</v>
      </c>
    </row>
    <row r="64" spans="1:22" x14ac:dyDescent="0.35">
      <c r="A64" s="173" t="s">
        <v>133</v>
      </c>
      <c r="B64" s="186" t="s">
        <v>134</v>
      </c>
      <c r="C64" s="8">
        <v>1423300</v>
      </c>
      <c r="D64" s="8">
        <v>38900</v>
      </c>
      <c r="E64" s="8">
        <v>41400</v>
      </c>
      <c r="F64" s="8">
        <v>40700</v>
      </c>
      <c r="G64" s="8">
        <v>41500</v>
      </c>
      <c r="H64" s="8">
        <v>47200</v>
      </c>
      <c r="I64" s="8">
        <v>45400</v>
      </c>
      <c r="J64" s="8">
        <v>47500</v>
      </c>
      <c r="K64" s="8">
        <v>44300</v>
      </c>
      <c r="L64" s="8">
        <v>39600</v>
      </c>
      <c r="M64" s="8">
        <v>40900</v>
      </c>
      <c r="N64" s="8">
        <v>47000</v>
      </c>
      <c r="O64" s="8">
        <v>48600</v>
      </c>
      <c r="P64" s="8">
        <v>44300</v>
      </c>
      <c r="Q64" s="8">
        <v>36900</v>
      </c>
      <c r="R64" s="8">
        <v>34800</v>
      </c>
      <c r="S64" s="8">
        <v>23300</v>
      </c>
      <c r="T64" s="8">
        <v>16200</v>
      </c>
      <c r="U64" s="8">
        <v>8900</v>
      </c>
      <c r="V64" s="8">
        <v>3600</v>
      </c>
    </row>
    <row r="65" spans="1:22" x14ac:dyDescent="0.35">
      <c r="A65" s="173" t="s">
        <v>135</v>
      </c>
      <c r="B65" s="187" t="s">
        <v>971</v>
      </c>
      <c r="C65" s="8">
        <v>154500</v>
      </c>
      <c r="D65" s="8">
        <v>5000</v>
      </c>
      <c r="E65" s="8">
        <v>4900</v>
      </c>
      <c r="F65" s="8">
        <v>4700</v>
      </c>
      <c r="G65" s="8">
        <v>4300</v>
      </c>
      <c r="H65" s="8">
        <v>4100</v>
      </c>
      <c r="I65" s="8">
        <v>5000</v>
      </c>
      <c r="J65" s="8">
        <v>5400</v>
      </c>
      <c r="K65" s="8">
        <v>4900</v>
      </c>
      <c r="L65" s="8">
        <v>4000</v>
      </c>
      <c r="M65" s="8">
        <v>4200</v>
      </c>
      <c r="N65" s="8">
        <v>5000</v>
      </c>
      <c r="O65" s="8">
        <v>5500</v>
      </c>
      <c r="P65" s="8">
        <v>5100</v>
      </c>
      <c r="Q65" s="8">
        <v>3900</v>
      </c>
      <c r="R65" s="8">
        <v>3300</v>
      </c>
      <c r="S65" s="8">
        <v>2000</v>
      </c>
      <c r="T65" s="8">
        <v>1500</v>
      </c>
      <c r="U65" s="174">
        <v>800</v>
      </c>
      <c r="V65" s="174">
        <v>300</v>
      </c>
    </row>
    <row r="66" spans="1:22" x14ac:dyDescent="0.35">
      <c r="A66" s="173" t="s">
        <v>137</v>
      </c>
      <c r="B66" s="187" t="s">
        <v>138</v>
      </c>
      <c r="C66" s="8">
        <v>486100</v>
      </c>
      <c r="D66" s="8">
        <v>13600</v>
      </c>
      <c r="E66" s="8">
        <v>13700</v>
      </c>
      <c r="F66" s="8">
        <v>12900</v>
      </c>
      <c r="G66" s="8">
        <v>16400</v>
      </c>
      <c r="H66" s="8">
        <v>23700</v>
      </c>
      <c r="I66" s="8">
        <v>18800</v>
      </c>
      <c r="J66" s="8">
        <v>18500</v>
      </c>
      <c r="K66" s="8">
        <v>16300</v>
      </c>
      <c r="L66" s="8">
        <v>13800</v>
      </c>
      <c r="M66" s="8">
        <v>13300</v>
      </c>
      <c r="N66" s="8">
        <v>14300</v>
      </c>
      <c r="O66" s="8">
        <v>14500</v>
      </c>
      <c r="P66" s="8">
        <v>13300</v>
      </c>
      <c r="Q66" s="8">
        <v>10900</v>
      </c>
      <c r="R66" s="8">
        <v>9500</v>
      </c>
      <c r="S66" s="8">
        <v>6000</v>
      </c>
      <c r="T66" s="8">
        <v>4300</v>
      </c>
      <c r="U66" s="8">
        <v>2200</v>
      </c>
      <c r="V66" s="174">
        <v>800</v>
      </c>
    </row>
    <row r="67" spans="1:22" x14ac:dyDescent="0.35">
      <c r="A67" s="173" t="s">
        <v>139</v>
      </c>
      <c r="B67" s="187" t="s">
        <v>140</v>
      </c>
      <c r="C67" s="8">
        <v>279300</v>
      </c>
      <c r="D67" s="8">
        <v>6900</v>
      </c>
      <c r="E67" s="8">
        <v>7700</v>
      </c>
      <c r="F67" s="8">
        <v>7900</v>
      </c>
      <c r="G67" s="8">
        <v>7200</v>
      </c>
      <c r="H67" s="8">
        <v>6900</v>
      </c>
      <c r="I67" s="8">
        <v>7500</v>
      </c>
      <c r="J67" s="8">
        <v>8300</v>
      </c>
      <c r="K67" s="8">
        <v>8200</v>
      </c>
      <c r="L67" s="8">
        <v>7600</v>
      </c>
      <c r="M67" s="8">
        <v>8100</v>
      </c>
      <c r="N67" s="8">
        <v>9900</v>
      </c>
      <c r="O67" s="8">
        <v>10500</v>
      </c>
      <c r="P67" s="8">
        <v>9600</v>
      </c>
      <c r="Q67" s="8">
        <v>8200</v>
      </c>
      <c r="R67" s="8">
        <v>7900</v>
      </c>
      <c r="S67" s="8">
        <v>5600</v>
      </c>
      <c r="T67" s="8">
        <v>4000</v>
      </c>
      <c r="U67" s="8">
        <v>2400</v>
      </c>
      <c r="V67" s="8">
        <v>1000</v>
      </c>
    </row>
    <row r="68" spans="1:22" x14ac:dyDescent="0.35">
      <c r="A68" s="173" t="s">
        <v>141</v>
      </c>
      <c r="B68" s="187" t="s">
        <v>142</v>
      </c>
      <c r="C68" s="8">
        <v>183200</v>
      </c>
      <c r="D68" s="8">
        <v>5000</v>
      </c>
      <c r="E68" s="8">
        <v>5300</v>
      </c>
      <c r="F68" s="8">
        <v>5400</v>
      </c>
      <c r="G68" s="8">
        <v>4800</v>
      </c>
      <c r="H68" s="8">
        <v>4700</v>
      </c>
      <c r="I68" s="8">
        <v>5500</v>
      </c>
      <c r="J68" s="8">
        <v>5900</v>
      </c>
      <c r="K68" s="8">
        <v>5700</v>
      </c>
      <c r="L68" s="8">
        <v>5300</v>
      </c>
      <c r="M68" s="8">
        <v>5900</v>
      </c>
      <c r="N68" s="8">
        <v>6600</v>
      </c>
      <c r="O68" s="8">
        <v>6600</v>
      </c>
      <c r="P68" s="8">
        <v>5700</v>
      </c>
      <c r="Q68" s="8">
        <v>4800</v>
      </c>
      <c r="R68" s="8">
        <v>5000</v>
      </c>
      <c r="S68" s="8">
        <v>3500</v>
      </c>
      <c r="T68" s="8">
        <v>2300</v>
      </c>
      <c r="U68" s="8">
        <v>1200</v>
      </c>
      <c r="V68" s="174">
        <v>400</v>
      </c>
    </row>
    <row r="69" spans="1:22" x14ac:dyDescent="0.35">
      <c r="A69" s="173" t="s">
        <v>143</v>
      </c>
      <c r="B69" s="187" t="s">
        <v>144</v>
      </c>
      <c r="C69" s="8">
        <v>320200</v>
      </c>
      <c r="D69" s="8">
        <v>8500</v>
      </c>
      <c r="E69" s="8">
        <v>9700</v>
      </c>
      <c r="F69" s="8">
        <v>9800</v>
      </c>
      <c r="G69" s="8">
        <v>8800</v>
      </c>
      <c r="H69" s="8">
        <v>7600</v>
      </c>
      <c r="I69" s="8">
        <v>8700</v>
      </c>
      <c r="J69" s="8">
        <v>9400</v>
      </c>
      <c r="K69" s="8">
        <v>9200</v>
      </c>
      <c r="L69" s="8">
        <v>8900</v>
      </c>
      <c r="M69" s="8">
        <v>9500</v>
      </c>
      <c r="N69" s="8">
        <v>11200</v>
      </c>
      <c r="O69" s="8">
        <v>11500</v>
      </c>
      <c r="P69" s="8">
        <v>10600</v>
      </c>
      <c r="Q69" s="8">
        <v>9100</v>
      </c>
      <c r="R69" s="8">
        <v>9200</v>
      </c>
      <c r="S69" s="8">
        <v>6200</v>
      </c>
      <c r="T69" s="8">
        <v>4100</v>
      </c>
      <c r="U69" s="8">
        <v>2300</v>
      </c>
      <c r="V69" s="8">
        <v>1100</v>
      </c>
    </row>
    <row r="70" spans="1:22" x14ac:dyDescent="0.35">
      <c r="A70" s="173" t="s">
        <v>145</v>
      </c>
      <c r="B70" s="185" t="s">
        <v>972</v>
      </c>
      <c r="C70" s="8">
        <v>5480800</v>
      </c>
      <c r="D70" s="8">
        <v>152700</v>
      </c>
      <c r="E70" s="8">
        <v>166600</v>
      </c>
      <c r="F70" s="8">
        <v>170600</v>
      </c>
      <c r="G70" s="8">
        <v>165500</v>
      </c>
      <c r="H70" s="8">
        <v>173000</v>
      </c>
      <c r="I70" s="8">
        <v>172600</v>
      </c>
      <c r="J70" s="8">
        <v>177600</v>
      </c>
      <c r="K70" s="8">
        <v>171000</v>
      </c>
      <c r="L70" s="8">
        <v>159700</v>
      </c>
      <c r="M70" s="8">
        <v>167200</v>
      </c>
      <c r="N70" s="8">
        <v>187700</v>
      </c>
      <c r="O70" s="8">
        <v>184500</v>
      </c>
      <c r="P70" s="8">
        <v>161400</v>
      </c>
      <c r="Q70" s="8">
        <v>137700</v>
      </c>
      <c r="R70" s="8">
        <v>136400</v>
      </c>
      <c r="S70" s="8">
        <v>93800</v>
      </c>
      <c r="T70" s="8">
        <v>62300</v>
      </c>
      <c r="U70" s="8">
        <v>34200</v>
      </c>
      <c r="V70" s="8">
        <v>14500</v>
      </c>
    </row>
    <row r="71" spans="1:22" x14ac:dyDescent="0.35">
      <c r="A71" s="173" t="s">
        <v>147</v>
      </c>
      <c r="B71" s="186" t="s">
        <v>973</v>
      </c>
      <c r="C71" s="8">
        <v>342200</v>
      </c>
      <c r="D71" s="8">
        <v>7800</v>
      </c>
      <c r="E71" s="8">
        <v>9000</v>
      </c>
      <c r="F71" s="8">
        <v>9500</v>
      </c>
      <c r="G71" s="8">
        <v>8700</v>
      </c>
      <c r="H71" s="8">
        <v>7500</v>
      </c>
      <c r="I71" s="8">
        <v>8400</v>
      </c>
      <c r="J71" s="8">
        <v>8900</v>
      </c>
      <c r="K71" s="8">
        <v>8800</v>
      </c>
      <c r="L71" s="8">
        <v>8800</v>
      </c>
      <c r="M71" s="8">
        <v>10400</v>
      </c>
      <c r="N71" s="8">
        <v>12400</v>
      </c>
      <c r="O71" s="8">
        <v>13300</v>
      </c>
      <c r="P71" s="8">
        <v>12300</v>
      </c>
      <c r="Q71" s="8">
        <v>11300</v>
      </c>
      <c r="R71" s="8">
        <v>12200</v>
      </c>
      <c r="S71" s="8">
        <v>8400</v>
      </c>
      <c r="T71" s="8">
        <v>5700</v>
      </c>
      <c r="U71" s="8">
        <v>3100</v>
      </c>
      <c r="V71" s="8">
        <v>1300</v>
      </c>
    </row>
    <row r="72" spans="1:22" x14ac:dyDescent="0.35">
      <c r="A72" s="173" t="s">
        <v>149</v>
      </c>
      <c r="B72" s="186" t="s">
        <v>974</v>
      </c>
      <c r="C72" s="8">
        <v>267100</v>
      </c>
      <c r="D72" s="8">
        <v>8200</v>
      </c>
      <c r="E72" s="8">
        <v>8900</v>
      </c>
      <c r="F72" s="8">
        <v>8600</v>
      </c>
      <c r="G72" s="8">
        <v>8000</v>
      </c>
      <c r="H72" s="8">
        <v>9800</v>
      </c>
      <c r="I72" s="8">
        <v>9900</v>
      </c>
      <c r="J72" s="8">
        <v>10200</v>
      </c>
      <c r="K72" s="8">
        <v>9400</v>
      </c>
      <c r="L72" s="8">
        <v>8100</v>
      </c>
      <c r="M72" s="8">
        <v>8300</v>
      </c>
      <c r="N72" s="8">
        <v>8800</v>
      </c>
      <c r="O72" s="8">
        <v>8700</v>
      </c>
      <c r="P72" s="8">
        <v>7500</v>
      </c>
      <c r="Q72" s="8">
        <v>6100</v>
      </c>
      <c r="R72" s="8">
        <v>5600</v>
      </c>
      <c r="S72" s="8">
        <v>3300</v>
      </c>
      <c r="T72" s="8">
        <v>2300</v>
      </c>
      <c r="U72" s="8">
        <v>1200</v>
      </c>
      <c r="V72" s="174">
        <v>500</v>
      </c>
    </row>
    <row r="73" spans="1:22" x14ac:dyDescent="0.35">
      <c r="A73" s="173" t="s">
        <v>151</v>
      </c>
      <c r="B73" s="186" t="s">
        <v>975</v>
      </c>
      <c r="C73" s="8">
        <v>156900</v>
      </c>
      <c r="D73" s="8">
        <v>4300</v>
      </c>
      <c r="E73" s="8">
        <v>4800</v>
      </c>
      <c r="F73" s="8">
        <v>5000</v>
      </c>
      <c r="G73" s="8">
        <v>4300</v>
      </c>
      <c r="H73" s="8">
        <v>4000</v>
      </c>
      <c r="I73" s="8">
        <v>4500</v>
      </c>
      <c r="J73" s="8">
        <v>5100</v>
      </c>
      <c r="K73" s="8">
        <v>4600</v>
      </c>
      <c r="L73" s="8">
        <v>4100</v>
      </c>
      <c r="M73" s="8">
        <v>4700</v>
      </c>
      <c r="N73" s="8">
        <v>5400</v>
      </c>
      <c r="O73" s="8">
        <v>5700</v>
      </c>
      <c r="P73" s="8">
        <v>5000</v>
      </c>
      <c r="Q73" s="8">
        <v>4300</v>
      </c>
      <c r="R73" s="8">
        <v>4300</v>
      </c>
      <c r="S73" s="8">
        <v>2900</v>
      </c>
      <c r="T73" s="8">
        <v>2000</v>
      </c>
      <c r="U73" s="8">
        <v>1200</v>
      </c>
      <c r="V73" s="174">
        <v>500</v>
      </c>
    </row>
    <row r="74" spans="1:22" x14ac:dyDescent="0.35">
      <c r="A74" s="173" t="s">
        <v>153</v>
      </c>
      <c r="B74" s="186" t="s">
        <v>976</v>
      </c>
      <c r="C74" s="8">
        <v>169700</v>
      </c>
      <c r="D74" s="8">
        <v>4200</v>
      </c>
      <c r="E74" s="8">
        <v>4900</v>
      </c>
      <c r="F74" s="8">
        <v>5200</v>
      </c>
      <c r="G74" s="8">
        <v>4600</v>
      </c>
      <c r="H74" s="8">
        <v>4200</v>
      </c>
      <c r="I74" s="8">
        <v>4900</v>
      </c>
      <c r="J74" s="8">
        <v>5200</v>
      </c>
      <c r="K74" s="8">
        <v>5100</v>
      </c>
      <c r="L74" s="8">
        <v>4600</v>
      </c>
      <c r="M74" s="8">
        <v>5100</v>
      </c>
      <c r="N74" s="8">
        <v>6200</v>
      </c>
      <c r="O74" s="8">
        <v>6500</v>
      </c>
      <c r="P74" s="8">
        <v>5700</v>
      </c>
      <c r="Q74" s="8">
        <v>4900</v>
      </c>
      <c r="R74" s="8">
        <v>5000</v>
      </c>
      <c r="S74" s="8">
        <v>3400</v>
      </c>
      <c r="T74" s="8">
        <v>2300</v>
      </c>
      <c r="U74" s="8">
        <v>1300</v>
      </c>
      <c r="V74" s="174">
        <v>500</v>
      </c>
    </row>
    <row r="75" spans="1:22" x14ac:dyDescent="0.35">
      <c r="A75" s="173" t="s">
        <v>155</v>
      </c>
      <c r="B75" s="186" t="s">
        <v>977</v>
      </c>
      <c r="C75" s="8">
        <v>202800</v>
      </c>
      <c r="D75" s="8">
        <v>4400</v>
      </c>
      <c r="E75" s="8">
        <v>5100</v>
      </c>
      <c r="F75" s="8">
        <v>5300</v>
      </c>
      <c r="G75" s="8">
        <v>7100</v>
      </c>
      <c r="H75" s="8">
        <v>9500</v>
      </c>
      <c r="I75" s="8">
        <v>6300</v>
      </c>
      <c r="J75" s="8">
        <v>6300</v>
      </c>
      <c r="K75" s="8">
        <v>6200</v>
      </c>
      <c r="L75" s="8">
        <v>5800</v>
      </c>
      <c r="M75" s="8">
        <v>5900</v>
      </c>
      <c r="N75" s="8">
        <v>6500</v>
      </c>
      <c r="O75" s="8">
        <v>6400</v>
      </c>
      <c r="P75" s="8">
        <v>5500</v>
      </c>
      <c r="Q75" s="8">
        <v>4700</v>
      </c>
      <c r="R75" s="8">
        <v>4900</v>
      </c>
      <c r="S75" s="8">
        <v>3400</v>
      </c>
      <c r="T75" s="8">
        <v>2400</v>
      </c>
      <c r="U75" s="8">
        <v>1300</v>
      </c>
      <c r="V75" s="174">
        <v>600</v>
      </c>
    </row>
    <row r="76" spans="1:22" x14ac:dyDescent="0.35">
      <c r="A76" s="173" t="s">
        <v>157</v>
      </c>
      <c r="B76" s="186" t="s">
        <v>978</v>
      </c>
      <c r="C76" s="8">
        <v>615400</v>
      </c>
      <c r="D76" s="8">
        <v>14200</v>
      </c>
      <c r="E76" s="8">
        <v>16000</v>
      </c>
      <c r="F76" s="8">
        <v>17200</v>
      </c>
      <c r="G76" s="8">
        <v>17400</v>
      </c>
      <c r="H76" s="8">
        <v>13900</v>
      </c>
      <c r="I76" s="8">
        <v>15900</v>
      </c>
      <c r="J76" s="8">
        <v>16400</v>
      </c>
      <c r="K76" s="8">
        <v>16200</v>
      </c>
      <c r="L76" s="8">
        <v>16100</v>
      </c>
      <c r="M76" s="8">
        <v>18200</v>
      </c>
      <c r="N76" s="8">
        <v>22500</v>
      </c>
      <c r="O76" s="8">
        <v>23900</v>
      </c>
      <c r="P76" s="8">
        <v>22200</v>
      </c>
      <c r="Q76" s="8">
        <v>19500</v>
      </c>
      <c r="R76" s="8">
        <v>20400</v>
      </c>
      <c r="S76" s="8">
        <v>14600</v>
      </c>
      <c r="T76" s="8">
        <v>9300</v>
      </c>
      <c r="U76" s="8">
        <v>5300</v>
      </c>
      <c r="V76" s="8">
        <v>2300</v>
      </c>
    </row>
    <row r="77" spans="1:22" x14ac:dyDescent="0.35">
      <c r="A77" s="173" t="s">
        <v>159</v>
      </c>
      <c r="B77" s="187" t="s">
        <v>160</v>
      </c>
      <c r="C77" s="8">
        <v>56900</v>
      </c>
      <c r="D77" s="8">
        <v>1200</v>
      </c>
      <c r="E77" s="8">
        <v>1400</v>
      </c>
      <c r="F77" s="8">
        <v>1500</v>
      </c>
      <c r="G77" s="8">
        <v>1400</v>
      </c>
      <c r="H77" s="8">
        <v>1200</v>
      </c>
      <c r="I77" s="8">
        <v>1300</v>
      </c>
      <c r="J77" s="8">
        <v>1400</v>
      </c>
      <c r="K77" s="8">
        <v>1300</v>
      </c>
      <c r="L77" s="8">
        <v>1500</v>
      </c>
      <c r="M77" s="8">
        <v>1700</v>
      </c>
      <c r="N77" s="8">
        <v>2200</v>
      </c>
      <c r="O77" s="8">
        <v>2200</v>
      </c>
      <c r="P77" s="8">
        <v>2200</v>
      </c>
      <c r="Q77" s="8">
        <v>2000</v>
      </c>
      <c r="R77" s="8">
        <v>2000</v>
      </c>
      <c r="S77" s="8">
        <v>1500</v>
      </c>
      <c r="T77" s="174">
        <v>900</v>
      </c>
      <c r="U77" s="174">
        <v>500</v>
      </c>
      <c r="V77" s="174">
        <v>200</v>
      </c>
    </row>
    <row r="78" spans="1:22" x14ac:dyDescent="0.35">
      <c r="A78" s="173" t="s">
        <v>161</v>
      </c>
      <c r="B78" s="187" t="s">
        <v>162</v>
      </c>
      <c r="C78" s="8">
        <v>90700</v>
      </c>
      <c r="D78" s="8">
        <v>2000</v>
      </c>
      <c r="E78" s="8">
        <v>2300</v>
      </c>
      <c r="F78" s="8">
        <v>2300</v>
      </c>
      <c r="G78" s="8">
        <v>2200</v>
      </c>
      <c r="H78" s="8">
        <v>2100</v>
      </c>
      <c r="I78" s="8">
        <v>2300</v>
      </c>
      <c r="J78" s="8">
        <v>2200</v>
      </c>
      <c r="K78" s="8">
        <v>2100</v>
      </c>
      <c r="L78" s="8">
        <v>2200</v>
      </c>
      <c r="M78" s="8">
        <v>2400</v>
      </c>
      <c r="N78" s="8">
        <v>3300</v>
      </c>
      <c r="O78" s="8">
        <v>3700</v>
      </c>
      <c r="P78" s="8">
        <v>3400</v>
      </c>
      <c r="Q78" s="8">
        <v>3100</v>
      </c>
      <c r="R78" s="8">
        <v>3300</v>
      </c>
      <c r="S78" s="8">
        <v>2400</v>
      </c>
      <c r="T78" s="8">
        <v>1500</v>
      </c>
      <c r="U78" s="174">
        <v>900</v>
      </c>
      <c r="V78" s="174">
        <v>400</v>
      </c>
    </row>
    <row r="79" spans="1:22" x14ac:dyDescent="0.35">
      <c r="A79" s="173" t="s">
        <v>163</v>
      </c>
      <c r="B79" s="187" t="s">
        <v>164</v>
      </c>
      <c r="C79" s="8">
        <v>162700</v>
      </c>
      <c r="D79" s="8">
        <v>3700</v>
      </c>
      <c r="E79" s="8">
        <v>4200</v>
      </c>
      <c r="F79" s="8">
        <v>4900</v>
      </c>
      <c r="G79" s="8">
        <v>5500</v>
      </c>
      <c r="H79" s="8">
        <v>3500</v>
      </c>
      <c r="I79" s="8">
        <v>4000</v>
      </c>
      <c r="J79" s="8">
        <v>4200</v>
      </c>
      <c r="K79" s="8">
        <v>4500</v>
      </c>
      <c r="L79" s="8">
        <v>4700</v>
      </c>
      <c r="M79" s="8">
        <v>5200</v>
      </c>
      <c r="N79" s="8">
        <v>6100</v>
      </c>
      <c r="O79" s="8">
        <v>6300</v>
      </c>
      <c r="P79" s="8">
        <v>5500</v>
      </c>
      <c r="Q79" s="8">
        <v>4600</v>
      </c>
      <c r="R79" s="8">
        <v>4900</v>
      </c>
      <c r="S79" s="8">
        <v>3500</v>
      </c>
      <c r="T79" s="8">
        <v>2400</v>
      </c>
      <c r="U79" s="8">
        <v>1400</v>
      </c>
      <c r="V79" s="174">
        <v>600</v>
      </c>
    </row>
    <row r="80" spans="1:22" x14ac:dyDescent="0.35">
      <c r="A80" s="173" t="s">
        <v>165</v>
      </c>
      <c r="B80" s="187" t="s">
        <v>166</v>
      </c>
      <c r="C80" s="8">
        <v>49700</v>
      </c>
      <c r="D80" s="8">
        <v>1200</v>
      </c>
      <c r="E80" s="8">
        <v>1400</v>
      </c>
      <c r="F80" s="8">
        <v>1400</v>
      </c>
      <c r="G80" s="8">
        <v>1900</v>
      </c>
      <c r="H80" s="8">
        <v>1600</v>
      </c>
      <c r="I80" s="8">
        <v>1800</v>
      </c>
      <c r="J80" s="8">
        <v>1400</v>
      </c>
      <c r="K80" s="8">
        <v>1400</v>
      </c>
      <c r="L80" s="8">
        <v>1200</v>
      </c>
      <c r="M80" s="8">
        <v>1400</v>
      </c>
      <c r="N80" s="8">
        <v>1700</v>
      </c>
      <c r="O80" s="8">
        <v>1800</v>
      </c>
      <c r="P80" s="8">
        <v>1800</v>
      </c>
      <c r="Q80" s="8">
        <v>1600</v>
      </c>
      <c r="R80" s="8">
        <v>1500</v>
      </c>
      <c r="S80" s="8">
        <v>1100</v>
      </c>
      <c r="T80" s="174">
        <v>700</v>
      </c>
      <c r="U80" s="174">
        <v>400</v>
      </c>
      <c r="V80" s="174">
        <v>200</v>
      </c>
    </row>
    <row r="81" spans="1:22" x14ac:dyDescent="0.35">
      <c r="A81" s="173" t="s">
        <v>167</v>
      </c>
      <c r="B81" s="187" t="s">
        <v>168</v>
      </c>
      <c r="C81" s="8">
        <v>54700</v>
      </c>
      <c r="D81" s="8">
        <v>1100</v>
      </c>
      <c r="E81" s="8">
        <v>1400</v>
      </c>
      <c r="F81" s="8">
        <v>1500</v>
      </c>
      <c r="G81" s="8">
        <v>1400</v>
      </c>
      <c r="H81" s="8">
        <v>1100</v>
      </c>
      <c r="I81" s="8">
        <v>1200</v>
      </c>
      <c r="J81" s="8">
        <v>1300</v>
      </c>
      <c r="K81" s="8">
        <v>1300</v>
      </c>
      <c r="L81" s="8">
        <v>1300</v>
      </c>
      <c r="M81" s="8">
        <v>1600</v>
      </c>
      <c r="N81" s="8">
        <v>1900</v>
      </c>
      <c r="O81" s="8">
        <v>2300</v>
      </c>
      <c r="P81" s="8">
        <v>2100</v>
      </c>
      <c r="Q81" s="8">
        <v>1900</v>
      </c>
      <c r="R81" s="8">
        <v>2000</v>
      </c>
      <c r="S81" s="8">
        <v>1500</v>
      </c>
      <c r="T81" s="174">
        <v>900</v>
      </c>
      <c r="U81" s="174">
        <v>600</v>
      </c>
      <c r="V81" s="174">
        <v>200</v>
      </c>
    </row>
    <row r="82" spans="1:22" x14ac:dyDescent="0.35">
      <c r="A82" s="173" t="s">
        <v>169</v>
      </c>
      <c r="B82" s="187" t="s">
        <v>170</v>
      </c>
      <c r="C82" s="8">
        <v>108800</v>
      </c>
      <c r="D82" s="8">
        <v>2400</v>
      </c>
      <c r="E82" s="8">
        <v>2700</v>
      </c>
      <c r="F82" s="8">
        <v>2800</v>
      </c>
      <c r="G82" s="8">
        <v>2700</v>
      </c>
      <c r="H82" s="8">
        <v>2300</v>
      </c>
      <c r="I82" s="8">
        <v>2700</v>
      </c>
      <c r="J82" s="8">
        <v>3000</v>
      </c>
      <c r="K82" s="8">
        <v>2700</v>
      </c>
      <c r="L82" s="8">
        <v>2500</v>
      </c>
      <c r="M82" s="8">
        <v>3100</v>
      </c>
      <c r="N82" s="8">
        <v>3800</v>
      </c>
      <c r="O82" s="8">
        <v>4200</v>
      </c>
      <c r="P82" s="8">
        <v>4200</v>
      </c>
      <c r="Q82" s="8">
        <v>3800</v>
      </c>
      <c r="R82" s="8">
        <v>4000</v>
      </c>
      <c r="S82" s="8">
        <v>2800</v>
      </c>
      <c r="T82" s="8">
        <v>1800</v>
      </c>
      <c r="U82" s="8">
        <v>1000</v>
      </c>
      <c r="V82" s="174">
        <v>400</v>
      </c>
    </row>
    <row r="83" spans="1:22" x14ac:dyDescent="0.35">
      <c r="A83" s="173" t="s">
        <v>171</v>
      </c>
      <c r="B83" s="187" t="s">
        <v>172</v>
      </c>
      <c r="C83" s="8">
        <v>92000</v>
      </c>
      <c r="D83" s="8">
        <v>2600</v>
      </c>
      <c r="E83" s="8">
        <v>2700</v>
      </c>
      <c r="F83" s="8">
        <v>2700</v>
      </c>
      <c r="G83" s="8">
        <v>2300</v>
      </c>
      <c r="H83" s="8">
        <v>2000</v>
      </c>
      <c r="I83" s="8">
        <v>2500</v>
      </c>
      <c r="J83" s="8">
        <v>2900</v>
      </c>
      <c r="K83" s="8">
        <v>2800</v>
      </c>
      <c r="L83" s="8">
        <v>2700</v>
      </c>
      <c r="M83" s="8">
        <v>2900</v>
      </c>
      <c r="N83" s="8">
        <v>3400</v>
      </c>
      <c r="O83" s="8">
        <v>3500</v>
      </c>
      <c r="P83" s="8">
        <v>3200</v>
      </c>
      <c r="Q83" s="8">
        <v>2500</v>
      </c>
      <c r="R83" s="8">
        <v>2600</v>
      </c>
      <c r="S83" s="8">
        <v>1800</v>
      </c>
      <c r="T83" s="8">
        <v>1100</v>
      </c>
      <c r="U83" s="174">
        <v>600</v>
      </c>
      <c r="V83" s="174">
        <v>200</v>
      </c>
    </row>
    <row r="84" spans="1:22" s="3" customFormat="1" x14ac:dyDescent="0.35">
      <c r="A84" s="173" t="s">
        <v>173</v>
      </c>
      <c r="B84" s="186" t="s">
        <v>174</v>
      </c>
      <c r="C84" s="8">
        <v>1375100</v>
      </c>
      <c r="D84" s="8">
        <v>38600</v>
      </c>
      <c r="E84" s="8">
        <v>41100</v>
      </c>
      <c r="F84" s="8">
        <v>41900</v>
      </c>
      <c r="G84" s="8">
        <v>41100</v>
      </c>
      <c r="H84" s="8">
        <v>47200</v>
      </c>
      <c r="I84" s="8">
        <v>46100</v>
      </c>
      <c r="J84" s="8">
        <v>46700</v>
      </c>
      <c r="K84" s="8">
        <v>43400</v>
      </c>
      <c r="L84" s="8">
        <v>39400</v>
      </c>
      <c r="M84" s="8">
        <v>41100</v>
      </c>
      <c r="N84" s="8">
        <v>47700</v>
      </c>
      <c r="O84" s="8">
        <v>46300</v>
      </c>
      <c r="P84" s="8">
        <v>40000</v>
      </c>
      <c r="Q84" s="8">
        <v>33800</v>
      </c>
      <c r="R84" s="8">
        <v>32800</v>
      </c>
      <c r="S84" s="8">
        <v>23600</v>
      </c>
      <c r="T84" s="8">
        <v>15400</v>
      </c>
      <c r="U84" s="8">
        <v>8200</v>
      </c>
      <c r="V84" s="8">
        <v>3400</v>
      </c>
    </row>
    <row r="85" spans="1:22" x14ac:dyDescent="0.35">
      <c r="A85" s="173" t="s">
        <v>175</v>
      </c>
      <c r="B85" s="187" t="s">
        <v>176</v>
      </c>
      <c r="C85" s="8">
        <v>244600</v>
      </c>
      <c r="D85" s="8">
        <v>6900</v>
      </c>
      <c r="E85" s="8">
        <v>7300</v>
      </c>
      <c r="F85" s="8">
        <v>7400</v>
      </c>
      <c r="G85" s="8">
        <v>6300</v>
      </c>
      <c r="H85" s="8">
        <v>6200</v>
      </c>
      <c r="I85" s="8">
        <v>7900</v>
      </c>
      <c r="J85" s="8">
        <v>8200</v>
      </c>
      <c r="K85" s="8">
        <v>7800</v>
      </c>
      <c r="L85" s="8">
        <v>6800</v>
      </c>
      <c r="M85" s="8">
        <v>7600</v>
      </c>
      <c r="N85" s="8">
        <v>9300</v>
      </c>
      <c r="O85" s="8">
        <v>8900</v>
      </c>
      <c r="P85" s="8">
        <v>7700</v>
      </c>
      <c r="Q85" s="8">
        <v>6600</v>
      </c>
      <c r="R85" s="8">
        <v>6400</v>
      </c>
      <c r="S85" s="8">
        <v>4500</v>
      </c>
      <c r="T85" s="8">
        <v>2700</v>
      </c>
      <c r="U85" s="8">
        <v>1400</v>
      </c>
      <c r="V85" s="174">
        <v>500</v>
      </c>
    </row>
    <row r="86" spans="1:22" x14ac:dyDescent="0.35">
      <c r="A86" s="173" t="s">
        <v>177</v>
      </c>
      <c r="B86" s="187" t="s">
        <v>178</v>
      </c>
      <c r="C86" s="8">
        <v>308100</v>
      </c>
      <c r="D86" s="8">
        <v>8800</v>
      </c>
      <c r="E86" s="8">
        <v>9300</v>
      </c>
      <c r="F86" s="8">
        <v>9500</v>
      </c>
      <c r="G86" s="8">
        <v>8300</v>
      </c>
      <c r="H86" s="8">
        <v>8300</v>
      </c>
      <c r="I86" s="8">
        <v>10100</v>
      </c>
      <c r="J86" s="8">
        <v>10800</v>
      </c>
      <c r="K86" s="8">
        <v>10200</v>
      </c>
      <c r="L86" s="8">
        <v>9100</v>
      </c>
      <c r="M86" s="8">
        <v>9400</v>
      </c>
      <c r="N86" s="8">
        <v>10700</v>
      </c>
      <c r="O86" s="8">
        <v>10900</v>
      </c>
      <c r="P86" s="8">
        <v>9600</v>
      </c>
      <c r="Q86" s="8">
        <v>8200</v>
      </c>
      <c r="R86" s="8">
        <v>7800</v>
      </c>
      <c r="S86" s="8">
        <v>5500</v>
      </c>
      <c r="T86" s="8">
        <v>3500</v>
      </c>
      <c r="U86" s="8">
        <v>2000</v>
      </c>
      <c r="V86" s="174">
        <v>800</v>
      </c>
    </row>
    <row r="87" spans="1:22" x14ac:dyDescent="0.35">
      <c r="A87" s="173" t="s">
        <v>179</v>
      </c>
      <c r="B87" s="187" t="s">
        <v>979</v>
      </c>
      <c r="C87" s="8">
        <v>265800</v>
      </c>
      <c r="D87" s="8">
        <v>7600</v>
      </c>
      <c r="E87" s="8">
        <v>8000</v>
      </c>
      <c r="F87" s="8">
        <v>8500</v>
      </c>
      <c r="G87" s="8">
        <v>7400</v>
      </c>
      <c r="H87" s="8">
        <v>7100</v>
      </c>
      <c r="I87" s="8">
        <v>8000</v>
      </c>
      <c r="J87" s="8">
        <v>8600</v>
      </c>
      <c r="K87" s="8">
        <v>8300</v>
      </c>
      <c r="L87" s="8">
        <v>7400</v>
      </c>
      <c r="M87" s="8">
        <v>8100</v>
      </c>
      <c r="N87" s="8">
        <v>9700</v>
      </c>
      <c r="O87" s="8">
        <v>9300</v>
      </c>
      <c r="P87" s="8">
        <v>8000</v>
      </c>
      <c r="Q87" s="8">
        <v>6900</v>
      </c>
      <c r="R87" s="8">
        <v>6800</v>
      </c>
      <c r="S87" s="8">
        <v>5000</v>
      </c>
      <c r="T87" s="8">
        <v>3200</v>
      </c>
      <c r="U87" s="8">
        <v>1600</v>
      </c>
      <c r="V87" s="174">
        <v>600</v>
      </c>
    </row>
    <row r="88" spans="1:22" x14ac:dyDescent="0.35">
      <c r="A88" s="173" t="s">
        <v>181</v>
      </c>
      <c r="B88" s="187" t="s">
        <v>182</v>
      </c>
      <c r="C88" s="8">
        <v>556500</v>
      </c>
      <c r="D88" s="8">
        <v>15300</v>
      </c>
      <c r="E88" s="8">
        <v>16500</v>
      </c>
      <c r="F88" s="8">
        <v>16400</v>
      </c>
      <c r="G88" s="8">
        <v>19100</v>
      </c>
      <c r="H88" s="8">
        <v>25600</v>
      </c>
      <c r="I88" s="8">
        <v>20100</v>
      </c>
      <c r="J88" s="8">
        <v>19000</v>
      </c>
      <c r="K88" s="8">
        <v>17100</v>
      </c>
      <c r="L88" s="8">
        <v>16100</v>
      </c>
      <c r="M88" s="8">
        <v>16000</v>
      </c>
      <c r="N88" s="8">
        <v>18000</v>
      </c>
      <c r="O88" s="8">
        <v>17200</v>
      </c>
      <c r="P88" s="8">
        <v>14700</v>
      </c>
      <c r="Q88" s="8">
        <v>12200</v>
      </c>
      <c r="R88" s="8">
        <v>11800</v>
      </c>
      <c r="S88" s="8">
        <v>8600</v>
      </c>
      <c r="T88" s="8">
        <v>6000</v>
      </c>
      <c r="U88" s="8">
        <v>3200</v>
      </c>
      <c r="V88" s="8">
        <v>1500</v>
      </c>
    </row>
    <row r="89" spans="1:22" x14ac:dyDescent="0.35">
      <c r="A89" s="173" t="s">
        <v>183</v>
      </c>
      <c r="B89" s="186" t="s">
        <v>184</v>
      </c>
      <c r="C89" s="8">
        <v>2351600</v>
      </c>
      <c r="D89" s="8">
        <v>71100</v>
      </c>
      <c r="E89" s="8">
        <v>77000</v>
      </c>
      <c r="F89" s="8">
        <v>78100</v>
      </c>
      <c r="G89" s="8">
        <v>74200</v>
      </c>
      <c r="H89" s="8">
        <v>76900</v>
      </c>
      <c r="I89" s="8">
        <v>76500</v>
      </c>
      <c r="J89" s="8">
        <v>78900</v>
      </c>
      <c r="K89" s="8">
        <v>77300</v>
      </c>
      <c r="L89" s="8">
        <v>72800</v>
      </c>
      <c r="M89" s="8">
        <v>73400</v>
      </c>
      <c r="N89" s="8">
        <v>78300</v>
      </c>
      <c r="O89" s="8">
        <v>73600</v>
      </c>
      <c r="P89" s="8">
        <v>63200</v>
      </c>
      <c r="Q89" s="8">
        <v>53100</v>
      </c>
      <c r="R89" s="8">
        <v>51200</v>
      </c>
      <c r="S89" s="8">
        <v>34200</v>
      </c>
      <c r="T89" s="8">
        <v>22900</v>
      </c>
      <c r="U89" s="8">
        <v>12600</v>
      </c>
      <c r="V89" s="8">
        <v>5400</v>
      </c>
    </row>
    <row r="90" spans="1:22" x14ac:dyDescent="0.35">
      <c r="A90" s="173" t="s">
        <v>185</v>
      </c>
      <c r="B90" s="187" t="s">
        <v>186</v>
      </c>
      <c r="C90" s="8">
        <v>546400</v>
      </c>
      <c r="D90" s="8">
        <v>18200</v>
      </c>
      <c r="E90" s="8">
        <v>20000</v>
      </c>
      <c r="F90" s="8">
        <v>21200</v>
      </c>
      <c r="G90" s="8">
        <v>19400</v>
      </c>
      <c r="H90" s="8">
        <v>16400</v>
      </c>
      <c r="I90" s="8">
        <v>16700</v>
      </c>
      <c r="J90" s="8">
        <v>17900</v>
      </c>
      <c r="K90" s="8">
        <v>18300</v>
      </c>
      <c r="L90" s="8">
        <v>17500</v>
      </c>
      <c r="M90" s="8">
        <v>16800</v>
      </c>
      <c r="N90" s="8">
        <v>17100</v>
      </c>
      <c r="O90" s="8">
        <v>15900</v>
      </c>
      <c r="P90" s="8">
        <v>14200</v>
      </c>
      <c r="Q90" s="8">
        <v>12000</v>
      </c>
      <c r="R90" s="8">
        <v>10700</v>
      </c>
      <c r="S90" s="8">
        <v>6500</v>
      </c>
      <c r="T90" s="8">
        <v>4800</v>
      </c>
      <c r="U90" s="8">
        <v>2700</v>
      </c>
      <c r="V90" s="8">
        <v>1200</v>
      </c>
    </row>
    <row r="91" spans="1:22" x14ac:dyDescent="0.35">
      <c r="A91" s="173" t="s">
        <v>187</v>
      </c>
      <c r="B91" s="187" t="s">
        <v>188</v>
      </c>
      <c r="C91" s="8">
        <v>206600</v>
      </c>
      <c r="D91" s="8">
        <v>5800</v>
      </c>
      <c r="E91" s="8">
        <v>6600</v>
      </c>
      <c r="F91" s="8">
        <v>6800</v>
      </c>
      <c r="G91" s="8">
        <v>6000</v>
      </c>
      <c r="H91" s="8">
        <v>5200</v>
      </c>
      <c r="I91" s="8">
        <v>5800</v>
      </c>
      <c r="J91" s="8">
        <v>6000</v>
      </c>
      <c r="K91" s="8">
        <v>6200</v>
      </c>
      <c r="L91" s="8">
        <v>6200</v>
      </c>
      <c r="M91" s="8">
        <v>6800</v>
      </c>
      <c r="N91" s="8">
        <v>7600</v>
      </c>
      <c r="O91" s="8">
        <v>7400</v>
      </c>
      <c r="P91" s="8">
        <v>6300</v>
      </c>
      <c r="Q91" s="8">
        <v>5300</v>
      </c>
      <c r="R91" s="8">
        <v>5300</v>
      </c>
      <c r="S91" s="8">
        <v>3600</v>
      </c>
      <c r="T91" s="8">
        <v>2200</v>
      </c>
      <c r="U91" s="8">
        <v>1100</v>
      </c>
      <c r="V91" s="174">
        <v>500</v>
      </c>
    </row>
    <row r="92" spans="1:22" x14ac:dyDescent="0.35">
      <c r="A92" s="173" t="s">
        <v>189</v>
      </c>
      <c r="B92" s="187" t="s">
        <v>980</v>
      </c>
      <c r="C92" s="8">
        <v>433300</v>
      </c>
      <c r="D92" s="8">
        <v>12800</v>
      </c>
      <c r="E92" s="8">
        <v>14100</v>
      </c>
      <c r="F92" s="8">
        <v>14700</v>
      </c>
      <c r="G92" s="8">
        <v>13800</v>
      </c>
      <c r="H92" s="8">
        <v>12900</v>
      </c>
      <c r="I92" s="8">
        <v>12900</v>
      </c>
      <c r="J92" s="8">
        <v>13400</v>
      </c>
      <c r="K92" s="8">
        <v>13500</v>
      </c>
      <c r="L92" s="8">
        <v>13300</v>
      </c>
      <c r="M92" s="8">
        <v>13800</v>
      </c>
      <c r="N92" s="8">
        <v>15400</v>
      </c>
      <c r="O92" s="8">
        <v>14200</v>
      </c>
      <c r="P92" s="8">
        <v>12200</v>
      </c>
      <c r="Q92" s="8">
        <v>10300</v>
      </c>
      <c r="R92" s="8">
        <v>10200</v>
      </c>
      <c r="S92" s="8">
        <v>6900</v>
      </c>
      <c r="T92" s="8">
        <v>4600</v>
      </c>
      <c r="U92" s="8">
        <v>2400</v>
      </c>
      <c r="V92" s="8">
        <v>1000</v>
      </c>
    </row>
    <row r="93" spans="1:22" x14ac:dyDescent="0.35">
      <c r="A93" s="173" t="s">
        <v>191</v>
      </c>
      <c r="B93" s="187" t="s">
        <v>192</v>
      </c>
      <c r="C93" s="8">
        <v>812000</v>
      </c>
      <c r="D93" s="8">
        <v>23900</v>
      </c>
      <c r="E93" s="8">
        <v>25500</v>
      </c>
      <c r="F93" s="8">
        <v>24700</v>
      </c>
      <c r="G93" s="8">
        <v>25800</v>
      </c>
      <c r="H93" s="8">
        <v>33500</v>
      </c>
      <c r="I93" s="8">
        <v>29600</v>
      </c>
      <c r="J93" s="8">
        <v>29400</v>
      </c>
      <c r="K93" s="8">
        <v>27700</v>
      </c>
      <c r="L93" s="8">
        <v>25500</v>
      </c>
      <c r="M93" s="8">
        <v>24700</v>
      </c>
      <c r="N93" s="8">
        <v>25100</v>
      </c>
      <c r="O93" s="8">
        <v>23700</v>
      </c>
      <c r="P93" s="8">
        <v>19900</v>
      </c>
      <c r="Q93" s="8">
        <v>16500</v>
      </c>
      <c r="R93" s="8">
        <v>16100</v>
      </c>
      <c r="S93" s="8">
        <v>11000</v>
      </c>
      <c r="T93" s="8">
        <v>7500</v>
      </c>
      <c r="U93" s="8">
        <v>4400</v>
      </c>
      <c r="V93" s="8">
        <v>1900</v>
      </c>
    </row>
    <row r="94" spans="1:22" x14ac:dyDescent="0.35">
      <c r="A94" s="173" t="s">
        <v>193</v>
      </c>
      <c r="B94" s="187" t="s">
        <v>194</v>
      </c>
      <c r="C94" s="8">
        <v>353300</v>
      </c>
      <c r="D94" s="8">
        <v>10300</v>
      </c>
      <c r="E94" s="8">
        <v>10800</v>
      </c>
      <c r="F94" s="8">
        <v>10700</v>
      </c>
      <c r="G94" s="8">
        <v>9200</v>
      </c>
      <c r="H94" s="8">
        <v>9000</v>
      </c>
      <c r="I94" s="8">
        <v>11500</v>
      </c>
      <c r="J94" s="8">
        <v>12300</v>
      </c>
      <c r="K94" s="8">
        <v>11700</v>
      </c>
      <c r="L94" s="8">
        <v>10300</v>
      </c>
      <c r="M94" s="8">
        <v>11300</v>
      </c>
      <c r="N94" s="8">
        <v>13100</v>
      </c>
      <c r="O94" s="8">
        <v>12400</v>
      </c>
      <c r="P94" s="8">
        <v>10600</v>
      </c>
      <c r="Q94" s="8">
        <v>8900</v>
      </c>
      <c r="R94" s="8">
        <v>8900</v>
      </c>
      <c r="S94" s="8">
        <v>6200</v>
      </c>
      <c r="T94" s="8">
        <v>3800</v>
      </c>
      <c r="U94" s="8">
        <v>2000</v>
      </c>
      <c r="V94" s="174">
        <v>800</v>
      </c>
    </row>
    <row r="95" spans="1:22" x14ac:dyDescent="0.35">
      <c r="A95" s="173" t="s">
        <v>195</v>
      </c>
      <c r="B95" s="185" t="s">
        <v>981</v>
      </c>
      <c r="C95" s="8">
        <v>4880200</v>
      </c>
      <c r="D95" s="8">
        <v>130000</v>
      </c>
      <c r="E95" s="8">
        <v>144600</v>
      </c>
      <c r="F95" s="8">
        <v>148700</v>
      </c>
      <c r="G95" s="8">
        <v>147400</v>
      </c>
      <c r="H95" s="8">
        <v>155100</v>
      </c>
      <c r="I95" s="8">
        <v>149200</v>
      </c>
      <c r="J95" s="8">
        <v>155400</v>
      </c>
      <c r="K95" s="8">
        <v>150500</v>
      </c>
      <c r="L95" s="8">
        <v>144000</v>
      </c>
      <c r="M95" s="8">
        <v>152200</v>
      </c>
      <c r="N95" s="8">
        <v>171300</v>
      </c>
      <c r="O95" s="8">
        <v>167800</v>
      </c>
      <c r="P95" s="8">
        <v>144600</v>
      </c>
      <c r="Q95" s="8">
        <v>123700</v>
      </c>
      <c r="R95" s="8">
        <v>125700</v>
      </c>
      <c r="S95" s="8">
        <v>90100</v>
      </c>
      <c r="T95" s="8">
        <v>57000</v>
      </c>
      <c r="U95" s="8">
        <v>31200</v>
      </c>
      <c r="V95" s="8">
        <v>13700</v>
      </c>
    </row>
    <row r="96" spans="1:22" x14ac:dyDescent="0.35">
      <c r="A96" s="173" t="s">
        <v>197</v>
      </c>
      <c r="B96" s="186" t="s">
        <v>982</v>
      </c>
      <c r="C96" s="8">
        <v>261400</v>
      </c>
      <c r="D96" s="8">
        <v>7700</v>
      </c>
      <c r="E96" s="8">
        <v>8500</v>
      </c>
      <c r="F96" s="8">
        <v>8800</v>
      </c>
      <c r="G96" s="8">
        <v>8600</v>
      </c>
      <c r="H96" s="8">
        <v>9500</v>
      </c>
      <c r="I96" s="8">
        <v>9400</v>
      </c>
      <c r="J96" s="8">
        <v>9000</v>
      </c>
      <c r="K96" s="8">
        <v>8900</v>
      </c>
      <c r="L96" s="8">
        <v>8100</v>
      </c>
      <c r="M96" s="8">
        <v>8300</v>
      </c>
      <c r="N96" s="8">
        <v>8700</v>
      </c>
      <c r="O96" s="8">
        <v>8000</v>
      </c>
      <c r="P96" s="8">
        <v>6600</v>
      </c>
      <c r="Q96" s="8">
        <v>5600</v>
      </c>
      <c r="R96" s="8">
        <v>5300</v>
      </c>
      <c r="S96" s="8">
        <v>3800</v>
      </c>
      <c r="T96" s="8">
        <v>2700</v>
      </c>
      <c r="U96" s="8">
        <v>1500</v>
      </c>
      <c r="V96" s="174">
        <v>700</v>
      </c>
    </row>
    <row r="97" spans="1:22" x14ac:dyDescent="0.35">
      <c r="A97" s="173" t="s">
        <v>199</v>
      </c>
      <c r="B97" s="186" t="s">
        <v>983</v>
      </c>
      <c r="C97" s="8">
        <v>368600</v>
      </c>
      <c r="D97" s="8">
        <v>11500</v>
      </c>
      <c r="E97" s="8">
        <v>12700</v>
      </c>
      <c r="F97" s="8">
        <v>13200</v>
      </c>
      <c r="G97" s="8">
        <v>14000</v>
      </c>
      <c r="H97" s="8">
        <v>17800</v>
      </c>
      <c r="I97" s="8">
        <v>13500</v>
      </c>
      <c r="J97" s="8">
        <v>13300</v>
      </c>
      <c r="K97" s="8">
        <v>13200</v>
      </c>
      <c r="L97" s="8">
        <v>12400</v>
      </c>
      <c r="M97" s="8">
        <v>11200</v>
      </c>
      <c r="N97" s="8">
        <v>10900</v>
      </c>
      <c r="O97" s="8">
        <v>9700</v>
      </c>
      <c r="P97" s="8">
        <v>8700</v>
      </c>
      <c r="Q97" s="8">
        <v>6900</v>
      </c>
      <c r="R97" s="8">
        <v>5500</v>
      </c>
      <c r="S97" s="8">
        <v>3300</v>
      </c>
      <c r="T97" s="8">
        <v>2300</v>
      </c>
      <c r="U97" s="8">
        <v>1300</v>
      </c>
      <c r="V97" s="174">
        <v>600</v>
      </c>
    </row>
    <row r="98" spans="1:22" x14ac:dyDescent="0.35">
      <c r="A98" s="173" t="s">
        <v>984</v>
      </c>
      <c r="B98" s="186" t="s">
        <v>985</v>
      </c>
      <c r="C98" s="8">
        <v>359500</v>
      </c>
      <c r="D98" s="8">
        <v>10400</v>
      </c>
      <c r="E98" s="8">
        <v>11400</v>
      </c>
      <c r="F98" s="8">
        <v>11900</v>
      </c>
      <c r="G98" s="8">
        <v>10300</v>
      </c>
      <c r="H98" s="8">
        <v>8900</v>
      </c>
      <c r="I98" s="8">
        <v>10900</v>
      </c>
      <c r="J98" s="8">
        <v>12100</v>
      </c>
      <c r="K98" s="8">
        <v>11900</v>
      </c>
      <c r="L98" s="8">
        <v>11500</v>
      </c>
      <c r="M98" s="8">
        <v>11800</v>
      </c>
      <c r="N98" s="8">
        <v>13200</v>
      </c>
      <c r="O98" s="8">
        <v>12400</v>
      </c>
      <c r="P98" s="8">
        <v>10200</v>
      </c>
      <c r="Q98" s="8">
        <v>8600</v>
      </c>
      <c r="R98" s="8">
        <v>8700</v>
      </c>
      <c r="S98" s="8">
        <v>6200</v>
      </c>
      <c r="T98" s="8">
        <v>3800</v>
      </c>
      <c r="U98" s="8">
        <v>2000</v>
      </c>
      <c r="V98" s="174">
        <v>800</v>
      </c>
    </row>
    <row r="99" spans="1:22" x14ac:dyDescent="0.35">
      <c r="A99" s="173" t="s">
        <v>201</v>
      </c>
      <c r="B99" s="186" t="s">
        <v>986</v>
      </c>
      <c r="C99" s="8">
        <v>323700</v>
      </c>
      <c r="D99" s="8">
        <v>9100</v>
      </c>
      <c r="E99" s="8">
        <v>9800</v>
      </c>
      <c r="F99" s="8">
        <v>9700</v>
      </c>
      <c r="G99" s="8">
        <v>15900</v>
      </c>
      <c r="H99" s="8">
        <v>21200</v>
      </c>
      <c r="I99" s="8">
        <v>11700</v>
      </c>
      <c r="J99" s="8">
        <v>11600</v>
      </c>
      <c r="K99" s="8">
        <v>10400</v>
      </c>
      <c r="L99" s="8">
        <v>9100</v>
      </c>
      <c r="M99" s="8">
        <v>8900</v>
      </c>
      <c r="N99" s="8">
        <v>8800</v>
      </c>
      <c r="O99" s="8">
        <v>8500</v>
      </c>
      <c r="P99" s="8">
        <v>6900</v>
      </c>
      <c r="Q99" s="8">
        <v>5300</v>
      </c>
      <c r="R99" s="8">
        <v>4800</v>
      </c>
      <c r="S99" s="8">
        <v>3200</v>
      </c>
      <c r="T99" s="8">
        <v>2200</v>
      </c>
      <c r="U99" s="8">
        <v>1300</v>
      </c>
      <c r="V99" s="174">
        <v>600</v>
      </c>
    </row>
    <row r="100" spans="1:22" x14ac:dyDescent="0.35">
      <c r="A100" s="173" t="s">
        <v>203</v>
      </c>
      <c r="B100" s="186" t="s">
        <v>987</v>
      </c>
      <c r="C100" s="8">
        <v>41000</v>
      </c>
      <c r="D100" s="174">
        <v>800</v>
      </c>
      <c r="E100" s="8">
        <v>1100</v>
      </c>
      <c r="F100" s="8">
        <v>1400</v>
      </c>
      <c r="G100" s="8">
        <v>1500</v>
      </c>
      <c r="H100" s="8">
        <v>1100</v>
      </c>
      <c r="I100" s="8">
        <v>1300</v>
      </c>
      <c r="J100" s="8">
        <v>1200</v>
      </c>
      <c r="K100" s="8">
        <v>1200</v>
      </c>
      <c r="L100" s="8">
        <v>1200</v>
      </c>
      <c r="M100" s="8">
        <v>1200</v>
      </c>
      <c r="N100" s="8">
        <v>1400</v>
      </c>
      <c r="O100" s="8">
        <v>1400</v>
      </c>
      <c r="P100" s="8">
        <v>1300</v>
      </c>
      <c r="Q100" s="8">
        <v>1200</v>
      </c>
      <c r="R100" s="8">
        <v>1400</v>
      </c>
      <c r="S100" s="8">
        <v>1000</v>
      </c>
      <c r="T100" s="174">
        <v>700</v>
      </c>
      <c r="U100" s="174">
        <v>400</v>
      </c>
      <c r="V100" s="174">
        <v>200</v>
      </c>
    </row>
    <row r="101" spans="1:22" x14ac:dyDescent="0.35">
      <c r="A101" s="173" t="s">
        <v>988</v>
      </c>
      <c r="B101" s="186" t="s">
        <v>989</v>
      </c>
      <c r="C101" s="8">
        <v>425700</v>
      </c>
      <c r="D101" s="8">
        <v>12200</v>
      </c>
      <c r="E101" s="8">
        <v>13400</v>
      </c>
      <c r="F101" s="8">
        <v>13800</v>
      </c>
      <c r="G101" s="8">
        <v>12000</v>
      </c>
      <c r="H101" s="8">
        <v>12400</v>
      </c>
      <c r="I101" s="8">
        <v>13700</v>
      </c>
      <c r="J101" s="8">
        <v>15100</v>
      </c>
      <c r="K101" s="8">
        <v>14600</v>
      </c>
      <c r="L101" s="8">
        <v>14300</v>
      </c>
      <c r="M101" s="8">
        <v>14300</v>
      </c>
      <c r="N101" s="8">
        <v>15100</v>
      </c>
      <c r="O101" s="8">
        <v>14400</v>
      </c>
      <c r="P101" s="8">
        <v>11600</v>
      </c>
      <c r="Q101" s="8">
        <v>9500</v>
      </c>
      <c r="R101" s="8">
        <v>9800</v>
      </c>
      <c r="S101" s="8">
        <v>6900</v>
      </c>
      <c r="T101" s="8">
        <v>4200</v>
      </c>
      <c r="U101" s="8">
        <v>2300</v>
      </c>
      <c r="V101" s="8">
        <v>1000</v>
      </c>
    </row>
    <row r="102" spans="1:22" x14ac:dyDescent="0.35">
      <c r="A102" s="173" t="s">
        <v>205</v>
      </c>
      <c r="B102" s="186" t="s">
        <v>990</v>
      </c>
      <c r="C102" s="8">
        <v>794600</v>
      </c>
      <c r="D102" s="8">
        <v>19500</v>
      </c>
      <c r="E102" s="8">
        <v>21900</v>
      </c>
      <c r="F102" s="8">
        <v>22900</v>
      </c>
      <c r="G102" s="8">
        <v>20300</v>
      </c>
      <c r="H102" s="8">
        <v>19300</v>
      </c>
      <c r="I102" s="8">
        <v>22800</v>
      </c>
      <c r="J102" s="8">
        <v>23500</v>
      </c>
      <c r="K102" s="8">
        <v>22600</v>
      </c>
      <c r="L102" s="8">
        <v>22100</v>
      </c>
      <c r="M102" s="8">
        <v>25600</v>
      </c>
      <c r="N102" s="8">
        <v>30700</v>
      </c>
      <c r="O102" s="8">
        <v>30500</v>
      </c>
      <c r="P102" s="8">
        <v>26500</v>
      </c>
      <c r="Q102" s="8">
        <v>22800</v>
      </c>
      <c r="R102" s="8">
        <v>23400</v>
      </c>
      <c r="S102" s="8">
        <v>17200</v>
      </c>
      <c r="T102" s="8">
        <v>10300</v>
      </c>
      <c r="U102" s="8">
        <v>5500</v>
      </c>
      <c r="V102" s="8">
        <v>2300</v>
      </c>
    </row>
    <row r="103" spans="1:22" x14ac:dyDescent="0.35">
      <c r="A103" s="173" t="s">
        <v>207</v>
      </c>
      <c r="B103" s="187" t="s">
        <v>208</v>
      </c>
      <c r="C103" s="8">
        <v>126200</v>
      </c>
      <c r="D103" s="8">
        <v>3100</v>
      </c>
      <c r="E103" s="8">
        <v>3400</v>
      </c>
      <c r="F103" s="8">
        <v>3500</v>
      </c>
      <c r="G103" s="8">
        <v>3200</v>
      </c>
      <c r="H103" s="8">
        <v>3000</v>
      </c>
      <c r="I103" s="8">
        <v>3500</v>
      </c>
      <c r="J103" s="8">
        <v>3700</v>
      </c>
      <c r="K103" s="8">
        <v>3500</v>
      </c>
      <c r="L103" s="8">
        <v>3500</v>
      </c>
      <c r="M103" s="8">
        <v>4200</v>
      </c>
      <c r="N103" s="8">
        <v>4900</v>
      </c>
      <c r="O103" s="8">
        <v>4900</v>
      </c>
      <c r="P103" s="8">
        <v>4200</v>
      </c>
      <c r="Q103" s="8">
        <v>3700</v>
      </c>
      <c r="R103" s="8">
        <v>3900</v>
      </c>
      <c r="S103" s="8">
        <v>2800</v>
      </c>
      <c r="T103" s="8">
        <v>1600</v>
      </c>
      <c r="U103" s="174">
        <v>900</v>
      </c>
      <c r="V103" s="174">
        <v>300</v>
      </c>
    </row>
    <row r="104" spans="1:22" x14ac:dyDescent="0.35">
      <c r="A104" s="173" t="s">
        <v>209</v>
      </c>
      <c r="B104" s="187" t="s">
        <v>210</v>
      </c>
      <c r="C104" s="8">
        <v>80300</v>
      </c>
      <c r="D104" s="8">
        <v>2100</v>
      </c>
      <c r="E104" s="8">
        <v>2200</v>
      </c>
      <c r="F104" s="8">
        <v>2300</v>
      </c>
      <c r="G104" s="8">
        <v>2000</v>
      </c>
      <c r="H104" s="8">
        <v>2100</v>
      </c>
      <c r="I104" s="8">
        <v>2600</v>
      </c>
      <c r="J104" s="8">
        <v>2600</v>
      </c>
      <c r="K104" s="8">
        <v>2500</v>
      </c>
      <c r="L104" s="8">
        <v>2200</v>
      </c>
      <c r="M104" s="8">
        <v>2500</v>
      </c>
      <c r="N104" s="8">
        <v>3200</v>
      </c>
      <c r="O104" s="8">
        <v>3000</v>
      </c>
      <c r="P104" s="8">
        <v>2600</v>
      </c>
      <c r="Q104" s="8">
        <v>2200</v>
      </c>
      <c r="R104" s="8">
        <v>2200</v>
      </c>
      <c r="S104" s="8">
        <v>1700</v>
      </c>
      <c r="T104" s="174">
        <v>900</v>
      </c>
      <c r="U104" s="174">
        <v>500</v>
      </c>
      <c r="V104" s="174">
        <v>200</v>
      </c>
    </row>
    <row r="105" spans="1:22" x14ac:dyDescent="0.35">
      <c r="A105" s="173" t="s">
        <v>211</v>
      </c>
      <c r="B105" s="187" t="s">
        <v>212</v>
      </c>
      <c r="C105" s="8">
        <v>103600</v>
      </c>
      <c r="D105" s="8">
        <v>2500</v>
      </c>
      <c r="E105" s="8">
        <v>2800</v>
      </c>
      <c r="F105" s="8">
        <v>2900</v>
      </c>
      <c r="G105" s="8">
        <v>2600</v>
      </c>
      <c r="H105" s="8">
        <v>2700</v>
      </c>
      <c r="I105" s="8">
        <v>3300</v>
      </c>
      <c r="J105" s="8">
        <v>3200</v>
      </c>
      <c r="K105" s="8">
        <v>3100</v>
      </c>
      <c r="L105" s="8">
        <v>3000</v>
      </c>
      <c r="M105" s="8">
        <v>3300</v>
      </c>
      <c r="N105" s="8">
        <v>3800</v>
      </c>
      <c r="O105" s="8">
        <v>3900</v>
      </c>
      <c r="P105" s="8">
        <v>3400</v>
      </c>
      <c r="Q105" s="8">
        <v>3000</v>
      </c>
      <c r="R105" s="8">
        <v>2800</v>
      </c>
      <c r="S105" s="8">
        <v>2100</v>
      </c>
      <c r="T105" s="8">
        <v>1300</v>
      </c>
      <c r="U105" s="174">
        <v>700</v>
      </c>
      <c r="V105" s="174">
        <v>300</v>
      </c>
    </row>
    <row r="106" spans="1:22" x14ac:dyDescent="0.35">
      <c r="A106" s="173" t="s">
        <v>213</v>
      </c>
      <c r="B106" s="187" t="s">
        <v>214</v>
      </c>
      <c r="C106" s="8">
        <v>71500</v>
      </c>
      <c r="D106" s="8">
        <v>1300</v>
      </c>
      <c r="E106" s="8">
        <v>1600</v>
      </c>
      <c r="F106" s="8">
        <v>1900</v>
      </c>
      <c r="G106" s="8">
        <v>1800</v>
      </c>
      <c r="H106" s="8">
        <v>1500</v>
      </c>
      <c r="I106" s="8">
        <v>1500</v>
      </c>
      <c r="J106" s="8">
        <v>1600</v>
      </c>
      <c r="K106" s="8">
        <v>1600</v>
      </c>
      <c r="L106" s="8">
        <v>1800</v>
      </c>
      <c r="M106" s="8">
        <v>2300</v>
      </c>
      <c r="N106" s="8">
        <v>2800</v>
      </c>
      <c r="O106" s="8">
        <v>3100</v>
      </c>
      <c r="P106" s="8">
        <v>2800</v>
      </c>
      <c r="Q106" s="8">
        <v>2500</v>
      </c>
      <c r="R106" s="8">
        <v>2700</v>
      </c>
      <c r="S106" s="8">
        <v>2000</v>
      </c>
      <c r="T106" s="8">
        <v>1200</v>
      </c>
      <c r="U106" s="174">
        <v>700</v>
      </c>
      <c r="V106" s="174">
        <v>300</v>
      </c>
    </row>
    <row r="107" spans="1:22" x14ac:dyDescent="0.35">
      <c r="A107" s="173" t="s">
        <v>215</v>
      </c>
      <c r="B107" s="187" t="s">
        <v>216</v>
      </c>
      <c r="C107" s="8">
        <v>112900</v>
      </c>
      <c r="D107" s="8">
        <v>2800</v>
      </c>
      <c r="E107" s="8">
        <v>3300</v>
      </c>
      <c r="F107" s="8">
        <v>3300</v>
      </c>
      <c r="G107" s="8">
        <v>3000</v>
      </c>
      <c r="H107" s="8">
        <v>2900</v>
      </c>
      <c r="I107" s="8">
        <v>3400</v>
      </c>
      <c r="J107" s="8">
        <v>3700</v>
      </c>
      <c r="K107" s="8">
        <v>3400</v>
      </c>
      <c r="L107" s="8">
        <v>3200</v>
      </c>
      <c r="M107" s="8">
        <v>3700</v>
      </c>
      <c r="N107" s="8">
        <v>4300</v>
      </c>
      <c r="O107" s="8">
        <v>4200</v>
      </c>
      <c r="P107" s="8">
        <v>3500</v>
      </c>
      <c r="Q107" s="8">
        <v>2900</v>
      </c>
      <c r="R107" s="8">
        <v>3100</v>
      </c>
      <c r="S107" s="8">
        <v>2200</v>
      </c>
      <c r="T107" s="8">
        <v>1400</v>
      </c>
      <c r="U107" s="174">
        <v>800</v>
      </c>
      <c r="V107" s="174">
        <v>300</v>
      </c>
    </row>
    <row r="108" spans="1:22" x14ac:dyDescent="0.35">
      <c r="A108" s="173" t="s">
        <v>217</v>
      </c>
      <c r="B108" s="187" t="s">
        <v>218</v>
      </c>
      <c r="C108" s="8">
        <v>90900</v>
      </c>
      <c r="D108" s="8">
        <v>2200</v>
      </c>
      <c r="E108" s="8">
        <v>2400</v>
      </c>
      <c r="F108" s="8">
        <v>2700</v>
      </c>
      <c r="G108" s="8">
        <v>2300</v>
      </c>
      <c r="H108" s="8">
        <v>2200</v>
      </c>
      <c r="I108" s="8">
        <v>2400</v>
      </c>
      <c r="J108" s="8">
        <v>2600</v>
      </c>
      <c r="K108" s="8">
        <v>2500</v>
      </c>
      <c r="L108" s="8">
        <v>2500</v>
      </c>
      <c r="M108" s="8">
        <v>2900</v>
      </c>
      <c r="N108" s="8">
        <v>3700</v>
      </c>
      <c r="O108" s="8">
        <v>3800</v>
      </c>
      <c r="P108" s="8">
        <v>3300</v>
      </c>
      <c r="Q108" s="8">
        <v>2700</v>
      </c>
      <c r="R108" s="8">
        <v>2800</v>
      </c>
      <c r="S108" s="8">
        <v>1900</v>
      </c>
      <c r="T108" s="8">
        <v>1100</v>
      </c>
      <c r="U108" s="174">
        <v>600</v>
      </c>
      <c r="V108" s="174">
        <v>200</v>
      </c>
    </row>
    <row r="109" spans="1:22" x14ac:dyDescent="0.35">
      <c r="A109" s="173" t="s">
        <v>219</v>
      </c>
      <c r="B109" s="187" t="s">
        <v>220</v>
      </c>
      <c r="C109" s="8">
        <v>102000</v>
      </c>
      <c r="D109" s="8">
        <v>2500</v>
      </c>
      <c r="E109" s="8">
        <v>2700</v>
      </c>
      <c r="F109" s="8">
        <v>2800</v>
      </c>
      <c r="G109" s="8">
        <v>2500</v>
      </c>
      <c r="H109" s="8">
        <v>2300</v>
      </c>
      <c r="I109" s="8">
        <v>2800</v>
      </c>
      <c r="J109" s="8">
        <v>2800</v>
      </c>
      <c r="K109" s="8">
        <v>2700</v>
      </c>
      <c r="L109" s="8">
        <v>2800</v>
      </c>
      <c r="M109" s="8">
        <v>3100</v>
      </c>
      <c r="N109" s="8">
        <v>3800</v>
      </c>
      <c r="O109" s="8">
        <v>3900</v>
      </c>
      <c r="P109" s="8">
        <v>3600</v>
      </c>
      <c r="Q109" s="8">
        <v>3100</v>
      </c>
      <c r="R109" s="8">
        <v>3300</v>
      </c>
      <c r="S109" s="8">
        <v>2600</v>
      </c>
      <c r="T109" s="8">
        <v>1600</v>
      </c>
      <c r="U109" s="174">
        <v>800</v>
      </c>
      <c r="V109" s="174">
        <v>300</v>
      </c>
    </row>
    <row r="110" spans="1:22" x14ac:dyDescent="0.35">
      <c r="A110" s="173" t="s">
        <v>221</v>
      </c>
      <c r="B110" s="187" t="s">
        <v>222</v>
      </c>
      <c r="C110" s="8">
        <v>107200</v>
      </c>
      <c r="D110" s="8">
        <v>2900</v>
      </c>
      <c r="E110" s="8">
        <v>3300</v>
      </c>
      <c r="F110" s="8">
        <v>3400</v>
      </c>
      <c r="G110" s="8">
        <v>3000</v>
      </c>
      <c r="H110" s="8">
        <v>2600</v>
      </c>
      <c r="I110" s="8">
        <v>3300</v>
      </c>
      <c r="J110" s="8">
        <v>3400</v>
      </c>
      <c r="K110" s="8">
        <v>3300</v>
      </c>
      <c r="L110" s="8">
        <v>3200</v>
      </c>
      <c r="M110" s="8">
        <v>3700</v>
      </c>
      <c r="N110" s="8">
        <v>4200</v>
      </c>
      <c r="O110" s="8">
        <v>3800</v>
      </c>
      <c r="P110" s="8">
        <v>3100</v>
      </c>
      <c r="Q110" s="8">
        <v>2700</v>
      </c>
      <c r="R110" s="8">
        <v>2700</v>
      </c>
      <c r="S110" s="8">
        <v>1900</v>
      </c>
      <c r="T110" s="8">
        <v>1100</v>
      </c>
      <c r="U110" s="174">
        <v>600</v>
      </c>
      <c r="V110" s="174">
        <v>200</v>
      </c>
    </row>
    <row r="111" spans="1:22" x14ac:dyDescent="0.35">
      <c r="A111" s="173" t="s">
        <v>223</v>
      </c>
      <c r="B111" s="186" t="s">
        <v>991</v>
      </c>
      <c r="C111" s="8">
        <v>712300</v>
      </c>
      <c r="D111" s="8">
        <v>18700</v>
      </c>
      <c r="E111" s="8">
        <v>20600</v>
      </c>
      <c r="F111" s="8">
        <v>20900</v>
      </c>
      <c r="G111" s="8">
        <v>22400</v>
      </c>
      <c r="H111" s="8">
        <v>21700</v>
      </c>
      <c r="I111" s="8">
        <v>20200</v>
      </c>
      <c r="J111" s="8">
        <v>21500</v>
      </c>
      <c r="K111" s="8">
        <v>21400</v>
      </c>
      <c r="L111" s="8">
        <v>20800</v>
      </c>
      <c r="M111" s="8">
        <v>22300</v>
      </c>
      <c r="N111" s="8">
        <v>25700</v>
      </c>
      <c r="O111" s="8">
        <v>24800</v>
      </c>
      <c r="P111" s="8">
        <v>21900</v>
      </c>
      <c r="Q111" s="8">
        <v>19000</v>
      </c>
      <c r="R111" s="8">
        <v>19600</v>
      </c>
      <c r="S111" s="8">
        <v>14100</v>
      </c>
      <c r="T111" s="8">
        <v>9000</v>
      </c>
      <c r="U111" s="8">
        <v>5000</v>
      </c>
      <c r="V111" s="8">
        <v>2200</v>
      </c>
    </row>
    <row r="112" spans="1:22" x14ac:dyDescent="0.35">
      <c r="A112" s="173" t="s">
        <v>225</v>
      </c>
      <c r="B112" s="187" t="s">
        <v>226</v>
      </c>
      <c r="C112" s="8">
        <v>102900</v>
      </c>
      <c r="D112" s="8">
        <v>3000</v>
      </c>
      <c r="E112" s="8">
        <v>3300</v>
      </c>
      <c r="F112" s="8">
        <v>3100</v>
      </c>
      <c r="G112" s="8">
        <v>2800</v>
      </c>
      <c r="H112" s="8">
        <v>2400</v>
      </c>
      <c r="I112" s="8">
        <v>3000</v>
      </c>
      <c r="J112" s="8">
        <v>3300</v>
      </c>
      <c r="K112" s="8">
        <v>3300</v>
      </c>
      <c r="L112" s="8">
        <v>3100</v>
      </c>
      <c r="M112" s="8">
        <v>3200</v>
      </c>
      <c r="N112" s="8">
        <v>3600</v>
      </c>
      <c r="O112" s="8">
        <v>3500</v>
      </c>
      <c r="P112" s="8">
        <v>3100</v>
      </c>
      <c r="Q112" s="8">
        <v>2600</v>
      </c>
      <c r="R112" s="8">
        <v>2700</v>
      </c>
      <c r="S112" s="8">
        <v>2000</v>
      </c>
      <c r="T112" s="8">
        <v>1300</v>
      </c>
      <c r="U112" s="174">
        <v>800</v>
      </c>
      <c r="V112" s="174">
        <v>300</v>
      </c>
    </row>
    <row r="113" spans="1:22" x14ac:dyDescent="0.35">
      <c r="A113" s="173" t="s">
        <v>227</v>
      </c>
      <c r="B113" s="187" t="s">
        <v>228</v>
      </c>
      <c r="C113" s="8">
        <v>183900</v>
      </c>
      <c r="D113" s="8">
        <v>4700</v>
      </c>
      <c r="E113" s="8">
        <v>5100</v>
      </c>
      <c r="F113" s="8">
        <v>5000</v>
      </c>
      <c r="G113" s="8">
        <v>7600</v>
      </c>
      <c r="H113" s="8">
        <v>9000</v>
      </c>
      <c r="I113" s="8">
        <v>5400</v>
      </c>
      <c r="J113" s="8">
        <v>5700</v>
      </c>
      <c r="K113" s="8">
        <v>5700</v>
      </c>
      <c r="L113" s="8">
        <v>5300</v>
      </c>
      <c r="M113" s="8">
        <v>5400</v>
      </c>
      <c r="N113" s="8">
        <v>6000</v>
      </c>
      <c r="O113" s="8">
        <v>5800</v>
      </c>
      <c r="P113" s="8">
        <v>5200</v>
      </c>
      <c r="Q113" s="8">
        <v>4500</v>
      </c>
      <c r="R113" s="8">
        <v>4500</v>
      </c>
      <c r="S113" s="8">
        <v>3200</v>
      </c>
      <c r="T113" s="8">
        <v>2000</v>
      </c>
      <c r="U113" s="8">
        <v>1200</v>
      </c>
      <c r="V113" s="174">
        <v>500</v>
      </c>
    </row>
    <row r="114" spans="1:22" x14ac:dyDescent="0.35">
      <c r="A114" s="173" t="s">
        <v>229</v>
      </c>
      <c r="B114" s="187" t="s">
        <v>230</v>
      </c>
      <c r="C114" s="8">
        <v>97600</v>
      </c>
      <c r="D114" s="8">
        <v>2400</v>
      </c>
      <c r="E114" s="8">
        <v>2800</v>
      </c>
      <c r="F114" s="8">
        <v>3100</v>
      </c>
      <c r="G114" s="8">
        <v>2900</v>
      </c>
      <c r="H114" s="8">
        <v>2300</v>
      </c>
      <c r="I114" s="8">
        <v>2500</v>
      </c>
      <c r="J114" s="8">
        <v>2700</v>
      </c>
      <c r="K114" s="8">
        <v>2700</v>
      </c>
      <c r="L114" s="8">
        <v>2900</v>
      </c>
      <c r="M114" s="8">
        <v>3300</v>
      </c>
      <c r="N114" s="8">
        <v>3800</v>
      </c>
      <c r="O114" s="8">
        <v>3700</v>
      </c>
      <c r="P114" s="8">
        <v>3200</v>
      </c>
      <c r="Q114" s="8">
        <v>2700</v>
      </c>
      <c r="R114" s="8">
        <v>2800</v>
      </c>
      <c r="S114" s="8">
        <v>2100</v>
      </c>
      <c r="T114" s="8">
        <v>1300</v>
      </c>
      <c r="U114" s="174">
        <v>800</v>
      </c>
      <c r="V114" s="174">
        <v>300</v>
      </c>
    </row>
    <row r="115" spans="1:22" s="3" customFormat="1" x14ac:dyDescent="0.35">
      <c r="A115" s="173" t="s">
        <v>231</v>
      </c>
      <c r="B115" s="187" t="s">
        <v>232</v>
      </c>
      <c r="C115" s="8">
        <v>113600</v>
      </c>
      <c r="D115" s="8">
        <v>3000</v>
      </c>
      <c r="E115" s="8">
        <v>3300</v>
      </c>
      <c r="F115" s="8">
        <v>3300</v>
      </c>
      <c r="G115" s="8">
        <v>2900</v>
      </c>
      <c r="H115" s="8">
        <v>2600</v>
      </c>
      <c r="I115" s="8">
        <v>3200</v>
      </c>
      <c r="J115" s="8">
        <v>3500</v>
      </c>
      <c r="K115" s="8">
        <v>3500</v>
      </c>
      <c r="L115" s="8">
        <v>3300</v>
      </c>
      <c r="M115" s="8">
        <v>3600</v>
      </c>
      <c r="N115" s="8">
        <v>4300</v>
      </c>
      <c r="O115" s="8">
        <v>4100</v>
      </c>
      <c r="P115" s="8">
        <v>3600</v>
      </c>
      <c r="Q115" s="8">
        <v>3200</v>
      </c>
      <c r="R115" s="8">
        <v>3500</v>
      </c>
      <c r="S115" s="8">
        <v>2400</v>
      </c>
      <c r="T115" s="8">
        <v>1600</v>
      </c>
      <c r="U115" s="174">
        <v>800</v>
      </c>
      <c r="V115" s="174">
        <v>400</v>
      </c>
    </row>
    <row r="116" spans="1:22" x14ac:dyDescent="0.35">
      <c r="A116" s="173" t="s">
        <v>233</v>
      </c>
      <c r="B116" s="187" t="s">
        <v>234</v>
      </c>
      <c r="C116" s="8">
        <v>51800</v>
      </c>
      <c r="D116" s="8">
        <v>1200</v>
      </c>
      <c r="E116" s="8">
        <v>1400</v>
      </c>
      <c r="F116" s="8">
        <v>1500</v>
      </c>
      <c r="G116" s="8">
        <v>1300</v>
      </c>
      <c r="H116" s="8">
        <v>1100</v>
      </c>
      <c r="I116" s="8">
        <v>1300</v>
      </c>
      <c r="J116" s="8">
        <v>1400</v>
      </c>
      <c r="K116" s="8">
        <v>1300</v>
      </c>
      <c r="L116" s="8">
        <v>1400</v>
      </c>
      <c r="M116" s="8">
        <v>1500</v>
      </c>
      <c r="N116" s="8">
        <v>2000</v>
      </c>
      <c r="O116" s="8">
        <v>2100</v>
      </c>
      <c r="P116" s="8">
        <v>1800</v>
      </c>
      <c r="Q116" s="8">
        <v>1600</v>
      </c>
      <c r="R116" s="8">
        <v>1700</v>
      </c>
      <c r="S116" s="8">
        <v>1200</v>
      </c>
      <c r="T116" s="174">
        <v>700</v>
      </c>
      <c r="U116" s="174">
        <v>400</v>
      </c>
      <c r="V116" s="174">
        <v>200</v>
      </c>
    </row>
    <row r="117" spans="1:22" x14ac:dyDescent="0.35">
      <c r="A117" s="173" t="s">
        <v>235</v>
      </c>
      <c r="B117" s="187" t="s">
        <v>236</v>
      </c>
      <c r="C117" s="8">
        <v>104700</v>
      </c>
      <c r="D117" s="8">
        <v>2800</v>
      </c>
      <c r="E117" s="8">
        <v>3000</v>
      </c>
      <c r="F117" s="8">
        <v>3100</v>
      </c>
      <c r="G117" s="8">
        <v>2800</v>
      </c>
      <c r="H117" s="8">
        <v>2800</v>
      </c>
      <c r="I117" s="8">
        <v>3100</v>
      </c>
      <c r="J117" s="8">
        <v>3300</v>
      </c>
      <c r="K117" s="8">
        <v>3200</v>
      </c>
      <c r="L117" s="8">
        <v>3100</v>
      </c>
      <c r="M117" s="8">
        <v>3500</v>
      </c>
      <c r="N117" s="8">
        <v>4000</v>
      </c>
      <c r="O117" s="8">
        <v>3800</v>
      </c>
      <c r="P117" s="8">
        <v>3200</v>
      </c>
      <c r="Q117" s="8">
        <v>2800</v>
      </c>
      <c r="R117" s="8">
        <v>3000</v>
      </c>
      <c r="S117" s="8">
        <v>2100</v>
      </c>
      <c r="T117" s="8">
        <v>1200</v>
      </c>
      <c r="U117" s="174">
        <v>600</v>
      </c>
      <c r="V117" s="174">
        <v>300</v>
      </c>
    </row>
    <row r="118" spans="1:22" x14ac:dyDescent="0.35">
      <c r="A118" s="173" t="s">
        <v>237</v>
      </c>
      <c r="B118" s="187" t="s">
        <v>238</v>
      </c>
      <c r="C118" s="8">
        <v>57700</v>
      </c>
      <c r="D118" s="8">
        <v>1500</v>
      </c>
      <c r="E118" s="8">
        <v>1800</v>
      </c>
      <c r="F118" s="8">
        <v>1800</v>
      </c>
      <c r="G118" s="8">
        <v>2200</v>
      </c>
      <c r="H118" s="8">
        <v>1500</v>
      </c>
      <c r="I118" s="8">
        <v>1600</v>
      </c>
      <c r="J118" s="8">
        <v>1600</v>
      </c>
      <c r="K118" s="8">
        <v>1700</v>
      </c>
      <c r="L118" s="8">
        <v>1700</v>
      </c>
      <c r="M118" s="8">
        <v>1700</v>
      </c>
      <c r="N118" s="8">
        <v>1900</v>
      </c>
      <c r="O118" s="8">
        <v>1800</v>
      </c>
      <c r="P118" s="8">
        <v>1800</v>
      </c>
      <c r="Q118" s="8">
        <v>1500</v>
      </c>
      <c r="R118" s="8">
        <v>1400</v>
      </c>
      <c r="S118" s="8">
        <v>1100</v>
      </c>
      <c r="T118" s="174">
        <v>800</v>
      </c>
      <c r="U118" s="174">
        <v>500</v>
      </c>
      <c r="V118" s="174">
        <v>200</v>
      </c>
    </row>
    <row r="119" spans="1:22" x14ac:dyDescent="0.35">
      <c r="A119" s="173" t="s">
        <v>239</v>
      </c>
      <c r="B119" s="186" t="s">
        <v>240</v>
      </c>
      <c r="C119" s="8">
        <v>768400</v>
      </c>
      <c r="D119" s="8">
        <v>18600</v>
      </c>
      <c r="E119" s="8">
        <v>21000</v>
      </c>
      <c r="F119" s="8">
        <v>21800</v>
      </c>
      <c r="G119" s="8">
        <v>21000</v>
      </c>
      <c r="H119" s="8">
        <v>22000</v>
      </c>
      <c r="I119" s="8">
        <v>21400</v>
      </c>
      <c r="J119" s="8">
        <v>22300</v>
      </c>
      <c r="K119" s="8">
        <v>21100</v>
      </c>
      <c r="L119" s="8">
        <v>20200</v>
      </c>
      <c r="M119" s="8">
        <v>22700</v>
      </c>
      <c r="N119" s="8">
        <v>26700</v>
      </c>
      <c r="O119" s="8">
        <v>28000</v>
      </c>
      <c r="P119" s="8">
        <v>25100</v>
      </c>
      <c r="Q119" s="8">
        <v>22500</v>
      </c>
      <c r="R119" s="8">
        <v>24000</v>
      </c>
      <c r="S119" s="8">
        <v>17800</v>
      </c>
      <c r="T119" s="8">
        <v>11300</v>
      </c>
      <c r="U119" s="8">
        <v>6100</v>
      </c>
      <c r="V119" s="8">
        <v>2800</v>
      </c>
    </row>
    <row r="120" spans="1:22" x14ac:dyDescent="0.35">
      <c r="A120" s="173" t="s">
        <v>241</v>
      </c>
      <c r="B120" s="187" t="s">
        <v>242</v>
      </c>
      <c r="C120" s="8">
        <v>70500</v>
      </c>
      <c r="D120" s="8">
        <v>1900</v>
      </c>
      <c r="E120" s="8">
        <v>2100</v>
      </c>
      <c r="F120" s="8">
        <v>2200</v>
      </c>
      <c r="G120" s="8">
        <v>1900</v>
      </c>
      <c r="H120" s="8">
        <v>1900</v>
      </c>
      <c r="I120" s="8">
        <v>2100</v>
      </c>
      <c r="J120" s="8">
        <v>2400</v>
      </c>
      <c r="K120" s="8">
        <v>2300</v>
      </c>
      <c r="L120" s="8">
        <v>2100</v>
      </c>
      <c r="M120" s="8">
        <v>2200</v>
      </c>
      <c r="N120" s="8">
        <v>2300</v>
      </c>
      <c r="O120" s="8">
        <v>2400</v>
      </c>
      <c r="P120" s="8">
        <v>2100</v>
      </c>
      <c r="Q120" s="8">
        <v>1900</v>
      </c>
      <c r="R120" s="8">
        <v>1900</v>
      </c>
      <c r="S120" s="8">
        <v>1400</v>
      </c>
      <c r="T120" s="174">
        <v>900</v>
      </c>
      <c r="U120" s="174">
        <v>500</v>
      </c>
      <c r="V120" s="174">
        <v>300</v>
      </c>
    </row>
    <row r="121" spans="1:22" x14ac:dyDescent="0.35">
      <c r="A121" s="173" t="s">
        <v>243</v>
      </c>
      <c r="B121" s="187" t="s">
        <v>244</v>
      </c>
      <c r="C121" s="8">
        <v>142300</v>
      </c>
      <c r="D121" s="8">
        <v>2900</v>
      </c>
      <c r="E121" s="8">
        <v>3300</v>
      </c>
      <c r="F121" s="8">
        <v>3700</v>
      </c>
      <c r="G121" s="8">
        <v>3300</v>
      </c>
      <c r="H121" s="8">
        <v>3100</v>
      </c>
      <c r="I121" s="8">
        <v>3400</v>
      </c>
      <c r="J121" s="8">
        <v>3300</v>
      </c>
      <c r="K121" s="8">
        <v>3000</v>
      </c>
      <c r="L121" s="8">
        <v>3000</v>
      </c>
      <c r="M121" s="8">
        <v>3700</v>
      </c>
      <c r="N121" s="8">
        <v>4900</v>
      </c>
      <c r="O121" s="8">
        <v>5600</v>
      </c>
      <c r="P121" s="8">
        <v>5600</v>
      </c>
      <c r="Q121" s="8">
        <v>5400</v>
      </c>
      <c r="R121" s="8">
        <v>6000</v>
      </c>
      <c r="S121" s="8">
        <v>4600</v>
      </c>
      <c r="T121" s="8">
        <v>2700</v>
      </c>
      <c r="U121" s="8">
        <v>1400</v>
      </c>
      <c r="V121" s="174">
        <v>700</v>
      </c>
    </row>
    <row r="122" spans="1:22" x14ac:dyDescent="0.35">
      <c r="A122" s="173" t="s">
        <v>245</v>
      </c>
      <c r="B122" s="187" t="s">
        <v>246</v>
      </c>
      <c r="C122" s="8">
        <v>103900</v>
      </c>
      <c r="D122" s="8">
        <v>2700</v>
      </c>
      <c r="E122" s="8">
        <v>2800</v>
      </c>
      <c r="F122" s="8">
        <v>2800</v>
      </c>
      <c r="G122" s="8">
        <v>4200</v>
      </c>
      <c r="H122" s="8">
        <v>6500</v>
      </c>
      <c r="I122" s="8">
        <v>4100</v>
      </c>
      <c r="J122" s="8">
        <v>3900</v>
      </c>
      <c r="K122" s="8">
        <v>3400</v>
      </c>
      <c r="L122" s="8">
        <v>2900</v>
      </c>
      <c r="M122" s="8">
        <v>2900</v>
      </c>
      <c r="N122" s="8">
        <v>3000</v>
      </c>
      <c r="O122" s="8">
        <v>3000</v>
      </c>
      <c r="P122" s="8">
        <v>2500</v>
      </c>
      <c r="Q122" s="8">
        <v>2000</v>
      </c>
      <c r="R122" s="8">
        <v>2000</v>
      </c>
      <c r="S122" s="8">
        <v>1300</v>
      </c>
      <c r="T122" s="174">
        <v>900</v>
      </c>
      <c r="U122" s="174">
        <v>500</v>
      </c>
      <c r="V122" s="174">
        <v>200</v>
      </c>
    </row>
    <row r="123" spans="1:22" x14ac:dyDescent="0.35">
      <c r="A123" s="173" t="s">
        <v>247</v>
      </c>
      <c r="B123" s="187" t="s">
        <v>248</v>
      </c>
      <c r="C123" s="8">
        <v>118000</v>
      </c>
      <c r="D123" s="8">
        <v>2800</v>
      </c>
      <c r="E123" s="8">
        <v>3300</v>
      </c>
      <c r="F123" s="8">
        <v>3300</v>
      </c>
      <c r="G123" s="8">
        <v>3100</v>
      </c>
      <c r="H123" s="8">
        <v>2900</v>
      </c>
      <c r="I123" s="8">
        <v>3300</v>
      </c>
      <c r="J123" s="8">
        <v>3400</v>
      </c>
      <c r="K123" s="8">
        <v>3400</v>
      </c>
      <c r="L123" s="8">
        <v>3200</v>
      </c>
      <c r="M123" s="8">
        <v>3600</v>
      </c>
      <c r="N123" s="8">
        <v>4300</v>
      </c>
      <c r="O123" s="8">
        <v>4500</v>
      </c>
      <c r="P123" s="8">
        <v>3700</v>
      </c>
      <c r="Q123" s="8">
        <v>3300</v>
      </c>
      <c r="R123" s="8">
        <v>3600</v>
      </c>
      <c r="S123" s="8">
        <v>2800</v>
      </c>
      <c r="T123" s="8">
        <v>1900</v>
      </c>
      <c r="U123" s="8">
        <v>1000</v>
      </c>
      <c r="V123" s="174">
        <v>400</v>
      </c>
    </row>
    <row r="124" spans="1:22" x14ac:dyDescent="0.35">
      <c r="A124" s="173" t="s">
        <v>249</v>
      </c>
      <c r="B124" s="187" t="s">
        <v>250</v>
      </c>
      <c r="C124" s="8">
        <v>95100</v>
      </c>
      <c r="D124" s="8">
        <v>2500</v>
      </c>
      <c r="E124" s="8">
        <v>2600</v>
      </c>
      <c r="F124" s="8">
        <v>2700</v>
      </c>
      <c r="G124" s="8">
        <v>2300</v>
      </c>
      <c r="H124" s="8">
        <v>2300</v>
      </c>
      <c r="I124" s="8">
        <v>2600</v>
      </c>
      <c r="J124" s="8">
        <v>2900</v>
      </c>
      <c r="K124" s="8">
        <v>2700</v>
      </c>
      <c r="L124" s="8">
        <v>2600</v>
      </c>
      <c r="M124" s="8">
        <v>2900</v>
      </c>
      <c r="N124" s="8">
        <v>3400</v>
      </c>
      <c r="O124" s="8">
        <v>3500</v>
      </c>
      <c r="P124" s="8">
        <v>3100</v>
      </c>
      <c r="Q124" s="8">
        <v>2700</v>
      </c>
      <c r="R124" s="8">
        <v>3000</v>
      </c>
      <c r="S124" s="8">
        <v>2100</v>
      </c>
      <c r="T124" s="8">
        <v>1500</v>
      </c>
      <c r="U124" s="174">
        <v>800</v>
      </c>
      <c r="V124" s="174">
        <v>400</v>
      </c>
    </row>
    <row r="125" spans="1:22" x14ac:dyDescent="0.35">
      <c r="A125" s="173" t="s">
        <v>251</v>
      </c>
      <c r="B125" s="187" t="s">
        <v>252</v>
      </c>
      <c r="C125" s="8">
        <v>143400</v>
      </c>
      <c r="D125" s="8">
        <v>3500</v>
      </c>
      <c r="E125" s="8">
        <v>4200</v>
      </c>
      <c r="F125" s="8">
        <v>4400</v>
      </c>
      <c r="G125" s="8">
        <v>3800</v>
      </c>
      <c r="H125" s="8">
        <v>3100</v>
      </c>
      <c r="I125" s="8">
        <v>3700</v>
      </c>
      <c r="J125" s="8">
        <v>3900</v>
      </c>
      <c r="K125" s="8">
        <v>3800</v>
      </c>
      <c r="L125" s="8">
        <v>4000</v>
      </c>
      <c r="M125" s="8">
        <v>4600</v>
      </c>
      <c r="N125" s="8">
        <v>5300</v>
      </c>
      <c r="O125" s="8">
        <v>5300</v>
      </c>
      <c r="P125" s="8">
        <v>4700</v>
      </c>
      <c r="Q125" s="8">
        <v>4100</v>
      </c>
      <c r="R125" s="8">
        <v>4300</v>
      </c>
      <c r="S125" s="8">
        <v>3200</v>
      </c>
      <c r="T125" s="8">
        <v>2000</v>
      </c>
      <c r="U125" s="8">
        <v>1100</v>
      </c>
      <c r="V125" s="174">
        <v>500</v>
      </c>
    </row>
    <row r="126" spans="1:22" x14ac:dyDescent="0.35">
      <c r="A126" s="173" t="s">
        <v>253</v>
      </c>
      <c r="B126" s="187" t="s">
        <v>254</v>
      </c>
      <c r="C126" s="8">
        <v>95200</v>
      </c>
      <c r="D126" s="8">
        <v>2300</v>
      </c>
      <c r="E126" s="8">
        <v>2700</v>
      </c>
      <c r="F126" s="8">
        <v>2700</v>
      </c>
      <c r="G126" s="8">
        <v>2500</v>
      </c>
      <c r="H126" s="8">
        <v>2100</v>
      </c>
      <c r="I126" s="8">
        <v>2300</v>
      </c>
      <c r="J126" s="8">
        <v>2400</v>
      </c>
      <c r="K126" s="8">
        <v>2400</v>
      </c>
      <c r="L126" s="8">
        <v>2400</v>
      </c>
      <c r="M126" s="8">
        <v>2800</v>
      </c>
      <c r="N126" s="8">
        <v>3500</v>
      </c>
      <c r="O126" s="8">
        <v>3700</v>
      </c>
      <c r="P126" s="8">
        <v>3400</v>
      </c>
      <c r="Q126" s="8">
        <v>3100</v>
      </c>
      <c r="R126" s="8">
        <v>3300</v>
      </c>
      <c r="S126" s="8">
        <v>2400</v>
      </c>
      <c r="T126" s="8">
        <v>1500</v>
      </c>
      <c r="U126" s="174">
        <v>800</v>
      </c>
      <c r="V126" s="174">
        <v>300</v>
      </c>
    </row>
    <row r="127" spans="1:22" x14ac:dyDescent="0.35">
      <c r="A127" s="173" t="s">
        <v>271</v>
      </c>
      <c r="B127" s="186" t="s">
        <v>992</v>
      </c>
      <c r="C127" s="8">
        <v>824800</v>
      </c>
      <c r="D127" s="8">
        <v>21500</v>
      </c>
      <c r="E127" s="8">
        <v>24200</v>
      </c>
      <c r="F127" s="8">
        <v>24400</v>
      </c>
      <c r="G127" s="8">
        <v>21300</v>
      </c>
      <c r="H127" s="8">
        <v>21200</v>
      </c>
      <c r="I127" s="8">
        <v>24300</v>
      </c>
      <c r="J127" s="8">
        <v>25800</v>
      </c>
      <c r="K127" s="8">
        <v>25200</v>
      </c>
      <c r="L127" s="8">
        <v>24200</v>
      </c>
      <c r="M127" s="8">
        <v>25800</v>
      </c>
      <c r="N127" s="8">
        <v>30100</v>
      </c>
      <c r="O127" s="8">
        <v>30000</v>
      </c>
      <c r="P127" s="8">
        <v>25800</v>
      </c>
      <c r="Q127" s="8">
        <v>22200</v>
      </c>
      <c r="R127" s="8">
        <v>23200</v>
      </c>
      <c r="S127" s="8">
        <v>16600</v>
      </c>
      <c r="T127" s="8">
        <v>10600</v>
      </c>
      <c r="U127" s="8">
        <v>5700</v>
      </c>
      <c r="V127" s="8">
        <v>2500</v>
      </c>
    </row>
    <row r="128" spans="1:22" x14ac:dyDescent="0.35">
      <c r="A128" s="173" t="s">
        <v>273</v>
      </c>
      <c r="B128" s="187" t="s">
        <v>274</v>
      </c>
      <c r="C128" s="8">
        <v>126300</v>
      </c>
      <c r="D128" s="8">
        <v>3500</v>
      </c>
      <c r="E128" s="8">
        <v>4000</v>
      </c>
      <c r="F128" s="8">
        <v>3800</v>
      </c>
      <c r="G128" s="8">
        <v>3400</v>
      </c>
      <c r="H128" s="8">
        <v>3300</v>
      </c>
      <c r="I128" s="8">
        <v>3700</v>
      </c>
      <c r="J128" s="8">
        <v>4100</v>
      </c>
      <c r="K128" s="8">
        <v>3900</v>
      </c>
      <c r="L128" s="8">
        <v>3600</v>
      </c>
      <c r="M128" s="8">
        <v>3900</v>
      </c>
      <c r="N128" s="8">
        <v>4700</v>
      </c>
      <c r="O128" s="8">
        <v>4600</v>
      </c>
      <c r="P128" s="8">
        <v>3800</v>
      </c>
      <c r="Q128" s="8">
        <v>3200</v>
      </c>
      <c r="R128" s="8">
        <v>3200</v>
      </c>
      <c r="S128" s="8">
        <v>2500</v>
      </c>
      <c r="T128" s="8">
        <v>1500</v>
      </c>
      <c r="U128" s="174">
        <v>700</v>
      </c>
      <c r="V128" s="174">
        <v>300</v>
      </c>
    </row>
    <row r="129" spans="1:22" x14ac:dyDescent="0.35">
      <c r="A129" s="173" t="s">
        <v>275</v>
      </c>
      <c r="B129" s="187" t="s">
        <v>276</v>
      </c>
      <c r="C129" s="8">
        <v>117800</v>
      </c>
      <c r="D129" s="8">
        <v>3000</v>
      </c>
      <c r="E129" s="8">
        <v>3400</v>
      </c>
      <c r="F129" s="8">
        <v>3400</v>
      </c>
      <c r="G129" s="8">
        <v>3000</v>
      </c>
      <c r="H129" s="8">
        <v>3000</v>
      </c>
      <c r="I129" s="8">
        <v>3500</v>
      </c>
      <c r="J129" s="8">
        <v>3600</v>
      </c>
      <c r="K129" s="8">
        <v>3400</v>
      </c>
      <c r="L129" s="8">
        <v>3300</v>
      </c>
      <c r="M129" s="8">
        <v>3600</v>
      </c>
      <c r="N129" s="8">
        <v>4400</v>
      </c>
      <c r="O129" s="8">
        <v>4600</v>
      </c>
      <c r="P129" s="8">
        <v>3900</v>
      </c>
      <c r="Q129" s="8">
        <v>3300</v>
      </c>
      <c r="R129" s="8">
        <v>3500</v>
      </c>
      <c r="S129" s="8">
        <v>2600</v>
      </c>
      <c r="T129" s="8">
        <v>1600</v>
      </c>
      <c r="U129" s="174">
        <v>800</v>
      </c>
      <c r="V129" s="174">
        <v>400</v>
      </c>
    </row>
    <row r="130" spans="1:22" x14ac:dyDescent="0.35">
      <c r="A130" s="173" t="s">
        <v>277</v>
      </c>
      <c r="B130" s="187" t="s">
        <v>278</v>
      </c>
      <c r="C130" s="8">
        <v>110900</v>
      </c>
      <c r="D130" s="8">
        <v>2700</v>
      </c>
      <c r="E130" s="8">
        <v>3100</v>
      </c>
      <c r="F130" s="8">
        <v>3100</v>
      </c>
      <c r="G130" s="8">
        <v>2800</v>
      </c>
      <c r="H130" s="8">
        <v>3200</v>
      </c>
      <c r="I130" s="8">
        <v>3500</v>
      </c>
      <c r="J130" s="8">
        <v>3700</v>
      </c>
      <c r="K130" s="8">
        <v>3400</v>
      </c>
      <c r="L130" s="8">
        <v>3100</v>
      </c>
      <c r="M130" s="8">
        <v>3400</v>
      </c>
      <c r="N130" s="8">
        <v>4000</v>
      </c>
      <c r="O130" s="8">
        <v>3800</v>
      </c>
      <c r="P130" s="8">
        <v>3300</v>
      </c>
      <c r="Q130" s="8">
        <v>3000</v>
      </c>
      <c r="R130" s="8">
        <v>3200</v>
      </c>
      <c r="S130" s="8">
        <v>2300</v>
      </c>
      <c r="T130" s="8">
        <v>1500</v>
      </c>
      <c r="U130" s="174">
        <v>800</v>
      </c>
      <c r="V130" s="174">
        <v>300</v>
      </c>
    </row>
    <row r="131" spans="1:22" x14ac:dyDescent="0.35">
      <c r="A131" s="173" t="s">
        <v>279</v>
      </c>
      <c r="B131" s="187" t="s">
        <v>280</v>
      </c>
      <c r="C131" s="8">
        <v>117300</v>
      </c>
      <c r="D131" s="8">
        <v>3100</v>
      </c>
      <c r="E131" s="8">
        <v>3400</v>
      </c>
      <c r="F131" s="8">
        <v>3600</v>
      </c>
      <c r="G131" s="8">
        <v>3000</v>
      </c>
      <c r="H131" s="8">
        <v>2700</v>
      </c>
      <c r="I131" s="8">
        <v>3300</v>
      </c>
      <c r="J131" s="8">
        <v>3500</v>
      </c>
      <c r="K131" s="8">
        <v>3600</v>
      </c>
      <c r="L131" s="8">
        <v>3600</v>
      </c>
      <c r="M131" s="8">
        <v>3700</v>
      </c>
      <c r="N131" s="8">
        <v>4200</v>
      </c>
      <c r="O131" s="8">
        <v>4200</v>
      </c>
      <c r="P131" s="8">
        <v>3600</v>
      </c>
      <c r="Q131" s="8">
        <v>3200</v>
      </c>
      <c r="R131" s="8">
        <v>3400</v>
      </c>
      <c r="S131" s="8">
        <v>2300</v>
      </c>
      <c r="T131" s="8">
        <v>1500</v>
      </c>
      <c r="U131" s="174">
        <v>900</v>
      </c>
      <c r="V131" s="174">
        <v>400</v>
      </c>
    </row>
    <row r="132" spans="1:22" x14ac:dyDescent="0.35">
      <c r="A132" s="173" t="s">
        <v>281</v>
      </c>
      <c r="B132" s="187" t="s">
        <v>282</v>
      </c>
      <c r="C132" s="8">
        <v>110500</v>
      </c>
      <c r="D132" s="8">
        <v>3000</v>
      </c>
      <c r="E132" s="8">
        <v>3400</v>
      </c>
      <c r="F132" s="8">
        <v>3300</v>
      </c>
      <c r="G132" s="8">
        <v>2800</v>
      </c>
      <c r="H132" s="8">
        <v>2700</v>
      </c>
      <c r="I132" s="8">
        <v>3600</v>
      </c>
      <c r="J132" s="8">
        <v>3900</v>
      </c>
      <c r="K132" s="8">
        <v>3800</v>
      </c>
      <c r="L132" s="8">
        <v>3300</v>
      </c>
      <c r="M132" s="8">
        <v>3400</v>
      </c>
      <c r="N132" s="8">
        <v>3900</v>
      </c>
      <c r="O132" s="8">
        <v>4000</v>
      </c>
      <c r="P132" s="8">
        <v>3500</v>
      </c>
      <c r="Q132" s="8">
        <v>2900</v>
      </c>
      <c r="R132" s="8">
        <v>2800</v>
      </c>
      <c r="S132" s="8">
        <v>2000</v>
      </c>
      <c r="T132" s="8">
        <v>1200</v>
      </c>
      <c r="U132" s="174">
        <v>700</v>
      </c>
      <c r="V132" s="174">
        <v>300</v>
      </c>
    </row>
    <row r="133" spans="1:22" x14ac:dyDescent="0.35">
      <c r="A133" s="173" t="s">
        <v>283</v>
      </c>
      <c r="B133" s="187" t="s">
        <v>284</v>
      </c>
      <c r="C133" s="8">
        <v>122900</v>
      </c>
      <c r="D133" s="8">
        <v>3100</v>
      </c>
      <c r="E133" s="8">
        <v>3400</v>
      </c>
      <c r="F133" s="8">
        <v>3500</v>
      </c>
      <c r="G133" s="8">
        <v>3200</v>
      </c>
      <c r="H133" s="8">
        <v>3100</v>
      </c>
      <c r="I133" s="8">
        <v>3700</v>
      </c>
      <c r="J133" s="8">
        <v>3700</v>
      </c>
      <c r="K133" s="8">
        <v>3500</v>
      </c>
      <c r="L133" s="8">
        <v>3500</v>
      </c>
      <c r="M133" s="8">
        <v>3800</v>
      </c>
      <c r="N133" s="8">
        <v>4600</v>
      </c>
      <c r="O133" s="8">
        <v>4600</v>
      </c>
      <c r="P133" s="8">
        <v>4000</v>
      </c>
      <c r="Q133" s="8">
        <v>3500</v>
      </c>
      <c r="R133" s="8">
        <v>3700</v>
      </c>
      <c r="S133" s="8">
        <v>2700</v>
      </c>
      <c r="T133" s="8">
        <v>1700</v>
      </c>
      <c r="U133" s="174">
        <v>900</v>
      </c>
      <c r="V133" s="174">
        <v>400</v>
      </c>
    </row>
    <row r="134" spans="1:22" x14ac:dyDescent="0.35">
      <c r="A134" s="173" t="s">
        <v>285</v>
      </c>
      <c r="B134" s="187" t="s">
        <v>286</v>
      </c>
      <c r="C134" s="8">
        <v>119000</v>
      </c>
      <c r="D134" s="8">
        <v>3000</v>
      </c>
      <c r="E134" s="8">
        <v>3600</v>
      </c>
      <c r="F134" s="8">
        <v>3700</v>
      </c>
      <c r="G134" s="8">
        <v>3200</v>
      </c>
      <c r="H134" s="8">
        <v>3200</v>
      </c>
      <c r="I134" s="8">
        <v>3100</v>
      </c>
      <c r="J134" s="8">
        <v>3300</v>
      </c>
      <c r="K134" s="8">
        <v>3500</v>
      </c>
      <c r="L134" s="8">
        <v>3800</v>
      </c>
      <c r="M134" s="8">
        <v>4000</v>
      </c>
      <c r="N134" s="8">
        <v>4300</v>
      </c>
      <c r="O134" s="8">
        <v>4200</v>
      </c>
      <c r="P134" s="8">
        <v>3700</v>
      </c>
      <c r="Q134" s="8">
        <v>3100</v>
      </c>
      <c r="R134" s="8">
        <v>3300</v>
      </c>
      <c r="S134" s="8">
        <v>2400</v>
      </c>
      <c r="T134" s="8">
        <v>1600</v>
      </c>
      <c r="U134" s="174">
        <v>900</v>
      </c>
      <c r="V134" s="174">
        <v>400</v>
      </c>
    </row>
    <row r="135" spans="1:22" x14ac:dyDescent="0.35">
      <c r="A135" s="173" t="s">
        <v>287</v>
      </c>
      <c r="B135" s="185" t="s">
        <v>914</v>
      </c>
      <c r="C135" s="8">
        <v>5950800</v>
      </c>
      <c r="D135" s="8">
        <v>171500</v>
      </c>
      <c r="E135" s="8">
        <v>188800</v>
      </c>
      <c r="F135" s="8">
        <v>191900</v>
      </c>
      <c r="G135" s="8">
        <v>183900</v>
      </c>
      <c r="H135" s="8">
        <v>184500</v>
      </c>
      <c r="I135" s="8">
        <v>183800</v>
      </c>
      <c r="J135" s="8">
        <v>193600</v>
      </c>
      <c r="K135" s="8">
        <v>186100</v>
      </c>
      <c r="L135" s="8">
        <v>176900</v>
      </c>
      <c r="M135" s="8">
        <v>184300</v>
      </c>
      <c r="N135" s="8">
        <v>205300</v>
      </c>
      <c r="O135" s="8">
        <v>195200</v>
      </c>
      <c r="P135" s="8">
        <v>168300</v>
      </c>
      <c r="Q135" s="8">
        <v>143600</v>
      </c>
      <c r="R135" s="8">
        <v>140800</v>
      </c>
      <c r="S135" s="8">
        <v>105200</v>
      </c>
      <c r="T135" s="8">
        <v>69600</v>
      </c>
      <c r="U135" s="8">
        <v>37600</v>
      </c>
      <c r="V135" s="8">
        <v>16800</v>
      </c>
    </row>
    <row r="136" spans="1:22" x14ac:dyDescent="0.35">
      <c r="A136" s="173" t="s">
        <v>289</v>
      </c>
      <c r="B136" s="186" t="s">
        <v>290</v>
      </c>
      <c r="C136" s="8">
        <v>187100</v>
      </c>
      <c r="D136" s="8">
        <v>4400</v>
      </c>
      <c r="E136" s="8">
        <v>5000</v>
      </c>
      <c r="F136" s="8">
        <v>5200</v>
      </c>
      <c r="G136" s="8">
        <v>4700</v>
      </c>
      <c r="H136" s="8">
        <v>4300</v>
      </c>
      <c r="I136" s="8">
        <v>4800</v>
      </c>
      <c r="J136" s="8">
        <v>5200</v>
      </c>
      <c r="K136" s="8">
        <v>5000</v>
      </c>
      <c r="L136" s="8">
        <v>4800</v>
      </c>
      <c r="M136" s="8">
        <v>5500</v>
      </c>
      <c r="N136" s="8">
        <v>6600</v>
      </c>
      <c r="O136" s="8">
        <v>7000</v>
      </c>
      <c r="P136" s="8">
        <v>6700</v>
      </c>
      <c r="Q136" s="8">
        <v>6100</v>
      </c>
      <c r="R136" s="8">
        <v>6400</v>
      </c>
      <c r="S136" s="8">
        <v>4700</v>
      </c>
      <c r="T136" s="8">
        <v>3100</v>
      </c>
      <c r="U136" s="8">
        <v>1700</v>
      </c>
      <c r="V136" s="174">
        <v>800</v>
      </c>
    </row>
    <row r="137" spans="1:22" x14ac:dyDescent="0.35">
      <c r="A137" s="173" t="s">
        <v>291</v>
      </c>
      <c r="B137" s="186" t="s">
        <v>859</v>
      </c>
      <c r="C137" s="8">
        <v>323600</v>
      </c>
      <c r="D137" s="8">
        <v>7400</v>
      </c>
      <c r="E137" s="8">
        <v>8400</v>
      </c>
      <c r="F137" s="8">
        <v>8900</v>
      </c>
      <c r="G137" s="8">
        <v>8900</v>
      </c>
      <c r="H137" s="8">
        <v>8100</v>
      </c>
      <c r="I137" s="8">
        <v>8800</v>
      </c>
      <c r="J137" s="8">
        <v>9000</v>
      </c>
      <c r="K137" s="8">
        <v>8600</v>
      </c>
      <c r="L137" s="8">
        <v>8200</v>
      </c>
      <c r="M137" s="8">
        <v>9800</v>
      </c>
      <c r="N137" s="8">
        <v>11800</v>
      </c>
      <c r="O137" s="8">
        <v>12600</v>
      </c>
      <c r="P137" s="8">
        <v>11300</v>
      </c>
      <c r="Q137" s="8">
        <v>10200</v>
      </c>
      <c r="R137" s="8">
        <v>10600</v>
      </c>
      <c r="S137" s="8">
        <v>8000</v>
      </c>
      <c r="T137" s="8">
        <v>5200</v>
      </c>
      <c r="U137" s="8">
        <v>2800</v>
      </c>
      <c r="V137" s="8">
        <v>1300</v>
      </c>
    </row>
    <row r="138" spans="1:22" x14ac:dyDescent="0.35">
      <c r="A138" s="173" t="s">
        <v>292</v>
      </c>
      <c r="B138" s="186" t="s">
        <v>920</v>
      </c>
      <c r="C138" s="8">
        <v>258400</v>
      </c>
      <c r="D138" s="8">
        <v>8000</v>
      </c>
      <c r="E138" s="8">
        <v>8600</v>
      </c>
      <c r="F138" s="8">
        <v>8500</v>
      </c>
      <c r="G138" s="8">
        <v>7900</v>
      </c>
      <c r="H138" s="8">
        <v>8800</v>
      </c>
      <c r="I138" s="8">
        <v>8500</v>
      </c>
      <c r="J138" s="8">
        <v>9300</v>
      </c>
      <c r="K138" s="8">
        <v>8800</v>
      </c>
      <c r="L138" s="8">
        <v>7800</v>
      </c>
      <c r="M138" s="8">
        <v>7900</v>
      </c>
      <c r="N138" s="8">
        <v>8600</v>
      </c>
      <c r="O138" s="8">
        <v>8200</v>
      </c>
      <c r="P138" s="8">
        <v>7200</v>
      </c>
      <c r="Q138" s="8">
        <v>6200</v>
      </c>
      <c r="R138" s="8">
        <v>5800</v>
      </c>
      <c r="S138" s="8">
        <v>4100</v>
      </c>
      <c r="T138" s="8">
        <v>2500</v>
      </c>
      <c r="U138" s="8">
        <v>1300</v>
      </c>
      <c r="V138" s="174">
        <v>600</v>
      </c>
    </row>
    <row r="139" spans="1:22" x14ac:dyDescent="0.35">
      <c r="A139" s="173" t="s">
        <v>294</v>
      </c>
      <c r="B139" s="186" t="s">
        <v>918</v>
      </c>
      <c r="C139" s="8">
        <v>185600</v>
      </c>
      <c r="D139" s="8">
        <v>5400</v>
      </c>
      <c r="E139" s="8">
        <v>6100</v>
      </c>
      <c r="F139" s="8">
        <v>6200</v>
      </c>
      <c r="G139" s="8">
        <v>5500</v>
      </c>
      <c r="H139" s="8">
        <v>5500</v>
      </c>
      <c r="I139" s="8">
        <v>5800</v>
      </c>
      <c r="J139" s="8">
        <v>6100</v>
      </c>
      <c r="K139" s="8">
        <v>6000</v>
      </c>
      <c r="L139" s="8">
        <v>5400</v>
      </c>
      <c r="M139" s="8">
        <v>6000</v>
      </c>
      <c r="N139" s="8">
        <v>6700</v>
      </c>
      <c r="O139" s="8">
        <v>6200</v>
      </c>
      <c r="P139" s="8">
        <v>5100</v>
      </c>
      <c r="Q139" s="8">
        <v>4500</v>
      </c>
      <c r="R139" s="8">
        <v>4300</v>
      </c>
      <c r="S139" s="8">
        <v>3100</v>
      </c>
      <c r="T139" s="8">
        <v>1900</v>
      </c>
      <c r="U139" s="8">
        <v>1000</v>
      </c>
      <c r="V139" s="174">
        <v>400</v>
      </c>
    </row>
    <row r="140" spans="1:22" x14ac:dyDescent="0.35">
      <c r="A140" s="173" t="s">
        <v>296</v>
      </c>
      <c r="B140" s="186" t="s">
        <v>993</v>
      </c>
      <c r="C140" s="8">
        <v>876100</v>
      </c>
      <c r="D140" s="8">
        <v>22400</v>
      </c>
      <c r="E140" s="8">
        <v>24400</v>
      </c>
      <c r="F140" s="8">
        <v>24900</v>
      </c>
      <c r="G140" s="8">
        <v>23800</v>
      </c>
      <c r="H140" s="8">
        <v>23700</v>
      </c>
      <c r="I140" s="8">
        <v>25500</v>
      </c>
      <c r="J140" s="8">
        <v>27300</v>
      </c>
      <c r="K140" s="8">
        <v>26100</v>
      </c>
      <c r="L140" s="8">
        <v>24700</v>
      </c>
      <c r="M140" s="8">
        <v>27700</v>
      </c>
      <c r="N140" s="8">
        <v>33000</v>
      </c>
      <c r="O140" s="8">
        <v>31900</v>
      </c>
      <c r="P140" s="8">
        <v>28100</v>
      </c>
      <c r="Q140" s="8">
        <v>24400</v>
      </c>
      <c r="R140" s="8">
        <v>25500</v>
      </c>
      <c r="S140" s="8">
        <v>19100</v>
      </c>
      <c r="T140" s="8">
        <v>12200</v>
      </c>
      <c r="U140" s="8">
        <v>6200</v>
      </c>
      <c r="V140" s="8">
        <v>2600</v>
      </c>
    </row>
    <row r="141" spans="1:22" x14ac:dyDescent="0.35">
      <c r="A141" s="173" t="s">
        <v>298</v>
      </c>
      <c r="B141" s="187" t="s">
        <v>299</v>
      </c>
      <c r="C141" s="8">
        <v>100500</v>
      </c>
      <c r="D141" s="8">
        <v>2900</v>
      </c>
      <c r="E141" s="8">
        <v>2900</v>
      </c>
      <c r="F141" s="8">
        <v>2900</v>
      </c>
      <c r="G141" s="8">
        <v>2700</v>
      </c>
      <c r="H141" s="8">
        <v>2600</v>
      </c>
      <c r="I141" s="8">
        <v>3200</v>
      </c>
      <c r="J141" s="8">
        <v>3500</v>
      </c>
      <c r="K141" s="8">
        <v>3200</v>
      </c>
      <c r="L141" s="8">
        <v>2800</v>
      </c>
      <c r="M141" s="8">
        <v>3200</v>
      </c>
      <c r="N141" s="8">
        <v>3900</v>
      </c>
      <c r="O141" s="8">
        <v>3700</v>
      </c>
      <c r="P141" s="8">
        <v>3000</v>
      </c>
      <c r="Q141" s="8">
        <v>2600</v>
      </c>
      <c r="R141" s="8">
        <v>2600</v>
      </c>
      <c r="S141" s="8">
        <v>1900</v>
      </c>
      <c r="T141" s="8">
        <v>1100</v>
      </c>
      <c r="U141" s="174">
        <v>600</v>
      </c>
      <c r="V141" s="174">
        <v>200</v>
      </c>
    </row>
    <row r="142" spans="1:22" x14ac:dyDescent="0.35">
      <c r="A142" s="173" t="s">
        <v>300</v>
      </c>
      <c r="B142" s="187" t="s">
        <v>301</v>
      </c>
      <c r="C142" s="8">
        <v>124000</v>
      </c>
      <c r="D142" s="8">
        <v>3600</v>
      </c>
      <c r="E142" s="8">
        <v>3800</v>
      </c>
      <c r="F142" s="8">
        <v>3800</v>
      </c>
      <c r="G142" s="8">
        <v>3600</v>
      </c>
      <c r="H142" s="8">
        <v>3400</v>
      </c>
      <c r="I142" s="8">
        <v>4200</v>
      </c>
      <c r="J142" s="8">
        <v>4400</v>
      </c>
      <c r="K142" s="8">
        <v>4100</v>
      </c>
      <c r="L142" s="8">
        <v>3900</v>
      </c>
      <c r="M142" s="8">
        <v>4000</v>
      </c>
      <c r="N142" s="8">
        <v>4500</v>
      </c>
      <c r="O142" s="8">
        <v>4300</v>
      </c>
      <c r="P142" s="8">
        <v>3800</v>
      </c>
      <c r="Q142" s="8">
        <v>3100</v>
      </c>
      <c r="R142" s="8">
        <v>3000</v>
      </c>
      <c r="S142" s="8">
        <v>2200</v>
      </c>
      <c r="T142" s="8">
        <v>1400</v>
      </c>
      <c r="U142" s="174">
        <v>700</v>
      </c>
      <c r="V142" s="174">
        <v>300</v>
      </c>
    </row>
    <row r="143" spans="1:22" x14ac:dyDescent="0.35">
      <c r="A143" s="173" t="s">
        <v>302</v>
      </c>
      <c r="B143" s="187" t="s">
        <v>303</v>
      </c>
      <c r="C143" s="8">
        <v>106400</v>
      </c>
      <c r="D143" s="8">
        <v>2600</v>
      </c>
      <c r="E143" s="8">
        <v>2800</v>
      </c>
      <c r="F143" s="8">
        <v>3000</v>
      </c>
      <c r="G143" s="8">
        <v>2900</v>
      </c>
      <c r="H143" s="8">
        <v>2800</v>
      </c>
      <c r="I143" s="8">
        <v>2900</v>
      </c>
      <c r="J143" s="8">
        <v>3000</v>
      </c>
      <c r="K143" s="8">
        <v>2900</v>
      </c>
      <c r="L143" s="8">
        <v>3000</v>
      </c>
      <c r="M143" s="8">
        <v>3500</v>
      </c>
      <c r="N143" s="8">
        <v>4000</v>
      </c>
      <c r="O143" s="8">
        <v>3900</v>
      </c>
      <c r="P143" s="8">
        <v>3300</v>
      </c>
      <c r="Q143" s="8">
        <v>3000</v>
      </c>
      <c r="R143" s="8">
        <v>3300</v>
      </c>
      <c r="S143" s="8">
        <v>2700</v>
      </c>
      <c r="T143" s="8">
        <v>1700</v>
      </c>
      <c r="U143" s="174">
        <v>800</v>
      </c>
      <c r="V143" s="174">
        <v>300</v>
      </c>
    </row>
    <row r="144" spans="1:22" x14ac:dyDescent="0.35">
      <c r="A144" s="173" t="s">
        <v>304</v>
      </c>
      <c r="B144" s="187" t="s">
        <v>305</v>
      </c>
      <c r="C144" s="8">
        <v>123300</v>
      </c>
      <c r="D144" s="8">
        <v>3000</v>
      </c>
      <c r="E144" s="8">
        <v>3300</v>
      </c>
      <c r="F144" s="8">
        <v>3400</v>
      </c>
      <c r="G144" s="8">
        <v>3800</v>
      </c>
      <c r="H144" s="8">
        <v>4300</v>
      </c>
      <c r="I144" s="8">
        <v>3400</v>
      </c>
      <c r="J144" s="8">
        <v>3700</v>
      </c>
      <c r="K144" s="8">
        <v>3500</v>
      </c>
      <c r="L144" s="8">
        <v>3400</v>
      </c>
      <c r="M144" s="8">
        <v>3700</v>
      </c>
      <c r="N144" s="8">
        <v>4400</v>
      </c>
      <c r="O144" s="8">
        <v>4300</v>
      </c>
      <c r="P144" s="8">
        <v>4000</v>
      </c>
      <c r="Q144" s="8">
        <v>3300</v>
      </c>
      <c r="R144" s="8">
        <v>3500</v>
      </c>
      <c r="S144" s="8">
        <v>2500</v>
      </c>
      <c r="T144" s="8">
        <v>1700</v>
      </c>
      <c r="U144" s="174">
        <v>900</v>
      </c>
      <c r="V144" s="174">
        <v>400</v>
      </c>
    </row>
    <row r="145" spans="1:22" x14ac:dyDescent="0.35">
      <c r="A145" s="173" t="s">
        <v>306</v>
      </c>
      <c r="B145" s="187" t="s">
        <v>307</v>
      </c>
      <c r="C145" s="8">
        <v>110500</v>
      </c>
      <c r="D145" s="8">
        <v>2500</v>
      </c>
      <c r="E145" s="8">
        <v>2800</v>
      </c>
      <c r="F145" s="8">
        <v>2800</v>
      </c>
      <c r="G145" s="8">
        <v>2800</v>
      </c>
      <c r="H145" s="8">
        <v>3000</v>
      </c>
      <c r="I145" s="8">
        <v>3200</v>
      </c>
      <c r="J145" s="8">
        <v>3300</v>
      </c>
      <c r="K145" s="8">
        <v>3200</v>
      </c>
      <c r="L145" s="8">
        <v>3000</v>
      </c>
      <c r="M145" s="8">
        <v>3400</v>
      </c>
      <c r="N145" s="8">
        <v>4200</v>
      </c>
      <c r="O145" s="8">
        <v>4300</v>
      </c>
      <c r="P145" s="8">
        <v>3900</v>
      </c>
      <c r="Q145" s="8">
        <v>3300</v>
      </c>
      <c r="R145" s="8">
        <v>3600</v>
      </c>
      <c r="S145" s="8">
        <v>2800</v>
      </c>
      <c r="T145" s="8">
        <v>1900</v>
      </c>
      <c r="U145" s="174">
        <v>900</v>
      </c>
      <c r="V145" s="174">
        <v>400</v>
      </c>
    </row>
    <row r="146" spans="1:22" x14ac:dyDescent="0.35">
      <c r="A146" s="173" t="s">
        <v>308</v>
      </c>
      <c r="B146" s="187" t="s">
        <v>309</v>
      </c>
      <c r="C146" s="8">
        <v>136800</v>
      </c>
      <c r="D146" s="8">
        <v>3400</v>
      </c>
      <c r="E146" s="8">
        <v>3800</v>
      </c>
      <c r="F146" s="8">
        <v>3900</v>
      </c>
      <c r="G146" s="8">
        <v>3300</v>
      </c>
      <c r="H146" s="8">
        <v>3300</v>
      </c>
      <c r="I146" s="8">
        <v>3900</v>
      </c>
      <c r="J146" s="8">
        <v>4200</v>
      </c>
      <c r="K146" s="8">
        <v>4100</v>
      </c>
      <c r="L146" s="8">
        <v>4000</v>
      </c>
      <c r="M146" s="8">
        <v>4400</v>
      </c>
      <c r="N146" s="8">
        <v>5100</v>
      </c>
      <c r="O146" s="8">
        <v>5000</v>
      </c>
      <c r="P146" s="8">
        <v>4400</v>
      </c>
      <c r="Q146" s="8">
        <v>3900</v>
      </c>
      <c r="R146" s="8">
        <v>4100</v>
      </c>
      <c r="S146" s="8">
        <v>3100</v>
      </c>
      <c r="T146" s="8">
        <v>2100</v>
      </c>
      <c r="U146" s="8">
        <v>1100</v>
      </c>
      <c r="V146" s="174">
        <v>500</v>
      </c>
    </row>
    <row r="147" spans="1:22" x14ac:dyDescent="0.35">
      <c r="A147" s="173" t="s">
        <v>310</v>
      </c>
      <c r="B147" s="187" t="s">
        <v>311</v>
      </c>
      <c r="C147" s="8">
        <v>95800</v>
      </c>
      <c r="D147" s="8">
        <v>2000</v>
      </c>
      <c r="E147" s="8">
        <v>2500</v>
      </c>
      <c r="F147" s="8">
        <v>2700</v>
      </c>
      <c r="G147" s="8">
        <v>2500</v>
      </c>
      <c r="H147" s="8">
        <v>2200</v>
      </c>
      <c r="I147" s="8">
        <v>2300</v>
      </c>
      <c r="J147" s="8">
        <v>2400</v>
      </c>
      <c r="K147" s="8">
        <v>2500</v>
      </c>
      <c r="L147" s="8">
        <v>2400</v>
      </c>
      <c r="M147" s="8">
        <v>3000</v>
      </c>
      <c r="N147" s="8">
        <v>3900</v>
      </c>
      <c r="O147" s="8">
        <v>3800</v>
      </c>
      <c r="P147" s="8">
        <v>3400</v>
      </c>
      <c r="Q147" s="8">
        <v>3100</v>
      </c>
      <c r="R147" s="8">
        <v>3400</v>
      </c>
      <c r="S147" s="8">
        <v>2500</v>
      </c>
      <c r="T147" s="8">
        <v>1600</v>
      </c>
      <c r="U147" s="174">
        <v>800</v>
      </c>
      <c r="V147" s="174">
        <v>300</v>
      </c>
    </row>
    <row r="148" spans="1:22" x14ac:dyDescent="0.35">
      <c r="A148" s="173" t="s">
        <v>312</v>
      </c>
      <c r="B148" s="187" t="s">
        <v>313</v>
      </c>
      <c r="C148" s="8">
        <v>78600</v>
      </c>
      <c r="D148" s="8">
        <v>2300</v>
      </c>
      <c r="E148" s="8">
        <v>2400</v>
      </c>
      <c r="F148" s="8">
        <v>2500</v>
      </c>
      <c r="G148" s="8">
        <v>2200</v>
      </c>
      <c r="H148" s="8">
        <v>2100</v>
      </c>
      <c r="I148" s="8">
        <v>2500</v>
      </c>
      <c r="J148" s="8">
        <v>2800</v>
      </c>
      <c r="K148" s="8">
        <v>2600</v>
      </c>
      <c r="L148" s="8">
        <v>2300</v>
      </c>
      <c r="M148" s="8">
        <v>2500</v>
      </c>
      <c r="N148" s="8">
        <v>2900</v>
      </c>
      <c r="O148" s="8">
        <v>2500</v>
      </c>
      <c r="P148" s="8">
        <v>2200</v>
      </c>
      <c r="Q148" s="8">
        <v>2100</v>
      </c>
      <c r="R148" s="8">
        <v>2000</v>
      </c>
      <c r="S148" s="8">
        <v>1400</v>
      </c>
      <c r="T148" s="174">
        <v>800</v>
      </c>
      <c r="U148" s="174">
        <v>400</v>
      </c>
      <c r="V148" s="174">
        <v>200</v>
      </c>
    </row>
    <row r="149" spans="1:22" x14ac:dyDescent="0.35">
      <c r="A149" s="173" t="s">
        <v>314</v>
      </c>
      <c r="B149" s="186" t="s">
        <v>315</v>
      </c>
      <c r="C149" s="8">
        <v>596800</v>
      </c>
      <c r="D149" s="8">
        <v>16000</v>
      </c>
      <c r="E149" s="8">
        <v>17200</v>
      </c>
      <c r="F149" s="8">
        <v>17600</v>
      </c>
      <c r="G149" s="8">
        <v>16600</v>
      </c>
      <c r="H149" s="8">
        <v>16600</v>
      </c>
      <c r="I149" s="8">
        <v>18000</v>
      </c>
      <c r="J149" s="8">
        <v>19800</v>
      </c>
      <c r="K149" s="8">
        <v>18700</v>
      </c>
      <c r="L149" s="8">
        <v>18000</v>
      </c>
      <c r="M149" s="8">
        <v>19200</v>
      </c>
      <c r="N149" s="8">
        <v>21200</v>
      </c>
      <c r="O149" s="8">
        <v>21000</v>
      </c>
      <c r="P149" s="8">
        <v>17700</v>
      </c>
      <c r="Q149" s="8">
        <v>15200</v>
      </c>
      <c r="R149" s="8">
        <v>15600</v>
      </c>
      <c r="S149" s="8">
        <v>12100</v>
      </c>
      <c r="T149" s="8">
        <v>7700</v>
      </c>
      <c r="U149" s="8">
        <v>4100</v>
      </c>
      <c r="V149" s="8">
        <v>1900</v>
      </c>
    </row>
    <row r="150" spans="1:22" x14ac:dyDescent="0.35">
      <c r="A150" s="173" t="s">
        <v>316</v>
      </c>
      <c r="B150" s="187" t="s">
        <v>317</v>
      </c>
      <c r="C150" s="8">
        <v>65000</v>
      </c>
      <c r="D150" s="8">
        <v>1600</v>
      </c>
      <c r="E150" s="8">
        <v>1800</v>
      </c>
      <c r="F150" s="8">
        <v>1800</v>
      </c>
      <c r="G150" s="8">
        <v>1700</v>
      </c>
      <c r="H150" s="8">
        <v>1600</v>
      </c>
      <c r="I150" s="8">
        <v>1800</v>
      </c>
      <c r="J150" s="8">
        <v>2000</v>
      </c>
      <c r="K150" s="8">
        <v>1900</v>
      </c>
      <c r="L150" s="8">
        <v>1700</v>
      </c>
      <c r="M150" s="8">
        <v>2100</v>
      </c>
      <c r="N150" s="8">
        <v>2500</v>
      </c>
      <c r="O150" s="8">
        <v>2500</v>
      </c>
      <c r="P150" s="8">
        <v>2200</v>
      </c>
      <c r="Q150" s="8">
        <v>1800</v>
      </c>
      <c r="R150" s="8">
        <v>1900</v>
      </c>
      <c r="S150" s="8">
        <v>1400</v>
      </c>
      <c r="T150" s="174">
        <v>900</v>
      </c>
      <c r="U150" s="174">
        <v>500</v>
      </c>
      <c r="V150" s="174">
        <v>200</v>
      </c>
    </row>
    <row r="151" spans="1:22" x14ac:dyDescent="0.35">
      <c r="A151" s="173" t="s">
        <v>318</v>
      </c>
      <c r="B151" s="187" t="s">
        <v>319</v>
      </c>
      <c r="C151" s="8">
        <v>134200</v>
      </c>
      <c r="D151" s="8">
        <v>4000</v>
      </c>
      <c r="E151" s="8">
        <v>4200</v>
      </c>
      <c r="F151" s="8">
        <v>4200</v>
      </c>
      <c r="G151" s="8">
        <v>3500</v>
      </c>
      <c r="H151" s="8">
        <v>3500</v>
      </c>
      <c r="I151" s="8">
        <v>4200</v>
      </c>
      <c r="J151" s="8">
        <v>4700</v>
      </c>
      <c r="K151" s="8">
        <v>4400</v>
      </c>
      <c r="L151" s="8">
        <v>4000</v>
      </c>
      <c r="M151" s="8">
        <v>4300</v>
      </c>
      <c r="N151" s="8">
        <v>4700</v>
      </c>
      <c r="O151" s="8">
        <v>4600</v>
      </c>
      <c r="P151" s="8">
        <v>3900</v>
      </c>
      <c r="Q151" s="8">
        <v>3400</v>
      </c>
      <c r="R151" s="8">
        <v>3300</v>
      </c>
      <c r="S151" s="8">
        <v>2500</v>
      </c>
      <c r="T151" s="8">
        <v>1500</v>
      </c>
      <c r="U151" s="174">
        <v>800</v>
      </c>
      <c r="V151" s="174">
        <v>300</v>
      </c>
    </row>
    <row r="152" spans="1:22" x14ac:dyDescent="0.35">
      <c r="A152" s="173" t="s">
        <v>320</v>
      </c>
      <c r="B152" s="187" t="s">
        <v>321</v>
      </c>
      <c r="C152" s="8">
        <v>114400</v>
      </c>
      <c r="D152" s="8">
        <v>3300</v>
      </c>
      <c r="E152" s="8">
        <v>3600</v>
      </c>
      <c r="F152" s="8">
        <v>3700</v>
      </c>
      <c r="G152" s="8">
        <v>3300</v>
      </c>
      <c r="H152" s="8">
        <v>2900</v>
      </c>
      <c r="I152" s="8">
        <v>3700</v>
      </c>
      <c r="J152" s="8">
        <v>4200</v>
      </c>
      <c r="K152" s="8">
        <v>4000</v>
      </c>
      <c r="L152" s="8">
        <v>3800</v>
      </c>
      <c r="M152" s="8">
        <v>3900</v>
      </c>
      <c r="N152" s="8">
        <v>4100</v>
      </c>
      <c r="O152" s="8">
        <v>3900</v>
      </c>
      <c r="P152" s="8">
        <v>3100</v>
      </c>
      <c r="Q152" s="8">
        <v>2500</v>
      </c>
      <c r="R152" s="8">
        <v>2600</v>
      </c>
      <c r="S152" s="8">
        <v>2100</v>
      </c>
      <c r="T152" s="8">
        <v>1400</v>
      </c>
      <c r="U152" s="174">
        <v>700</v>
      </c>
      <c r="V152" s="174">
        <v>400</v>
      </c>
    </row>
    <row r="153" spans="1:22" x14ac:dyDescent="0.35">
      <c r="A153" s="173" t="s">
        <v>322</v>
      </c>
      <c r="B153" s="187" t="s">
        <v>323</v>
      </c>
      <c r="C153" s="8">
        <v>134700</v>
      </c>
      <c r="D153" s="8">
        <v>3200</v>
      </c>
      <c r="E153" s="8">
        <v>3500</v>
      </c>
      <c r="F153" s="8">
        <v>3900</v>
      </c>
      <c r="G153" s="8">
        <v>3200</v>
      </c>
      <c r="H153" s="8">
        <v>2800</v>
      </c>
      <c r="I153" s="8">
        <v>3200</v>
      </c>
      <c r="J153" s="8">
        <v>3700</v>
      </c>
      <c r="K153" s="8">
        <v>3500</v>
      </c>
      <c r="L153" s="8">
        <v>3700</v>
      </c>
      <c r="M153" s="8">
        <v>4200</v>
      </c>
      <c r="N153" s="8">
        <v>4900</v>
      </c>
      <c r="O153" s="8">
        <v>5200</v>
      </c>
      <c r="P153" s="8">
        <v>4600</v>
      </c>
      <c r="Q153" s="8">
        <v>4100</v>
      </c>
      <c r="R153" s="8">
        <v>4300</v>
      </c>
      <c r="S153" s="8">
        <v>3400</v>
      </c>
      <c r="T153" s="8">
        <v>2200</v>
      </c>
      <c r="U153" s="8">
        <v>1200</v>
      </c>
      <c r="V153" s="174">
        <v>600</v>
      </c>
    </row>
    <row r="154" spans="1:22" x14ac:dyDescent="0.35">
      <c r="A154" s="173" t="s">
        <v>324</v>
      </c>
      <c r="B154" s="187" t="s">
        <v>325</v>
      </c>
      <c r="C154" s="8">
        <v>148500</v>
      </c>
      <c r="D154" s="8">
        <v>3900</v>
      </c>
      <c r="E154" s="8">
        <v>4200</v>
      </c>
      <c r="F154" s="8">
        <v>4100</v>
      </c>
      <c r="G154" s="8">
        <v>4800</v>
      </c>
      <c r="H154" s="8">
        <v>5700</v>
      </c>
      <c r="I154" s="8">
        <v>5000</v>
      </c>
      <c r="J154" s="8">
        <v>5300</v>
      </c>
      <c r="K154" s="8">
        <v>4900</v>
      </c>
      <c r="L154" s="8">
        <v>4700</v>
      </c>
      <c r="M154" s="8">
        <v>4800</v>
      </c>
      <c r="N154" s="8">
        <v>5000</v>
      </c>
      <c r="O154" s="8">
        <v>4800</v>
      </c>
      <c r="P154" s="8">
        <v>3900</v>
      </c>
      <c r="Q154" s="8">
        <v>3400</v>
      </c>
      <c r="R154" s="8">
        <v>3500</v>
      </c>
      <c r="S154" s="8">
        <v>2700</v>
      </c>
      <c r="T154" s="8">
        <v>1800</v>
      </c>
      <c r="U154" s="8">
        <v>1000</v>
      </c>
      <c r="V154" s="174">
        <v>500</v>
      </c>
    </row>
    <row r="155" spans="1:22" x14ac:dyDescent="0.35">
      <c r="A155" s="173" t="s">
        <v>326</v>
      </c>
      <c r="B155" s="186" t="s">
        <v>327</v>
      </c>
      <c r="C155" s="8">
        <v>2919600</v>
      </c>
      <c r="D155" s="8">
        <v>92900</v>
      </c>
      <c r="E155" s="8">
        <v>102000</v>
      </c>
      <c r="F155" s="8">
        <v>102700</v>
      </c>
      <c r="G155" s="8">
        <v>100100</v>
      </c>
      <c r="H155" s="8">
        <v>102600</v>
      </c>
      <c r="I155" s="8">
        <v>96000</v>
      </c>
      <c r="J155" s="8">
        <v>99100</v>
      </c>
      <c r="K155" s="8">
        <v>95500</v>
      </c>
      <c r="L155" s="8">
        <v>90700</v>
      </c>
      <c r="M155" s="8">
        <v>89500</v>
      </c>
      <c r="N155" s="8">
        <v>95500</v>
      </c>
      <c r="O155" s="8">
        <v>86400</v>
      </c>
      <c r="P155" s="8">
        <v>73400</v>
      </c>
      <c r="Q155" s="8">
        <v>60000</v>
      </c>
      <c r="R155" s="8">
        <v>54600</v>
      </c>
      <c r="S155" s="8">
        <v>40800</v>
      </c>
      <c r="T155" s="8">
        <v>28300</v>
      </c>
      <c r="U155" s="8">
        <v>15900</v>
      </c>
      <c r="V155" s="8">
        <v>7100</v>
      </c>
    </row>
    <row r="156" spans="1:22" x14ac:dyDescent="0.35">
      <c r="A156" s="173" t="s">
        <v>328</v>
      </c>
      <c r="B156" s="187" t="s">
        <v>329</v>
      </c>
      <c r="C156" s="8">
        <v>1144900</v>
      </c>
      <c r="D156" s="8">
        <v>38200</v>
      </c>
      <c r="E156" s="8">
        <v>41700</v>
      </c>
      <c r="F156" s="8">
        <v>42700</v>
      </c>
      <c r="G156" s="8">
        <v>43300</v>
      </c>
      <c r="H156" s="8">
        <v>45400</v>
      </c>
      <c r="I156" s="8">
        <v>40400</v>
      </c>
      <c r="J156" s="8">
        <v>40400</v>
      </c>
      <c r="K156" s="8">
        <v>38400</v>
      </c>
      <c r="L156" s="8">
        <v>35800</v>
      </c>
      <c r="M156" s="8">
        <v>34100</v>
      </c>
      <c r="N156" s="8">
        <v>35100</v>
      </c>
      <c r="O156" s="8">
        <v>30800</v>
      </c>
      <c r="P156" s="8">
        <v>26300</v>
      </c>
      <c r="Q156" s="8">
        <v>20900</v>
      </c>
      <c r="R156" s="8">
        <v>17500</v>
      </c>
      <c r="S156" s="8">
        <v>12900</v>
      </c>
      <c r="T156" s="8">
        <v>9000</v>
      </c>
      <c r="U156" s="8">
        <v>5300</v>
      </c>
      <c r="V156" s="8">
        <v>2500</v>
      </c>
    </row>
    <row r="157" spans="1:22" x14ac:dyDescent="0.35">
      <c r="A157" s="173" t="s">
        <v>330</v>
      </c>
      <c r="B157" s="187" t="s">
        <v>331</v>
      </c>
      <c r="C157" s="8">
        <v>345300</v>
      </c>
      <c r="D157" s="8">
        <v>10500</v>
      </c>
      <c r="E157" s="8">
        <v>11300</v>
      </c>
      <c r="F157" s="8">
        <v>11400</v>
      </c>
      <c r="G157" s="8">
        <v>13000</v>
      </c>
      <c r="H157" s="8">
        <v>16700</v>
      </c>
      <c r="I157" s="8">
        <v>12200</v>
      </c>
      <c r="J157" s="8">
        <v>12400</v>
      </c>
      <c r="K157" s="8">
        <v>11900</v>
      </c>
      <c r="L157" s="8">
        <v>10800</v>
      </c>
      <c r="M157" s="8">
        <v>10200</v>
      </c>
      <c r="N157" s="8">
        <v>10900</v>
      </c>
      <c r="O157" s="8">
        <v>9900</v>
      </c>
      <c r="P157" s="8">
        <v>8200</v>
      </c>
      <c r="Q157" s="8">
        <v>6600</v>
      </c>
      <c r="R157" s="8">
        <v>6000</v>
      </c>
      <c r="S157" s="8">
        <v>4600</v>
      </c>
      <c r="T157" s="8">
        <v>3200</v>
      </c>
      <c r="U157" s="8">
        <v>1700</v>
      </c>
      <c r="V157" s="174">
        <v>800</v>
      </c>
    </row>
    <row r="158" spans="1:22" x14ac:dyDescent="0.35">
      <c r="A158" s="173" t="s">
        <v>332</v>
      </c>
      <c r="B158" s="187" t="s">
        <v>915</v>
      </c>
      <c r="C158" s="8">
        <v>323500</v>
      </c>
      <c r="D158" s="8">
        <v>9400</v>
      </c>
      <c r="E158" s="8">
        <v>10100</v>
      </c>
      <c r="F158" s="8">
        <v>9900</v>
      </c>
      <c r="G158" s="8">
        <v>9200</v>
      </c>
      <c r="H158" s="8">
        <v>8500</v>
      </c>
      <c r="I158" s="8">
        <v>10000</v>
      </c>
      <c r="J158" s="8">
        <v>10400</v>
      </c>
      <c r="K158" s="8">
        <v>9800</v>
      </c>
      <c r="L158" s="8">
        <v>9300</v>
      </c>
      <c r="M158" s="8">
        <v>10000</v>
      </c>
      <c r="N158" s="8">
        <v>11800</v>
      </c>
      <c r="O158" s="8">
        <v>11100</v>
      </c>
      <c r="P158" s="8">
        <v>9300</v>
      </c>
      <c r="Q158" s="8">
        <v>8300</v>
      </c>
      <c r="R158" s="8">
        <v>8200</v>
      </c>
      <c r="S158" s="8">
        <v>6400</v>
      </c>
      <c r="T158" s="8">
        <v>4300</v>
      </c>
      <c r="U158" s="8">
        <v>2300</v>
      </c>
      <c r="V158" s="174">
        <v>900</v>
      </c>
    </row>
    <row r="159" spans="1:22" x14ac:dyDescent="0.35">
      <c r="A159" s="173" t="s">
        <v>334</v>
      </c>
      <c r="B159" s="187" t="s">
        <v>916</v>
      </c>
      <c r="C159" s="8">
        <v>341900</v>
      </c>
      <c r="D159" s="8">
        <v>11400</v>
      </c>
      <c r="E159" s="8">
        <v>12700</v>
      </c>
      <c r="F159" s="8">
        <v>12500</v>
      </c>
      <c r="G159" s="8">
        <v>11500</v>
      </c>
      <c r="H159" s="8">
        <v>10400</v>
      </c>
      <c r="I159" s="8">
        <v>10900</v>
      </c>
      <c r="J159" s="8">
        <v>11800</v>
      </c>
      <c r="K159" s="8">
        <v>11400</v>
      </c>
      <c r="L159" s="8">
        <v>11500</v>
      </c>
      <c r="M159" s="8">
        <v>11300</v>
      </c>
      <c r="N159" s="8">
        <v>11500</v>
      </c>
      <c r="O159" s="8">
        <v>10200</v>
      </c>
      <c r="P159" s="8">
        <v>8700</v>
      </c>
      <c r="Q159" s="8">
        <v>6800</v>
      </c>
      <c r="R159" s="8">
        <v>6100</v>
      </c>
      <c r="S159" s="8">
        <v>4400</v>
      </c>
      <c r="T159" s="8">
        <v>3100</v>
      </c>
      <c r="U159" s="8">
        <v>1600</v>
      </c>
      <c r="V159" s="174">
        <v>600</v>
      </c>
    </row>
    <row r="160" spans="1:22" x14ac:dyDescent="0.35">
      <c r="A160" s="173" t="s">
        <v>336</v>
      </c>
      <c r="B160" s="187" t="s">
        <v>337</v>
      </c>
      <c r="C160" s="8">
        <v>216200</v>
      </c>
      <c r="D160" s="8">
        <v>6000</v>
      </c>
      <c r="E160" s="8">
        <v>7100</v>
      </c>
      <c r="F160" s="8">
        <v>7100</v>
      </c>
      <c r="G160" s="8">
        <v>6300</v>
      </c>
      <c r="H160" s="8">
        <v>5500</v>
      </c>
      <c r="I160" s="8">
        <v>5800</v>
      </c>
      <c r="J160" s="8">
        <v>6100</v>
      </c>
      <c r="K160" s="8">
        <v>6200</v>
      </c>
      <c r="L160" s="8">
        <v>6300</v>
      </c>
      <c r="M160" s="8">
        <v>6600</v>
      </c>
      <c r="N160" s="8">
        <v>7600</v>
      </c>
      <c r="O160" s="8">
        <v>7500</v>
      </c>
      <c r="P160" s="8">
        <v>6400</v>
      </c>
      <c r="Q160" s="8">
        <v>5200</v>
      </c>
      <c r="R160" s="8">
        <v>5700</v>
      </c>
      <c r="S160" s="8">
        <v>4300</v>
      </c>
      <c r="T160" s="8">
        <v>2800</v>
      </c>
      <c r="U160" s="8">
        <v>1700</v>
      </c>
      <c r="V160" s="174">
        <v>800</v>
      </c>
    </row>
    <row r="161" spans="1:22" x14ac:dyDescent="0.35">
      <c r="A161" s="173" t="s">
        <v>338</v>
      </c>
      <c r="B161" s="187" t="s">
        <v>339</v>
      </c>
      <c r="C161" s="8">
        <v>284100</v>
      </c>
      <c r="D161" s="8">
        <v>9100</v>
      </c>
      <c r="E161" s="8">
        <v>10100</v>
      </c>
      <c r="F161" s="8">
        <v>10100</v>
      </c>
      <c r="G161" s="8">
        <v>8900</v>
      </c>
      <c r="H161" s="8">
        <v>8000</v>
      </c>
      <c r="I161" s="8">
        <v>8500</v>
      </c>
      <c r="J161" s="8">
        <v>9200</v>
      </c>
      <c r="K161" s="8">
        <v>9100</v>
      </c>
      <c r="L161" s="8">
        <v>8500</v>
      </c>
      <c r="M161" s="8">
        <v>8600</v>
      </c>
      <c r="N161" s="8">
        <v>9500</v>
      </c>
      <c r="O161" s="8">
        <v>8900</v>
      </c>
      <c r="P161" s="8">
        <v>7600</v>
      </c>
      <c r="Q161" s="8">
        <v>6400</v>
      </c>
      <c r="R161" s="8">
        <v>5900</v>
      </c>
      <c r="S161" s="8">
        <v>4600</v>
      </c>
      <c r="T161" s="8">
        <v>3200</v>
      </c>
      <c r="U161" s="8">
        <v>1700</v>
      </c>
      <c r="V161" s="174">
        <v>700</v>
      </c>
    </row>
    <row r="162" spans="1:22" x14ac:dyDescent="0.35">
      <c r="A162" s="173" t="s">
        <v>340</v>
      </c>
      <c r="B162" s="187" t="s">
        <v>341</v>
      </c>
      <c r="C162" s="8">
        <v>263700</v>
      </c>
      <c r="D162" s="8">
        <v>8400</v>
      </c>
      <c r="E162" s="8">
        <v>9100</v>
      </c>
      <c r="F162" s="8">
        <v>9100</v>
      </c>
      <c r="G162" s="8">
        <v>8000</v>
      </c>
      <c r="H162" s="8">
        <v>8000</v>
      </c>
      <c r="I162" s="8">
        <v>8200</v>
      </c>
      <c r="J162" s="8">
        <v>8900</v>
      </c>
      <c r="K162" s="8">
        <v>8600</v>
      </c>
      <c r="L162" s="8">
        <v>8600</v>
      </c>
      <c r="M162" s="8">
        <v>8600</v>
      </c>
      <c r="N162" s="8">
        <v>9100</v>
      </c>
      <c r="O162" s="8">
        <v>8000</v>
      </c>
      <c r="P162" s="8">
        <v>6900</v>
      </c>
      <c r="Q162" s="8">
        <v>5800</v>
      </c>
      <c r="R162" s="8">
        <v>5200</v>
      </c>
      <c r="S162" s="8">
        <v>3700</v>
      </c>
      <c r="T162" s="8">
        <v>2700</v>
      </c>
      <c r="U162" s="8">
        <v>1600</v>
      </c>
      <c r="V162" s="174">
        <v>800</v>
      </c>
    </row>
    <row r="163" spans="1:22" x14ac:dyDescent="0.35">
      <c r="A163" s="173" t="s">
        <v>342</v>
      </c>
      <c r="B163" s="186" t="s">
        <v>994</v>
      </c>
      <c r="C163" s="8">
        <v>603600</v>
      </c>
      <c r="D163" s="8">
        <v>15100</v>
      </c>
      <c r="E163" s="8">
        <v>17100</v>
      </c>
      <c r="F163" s="8">
        <v>17900</v>
      </c>
      <c r="G163" s="8">
        <v>16400</v>
      </c>
      <c r="H163" s="8">
        <v>15000</v>
      </c>
      <c r="I163" s="8">
        <v>16600</v>
      </c>
      <c r="J163" s="8">
        <v>17900</v>
      </c>
      <c r="K163" s="8">
        <v>17400</v>
      </c>
      <c r="L163" s="8">
        <v>17300</v>
      </c>
      <c r="M163" s="8">
        <v>18800</v>
      </c>
      <c r="N163" s="8">
        <v>21800</v>
      </c>
      <c r="O163" s="8">
        <v>21900</v>
      </c>
      <c r="P163" s="8">
        <v>18900</v>
      </c>
      <c r="Q163" s="8">
        <v>17100</v>
      </c>
      <c r="R163" s="8">
        <v>18100</v>
      </c>
      <c r="S163" s="8">
        <v>13300</v>
      </c>
      <c r="T163" s="8">
        <v>8600</v>
      </c>
      <c r="U163" s="8">
        <v>4600</v>
      </c>
      <c r="V163" s="8">
        <v>2100</v>
      </c>
    </row>
    <row r="164" spans="1:22" x14ac:dyDescent="0.35">
      <c r="A164" s="173" t="s">
        <v>344</v>
      </c>
      <c r="B164" s="187" t="s">
        <v>345</v>
      </c>
      <c r="C164" s="8">
        <v>99200</v>
      </c>
      <c r="D164" s="8">
        <v>2600</v>
      </c>
      <c r="E164" s="8">
        <v>2900</v>
      </c>
      <c r="F164" s="8">
        <v>3200</v>
      </c>
      <c r="G164" s="8">
        <v>2700</v>
      </c>
      <c r="H164" s="8">
        <v>2300</v>
      </c>
      <c r="I164" s="8">
        <v>2400</v>
      </c>
      <c r="J164" s="8">
        <v>2700</v>
      </c>
      <c r="K164" s="8">
        <v>2800</v>
      </c>
      <c r="L164" s="8">
        <v>2800</v>
      </c>
      <c r="M164" s="8">
        <v>3200</v>
      </c>
      <c r="N164" s="8">
        <v>3600</v>
      </c>
      <c r="O164" s="8">
        <v>3600</v>
      </c>
      <c r="P164" s="8">
        <v>3100</v>
      </c>
      <c r="Q164" s="8">
        <v>2800</v>
      </c>
      <c r="R164" s="8">
        <v>2800</v>
      </c>
      <c r="S164" s="8">
        <v>2100</v>
      </c>
      <c r="T164" s="8">
        <v>1500</v>
      </c>
      <c r="U164" s="174">
        <v>800</v>
      </c>
      <c r="V164" s="174">
        <v>400</v>
      </c>
    </row>
    <row r="165" spans="1:22" x14ac:dyDescent="0.35">
      <c r="A165" s="173" t="s">
        <v>346</v>
      </c>
      <c r="B165" s="187" t="s">
        <v>347</v>
      </c>
      <c r="C165" s="8">
        <v>79400</v>
      </c>
      <c r="D165" s="8">
        <v>1600</v>
      </c>
      <c r="E165" s="8">
        <v>2000</v>
      </c>
      <c r="F165" s="8">
        <v>2200</v>
      </c>
      <c r="G165" s="8">
        <v>2200</v>
      </c>
      <c r="H165" s="8">
        <v>1700</v>
      </c>
      <c r="I165" s="8">
        <v>1700</v>
      </c>
      <c r="J165" s="8">
        <v>1800</v>
      </c>
      <c r="K165" s="8">
        <v>1800</v>
      </c>
      <c r="L165" s="8">
        <v>2000</v>
      </c>
      <c r="M165" s="8">
        <v>2300</v>
      </c>
      <c r="N165" s="8">
        <v>2900</v>
      </c>
      <c r="O165" s="8">
        <v>3200</v>
      </c>
      <c r="P165" s="8">
        <v>3000</v>
      </c>
      <c r="Q165" s="8">
        <v>2600</v>
      </c>
      <c r="R165" s="8">
        <v>2900</v>
      </c>
      <c r="S165" s="8">
        <v>2100</v>
      </c>
      <c r="T165" s="8">
        <v>1400</v>
      </c>
      <c r="U165" s="174">
        <v>900</v>
      </c>
      <c r="V165" s="174">
        <v>400</v>
      </c>
    </row>
    <row r="166" spans="1:22" x14ac:dyDescent="0.35">
      <c r="A166" s="173" t="s">
        <v>348</v>
      </c>
      <c r="B166" s="187" t="s">
        <v>349</v>
      </c>
      <c r="C166" s="8">
        <v>87000</v>
      </c>
      <c r="D166" s="8">
        <v>2600</v>
      </c>
      <c r="E166" s="8">
        <v>2800</v>
      </c>
      <c r="F166" s="8">
        <v>2800</v>
      </c>
      <c r="G166" s="8">
        <v>2400</v>
      </c>
      <c r="H166" s="8">
        <v>2200</v>
      </c>
      <c r="I166" s="8">
        <v>2800</v>
      </c>
      <c r="J166" s="8">
        <v>3200</v>
      </c>
      <c r="K166" s="8">
        <v>2900</v>
      </c>
      <c r="L166" s="8">
        <v>3000</v>
      </c>
      <c r="M166" s="8">
        <v>2800</v>
      </c>
      <c r="N166" s="8">
        <v>2900</v>
      </c>
      <c r="O166" s="8">
        <v>2700</v>
      </c>
      <c r="P166" s="8">
        <v>2400</v>
      </c>
      <c r="Q166" s="8">
        <v>2300</v>
      </c>
      <c r="R166" s="8">
        <v>2300</v>
      </c>
      <c r="S166" s="8">
        <v>1600</v>
      </c>
      <c r="T166" s="174">
        <v>800</v>
      </c>
      <c r="U166" s="174">
        <v>400</v>
      </c>
      <c r="V166" s="174">
        <v>200</v>
      </c>
    </row>
    <row r="167" spans="1:22" x14ac:dyDescent="0.35">
      <c r="A167" s="173" t="s">
        <v>350</v>
      </c>
      <c r="B167" s="187" t="s">
        <v>351</v>
      </c>
      <c r="C167" s="8">
        <v>103900</v>
      </c>
      <c r="D167" s="8">
        <v>2700</v>
      </c>
      <c r="E167" s="8">
        <v>3000</v>
      </c>
      <c r="F167" s="8">
        <v>3000</v>
      </c>
      <c r="G167" s="8">
        <v>3100</v>
      </c>
      <c r="H167" s="8">
        <v>3500</v>
      </c>
      <c r="I167" s="8">
        <v>3500</v>
      </c>
      <c r="J167" s="8">
        <v>3700</v>
      </c>
      <c r="K167" s="8">
        <v>3400</v>
      </c>
      <c r="L167" s="8">
        <v>3300</v>
      </c>
      <c r="M167" s="8">
        <v>3300</v>
      </c>
      <c r="N167" s="8">
        <v>3700</v>
      </c>
      <c r="O167" s="8">
        <v>3600</v>
      </c>
      <c r="P167" s="8">
        <v>2900</v>
      </c>
      <c r="Q167" s="8">
        <v>2400</v>
      </c>
      <c r="R167" s="8">
        <v>2300</v>
      </c>
      <c r="S167" s="8">
        <v>1600</v>
      </c>
      <c r="T167" s="8">
        <v>1100</v>
      </c>
      <c r="U167" s="174">
        <v>600</v>
      </c>
      <c r="V167" s="174">
        <v>200</v>
      </c>
    </row>
    <row r="168" spans="1:22" x14ac:dyDescent="0.35">
      <c r="A168" s="173" t="s">
        <v>352</v>
      </c>
      <c r="B168" s="187" t="s">
        <v>353</v>
      </c>
      <c r="C168" s="8">
        <v>132500</v>
      </c>
      <c r="D168" s="8">
        <v>3200</v>
      </c>
      <c r="E168" s="8">
        <v>3500</v>
      </c>
      <c r="F168" s="8">
        <v>3700</v>
      </c>
      <c r="G168" s="8">
        <v>3300</v>
      </c>
      <c r="H168" s="8">
        <v>2900</v>
      </c>
      <c r="I168" s="8">
        <v>3500</v>
      </c>
      <c r="J168" s="8">
        <v>3700</v>
      </c>
      <c r="K168" s="8">
        <v>3700</v>
      </c>
      <c r="L168" s="8">
        <v>3600</v>
      </c>
      <c r="M168" s="8">
        <v>4100</v>
      </c>
      <c r="N168" s="8">
        <v>4900</v>
      </c>
      <c r="O168" s="8">
        <v>5100</v>
      </c>
      <c r="P168" s="8">
        <v>4400</v>
      </c>
      <c r="Q168" s="8">
        <v>4000</v>
      </c>
      <c r="R168" s="8">
        <v>4400</v>
      </c>
      <c r="S168" s="8">
        <v>3200</v>
      </c>
      <c r="T168" s="8">
        <v>2100</v>
      </c>
      <c r="U168" s="8">
        <v>1100</v>
      </c>
      <c r="V168" s="174">
        <v>500</v>
      </c>
    </row>
    <row r="169" spans="1:22" s="3" customFormat="1" x14ac:dyDescent="0.35">
      <c r="A169" s="173" t="s">
        <v>354</v>
      </c>
      <c r="B169" s="187" t="s">
        <v>355</v>
      </c>
      <c r="C169" s="8">
        <v>101600</v>
      </c>
      <c r="D169" s="8">
        <v>2500</v>
      </c>
      <c r="E169" s="8">
        <v>2900</v>
      </c>
      <c r="F169" s="8">
        <v>2900</v>
      </c>
      <c r="G169" s="8">
        <v>2700</v>
      </c>
      <c r="H169" s="8">
        <v>2400</v>
      </c>
      <c r="I169" s="8">
        <v>2700</v>
      </c>
      <c r="J169" s="8">
        <v>2700</v>
      </c>
      <c r="K169" s="8">
        <v>2800</v>
      </c>
      <c r="L169" s="8">
        <v>2700</v>
      </c>
      <c r="M169" s="8">
        <v>3100</v>
      </c>
      <c r="N169" s="8">
        <v>3800</v>
      </c>
      <c r="O169" s="8">
        <v>3700</v>
      </c>
      <c r="P169" s="8">
        <v>3100</v>
      </c>
      <c r="Q169" s="8">
        <v>3000</v>
      </c>
      <c r="R169" s="8">
        <v>3500</v>
      </c>
      <c r="S169" s="8">
        <v>2700</v>
      </c>
      <c r="T169" s="8">
        <v>1600</v>
      </c>
      <c r="U169" s="174">
        <v>800</v>
      </c>
      <c r="V169" s="174">
        <v>300</v>
      </c>
    </row>
    <row r="170" spans="1:22" x14ac:dyDescent="0.35">
      <c r="A170" s="173" t="s">
        <v>356</v>
      </c>
      <c r="B170" s="185" t="s">
        <v>995</v>
      </c>
      <c r="C170" s="8">
        <v>6334500</v>
      </c>
      <c r="D170" s="8">
        <v>179200</v>
      </c>
      <c r="E170" s="8">
        <v>194700</v>
      </c>
      <c r="F170" s="8">
        <v>197500</v>
      </c>
      <c r="G170" s="8">
        <v>177300</v>
      </c>
      <c r="H170" s="8">
        <v>175100</v>
      </c>
      <c r="I170" s="8">
        <v>191000</v>
      </c>
      <c r="J170" s="8">
        <v>205200</v>
      </c>
      <c r="K170" s="8">
        <v>202300</v>
      </c>
      <c r="L170" s="8">
        <v>199300</v>
      </c>
      <c r="M170" s="8">
        <v>202500</v>
      </c>
      <c r="N170" s="8">
        <v>217900</v>
      </c>
      <c r="O170" s="8">
        <v>212700</v>
      </c>
      <c r="P170" s="8">
        <v>182500</v>
      </c>
      <c r="Q170" s="8">
        <v>153700</v>
      </c>
      <c r="R170" s="8">
        <v>159400</v>
      </c>
      <c r="S170" s="8">
        <v>115500</v>
      </c>
      <c r="T170" s="8">
        <v>76300</v>
      </c>
      <c r="U170" s="8">
        <v>44100</v>
      </c>
      <c r="V170" s="8">
        <v>20500</v>
      </c>
    </row>
    <row r="171" spans="1:22" x14ac:dyDescent="0.35">
      <c r="A171" s="173" t="s">
        <v>358</v>
      </c>
      <c r="B171" s="186" t="s">
        <v>996</v>
      </c>
      <c r="C171" s="8">
        <v>185300</v>
      </c>
      <c r="D171" s="8">
        <v>5700</v>
      </c>
      <c r="E171" s="8">
        <v>6000</v>
      </c>
      <c r="F171" s="8">
        <v>6100</v>
      </c>
      <c r="G171" s="8">
        <v>5500</v>
      </c>
      <c r="H171" s="8">
        <v>5000</v>
      </c>
      <c r="I171" s="8">
        <v>5700</v>
      </c>
      <c r="J171" s="8">
        <v>6500</v>
      </c>
      <c r="K171" s="8">
        <v>6400</v>
      </c>
      <c r="L171" s="8">
        <v>6400</v>
      </c>
      <c r="M171" s="8">
        <v>6100</v>
      </c>
      <c r="N171" s="8">
        <v>6600</v>
      </c>
      <c r="O171" s="8">
        <v>5900</v>
      </c>
      <c r="P171" s="8">
        <v>5000</v>
      </c>
      <c r="Q171" s="8">
        <v>4000</v>
      </c>
      <c r="R171" s="8">
        <v>4000</v>
      </c>
      <c r="S171" s="8">
        <v>2700</v>
      </c>
      <c r="T171" s="8">
        <v>1800</v>
      </c>
      <c r="U171" s="8">
        <v>1000</v>
      </c>
      <c r="V171" s="174">
        <v>600</v>
      </c>
    </row>
    <row r="172" spans="1:22" x14ac:dyDescent="0.35">
      <c r="A172" s="173" t="s">
        <v>360</v>
      </c>
      <c r="B172" s="186" t="s">
        <v>997</v>
      </c>
      <c r="C172" s="8">
        <v>294200</v>
      </c>
      <c r="D172" s="8">
        <v>9200</v>
      </c>
      <c r="E172" s="8">
        <v>9500</v>
      </c>
      <c r="F172" s="8">
        <v>9100</v>
      </c>
      <c r="G172" s="8">
        <v>7700</v>
      </c>
      <c r="H172" s="8">
        <v>7300</v>
      </c>
      <c r="I172" s="8">
        <v>8800</v>
      </c>
      <c r="J172" s="8">
        <v>10200</v>
      </c>
      <c r="K172" s="8">
        <v>10100</v>
      </c>
      <c r="L172" s="8">
        <v>9600</v>
      </c>
      <c r="M172" s="8">
        <v>9500</v>
      </c>
      <c r="N172" s="8">
        <v>10400</v>
      </c>
      <c r="O172" s="8">
        <v>10400</v>
      </c>
      <c r="P172" s="8">
        <v>8800</v>
      </c>
      <c r="Q172" s="8">
        <v>6900</v>
      </c>
      <c r="R172" s="8">
        <v>7000</v>
      </c>
      <c r="S172" s="8">
        <v>5000</v>
      </c>
      <c r="T172" s="8">
        <v>3200</v>
      </c>
      <c r="U172" s="8">
        <v>1700</v>
      </c>
      <c r="V172" s="174">
        <v>800</v>
      </c>
    </row>
    <row r="173" spans="1:22" x14ac:dyDescent="0.35">
      <c r="A173" s="173" t="s">
        <v>362</v>
      </c>
      <c r="B173" s="186" t="s">
        <v>998</v>
      </c>
      <c r="C173" s="8">
        <v>225300</v>
      </c>
      <c r="D173" s="8">
        <v>8200</v>
      </c>
      <c r="E173" s="8">
        <v>8600</v>
      </c>
      <c r="F173" s="8">
        <v>8600</v>
      </c>
      <c r="G173" s="8">
        <v>7800</v>
      </c>
      <c r="H173" s="8">
        <v>8000</v>
      </c>
      <c r="I173" s="8">
        <v>8100</v>
      </c>
      <c r="J173" s="8">
        <v>8600</v>
      </c>
      <c r="K173" s="8">
        <v>8600</v>
      </c>
      <c r="L173" s="8">
        <v>8400</v>
      </c>
      <c r="M173" s="8">
        <v>7400</v>
      </c>
      <c r="N173" s="8">
        <v>7200</v>
      </c>
      <c r="O173" s="8">
        <v>6300</v>
      </c>
      <c r="P173" s="8">
        <v>5100</v>
      </c>
      <c r="Q173" s="8">
        <v>3900</v>
      </c>
      <c r="R173" s="8">
        <v>3000</v>
      </c>
      <c r="S173" s="8">
        <v>2100</v>
      </c>
      <c r="T173" s="8">
        <v>1700</v>
      </c>
      <c r="U173" s="8">
        <v>1000</v>
      </c>
      <c r="V173" s="174">
        <v>400</v>
      </c>
    </row>
    <row r="174" spans="1:22" x14ac:dyDescent="0.35">
      <c r="A174" s="173" t="s">
        <v>364</v>
      </c>
      <c r="B174" s="186" t="s">
        <v>999</v>
      </c>
      <c r="C174" s="8">
        <v>215700</v>
      </c>
      <c r="D174" s="8">
        <v>7300</v>
      </c>
      <c r="E174" s="8">
        <v>8100</v>
      </c>
      <c r="F174" s="8">
        <v>8100</v>
      </c>
      <c r="G174" s="8">
        <v>6600</v>
      </c>
      <c r="H174" s="8">
        <v>5900</v>
      </c>
      <c r="I174" s="8">
        <v>7500</v>
      </c>
      <c r="J174" s="8">
        <v>8400</v>
      </c>
      <c r="K174" s="8">
        <v>8400</v>
      </c>
      <c r="L174" s="8">
        <v>7600</v>
      </c>
      <c r="M174" s="8">
        <v>7000</v>
      </c>
      <c r="N174" s="8">
        <v>6800</v>
      </c>
      <c r="O174" s="8">
        <v>6000</v>
      </c>
      <c r="P174" s="8">
        <v>5100</v>
      </c>
      <c r="Q174" s="8">
        <v>4100</v>
      </c>
      <c r="R174" s="8">
        <v>3900</v>
      </c>
      <c r="S174" s="8">
        <v>2600</v>
      </c>
      <c r="T174" s="8">
        <v>1800</v>
      </c>
      <c r="U174" s="8">
        <v>1000</v>
      </c>
      <c r="V174" s="174">
        <v>500</v>
      </c>
    </row>
    <row r="175" spans="1:22" x14ac:dyDescent="0.35">
      <c r="A175" s="173" t="s">
        <v>366</v>
      </c>
      <c r="B175" s="186" t="s">
        <v>1000</v>
      </c>
      <c r="C175" s="8">
        <v>180700</v>
      </c>
      <c r="D175" s="8">
        <v>5100</v>
      </c>
      <c r="E175" s="8">
        <v>5500</v>
      </c>
      <c r="F175" s="8">
        <v>5700</v>
      </c>
      <c r="G175" s="8">
        <v>4800</v>
      </c>
      <c r="H175" s="8">
        <v>4600</v>
      </c>
      <c r="I175" s="8">
        <v>5500</v>
      </c>
      <c r="J175" s="8">
        <v>5700</v>
      </c>
      <c r="K175" s="8">
        <v>5800</v>
      </c>
      <c r="L175" s="8">
        <v>6000</v>
      </c>
      <c r="M175" s="8">
        <v>6100</v>
      </c>
      <c r="N175" s="8">
        <v>6200</v>
      </c>
      <c r="O175" s="8">
        <v>6200</v>
      </c>
      <c r="P175" s="8">
        <v>5200</v>
      </c>
      <c r="Q175" s="8">
        <v>4200</v>
      </c>
      <c r="R175" s="8">
        <v>4300</v>
      </c>
      <c r="S175" s="8">
        <v>3100</v>
      </c>
      <c r="T175" s="8">
        <v>2100</v>
      </c>
      <c r="U175" s="8">
        <v>1200</v>
      </c>
      <c r="V175" s="174">
        <v>600</v>
      </c>
    </row>
    <row r="176" spans="1:22" x14ac:dyDescent="0.35">
      <c r="A176" s="173" t="s">
        <v>368</v>
      </c>
      <c r="B176" s="186" t="s">
        <v>1001</v>
      </c>
      <c r="C176" s="8">
        <v>176000</v>
      </c>
      <c r="D176" s="8">
        <v>6300</v>
      </c>
      <c r="E176" s="8">
        <v>6500</v>
      </c>
      <c r="F176" s="8">
        <v>6400</v>
      </c>
      <c r="G176" s="8">
        <v>5400</v>
      </c>
      <c r="H176" s="8">
        <v>4800</v>
      </c>
      <c r="I176" s="8">
        <v>5500</v>
      </c>
      <c r="J176" s="8">
        <v>6700</v>
      </c>
      <c r="K176" s="8">
        <v>6600</v>
      </c>
      <c r="L176" s="8">
        <v>6000</v>
      </c>
      <c r="M176" s="8">
        <v>5800</v>
      </c>
      <c r="N176" s="8">
        <v>5900</v>
      </c>
      <c r="O176" s="8">
        <v>5400</v>
      </c>
      <c r="P176" s="8">
        <v>4200</v>
      </c>
      <c r="Q176" s="8">
        <v>3200</v>
      </c>
      <c r="R176" s="8">
        <v>3300</v>
      </c>
      <c r="S176" s="8">
        <v>2000</v>
      </c>
      <c r="T176" s="8">
        <v>1300</v>
      </c>
      <c r="U176" s="174">
        <v>700</v>
      </c>
      <c r="V176" s="174">
        <v>300</v>
      </c>
    </row>
    <row r="177" spans="1:22" x14ac:dyDescent="0.35">
      <c r="A177" s="173" t="s">
        <v>370</v>
      </c>
      <c r="B177" s="186" t="s">
        <v>1002</v>
      </c>
      <c r="C177" s="8">
        <v>678600</v>
      </c>
      <c r="D177" s="8">
        <v>17700</v>
      </c>
      <c r="E177" s="8">
        <v>19800</v>
      </c>
      <c r="F177" s="8">
        <v>20000</v>
      </c>
      <c r="G177" s="8">
        <v>19600</v>
      </c>
      <c r="H177" s="8">
        <v>22800</v>
      </c>
      <c r="I177" s="8">
        <v>23200</v>
      </c>
      <c r="J177" s="8">
        <v>23600</v>
      </c>
      <c r="K177" s="8">
        <v>22400</v>
      </c>
      <c r="L177" s="8">
        <v>21900</v>
      </c>
      <c r="M177" s="8">
        <v>22000</v>
      </c>
      <c r="N177" s="8">
        <v>22800</v>
      </c>
      <c r="O177" s="8">
        <v>22300</v>
      </c>
      <c r="P177" s="8">
        <v>18800</v>
      </c>
      <c r="Q177" s="8">
        <v>15800</v>
      </c>
      <c r="R177" s="8">
        <v>16300</v>
      </c>
      <c r="S177" s="8">
        <v>12100</v>
      </c>
      <c r="T177" s="8">
        <v>7800</v>
      </c>
      <c r="U177" s="8">
        <v>4400</v>
      </c>
      <c r="V177" s="8">
        <v>2000</v>
      </c>
    </row>
    <row r="178" spans="1:22" x14ac:dyDescent="0.35">
      <c r="A178" s="173" t="s">
        <v>372</v>
      </c>
      <c r="B178" s="187" t="s">
        <v>373</v>
      </c>
      <c r="C178" s="8">
        <v>145700</v>
      </c>
      <c r="D178" s="8">
        <v>3300</v>
      </c>
      <c r="E178" s="8">
        <v>3500</v>
      </c>
      <c r="F178" s="8">
        <v>3400</v>
      </c>
      <c r="G178" s="8">
        <v>5500</v>
      </c>
      <c r="H178" s="8">
        <v>10600</v>
      </c>
      <c r="I178" s="8">
        <v>8500</v>
      </c>
      <c r="J178" s="8">
        <v>6800</v>
      </c>
      <c r="K178" s="8">
        <v>5300</v>
      </c>
      <c r="L178" s="8">
        <v>4700</v>
      </c>
      <c r="M178" s="8">
        <v>4000</v>
      </c>
      <c r="N178" s="8">
        <v>3800</v>
      </c>
      <c r="O178" s="8">
        <v>3500</v>
      </c>
      <c r="P178" s="8">
        <v>2700</v>
      </c>
      <c r="Q178" s="8">
        <v>2200</v>
      </c>
      <c r="R178" s="8">
        <v>2000</v>
      </c>
      <c r="S178" s="8">
        <v>1400</v>
      </c>
      <c r="T178" s="8">
        <v>1000</v>
      </c>
      <c r="U178" s="174">
        <v>600</v>
      </c>
      <c r="V178" s="174">
        <v>300</v>
      </c>
    </row>
    <row r="179" spans="1:22" x14ac:dyDescent="0.35">
      <c r="A179" s="173" t="s">
        <v>374</v>
      </c>
      <c r="B179" s="187" t="s">
        <v>375</v>
      </c>
      <c r="C179" s="8">
        <v>87700</v>
      </c>
      <c r="D179" s="8">
        <v>2300</v>
      </c>
      <c r="E179" s="8">
        <v>2700</v>
      </c>
      <c r="F179" s="8">
        <v>2900</v>
      </c>
      <c r="G179" s="8">
        <v>2400</v>
      </c>
      <c r="H179" s="8">
        <v>1900</v>
      </c>
      <c r="I179" s="8">
        <v>2300</v>
      </c>
      <c r="J179" s="8">
        <v>2700</v>
      </c>
      <c r="K179" s="8">
        <v>2700</v>
      </c>
      <c r="L179" s="8">
        <v>2900</v>
      </c>
      <c r="M179" s="8">
        <v>3100</v>
      </c>
      <c r="N179" s="8">
        <v>3200</v>
      </c>
      <c r="O179" s="8">
        <v>3100</v>
      </c>
      <c r="P179" s="8">
        <v>2600</v>
      </c>
      <c r="Q179" s="8">
        <v>2200</v>
      </c>
      <c r="R179" s="8">
        <v>2400</v>
      </c>
      <c r="S179" s="8">
        <v>1700</v>
      </c>
      <c r="T179" s="8">
        <v>1200</v>
      </c>
      <c r="U179" s="174">
        <v>700</v>
      </c>
      <c r="V179" s="174">
        <v>300</v>
      </c>
    </row>
    <row r="180" spans="1:22" x14ac:dyDescent="0.35">
      <c r="A180" s="173" t="s">
        <v>376</v>
      </c>
      <c r="B180" s="187" t="s">
        <v>377</v>
      </c>
      <c r="C180" s="8">
        <v>102500</v>
      </c>
      <c r="D180" s="8">
        <v>2700</v>
      </c>
      <c r="E180" s="8">
        <v>3000</v>
      </c>
      <c r="F180" s="8">
        <v>2800</v>
      </c>
      <c r="G180" s="8">
        <v>2600</v>
      </c>
      <c r="H180" s="8">
        <v>2600</v>
      </c>
      <c r="I180" s="8">
        <v>3100</v>
      </c>
      <c r="J180" s="8">
        <v>3200</v>
      </c>
      <c r="K180" s="8">
        <v>3000</v>
      </c>
      <c r="L180" s="8">
        <v>2900</v>
      </c>
      <c r="M180" s="8">
        <v>3000</v>
      </c>
      <c r="N180" s="8">
        <v>3600</v>
      </c>
      <c r="O180" s="8">
        <v>3700</v>
      </c>
      <c r="P180" s="8">
        <v>3200</v>
      </c>
      <c r="Q180" s="8">
        <v>3000</v>
      </c>
      <c r="R180" s="8">
        <v>3000</v>
      </c>
      <c r="S180" s="8">
        <v>2300</v>
      </c>
      <c r="T180" s="8">
        <v>1400</v>
      </c>
      <c r="U180" s="174">
        <v>800</v>
      </c>
      <c r="V180" s="174">
        <v>300</v>
      </c>
    </row>
    <row r="181" spans="1:22" x14ac:dyDescent="0.35">
      <c r="A181" s="173" t="s">
        <v>378</v>
      </c>
      <c r="B181" s="187" t="s">
        <v>379</v>
      </c>
      <c r="C181" s="8">
        <v>180800</v>
      </c>
      <c r="D181" s="8">
        <v>5000</v>
      </c>
      <c r="E181" s="8">
        <v>5500</v>
      </c>
      <c r="F181" s="8">
        <v>5400</v>
      </c>
      <c r="G181" s="8">
        <v>4700</v>
      </c>
      <c r="H181" s="8">
        <v>4500</v>
      </c>
      <c r="I181" s="8">
        <v>5300</v>
      </c>
      <c r="J181" s="8">
        <v>6000</v>
      </c>
      <c r="K181" s="8">
        <v>6000</v>
      </c>
      <c r="L181" s="8">
        <v>5800</v>
      </c>
      <c r="M181" s="8">
        <v>6000</v>
      </c>
      <c r="N181" s="8">
        <v>6600</v>
      </c>
      <c r="O181" s="8">
        <v>6500</v>
      </c>
      <c r="P181" s="8">
        <v>5600</v>
      </c>
      <c r="Q181" s="8">
        <v>4600</v>
      </c>
      <c r="R181" s="8">
        <v>4900</v>
      </c>
      <c r="S181" s="8">
        <v>3600</v>
      </c>
      <c r="T181" s="8">
        <v>2200</v>
      </c>
      <c r="U181" s="8">
        <v>1200</v>
      </c>
      <c r="V181" s="174">
        <v>500</v>
      </c>
    </row>
    <row r="182" spans="1:22" x14ac:dyDescent="0.35">
      <c r="A182" s="173" t="s">
        <v>380</v>
      </c>
      <c r="B182" s="187" t="s">
        <v>381</v>
      </c>
      <c r="C182" s="8">
        <v>162000</v>
      </c>
      <c r="D182" s="8">
        <v>4500</v>
      </c>
      <c r="E182" s="8">
        <v>5200</v>
      </c>
      <c r="F182" s="8">
        <v>5500</v>
      </c>
      <c r="G182" s="8">
        <v>4500</v>
      </c>
      <c r="H182" s="8">
        <v>3300</v>
      </c>
      <c r="I182" s="8">
        <v>4100</v>
      </c>
      <c r="J182" s="8">
        <v>4900</v>
      </c>
      <c r="K182" s="8">
        <v>5400</v>
      </c>
      <c r="L182" s="8">
        <v>5800</v>
      </c>
      <c r="M182" s="8">
        <v>5800</v>
      </c>
      <c r="N182" s="8">
        <v>5700</v>
      </c>
      <c r="O182" s="8">
        <v>5500</v>
      </c>
      <c r="P182" s="8">
        <v>4600</v>
      </c>
      <c r="Q182" s="8">
        <v>3900</v>
      </c>
      <c r="R182" s="8">
        <v>4000</v>
      </c>
      <c r="S182" s="8">
        <v>3100</v>
      </c>
      <c r="T182" s="8">
        <v>2000</v>
      </c>
      <c r="U182" s="8">
        <v>1200</v>
      </c>
      <c r="V182" s="174">
        <v>600</v>
      </c>
    </row>
    <row r="183" spans="1:22" x14ac:dyDescent="0.35">
      <c r="A183" s="173" t="s">
        <v>382</v>
      </c>
      <c r="B183" s="186" t="s">
        <v>1003</v>
      </c>
      <c r="C183" s="8">
        <v>1503300</v>
      </c>
      <c r="D183" s="8">
        <v>42600</v>
      </c>
      <c r="E183" s="8">
        <v>45700</v>
      </c>
      <c r="F183" s="8">
        <v>46200</v>
      </c>
      <c r="G183" s="8">
        <v>41100</v>
      </c>
      <c r="H183" s="8">
        <v>39900</v>
      </c>
      <c r="I183" s="8">
        <v>43100</v>
      </c>
      <c r="J183" s="8">
        <v>46400</v>
      </c>
      <c r="K183" s="8">
        <v>45800</v>
      </c>
      <c r="L183" s="8">
        <v>45200</v>
      </c>
      <c r="M183" s="8">
        <v>47300</v>
      </c>
      <c r="N183" s="8">
        <v>52600</v>
      </c>
      <c r="O183" s="8">
        <v>51100</v>
      </c>
      <c r="P183" s="8">
        <v>44400</v>
      </c>
      <c r="Q183" s="8">
        <v>37400</v>
      </c>
      <c r="R183" s="8">
        <v>40000</v>
      </c>
      <c r="S183" s="8">
        <v>28900</v>
      </c>
      <c r="T183" s="8">
        <v>18700</v>
      </c>
      <c r="U183" s="8">
        <v>10800</v>
      </c>
      <c r="V183" s="8">
        <v>4800</v>
      </c>
    </row>
    <row r="184" spans="1:22" x14ac:dyDescent="0.35">
      <c r="A184" s="173" t="s">
        <v>384</v>
      </c>
      <c r="B184" s="187" t="s">
        <v>385</v>
      </c>
      <c r="C184" s="8">
        <v>187600</v>
      </c>
      <c r="D184" s="8">
        <v>6200</v>
      </c>
      <c r="E184" s="8">
        <v>6300</v>
      </c>
      <c r="F184" s="8">
        <v>6200</v>
      </c>
      <c r="G184" s="8">
        <v>5300</v>
      </c>
      <c r="H184" s="8">
        <v>4800</v>
      </c>
      <c r="I184" s="8">
        <v>5800</v>
      </c>
      <c r="J184" s="8">
        <v>6600</v>
      </c>
      <c r="K184" s="8">
        <v>6300</v>
      </c>
      <c r="L184" s="8">
        <v>5900</v>
      </c>
      <c r="M184" s="8">
        <v>5900</v>
      </c>
      <c r="N184" s="8">
        <v>6400</v>
      </c>
      <c r="O184" s="8">
        <v>6000</v>
      </c>
      <c r="P184" s="8">
        <v>5200</v>
      </c>
      <c r="Q184" s="8">
        <v>3900</v>
      </c>
      <c r="R184" s="8">
        <v>4100</v>
      </c>
      <c r="S184" s="8">
        <v>2800</v>
      </c>
      <c r="T184" s="8">
        <v>1800</v>
      </c>
      <c r="U184" s="8">
        <v>1100</v>
      </c>
      <c r="V184" s="174">
        <v>400</v>
      </c>
    </row>
    <row r="185" spans="1:22" x14ac:dyDescent="0.35">
      <c r="A185" s="173" t="s">
        <v>386</v>
      </c>
      <c r="B185" s="187" t="s">
        <v>387</v>
      </c>
      <c r="C185" s="8">
        <v>155200</v>
      </c>
      <c r="D185" s="8">
        <v>4400</v>
      </c>
      <c r="E185" s="8">
        <v>4700</v>
      </c>
      <c r="F185" s="8">
        <v>4800</v>
      </c>
      <c r="G185" s="8">
        <v>4200</v>
      </c>
      <c r="H185" s="8">
        <v>3900</v>
      </c>
      <c r="I185" s="8">
        <v>4500</v>
      </c>
      <c r="J185" s="8">
        <v>4800</v>
      </c>
      <c r="K185" s="8">
        <v>4700</v>
      </c>
      <c r="L185" s="8">
        <v>4600</v>
      </c>
      <c r="M185" s="8">
        <v>5200</v>
      </c>
      <c r="N185" s="8">
        <v>5900</v>
      </c>
      <c r="O185" s="8">
        <v>5400</v>
      </c>
      <c r="P185" s="8">
        <v>4600</v>
      </c>
      <c r="Q185" s="8">
        <v>4100</v>
      </c>
      <c r="R185" s="8">
        <v>4200</v>
      </c>
      <c r="S185" s="8">
        <v>3000</v>
      </c>
      <c r="T185" s="8">
        <v>1900</v>
      </c>
      <c r="U185" s="8">
        <v>1000</v>
      </c>
      <c r="V185" s="174">
        <v>400</v>
      </c>
    </row>
    <row r="186" spans="1:22" x14ac:dyDescent="0.35">
      <c r="A186" s="173" t="s">
        <v>388</v>
      </c>
      <c r="B186" s="187" t="s">
        <v>389</v>
      </c>
      <c r="C186" s="8">
        <v>77000</v>
      </c>
      <c r="D186" s="8">
        <v>2200</v>
      </c>
      <c r="E186" s="8">
        <v>2400</v>
      </c>
      <c r="F186" s="8">
        <v>2300</v>
      </c>
      <c r="G186" s="8">
        <v>2000</v>
      </c>
      <c r="H186" s="8">
        <v>1800</v>
      </c>
      <c r="I186" s="8">
        <v>2300</v>
      </c>
      <c r="J186" s="8">
        <v>2500</v>
      </c>
      <c r="K186" s="8">
        <v>2400</v>
      </c>
      <c r="L186" s="8">
        <v>2400</v>
      </c>
      <c r="M186" s="8">
        <v>2500</v>
      </c>
      <c r="N186" s="8">
        <v>2700</v>
      </c>
      <c r="O186" s="8">
        <v>2700</v>
      </c>
      <c r="P186" s="8">
        <v>2200</v>
      </c>
      <c r="Q186" s="8">
        <v>1900</v>
      </c>
      <c r="R186" s="8">
        <v>1900</v>
      </c>
      <c r="S186" s="8">
        <v>1300</v>
      </c>
      <c r="T186" s="174">
        <v>900</v>
      </c>
      <c r="U186" s="174">
        <v>600</v>
      </c>
      <c r="V186" s="174">
        <v>300</v>
      </c>
    </row>
    <row r="187" spans="1:22" x14ac:dyDescent="0.35">
      <c r="A187" s="173" t="s">
        <v>390</v>
      </c>
      <c r="B187" s="187" t="s">
        <v>391</v>
      </c>
      <c r="C187" s="8">
        <v>89600</v>
      </c>
      <c r="D187" s="8">
        <v>2200</v>
      </c>
      <c r="E187" s="8">
        <v>2500</v>
      </c>
      <c r="F187" s="8">
        <v>2500</v>
      </c>
      <c r="G187" s="8">
        <v>2400</v>
      </c>
      <c r="H187" s="8">
        <v>2400</v>
      </c>
      <c r="I187" s="8">
        <v>2400</v>
      </c>
      <c r="J187" s="8">
        <v>2400</v>
      </c>
      <c r="K187" s="8">
        <v>2400</v>
      </c>
      <c r="L187" s="8">
        <v>2400</v>
      </c>
      <c r="M187" s="8">
        <v>2600</v>
      </c>
      <c r="N187" s="8">
        <v>3200</v>
      </c>
      <c r="O187" s="8">
        <v>3200</v>
      </c>
      <c r="P187" s="8">
        <v>2800</v>
      </c>
      <c r="Q187" s="8">
        <v>2500</v>
      </c>
      <c r="R187" s="8">
        <v>2900</v>
      </c>
      <c r="S187" s="8">
        <v>2200</v>
      </c>
      <c r="T187" s="8">
        <v>1400</v>
      </c>
      <c r="U187" s="174">
        <v>800</v>
      </c>
      <c r="V187" s="174">
        <v>300</v>
      </c>
    </row>
    <row r="188" spans="1:22" x14ac:dyDescent="0.35">
      <c r="A188" s="173" t="s">
        <v>392</v>
      </c>
      <c r="B188" s="187" t="s">
        <v>393</v>
      </c>
      <c r="C188" s="8">
        <v>181500</v>
      </c>
      <c r="D188" s="8">
        <v>5000</v>
      </c>
      <c r="E188" s="8">
        <v>5600</v>
      </c>
      <c r="F188" s="8">
        <v>5600</v>
      </c>
      <c r="G188" s="8">
        <v>5000</v>
      </c>
      <c r="H188" s="8">
        <v>4600</v>
      </c>
      <c r="I188" s="8">
        <v>5600</v>
      </c>
      <c r="J188" s="8">
        <v>5900</v>
      </c>
      <c r="K188" s="8">
        <v>6000</v>
      </c>
      <c r="L188" s="8">
        <v>5900</v>
      </c>
      <c r="M188" s="8">
        <v>6200</v>
      </c>
      <c r="N188" s="8">
        <v>6400</v>
      </c>
      <c r="O188" s="8">
        <v>6000</v>
      </c>
      <c r="P188" s="8">
        <v>5000</v>
      </c>
      <c r="Q188" s="8">
        <v>4300</v>
      </c>
      <c r="R188" s="8">
        <v>4500</v>
      </c>
      <c r="S188" s="8">
        <v>3300</v>
      </c>
      <c r="T188" s="8">
        <v>2200</v>
      </c>
      <c r="U188" s="8">
        <v>1300</v>
      </c>
      <c r="V188" s="174">
        <v>600</v>
      </c>
    </row>
    <row r="189" spans="1:22" x14ac:dyDescent="0.35">
      <c r="A189" s="173" t="s">
        <v>394</v>
      </c>
      <c r="B189" s="187" t="s">
        <v>395</v>
      </c>
      <c r="C189" s="8">
        <v>192700</v>
      </c>
      <c r="D189" s="8">
        <v>5500</v>
      </c>
      <c r="E189" s="8">
        <v>6000</v>
      </c>
      <c r="F189" s="8">
        <v>5900</v>
      </c>
      <c r="G189" s="8">
        <v>5700</v>
      </c>
      <c r="H189" s="8">
        <v>7100</v>
      </c>
      <c r="I189" s="8">
        <v>6200</v>
      </c>
      <c r="J189" s="8">
        <v>6500</v>
      </c>
      <c r="K189" s="8">
        <v>6200</v>
      </c>
      <c r="L189" s="8">
        <v>6200</v>
      </c>
      <c r="M189" s="8">
        <v>6200</v>
      </c>
      <c r="N189" s="8">
        <v>6400</v>
      </c>
      <c r="O189" s="8">
        <v>5900</v>
      </c>
      <c r="P189" s="8">
        <v>4900</v>
      </c>
      <c r="Q189" s="8">
        <v>4100</v>
      </c>
      <c r="R189" s="8">
        <v>4500</v>
      </c>
      <c r="S189" s="8">
        <v>3200</v>
      </c>
      <c r="T189" s="8">
        <v>2000</v>
      </c>
      <c r="U189" s="8">
        <v>1200</v>
      </c>
      <c r="V189" s="174">
        <v>500</v>
      </c>
    </row>
    <row r="190" spans="1:22" x14ac:dyDescent="0.35">
      <c r="A190" s="173" t="s">
        <v>396</v>
      </c>
      <c r="B190" s="187" t="s">
        <v>397</v>
      </c>
      <c r="C190" s="8">
        <v>135000</v>
      </c>
      <c r="D190" s="8">
        <v>4100</v>
      </c>
      <c r="E190" s="8">
        <v>3900</v>
      </c>
      <c r="F190" s="8">
        <v>4100</v>
      </c>
      <c r="G190" s="8">
        <v>3700</v>
      </c>
      <c r="H190" s="8">
        <v>3600</v>
      </c>
      <c r="I190" s="8">
        <v>3700</v>
      </c>
      <c r="J190" s="8">
        <v>4200</v>
      </c>
      <c r="K190" s="8">
        <v>4200</v>
      </c>
      <c r="L190" s="8">
        <v>4400</v>
      </c>
      <c r="M190" s="8">
        <v>4300</v>
      </c>
      <c r="N190" s="8">
        <v>4800</v>
      </c>
      <c r="O190" s="8">
        <v>4700</v>
      </c>
      <c r="P190" s="8">
        <v>4000</v>
      </c>
      <c r="Q190" s="8">
        <v>3200</v>
      </c>
      <c r="R190" s="8">
        <v>3400</v>
      </c>
      <c r="S190" s="8">
        <v>2400</v>
      </c>
      <c r="T190" s="8">
        <v>1600</v>
      </c>
      <c r="U190" s="174">
        <v>900</v>
      </c>
      <c r="V190" s="174">
        <v>500</v>
      </c>
    </row>
    <row r="191" spans="1:22" x14ac:dyDescent="0.35">
      <c r="A191" s="173" t="s">
        <v>398</v>
      </c>
      <c r="B191" s="187" t="s">
        <v>399</v>
      </c>
      <c r="C191" s="8">
        <v>93300</v>
      </c>
      <c r="D191" s="8">
        <v>3200</v>
      </c>
      <c r="E191" s="8">
        <v>3400</v>
      </c>
      <c r="F191" s="8">
        <v>3300</v>
      </c>
      <c r="G191" s="8">
        <v>2600</v>
      </c>
      <c r="H191" s="8">
        <v>2500</v>
      </c>
      <c r="I191" s="8">
        <v>3000</v>
      </c>
      <c r="J191" s="8">
        <v>3600</v>
      </c>
      <c r="K191" s="8">
        <v>3600</v>
      </c>
      <c r="L191" s="8">
        <v>3200</v>
      </c>
      <c r="M191" s="8">
        <v>2800</v>
      </c>
      <c r="N191" s="8">
        <v>2900</v>
      </c>
      <c r="O191" s="8">
        <v>2900</v>
      </c>
      <c r="P191" s="8">
        <v>2400</v>
      </c>
      <c r="Q191" s="8">
        <v>2000</v>
      </c>
      <c r="R191" s="8">
        <v>1600</v>
      </c>
      <c r="S191" s="8">
        <v>1000</v>
      </c>
      <c r="T191" s="174">
        <v>700</v>
      </c>
      <c r="U191" s="174">
        <v>400</v>
      </c>
      <c r="V191" s="174">
        <v>200</v>
      </c>
    </row>
    <row r="192" spans="1:22" x14ac:dyDescent="0.35">
      <c r="A192" s="173" t="s">
        <v>400</v>
      </c>
      <c r="B192" s="187" t="s">
        <v>401</v>
      </c>
      <c r="C192" s="8">
        <v>66200</v>
      </c>
      <c r="D192" s="8">
        <v>1500</v>
      </c>
      <c r="E192" s="8">
        <v>1800</v>
      </c>
      <c r="F192" s="8">
        <v>1900</v>
      </c>
      <c r="G192" s="8">
        <v>1800</v>
      </c>
      <c r="H192" s="8">
        <v>1600</v>
      </c>
      <c r="I192" s="8">
        <v>1700</v>
      </c>
      <c r="J192" s="8">
        <v>1600</v>
      </c>
      <c r="K192" s="8">
        <v>1700</v>
      </c>
      <c r="L192" s="8">
        <v>1600</v>
      </c>
      <c r="M192" s="8">
        <v>2000</v>
      </c>
      <c r="N192" s="8">
        <v>2500</v>
      </c>
      <c r="O192" s="8">
        <v>2600</v>
      </c>
      <c r="P192" s="8">
        <v>2400</v>
      </c>
      <c r="Q192" s="8">
        <v>2100</v>
      </c>
      <c r="R192" s="8">
        <v>2300</v>
      </c>
      <c r="S192" s="8">
        <v>1600</v>
      </c>
      <c r="T192" s="8">
        <v>1000</v>
      </c>
      <c r="U192" s="174">
        <v>600</v>
      </c>
      <c r="V192" s="174">
        <v>200</v>
      </c>
    </row>
    <row r="193" spans="1:22" x14ac:dyDescent="0.35">
      <c r="A193" s="173" t="s">
        <v>402</v>
      </c>
      <c r="B193" s="187" t="s">
        <v>403</v>
      </c>
      <c r="C193" s="8">
        <v>85600</v>
      </c>
      <c r="D193" s="8">
        <v>2100</v>
      </c>
      <c r="E193" s="8">
        <v>2400</v>
      </c>
      <c r="F193" s="8">
        <v>2700</v>
      </c>
      <c r="G193" s="8">
        <v>2300</v>
      </c>
      <c r="H193" s="8">
        <v>2200</v>
      </c>
      <c r="I193" s="8">
        <v>2200</v>
      </c>
      <c r="J193" s="8">
        <v>2200</v>
      </c>
      <c r="K193" s="8">
        <v>2400</v>
      </c>
      <c r="L193" s="8">
        <v>2400</v>
      </c>
      <c r="M193" s="8">
        <v>2700</v>
      </c>
      <c r="N193" s="8">
        <v>3200</v>
      </c>
      <c r="O193" s="8">
        <v>3100</v>
      </c>
      <c r="P193" s="8">
        <v>2700</v>
      </c>
      <c r="Q193" s="8">
        <v>2300</v>
      </c>
      <c r="R193" s="8">
        <v>2600</v>
      </c>
      <c r="S193" s="8">
        <v>1800</v>
      </c>
      <c r="T193" s="8">
        <v>1300</v>
      </c>
      <c r="U193" s="174">
        <v>800</v>
      </c>
      <c r="V193" s="174">
        <v>300</v>
      </c>
    </row>
    <row r="194" spans="1:22" x14ac:dyDescent="0.35">
      <c r="A194" s="173" t="s">
        <v>404</v>
      </c>
      <c r="B194" s="187" t="s">
        <v>405</v>
      </c>
      <c r="C194" s="8">
        <v>148100</v>
      </c>
      <c r="D194" s="8">
        <v>3400</v>
      </c>
      <c r="E194" s="8">
        <v>3900</v>
      </c>
      <c r="F194" s="8">
        <v>3900</v>
      </c>
      <c r="G194" s="8">
        <v>3600</v>
      </c>
      <c r="H194" s="8">
        <v>3500</v>
      </c>
      <c r="I194" s="8">
        <v>3500</v>
      </c>
      <c r="J194" s="8">
        <v>3700</v>
      </c>
      <c r="K194" s="8">
        <v>3300</v>
      </c>
      <c r="L194" s="8">
        <v>3300</v>
      </c>
      <c r="M194" s="8">
        <v>3900</v>
      </c>
      <c r="N194" s="8">
        <v>4900</v>
      </c>
      <c r="O194" s="8">
        <v>5300</v>
      </c>
      <c r="P194" s="8">
        <v>5200</v>
      </c>
      <c r="Q194" s="8">
        <v>4900</v>
      </c>
      <c r="R194" s="8">
        <v>5700</v>
      </c>
      <c r="S194" s="8">
        <v>4300</v>
      </c>
      <c r="T194" s="8">
        <v>2900</v>
      </c>
      <c r="U194" s="8">
        <v>1600</v>
      </c>
      <c r="V194" s="174">
        <v>700</v>
      </c>
    </row>
    <row r="195" spans="1:22" x14ac:dyDescent="0.35">
      <c r="A195" s="173" t="s">
        <v>406</v>
      </c>
      <c r="B195" s="187" t="s">
        <v>407</v>
      </c>
      <c r="C195" s="8">
        <v>91300</v>
      </c>
      <c r="D195" s="8">
        <v>2600</v>
      </c>
      <c r="E195" s="8">
        <v>2900</v>
      </c>
      <c r="F195" s="8">
        <v>3100</v>
      </c>
      <c r="G195" s="8">
        <v>2600</v>
      </c>
      <c r="H195" s="8">
        <v>2000</v>
      </c>
      <c r="I195" s="8">
        <v>2200</v>
      </c>
      <c r="J195" s="8">
        <v>2400</v>
      </c>
      <c r="K195" s="8">
        <v>2700</v>
      </c>
      <c r="L195" s="8">
        <v>2900</v>
      </c>
      <c r="M195" s="8">
        <v>3000</v>
      </c>
      <c r="N195" s="8">
        <v>3500</v>
      </c>
      <c r="O195" s="8">
        <v>3300</v>
      </c>
      <c r="P195" s="8">
        <v>2900</v>
      </c>
      <c r="Q195" s="8">
        <v>2400</v>
      </c>
      <c r="R195" s="8">
        <v>2400</v>
      </c>
      <c r="S195" s="8">
        <v>1800</v>
      </c>
      <c r="T195" s="8">
        <v>1100</v>
      </c>
      <c r="U195" s="174">
        <v>600</v>
      </c>
      <c r="V195" s="174">
        <v>300</v>
      </c>
    </row>
    <row r="196" spans="1:22" x14ac:dyDescent="0.35">
      <c r="A196" s="173" t="s">
        <v>408</v>
      </c>
      <c r="B196" s="186" t="s">
        <v>409</v>
      </c>
      <c r="C196" s="8">
        <v>1198800</v>
      </c>
      <c r="D196" s="8">
        <v>36100</v>
      </c>
      <c r="E196" s="8">
        <v>38900</v>
      </c>
      <c r="F196" s="8">
        <v>40200</v>
      </c>
      <c r="G196" s="8">
        <v>34300</v>
      </c>
      <c r="H196" s="8">
        <v>31500</v>
      </c>
      <c r="I196" s="8">
        <v>35300</v>
      </c>
      <c r="J196" s="8">
        <v>38800</v>
      </c>
      <c r="K196" s="8">
        <v>40300</v>
      </c>
      <c r="L196" s="8">
        <v>41500</v>
      </c>
      <c r="M196" s="8">
        <v>41300</v>
      </c>
      <c r="N196" s="8">
        <v>41800</v>
      </c>
      <c r="O196" s="8">
        <v>40300</v>
      </c>
      <c r="P196" s="8">
        <v>33100</v>
      </c>
      <c r="Q196" s="8">
        <v>25900</v>
      </c>
      <c r="R196" s="8">
        <v>24800</v>
      </c>
      <c r="S196" s="8">
        <v>17900</v>
      </c>
      <c r="T196" s="8">
        <v>12300</v>
      </c>
      <c r="U196" s="8">
        <v>7700</v>
      </c>
      <c r="V196" s="8">
        <v>3700</v>
      </c>
    </row>
    <row r="197" spans="1:22" x14ac:dyDescent="0.35">
      <c r="A197" s="173" t="s">
        <v>410</v>
      </c>
      <c r="B197" s="187" t="s">
        <v>411</v>
      </c>
      <c r="C197" s="8">
        <v>99000</v>
      </c>
      <c r="D197" s="8">
        <v>3000</v>
      </c>
      <c r="E197" s="8">
        <v>3100</v>
      </c>
      <c r="F197" s="8">
        <v>3200</v>
      </c>
      <c r="G197" s="8">
        <v>2900</v>
      </c>
      <c r="H197" s="8">
        <v>2700</v>
      </c>
      <c r="I197" s="8">
        <v>3000</v>
      </c>
      <c r="J197" s="8">
        <v>3300</v>
      </c>
      <c r="K197" s="8">
        <v>3300</v>
      </c>
      <c r="L197" s="8">
        <v>3200</v>
      </c>
      <c r="M197" s="8">
        <v>3100</v>
      </c>
      <c r="N197" s="8">
        <v>3500</v>
      </c>
      <c r="O197" s="8">
        <v>3300</v>
      </c>
      <c r="P197" s="8">
        <v>2700</v>
      </c>
      <c r="Q197" s="8">
        <v>2000</v>
      </c>
      <c r="R197" s="8">
        <v>2100</v>
      </c>
      <c r="S197" s="8">
        <v>1500</v>
      </c>
      <c r="T197" s="8">
        <v>1100</v>
      </c>
      <c r="U197" s="174">
        <v>600</v>
      </c>
      <c r="V197" s="174">
        <v>300</v>
      </c>
    </row>
    <row r="198" spans="1:22" x14ac:dyDescent="0.35">
      <c r="A198" s="173" t="s">
        <v>412</v>
      </c>
      <c r="B198" s="187" t="s">
        <v>413</v>
      </c>
      <c r="C198" s="8">
        <v>155100</v>
      </c>
      <c r="D198" s="8">
        <v>4900</v>
      </c>
      <c r="E198" s="8">
        <v>5100</v>
      </c>
      <c r="F198" s="8">
        <v>5100</v>
      </c>
      <c r="G198" s="8">
        <v>4200</v>
      </c>
      <c r="H198" s="8">
        <v>3600</v>
      </c>
      <c r="I198" s="8">
        <v>4500</v>
      </c>
      <c r="J198" s="8">
        <v>5300</v>
      </c>
      <c r="K198" s="8">
        <v>5400</v>
      </c>
      <c r="L198" s="8">
        <v>5400</v>
      </c>
      <c r="M198" s="8">
        <v>5300</v>
      </c>
      <c r="N198" s="8">
        <v>5300</v>
      </c>
      <c r="O198" s="8">
        <v>5300</v>
      </c>
      <c r="P198" s="8">
        <v>4500</v>
      </c>
      <c r="Q198" s="8">
        <v>3600</v>
      </c>
      <c r="R198" s="8">
        <v>3300</v>
      </c>
      <c r="S198" s="8">
        <v>2300</v>
      </c>
      <c r="T198" s="8">
        <v>1600</v>
      </c>
      <c r="U198" s="8">
        <v>1000</v>
      </c>
      <c r="V198" s="174">
        <v>500</v>
      </c>
    </row>
    <row r="199" spans="1:22" x14ac:dyDescent="0.35">
      <c r="A199" s="173" t="s">
        <v>1004</v>
      </c>
      <c r="B199" s="187" t="s">
        <v>415</v>
      </c>
      <c r="C199" s="8">
        <v>150100</v>
      </c>
      <c r="D199" s="8">
        <v>4300</v>
      </c>
      <c r="E199" s="8">
        <v>4600</v>
      </c>
      <c r="F199" s="8">
        <v>5000</v>
      </c>
      <c r="G199" s="8">
        <v>4200</v>
      </c>
      <c r="H199" s="8">
        <v>3500</v>
      </c>
      <c r="I199" s="8">
        <v>4300</v>
      </c>
      <c r="J199" s="8">
        <v>4600</v>
      </c>
      <c r="K199" s="8">
        <v>4600</v>
      </c>
      <c r="L199" s="8">
        <v>4900</v>
      </c>
      <c r="M199" s="8">
        <v>5400</v>
      </c>
      <c r="N199" s="8">
        <v>5500</v>
      </c>
      <c r="O199" s="8">
        <v>5400</v>
      </c>
      <c r="P199" s="8">
        <v>4500</v>
      </c>
      <c r="Q199" s="8">
        <v>3500</v>
      </c>
      <c r="R199" s="8">
        <v>3500</v>
      </c>
      <c r="S199" s="8">
        <v>2400</v>
      </c>
      <c r="T199" s="8">
        <v>1700</v>
      </c>
      <c r="U199" s="8">
        <v>1000</v>
      </c>
      <c r="V199" s="174">
        <v>500</v>
      </c>
    </row>
    <row r="200" spans="1:22" x14ac:dyDescent="0.35">
      <c r="A200" s="173" t="s">
        <v>416</v>
      </c>
      <c r="B200" s="187" t="s">
        <v>417</v>
      </c>
      <c r="C200" s="8">
        <v>107800</v>
      </c>
      <c r="D200" s="8">
        <v>3200</v>
      </c>
      <c r="E200" s="8">
        <v>3500</v>
      </c>
      <c r="F200" s="8">
        <v>3600</v>
      </c>
      <c r="G200" s="8">
        <v>3100</v>
      </c>
      <c r="H200" s="8">
        <v>2700</v>
      </c>
      <c r="I200" s="8">
        <v>3000</v>
      </c>
      <c r="J200" s="8">
        <v>3200</v>
      </c>
      <c r="K200" s="8">
        <v>3600</v>
      </c>
      <c r="L200" s="8">
        <v>3700</v>
      </c>
      <c r="M200" s="8">
        <v>3600</v>
      </c>
      <c r="N200" s="8">
        <v>3600</v>
      </c>
      <c r="O200" s="8">
        <v>3600</v>
      </c>
      <c r="P200" s="8">
        <v>3000</v>
      </c>
      <c r="Q200" s="8">
        <v>2300</v>
      </c>
      <c r="R200" s="8">
        <v>2300</v>
      </c>
      <c r="S200" s="8">
        <v>1600</v>
      </c>
      <c r="T200" s="8">
        <v>1100</v>
      </c>
      <c r="U200" s="174">
        <v>700</v>
      </c>
      <c r="V200" s="174">
        <v>400</v>
      </c>
    </row>
    <row r="201" spans="1:22" x14ac:dyDescent="0.35">
      <c r="A201" s="173" t="s">
        <v>418</v>
      </c>
      <c r="B201" s="187" t="s">
        <v>419</v>
      </c>
      <c r="C201" s="8">
        <v>133200</v>
      </c>
      <c r="D201" s="8">
        <v>3800</v>
      </c>
      <c r="E201" s="8">
        <v>4300</v>
      </c>
      <c r="F201" s="8">
        <v>4200</v>
      </c>
      <c r="G201" s="8">
        <v>3400</v>
      </c>
      <c r="H201" s="8">
        <v>2900</v>
      </c>
      <c r="I201" s="8">
        <v>3800</v>
      </c>
      <c r="J201" s="8">
        <v>4100</v>
      </c>
      <c r="K201" s="8">
        <v>4300</v>
      </c>
      <c r="L201" s="8">
        <v>4500</v>
      </c>
      <c r="M201" s="8">
        <v>4600</v>
      </c>
      <c r="N201" s="8">
        <v>4700</v>
      </c>
      <c r="O201" s="8">
        <v>4600</v>
      </c>
      <c r="P201" s="8">
        <v>3900</v>
      </c>
      <c r="Q201" s="8">
        <v>3200</v>
      </c>
      <c r="R201" s="8">
        <v>3200</v>
      </c>
      <c r="S201" s="8">
        <v>2300</v>
      </c>
      <c r="T201" s="8">
        <v>1600</v>
      </c>
      <c r="U201" s="8">
        <v>1000</v>
      </c>
      <c r="V201" s="174">
        <v>500</v>
      </c>
    </row>
    <row r="202" spans="1:22" x14ac:dyDescent="0.35">
      <c r="A202" s="173" t="s">
        <v>1005</v>
      </c>
      <c r="B202" s="187" t="s">
        <v>421</v>
      </c>
      <c r="C202" s="8">
        <v>148200</v>
      </c>
      <c r="D202" s="8">
        <v>4500</v>
      </c>
      <c r="E202" s="8">
        <v>5200</v>
      </c>
      <c r="F202" s="8">
        <v>5700</v>
      </c>
      <c r="G202" s="8">
        <v>4300</v>
      </c>
      <c r="H202" s="8">
        <v>3000</v>
      </c>
      <c r="I202" s="8">
        <v>3700</v>
      </c>
      <c r="J202" s="8">
        <v>4100</v>
      </c>
      <c r="K202" s="8">
        <v>4600</v>
      </c>
      <c r="L202" s="8">
        <v>5500</v>
      </c>
      <c r="M202" s="8">
        <v>5800</v>
      </c>
      <c r="N202" s="8">
        <v>5600</v>
      </c>
      <c r="O202" s="8">
        <v>4900</v>
      </c>
      <c r="P202" s="8">
        <v>4000</v>
      </c>
      <c r="Q202" s="8">
        <v>3100</v>
      </c>
      <c r="R202" s="8">
        <v>3000</v>
      </c>
      <c r="S202" s="8">
        <v>2300</v>
      </c>
      <c r="T202" s="8">
        <v>1600</v>
      </c>
      <c r="U202" s="8">
        <v>1100</v>
      </c>
      <c r="V202" s="174">
        <v>500</v>
      </c>
    </row>
    <row r="203" spans="1:22" x14ac:dyDescent="0.35">
      <c r="A203" s="173" t="s">
        <v>1006</v>
      </c>
      <c r="B203" s="187" t="s">
        <v>423</v>
      </c>
      <c r="C203" s="8">
        <v>89500</v>
      </c>
      <c r="D203" s="8">
        <v>2900</v>
      </c>
      <c r="E203" s="8">
        <v>3000</v>
      </c>
      <c r="F203" s="8">
        <v>3000</v>
      </c>
      <c r="G203" s="8">
        <v>2500</v>
      </c>
      <c r="H203" s="8">
        <v>2500</v>
      </c>
      <c r="I203" s="8">
        <v>3100</v>
      </c>
      <c r="J203" s="8">
        <v>3500</v>
      </c>
      <c r="K203" s="8">
        <v>3300</v>
      </c>
      <c r="L203" s="8">
        <v>3000</v>
      </c>
      <c r="M203" s="8">
        <v>2700</v>
      </c>
      <c r="N203" s="8">
        <v>3100</v>
      </c>
      <c r="O203" s="8">
        <v>3100</v>
      </c>
      <c r="P203" s="8">
        <v>2500</v>
      </c>
      <c r="Q203" s="8">
        <v>1900</v>
      </c>
      <c r="R203" s="8">
        <v>1600</v>
      </c>
      <c r="S203" s="8">
        <v>1100</v>
      </c>
      <c r="T203" s="174">
        <v>800</v>
      </c>
      <c r="U203" s="174">
        <v>500</v>
      </c>
      <c r="V203" s="174">
        <v>200</v>
      </c>
    </row>
    <row r="204" spans="1:22" x14ac:dyDescent="0.35">
      <c r="A204" s="173" t="s">
        <v>424</v>
      </c>
      <c r="B204" s="187" t="s">
        <v>425</v>
      </c>
      <c r="C204" s="8">
        <v>93800</v>
      </c>
      <c r="D204" s="8">
        <v>2600</v>
      </c>
      <c r="E204" s="8">
        <v>3000</v>
      </c>
      <c r="F204" s="8">
        <v>3300</v>
      </c>
      <c r="G204" s="8">
        <v>2700</v>
      </c>
      <c r="H204" s="8">
        <v>2400</v>
      </c>
      <c r="I204" s="8">
        <v>2400</v>
      </c>
      <c r="J204" s="8">
        <v>2600</v>
      </c>
      <c r="K204" s="8">
        <v>2900</v>
      </c>
      <c r="L204" s="8">
        <v>3300</v>
      </c>
      <c r="M204" s="8">
        <v>3400</v>
      </c>
      <c r="N204" s="8">
        <v>3400</v>
      </c>
      <c r="O204" s="8">
        <v>3400</v>
      </c>
      <c r="P204" s="8">
        <v>2600</v>
      </c>
      <c r="Q204" s="8">
        <v>2100</v>
      </c>
      <c r="R204" s="8">
        <v>2100</v>
      </c>
      <c r="S204" s="8">
        <v>1500</v>
      </c>
      <c r="T204" s="8">
        <v>1000</v>
      </c>
      <c r="U204" s="174">
        <v>700</v>
      </c>
      <c r="V204" s="174">
        <v>300</v>
      </c>
    </row>
    <row r="205" spans="1:22" x14ac:dyDescent="0.35">
      <c r="A205" s="173" t="s">
        <v>426</v>
      </c>
      <c r="B205" s="187" t="s">
        <v>427</v>
      </c>
      <c r="C205" s="8">
        <v>102300</v>
      </c>
      <c r="D205" s="8">
        <v>3400</v>
      </c>
      <c r="E205" s="8">
        <v>3400</v>
      </c>
      <c r="F205" s="8">
        <v>3400</v>
      </c>
      <c r="G205" s="8">
        <v>2900</v>
      </c>
      <c r="H205" s="8">
        <v>2700</v>
      </c>
      <c r="I205" s="8">
        <v>3700</v>
      </c>
      <c r="J205" s="8">
        <v>4300</v>
      </c>
      <c r="K205" s="8">
        <v>4300</v>
      </c>
      <c r="L205" s="8">
        <v>4100</v>
      </c>
      <c r="M205" s="8">
        <v>3700</v>
      </c>
      <c r="N205" s="8">
        <v>3400</v>
      </c>
      <c r="O205" s="8">
        <v>3000</v>
      </c>
      <c r="P205" s="8">
        <v>2300</v>
      </c>
      <c r="Q205" s="8">
        <v>1800</v>
      </c>
      <c r="R205" s="8">
        <v>1500</v>
      </c>
      <c r="S205" s="8">
        <v>1100</v>
      </c>
      <c r="T205" s="174">
        <v>800</v>
      </c>
      <c r="U205" s="174">
        <v>400</v>
      </c>
      <c r="V205" s="174">
        <v>200</v>
      </c>
    </row>
    <row r="206" spans="1:22" x14ac:dyDescent="0.35">
      <c r="A206" s="173" t="s">
        <v>1007</v>
      </c>
      <c r="B206" s="187" t="s">
        <v>429</v>
      </c>
      <c r="C206" s="8">
        <v>119900</v>
      </c>
      <c r="D206" s="8">
        <v>3400</v>
      </c>
      <c r="E206" s="8">
        <v>3700</v>
      </c>
      <c r="F206" s="8">
        <v>3600</v>
      </c>
      <c r="G206" s="8">
        <v>4000</v>
      </c>
      <c r="H206" s="8">
        <v>5500</v>
      </c>
      <c r="I206" s="8">
        <v>3900</v>
      </c>
      <c r="J206" s="8">
        <v>3900</v>
      </c>
      <c r="K206" s="8">
        <v>3900</v>
      </c>
      <c r="L206" s="8">
        <v>4000</v>
      </c>
      <c r="M206" s="8">
        <v>3700</v>
      </c>
      <c r="N206" s="8">
        <v>3900</v>
      </c>
      <c r="O206" s="8">
        <v>3700</v>
      </c>
      <c r="P206" s="8">
        <v>3200</v>
      </c>
      <c r="Q206" s="8">
        <v>2400</v>
      </c>
      <c r="R206" s="8">
        <v>2300</v>
      </c>
      <c r="S206" s="8">
        <v>1600</v>
      </c>
      <c r="T206" s="8">
        <v>1200</v>
      </c>
      <c r="U206" s="174">
        <v>800</v>
      </c>
      <c r="V206" s="174">
        <v>400</v>
      </c>
    </row>
    <row r="207" spans="1:22" x14ac:dyDescent="0.35">
      <c r="A207" s="173" t="s">
        <v>430</v>
      </c>
      <c r="B207" s="186" t="s">
        <v>431</v>
      </c>
      <c r="C207" s="8">
        <v>916200</v>
      </c>
      <c r="D207" s="8">
        <v>22000</v>
      </c>
      <c r="E207" s="8">
        <v>24700</v>
      </c>
      <c r="F207" s="8">
        <v>25200</v>
      </c>
      <c r="G207" s="8">
        <v>24200</v>
      </c>
      <c r="H207" s="8">
        <v>25500</v>
      </c>
      <c r="I207" s="8">
        <v>26100</v>
      </c>
      <c r="J207" s="8">
        <v>27200</v>
      </c>
      <c r="K207" s="8">
        <v>26000</v>
      </c>
      <c r="L207" s="8">
        <v>25100</v>
      </c>
      <c r="M207" s="8">
        <v>27100</v>
      </c>
      <c r="N207" s="8">
        <v>31200</v>
      </c>
      <c r="O207" s="8">
        <v>32100</v>
      </c>
      <c r="P207" s="8">
        <v>28800</v>
      </c>
      <c r="Q207" s="8">
        <v>26700</v>
      </c>
      <c r="R207" s="8">
        <v>29300</v>
      </c>
      <c r="S207" s="8">
        <v>21900</v>
      </c>
      <c r="T207" s="8">
        <v>14300</v>
      </c>
      <c r="U207" s="8">
        <v>8200</v>
      </c>
      <c r="V207" s="8">
        <v>3800</v>
      </c>
    </row>
    <row r="208" spans="1:22" x14ac:dyDescent="0.35">
      <c r="A208" s="173" t="s">
        <v>432</v>
      </c>
      <c r="B208" s="187" t="s">
        <v>433</v>
      </c>
      <c r="C208" s="8">
        <v>141500</v>
      </c>
      <c r="D208" s="8">
        <v>3500</v>
      </c>
      <c r="E208" s="8">
        <v>3900</v>
      </c>
      <c r="F208" s="8">
        <v>4000</v>
      </c>
      <c r="G208" s="8">
        <v>3500</v>
      </c>
      <c r="H208" s="8">
        <v>3500</v>
      </c>
      <c r="I208" s="8">
        <v>4100</v>
      </c>
      <c r="J208" s="8">
        <v>4300</v>
      </c>
      <c r="K208" s="8">
        <v>3900</v>
      </c>
      <c r="L208" s="8">
        <v>3900</v>
      </c>
      <c r="M208" s="8">
        <v>4200</v>
      </c>
      <c r="N208" s="8">
        <v>5000</v>
      </c>
      <c r="O208" s="8">
        <v>5200</v>
      </c>
      <c r="P208" s="8">
        <v>4500</v>
      </c>
      <c r="Q208" s="8">
        <v>4300</v>
      </c>
      <c r="R208" s="8">
        <v>4600</v>
      </c>
      <c r="S208" s="8">
        <v>3600</v>
      </c>
      <c r="T208" s="8">
        <v>2300</v>
      </c>
      <c r="U208" s="8">
        <v>1300</v>
      </c>
      <c r="V208" s="174">
        <v>600</v>
      </c>
    </row>
    <row r="209" spans="1:22" x14ac:dyDescent="0.35">
      <c r="A209" s="173" t="s">
        <v>434</v>
      </c>
      <c r="B209" s="187" t="s">
        <v>435</v>
      </c>
      <c r="C209" s="8">
        <v>131700</v>
      </c>
      <c r="D209" s="8">
        <v>3100</v>
      </c>
      <c r="E209" s="8">
        <v>3500</v>
      </c>
      <c r="F209" s="8">
        <v>3700</v>
      </c>
      <c r="G209" s="8">
        <v>3200</v>
      </c>
      <c r="H209" s="8">
        <v>2900</v>
      </c>
      <c r="I209" s="8">
        <v>3200</v>
      </c>
      <c r="J209" s="8">
        <v>3500</v>
      </c>
      <c r="K209" s="8">
        <v>3600</v>
      </c>
      <c r="L209" s="8">
        <v>3700</v>
      </c>
      <c r="M209" s="8">
        <v>4200</v>
      </c>
      <c r="N209" s="8">
        <v>4900</v>
      </c>
      <c r="O209" s="8">
        <v>4900</v>
      </c>
      <c r="P209" s="8">
        <v>4300</v>
      </c>
      <c r="Q209" s="8">
        <v>3900</v>
      </c>
      <c r="R209" s="8">
        <v>4400</v>
      </c>
      <c r="S209" s="8">
        <v>3300</v>
      </c>
      <c r="T209" s="8">
        <v>2300</v>
      </c>
      <c r="U209" s="8">
        <v>1300</v>
      </c>
      <c r="V209" s="174">
        <v>600</v>
      </c>
    </row>
    <row r="210" spans="1:22" x14ac:dyDescent="0.35">
      <c r="A210" s="173" t="s">
        <v>436</v>
      </c>
      <c r="B210" s="187" t="s">
        <v>437</v>
      </c>
      <c r="C210" s="8">
        <v>99800</v>
      </c>
      <c r="D210" s="8">
        <v>2600</v>
      </c>
      <c r="E210" s="8">
        <v>2800</v>
      </c>
      <c r="F210" s="8">
        <v>2900</v>
      </c>
      <c r="G210" s="8">
        <v>2600</v>
      </c>
      <c r="H210" s="8">
        <v>2500</v>
      </c>
      <c r="I210" s="8">
        <v>2800</v>
      </c>
      <c r="J210" s="8">
        <v>2900</v>
      </c>
      <c r="K210" s="8">
        <v>2700</v>
      </c>
      <c r="L210" s="8">
        <v>2600</v>
      </c>
      <c r="M210" s="8">
        <v>2900</v>
      </c>
      <c r="N210" s="8">
        <v>3400</v>
      </c>
      <c r="O210" s="8">
        <v>3500</v>
      </c>
      <c r="P210" s="8">
        <v>3200</v>
      </c>
      <c r="Q210" s="8">
        <v>3100</v>
      </c>
      <c r="R210" s="8">
        <v>3200</v>
      </c>
      <c r="S210" s="8">
        <v>2400</v>
      </c>
      <c r="T210" s="8">
        <v>1500</v>
      </c>
      <c r="U210" s="174">
        <v>800</v>
      </c>
      <c r="V210" s="174">
        <v>400</v>
      </c>
    </row>
    <row r="211" spans="1:22" s="3" customFormat="1" x14ac:dyDescent="0.35">
      <c r="A211" s="173" t="s">
        <v>438</v>
      </c>
      <c r="B211" s="187" t="s">
        <v>439</v>
      </c>
      <c r="C211" s="8">
        <v>154300</v>
      </c>
      <c r="D211" s="8">
        <v>3700</v>
      </c>
      <c r="E211" s="8">
        <v>4300</v>
      </c>
      <c r="F211" s="8">
        <v>4100</v>
      </c>
      <c r="G211" s="8">
        <v>3800</v>
      </c>
      <c r="H211" s="8">
        <v>3700</v>
      </c>
      <c r="I211" s="8">
        <v>4300</v>
      </c>
      <c r="J211" s="8">
        <v>4400</v>
      </c>
      <c r="K211" s="8">
        <v>4200</v>
      </c>
      <c r="L211" s="8">
        <v>4000</v>
      </c>
      <c r="M211" s="8">
        <v>4400</v>
      </c>
      <c r="N211" s="8">
        <v>5300</v>
      </c>
      <c r="O211" s="8">
        <v>5600</v>
      </c>
      <c r="P211" s="8">
        <v>5100</v>
      </c>
      <c r="Q211" s="8">
        <v>4600</v>
      </c>
      <c r="R211" s="8">
        <v>5200</v>
      </c>
      <c r="S211" s="8">
        <v>3900</v>
      </c>
      <c r="T211" s="8">
        <v>2600</v>
      </c>
      <c r="U211" s="8">
        <v>1500</v>
      </c>
      <c r="V211" s="174">
        <v>700</v>
      </c>
    </row>
    <row r="212" spans="1:22" x14ac:dyDescent="0.35">
      <c r="A212" s="173" t="s">
        <v>440</v>
      </c>
      <c r="B212" s="187" t="s">
        <v>441</v>
      </c>
      <c r="C212" s="8">
        <v>103000</v>
      </c>
      <c r="D212" s="8">
        <v>1900</v>
      </c>
      <c r="E212" s="8">
        <v>2300</v>
      </c>
      <c r="F212" s="8">
        <v>2500</v>
      </c>
      <c r="G212" s="8">
        <v>2300</v>
      </c>
      <c r="H212" s="8">
        <v>2000</v>
      </c>
      <c r="I212" s="8">
        <v>2200</v>
      </c>
      <c r="J212" s="8">
        <v>2300</v>
      </c>
      <c r="K212" s="8">
        <v>2300</v>
      </c>
      <c r="L212" s="8">
        <v>2200</v>
      </c>
      <c r="M212" s="8">
        <v>2700</v>
      </c>
      <c r="N212" s="8">
        <v>3400</v>
      </c>
      <c r="O212" s="8">
        <v>3900</v>
      </c>
      <c r="P212" s="8">
        <v>4100</v>
      </c>
      <c r="Q212" s="8">
        <v>4000</v>
      </c>
      <c r="R212" s="8">
        <v>4600</v>
      </c>
      <c r="S212" s="8">
        <v>3400</v>
      </c>
      <c r="T212" s="8">
        <v>2100</v>
      </c>
      <c r="U212" s="8">
        <v>1400</v>
      </c>
      <c r="V212" s="174">
        <v>600</v>
      </c>
    </row>
    <row r="213" spans="1:22" x14ac:dyDescent="0.35">
      <c r="A213" s="173" t="s">
        <v>442</v>
      </c>
      <c r="B213" s="187" t="s">
        <v>443</v>
      </c>
      <c r="C213" s="8">
        <v>144000</v>
      </c>
      <c r="D213" s="8">
        <v>3600</v>
      </c>
      <c r="E213" s="8">
        <v>3900</v>
      </c>
      <c r="F213" s="8">
        <v>3700</v>
      </c>
      <c r="G213" s="8">
        <v>5000</v>
      </c>
      <c r="H213" s="8">
        <v>7700</v>
      </c>
      <c r="I213" s="8">
        <v>6000</v>
      </c>
      <c r="J213" s="8">
        <v>5900</v>
      </c>
      <c r="K213" s="8">
        <v>5300</v>
      </c>
      <c r="L213" s="8">
        <v>4700</v>
      </c>
      <c r="M213" s="8">
        <v>4300</v>
      </c>
      <c r="N213" s="8">
        <v>4200</v>
      </c>
      <c r="O213" s="8">
        <v>4000</v>
      </c>
      <c r="P213" s="8">
        <v>3100</v>
      </c>
      <c r="Q213" s="8">
        <v>2800</v>
      </c>
      <c r="R213" s="8">
        <v>2700</v>
      </c>
      <c r="S213" s="8">
        <v>1900</v>
      </c>
      <c r="T213" s="8">
        <v>1200</v>
      </c>
      <c r="U213" s="174">
        <v>700</v>
      </c>
      <c r="V213" s="174">
        <v>400</v>
      </c>
    </row>
    <row r="214" spans="1:22" x14ac:dyDescent="0.35">
      <c r="A214" s="173" t="s">
        <v>444</v>
      </c>
      <c r="B214" s="187" t="s">
        <v>445</v>
      </c>
      <c r="C214" s="8">
        <v>141900</v>
      </c>
      <c r="D214" s="8">
        <v>3600</v>
      </c>
      <c r="E214" s="8">
        <v>4100</v>
      </c>
      <c r="F214" s="8">
        <v>4100</v>
      </c>
      <c r="G214" s="8">
        <v>3600</v>
      </c>
      <c r="H214" s="8">
        <v>3100</v>
      </c>
      <c r="I214" s="8">
        <v>3500</v>
      </c>
      <c r="J214" s="8">
        <v>3800</v>
      </c>
      <c r="K214" s="8">
        <v>4100</v>
      </c>
      <c r="L214" s="8">
        <v>4100</v>
      </c>
      <c r="M214" s="8">
        <v>4400</v>
      </c>
      <c r="N214" s="8">
        <v>5000</v>
      </c>
      <c r="O214" s="8">
        <v>5100</v>
      </c>
      <c r="P214" s="8">
        <v>4500</v>
      </c>
      <c r="Q214" s="8">
        <v>4100</v>
      </c>
      <c r="R214" s="8">
        <v>4500</v>
      </c>
      <c r="S214" s="8">
        <v>3400</v>
      </c>
      <c r="T214" s="8">
        <v>2300</v>
      </c>
      <c r="U214" s="8">
        <v>1200</v>
      </c>
      <c r="V214" s="174">
        <v>600</v>
      </c>
    </row>
    <row r="215" spans="1:22" x14ac:dyDescent="0.35">
      <c r="A215" s="173" t="s">
        <v>446</v>
      </c>
      <c r="B215" s="186" t="s">
        <v>447</v>
      </c>
      <c r="C215" s="8">
        <v>760300</v>
      </c>
      <c r="D215" s="8">
        <v>19000</v>
      </c>
      <c r="E215" s="8">
        <v>21300</v>
      </c>
      <c r="F215" s="8">
        <v>22000</v>
      </c>
      <c r="G215" s="8">
        <v>20300</v>
      </c>
      <c r="H215" s="8">
        <v>19900</v>
      </c>
      <c r="I215" s="8">
        <v>22200</v>
      </c>
      <c r="J215" s="8">
        <v>23000</v>
      </c>
      <c r="K215" s="8">
        <v>21900</v>
      </c>
      <c r="L215" s="8">
        <v>21600</v>
      </c>
      <c r="M215" s="8">
        <v>23000</v>
      </c>
      <c r="N215" s="8">
        <v>26300</v>
      </c>
      <c r="O215" s="8">
        <v>26700</v>
      </c>
      <c r="P215" s="8">
        <v>24000</v>
      </c>
      <c r="Q215" s="8">
        <v>21500</v>
      </c>
      <c r="R215" s="8">
        <v>23400</v>
      </c>
      <c r="S215" s="8">
        <v>17200</v>
      </c>
      <c r="T215" s="8">
        <v>11400</v>
      </c>
      <c r="U215" s="8">
        <v>6400</v>
      </c>
      <c r="V215" s="8">
        <v>3100</v>
      </c>
    </row>
    <row r="216" spans="1:22" x14ac:dyDescent="0.35">
      <c r="A216" s="173" t="s">
        <v>448</v>
      </c>
      <c r="B216" s="187" t="s">
        <v>449</v>
      </c>
      <c r="C216" s="8">
        <v>92300</v>
      </c>
      <c r="D216" s="8">
        <v>2000</v>
      </c>
      <c r="E216" s="8">
        <v>2400</v>
      </c>
      <c r="F216" s="8">
        <v>2700</v>
      </c>
      <c r="G216" s="8">
        <v>2400</v>
      </c>
      <c r="H216" s="8">
        <v>2100</v>
      </c>
      <c r="I216" s="8">
        <v>2100</v>
      </c>
      <c r="J216" s="8">
        <v>2300</v>
      </c>
      <c r="K216" s="8">
        <v>2200</v>
      </c>
      <c r="L216" s="8">
        <v>2500</v>
      </c>
      <c r="M216" s="8">
        <v>2800</v>
      </c>
      <c r="N216" s="8">
        <v>3300</v>
      </c>
      <c r="O216" s="8">
        <v>3500</v>
      </c>
      <c r="P216" s="8">
        <v>3100</v>
      </c>
      <c r="Q216" s="8">
        <v>2800</v>
      </c>
      <c r="R216" s="8">
        <v>3300</v>
      </c>
      <c r="S216" s="8">
        <v>2400</v>
      </c>
      <c r="T216" s="8">
        <v>1600</v>
      </c>
      <c r="U216" s="174">
        <v>800</v>
      </c>
      <c r="V216" s="174">
        <v>400</v>
      </c>
    </row>
    <row r="217" spans="1:22" x14ac:dyDescent="0.35">
      <c r="A217" s="173" t="s">
        <v>1008</v>
      </c>
      <c r="B217" s="187" t="s">
        <v>1009</v>
      </c>
      <c r="C217" s="8">
        <v>245900</v>
      </c>
      <c r="D217" s="8">
        <v>5400</v>
      </c>
      <c r="E217" s="8">
        <v>6400</v>
      </c>
      <c r="F217" s="8">
        <v>6900</v>
      </c>
      <c r="G217" s="8">
        <v>6300</v>
      </c>
      <c r="H217" s="8">
        <v>5500</v>
      </c>
      <c r="I217" s="8">
        <v>6000</v>
      </c>
      <c r="J217" s="8">
        <v>6100</v>
      </c>
      <c r="K217" s="8">
        <v>6000</v>
      </c>
      <c r="L217" s="8">
        <v>6200</v>
      </c>
      <c r="M217" s="8">
        <v>7100</v>
      </c>
      <c r="N217" s="8">
        <v>8500</v>
      </c>
      <c r="O217" s="8">
        <v>9100</v>
      </c>
      <c r="P217" s="8">
        <v>8600</v>
      </c>
      <c r="Q217" s="8">
        <v>8000</v>
      </c>
      <c r="R217" s="8">
        <v>9000</v>
      </c>
      <c r="S217" s="8">
        <v>6600</v>
      </c>
      <c r="T217" s="8">
        <v>4300</v>
      </c>
      <c r="U217" s="8">
        <v>2500</v>
      </c>
      <c r="V217" s="8">
        <v>1200</v>
      </c>
    </row>
    <row r="218" spans="1:22" x14ac:dyDescent="0.35">
      <c r="A218" s="173" t="s">
        <v>452</v>
      </c>
      <c r="B218" s="187" t="s">
        <v>453</v>
      </c>
      <c r="C218" s="8">
        <v>139700</v>
      </c>
      <c r="D218" s="8">
        <v>4200</v>
      </c>
      <c r="E218" s="8">
        <v>4600</v>
      </c>
      <c r="F218" s="8">
        <v>4500</v>
      </c>
      <c r="G218" s="8">
        <v>4300</v>
      </c>
      <c r="H218" s="8">
        <v>4000</v>
      </c>
      <c r="I218" s="8">
        <v>4800</v>
      </c>
      <c r="J218" s="8">
        <v>5300</v>
      </c>
      <c r="K218" s="8">
        <v>5200</v>
      </c>
      <c r="L218" s="8">
        <v>4800</v>
      </c>
      <c r="M218" s="8">
        <v>4500</v>
      </c>
      <c r="N218" s="8">
        <v>4700</v>
      </c>
      <c r="O218" s="8">
        <v>4200</v>
      </c>
      <c r="P218" s="8">
        <v>3700</v>
      </c>
      <c r="Q218" s="8">
        <v>3100</v>
      </c>
      <c r="R218" s="8">
        <v>2900</v>
      </c>
      <c r="S218" s="8">
        <v>2100</v>
      </c>
      <c r="T218" s="8">
        <v>1400</v>
      </c>
      <c r="U218" s="174">
        <v>800</v>
      </c>
      <c r="V218" s="174">
        <v>400</v>
      </c>
    </row>
    <row r="219" spans="1:22" x14ac:dyDescent="0.35">
      <c r="A219" s="173" t="s">
        <v>454</v>
      </c>
      <c r="B219" s="187" t="s">
        <v>455</v>
      </c>
      <c r="C219" s="8">
        <v>102700</v>
      </c>
      <c r="D219" s="8">
        <v>2300</v>
      </c>
      <c r="E219" s="8">
        <v>2700</v>
      </c>
      <c r="F219" s="8">
        <v>2800</v>
      </c>
      <c r="G219" s="8">
        <v>2800</v>
      </c>
      <c r="H219" s="8">
        <v>2400</v>
      </c>
      <c r="I219" s="8">
        <v>2800</v>
      </c>
      <c r="J219" s="8">
        <v>2800</v>
      </c>
      <c r="K219" s="8">
        <v>2700</v>
      </c>
      <c r="L219" s="8">
        <v>2700</v>
      </c>
      <c r="M219" s="8">
        <v>3200</v>
      </c>
      <c r="N219" s="8">
        <v>3700</v>
      </c>
      <c r="O219" s="8">
        <v>3900</v>
      </c>
      <c r="P219" s="8">
        <v>3600</v>
      </c>
      <c r="Q219" s="8">
        <v>3300</v>
      </c>
      <c r="R219" s="8">
        <v>3600</v>
      </c>
      <c r="S219" s="8">
        <v>2500</v>
      </c>
      <c r="T219" s="8">
        <v>1600</v>
      </c>
      <c r="U219" s="174">
        <v>900</v>
      </c>
      <c r="V219" s="174">
        <v>400</v>
      </c>
    </row>
    <row r="220" spans="1:22" x14ac:dyDescent="0.35">
      <c r="A220" s="173" t="s">
        <v>1010</v>
      </c>
      <c r="B220" s="187" t="s">
        <v>1011</v>
      </c>
      <c r="C220" s="8">
        <v>179800</v>
      </c>
      <c r="D220" s="8">
        <v>5100</v>
      </c>
      <c r="E220" s="8">
        <v>5300</v>
      </c>
      <c r="F220" s="8">
        <v>5100</v>
      </c>
      <c r="G220" s="8">
        <v>4600</v>
      </c>
      <c r="H220" s="8">
        <v>5900</v>
      </c>
      <c r="I220" s="8">
        <v>6600</v>
      </c>
      <c r="J220" s="8">
        <v>6500</v>
      </c>
      <c r="K220" s="8">
        <v>5800</v>
      </c>
      <c r="L220" s="8">
        <v>5400</v>
      </c>
      <c r="M220" s="8">
        <v>5400</v>
      </c>
      <c r="N220" s="8">
        <v>6100</v>
      </c>
      <c r="O220" s="8">
        <v>6000</v>
      </c>
      <c r="P220" s="8">
        <v>5100</v>
      </c>
      <c r="Q220" s="8">
        <v>4400</v>
      </c>
      <c r="R220" s="8">
        <v>4800</v>
      </c>
      <c r="S220" s="8">
        <v>3600</v>
      </c>
      <c r="T220" s="8">
        <v>2500</v>
      </c>
      <c r="U220" s="8">
        <v>1300</v>
      </c>
      <c r="V220" s="174">
        <v>600</v>
      </c>
    </row>
    <row r="221" spans="1:22" x14ac:dyDescent="0.35">
      <c r="A221" s="173" t="s">
        <v>462</v>
      </c>
      <c r="B221" s="185" t="s">
        <v>1012</v>
      </c>
      <c r="C221" s="8">
        <v>8799800</v>
      </c>
      <c r="D221" s="8">
        <v>269700</v>
      </c>
      <c r="E221" s="8">
        <v>271400</v>
      </c>
      <c r="F221" s="8">
        <v>273600</v>
      </c>
      <c r="G221" s="8">
        <v>249100</v>
      </c>
      <c r="H221" s="8">
        <v>284800</v>
      </c>
      <c r="I221" s="8">
        <v>374300</v>
      </c>
      <c r="J221" s="8">
        <v>385900</v>
      </c>
      <c r="K221" s="8">
        <v>353000</v>
      </c>
      <c r="L221" s="8">
        <v>324200</v>
      </c>
      <c r="M221" s="8">
        <v>292800</v>
      </c>
      <c r="N221" s="8">
        <v>280000</v>
      </c>
      <c r="O221" s="8">
        <v>247700</v>
      </c>
      <c r="P221" s="8">
        <v>197000</v>
      </c>
      <c r="Q221" s="8">
        <v>145800</v>
      </c>
      <c r="R221" s="8">
        <v>124500</v>
      </c>
      <c r="S221" s="8">
        <v>84000</v>
      </c>
      <c r="T221" s="8">
        <v>59900</v>
      </c>
      <c r="U221" s="8">
        <v>34500</v>
      </c>
      <c r="V221" s="8">
        <v>16100</v>
      </c>
    </row>
    <row r="222" spans="1:22" x14ac:dyDescent="0.35">
      <c r="A222" s="173" t="s">
        <v>464</v>
      </c>
      <c r="B222" s="186" t="s">
        <v>465</v>
      </c>
      <c r="C222" s="8">
        <v>3404300</v>
      </c>
      <c r="D222" s="8">
        <v>96000</v>
      </c>
      <c r="E222" s="8">
        <v>91600</v>
      </c>
      <c r="F222" s="8">
        <v>91900</v>
      </c>
      <c r="G222" s="8">
        <v>88700</v>
      </c>
      <c r="H222" s="8">
        <v>129500</v>
      </c>
      <c r="I222" s="8">
        <v>191400</v>
      </c>
      <c r="J222" s="8">
        <v>182200</v>
      </c>
      <c r="K222" s="8">
        <v>144400</v>
      </c>
      <c r="L222" s="8">
        <v>121400</v>
      </c>
      <c r="M222" s="8">
        <v>108400</v>
      </c>
      <c r="N222" s="8">
        <v>102700</v>
      </c>
      <c r="O222" s="8">
        <v>88800</v>
      </c>
      <c r="P222" s="8">
        <v>66900</v>
      </c>
      <c r="Q222" s="8">
        <v>46700</v>
      </c>
      <c r="R222" s="8">
        <v>37100</v>
      </c>
      <c r="S222" s="8">
        <v>24300</v>
      </c>
      <c r="T222" s="8">
        <v>17200</v>
      </c>
      <c r="U222" s="8">
        <v>9300</v>
      </c>
      <c r="V222" s="8">
        <v>4300</v>
      </c>
    </row>
    <row r="223" spans="1:22" x14ac:dyDescent="0.35">
      <c r="A223" s="173" t="s">
        <v>466</v>
      </c>
      <c r="B223" s="187" t="s">
        <v>467</v>
      </c>
      <c r="C223" s="8">
        <v>210100</v>
      </c>
      <c r="D223" s="8">
        <v>5100</v>
      </c>
      <c r="E223" s="8">
        <v>5000</v>
      </c>
      <c r="F223" s="8">
        <v>5200</v>
      </c>
      <c r="G223" s="8">
        <v>6500</v>
      </c>
      <c r="H223" s="8">
        <v>8900</v>
      </c>
      <c r="I223" s="8">
        <v>10200</v>
      </c>
      <c r="J223" s="8">
        <v>9800</v>
      </c>
      <c r="K223" s="8">
        <v>7900</v>
      </c>
      <c r="L223" s="8">
        <v>7000</v>
      </c>
      <c r="M223" s="8">
        <v>6400</v>
      </c>
      <c r="N223" s="8">
        <v>6400</v>
      </c>
      <c r="O223" s="8">
        <v>5700</v>
      </c>
      <c r="P223" s="8">
        <v>4500</v>
      </c>
      <c r="Q223" s="8">
        <v>3300</v>
      </c>
      <c r="R223" s="8">
        <v>3000</v>
      </c>
      <c r="S223" s="8">
        <v>2100</v>
      </c>
      <c r="T223" s="8">
        <v>1400</v>
      </c>
      <c r="U223" s="174">
        <v>700</v>
      </c>
      <c r="V223" s="174">
        <v>400</v>
      </c>
    </row>
    <row r="224" spans="1:22" x14ac:dyDescent="0.35">
      <c r="A224" s="173" t="s">
        <v>468</v>
      </c>
      <c r="B224" s="187" t="s">
        <v>469</v>
      </c>
      <c r="C224" s="8">
        <v>8600</v>
      </c>
      <c r="D224" s="174">
        <v>100</v>
      </c>
      <c r="E224" s="174">
        <v>100</v>
      </c>
      <c r="F224" s="174">
        <v>100</v>
      </c>
      <c r="G224" s="174">
        <v>100</v>
      </c>
      <c r="H224" s="174">
        <v>500</v>
      </c>
      <c r="I224" s="174">
        <v>700</v>
      </c>
      <c r="J224" s="174">
        <v>500</v>
      </c>
      <c r="K224" s="174">
        <v>400</v>
      </c>
      <c r="L224" s="174">
        <v>300</v>
      </c>
      <c r="M224" s="174">
        <v>400</v>
      </c>
      <c r="N224" s="174">
        <v>400</v>
      </c>
      <c r="O224" s="174">
        <v>300</v>
      </c>
      <c r="P224" s="174">
        <v>300</v>
      </c>
      <c r="Q224" s="174">
        <v>200</v>
      </c>
      <c r="R224" s="174">
        <v>200</v>
      </c>
      <c r="S224" s="174">
        <v>100</v>
      </c>
      <c r="T224" s="174">
        <v>100</v>
      </c>
      <c r="U224" s="174">
        <v>0</v>
      </c>
      <c r="V224" s="174">
        <v>0</v>
      </c>
    </row>
    <row r="225" spans="1:22" x14ac:dyDescent="0.35">
      <c r="A225" s="173" t="s">
        <v>470</v>
      </c>
      <c r="B225" s="187" t="s">
        <v>471</v>
      </c>
      <c r="C225" s="8">
        <v>259200</v>
      </c>
      <c r="D225" s="8">
        <v>8200</v>
      </c>
      <c r="E225" s="8">
        <v>7800</v>
      </c>
      <c r="F225" s="8">
        <v>7700</v>
      </c>
      <c r="G225" s="8">
        <v>7100</v>
      </c>
      <c r="H225" s="8">
        <v>8600</v>
      </c>
      <c r="I225" s="8">
        <v>14400</v>
      </c>
      <c r="J225" s="8">
        <v>15200</v>
      </c>
      <c r="K225" s="8">
        <v>11400</v>
      </c>
      <c r="L225" s="8">
        <v>8900</v>
      </c>
      <c r="M225" s="8">
        <v>7500</v>
      </c>
      <c r="N225" s="8">
        <v>6900</v>
      </c>
      <c r="O225" s="8">
        <v>6300</v>
      </c>
      <c r="P225" s="8">
        <v>4800</v>
      </c>
      <c r="Q225" s="8">
        <v>3300</v>
      </c>
      <c r="R225" s="8">
        <v>2500</v>
      </c>
      <c r="S225" s="8">
        <v>1500</v>
      </c>
      <c r="T225" s="8">
        <v>1000</v>
      </c>
      <c r="U225" s="174">
        <v>600</v>
      </c>
      <c r="V225" s="174">
        <v>200</v>
      </c>
    </row>
    <row r="226" spans="1:22" x14ac:dyDescent="0.35">
      <c r="A226" s="173" t="s">
        <v>472</v>
      </c>
      <c r="B226" s="187" t="s">
        <v>473</v>
      </c>
      <c r="C226" s="8">
        <v>183200</v>
      </c>
      <c r="D226" s="8">
        <v>4500</v>
      </c>
      <c r="E226" s="8">
        <v>4500</v>
      </c>
      <c r="F226" s="8">
        <v>4500</v>
      </c>
      <c r="G226" s="8">
        <v>4000</v>
      </c>
      <c r="H226" s="8">
        <v>8000</v>
      </c>
      <c r="I226" s="8">
        <v>10700</v>
      </c>
      <c r="J226" s="8">
        <v>9200</v>
      </c>
      <c r="K226" s="8">
        <v>7100</v>
      </c>
      <c r="L226" s="8">
        <v>5900</v>
      </c>
      <c r="M226" s="8">
        <v>5700</v>
      </c>
      <c r="N226" s="8">
        <v>5500</v>
      </c>
      <c r="O226" s="8">
        <v>4800</v>
      </c>
      <c r="P226" s="8">
        <v>3400</v>
      </c>
      <c r="Q226" s="8">
        <v>2600</v>
      </c>
      <c r="R226" s="8">
        <v>2300</v>
      </c>
      <c r="S226" s="8">
        <v>1500</v>
      </c>
      <c r="T226" s="8">
        <v>1000</v>
      </c>
      <c r="U226" s="174">
        <v>600</v>
      </c>
      <c r="V226" s="174">
        <v>200</v>
      </c>
    </row>
    <row r="227" spans="1:22" x14ac:dyDescent="0.35">
      <c r="A227" s="173" t="s">
        <v>474</v>
      </c>
      <c r="B227" s="187" t="s">
        <v>475</v>
      </c>
      <c r="C227" s="8">
        <v>264200</v>
      </c>
      <c r="D227" s="8">
        <v>7600</v>
      </c>
      <c r="E227" s="8">
        <v>7500</v>
      </c>
      <c r="F227" s="8">
        <v>7900</v>
      </c>
      <c r="G227" s="8">
        <v>7300</v>
      </c>
      <c r="H227" s="8">
        <v>7900</v>
      </c>
      <c r="I227" s="8">
        <v>11300</v>
      </c>
      <c r="J227" s="8">
        <v>12500</v>
      </c>
      <c r="K227" s="8">
        <v>11400</v>
      </c>
      <c r="L227" s="8">
        <v>10300</v>
      </c>
      <c r="M227" s="8">
        <v>9300</v>
      </c>
      <c r="N227" s="8">
        <v>8800</v>
      </c>
      <c r="O227" s="8">
        <v>7700</v>
      </c>
      <c r="P227" s="8">
        <v>5600</v>
      </c>
      <c r="Q227" s="8">
        <v>4100</v>
      </c>
      <c r="R227" s="8">
        <v>3200</v>
      </c>
      <c r="S227" s="8">
        <v>2100</v>
      </c>
      <c r="T227" s="8">
        <v>1500</v>
      </c>
      <c r="U227" s="174">
        <v>800</v>
      </c>
      <c r="V227" s="174">
        <v>300</v>
      </c>
    </row>
    <row r="228" spans="1:22" x14ac:dyDescent="0.35">
      <c r="A228" s="173" t="s">
        <v>476</v>
      </c>
      <c r="B228" s="187" t="s">
        <v>477</v>
      </c>
      <c r="C228" s="8">
        <v>216600</v>
      </c>
      <c r="D228" s="8">
        <v>5800</v>
      </c>
      <c r="E228" s="8">
        <v>5000</v>
      </c>
      <c r="F228" s="8">
        <v>5100</v>
      </c>
      <c r="G228" s="8">
        <v>5100</v>
      </c>
      <c r="H228" s="8">
        <v>8200</v>
      </c>
      <c r="I228" s="8">
        <v>13200</v>
      </c>
      <c r="J228" s="8">
        <v>12900</v>
      </c>
      <c r="K228" s="8">
        <v>9300</v>
      </c>
      <c r="L228" s="8">
        <v>7200</v>
      </c>
      <c r="M228" s="8">
        <v>6200</v>
      </c>
      <c r="N228" s="8">
        <v>6300</v>
      </c>
      <c r="O228" s="8">
        <v>5700</v>
      </c>
      <c r="P228" s="8">
        <v>4200</v>
      </c>
      <c r="Q228" s="8">
        <v>3100</v>
      </c>
      <c r="R228" s="8">
        <v>2500</v>
      </c>
      <c r="S228" s="8">
        <v>1500</v>
      </c>
      <c r="T228" s="8">
        <v>1100</v>
      </c>
      <c r="U228" s="174">
        <v>600</v>
      </c>
      <c r="V228" s="174">
        <v>300</v>
      </c>
    </row>
    <row r="229" spans="1:22" x14ac:dyDescent="0.35">
      <c r="A229" s="173" t="s">
        <v>478</v>
      </c>
      <c r="B229" s="187" t="s">
        <v>479</v>
      </c>
      <c r="C229" s="8">
        <v>143400</v>
      </c>
      <c r="D229" s="8">
        <v>3100</v>
      </c>
      <c r="E229" s="8">
        <v>3300</v>
      </c>
      <c r="F229" s="8">
        <v>3300</v>
      </c>
      <c r="G229" s="8">
        <v>3400</v>
      </c>
      <c r="H229" s="8">
        <v>5800</v>
      </c>
      <c r="I229" s="8">
        <v>6000</v>
      </c>
      <c r="J229" s="8">
        <v>5500</v>
      </c>
      <c r="K229" s="8">
        <v>4800</v>
      </c>
      <c r="L229" s="8">
        <v>4500</v>
      </c>
      <c r="M229" s="8">
        <v>4800</v>
      </c>
      <c r="N229" s="8">
        <v>5000</v>
      </c>
      <c r="O229" s="8">
        <v>4800</v>
      </c>
      <c r="P229" s="8">
        <v>3700</v>
      </c>
      <c r="Q229" s="8">
        <v>2600</v>
      </c>
      <c r="R229" s="8">
        <v>2500</v>
      </c>
      <c r="S229" s="8">
        <v>1800</v>
      </c>
      <c r="T229" s="8">
        <v>1200</v>
      </c>
      <c r="U229" s="174">
        <v>600</v>
      </c>
      <c r="V229" s="174">
        <v>300</v>
      </c>
    </row>
    <row r="230" spans="1:22" x14ac:dyDescent="0.35">
      <c r="A230" s="173" t="s">
        <v>480</v>
      </c>
      <c r="B230" s="187" t="s">
        <v>481</v>
      </c>
      <c r="C230" s="8">
        <v>317600</v>
      </c>
      <c r="D230" s="8">
        <v>7800</v>
      </c>
      <c r="E230" s="8">
        <v>7600</v>
      </c>
      <c r="F230" s="8">
        <v>7900</v>
      </c>
      <c r="G230" s="8">
        <v>7400</v>
      </c>
      <c r="H230" s="8">
        <v>12200</v>
      </c>
      <c r="I230" s="8">
        <v>21400</v>
      </c>
      <c r="J230" s="8">
        <v>18000</v>
      </c>
      <c r="K230" s="8">
        <v>13200</v>
      </c>
      <c r="L230" s="8">
        <v>11000</v>
      </c>
      <c r="M230" s="8">
        <v>10100</v>
      </c>
      <c r="N230" s="8">
        <v>10100</v>
      </c>
      <c r="O230" s="8">
        <v>8700</v>
      </c>
      <c r="P230" s="8">
        <v>6300</v>
      </c>
      <c r="Q230" s="8">
        <v>4200</v>
      </c>
      <c r="R230" s="8">
        <v>3300</v>
      </c>
      <c r="S230" s="8">
        <v>2000</v>
      </c>
      <c r="T230" s="8">
        <v>1500</v>
      </c>
      <c r="U230" s="174">
        <v>800</v>
      </c>
      <c r="V230" s="174">
        <v>400</v>
      </c>
    </row>
    <row r="231" spans="1:22" x14ac:dyDescent="0.35">
      <c r="A231" s="173" t="s">
        <v>482</v>
      </c>
      <c r="B231" s="187" t="s">
        <v>483</v>
      </c>
      <c r="C231" s="8">
        <v>300600</v>
      </c>
      <c r="D231" s="8">
        <v>9700</v>
      </c>
      <c r="E231" s="8">
        <v>9300</v>
      </c>
      <c r="F231" s="8">
        <v>8800</v>
      </c>
      <c r="G231" s="8">
        <v>7900</v>
      </c>
      <c r="H231" s="8">
        <v>8800</v>
      </c>
      <c r="I231" s="8">
        <v>12600</v>
      </c>
      <c r="J231" s="8">
        <v>14200</v>
      </c>
      <c r="K231" s="8">
        <v>13000</v>
      </c>
      <c r="L231" s="8">
        <v>11200</v>
      </c>
      <c r="M231" s="8">
        <v>10100</v>
      </c>
      <c r="N231" s="8">
        <v>9500</v>
      </c>
      <c r="O231" s="8">
        <v>8600</v>
      </c>
      <c r="P231" s="8">
        <v>6500</v>
      </c>
      <c r="Q231" s="8">
        <v>4300</v>
      </c>
      <c r="R231" s="8">
        <v>3300</v>
      </c>
      <c r="S231" s="8">
        <v>2200</v>
      </c>
      <c r="T231" s="8">
        <v>1600</v>
      </c>
      <c r="U231" s="174">
        <v>900</v>
      </c>
      <c r="V231" s="174">
        <v>400</v>
      </c>
    </row>
    <row r="232" spans="1:22" x14ac:dyDescent="0.35">
      <c r="A232" s="173" t="s">
        <v>484</v>
      </c>
      <c r="B232" s="187" t="s">
        <v>485</v>
      </c>
      <c r="C232" s="8">
        <v>351100</v>
      </c>
      <c r="D232" s="8">
        <v>12000</v>
      </c>
      <c r="E232" s="8">
        <v>11900</v>
      </c>
      <c r="F232" s="8">
        <v>11800</v>
      </c>
      <c r="G232" s="8">
        <v>11000</v>
      </c>
      <c r="H232" s="8">
        <v>14300</v>
      </c>
      <c r="I232" s="8">
        <v>17800</v>
      </c>
      <c r="J232" s="8">
        <v>18400</v>
      </c>
      <c r="K232" s="8">
        <v>16400</v>
      </c>
      <c r="L232" s="8">
        <v>14100</v>
      </c>
      <c r="M232" s="8">
        <v>11800</v>
      </c>
      <c r="N232" s="8">
        <v>10500</v>
      </c>
      <c r="O232" s="8">
        <v>8000</v>
      </c>
      <c r="P232" s="8">
        <v>6200</v>
      </c>
      <c r="Q232" s="8">
        <v>4400</v>
      </c>
      <c r="R232" s="8">
        <v>2800</v>
      </c>
      <c r="S232" s="8">
        <v>1700</v>
      </c>
      <c r="T232" s="8">
        <v>1400</v>
      </c>
      <c r="U232" s="174">
        <v>700</v>
      </c>
      <c r="V232" s="174">
        <v>300</v>
      </c>
    </row>
    <row r="233" spans="1:22" x14ac:dyDescent="0.35">
      <c r="A233" s="173" t="s">
        <v>486</v>
      </c>
      <c r="B233" s="187" t="s">
        <v>487</v>
      </c>
      <c r="C233" s="8">
        <v>307700</v>
      </c>
      <c r="D233" s="8">
        <v>8400</v>
      </c>
      <c r="E233" s="8">
        <v>8100</v>
      </c>
      <c r="F233" s="8">
        <v>8300</v>
      </c>
      <c r="G233" s="8">
        <v>7900</v>
      </c>
      <c r="H233" s="8">
        <v>11500</v>
      </c>
      <c r="I233" s="8">
        <v>18400</v>
      </c>
      <c r="J233" s="8">
        <v>17200</v>
      </c>
      <c r="K233" s="8">
        <v>13000</v>
      </c>
      <c r="L233" s="8">
        <v>10500</v>
      </c>
      <c r="M233" s="8">
        <v>9700</v>
      </c>
      <c r="N233" s="8">
        <v>9600</v>
      </c>
      <c r="O233" s="8">
        <v>8600</v>
      </c>
      <c r="P233" s="8">
        <v>6500</v>
      </c>
      <c r="Q233" s="8">
        <v>4000</v>
      </c>
      <c r="R233" s="8">
        <v>3100</v>
      </c>
      <c r="S233" s="8">
        <v>1900</v>
      </c>
      <c r="T233" s="8">
        <v>1300</v>
      </c>
      <c r="U233" s="174">
        <v>700</v>
      </c>
      <c r="V233" s="174">
        <v>300</v>
      </c>
    </row>
    <row r="234" spans="1:22" x14ac:dyDescent="0.35">
      <c r="A234" s="173" t="s">
        <v>488</v>
      </c>
      <c r="B234" s="187" t="s">
        <v>489</v>
      </c>
      <c r="C234" s="8">
        <v>310300</v>
      </c>
      <c r="D234" s="8">
        <v>9800</v>
      </c>
      <c r="E234" s="8">
        <v>9000</v>
      </c>
      <c r="F234" s="8">
        <v>8800</v>
      </c>
      <c r="G234" s="8">
        <v>9100</v>
      </c>
      <c r="H234" s="8">
        <v>15100</v>
      </c>
      <c r="I234" s="8">
        <v>21800</v>
      </c>
      <c r="J234" s="8">
        <v>20400</v>
      </c>
      <c r="K234" s="8">
        <v>14800</v>
      </c>
      <c r="L234" s="8">
        <v>11700</v>
      </c>
      <c r="M234" s="8">
        <v>9600</v>
      </c>
      <c r="N234" s="8">
        <v>7700</v>
      </c>
      <c r="O234" s="8">
        <v>5700</v>
      </c>
      <c r="P234" s="8">
        <v>4500</v>
      </c>
      <c r="Q234" s="8">
        <v>2900</v>
      </c>
      <c r="R234" s="8">
        <v>1900</v>
      </c>
      <c r="S234" s="8">
        <v>1200</v>
      </c>
      <c r="T234" s="8">
        <v>1000</v>
      </c>
      <c r="U234" s="174">
        <v>500</v>
      </c>
      <c r="V234" s="174">
        <v>300</v>
      </c>
    </row>
    <row r="235" spans="1:22" x14ac:dyDescent="0.35">
      <c r="A235" s="173" t="s">
        <v>490</v>
      </c>
      <c r="B235" s="187" t="s">
        <v>491</v>
      </c>
      <c r="C235" s="8">
        <v>327500</v>
      </c>
      <c r="D235" s="8">
        <v>9600</v>
      </c>
      <c r="E235" s="8">
        <v>8600</v>
      </c>
      <c r="F235" s="8">
        <v>8100</v>
      </c>
      <c r="G235" s="8">
        <v>6500</v>
      </c>
      <c r="H235" s="8">
        <v>10600</v>
      </c>
      <c r="I235" s="8">
        <v>21600</v>
      </c>
      <c r="J235" s="8">
        <v>18100</v>
      </c>
      <c r="K235" s="8">
        <v>13900</v>
      </c>
      <c r="L235" s="8">
        <v>11800</v>
      </c>
      <c r="M235" s="8">
        <v>10200</v>
      </c>
      <c r="N235" s="8">
        <v>9000</v>
      </c>
      <c r="O235" s="8">
        <v>7800</v>
      </c>
      <c r="P235" s="8">
        <v>5900</v>
      </c>
      <c r="Q235" s="8">
        <v>4100</v>
      </c>
      <c r="R235" s="8">
        <v>3800</v>
      </c>
      <c r="S235" s="8">
        <v>2500</v>
      </c>
      <c r="T235" s="8">
        <v>1800</v>
      </c>
      <c r="U235" s="8">
        <v>1000</v>
      </c>
      <c r="V235" s="174">
        <v>500</v>
      </c>
    </row>
    <row r="236" spans="1:22" x14ac:dyDescent="0.35">
      <c r="A236" s="173" t="s">
        <v>492</v>
      </c>
      <c r="B236" s="187" t="s">
        <v>493</v>
      </c>
      <c r="C236" s="8">
        <v>204300</v>
      </c>
      <c r="D236" s="8">
        <v>4400</v>
      </c>
      <c r="E236" s="8">
        <v>4000</v>
      </c>
      <c r="F236" s="8">
        <v>4500</v>
      </c>
      <c r="G236" s="8">
        <v>5400</v>
      </c>
      <c r="H236" s="8">
        <v>9000</v>
      </c>
      <c r="I236" s="8">
        <v>11200</v>
      </c>
      <c r="J236" s="8">
        <v>10100</v>
      </c>
      <c r="K236" s="8">
        <v>7900</v>
      </c>
      <c r="L236" s="8">
        <v>6900</v>
      </c>
      <c r="M236" s="8">
        <v>6600</v>
      </c>
      <c r="N236" s="8">
        <v>6900</v>
      </c>
      <c r="O236" s="8">
        <v>6200</v>
      </c>
      <c r="P236" s="8">
        <v>4700</v>
      </c>
      <c r="Q236" s="8">
        <v>3500</v>
      </c>
      <c r="R236" s="8">
        <v>2900</v>
      </c>
      <c r="S236" s="8">
        <v>2100</v>
      </c>
      <c r="T236" s="8">
        <v>1300</v>
      </c>
      <c r="U236" s="174">
        <v>800</v>
      </c>
      <c r="V236" s="174">
        <v>400</v>
      </c>
    </row>
    <row r="237" spans="1:22" x14ac:dyDescent="0.35">
      <c r="A237" s="173" t="s">
        <v>494</v>
      </c>
      <c r="B237" s="186" t="s">
        <v>495</v>
      </c>
      <c r="C237" s="8">
        <v>5395500</v>
      </c>
      <c r="D237" s="8">
        <v>173700</v>
      </c>
      <c r="E237" s="8">
        <v>179800</v>
      </c>
      <c r="F237" s="8">
        <v>181700</v>
      </c>
      <c r="G237" s="8">
        <v>160500</v>
      </c>
      <c r="H237" s="8">
        <v>155300</v>
      </c>
      <c r="I237" s="8">
        <v>183000</v>
      </c>
      <c r="J237" s="8">
        <v>203700</v>
      </c>
      <c r="K237" s="8">
        <v>208600</v>
      </c>
      <c r="L237" s="8">
        <v>202700</v>
      </c>
      <c r="M237" s="8">
        <v>184400</v>
      </c>
      <c r="N237" s="8">
        <v>177200</v>
      </c>
      <c r="O237" s="8">
        <v>158900</v>
      </c>
      <c r="P237" s="8">
        <v>130000</v>
      </c>
      <c r="Q237" s="8">
        <v>99000</v>
      </c>
      <c r="R237" s="8">
        <v>87400</v>
      </c>
      <c r="S237" s="8">
        <v>59700</v>
      </c>
      <c r="T237" s="8">
        <v>42700</v>
      </c>
      <c r="U237" s="8">
        <v>25200</v>
      </c>
      <c r="V237" s="8">
        <v>11800</v>
      </c>
    </row>
    <row r="238" spans="1:22" x14ac:dyDescent="0.35">
      <c r="A238" s="173" t="s">
        <v>496</v>
      </c>
      <c r="B238" s="187" t="s">
        <v>497</v>
      </c>
      <c r="C238" s="8">
        <v>218900</v>
      </c>
      <c r="D238" s="8">
        <v>8800</v>
      </c>
      <c r="E238" s="8">
        <v>9400</v>
      </c>
      <c r="F238" s="8">
        <v>9400</v>
      </c>
      <c r="G238" s="8">
        <v>7900</v>
      </c>
      <c r="H238" s="8">
        <v>6600</v>
      </c>
      <c r="I238" s="8">
        <v>7200</v>
      </c>
      <c r="J238" s="8">
        <v>8200</v>
      </c>
      <c r="K238" s="8">
        <v>8700</v>
      </c>
      <c r="L238" s="8">
        <v>8100</v>
      </c>
      <c r="M238" s="8">
        <v>7300</v>
      </c>
      <c r="N238" s="8">
        <v>6900</v>
      </c>
      <c r="O238" s="8">
        <v>5500</v>
      </c>
      <c r="P238" s="8">
        <v>4300</v>
      </c>
      <c r="Q238" s="8">
        <v>2800</v>
      </c>
      <c r="R238" s="8">
        <v>2200</v>
      </c>
      <c r="S238" s="8">
        <v>1400</v>
      </c>
      <c r="T238" s="8">
        <v>1000</v>
      </c>
      <c r="U238" s="174">
        <v>600</v>
      </c>
      <c r="V238" s="174">
        <v>300</v>
      </c>
    </row>
    <row r="239" spans="1:22" x14ac:dyDescent="0.35">
      <c r="A239" s="173" t="s">
        <v>498</v>
      </c>
      <c r="B239" s="187" t="s">
        <v>499</v>
      </c>
      <c r="C239" s="8">
        <v>389300</v>
      </c>
      <c r="D239" s="8">
        <v>12400</v>
      </c>
      <c r="E239" s="8">
        <v>13000</v>
      </c>
      <c r="F239" s="8">
        <v>13300</v>
      </c>
      <c r="G239" s="8">
        <v>11100</v>
      </c>
      <c r="H239" s="8">
        <v>10800</v>
      </c>
      <c r="I239" s="8">
        <v>13400</v>
      </c>
      <c r="J239" s="8">
        <v>14500</v>
      </c>
      <c r="K239" s="8">
        <v>14700</v>
      </c>
      <c r="L239" s="8">
        <v>14400</v>
      </c>
      <c r="M239" s="8">
        <v>13400</v>
      </c>
      <c r="N239" s="8">
        <v>12400</v>
      </c>
      <c r="O239" s="8">
        <v>10900</v>
      </c>
      <c r="P239" s="8">
        <v>9200</v>
      </c>
      <c r="Q239" s="8">
        <v>7400</v>
      </c>
      <c r="R239" s="8">
        <v>6600</v>
      </c>
      <c r="S239" s="8">
        <v>4700</v>
      </c>
      <c r="T239" s="8">
        <v>3200</v>
      </c>
      <c r="U239" s="8">
        <v>2100</v>
      </c>
      <c r="V239" s="8">
        <v>1000</v>
      </c>
    </row>
    <row r="240" spans="1:22" x14ac:dyDescent="0.35">
      <c r="A240" s="173" t="s">
        <v>500</v>
      </c>
      <c r="B240" s="187" t="s">
        <v>501</v>
      </c>
      <c r="C240" s="8">
        <v>246500</v>
      </c>
      <c r="D240" s="8">
        <v>7600</v>
      </c>
      <c r="E240" s="8">
        <v>8300</v>
      </c>
      <c r="F240" s="8">
        <v>8400</v>
      </c>
      <c r="G240" s="8">
        <v>7200</v>
      </c>
      <c r="H240" s="8">
        <v>6700</v>
      </c>
      <c r="I240" s="8">
        <v>7100</v>
      </c>
      <c r="J240" s="8">
        <v>7900</v>
      </c>
      <c r="K240" s="8">
        <v>8200</v>
      </c>
      <c r="L240" s="8">
        <v>8200</v>
      </c>
      <c r="M240" s="8">
        <v>7700</v>
      </c>
      <c r="N240" s="8">
        <v>8400</v>
      </c>
      <c r="O240" s="8">
        <v>8000</v>
      </c>
      <c r="P240" s="8">
        <v>6600</v>
      </c>
      <c r="Q240" s="8">
        <v>5200</v>
      </c>
      <c r="R240" s="8">
        <v>4900</v>
      </c>
      <c r="S240" s="8">
        <v>3400</v>
      </c>
      <c r="T240" s="8">
        <v>2500</v>
      </c>
      <c r="U240" s="8">
        <v>1500</v>
      </c>
      <c r="V240" s="174">
        <v>700</v>
      </c>
    </row>
    <row r="241" spans="1:22" x14ac:dyDescent="0.35">
      <c r="A241" s="173" t="s">
        <v>502</v>
      </c>
      <c r="B241" s="187" t="s">
        <v>503</v>
      </c>
      <c r="C241" s="8">
        <v>339800</v>
      </c>
      <c r="D241" s="8">
        <v>10200</v>
      </c>
      <c r="E241" s="8">
        <v>10200</v>
      </c>
      <c r="F241" s="8">
        <v>10700</v>
      </c>
      <c r="G241" s="8">
        <v>10600</v>
      </c>
      <c r="H241" s="8">
        <v>12200</v>
      </c>
      <c r="I241" s="8">
        <v>14400</v>
      </c>
      <c r="J241" s="8">
        <v>14700</v>
      </c>
      <c r="K241" s="8">
        <v>13700</v>
      </c>
      <c r="L241" s="8">
        <v>12500</v>
      </c>
      <c r="M241" s="8">
        <v>11500</v>
      </c>
      <c r="N241" s="8">
        <v>11000</v>
      </c>
      <c r="O241" s="8">
        <v>9500</v>
      </c>
      <c r="P241" s="8">
        <v>7800</v>
      </c>
      <c r="Q241" s="8">
        <v>6000</v>
      </c>
      <c r="R241" s="8">
        <v>4400</v>
      </c>
      <c r="S241" s="8">
        <v>3100</v>
      </c>
      <c r="T241" s="8">
        <v>2300</v>
      </c>
      <c r="U241" s="8">
        <v>1400</v>
      </c>
      <c r="V241" s="174">
        <v>600</v>
      </c>
    </row>
    <row r="242" spans="1:22" x14ac:dyDescent="0.35">
      <c r="A242" s="173" t="s">
        <v>504</v>
      </c>
      <c r="B242" s="187" t="s">
        <v>505</v>
      </c>
      <c r="C242" s="8">
        <v>330000</v>
      </c>
      <c r="D242" s="8">
        <v>10000</v>
      </c>
      <c r="E242" s="8">
        <v>10600</v>
      </c>
      <c r="F242" s="8">
        <v>10800</v>
      </c>
      <c r="G242" s="8">
        <v>8800</v>
      </c>
      <c r="H242" s="8">
        <v>7400</v>
      </c>
      <c r="I242" s="8">
        <v>8600</v>
      </c>
      <c r="J242" s="8">
        <v>10200</v>
      </c>
      <c r="K242" s="8">
        <v>11600</v>
      </c>
      <c r="L242" s="8">
        <v>11800</v>
      </c>
      <c r="M242" s="8">
        <v>11500</v>
      </c>
      <c r="N242" s="8">
        <v>11500</v>
      </c>
      <c r="O242" s="8">
        <v>10800</v>
      </c>
      <c r="P242" s="8">
        <v>8900</v>
      </c>
      <c r="Q242" s="8">
        <v>6900</v>
      </c>
      <c r="R242" s="8">
        <v>7000</v>
      </c>
      <c r="S242" s="8">
        <v>5100</v>
      </c>
      <c r="T242" s="8">
        <v>3500</v>
      </c>
      <c r="U242" s="8">
        <v>2200</v>
      </c>
      <c r="V242" s="8">
        <v>1100</v>
      </c>
    </row>
    <row r="243" spans="1:22" x14ac:dyDescent="0.35">
      <c r="A243" s="173" t="s">
        <v>506</v>
      </c>
      <c r="B243" s="187" t="s">
        <v>507</v>
      </c>
      <c r="C243" s="8">
        <v>390800</v>
      </c>
      <c r="D243" s="8">
        <v>12800</v>
      </c>
      <c r="E243" s="8">
        <v>12600</v>
      </c>
      <c r="F243" s="8">
        <v>13000</v>
      </c>
      <c r="G243" s="8">
        <v>11700</v>
      </c>
      <c r="H243" s="8">
        <v>10900</v>
      </c>
      <c r="I243" s="8">
        <v>13000</v>
      </c>
      <c r="J243" s="8">
        <v>14600</v>
      </c>
      <c r="K243" s="8">
        <v>14500</v>
      </c>
      <c r="L243" s="8">
        <v>13600</v>
      </c>
      <c r="M243" s="8">
        <v>12400</v>
      </c>
      <c r="N243" s="8">
        <v>12800</v>
      </c>
      <c r="O243" s="8">
        <v>12300</v>
      </c>
      <c r="P243" s="8">
        <v>9800</v>
      </c>
      <c r="Q243" s="8">
        <v>7200</v>
      </c>
      <c r="R243" s="8">
        <v>6500</v>
      </c>
      <c r="S243" s="8">
        <v>4300</v>
      </c>
      <c r="T243" s="8">
        <v>3100</v>
      </c>
      <c r="U243" s="8">
        <v>1900</v>
      </c>
      <c r="V243" s="174">
        <v>800</v>
      </c>
    </row>
    <row r="244" spans="1:22" x14ac:dyDescent="0.35">
      <c r="A244" s="173" t="s">
        <v>508</v>
      </c>
      <c r="B244" s="187" t="s">
        <v>509</v>
      </c>
      <c r="C244" s="8">
        <v>367100</v>
      </c>
      <c r="D244" s="8">
        <v>10900</v>
      </c>
      <c r="E244" s="8">
        <v>11400</v>
      </c>
      <c r="F244" s="8">
        <v>12200</v>
      </c>
      <c r="G244" s="8">
        <v>11200</v>
      </c>
      <c r="H244" s="8">
        <v>11300</v>
      </c>
      <c r="I244" s="8">
        <v>14200</v>
      </c>
      <c r="J244" s="8">
        <v>14900</v>
      </c>
      <c r="K244" s="8">
        <v>14800</v>
      </c>
      <c r="L244" s="8">
        <v>14700</v>
      </c>
      <c r="M244" s="8">
        <v>13200</v>
      </c>
      <c r="N244" s="8">
        <v>12400</v>
      </c>
      <c r="O244" s="8">
        <v>10900</v>
      </c>
      <c r="P244" s="8">
        <v>8700</v>
      </c>
      <c r="Q244" s="8">
        <v>6500</v>
      </c>
      <c r="R244" s="8">
        <v>5300</v>
      </c>
      <c r="S244" s="8">
        <v>3500</v>
      </c>
      <c r="T244" s="8">
        <v>2600</v>
      </c>
      <c r="U244" s="8">
        <v>1500</v>
      </c>
      <c r="V244" s="174">
        <v>600</v>
      </c>
    </row>
    <row r="245" spans="1:22" x14ac:dyDescent="0.35">
      <c r="A245" s="173" t="s">
        <v>510</v>
      </c>
      <c r="B245" s="187" t="s">
        <v>511</v>
      </c>
      <c r="C245" s="8">
        <v>330000</v>
      </c>
      <c r="D245" s="8">
        <v>10800</v>
      </c>
      <c r="E245" s="8">
        <v>11600</v>
      </c>
      <c r="F245" s="8">
        <v>12400</v>
      </c>
      <c r="G245" s="8">
        <v>11000</v>
      </c>
      <c r="H245" s="8">
        <v>9500</v>
      </c>
      <c r="I245" s="8">
        <v>10100</v>
      </c>
      <c r="J245" s="8">
        <v>10400</v>
      </c>
      <c r="K245" s="8">
        <v>10700</v>
      </c>
      <c r="L245" s="8">
        <v>11200</v>
      </c>
      <c r="M245" s="8">
        <v>10800</v>
      </c>
      <c r="N245" s="8">
        <v>10800</v>
      </c>
      <c r="O245" s="8">
        <v>10100</v>
      </c>
      <c r="P245" s="8">
        <v>8300</v>
      </c>
      <c r="Q245" s="8">
        <v>6000</v>
      </c>
      <c r="R245" s="8">
        <v>5200</v>
      </c>
      <c r="S245" s="8">
        <v>3600</v>
      </c>
      <c r="T245" s="8">
        <v>2800</v>
      </c>
      <c r="U245" s="8">
        <v>1600</v>
      </c>
      <c r="V245" s="174">
        <v>800</v>
      </c>
    </row>
    <row r="246" spans="1:22" x14ac:dyDescent="0.35">
      <c r="A246" s="173" t="s">
        <v>512</v>
      </c>
      <c r="B246" s="187" t="s">
        <v>513</v>
      </c>
      <c r="C246" s="8">
        <v>289100</v>
      </c>
      <c r="D246" s="8">
        <v>9600</v>
      </c>
      <c r="E246" s="8">
        <v>9600</v>
      </c>
      <c r="F246" s="8">
        <v>9300</v>
      </c>
      <c r="G246" s="8">
        <v>8000</v>
      </c>
      <c r="H246" s="8">
        <v>9000</v>
      </c>
      <c r="I246" s="8">
        <v>11900</v>
      </c>
      <c r="J246" s="8">
        <v>13100</v>
      </c>
      <c r="K246" s="8">
        <v>12400</v>
      </c>
      <c r="L246" s="8">
        <v>11100</v>
      </c>
      <c r="M246" s="8">
        <v>9500</v>
      </c>
      <c r="N246" s="8">
        <v>9500</v>
      </c>
      <c r="O246" s="8">
        <v>8000</v>
      </c>
      <c r="P246" s="8">
        <v>6200</v>
      </c>
      <c r="Q246" s="8">
        <v>4400</v>
      </c>
      <c r="R246" s="8">
        <v>3700</v>
      </c>
      <c r="S246" s="8">
        <v>2500</v>
      </c>
      <c r="T246" s="8">
        <v>1600</v>
      </c>
      <c r="U246" s="174">
        <v>900</v>
      </c>
      <c r="V246" s="174">
        <v>400</v>
      </c>
    </row>
    <row r="247" spans="1:22" x14ac:dyDescent="0.35">
      <c r="A247" s="173" t="s">
        <v>514</v>
      </c>
      <c r="B247" s="187" t="s">
        <v>515</v>
      </c>
      <c r="C247" s="8">
        <v>261300</v>
      </c>
      <c r="D247" s="8">
        <v>8000</v>
      </c>
      <c r="E247" s="8">
        <v>8100</v>
      </c>
      <c r="F247" s="8">
        <v>8600</v>
      </c>
      <c r="G247" s="8">
        <v>8200</v>
      </c>
      <c r="H247" s="8">
        <v>7700</v>
      </c>
      <c r="I247" s="8">
        <v>9200</v>
      </c>
      <c r="J247" s="8">
        <v>10100</v>
      </c>
      <c r="K247" s="8">
        <v>10200</v>
      </c>
      <c r="L247" s="8">
        <v>9900</v>
      </c>
      <c r="M247" s="8">
        <v>8600</v>
      </c>
      <c r="N247" s="8">
        <v>7900</v>
      </c>
      <c r="O247" s="8">
        <v>7400</v>
      </c>
      <c r="P247" s="8">
        <v>6700</v>
      </c>
      <c r="Q247" s="8">
        <v>5500</v>
      </c>
      <c r="R247" s="8">
        <v>4500</v>
      </c>
      <c r="S247" s="8">
        <v>3300</v>
      </c>
      <c r="T247" s="8">
        <v>2500</v>
      </c>
      <c r="U247" s="8">
        <v>1500</v>
      </c>
      <c r="V247" s="174">
        <v>700</v>
      </c>
    </row>
    <row r="248" spans="1:22" x14ac:dyDescent="0.35">
      <c r="A248" s="173" t="s">
        <v>516</v>
      </c>
      <c r="B248" s="187" t="s">
        <v>517</v>
      </c>
      <c r="C248" s="8">
        <v>262000</v>
      </c>
      <c r="D248" s="8">
        <v>8500</v>
      </c>
      <c r="E248" s="8">
        <v>8600</v>
      </c>
      <c r="F248" s="8">
        <v>8200</v>
      </c>
      <c r="G248" s="8">
        <v>7300</v>
      </c>
      <c r="H248" s="8">
        <v>7100</v>
      </c>
      <c r="I248" s="8">
        <v>8100</v>
      </c>
      <c r="J248" s="8">
        <v>9000</v>
      </c>
      <c r="K248" s="8">
        <v>9100</v>
      </c>
      <c r="L248" s="8">
        <v>8500</v>
      </c>
      <c r="M248" s="8">
        <v>7900</v>
      </c>
      <c r="N248" s="8">
        <v>8300</v>
      </c>
      <c r="O248" s="8">
        <v>8200</v>
      </c>
      <c r="P248" s="8">
        <v>7200</v>
      </c>
      <c r="Q248" s="8">
        <v>5700</v>
      </c>
      <c r="R248" s="8">
        <v>5700</v>
      </c>
      <c r="S248" s="8">
        <v>3800</v>
      </c>
      <c r="T248" s="8">
        <v>2700</v>
      </c>
      <c r="U248" s="8">
        <v>1700</v>
      </c>
      <c r="V248" s="174">
        <v>800</v>
      </c>
    </row>
    <row r="249" spans="1:22" x14ac:dyDescent="0.35">
      <c r="A249" s="173" t="s">
        <v>518</v>
      </c>
      <c r="B249" s="187" t="s">
        <v>519</v>
      </c>
      <c r="C249" s="8">
        <v>305900</v>
      </c>
      <c r="D249" s="8">
        <v>10200</v>
      </c>
      <c r="E249" s="8">
        <v>10600</v>
      </c>
      <c r="F249" s="8">
        <v>10100</v>
      </c>
      <c r="G249" s="8">
        <v>9900</v>
      </c>
      <c r="H249" s="8">
        <v>10400</v>
      </c>
      <c r="I249" s="8">
        <v>10100</v>
      </c>
      <c r="J249" s="8">
        <v>11200</v>
      </c>
      <c r="K249" s="8">
        <v>11900</v>
      </c>
      <c r="L249" s="8">
        <v>11500</v>
      </c>
      <c r="M249" s="8">
        <v>10200</v>
      </c>
      <c r="N249" s="8">
        <v>9900</v>
      </c>
      <c r="O249" s="8">
        <v>9000</v>
      </c>
      <c r="P249" s="8">
        <v>7500</v>
      </c>
      <c r="Q249" s="8">
        <v>5800</v>
      </c>
      <c r="R249" s="8">
        <v>4900</v>
      </c>
      <c r="S249" s="8">
        <v>3300</v>
      </c>
      <c r="T249" s="8">
        <v>2500</v>
      </c>
      <c r="U249" s="8">
        <v>1400</v>
      </c>
      <c r="V249" s="174">
        <v>700</v>
      </c>
    </row>
    <row r="250" spans="1:22" x14ac:dyDescent="0.35">
      <c r="A250" s="173" t="s">
        <v>520</v>
      </c>
      <c r="B250" s="187" t="s">
        <v>521</v>
      </c>
      <c r="C250" s="8">
        <v>288200</v>
      </c>
      <c r="D250" s="8">
        <v>9400</v>
      </c>
      <c r="E250" s="8">
        <v>9700</v>
      </c>
      <c r="F250" s="8">
        <v>9700</v>
      </c>
      <c r="G250" s="8">
        <v>8400</v>
      </c>
      <c r="H250" s="8">
        <v>8800</v>
      </c>
      <c r="I250" s="8">
        <v>10100</v>
      </c>
      <c r="J250" s="8">
        <v>11900</v>
      </c>
      <c r="K250" s="8">
        <v>12600</v>
      </c>
      <c r="L250" s="8">
        <v>12100</v>
      </c>
      <c r="M250" s="8">
        <v>10700</v>
      </c>
      <c r="N250" s="8">
        <v>9500</v>
      </c>
      <c r="O250" s="8">
        <v>8200</v>
      </c>
      <c r="P250" s="8">
        <v>6600</v>
      </c>
      <c r="Q250" s="8">
        <v>5100</v>
      </c>
      <c r="R250" s="8">
        <v>4200</v>
      </c>
      <c r="S250" s="8">
        <v>2800</v>
      </c>
      <c r="T250" s="8">
        <v>1900</v>
      </c>
      <c r="U250" s="8">
        <v>1100</v>
      </c>
      <c r="V250" s="174">
        <v>400</v>
      </c>
    </row>
    <row r="251" spans="1:22" x14ac:dyDescent="0.35">
      <c r="A251" s="173" t="s">
        <v>522</v>
      </c>
      <c r="B251" s="187" t="s">
        <v>523</v>
      </c>
      <c r="C251" s="8">
        <v>168000</v>
      </c>
      <c r="D251" s="8">
        <v>4900</v>
      </c>
      <c r="E251" s="8">
        <v>5300</v>
      </c>
      <c r="F251" s="8">
        <v>5300</v>
      </c>
      <c r="G251" s="8">
        <v>4600</v>
      </c>
      <c r="H251" s="8">
        <v>5100</v>
      </c>
      <c r="I251" s="8">
        <v>5300</v>
      </c>
      <c r="J251" s="8">
        <v>5800</v>
      </c>
      <c r="K251" s="8">
        <v>6100</v>
      </c>
      <c r="L251" s="8">
        <v>6500</v>
      </c>
      <c r="M251" s="8">
        <v>6200</v>
      </c>
      <c r="N251" s="8">
        <v>5800</v>
      </c>
      <c r="O251" s="8">
        <v>5100</v>
      </c>
      <c r="P251" s="8">
        <v>4000</v>
      </c>
      <c r="Q251" s="8">
        <v>3200</v>
      </c>
      <c r="R251" s="8">
        <v>3100</v>
      </c>
      <c r="S251" s="8">
        <v>2100</v>
      </c>
      <c r="T251" s="8">
        <v>1400</v>
      </c>
      <c r="U251" s="174">
        <v>800</v>
      </c>
      <c r="V251" s="174">
        <v>400</v>
      </c>
    </row>
    <row r="252" spans="1:22" x14ac:dyDescent="0.35">
      <c r="A252" s="173" t="s">
        <v>524</v>
      </c>
      <c r="B252" s="187" t="s">
        <v>525</v>
      </c>
      <c r="C252" s="8">
        <v>215200</v>
      </c>
      <c r="D252" s="8">
        <v>6900</v>
      </c>
      <c r="E252" s="8">
        <v>6900</v>
      </c>
      <c r="F252" s="8">
        <v>6800</v>
      </c>
      <c r="G252" s="8">
        <v>5400</v>
      </c>
      <c r="H252" s="8">
        <v>5400</v>
      </c>
      <c r="I252" s="8">
        <v>8200</v>
      </c>
      <c r="J252" s="8">
        <v>9200</v>
      </c>
      <c r="K252" s="8">
        <v>9200</v>
      </c>
      <c r="L252" s="8">
        <v>8800</v>
      </c>
      <c r="M252" s="8">
        <v>7700</v>
      </c>
      <c r="N252" s="8">
        <v>7100</v>
      </c>
      <c r="O252" s="8">
        <v>6100</v>
      </c>
      <c r="P252" s="8">
        <v>4900</v>
      </c>
      <c r="Q252" s="8">
        <v>3700</v>
      </c>
      <c r="R252" s="8">
        <v>3300</v>
      </c>
      <c r="S252" s="8">
        <v>2100</v>
      </c>
      <c r="T252" s="8">
        <v>1600</v>
      </c>
      <c r="U252" s="174">
        <v>900</v>
      </c>
      <c r="V252" s="174">
        <v>400</v>
      </c>
    </row>
    <row r="253" spans="1:22" x14ac:dyDescent="0.35">
      <c r="A253" s="173" t="s">
        <v>526</v>
      </c>
      <c r="B253" s="187" t="s">
        <v>527</v>
      </c>
      <c r="C253" s="8">
        <v>310300</v>
      </c>
      <c r="D253" s="8">
        <v>10800</v>
      </c>
      <c r="E253" s="8">
        <v>11100</v>
      </c>
      <c r="F253" s="8">
        <v>10900</v>
      </c>
      <c r="G253" s="8">
        <v>10200</v>
      </c>
      <c r="H253" s="8">
        <v>9600</v>
      </c>
      <c r="I253" s="8">
        <v>10500</v>
      </c>
      <c r="J253" s="8">
        <v>12100</v>
      </c>
      <c r="K253" s="8">
        <v>12700</v>
      </c>
      <c r="L253" s="8">
        <v>12300</v>
      </c>
      <c r="M253" s="8">
        <v>10700</v>
      </c>
      <c r="N253" s="8">
        <v>9600</v>
      </c>
      <c r="O253" s="8">
        <v>8400</v>
      </c>
      <c r="P253" s="8">
        <v>7200</v>
      </c>
      <c r="Q253" s="8">
        <v>5400</v>
      </c>
      <c r="R253" s="8">
        <v>4500</v>
      </c>
      <c r="S253" s="8">
        <v>3000</v>
      </c>
      <c r="T253" s="8">
        <v>2300</v>
      </c>
      <c r="U253" s="8">
        <v>1300</v>
      </c>
      <c r="V253" s="174">
        <v>600</v>
      </c>
    </row>
    <row r="254" spans="1:22" x14ac:dyDescent="0.35">
      <c r="A254" s="173" t="s">
        <v>528</v>
      </c>
      <c r="B254" s="187" t="s">
        <v>529</v>
      </c>
      <c r="C254" s="8">
        <v>195200</v>
      </c>
      <c r="D254" s="8">
        <v>5700</v>
      </c>
      <c r="E254" s="8">
        <v>6500</v>
      </c>
      <c r="F254" s="8">
        <v>6800</v>
      </c>
      <c r="G254" s="8">
        <v>5200</v>
      </c>
      <c r="H254" s="8">
        <v>4000</v>
      </c>
      <c r="I254" s="8">
        <v>4700</v>
      </c>
      <c r="J254" s="8">
        <v>5600</v>
      </c>
      <c r="K254" s="8">
        <v>6600</v>
      </c>
      <c r="L254" s="8">
        <v>7700</v>
      </c>
      <c r="M254" s="8">
        <v>7900</v>
      </c>
      <c r="N254" s="8">
        <v>7500</v>
      </c>
      <c r="O254" s="8">
        <v>6600</v>
      </c>
      <c r="P254" s="8">
        <v>5000</v>
      </c>
      <c r="Q254" s="8">
        <v>4000</v>
      </c>
      <c r="R254" s="8">
        <v>4000</v>
      </c>
      <c r="S254" s="8">
        <v>2800</v>
      </c>
      <c r="T254" s="8">
        <v>1800</v>
      </c>
      <c r="U254" s="8">
        <v>1000</v>
      </c>
      <c r="V254" s="174">
        <v>500</v>
      </c>
    </row>
    <row r="255" spans="1:22" x14ac:dyDescent="0.35">
      <c r="A255" s="173" t="s">
        <v>530</v>
      </c>
      <c r="B255" s="187" t="s">
        <v>531</v>
      </c>
      <c r="C255" s="8">
        <v>209600</v>
      </c>
      <c r="D255" s="8">
        <v>6600</v>
      </c>
      <c r="E255" s="8">
        <v>7400</v>
      </c>
      <c r="F255" s="8">
        <v>7400</v>
      </c>
      <c r="G255" s="8">
        <v>5900</v>
      </c>
      <c r="H255" s="8">
        <v>5000</v>
      </c>
      <c r="I255" s="8">
        <v>6000</v>
      </c>
      <c r="J255" s="8">
        <v>6700</v>
      </c>
      <c r="K255" s="8">
        <v>7600</v>
      </c>
      <c r="L255" s="8">
        <v>8300</v>
      </c>
      <c r="M255" s="8">
        <v>7600</v>
      </c>
      <c r="N255" s="8">
        <v>7200</v>
      </c>
      <c r="O255" s="8">
        <v>6600</v>
      </c>
      <c r="P255" s="8">
        <v>5200</v>
      </c>
      <c r="Q255" s="8">
        <v>4100</v>
      </c>
      <c r="R255" s="8">
        <v>3900</v>
      </c>
      <c r="S255" s="8">
        <v>2600</v>
      </c>
      <c r="T255" s="8">
        <v>1800</v>
      </c>
      <c r="U255" s="8">
        <v>1100</v>
      </c>
      <c r="V255" s="174">
        <v>500</v>
      </c>
    </row>
    <row r="256" spans="1:22" x14ac:dyDescent="0.35">
      <c r="A256" s="173" t="s">
        <v>532</v>
      </c>
      <c r="B256" s="187" t="s">
        <v>533</v>
      </c>
      <c r="C256" s="8">
        <v>278400</v>
      </c>
      <c r="D256" s="8">
        <v>9800</v>
      </c>
      <c r="E256" s="8">
        <v>9000</v>
      </c>
      <c r="F256" s="8">
        <v>8400</v>
      </c>
      <c r="G256" s="8">
        <v>7800</v>
      </c>
      <c r="H256" s="8">
        <v>7900</v>
      </c>
      <c r="I256" s="8">
        <v>10900</v>
      </c>
      <c r="J256" s="8">
        <v>13700</v>
      </c>
      <c r="K256" s="8">
        <v>13200</v>
      </c>
      <c r="L256" s="8">
        <v>11500</v>
      </c>
      <c r="M256" s="8">
        <v>9600</v>
      </c>
      <c r="N256" s="8">
        <v>8900</v>
      </c>
      <c r="O256" s="8">
        <v>7300</v>
      </c>
      <c r="P256" s="8">
        <v>5800</v>
      </c>
      <c r="Q256" s="8">
        <v>4100</v>
      </c>
      <c r="R256" s="8">
        <v>3300</v>
      </c>
      <c r="S256" s="8">
        <v>2300</v>
      </c>
      <c r="T256" s="8">
        <v>1700</v>
      </c>
      <c r="U256" s="174">
        <v>900</v>
      </c>
      <c r="V256" s="174">
        <v>400</v>
      </c>
    </row>
    <row r="257" spans="1:22" x14ac:dyDescent="0.35">
      <c r="A257" s="173" t="s">
        <v>534</v>
      </c>
      <c r="B257" s="185" t="s">
        <v>1013</v>
      </c>
      <c r="C257" s="8">
        <v>9278100</v>
      </c>
      <c r="D257" s="8">
        <v>254200</v>
      </c>
      <c r="E257" s="8">
        <v>283300</v>
      </c>
      <c r="F257" s="8">
        <v>292000</v>
      </c>
      <c r="G257" s="8">
        <v>270500</v>
      </c>
      <c r="H257" s="8">
        <v>262300</v>
      </c>
      <c r="I257" s="8">
        <v>269000</v>
      </c>
      <c r="J257" s="8">
        <v>290700</v>
      </c>
      <c r="K257" s="8">
        <v>293800</v>
      </c>
      <c r="L257" s="8">
        <v>294900</v>
      </c>
      <c r="M257" s="8">
        <v>302500</v>
      </c>
      <c r="N257" s="8">
        <v>322600</v>
      </c>
      <c r="O257" s="8">
        <v>315900</v>
      </c>
      <c r="P257" s="8">
        <v>267000</v>
      </c>
      <c r="Q257" s="8">
        <v>223200</v>
      </c>
      <c r="R257" s="8">
        <v>227400</v>
      </c>
      <c r="S257" s="8">
        <v>165500</v>
      </c>
      <c r="T257" s="8">
        <v>110000</v>
      </c>
      <c r="U257" s="8">
        <v>63800</v>
      </c>
      <c r="V257" s="8">
        <v>30600</v>
      </c>
    </row>
    <row r="258" spans="1:22" x14ac:dyDescent="0.35">
      <c r="A258" s="173" t="s">
        <v>536</v>
      </c>
      <c r="B258" s="186" t="s">
        <v>1014</v>
      </c>
      <c r="C258" s="8">
        <v>124600</v>
      </c>
      <c r="D258" s="8">
        <v>3700</v>
      </c>
      <c r="E258" s="8">
        <v>4100</v>
      </c>
      <c r="F258" s="8">
        <v>4100</v>
      </c>
      <c r="G258" s="8">
        <v>3700</v>
      </c>
      <c r="H258" s="8">
        <v>3300</v>
      </c>
      <c r="I258" s="8">
        <v>4000</v>
      </c>
      <c r="J258" s="8">
        <v>4500</v>
      </c>
      <c r="K258" s="8">
        <v>4600</v>
      </c>
      <c r="L258" s="8">
        <v>4400</v>
      </c>
      <c r="M258" s="8">
        <v>4400</v>
      </c>
      <c r="N258" s="8">
        <v>4500</v>
      </c>
      <c r="O258" s="8">
        <v>4100</v>
      </c>
      <c r="P258" s="8">
        <v>3400</v>
      </c>
      <c r="Q258" s="8">
        <v>2700</v>
      </c>
      <c r="R258" s="8">
        <v>2400</v>
      </c>
      <c r="S258" s="8">
        <v>1600</v>
      </c>
      <c r="T258" s="8">
        <v>1100</v>
      </c>
      <c r="U258" s="174">
        <v>600</v>
      </c>
      <c r="V258" s="174">
        <v>300</v>
      </c>
    </row>
    <row r="259" spans="1:22" x14ac:dyDescent="0.35">
      <c r="A259" s="173" t="s">
        <v>538</v>
      </c>
      <c r="B259" s="186" t="s">
        <v>1015</v>
      </c>
      <c r="C259" s="8">
        <v>277200</v>
      </c>
      <c r="D259" s="8">
        <v>6100</v>
      </c>
      <c r="E259" s="8">
        <v>6700</v>
      </c>
      <c r="F259" s="8">
        <v>7200</v>
      </c>
      <c r="G259" s="8">
        <v>8500</v>
      </c>
      <c r="H259" s="8">
        <v>13000</v>
      </c>
      <c r="I259" s="8">
        <v>10400</v>
      </c>
      <c r="J259" s="8">
        <v>10100</v>
      </c>
      <c r="K259" s="8">
        <v>9600</v>
      </c>
      <c r="L259" s="8">
        <v>9400</v>
      </c>
      <c r="M259" s="8">
        <v>10200</v>
      </c>
      <c r="N259" s="8">
        <v>10500</v>
      </c>
      <c r="O259" s="8">
        <v>9400</v>
      </c>
      <c r="P259" s="8">
        <v>6900</v>
      </c>
      <c r="Q259" s="8">
        <v>5400</v>
      </c>
      <c r="R259" s="8">
        <v>5000</v>
      </c>
      <c r="S259" s="8">
        <v>3200</v>
      </c>
      <c r="T259" s="8">
        <v>2200</v>
      </c>
      <c r="U259" s="8">
        <v>1300</v>
      </c>
      <c r="V259" s="174">
        <v>700</v>
      </c>
    </row>
    <row r="260" spans="1:22" x14ac:dyDescent="0.35">
      <c r="A260" s="173" t="s">
        <v>540</v>
      </c>
      <c r="B260" s="186" t="s">
        <v>1016</v>
      </c>
      <c r="C260" s="8">
        <v>140400</v>
      </c>
      <c r="D260" s="8">
        <v>2900</v>
      </c>
      <c r="E260" s="8">
        <v>3500</v>
      </c>
      <c r="F260" s="8">
        <v>3700</v>
      </c>
      <c r="G260" s="8">
        <v>3300</v>
      </c>
      <c r="H260" s="8">
        <v>3100</v>
      </c>
      <c r="I260" s="8">
        <v>3300</v>
      </c>
      <c r="J260" s="8">
        <v>3500</v>
      </c>
      <c r="K260" s="8">
        <v>3400</v>
      </c>
      <c r="L260" s="8">
        <v>3400</v>
      </c>
      <c r="M260" s="8">
        <v>3700</v>
      </c>
      <c r="N260" s="8">
        <v>4800</v>
      </c>
      <c r="O260" s="8">
        <v>5400</v>
      </c>
      <c r="P260" s="8">
        <v>5000</v>
      </c>
      <c r="Q260" s="8">
        <v>5000</v>
      </c>
      <c r="R260" s="8">
        <v>5400</v>
      </c>
      <c r="S260" s="8">
        <v>4100</v>
      </c>
      <c r="T260" s="8">
        <v>2400</v>
      </c>
      <c r="U260" s="8">
        <v>1400</v>
      </c>
      <c r="V260" s="174">
        <v>600</v>
      </c>
    </row>
    <row r="261" spans="1:22" x14ac:dyDescent="0.35">
      <c r="A261" s="173" t="s">
        <v>542</v>
      </c>
      <c r="B261" s="186" t="s">
        <v>1017</v>
      </c>
      <c r="C261" s="8">
        <v>279800</v>
      </c>
      <c r="D261" s="8">
        <v>8900</v>
      </c>
      <c r="E261" s="8">
        <v>9400</v>
      </c>
      <c r="F261" s="8">
        <v>9200</v>
      </c>
      <c r="G261" s="8">
        <v>8300</v>
      </c>
      <c r="H261" s="8">
        <v>8100</v>
      </c>
      <c r="I261" s="8">
        <v>8800</v>
      </c>
      <c r="J261" s="8">
        <v>9700</v>
      </c>
      <c r="K261" s="8">
        <v>9500</v>
      </c>
      <c r="L261" s="8">
        <v>9000</v>
      </c>
      <c r="M261" s="8">
        <v>8800</v>
      </c>
      <c r="N261" s="8">
        <v>9600</v>
      </c>
      <c r="O261" s="8">
        <v>9300</v>
      </c>
      <c r="P261" s="8">
        <v>7700</v>
      </c>
      <c r="Q261" s="8">
        <v>6300</v>
      </c>
      <c r="R261" s="8">
        <v>6200</v>
      </c>
      <c r="S261" s="8">
        <v>4100</v>
      </c>
      <c r="T261" s="8">
        <v>2600</v>
      </c>
      <c r="U261" s="8">
        <v>1300</v>
      </c>
      <c r="V261" s="174">
        <v>500</v>
      </c>
    </row>
    <row r="262" spans="1:22" x14ac:dyDescent="0.35">
      <c r="A262" s="173" t="s">
        <v>544</v>
      </c>
      <c r="B262" s="186" t="s">
        <v>1018</v>
      </c>
      <c r="C262" s="8">
        <v>287000</v>
      </c>
      <c r="D262" s="8">
        <v>9000</v>
      </c>
      <c r="E262" s="8">
        <v>10400</v>
      </c>
      <c r="F262" s="8">
        <v>10700</v>
      </c>
      <c r="G262" s="8">
        <v>8600</v>
      </c>
      <c r="H262" s="8">
        <v>7800</v>
      </c>
      <c r="I262" s="8">
        <v>9400</v>
      </c>
      <c r="J262" s="8">
        <v>10600</v>
      </c>
      <c r="K262" s="8">
        <v>11100</v>
      </c>
      <c r="L262" s="8">
        <v>11000</v>
      </c>
      <c r="M262" s="8">
        <v>10000</v>
      </c>
      <c r="N262" s="8">
        <v>9500</v>
      </c>
      <c r="O262" s="8">
        <v>8400</v>
      </c>
      <c r="P262" s="8">
        <v>7100</v>
      </c>
      <c r="Q262" s="8">
        <v>5800</v>
      </c>
      <c r="R262" s="8">
        <v>5300</v>
      </c>
      <c r="S262" s="8">
        <v>3400</v>
      </c>
      <c r="T262" s="8">
        <v>2100</v>
      </c>
      <c r="U262" s="8">
        <v>1000</v>
      </c>
      <c r="V262" s="174">
        <v>500</v>
      </c>
    </row>
    <row r="263" spans="1:22" x14ac:dyDescent="0.35">
      <c r="A263" s="173" t="s">
        <v>546</v>
      </c>
      <c r="B263" s="186" t="s">
        <v>1019</v>
      </c>
      <c r="C263" s="8">
        <v>208100</v>
      </c>
      <c r="D263" s="8">
        <v>5700</v>
      </c>
      <c r="E263" s="8">
        <v>6200</v>
      </c>
      <c r="F263" s="8">
        <v>6000</v>
      </c>
      <c r="G263" s="8">
        <v>7500</v>
      </c>
      <c r="H263" s="8">
        <v>10500</v>
      </c>
      <c r="I263" s="8">
        <v>7600</v>
      </c>
      <c r="J263" s="8">
        <v>7600</v>
      </c>
      <c r="K263" s="8">
        <v>7400</v>
      </c>
      <c r="L263" s="8">
        <v>6300</v>
      </c>
      <c r="M263" s="8">
        <v>6200</v>
      </c>
      <c r="N263" s="8">
        <v>6700</v>
      </c>
      <c r="O263" s="8">
        <v>6400</v>
      </c>
      <c r="P263" s="8">
        <v>5300</v>
      </c>
      <c r="Q263" s="8">
        <v>4000</v>
      </c>
      <c r="R263" s="8">
        <v>4000</v>
      </c>
      <c r="S263" s="8">
        <v>2700</v>
      </c>
      <c r="T263" s="8">
        <v>1700</v>
      </c>
      <c r="U263" s="8">
        <v>1000</v>
      </c>
      <c r="V263" s="174">
        <v>500</v>
      </c>
    </row>
    <row r="264" spans="1:22" x14ac:dyDescent="0.35">
      <c r="A264" s="173" t="s">
        <v>548</v>
      </c>
      <c r="B264" s="186" t="s">
        <v>1020</v>
      </c>
      <c r="C264" s="8">
        <v>174200</v>
      </c>
      <c r="D264" s="8">
        <v>5300</v>
      </c>
      <c r="E264" s="8">
        <v>5400</v>
      </c>
      <c r="F264" s="8">
        <v>5200</v>
      </c>
      <c r="G264" s="8">
        <v>5600</v>
      </c>
      <c r="H264" s="8">
        <v>7200</v>
      </c>
      <c r="I264" s="8">
        <v>7200</v>
      </c>
      <c r="J264" s="8">
        <v>7700</v>
      </c>
      <c r="K264" s="8">
        <v>7300</v>
      </c>
      <c r="L264" s="8">
        <v>6600</v>
      </c>
      <c r="M264" s="8">
        <v>5800</v>
      </c>
      <c r="N264" s="8">
        <v>5400</v>
      </c>
      <c r="O264" s="8">
        <v>4800</v>
      </c>
      <c r="P264" s="8">
        <v>3900</v>
      </c>
      <c r="Q264" s="8">
        <v>2900</v>
      </c>
      <c r="R264" s="8">
        <v>2500</v>
      </c>
      <c r="S264" s="8">
        <v>1900</v>
      </c>
      <c r="T264" s="8">
        <v>1300</v>
      </c>
      <c r="U264" s="174">
        <v>700</v>
      </c>
      <c r="V264" s="174">
        <v>400</v>
      </c>
    </row>
    <row r="265" spans="1:22" x14ac:dyDescent="0.35">
      <c r="A265" s="173" t="s">
        <v>550</v>
      </c>
      <c r="B265" s="186" t="s">
        <v>1021</v>
      </c>
      <c r="C265" s="8">
        <v>158500</v>
      </c>
      <c r="D265" s="8">
        <v>5900</v>
      </c>
      <c r="E265" s="8">
        <v>6500</v>
      </c>
      <c r="F265" s="8">
        <v>6500</v>
      </c>
      <c r="G265" s="8">
        <v>5100</v>
      </c>
      <c r="H265" s="8">
        <v>4500</v>
      </c>
      <c r="I265" s="8">
        <v>5100</v>
      </c>
      <c r="J265" s="8">
        <v>6000</v>
      </c>
      <c r="K265" s="8">
        <v>6800</v>
      </c>
      <c r="L265" s="8">
        <v>6900</v>
      </c>
      <c r="M265" s="8">
        <v>5700</v>
      </c>
      <c r="N265" s="8">
        <v>4900</v>
      </c>
      <c r="O265" s="8">
        <v>4000</v>
      </c>
      <c r="P265" s="8">
        <v>3300</v>
      </c>
      <c r="Q265" s="8">
        <v>2600</v>
      </c>
      <c r="R265" s="8">
        <v>1900</v>
      </c>
      <c r="S265" s="8">
        <v>1100</v>
      </c>
      <c r="T265" s="174">
        <v>900</v>
      </c>
      <c r="U265" s="174">
        <v>500</v>
      </c>
      <c r="V265" s="174">
        <v>200</v>
      </c>
    </row>
    <row r="266" spans="1:22" x14ac:dyDescent="0.35">
      <c r="A266" s="173" t="s">
        <v>552</v>
      </c>
      <c r="B266" s="186" t="s">
        <v>1022</v>
      </c>
      <c r="C266" s="8">
        <v>249000</v>
      </c>
      <c r="D266" s="8">
        <v>7000</v>
      </c>
      <c r="E266" s="8">
        <v>7500</v>
      </c>
      <c r="F266" s="8">
        <v>7100</v>
      </c>
      <c r="G266" s="8">
        <v>8700</v>
      </c>
      <c r="H266" s="8">
        <v>13500</v>
      </c>
      <c r="I266" s="8">
        <v>10300</v>
      </c>
      <c r="J266" s="8">
        <v>9900</v>
      </c>
      <c r="K266" s="8">
        <v>9300</v>
      </c>
      <c r="L266" s="8">
        <v>8300</v>
      </c>
      <c r="M266" s="8">
        <v>7600</v>
      </c>
      <c r="N266" s="8">
        <v>7100</v>
      </c>
      <c r="O266" s="8">
        <v>7000</v>
      </c>
      <c r="P266" s="8">
        <v>5800</v>
      </c>
      <c r="Q266" s="8">
        <v>4900</v>
      </c>
      <c r="R266" s="8">
        <v>4300</v>
      </c>
      <c r="S266" s="8">
        <v>3100</v>
      </c>
      <c r="T266" s="8">
        <v>1900</v>
      </c>
      <c r="U266" s="8">
        <v>1100</v>
      </c>
      <c r="V266" s="174">
        <v>600</v>
      </c>
    </row>
    <row r="267" spans="1:22" x14ac:dyDescent="0.35">
      <c r="A267" s="173" t="s">
        <v>554</v>
      </c>
      <c r="B267" s="186" t="s">
        <v>1023</v>
      </c>
      <c r="C267" s="8">
        <v>161400</v>
      </c>
      <c r="D267" s="8">
        <v>4300</v>
      </c>
      <c r="E267" s="8">
        <v>5000</v>
      </c>
      <c r="F267" s="8">
        <v>5400</v>
      </c>
      <c r="G267" s="8">
        <v>4700</v>
      </c>
      <c r="H267" s="8">
        <v>3800</v>
      </c>
      <c r="I267" s="8">
        <v>4400</v>
      </c>
      <c r="J267" s="8">
        <v>4600</v>
      </c>
      <c r="K267" s="8">
        <v>4900</v>
      </c>
      <c r="L267" s="8">
        <v>5200</v>
      </c>
      <c r="M267" s="8">
        <v>5600</v>
      </c>
      <c r="N267" s="8">
        <v>6300</v>
      </c>
      <c r="O267" s="8">
        <v>5900</v>
      </c>
      <c r="P267" s="8">
        <v>5000</v>
      </c>
      <c r="Q267" s="8">
        <v>4200</v>
      </c>
      <c r="R267" s="8">
        <v>4100</v>
      </c>
      <c r="S267" s="8">
        <v>3000</v>
      </c>
      <c r="T267" s="8">
        <v>2000</v>
      </c>
      <c r="U267" s="8">
        <v>1000</v>
      </c>
      <c r="V267" s="174">
        <v>500</v>
      </c>
    </row>
    <row r="268" spans="1:22" x14ac:dyDescent="0.35">
      <c r="A268" s="173" t="s">
        <v>556</v>
      </c>
      <c r="B268" s="186" t="s">
        <v>1024</v>
      </c>
      <c r="C268" s="8">
        <v>153500</v>
      </c>
      <c r="D268" s="8">
        <v>4100</v>
      </c>
      <c r="E268" s="8">
        <v>4700</v>
      </c>
      <c r="F268" s="8">
        <v>5500</v>
      </c>
      <c r="G268" s="8">
        <v>4900</v>
      </c>
      <c r="H268" s="8">
        <v>3500</v>
      </c>
      <c r="I268" s="8">
        <v>4000</v>
      </c>
      <c r="J268" s="8">
        <v>4500</v>
      </c>
      <c r="K268" s="8">
        <v>4900</v>
      </c>
      <c r="L268" s="8">
        <v>5500</v>
      </c>
      <c r="M268" s="8">
        <v>5600</v>
      </c>
      <c r="N268" s="8">
        <v>5800</v>
      </c>
      <c r="O268" s="8">
        <v>5400</v>
      </c>
      <c r="P268" s="8">
        <v>4400</v>
      </c>
      <c r="Q268" s="8">
        <v>3400</v>
      </c>
      <c r="R268" s="8">
        <v>3500</v>
      </c>
      <c r="S268" s="8">
        <v>2500</v>
      </c>
      <c r="T268" s="8">
        <v>1800</v>
      </c>
      <c r="U268" s="8">
        <v>1100</v>
      </c>
      <c r="V268" s="174">
        <v>500</v>
      </c>
    </row>
    <row r="269" spans="1:22" s="3" customFormat="1" x14ac:dyDescent="0.35">
      <c r="A269" s="173" t="s">
        <v>558</v>
      </c>
      <c r="B269" s="186" t="s">
        <v>1025</v>
      </c>
      <c r="C269" s="8">
        <v>177500</v>
      </c>
      <c r="D269" s="8">
        <v>5100</v>
      </c>
      <c r="E269" s="8">
        <v>6200</v>
      </c>
      <c r="F269" s="8">
        <v>6500</v>
      </c>
      <c r="G269" s="8">
        <v>5100</v>
      </c>
      <c r="H269" s="8">
        <v>4200</v>
      </c>
      <c r="I269" s="8">
        <v>4700</v>
      </c>
      <c r="J269" s="8">
        <v>5000</v>
      </c>
      <c r="K269" s="8">
        <v>5800</v>
      </c>
      <c r="L269" s="8">
        <v>6800</v>
      </c>
      <c r="M269" s="8">
        <v>6700</v>
      </c>
      <c r="N269" s="8">
        <v>6300</v>
      </c>
      <c r="O269" s="8">
        <v>5900</v>
      </c>
      <c r="P269" s="8">
        <v>4900</v>
      </c>
      <c r="Q269" s="8">
        <v>3800</v>
      </c>
      <c r="R269" s="8">
        <v>3800</v>
      </c>
      <c r="S269" s="8">
        <v>2800</v>
      </c>
      <c r="T269" s="8">
        <v>1900</v>
      </c>
      <c r="U269" s="8">
        <v>1100</v>
      </c>
      <c r="V269" s="174">
        <v>500</v>
      </c>
    </row>
    <row r="270" spans="1:22" x14ac:dyDescent="0.35">
      <c r="A270" s="173" t="s">
        <v>1026</v>
      </c>
      <c r="B270" s="186" t="s">
        <v>1027</v>
      </c>
      <c r="C270" s="8">
        <v>553100</v>
      </c>
      <c r="D270" s="8">
        <v>15900</v>
      </c>
      <c r="E270" s="8">
        <v>17900</v>
      </c>
      <c r="F270" s="8">
        <v>18800</v>
      </c>
      <c r="G270" s="8">
        <v>15900</v>
      </c>
      <c r="H270" s="8">
        <v>13200</v>
      </c>
      <c r="I270" s="8">
        <v>14900</v>
      </c>
      <c r="J270" s="8">
        <v>16300</v>
      </c>
      <c r="K270" s="8">
        <v>17400</v>
      </c>
      <c r="L270" s="8">
        <v>18500</v>
      </c>
      <c r="M270" s="8">
        <v>18900</v>
      </c>
      <c r="N270" s="8">
        <v>19700</v>
      </c>
      <c r="O270" s="8">
        <v>19400</v>
      </c>
      <c r="P270" s="8">
        <v>16200</v>
      </c>
      <c r="Q270" s="8">
        <v>13100</v>
      </c>
      <c r="R270" s="8">
        <v>12700</v>
      </c>
      <c r="S270" s="8">
        <v>9400</v>
      </c>
      <c r="T270" s="8">
        <v>6600</v>
      </c>
      <c r="U270" s="8">
        <v>3800</v>
      </c>
      <c r="V270" s="8">
        <v>1700</v>
      </c>
    </row>
    <row r="271" spans="1:22" x14ac:dyDescent="0.35">
      <c r="A271" s="173" t="s">
        <v>570</v>
      </c>
      <c r="B271" s="186" t="s">
        <v>1028</v>
      </c>
      <c r="C271" s="8">
        <v>545800</v>
      </c>
      <c r="D271" s="8">
        <v>12900</v>
      </c>
      <c r="E271" s="8">
        <v>14700</v>
      </c>
      <c r="F271" s="8">
        <v>15900</v>
      </c>
      <c r="G271" s="8">
        <v>14300</v>
      </c>
      <c r="H271" s="8">
        <v>12500</v>
      </c>
      <c r="I271" s="8">
        <v>13000</v>
      </c>
      <c r="J271" s="8">
        <v>14000</v>
      </c>
      <c r="K271" s="8">
        <v>13700</v>
      </c>
      <c r="L271" s="8">
        <v>14100</v>
      </c>
      <c r="M271" s="8">
        <v>16100</v>
      </c>
      <c r="N271" s="8">
        <v>19100</v>
      </c>
      <c r="O271" s="8">
        <v>20000</v>
      </c>
      <c r="P271" s="8">
        <v>18200</v>
      </c>
      <c r="Q271" s="8">
        <v>16300</v>
      </c>
      <c r="R271" s="8">
        <v>18000</v>
      </c>
      <c r="S271" s="8">
        <v>13300</v>
      </c>
      <c r="T271" s="8">
        <v>8700</v>
      </c>
      <c r="U271" s="8">
        <v>5100</v>
      </c>
      <c r="V271" s="8">
        <v>2500</v>
      </c>
    </row>
    <row r="272" spans="1:22" x14ac:dyDescent="0.35">
      <c r="A272" s="173" t="s">
        <v>572</v>
      </c>
      <c r="B272" s="187" t="s">
        <v>573</v>
      </c>
      <c r="C272" s="8">
        <v>101700</v>
      </c>
      <c r="D272" s="8">
        <v>2400</v>
      </c>
      <c r="E272" s="8">
        <v>2800</v>
      </c>
      <c r="F272" s="8">
        <v>3100</v>
      </c>
      <c r="G272" s="8">
        <v>2700</v>
      </c>
      <c r="H272" s="8">
        <v>2600</v>
      </c>
      <c r="I272" s="8">
        <v>2700</v>
      </c>
      <c r="J272" s="8">
        <v>3000</v>
      </c>
      <c r="K272" s="8">
        <v>2800</v>
      </c>
      <c r="L272" s="8">
        <v>2800</v>
      </c>
      <c r="M272" s="8">
        <v>3000</v>
      </c>
      <c r="N272" s="8">
        <v>3300</v>
      </c>
      <c r="O272" s="8">
        <v>3400</v>
      </c>
      <c r="P272" s="8">
        <v>3100</v>
      </c>
      <c r="Q272" s="8">
        <v>2700</v>
      </c>
      <c r="R272" s="8">
        <v>3000</v>
      </c>
      <c r="S272" s="8">
        <v>2200</v>
      </c>
      <c r="T272" s="8">
        <v>1600</v>
      </c>
      <c r="U272" s="174">
        <v>900</v>
      </c>
      <c r="V272" s="174">
        <v>500</v>
      </c>
    </row>
    <row r="273" spans="1:22" x14ac:dyDescent="0.35">
      <c r="A273" s="173" t="s">
        <v>574</v>
      </c>
      <c r="B273" s="187" t="s">
        <v>575</v>
      </c>
      <c r="C273" s="8">
        <v>91100</v>
      </c>
      <c r="D273" s="8">
        <v>2500</v>
      </c>
      <c r="E273" s="8">
        <v>2600</v>
      </c>
      <c r="F273" s="8">
        <v>2700</v>
      </c>
      <c r="G273" s="8">
        <v>2500</v>
      </c>
      <c r="H273" s="8">
        <v>2300</v>
      </c>
      <c r="I273" s="8">
        <v>2500</v>
      </c>
      <c r="J273" s="8">
        <v>2800</v>
      </c>
      <c r="K273" s="8">
        <v>2700</v>
      </c>
      <c r="L273" s="8">
        <v>2600</v>
      </c>
      <c r="M273" s="8">
        <v>2900</v>
      </c>
      <c r="N273" s="8">
        <v>3300</v>
      </c>
      <c r="O273" s="8">
        <v>3400</v>
      </c>
      <c r="P273" s="8">
        <v>2900</v>
      </c>
      <c r="Q273" s="8">
        <v>2500</v>
      </c>
      <c r="R273" s="8">
        <v>2500</v>
      </c>
      <c r="S273" s="8">
        <v>1600</v>
      </c>
      <c r="T273" s="8">
        <v>1000</v>
      </c>
      <c r="U273" s="174">
        <v>500</v>
      </c>
      <c r="V273" s="174">
        <v>300</v>
      </c>
    </row>
    <row r="274" spans="1:22" x14ac:dyDescent="0.35">
      <c r="A274" s="173" t="s">
        <v>576</v>
      </c>
      <c r="B274" s="187" t="s">
        <v>577</v>
      </c>
      <c r="C274" s="8">
        <v>99900</v>
      </c>
      <c r="D274" s="8">
        <v>2400</v>
      </c>
      <c r="E274" s="8">
        <v>2800</v>
      </c>
      <c r="F274" s="8">
        <v>3000</v>
      </c>
      <c r="G274" s="8">
        <v>2700</v>
      </c>
      <c r="H274" s="8">
        <v>2200</v>
      </c>
      <c r="I274" s="8">
        <v>2100</v>
      </c>
      <c r="J274" s="8">
        <v>2400</v>
      </c>
      <c r="K274" s="8">
        <v>2600</v>
      </c>
      <c r="L274" s="8">
        <v>2700</v>
      </c>
      <c r="M274" s="8">
        <v>3000</v>
      </c>
      <c r="N274" s="8">
        <v>3500</v>
      </c>
      <c r="O274" s="8">
        <v>3600</v>
      </c>
      <c r="P274" s="8">
        <v>3300</v>
      </c>
      <c r="Q274" s="8">
        <v>3000</v>
      </c>
      <c r="R274" s="8">
        <v>3300</v>
      </c>
      <c r="S274" s="8">
        <v>2400</v>
      </c>
      <c r="T274" s="8">
        <v>1600</v>
      </c>
      <c r="U274" s="8">
        <v>1000</v>
      </c>
      <c r="V274" s="174">
        <v>500</v>
      </c>
    </row>
    <row r="275" spans="1:22" x14ac:dyDescent="0.35">
      <c r="A275" s="173" t="s">
        <v>578</v>
      </c>
      <c r="B275" s="187" t="s">
        <v>579</v>
      </c>
      <c r="C275" s="8">
        <v>93100</v>
      </c>
      <c r="D275" s="8">
        <v>2000</v>
      </c>
      <c r="E275" s="8">
        <v>2200</v>
      </c>
      <c r="F275" s="8">
        <v>2400</v>
      </c>
      <c r="G275" s="8">
        <v>2200</v>
      </c>
      <c r="H275" s="8">
        <v>1900</v>
      </c>
      <c r="I275" s="8">
        <v>2000</v>
      </c>
      <c r="J275" s="8">
        <v>1900</v>
      </c>
      <c r="K275" s="8">
        <v>1900</v>
      </c>
      <c r="L275" s="8">
        <v>1900</v>
      </c>
      <c r="M275" s="8">
        <v>2300</v>
      </c>
      <c r="N275" s="8">
        <v>3100</v>
      </c>
      <c r="O275" s="8">
        <v>3500</v>
      </c>
      <c r="P275" s="8">
        <v>3300</v>
      </c>
      <c r="Q275" s="8">
        <v>3200</v>
      </c>
      <c r="R275" s="8">
        <v>3900</v>
      </c>
      <c r="S275" s="8">
        <v>2900</v>
      </c>
      <c r="T275" s="8">
        <v>1900</v>
      </c>
      <c r="U275" s="8">
        <v>1100</v>
      </c>
      <c r="V275" s="174">
        <v>500</v>
      </c>
    </row>
    <row r="276" spans="1:22" x14ac:dyDescent="0.35">
      <c r="A276" s="173" t="s">
        <v>580</v>
      </c>
      <c r="B276" s="187" t="s">
        <v>581</v>
      </c>
      <c r="C276" s="8">
        <v>160100</v>
      </c>
      <c r="D276" s="8">
        <v>3700</v>
      </c>
      <c r="E276" s="8">
        <v>4300</v>
      </c>
      <c r="F276" s="8">
        <v>4700</v>
      </c>
      <c r="G276" s="8">
        <v>4100</v>
      </c>
      <c r="H276" s="8">
        <v>3500</v>
      </c>
      <c r="I276" s="8">
        <v>3600</v>
      </c>
      <c r="J276" s="8">
        <v>3800</v>
      </c>
      <c r="K276" s="8">
        <v>3800</v>
      </c>
      <c r="L276" s="8">
        <v>4000</v>
      </c>
      <c r="M276" s="8">
        <v>4800</v>
      </c>
      <c r="N276" s="8">
        <v>5800</v>
      </c>
      <c r="O276" s="8">
        <v>6100</v>
      </c>
      <c r="P276" s="8">
        <v>5600</v>
      </c>
      <c r="Q276" s="8">
        <v>4900</v>
      </c>
      <c r="R276" s="8">
        <v>5300</v>
      </c>
      <c r="S276" s="8">
        <v>4200</v>
      </c>
      <c r="T276" s="8">
        <v>2600</v>
      </c>
      <c r="U276" s="8">
        <v>1500</v>
      </c>
      <c r="V276" s="174">
        <v>700</v>
      </c>
    </row>
    <row r="277" spans="1:22" x14ac:dyDescent="0.35">
      <c r="A277" s="173" t="s">
        <v>582</v>
      </c>
      <c r="B277" s="186" t="s">
        <v>1029</v>
      </c>
      <c r="C277" s="8">
        <v>1400800</v>
      </c>
      <c r="D277" s="8">
        <v>36500</v>
      </c>
      <c r="E277" s="8">
        <v>41600</v>
      </c>
      <c r="F277" s="8">
        <v>42100</v>
      </c>
      <c r="G277" s="8">
        <v>38400</v>
      </c>
      <c r="H277" s="8">
        <v>34600</v>
      </c>
      <c r="I277" s="8">
        <v>38500</v>
      </c>
      <c r="J277" s="8">
        <v>42300</v>
      </c>
      <c r="K277" s="8">
        <v>42100</v>
      </c>
      <c r="L277" s="8">
        <v>41600</v>
      </c>
      <c r="M277" s="8">
        <v>44400</v>
      </c>
      <c r="N277" s="8">
        <v>49700</v>
      </c>
      <c r="O277" s="8">
        <v>50300</v>
      </c>
      <c r="P277" s="8">
        <v>43700</v>
      </c>
      <c r="Q277" s="8">
        <v>36500</v>
      </c>
      <c r="R277" s="8">
        <v>38400</v>
      </c>
      <c r="S277" s="8">
        <v>28500</v>
      </c>
      <c r="T277" s="8">
        <v>19000</v>
      </c>
      <c r="U277" s="8">
        <v>11100</v>
      </c>
      <c r="V277" s="8">
        <v>5300</v>
      </c>
    </row>
    <row r="278" spans="1:22" x14ac:dyDescent="0.35">
      <c r="A278" s="173" t="s">
        <v>584</v>
      </c>
      <c r="B278" s="187" t="s">
        <v>585</v>
      </c>
      <c r="C278" s="8">
        <v>185200</v>
      </c>
      <c r="D278" s="8">
        <v>5400</v>
      </c>
      <c r="E278" s="8">
        <v>6000</v>
      </c>
      <c r="F278" s="8">
        <v>5800</v>
      </c>
      <c r="G278" s="8">
        <v>4700</v>
      </c>
      <c r="H278" s="8">
        <v>4700</v>
      </c>
      <c r="I278" s="8">
        <v>5800</v>
      </c>
      <c r="J278" s="8">
        <v>6700</v>
      </c>
      <c r="K278" s="8">
        <v>6500</v>
      </c>
      <c r="L278" s="8">
        <v>6300</v>
      </c>
      <c r="M278" s="8">
        <v>6400</v>
      </c>
      <c r="N278" s="8">
        <v>7000</v>
      </c>
      <c r="O278" s="8">
        <v>6400</v>
      </c>
      <c r="P278" s="8">
        <v>5100</v>
      </c>
      <c r="Q278" s="8">
        <v>4100</v>
      </c>
      <c r="R278" s="8">
        <v>4200</v>
      </c>
      <c r="S278" s="8">
        <v>3000</v>
      </c>
      <c r="T278" s="8">
        <v>2000</v>
      </c>
      <c r="U278" s="8">
        <v>1000</v>
      </c>
      <c r="V278" s="174">
        <v>500</v>
      </c>
    </row>
    <row r="279" spans="1:22" x14ac:dyDescent="0.35">
      <c r="A279" s="173" t="s">
        <v>586</v>
      </c>
      <c r="B279" s="187" t="s">
        <v>587</v>
      </c>
      <c r="C279" s="8">
        <v>125700</v>
      </c>
      <c r="D279" s="8">
        <v>3100</v>
      </c>
      <c r="E279" s="8">
        <v>3600</v>
      </c>
      <c r="F279" s="8">
        <v>3800</v>
      </c>
      <c r="G279" s="8">
        <v>3500</v>
      </c>
      <c r="H279" s="8">
        <v>2700</v>
      </c>
      <c r="I279" s="8">
        <v>3000</v>
      </c>
      <c r="J279" s="8">
        <v>3300</v>
      </c>
      <c r="K279" s="8">
        <v>3400</v>
      </c>
      <c r="L279" s="8">
        <v>3600</v>
      </c>
      <c r="M279" s="8">
        <v>4100</v>
      </c>
      <c r="N279" s="8">
        <v>4600</v>
      </c>
      <c r="O279" s="8">
        <v>4700</v>
      </c>
      <c r="P279" s="8">
        <v>4300</v>
      </c>
      <c r="Q279" s="8">
        <v>3600</v>
      </c>
      <c r="R279" s="8">
        <v>3600</v>
      </c>
      <c r="S279" s="8">
        <v>2800</v>
      </c>
      <c r="T279" s="8">
        <v>1800</v>
      </c>
      <c r="U279" s="8">
        <v>1100</v>
      </c>
      <c r="V279" s="174">
        <v>500</v>
      </c>
    </row>
    <row r="280" spans="1:22" x14ac:dyDescent="0.35">
      <c r="A280" s="173" t="s">
        <v>588</v>
      </c>
      <c r="B280" s="187" t="s">
        <v>589</v>
      </c>
      <c r="C280" s="8">
        <v>136400</v>
      </c>
      <c r="D280" s="8">
        <v>3800</v>
      </c>
      <c r="E280" s="8">
        <v>4400</v>
      </c>
      <c r="F280" s="8">
        <v>4300</v>
      </c>
      <c r="G280" s="8">
        <v>3700</v>
      </c>
      <c r="H280" s="8">
        <v>3300</v>
      </c>
      <c r="I280" s="8">
        <v>4000</v>
      </c>
      <c r="J280" s="8">
        <v>4500</v>
      </c>
      <c r="K280" s="8">
        <v>4500</v>
      </c>
      <c r="L280" s="8">
        <v>4400</v>
      </c>
      <c r="M280" s="8">
        <v>4400</v>
      </c>
      <c r="N280" s="8">
        <v>4700</v>
      </c>
      <c r="O280" s="8">
        <v>4500</v>
      </c>
      <c r="P280" s="8">
        <v>4000</v>
      </c>
      <c r="Q280" s="8">
        <v>3400</v>
      </c>
      <c r="R280" s="8">
        <v>3300</v>
      </c>
      <c r="S280" s="8">
        <v>2400</v>
      </c>
      <c r="T280" s="8">
        <v>1700</v>
      </c>
      <c r="U280" s="174">
        <v>900</v>
      </c>
      <c r="V280" s="174">
        <v>500</v>
      </c>
    </row>
    <row r="281" spans="1:22" x14ac:dyDescent="0.35">
      <c r="A281" s="173" t="s">
        <v>590</v>
      </c>
      <c r="B281" s="187" t="s">
        <v>591</v>
      </c>
      <c r="C281" s="8">
        <v>114500</v>
      </c>
      <c r="D281" s="8">
        <v>2700</v>
      </c>
      <c r="E281" s="8">
        <v>3100</v>
      </c>
      <c r="F281" s="8">
        <v>3200</v>
      </c>
      <c r="G281" s="8">
        <v>3000</v>
      </c>
      <c r="H281" s="8">
        <v>2900</v>
      </c>
      <c r="I281" s="8">
        <v>2800</v>
      </c>
      <c r="J281" s="8">
        <v>3200</v>
      </c>
      <c r="K281" s="8">
        <v>3300</v>
      </c>
      <c r="L281" s="8">
        <v>3100</v>
      </c>
      <c r="M281" s="8">
        <v>3400</v>
      </c>
      <c r="N281" s="8">
        <v>4100</v>
      </c>
      <c r="O281" s="8">
        <v>4300</v>
      </c>
      <c r="P281" s="8">
        <v>3900</v>
      </c>
      <c r="Q281" s="8">
        <v>3200</v>
      </c>
      <c r="R281" s="8">
        <v>3500</v>
      </c>
      <c r="S281" s="8">
        <v>2600</v>
      </c>
      <c r="T281" s="8">
        <v>1800</v>
      </c>
      <c r="U281" s="8">
        <v>1100</v>
      </c>
      <c r="V281" s="174">
        <v>500</v>
      </c>
    </row>
    <row r="282" spans="1:22" x14ac:dyDescent="0.35">
      <c r="A282" s="173" t="s">
        <v>592</v>
      </c>
      <c r="B282" s="187" t="s">
        <v>593</v>
      </c>
      <c r="C282" s="8">
        <v>81900</v>
      </c>
      <c r="D282" s="8">
        <v>2200</v>
      </c>
      <c r="E282" s="8">
        <v>2500</v>
      </c>
      <c r="F282" s="8">
        <v>2600</v>
      </c>
      <c r="G282" s="8">
        <v>2200</v>
      </c>
      <c r="H282" s="8">
        <v>2200</v>
      </c>
      <c r="I282" s="8">
        <v>2400</v>
      </c>
      <c r="J282" s="8">
        <v>2500</v>
      </c>
      <c r="K282" s="8">
        <v>2500</v>
      </c>
      <c r="L282" s="8">
        <v>2300</v>
      </c>
      <c r="M282" s="8">
        <v>2400</v>
      </c>
      <c r="N282" s="8">
        <v>2800</v>
      </c>
      <c r="O282" s="8">
        <v>3000</v>
      </c>
      <c r="P282" s="8">
        <v>2600</v>
      </c>
      <c r="Q282" s="8">
        <v>2100</v>
      </c>
      <c r="R282" s="8">
        <v>2300</v>
      </c>
      <c r="S282" s="8">
        <v>1600</v>
      </c>
      <c r="T282" s="8">
        <v>1100</v>
      </c>
      <c r="U282" s="174">
        <v>600</v>
      </c>
      <c r="V282" s="174">
        <v>300</v>
      </c>
    </row>
    <row r="283" spans="1:22" x14ac:dyDescent="0.35">
      <c r="A283" s="173" t="s">
        <v>594</v>
      </c>
      <c r="B283" s="187" t="s">
        <v>595</v>
      </c>
      <c r="C283" s="8">
        <v>99400</v>
      </c>
      <c r="D283" s="8">
        <v>2600</v>
      </c>
      <c r="E283" s="8">
        <v>3200</v>
      </c>
      <c r="F283" s="8">
        <v>3300</v>
      </c>
      <c r="G283" s="8">
        <v>3200</v>
      </c>
      <c r="H283" s="8">
        <v>2400</v>
      </c>
      <c r="I283" s="8">
        <v>2700</v>
      </c>
      <c r="J283" s="8">
        <v>2800</v>
      </c>
      <c r="K283" s="8">
        <v>3000</v>
      </c>
      <c r="L283" s="8">
        <v>3300</v>
      </c>
      <c r="M283" s="8">
        <v>3700</v>
      </c>
      <c r="N283" s="8">
        <v>3700</v>
      </c>
      <c r="O283" s="8">
        <v>3600</v>
      </c>
      <c r="P283" s="8">
        <v>2800</v>
      </c>
      <c r="Q283" s="8">
        <v>2200</v>
      </c>
      <c r="R283" s="8">
        <v>2500</v>
      </c>
      <c r="S283" s="8">
        <v>1800</v>
      </c>
      <c r="T283" s="8">
        <v>1300</v>
      </c>
      <c r="U283" s="174">
        <v>700</v>
      </c>
      <c r="V283" s="174">
        <v>300</v>
      </c>
    </row>
    <row r="284" spans="1:22" x14ac:dyDescent="0.35">
      <c r="A284" s="173" t="s">
        <v>596</v>
      </c>
      <c r="B284" s="187" t="s">
        <v>597</v>
      </c>
      <c r="C284" s="8">
        <v>124200</v>
      </c>
      <c r="D284" s="8">
        <v>3200</v>
      </c>
      <c r="E284" s="8">
        <v>3500</v>
      </c>
      <c r="F284" s="8">
        <v>3600</v>
      </c>
      <c r="G284" s="8">
        <v>3200</v>
      </c>
      <c r="H284" s="8">
        <v>3000</v>
      </c>
      <c r="I284" s="8">
        <v>3300</v>
      </c>
      <c r="J284" s="8">
        <v>3500</v>
      </c>
      <c r="K284" s="8">
        <v>3500</v>
      </c>
      <c r="L284" s="8">
        <v>3100</v>
      </c>
      <c r="M284" s="8">
        <v>3400</v>
      </c>
      <c r="N284" s="8">
        <v>4300</v>
      </c>
      <c r="O284" s="8">
        <v>4500</v>
      </c>
      <c r="P284" s="8">
        <v>4200</v>
      </c>
      <c r="Q284" s="8">
        <v>3700</v>
      </c>
      <c r="R284" s="8">
        <v>3700</v>
      </c>
      <c r="S284" s="8">
        <v>2800</v>
      </c>
      <c r="T284" s="8">
        <v>1800</v>
      </c>
      <c r="U284" s="8">
        <v>1200</v>
      </c>
      <c r="V284" s="174">
        <v>500</v>
      </c>
    </row>
    <row r="285" spans="1:22" x14ac:dyDescent="0.35">
      <c r="A285" s="173" t="s">
        <v>598</v>
      </c>
      <c r="B285" s="187" t="s">
        <v>599</v>
      </c>
      <c r="C285" s="8">
        <v>175800</v>
      </c>
      <c r="D285" s="8">
        <v>3700</v>
      </c>
      <c r="E285" s="8">
        <v>4500</v>
      </c>
      <c r="F285" s="8">
        <v>4800</v>
      </c>
      <c r="G285" s="8">
        <v>4300</v>
      </c>
      <c r="H285" s="8">
        <v>3700</v>
      </c>
      <c r="I285" s="8">
        <v>3800</v>
      </c>
      <c r="J285" s="8">
        <v>4100</v>
      </c>
      <c r="K285" s="8">
        <v>4100</v>
      </c>
      <c r="L285" s="8">
        <v>4300</v>
      </c>
      <c r="M285" s="8">
        <v>4800</v>
      </c>
      <c r="N285" s="8">
        <v>6000</v>
      </c>
      <c r="O285" s="8">
        <v>6700</v>
      </c>
      <c r="P285" s="8">
        <v>6200</v>
      </c>
      <c r="Q285" s="8">
        <v>5800</v>
      </c>
      <c r="R285" s="8">
        <v>6400</v>
      </c>
      <c r="S285" s="8">
        <v>4900</v>
      </c>
      <c r="T285" s="8">
        <v>3300</v>
      </c>
      <c r="U285" s="8">
        <v>2000</v>
      </c>
      <c r="V285" s="8">
        <v>1100</v>
      </c>
    </row>
    <row r="286" spans="1:22" x14ac:dyDescent="0.35">
      <c r="A286" s="173" t="s">
        <v>600</v>
      </c>
      <c r="B286" s="187" t="s">
        <v>601</v>
      </c>
      <c r="C286" s="8">
        <v>99800</v>
      </c>
      <c r="D286" s="8">
        <v>3200</v>
      </c>
      <c r="E286" s="8">
        <v>3200</v>
      </c>
      <c r="F286" s="8">
        <v>2800</v>
      </c>
      <c r="G286" s="8">
        <v>2800</v>
      </c>
      <c r="H286" s="8">
        <v>2900</v>
      </c>
      <c r="I286" s="8">
        <v>3800</v>
      </c>
      <c r="J286" s="8">
        <v>4300</v>
      </c>
      <c r="K286" s="8">
        <v>3900</v>
      </c>
      <c r="L286" s="8">
        <v>3500</v>
      </c>
      <c r="M286" s="8">
        <v>3200</v>
      </c>
      <c r="N286" s="8">
        <v>3400</v>
      </c>
      <c r="O286" s="8">
        <v>3300</v>
      </c>
      <c r="P286" s="8">
        <v>2600</v>
      </c>
      <c r="Q286" s="8">
        <v>1800</v>
      </c>
      <c r="R286" s="8">
        <v>2000</v>
      </c>
      <c r="S286" s="8">
        <v>1500</v>
      </c>
      <c r="T286" s="8">
        <v>1000</v>
      </c>
      <c r="U286" s="174">
        <v>400</v>
      </c>
      <c r="V286" s="174">
        <v>200</v>
      </c>
    </row>
    <row r="287" spans="1:22" x14ac:dyDescent="0.35">
      <c r="A287" s="173" t="s">
        <v>602</v>
      </c>
      <c r="B287" s="187" t="s">
        <v>603</v>
      </c>
      <c r="C287" s="8">
        <v>130500</v>
      </c>
      <c r="D287" s="8">
        <v>3600</v>
      </c>
      <c r="E287" s="8">
        <v>4000</v>
      </c>
      <c r="F287" s="8">
        <v>3800</v>
      </c>
      <c r="G287" s="8">
        <v>3200</v>
      </c>
      <c r="H287" s="8">
        <v>2900</v>
      </c>
      <c r="I287" s="8">
        <v>3600</v>
      </c>
      <c r="J287" s="8">
        <v>4000</v>
      </c>
      <c r="K287" s="8">
        <v>4000</v>
      </c>
      <c r="L287" s="8">
        <v>4000</v>
      </c>
      <c r="M287" s="8">
        <v>4400</v>
      </c>
      <c r="N287" s="8">
        <v>4800</v>
      </c>
      <c r="O287" s="8">
        <v>4800</v>
      </c>
      <c r="P287" s="8">
        <v>4000</v>
      </c>
      <c r="Q287" s="8">
        <v>3300</v>
      </c>
      <c r="R287" s="8">
        <v>3600</v>
      </c>
      <c r="S287" s="8">
        <v>2600</v>
      </c>
      <c r="T287" s="8">
        <v>1700</v>
      </c>
      <c r="U287" s="8">
        <v>1000</v>
      </c>
      <c r="V287" s="174">
        <v>400</v>
      </c>
    </row>
    <row r="288" spans="1:22" x14ac:dyDescent="0.35">
      <c r="A288" s="173" t="s">
        <v>604</v>
      </c>
      <c r="B288" s="187" t="s">
        <v>605</v>
      </c>
      <c r="C288" s="8">
        <v>127500</v>
      </c>
      <c r="D288" s="8">
        <v>3100</v>
      </c>
      <c r="E288" s="8">
        <v>3700</v>
      </c>
      <c r="F288" s="8">
        <v>4100</v>
      </c>
      <c r="G288" s="8">
        <v>4700</v>
      </c>
      <c r="H288" s="8">
        <v>3800</v>
      </c>
      <c r="I288" s="8">
        <v>3300</v>
      </c>
      <c r="J288" s="8">
        <v>3300</v>
      </c>
      <c r="K288" s="8">
        <v>3500</v>
      </c>
      <c r="L288" s="8">
        <v>3700</v>
      </c>
      <c r="M288" s="8">
        <v>4100</v>
      </c>
      <c r="N288" s="8">
        <v>4400</v>
      </c>
      <c r="O288" s="8">
        <v>4300</v>
      </c>
      <c r="P288" s="8">
        <v>3800</v>
      </c>
      <c r="Q288" s="8">
        <v>3200</v>
      </c>
      <c r="R288" s="8">
        <v>3300</v>
      </c>
      <c r="S288" s="8">
        <v>2500</v>
      </c>
      <c r="T288" s="8">
        <v>1700</v>
      </c>
      <c r="U288" s="8">
        <v>1000</v>
      </c>
      <c r="V288" s="174">
        <v>500</v>
      </c>
    </row>
    <row r="289" spans="1:22" x14ac:dyDescent="0.35">
      <c r="A289" s="173" t="s">
        <v>606</v>
      </c>
      <c r="B289" s="186" t="s">
        <v>1030</v>
      </c>
      <c r="C289" s="8">
        <v>1576100</v>
      </c>
      <c r="D289" s="8">
        <v>45000</v>
      </c>
      <c r="E289" s="8">
        <v>49000</v>
      </c>
      <c r="F289" s="8">
        <v>50300</v>
      </c>
      <c r="G289" s="8">
        <v>45700</v>
      </c>
      <c r="H289" s="8">
        <v>42000</v>
      </c>
      <c r="I289" s="8">
        <v>44100</v>
      </c>
      <c r="J289" s="8">
        <v>48000</v>
      </c>
      <c r="K289" s="8">
        <v>47600</v>
      </c>
      <c r="L289" s="8">
        <v>47500</v>
      </c>
      <c r="M289" s="8">
        <v>49300</v>
      </c>
      <c r="N289" s="8">
        <v>54600</v>
      </c>
      <c r="O289" s="8">
        <v>54100</v>
      </c>
      <c r="P289" s="8">
        <v>45700</v>
      </c>
      <c r="Q289" s="8">
        <v>39200</v>
      </c>
      <c r="R289" s="8">
        <v>41600</v>
      </c>
      <c r="S289" s="8">
        <v>29800</v>
      </c>
      <c r="T289" s="8">
        <v>19500</v>
      </c>
      <c r="U289" s="8">
        <v>10800</v>
      </c>
      <c r="V289" s="8">
        <v>4900</v>
      </c>
    </row>
    <row r="290" spans="1:22" x14ac:dyDescent="0.35">
      <c r="A290" s="173" t="s">
        <v>608</v>
      </c>
      <c r="B290" s="187" t="s">
        <v>609</v>
      </c>
      <c r="C290" s="8">
        <v>132700</v>
      </c>
      <c r="D290" s="8">
        <v>3900</v>
      </c>
      <c r="E290" s="8">
        <v>4300</v>
      </c>
      <c r="F290" s="8">
        <v>4300</v>
      </c>
      <c r="G290" s="8">
        <v>3800</v>
      </c>
      <c r="H290" s="8">
        <v>3300</v>
      </c>
      <c r="I290" s="8">
        <v>3900</v>
      </c>
      <c r="J290" s="8">
        <v>4200</v>
      </c>
      <c r="K290" s="8">
        <v>3900</v>
      </c>
      <c r="L290" s="8">
        <v>4000</v>
      </c>
      <c r="M290" s="8">
        <v>4000</v>
      </c>
      <c r="N290" s="8">
        <v>4900</v>
      </c>
      <c r="O290" s="8">
        <v>4600</v>
      </c>
      <c r="P290" s="8">
        <v>3700</v>
      </c>
      <c r="Q290" s="8">
        <v>3200</v>
      </c>
      <c r="R290" s="8">
        <v>3400</v>
      </c>
      <c r="S290" s="8">
        <v>2500</v>
      </c>
      <c r="T290" s="8">
        <v>1600</v>
      </c>
      <c r="U290" s="174">
        <v>900</v>
      </c>
      <c r="V290" s="174">
        <v>400</v>
      </c>
    </row>
    <row r="291" spans="1:22" x14ac:dyDescent="0.35">
      <c r="A291" s="173" t="s">
        <v>610</v>
      </c>
      <c r="B291" s="187" t="s">
        <v>611</v>
      </c>
      <c r="C291" s="8">
        <v>157400</v>
      </c>
      <c r="D291" s="8">
        <v>3500</v>
      </c>
      <c r="E291" s="8">
        <v>4000</v>
      </c>
      <c r="F291" s="8">
        <v>4400</v>
      </c>
      <c r="G291" s="8">
        <v>6300</v>
      </c>
      <c r="H291" s="8">
        <v>7500</v>
      </c>
      <c r="I291" s="8">
        <v>4300</v>
      </c>
      <c r="J291" s="8">
        <v>4100</v>
      </c>
      <c r="K291" s="8">
        <v>3900</v>
      </c>
      <c r="L291" s="8">
        <v>3900</v>
      </c>
      <c r="M291" s="8">
        <v>4300</v>
      </c>
      <c r="N291" s="8">
        <v>4700</v>
      </c>
      <c r="O291" s="8">
        <v>4900</v>
      </c>
      <c r="P291" s="8">
        <v>4400</v>
      </c>
      <c r="Q291" s="8">
        <v>4000</v>
      </c>
      <c r="R291" s="8">
        <v>4400</v>
      </c>
      <c r="S291" s="8">
        <v>3100</v>
      </c>
      <c r="T291" s="8">
        <v>2100</v>
      </c>
      <c r="U291" s="8">
        <v>1100</v>
      </c>
      <c r="V291" s="174">
        <v>500</v>
      </c>
    </row>
    <row r="292" spans="1:22" x14ac:dyDescent="0.35">
      <c r="A292" s="173" t="s">
        <v>612</v>
      </c>
      <c r="B292" s="187" t="s">
        <v>613</v>
      </c>
      <c r="C292" s="8">
        <v>116800</v>
      </c>
      <c r="D292" s="8">
        <v>4300</v>
      </c>
      <c r="E292" s="8">
        <v>4200</v>
      </c>
      <c r="F292" s="8">
        <v>4100</v>
      </c>
      <c r="G292" s="8">
        <v>3300</v>
      </c>
      <c r="H292" s="8">
        <v>2800</v>
      </c>
      <c r="I292" s="8">
        <v>3700</v>
      </c>
      <c r="J292" s="8">
        <v>4600</v>
      </c>
      <c r="K292" s="8">
        <v>4500</v>
      </c>
      <c r="L292" s="8">
        <v>4400</v>
      </c>
      <c r="M292" s="8">
        <v>4000</v>
      </c>
      <c r="N292" s="8">
        <v>3800</v>
      </c>
      <c r="O292" s="8">
        <v>3600</v>
      </c>
      <c r="P292" s="8">
        <v>2800</v>
      </c>
      <c r="Q292" s="8">
        <v>2100</v>
      </c>
      <c r="R292" s="8">
        <v>2000</v>
      </c>
      <c r="S292" s="8">
        <v>1400</v>
      </c>
      <c r="T292" s="8">
        <v>1000</v>
      </c>
      <c r="U292" s="174">
        <v>600</v>
      </c>
      <c r="V292" s="174">
        <v>300</v>
      </c>
    </row>
    <row r="293" spans="1:22" x14ac:dyDescent="0.35">
      <c r="A293" s="173" t="s">
        <v>614</v>
      </c>
      <c r="B293" s="187" t="s">
        <v>615</v>
      </c>
      <c r="C293" s="8">
        <v>116400</v>
      </c>
      <c r="D293" s="8">
        <v>3000</v>
      </c>
      <c r="E293" s="8">
        <v>3300</v>
      </c>
      <c r="F293" s="8">
        <v>3500</v>
      </c>
      <c r="G293" s="8">
        <v>3100</v>
      </c>
      <c r="H293" s="8">
        <v>2700</v>
      </c>
      <c r="I293" s="8">
        <v>3200</v>
      </c>
      <c r="J293" s="8">
        <v>3300</v>
      </c>
      <c r="K293" s="8">
        <v>3200</v>
      </c>
      <c r="L293" s="8">
        <v>3100</v>
      </c>
      <c r="M293" s="8">
        <v>3200</v>
      </c>
      <c r="N293" s="8">
        <v>4000</v>
      </c>
      <c r="O293" s="8">
        <v>4300</v>
      </c>
      <c r="P293" s="8">
        <v>4000</v>
      </c>
      <c r="Q293" s="8">
        <v>3600</v>
      </c>
      <c r="R293" s="8">
        <v>3700</v>
      </c>
      <c r="S293" s="8">
        <v>2700</v>
      </c>
      <c r="T293" s="8">
        <v>1700</v>
      </c>
      <c r="U293" s="174">
        <v>900</v>
      </c>
      <c r="V293" s="174">
        <v>400</v>
      </c>
    </row>
    <row r="294" spans="1:22" x14ac:dyDescent="0.35">
      <c r="A294" s="173" t="s">
        <v>616</v>
      </c>
      <c r="B294" s="187" t="s">
        <v>617</v>
      </c>
      <c r="C294" s="8">
        <v>106900</v>
      </c>
      <c r="D294" s="8">
        <v>3400</v>
      </c>
      <c r="E294" s="8">
        <v>3600</v>
      </c>
      <c r="F294" s="8">
        <v>3600</v>
      </c>
      <c r="G294" s="8">
        <v>3200</v>
      </c>
      <c r="H294" s="8">
        <v>2900</v>
      </c>
      <c r="I294" s="8">
        <v>3100</v>
      </c>
      <c r="J294" s="8">
        <v>3600</v>
      </c>
      <c r="K294" s="8">
        <v>3500</v>
      </c>
      <c r="L294" s="8">
        <v>3400</v>
      </c>
      <c r="M294" s="8">
        <v>3400</v>
      </c>
      <c r="N294" s="8">
        <v>3700</v>
      </c>
      <c r="O294" s="8">
        <v>3600</v>
      </c>
      <c r="P294" s="8">
        <v>2900</v>
      </c>
      <c r="Q294" s="8">
        <v>2300</v>
      </c>
      <c r="R294" s="8">
        <v>2300</v>
      </c>
      <c r="S294" s="8">
        <v>1700</v>
      </c>
      <c r="T294" s="8">
        <v>1100</v>
      </c>
      <c r="U294" s="174">
        <v>700</v>
      </c>
      <c r="V294" s="174">
        <v>300</v>
      </c>
    </row>
    <row r="295" spans="1:22" x14ac:dyDescent="0.35">
      <c r="A295" s="173" t="s">
        <v>618</v>
      </c>
      <c r="B295" s="187" t="s">
        <v>619</v>
      </c>
      <c r="C295" s="8">
        <v>175800</v>
      </c>
      <c r="D295" s="8">
        <v>5400</v>
      </c>
      <c r="E295" s="8">
        <v>5700</v>
      </c>
      <c r="F295" s="8">
        <v>5300</v>
      </c>
      <c r="G295" s="8">
        <v>4600</v>
      </c>
      <c r="H295" s="8">
        <v>4500</v>
      </c>
      <c r="I295" s="8">
        <v>5700</v>
      </c>
      <c r="J295" s="8">
        <v>6000</v>
      </c>
      <c r="K295" s="8">
        <v>5900</v>
      </c>
      <c r="L295" s="8">
        <v>5600</v>
      </c>
      <c r="M295" s="8">
        <v>5700</v>
      </c>
      <c r="N295" s="8">
        <v>6400</v>
      </c>
      <c r="O295" s="8">
        <v>5900</v>
      </c>
      <c r="P295" s="8">
        <v>4900</v>
      </c>
      <c r="Q295" s="8">
        <v>4100</v>
      </c>
      <c r="R295" s="8">
        <v>4400</v>
      </c>
      <c r="S295" s="8">
        <v>3200</v>
      </c>
      <c r="T295" s="8">
        <v>2000</v>
      </c>
      <c r="U295" s="8">
        <v>1200</v>
      </c>
      <c r="V295" s="174">
        <v>500</v>
      </c>
    </row>
    <row r="296" spans="1:22" x14ac:dyDescent="0.35">
      <c r="A296" s="173" t="s">
        <v>620</v>
      </c>
      <c r="B296" s="187" t="s">
        <v>621</v>
      </c>
      <c r="C296" s="8">
        <v>120500</v>
      </c>
      <c r="D296" s="8">
        <v>3500</v>
      </c>
      <c r="E296" s="8">
        <v>3800</v>
      </c>
      <c r="F296" s="8">
        <v>4200</v>
      </c>
      <c r="G296" s="8">
        <v>3300</v>
      </c>
      <c r="H296" s="8">
        <v>2600</v>
      </c>
      <c r="I296" s="8">
        <v>2700</v>
      </c>
      <c r="J296" s="8">
        <v>3100</v>
      </c>
      <c r="K296" s="8">
        <v>3400</v>
      </c>
      <c r="L296" s="8">
        <v>3700</v>
      </c>
      <c r="M296" s="8">
        <v>4000</v>
      </c>
      <c r="N296" s="8">
        <v>4200</v>
      </c>
      <c r="O296" s="8">
        <v>4300</v>
      </c>
      <c r="P296" s="8">
        <v>3500</v>
      </c>
      <c r="Q296" s="8">
        <v>3100</v>
      </c>
      <c r="R296" s="8">
        <v>3200</v>
      </c>
      <c r="S296" s="8">
        <v>2400</v>
      </c>
      <c r="T296" s="8">
        <v>1600</v>
      </c>
      <c r="U296" s="8">
        <v>1000</v>
      </c>
      <c r="V296" s="174">
        <v>500</v>
      </c>
    </row>
    <row r="297" spans="1:22" x14ac:dyDescent="0.35">
      <c r="A297" s="173" t="s">
        <v>622</v>
      </c>
      <c r="B297" s="187" t="s">
        <v>1031</v>
      </c>
      <c r="C297" s="8">
        <v>109800</v>
      </c>
      <c r="D297" s="8">
        <v>2600</v>
      </c>
      <c r="E297" s="8">
        <v>3000</v>
      </c>
      <c r="F297" s="8">
        <v>3200</v>
      </c>
      <c r="G297" s="8">
        <v>2800</v>
      </c>
      <c r="H297" s="8">
        <v>2800</v>
      </c>
      <c r="I297" s="8">
        <v>2900</v>
      </c>
      <c r="J297" s="8">
        <v>2900</v>
      </c>
      <c r="K297" s="8">
        <v>2800</v>
      </c>
      <c r="L297" s="8">
        <v>3000</v>
      </c>
      <c r="M297" s="8">
        <v>3200</v>
      </c>
      <c r="N297" s="8">
        <v>4000</v>
      </c>
      <c r="O297" s="8">
        <v>4100</v>
      </c>
      <c r="P297" s="8">
        <v>3700</v>
      </c>
      <c r="Q297" s="8">
        <v>3300</v>
      </c>
      <c r="R297" s="8">
        <v>3800</v>
      </c>
      <c r="S297" s="8">
        <v>2600</v>
      </c>
      <c r="T297" s="8">
        <v>1700</v>
      </c>
      <c r="U297" s="174">
        <v>900</v>
      </c>
      <c r="V297" s="174">
        <v>400</v>
      </c>
    </row>
    <row r="298" spans="1:22" x14ac:dyDescent="0.35">
      <c r="A298" s="173" t="s">
        <v>624</v>
      </c>
      <c r="B298" s="187" t="s">
        <v>625</v>
      </c>
      <c r="C298" s="8">
        <v>151700</v>
      </c>
      <c r="D298" s="8">
        <v>4500</v>
      </c>
      <c r="E298" s="8">
        <v>4900</v>
      </c>
      <c r="F298" s="8">
        <v>4900</v>
      </c>
      <c r="G298" s="8">
        <v>4300</v>
      </c>
      <c r="H298" s="8">
        <v>4100</v>
      </c>
      <c r="I298" s="8">
        <v>4800</v>
      </c>
      <c r="J298" s="8">
        <v>5200</v>
      </c>
      <c r="K298" s="8">
        <v>4900</v>
      </c>
      <c r="L298" s="8">
        <v>4600</v>
      </c>
      <c r="M298" s="8">
        <v>4700</v>
      </c>
      <c r="N298" s="8">
        <v>5200</v>
      </c>
      <c r="O298" s="8">
        <v>5300</v>
      </c>
      <c r="P298" s="8">
        <v>4500</v>
      </c>
      <c r="Q298" s="8">
        <v>3800</v>
      </c>
      <c r="R298" s="8">
        <v>4000</v>
      </c>
      <c r="S298" s="8">
        <v>2800</v>
      </c>
      <c r="T298" s="8">
        <v>1700</v>
      </c>
      <c r="U298" s="174">
        <v>900</v>
      </c>
      <c r="V298" s="174">
        <v>400</v>
      </c>
    </row>
    <row r="299" spans="1:22" x14ac:dyDescent="0.35">
      <c r="A299" s="173" t="s">
        <v>626</v>
      </c>
      <c r="B299" s="187" t="s">
        <v>627</v>
      </c>
      <c r="C299" s="8">
        <v>140600</v>
      </c>
      <c r="D299" s="8">
        <v>3900</v>
      </c>
      <c r="E299" s="8">
        <v>4200</v>
      </c>
      <c r="F299" s="8">
        <v>4300</v>
      </c>
      <c r="G299" s="8">
        <v>3800</v>
      </c>
      <c r="H299" s="8">
        <v>3400</v>
      </c>
      <c r="I299" s="8">
        <v>3600</v>
      </c>
      <c r="J299" s="8">
        <v>3900</v>
      </c>
      <c r="K299" s="8">
        <v>3900</v>
      </c>
      <c r="L299" s="8">
        <v>3900</v>
      </c>
      <c r="M299" s="8">
        <v>4000</v>
      </c>
      <c r="N299" s="8">
        <v>4600</v>
      </c>
      <c r="O299" s="8">
        <v>4900</v>
      </c>
      <c r="P299" s="8">
        <v>4300</v>
      </c>
      <c r="Q299" s="8">
        <v>4000</v>
      </c>
      <c r="R299" s="8">
        <v>4400</v>
      </c>
      <c r="S299" s="8">
        <v>3100</v>
      </c>
      <c r="T299" s="8">
        <v>2000</v>
      </c>
      <c r="U299" s="8">
        <v>1000</v>
      </c>
      <c r="V299" s="174">
        <v>500</v>
      </c>
    </row>
    <row r="300" spans="1:22" x14ac:dyDescent="0.35">
      <c r="A300" s="173" t="s">
        <v>628</v>
      </c>
      <c r="B300" s="187" t="s">
        <v>629</v>
      </c>
      <c r="C300" s="8">
        <v>132200</v>
      </c>
      <c r="D300" s="8">
        <v>3900</v>
      </c>
      <c r="E300" s="8">
        <v>4400</v>
      </c>
      <c r="F300" s="8">
        <v>4500</v>
      </c>
      <c r="G300" s="8">
        <v>4000</v>
      </c>
      <c r="H300" s="8">
        <v>2900</v>
      </c>
      <c r="I300" s="8">
        <v>3300</v>
      </c>
      <c r="J300" s="8">
        <v>3800</v>
      </c>
      <c r="K300" s="8">
        <v>3900</v>
      </c>
      <c r="L300" s="8">
        <v>4100</v>
      </c>
      <c r="M300" s="8">
        <v>4600</v>
      </c>
      <c r="N300" s="8">
        <v>4900</v>
      </c>
      <c r="O300" s="8">
        <v>4600</v>
      </c>
      <c r="P300" s="8">
        <v>3800</v>
      </c>
      <c r="Q300" s="8">
        <v>3100</v>
      </c>
      <c r="R300" s="8">
        <v>3200</v>
      </c>
      <c r="S300" s="8">
        <v>2300</v>
      </c>
      <c r="T300" s="8">
        <v>1600</v>
      </c>
      <c r="U300" s="174">
        <v>900</v>
      </c>
      <c r="V300" s="174">
        <v>400</v>
      </c>
    </row>
    <row r="301" spans="1:22" x14ac:dyDescent="0.35">
      <c r="A301" s="173" t="s">
        <v>630</v>
      </c>
      <c r="B301" s="187" t="s">
        <v>631</v>
      </c>
      <c r="C301" s="8">
        <v>115300</v>
      </c>
      <c r="D301" s="8">
        <v>3200</v>
      </c>
      <c r="E301" s="8">
        <v>3600</v>
      </c>
      <c r="F301" s="8">
        <v>4200</v>
      </c>
      <c r="G301" s="8">
        <v>3200</v>
      </c>
      <c r="H301" s="8">
        <v>2400</v>
      </c>
      <c r="I301" s="8">
        <v>2900</v>
      </c>
      <c r="J301" s="8">
        <v>3300</v>
      </c>
      <c r="K301" s="8">
        <v>3400</v>
      </c>
      <c r="L301" s="8">
        <v>3800</v>
      </c>
      <c r="M301" s="8">
        <v>4100</v>
      </c>
      <c r="N301" s="8">
        <v>4400</v>
      </c>
      <c r="O301" s="8">
        <v>4000</v>
      </c>
      <c r="P301" s="8">
        <v>3300</v>
      </c>
      <c r="Q301" s="8">
        <v>2600</v>
      </c>
      <c r="R301" s="8">
        <v>2800</v>
      </c>
      <c r="S301" s="8">
        <v>2100</v>
      </c>
      <c r="T301" s="8">
        <v>1400</v>
      </c>
      <c r="U301" s="174">
        <v>800</v>
      </c>
      <c r="V301" s="174">
        <v>400</v>
      </c>
    </row>
    <row r="302" spans="1:22" x14ac:dyDescent="0.35">
      <c r="A302" s="173" t="s">
        <v>632</v>
      </c>
      <c r="B302" s="186" t="s">
        <v>633</v>
      </c>
      <c r="C302" s="8">
        <v>725300</v>
      </c>
      <c r="D302" s="8">
        <v>19600</v>
      </c>
      <c r="E302" s="8">
        <v>21200</v>
      </c>
      <c r="F302" s="8">
        <v>22200</v>
      </c>
      <c r="G302" s="8">
        <v>23000</v>
      </c>
      <c r="H302" s="8">
        <v>24700</v>
      </c>
      <c r="I302" s="8">
        <v>24800</v>
      </c>
      <c r="J302" s="8">
        <v>25500</v>
      </c>
      <c r="K302" s="8">
        <v>24000</v>
      </c>
      <c r="L302" s="8">
        <v>22900</v>
      </c>
      <c r="M302" s="8">
        <v>22800</v>
      </c>
      <c r="N302" s="8">
        <v>24400</v>
      </c>
      <c r="O302" s="8">
        <v>23900</v>
      </c>
      <c r="P302" s="8">
        <v>19600</v>
      </c>
      <c r="Q302" s="8">
        <v>16300</v>
      </c>
      <c r="R302" s="8">
        <v>16200</v>
      </c>
      <c r="S302" s="8">
        <v>11900</v>
      </c>
      <c r="T302" s="8">
        <v>8100</v>
      </c>
      <c r="U302" s="8">
        <v>4800</v>
      </c>
      <c r="V302" s="8">
        <v>2300</v>
      </c>
    </row>
    <row r="303" spans="1:22" x14ac:dyDescent="0.35">
      <c r="A303" s="173" t="s">
        <v>634</v>
      </c>
      <c r="B303" s="187" t="s">
        <v>635</v>
      </c>
      <c r="C303" s="8">
        <v>161000</v>
      </c>
      <c r="D303" s="8">
        <v>4900</v>
      </c>
      <c r="E303" s="8">
        <v>4900</v>
      </c>
      <c r="F303" s="8">
        <v>5000</v>
      </c>
      <c r="G303" s="8">
        <v>4200</v>
      </c>
      <c r="H303" s="8">
        <v>4100</v>
      </c>
      <c r="I303" s="8">
        <v>5400</v>
      </c>
      <c r="J303" s="8">
        <v>6100</v>
      </c>
      <c r="K303" s="8">
        <v>5800</v>
      </c>
      <c r="L303" s="8">
        <v>5500</v>
      </c>
      <c r="M303" s="8">
        <v>5300</v>
      </c>
      <c r="N303" s="8">
        <v>5700</v>
      </c>
      <c r="O303" s="8">
        <v>5600</v>
      </c>
      <c r="P303" s="8">
        <v>4500</v>
      </c>
      <c r="Q303" s="8">
        <v>3700</v>
      </c>
      <c r="R303" s="8">
        <v>3600</v>
      </c>
      <c r="S303" s="8">
        <v>2500</v>
      </c>
      <c r="T303" s="8">
        <v>1700</v>
      </c>
      <c r="U303" s="8">
        <v>1000</v>
      </c>
      <c r="V303" s="174">
        <v>400</v>
      </c>
    </row>
    <row r="304" spans="1:22" x14ac:dyDescent="0.35">
      <c r="A304" s="173" t="s">
        <v>636</v>
      </c>
      <c r="B304" s="187" t="s">
        <v>637</v>
      </c>
      <c r="C304" s="8">
        <v>162100</v>
      </c>
      <c r="D304" s="8">
        <v>3700</v>
      </c>
      <c r="E304" s="8">
        <v>4000</v>
      </c>
      <c r="F304" s="8">
        <v>4500</v>
      </c>
      <c r="G304" s="8">
        <v>7800</v>
      </c>
      <c r="H304" s="8">
        <v>10800</v>
      </c>
      <c r="I304" s="8">
        <v>7700</v>
      </c>
      <c r="J304" s="8">
        <v>6600</v>
      </c>
      <c r="K304" s="8">
        <v>5500</v>
      </c>
      <c r="L304" s="8">
        <v>4800</v>
      </c>
      <c r="M304" s="8">
        <v>4300</v>
      </c>
      <c r="N304" s="8">
        <v>4300</v>
      </c>
      <c r="O304" s="8">
        <v>3900</v>
      </c>
      <c r="P304" s="8">
        <v>3100</v>
      </c>
      <c r="Q304" s="8">
        <v>2500</v>
      </c>
      <c r="R304" s="8">
        <v>2300</v>
      </c>
      <c r="S304" s="8">
        <v>1600</v>
      </c>
      <c r="T304" s="8">
        <v>1100</v>
      </c>
      <c r="U304" s="174">
        <v>700</v>
      </c>
      <c r="V304" s="174">
        <v>300</v>
      </c>
    </row>
    <row r="305" spans="1:22" x14ac:dyDescent="0.35">
      <c r="A305" s="173" t="s">
        <v>638</v>
      </c>
      <c r="B305" s="187" t="s">
        <v>639</v>
      </c>
      <c r="C305" s="8">
        <v>149100</v>
      </c>
      <c r="D305" s="8">
        <v>4100</v>
      </c>
      <c r="E305" s="8">
        <v>4500</v>
      </c>
      <c r="F305" s="8">
        <v>4600</v>
      </c>
      <c r="G305" s="8">
        <v>4000</v>
      </c>
      <c r="H305" s="8">
        <v>3500</v>
      </c>
      <c r="I305" s="8">
        <v>4100</v>
      </c>
      <c r="J305" s="8">
        <v>4700</v>
      </c>
      <c r="K305" s="8">
        <v>4700</v>
      </c>
      <c r="L305" s="8">
        <v>4800</v>
      </c>
      <c r="M305" s="8">
        <v>5100</v>
      </c>
      <c r="N305" s="8">
        <v>5600</v>
      </c>
      <c r="O305" s="8">
        <v>5400</v>
      </c>
      <c r="P305" s="8">
        <v>4400</v>
      </c>
      <c r="Q305" s="8">
        <v>3700</v>
      </c>
      <c r="R305" s="8">
        <v>3800</v>
      </c>
      <c r="S305" s="8">
        <v>2900</v>
      </c>
      <c r="T305" s="8">
        <v>2000</v>
      </c>
      <c r="U305" s="8">
        <v>1200</v>
      </c>
      <c r="V305" s="174">
        <v>500</v>
      </c>
    </row>
    <row r="306" spans="1:22" x14ac:dyDescent="0.35">
      <c r="A306" s="173" t="s">
        <v>640</v>
      </c>
      <c r="B306" s="187" t="s">
        <v>641</v>
      </c>
      <c r="C306" s="8">
        <v>138900</v>
      </c>
      <c r="D306" s="8">
        <v>4000</v>
      </c>
      <c r="E306" s="8">
        <v>4300</v>
      </c>
      <c r="F306" s="8">
        <v>4600</v>
      </c>
      <c r="G306" s="8">
        <v>4000</v>
      </c>
      <c r="H306" s="8">
        <v>3300</v>
      </c>
      <c r="I306" s="8">
        <v>4200</v>
      </c>
      <c r="J306" s="8">
        <v>4600</v>
      </c>
      <c r="K306" s="8">
        <v>4600</v>
      </c>
      <c r="L306" s="8">
        <v>4500</v>
      </c>
      <c r="M306" s="8">
        <v>4600</v>
      </c>
      <c r="N306" s="8">
        <v>4700</v>
      </c>
      <c r="O306" s="8">
        <v>4800</v>
      </c>
      <c r="P306" s="8">
        <v>4000</v>
      </c>
      <c r="Q306" s="8">
        <v>3500</v>
      </c>
      <c r="R306" s="8">
        <v>3600</v>
      </c>
      <c r="S306" s="8">
        <v>2500</v>
      </c>
      <c r="T306" s="8">
        <v>1700</v>
      </c>
      <c r="U306" s="8">
        <v>1000</v>
      </c>
      <c r="V306" s="174">
        <v>500</v>
      </c>
    </row>
    <row r="307" spans="1:22" x14ac:dyDescent="0.35">
      <c r="A307" s="173" t="s">
        <v>642</v>
      </c>
      <c r="B307" s="187" t="s">
        <v>643</v>
      </c>
      <c r="C307" s="8">
        <v>114200</v>
      </c>
      <c r="D307" s="8">
        <v>2900</v>
      </c>
      <c r="E307" s="8">
        <v>3400</v>
      </c>
      <c r="F307" s="8">
        <v>3500</v>
      </c>
      <c r="G307" s="8">
        <v>3000</v>
      </c>
      <c r="H307" s="8">
        <v>2900</v>
      </c>
      <c r="I307" s="8">
        <v>3400</v>
      </c>
      <c r="J307" s="8">
        <v>3500</v>
      </c>
      <c r="K307" s="8">
        <v>3400</v>
      </c>
      <c r="L307" s="8">
        <v>3400</v>
      </c>
      <c r="M307" s="8">
        <v>3600</v>
      </c>
      <c r="N307" s="8">
        <v>4100</v>
      </c>
      <c r="O307" s="8">
        <v>4200</v>
      </c>
      <c r="P307" s="8">
        <v>3600</v>
      </c>
      <c r="Q307" s="8">
        <v>3000</v>
      </c>
      <c r="R307" s="8">
        <v>3000</v>
      </c>
      <c r="S307" s="8">
        <v>2300</v>
      </c>
      <c r="T307" s="8">
        <v>1500</v>
      </c>
      <c r="U307" s="174">
        <v>900</v>
      </c>
      <c r="V307" s="174">
        <v>500</v>
      </c>
    </row>
    <row r="308" spans="1:22" x14ac:dyDescent="0.35">
      <c r="A308" s="173" t="s">
        <v>644</v>
      </c>
      <c r="B308" s="186" t="s">
        <v>645</v>
      </c>
      <c r="C308" s="8">
        <v>1203100</v>
      </c>
      <c r="D308" s="8">
        <v>33700</v>
      </c>
      <c r="E308" s="8">
        <v>37800</v>
      </c>
      <c r="F308" s="8">
        <v>39200</v>
      </c>
      <c r="G308" s="8">
        <v>35700</v>
      </c>
      <c r="H308" s="8">
        <v>32100</v>
      </c>
      <c r="I308" s="8">
        <v>31100</v>
      </c>
      <c r="J308" s="8">
        <v>34800</v>
      </c>
      <c r="K308" s="8">
        <v>37700</v>
      </c>
      <c r="L308" s="8">
        <v>40900</v>
      </c>
      <c r="M308" s="8">
        <v>42600</v>
      </c>
      <c r="N308" s="8">
        <v>42900</v>
      </c>
      <c r="O308" s="8">
        <v>41700</v>
      </c>
      <c r="P308" s="8">
        <v>34100</v>
      </c>
      <c r="Q308" s="8">
        <v>27600</v>
      </c>
      <c r="R308" s="8">
        <v>27600</v>
      </c>
      <c r="S308" s="8">
        <v>20400</v>
      </c>
      <c r="T308" s="8">
        <v>13900</v>
      </c>
      <c r="U308" s="8">
        <v>8800</v>
      </c>
      <c r="V308" s="8">
        <v>4400</v>
      </c>
    </row>
    <row r="309" spans="1:22" s="3" customFormat="1" x14ac:dyDescent="0.35">
      <c r="A309" s="173" t="s">
        <v>646</v>
      </c>
      <c r="B309" s="187" t="s">
        <v>647</v>
      </c>
      <c r="C309" s="8">
        <v>138800</v>
      </c>
      <c r="D309" s="8">
        <v>4400</v>
      </c>
      <c r="E309" s="8">
        <v>4900</v>
      </c>
      <c r="F309" s="8">
        <v>5100</v>
      </c>
      <c r="G309" s="8">
        <v>3800</v>
      </c>
      <c r="H309" s="8">
        <v>2600</v>
      </c>
      <c r="I309" s="8">
        <v>2900</v>
      </c>
      <c r="J309" s="8">
        <v>3500</v>
      </c>
      <c r="K309" s="8">
        <v>4200</v>
      </c>
      <c r="L309" s="8">
        <v>5300</v>
      </c>
      <c r="M309" s="8">
        <v>5500</v>
      </c>
      <c r="N309" s="8">
        <v>5100</v>
      </c>
      <c r="O309" s="8">
        <v>4800</v>
      </c>
      <c r="P309" s="8">
        <v>3800</v>
      </c>
      <c r="Q309" s="8">
        <v>3000</v>
      </c>
      <c r="R309" s="8">
        <v>3000</v>
      </c>
      <c r="S309" s="8">
        <v>2100</v>
      </c>
      <c r="T309" s="8">
        <v>1400</v>
      </c>
      <c r="U309" s="8">
        <v>1000</v>
      </c>
      <c r="V309" s="174">
        <v>500</v>
      </c>
    </row>
    <row r="310" spans="1:22" x14ac:dyDescent="0.35">
      <c r="A310" s="173" t="s">
        <v>648</v>
      </c>
      <c r="B310" s="187" t="s">
        <v>649</v>
      </c>
      <c r="C310" s="8">
        <v>80900</v>
      </c>
      <c r="D310" s="8">
        <v>2400</v>
      </c>
      <c r="E310" s="8">
        <v>2700</v>
      </c>
      <c r="F310" s="8">
        <v>2800</v>
      </c>
      <c r="G310" s="8">
        <v>2300</v>
      </c>
      <c r="H310" s="8">
        <v>1900</v>
      </c>
      <c r="I310" s="8">
        <v>1900</v>
      </c>
      <c r="J310" s="8">
        <v>2300</v>
      </c>
      <c r="K310" s="8">
        <v>2600</v>
      </c>
      <c r="L310" s="8">
        <v>3000</v>
      </c>
      <c r="M310" s="8">
        <v>3100</v>
      </c>
      <c r="N310" s="8">
        <v>2800</v>
      </c>
      <c r="O310" s="8">
        <v>2700</v>
      </c>
      <c r="P310" s="8">
        <v>2200</v>
      </c>
      <c r="Q310" s="8">
        <v>1700</v>
      </c>
      <c r="R310" s="8">
        <v>1900</v>
      </c>
      <c r="S310" s="8">
        <v>1300</v>
      </c>
      <c r="T310" s="174">
        <v>900</v>
      </c>
      <c r="U310" s="174">
        <v>500</v>
      </c>
      <c r="V310" s="174">
        <v>200</v>
      </c>
    </row>
    <row r="311" spans="1:22" x14ac:dyDescent="0.35">
      <c r="A311" s="173" t="s">
        <v>650</v>
      </c>
      <c r="B311" s="187" t="s">
        <v>651</v>
      </c>
      <c r="C311" s="8">
        <v>143600</v>
      </c>
      <c r="D311" s="8">
        <v>3400</v>
      </c>
      <c r="E311" s="8">
        <v>4000</v>
      </c>
      <c r="F311" s="8">
        <v>4300</v>
      </c>
      <c r="G311" s="8">
        <v>5500</v>
      </c>
      <c r="H311" s="8">
        <v>6600</v>
      </c>
      <c r="I311" s="8">
        <v>4400</v>
      </c>
      <c r="J311" s="8">
        <v>4200</v>
      </c>
      <c r="K311" s="8">
        <v>4200</v>
      </c>
      <c r="L311" s="8">
        <v>4400</v>
      </c>
      <c r="M311" s="8">
        <v>4700</v>
      </c>
      <c r="N311" s="8">
        <v>4900</v>
      </c>
      <c r="O311" s="8">
        <v>4700</v>
      </c>
      <c r="P311" s="8">
        <v>3800</v>
      </c>
      <c r="Q311" s="8">
        <v>3200</v>
      </c>
      <c r="R311" s="8">
        <v>3100</v>
      </c>
      <c r="S311" s="8">
        <v>2200</v>
      </c>
      <c r="T311" s="8">
        <v>1500</v>
      </c>
      <c r="U311" s="8">
        <v>1000</v>
      </c>
      <c r="V311" s="174">
        <v>500</v>
      </c>
    </row>
    <row r="312" spans="1:22" x14ac:dyDescent="0.35">
      <c r="A312" s="173" t="s">
        <v>652</v>
      </c>
      <c r="B312" s="187" t="s">
        <v>653</v>
      </c>
      <c r="C312" s="8">
        <v>87400</v>
      </c>
      <c r="D312" s="8">
        <v>2000</v>
      </c>
      <c r="E312" s="8">
        <v>2400</v>
      </c>
      <c r="F312" s="8">
        <v>2700</v>
      </c>
      <c r="G312" s="8">
        <v>2300</v>
      </c>
      <c r="H312" s="8">
        <v>1900</v>
      </c>
      <c r="I312" s="8">
        <v>2000</v>
      </c>
      <c r="J312" s="8">
        <v>2100</v>
      </c>
      <c r="K312" s="8">
        <v>2300</v>
      </c>
      <c r="L312" s="8">
        <v>2600</v>
      </c>
      <c r="M312" s="8">
        <v>3000</v>
      </c>
      <c r="N312" s="8">
        <v>3400</v>
      </c>
      <c r="O312" s="8">
        <v>3400</v>
      </c>
      <c r="P312" s="8">
        <v>3000</v>
      </c>
      <c r="Q312" s="8">
        <v>2500</v>
      </c>
      <c r="R312" s="8">
        <v>2500</v>
      </c>
      <c r="S312" s="8">
        <v>1900</v>
      </c>
      <c r="T312" s="8">
        <v>1300</v>
      </c>
      <c r="U312" s="174">
        <v>900</v>
      </c>
      <c r="V312" s="174">
        <v>400</v>
      </c>
    </row>
    <row r="313" spans="1:22" x14ac:dyDescent="0.35">
      <c r="A313" s="173" t="s">
        <v>654</v>
      </c>
      <c r="B313" s="187" t="s">
        <v>655</v>
      </c>
      <c r="C313" s="8">
        <v>150900</v>
      </c>
      <c r="D313" s="8">
        <v>4600</v>
      </c>
      <c r="E313" s="8">
        <v>5100</v>
      </c>
      <c r="F313" s="8">
        <v>5100</v>
      </c>
      <c r="G313" s="8">
        <v>3900</v>
      </c>
      <c r="H313" s="8">
        <v>3400</v>
      </c>
      <c r="I313" s="8">
        <v>4100</v>
      </c>
      <c r="J313" s="8">
        <v>5000</v>
      </c>
      <c r="K313" s="8">
        <v>5300</v>
      </c>
      <c r="L313" s="8">
        <v>5400</v>
      </c>
      <c r="M313" s="8">
        <v>5400</v>
      </c>
      <c r="N313" s="8">
        <v>5200</v>
      </c>
      <c r="O313" s="8">
        <v>5100</v>
      </c>
      <c r="P313" s="8">
        <v>4200</v>
      </c>
      <c r="Q313" s="8">
        <v>3300</v>
      </c>
      <c r="R313" s="8">
        <v>3400</v>
      </c>
      <c r="S313" s="8">
        <v>2400</v>
      </c>
      <c r="T313" s="8">
        <v>1500</v>
      </c>
      <c r="U313" s="174">
        <v>900</v>
      </c>
      <c r="V313" s="174">
        <v>500</v>
      </c>
    </row>
    <row r="314" spans="1:22" x14ac:dyDescent="0.35">
      <c r="A314" s="173" t="s">
        <v>656</v>
      </c>
      <c r="B314" s="187" t="s">
        <v>657</v>
      </c>
      <c r="C314" s="8">
        <v>88100</v>
      </c>
      <c r="D314" s="8">
        <v>2400</v>
      </c>
      <c r="E314" s="8">
        <v>2400</v>
      </c>
      <c r="F314" s="8">
        <v>2500</v>
      </c>
      <c r="G314" s="8">
        <v>3200</v>
      </c>
      <c r="H314" s="8">
        <v>3500</v>
      </c>
      <c r="I314" s="8">
        <v>2400</v>
      </c>
      <c r="J314" s="8">
        <v>2700</v>
      </c>
      <c r="K314" s="8">
        <v>2700</v>
      </c>
      <c r="L314" s="8">
        <v>2800</v>
      </c>
      <c r="M314" s="8">
        <v>2900</v>
      </c>
      <c r="N314" s="8">
        <v>2900</v>
      </c>
      <c r="O314" s="8">
        <v>2900</v>
      </c>
      <c r="P314" s="8">
        <v>2300</v>
      </c>
      <c r="Q314" s="8">
        <v>1800</v>
      </c>
      <c r="R314" s="8">
        <v>1800</v>
      </c>
      <c r="S314" s="8">
        <v>1400</v>
      </c>
      <c r="T314" s="174">
        <v>900</v>
      </c>
      <c r="U314" s="174">
        <v>600</v>
      </c>
      <c r="V314" s="174">
        <v>300</v>
      </c>
    </row>
    <row r="315" spans="1:22" x14ac:dyDescent="0.35">
      <c r="A315" s="173" t="s">
        <v>658</v>
      </c>
      <c r="B315" s="187" t="s">
        <v>659</v>
      </c>
      <c r="C315" s="8">
        <v>103000</v>
      </c>
      <c r="D315" s="8">
        <v>3100</v>
      </c>
      <c r="E315" s="8">
        <v>3300</v>
      </c>
      <c r="F315" s="8">
        <v>3200</v>
      </c>
      <c r="G315" s="8">
        <v>2700</v>
      </c>
      <c r="H315" s="8">
        <v>2500</v>
      </c>
      <c r="I315" s="8">
        <v>2900</v>
      </c>
      <c r="J315" s="8">
        <v>3500</v>
      </c>
      <c r="K315" s="8">
        <v>3700</v>
      </c>
      <c r="L315" s="8">
        <v>3600</v>
      </c>
      <c r="M315" s="8">
        <v>3400</v>
      </c>
      <c r="N315" s="8">
        <v>3600</v>
      </c>
      <c r="O315" s="8">
        <v>3700</v>
      </c>
      <c r="P315" s="8">
        <v>2900</v>
      </c>
      <c r="Q315" s="8">
        <v>2300</v>
      </c>
      <c r="R315" s="8">
        <v>2200</v>
      </c>
      <c r="S315" s="8">
        <v>1600</v>
      </c>
      <c r="T315" s="8">
        <v>1300</v>
      </c>
      <c r="U315" s="174">
        <v>700</v>
      </c>
      <c r="V315" s="174">
        <v>400</v>
      </c>
    </row>
    <row r="316" spans="1:22" x14ac:dyDescent="0.35">
      <c r="A316" s="173" t="s">
        <v>660</v>
      </c>
      <c r="B316" s="187" t="s">
        <v>661</v>
      </c>
      <c r="C316" s="8">
        <v>90500</v>
      </c>
      <c r="D316" s="8">
        <v>2300</v>
      </c>
      <c r="E316" s="8">
        <v>2800</v>
      </c>
      <c r="F316" s="8">
        <v>2900</v>
      </c>
      <c r="G316" s="8">
        <v>2500</v>
      </c>
      <c r="H316" s="8">
        <v>2200</v>
      </c>
      <c r="I316" s="8">
        <v>2400</v>
      </c>
      <c r="J316" s="8">
        <v>2700</v>
      </c>
      <c r="K316" s="8">
        <v>2800</v>
      </c>
      <c r="L316" s="8">
        <v>3000</v>
      </c>
      <c r="M316" s="8">
        <v>3200</v>
      </c>
      <c r="N316" s="8">
        <v>3500</v>
      </c>
      <c r="O316" s="8">
        <v>3400</v>
      </c>
      <c r="P316" s="8">
        <v>2700</v>
      </c>
      <c r="Q316" s="8">
        <v>2200</v>
      </c>
      <c r="R316" s="8">
        <v>2200</v>
      </c>
      <c r="S316" s="8">
        <v>1700</v>
      </c>
      <c r="T316" s="8">
        <v>1100</v>
      </c>
      <c r="U316" s="174">
        <v>700</v>
      </c>
      <c r="V316" s="174">
        <v>300</v>
      </c>
    </row>
    <row r="317" spans="1:22" x14ac:dyDescent="0.35">
      <c r="A317" s="173" t="s">
        <v>662</v>
      </c>
      <c r="B317" s="187" t="s">
        <v>663</v>
      </c>
      <c r="C317" s="8">
        <v>87900</v>
      </c>
      <c r="D317" s="8">
        <v>2500</v>
      </c>
      <c r="E317" s="8">
        <v>2700</v>
      </c>
      <c r="F317" s="8">
        <v>2800</v>
      </c>
      <c r="G317" s="8">
        <v>2400</v>
      </c>
      <c r="H317" s="8">
        <v>2100</v>
      </c>
      <c r="I317" s="8">
        <v>2000</v>
      </c>
      <c r="J317" s="8">
        <v>2300</v>
      </c>
      <c r="K317" s="8">
        <v>2600</v>
      </c>
      <c r="L317" s="8">
        <v>2700</v>
      </c>
      <c r="M317" s="8">
        <v>2900</v>
      </c>
      <c r="N317" s="8">
        <v>3100</v>
      </c>
      <c r="O317" s="8">
        <v>3200</v>
      </c>
      <c r="P317" s="8">
        <v>2700</v>
      </c>
      <c r="Q317" s="8">
        <v>2200</v>
      </c>
      <c r="R317" s="8">
        <v>2300</v>
      </c>
      <c r="S317" s="8">
        <v>1600</v>
      </c>
      <c r="T317" s="8">
        <v>1100</v>
      </c>
      <c r="U317" s="174">
        <v>700</v>
      </c>
      <c r="V317" s="174">
        <v>400</v>
      </c>
    </row>
    <row r="318" spans="1:22" x14ac:dyDescent="0.35">
      <c r="A318" s="173" t="s">
        <v>664</v>
      </c>
      <c r="B318" s="187" t="s">
        <v>665</v>
      </c>
      <c r="C318" s="8">
        <v>128200</v>
      </c>
      <c r="D318" s="8">
        <v>3300</v>
      </c>
      <c r="E318" s="8">
        <v>4000</v>
      </c>
      <c r="F318" s="8">
        <v>4400</v>
      </c>
      <c r="G318" s="8">
        <v>4100</v>
      </c>
      <c r="H318" s="8">
        <v>2800</v>
      </c>
      <c r="I318" s="8">
        <v>2700</v>
      </c>
      <c r="J318" s="8">
        <v>3000</v>
      </c>
      <c r="K318" s="8">
        <v>3600</v>
      </c>
      <c r="L318" s="8">
        <v>4000</v>
      </c>
      <c r="M318" s="8">
        <v>4600</v>
      </c>
      <c r="N318" s="8">
        <v>4800</v>
      </c>
      <c r="O318" s="8">
        <v>4400</v>
      </c>
      <c r="P318" s="8">
        <v>3800</v>
      </c>
      <c r="Q318" s="8">
        <v>3200</v>
      </c>
      <c r="R318" s="8">
        <v>3300</v>
      </c>
      <c r="S318" s="8">
        <v>2600</v>
      </c>
      <c r="T318" s="8">
        <v>1800</v>
      </c>
      <c r="U318" s="8">
        <v>1100</v>
      </c>
      <c r="V318" s="174">
        <v>600</v>
      </c>
    </row>
    <row r="319" spans="1:22" x14ac:dyDescent="0.35">
      <c r="A319" s="173" t="s">
        <v>666</v>
      </c>
      <c r="B319" s="187" t="s">
        <v>667</v>
      </c>
      <c r="C319" s="8">
        <v>103900</v>
      </c>
      <c r="D319" s="8">
        <v>3200</v>
      </c>
      <c r="E319" s="8">
        <v>3500</v>
      </c>
      <c r="F319" s="8">
        <v>3500</v>
      </c>
      <c r="G319" s="8">
        <v>2800</v>
      </c>
      <c r="H319" s="8">
        <v>2500</v>
      </c>
      <c r="I319" s="8">
        <v>3200</v>
      </c>
      <c r="J319" s="8">
        <v>3600</v>
      </c>
      <c r="K319" s="8">
        <v>3800</v>
      </c>
      <c r="L319" s="8">
        <v>4100</v>
      </c>
      <c r="M319" s="8">
        <v>3900</v>
      </c>
      <c r="N319" s="8">
        <v>3600</v>
      </c>
      <c r="O319" s="8">
        <v>3300</v>
      </c>
      <c r="P319" s="8">
        <v>2700</v>
      </c>
      <c r="Q319" s="8">
        <v>2300</v>
      </c>
      <c r="R319" s="8">
        <v>2100</v>
      </c>
      <c r="S319" s="8">
        <v>1500</v>
      </c>
      <c r="T319" s="8">
        <v>1000</v>
      </c>
      <c r="U319" s="174">
        <v>700</v>
      </c>
      <c r="V319" s="174">
        <v>300</v>
      </c>
    </row>
    <row r="320" spans="1:22" x14ac:dyDescent="0.35">
      <c r="A320" s="173" t="s">
        <v>668</v>
      </c>
      <c r="B320" s="186" t="s">
        <v>669</v>
      </c>
      <c r="C320" s="8">
        <v>882700</v>
      </c>
      <c r="D320" s="8">
        <v>22700</v>
      </c>
      <c r="E320" s="8">
        <v>25700</v>
      </c>
      <c r="F320" s="8">
        <v>26600</v>
      </c>
      <c r="G320" s="8">
        <v>23300</v>
      </c>
      <c r="H320" s="8">
        <v>20800</v>
      </c>
      <c r="I320" s="8">
        <v>23600</v>
      </c>
      <c r="J320" s="8">
        <v>26200</v>
      </c>
      <c r="K320" s="8">
        <v>26700</v>
      </c>
      <c r="L320" s="8">
        <v>26700</v>
      </c>
      <c r="M320" s="8">
        <v>28000</v>
      </c>
      <c r="N320" s="8">
        <v>30800</v>
      </c>
      <c r="O320" s="8">
        <v>30700</v>
      </c>
      <c r="P320" s="8">
        <v>26600</v>
      </c>
      <c r="Q320" s="8">
        <v>23300</v>
      </c>
      <c r="R320" s="8">
        <v>24700</v>
      </c>
      <c r="S320" s="8">
        <v>18600</v>
      </c>
      <c r="T320" s="8">
        <v>12400</v>
      </c>
      <c r="U320" s="8">
        <v>7300</v>
      </c>
      <c r="V320" s="8">
        <v>3800</v>
      </c>
    </row>
    <row r="321" spans="1:22" x14ac:dyDescent="0.35">
      <c r="A321" s="173" t="s">
        <v>670</v>
      </c>
      <c r="B321" s="187" t="s">
        <v>671</v>
      </c>
      <c r="C321" s="8">
        <v>64500</v>
      </c>
      <c r="D321" s="8">
        <v>1600</v>
      </c>
      <c r="E321" s="8">
        <v>2000</v>
      </c>
      <c r="F321" s="8">
        <v>2000</v>
      </c>
      <c r="G321" s="8">
        <v>1700</v>
      </c>
      <c r="H321" s="8">
        <v>1400</v>
      </c>
      <c r="I321" s="8">
        <v>1500</v>
      </c>
      <c r="J321" s="8">
        <v>1700</v>
      </c>
      <c r="K321" s="8">
        <v>1900</v>
      </c>
      <c r="L321" s="8">
        <v>2000</v>
      </c>
      <c r="M321" s="8">
        <v>2200</v>
      </c>
      <c r="N321" s="8">
        <v>2300</v>
      </c>
      <c r="O321" s="8">
        <v>2300</v>
      </c>
      <c r="P321" s="8">
        <v>1900</v>
      </c>
      <c r="Q321" s="8">
        <v>1700</v>
      </c>
      <c r="R321" s="8">
        <v>1800</v>
      </c>
      <c r="S321" s="8">
        <v>1400</v>
      </c>
      <c r="T321" s="8">
        <v>1000</v>
      </c>
      <c r="U321" s="174">
        <v>500</v>
      </c>
      <c r="V321" s="174">
        <v>300</v>
      </c>
    </row>
    <row r="322" spans="1:22" x14ac:dyDescent="0.35">
      <c r="A322" s="173" t="s">
        <v>672</v>
      </c>
      <c r="B322" s="187" t="s">
        <v>673</v>
      </c>
      <c r="C322" s="8">
        <v>164800</v>
      </c>
      <c r="D322" s="8">
        <v>3700</v>
      </c>
      <c r="E322" s="8">
        <v>4200</v>
      </c>
      <c r="F322" s="8">
        <v>4300</v>
      </c>
      <c r="G322" s="8">
        <v>4000</v>
      </c>
      <c r="H322" s="8">
        <v>3700</v>
      </c>
      <c r="I322" s="8">
        <v>4200</v>
      </c>
      <c r="J322" s="8">
        <v>4600</v>
      </c>
      <c r="K322" s="8">
        <v>4500</v>
      </c>
      <c r="L322" s="8">
        <v>4200</v>
      </c>
      <c r="M322" s="8">
        <v>4500</v>
      </c>
      <c r="N322" s="8">
        <v>5600</v>
      </c>
      <c r="O322" s="8">
        <v>5700</v>
      </c>
      <c r="P322" s="8">
        <v>5200</v>
      </c>
      <c r="Q322" s="8">
        <v>5000</v>
      </c>
      <c r="R322" s="8">
        <v>5900</v>
      </c>
      <c r="S322" s="8">
        <v>4500</v>
      </c>
      <c r="T322" s="8">
        <v>3000</v>
      </c>
      <c r="U322" s="8">
        <v>1700</v>
      </c>
      <c r="V322" s="174">
        <v>900</v>
      </c>
    </row>
    <row r="323" spans="1:22" x14ac:dyDescent="0.35">
      <c r="A323" s="173" t="s">
        <v>674</v>
      </c>
      <c r="B323" s="187" t="s">
        <v>675</v>
      </c>
      <c r="C323" s="8">
        <v>124100</v>
      </c>
      <c r="D323" s="8">
        <v>2700</v>
      </c>
      <c r="E323" s="8">
        <v>3200</v>
      </c>
      <c r="F323" s="8">
        <v>3400</v>
      </c>
      <c r="G323" s="8">
        <v>3200</v>
      </c>
      <c r="H323" s="8">
        <v>3200</v>
      </c>
      <c r="I323" s="8">
        <v>3200</v>
      </c>
      <c r="J323" s="8">
        <v>3100</v>
      </c>
      <c r="K323" s="8">
        <v>3200</v>
      </c>
      <c r="L323" s="8">
        <v>3100</v>
      </c>
      <c r="M323" s="8">
        <v>3500</v>
      </c>
      <c r="N323" s="8">
        <v>4100</v>
      </c>
      <c r="O323" s="8">
        <v>4500</v>
      </c>
      <c r="P323" s="8">
        <v>4100</v>
      </c>
      <c r="Q323" s="8">
        <v>3900</v>
      </c>
      <c r="R323" s="8">
        <v>4000</v>
      </c>
      <c r="S323" s="8">
        <v>3300</v>
      </c>
      <c r="T323" s="8">
        <v>2200</v>
      </c>
      <c r="U323" s="8">
        <v>1300</v>
      </c>
      <c r="V323" s="174">
        <v>600</v>
      </c>
    </row>
    <row r="324" spans="1:22" x14ac:dyDescent="0.35">
      <c r="A324" s="173" t="s">
        <v>676</v>
      </c>
      <c r="B324" s="187" t="s">
        <v>677</v>
      </c>
      <c r="C324" s="8">
        <v>118500</v>
      </c>
      <c r="D324" s="8">
        <v>3900</v>
      </c>
      <c r="E324" s="8">
        <v>4200</v>
      </c>
      <c r="F324" s="8">
        <v>4000</v>
      </c>
      <c r="G324" s="8">
        <v>3500</v>
      </c>
      <c r="H324" s="8">
        <v>3300</v>
      </c>
      <c r="I324" s="8">
        <v>4200</v>
      </c>
      <c r="J324" s="8">
        <v>4900</v>
      </c>
      <c r="K324" s="8">
        <v>4900</v>
      </c>
      <c r="L324" s="8">
        <v>4500</v>
      </c>
      <c r="M324" s="8">
        <v>4000</v>
      </c>
      <c r="N324" s="8">
        <v>3900</v>
      </c>
      <c r="O324" s="8">
        <v>3600</v>
      </c>
      <c r="P324" s="8">
        <v>3000</v>
      </c>
      <c r="Q324" s="8">
        <v>2200</v>
      </c>
      <c r="R324" s="8">
        <v>1900</v>
      </c>
      <c r="S324" s="8">
        <v>1200</v>
      </c>
      <c r="T324" s="174">
        <v>800</v>
      </c>
      <c r="U324" s="174">
        <v>500</v>
      </c>
      <c r="V324" s="174">
        <v>300</v>
      </c>
    </row>
    <row r="325" spans="1:22" x14ac:dyDescent="0.35">
      <c r="A325" s="173" t="s">
        <v>678</v>
      </c>
      <c r="B325" s="187" t="s">
        <v>679</v>
      </c>
      <c r="C325" s="8">
        <v>146800</v>
      </c>
      <c r="D325" s="8">
        <v>3800</v>
      </c>
      <c r="E325" s="8">
        <v>4100</v>
      </c>
      <c r="F325" s="8">
        <v>4600</v>
      </c>
      <c r="G325" s="8">
        <v>3900</v>
      </c>
      <c r="H325" s="8">
        <v>3200</v>
      </c>
      <c r="I325" s="8">
        <v>3700</v>
      </c>
      <c r="J325" s="8">
        <v>4100</v>
      </c>
      <c r="K325" s="8">
        <v>4200</v>
      </c>
      <c r="L325" s="8">
        <v>4400</v>
      </c>
      <c r="M325" s="8">
        <v>4600</v>
      </c>
      <c r="N325" s="8">
        <v>5300</v>
      </c>
      <c r="O325" s="8">
        <v>5500</v>
      </c>
      <c r="P325" s="8">
        <v>4800</v>
      </c>
      <c r="Q325" s="8">
        <v>4000</v>
      </c>
      <c r="R325" s="8">
        <v>4200</v>
      </c>
      <c r="S325" s="8">
        <v>3000</v>
      </c>
      <c r="T325" s="8">
        <v>2100</v>
      </c>
      <c r="U325" s="8">
        <v>1200</v>
      </c>
      <c r="V325" s="174">
        <v>600</v>
      </c>
    </row>
    <row r="326" spans="1:22" x14ac:dyDescent="0.35">
      <c r="A326" s="173" t="s">
        <v>680</v>
      </c>
      <c r="B326" s="187" t="s">
        <v>681</v>
      </c>
      <c r="C326" s="8">
        <v>152600</v>
      </c>
      <c r="D326" s="8">
        <v>4200</v>
      </c>
      <c r="E326" s="8">
        <v>4800</v>
      </c>
      <c r="F326" s="8">
        <v>4900</v>
      </c>
      <c r="G326" s="8">
        <v>4200</v>
      </c>
      <c r="H326" s="8">
        <v>3300</v>
      </c>
      <c r="I326" s="8">
        <v>3700</v>
      </c>
      <c r="J326" s="8">
        <v>4300</v>
      </c>
      <c r="K326" s="8">
        <v>4700</v>
      </c>
      <c r="L326" s="8">
        <v>5100</v>
      </c>
      <c r="M326" s="8">
        <v>5400</v>
      </c>
      <c r="N326" s="8">
        <v>5600</v>
      </c>
      <c r="O326" s="8">
        <v>5200</v>
      </c>
      <c r="P326" s="8">
        <v>4300</v>
      </c>
      <c r="Q326" s="8">
        <v>3700</v>
      </c>
      <c r="R326" s="8">
        <v>3800</v>
      </c>
      <c r="S326" s="8">
        <v>2900</v>
      </c>
      <c r="T326" s="8">
        <v>1800</v>
      </c>
      <c r="U326" s="8">
        <v>1200</v>
      </c>
      <c r="V326" s="174">
        <v>600</v>
      </c>
    </row>
    <row r="327" spans="1:22" x14ac:dyDescent="0.35">
      <c r="A327" s="173" t="s">
        <v>682</v>
      </c>
      <c r="B327" s="187" t="s">
        <v>683</v>
      </c>
      <c r="C327" s="8">
        <v>111400</v>
      </c>
      <c r="D327" s="8">
        <v>2800</v>
      </c>
      <c r="E327" s="8">
        <v>3100</v>
      </c>
      <c r="F327" s="8">
        <v>3300</v>
      </c>
      <c r="G327" s="8">
        <v>2900</v>
      </c>
      <c r="H327" s="8">
        <v>2600</v>
      </c>
      <c r="I327" s="8">
        <v>3000</v>
      </c>
      <c r="J327" s="8">
        <v>3400</v>
      </c>
      <c r="K327" s="8">
        <v>3400</v>
      </c>
      <c r="L327" s="8">
        <v>3400</v>
      </c>
      <c r="M327" s="8">
        <v>3800</v>
      </c>
      <c r="N327" s="8">
        <v>4000</v>
      </c>
      <c r="O327" s="8">
        <v>3900</v>
      </c>
      <c r="P327" s="8">
        <v>3300</v>
      </c>
      <c r="Q327" s="8">
        <v>2700</v>
      </c>
      <c r="R327" s="8">
        <v>3100</v>
      </c>
      <c r="S327" s="8">
        <v>2200</v>
      </c>
      <c r="T327" s="8">
        <v>1500</v>
      </c>
      <c r="U327" s="174">
        <v>900</v>
      </c>
      <c r="V327" s="174">
        <v>500</v>
      </c>
    </row>
    <row r="328" spans="1:22" x14ac:dyDescent="0.35">
      <c r="A328" s="173" t="s">
        <v>684</v>
      </c>
      <c r="B328" s="185" t="s">
        <v>1032</v>
      </c>
      <c r="C328" s="8">
        <v>5701200</v>
      </c>
      <c r="D328" s="8">
        <v>140800</v>
      </c>
      <c r="E328" s="8">
        <v>159400</v>
      </c>
      <c r="F328" s="8">
        <v>163200</v>
      </c>
      <c r="G328" s="8">
        <v>160800</v>
      </c>
      <c r="H328" s="8">
        <v>169500</v>
      </c>
      <c r="I328" s="8">
        <v>165400</v>
      </c>
      <c r="J328" s="8">
        <v>173700</v>
      </c>
      <c r="K328" s="8">
        <v>168900</v>
      </c>
      <c r="L328" s="8">
        <v>161800</v>
      </c>
      <c r="M328" s="8">
        <v>170900</v>
      </c>
      <c r="N328" s="8">
        <v>194200</v>
      </c>
      <c r="O328" s="8">
        <v>199000</v>
      </c>
      <c r="P328" s="8">
        <v>176600</v>
      </c>
      <c r="Q328" s="8">
        <v>155900</v>
      </c>
      <c r="R328" s="8">
        <v>164200</v>
      </c>
      <c r="S328" s="8">
        <v>120500</v>
      </c>
      <c r="T328" s="8">
        <v>78400</v>
      </c>
      <c r="U328" s="8">
        <v>44900</v>
      </c>
      <c r="V328" s="8">
        <v>21700</v>
      </c>
    </row>
    <row r="329" spans="1:22" x14ac:dyDescent="0.35">
      <c r="A329" s="173" t="s">
        <v>686</v>
      </c>
      <c r="B329" s="186" t="s">
        <v>1033</v>
      </c>
      <c r="C329" s="8">
        <v>193400</v>
      </c>
      <c r="D329" s="8">
        <v>4700</v>
      </c>
      <c r="E329" s="8">
        <v>5100</v>
      </c>
      <c r="F329" s="8">
        <v>5500</v>
      </c>
      <c r="G329" s="8">
        <v>7400</v>
      </c>
      <c r="H329" s="8">
        <v>9400</v>
      </c>
      <c r="I329" s="8">
        <v>5600</v>
      </c>
      <c r="J329" s="8">
        <v>5600</v>
      </c>
      <c r="K329" s="8">
        <v>5400</v>
      </c>
      <c r="L329" s="8">
        <v>5300</v>
      </c>
      <c r="M329" s="8">
        <v>5700</v>
      </c>
      <c r="N329" s="8">
        <v>6200</v>
      </c>
      <c r="O329" s="8">
        <v>6300</v>
      </c>
      <c r="P329" s="8">
        <v>5300</v>
      </c>
      <c r="Q329" s="8">
        <v>4500</v>
      </c>
      <c r="R329" s="8">
        <v>4700</v>
      </c>
      <c r="S329" s="8">
        <v>3400</v>
      </c>
      <c r="T329" s="8">
        <v>2300</v>
      </c>
      <c r="U329" s="8">
        <v>1400</v>
      </c>
      <c r="V329" s="174">
        <v>700</v>
      </c>
    </row>
    <row r="330" spans="1:22" x14ac:dyDescent="0.35">
      <c r="A330" s="173" t="s">
        <v>1034</v>
      </c>
      <c r="B330" s="186" t="s">
        <v>1035</v>
      </c>
      <c r="C330" s="8">
        <v>400300</v>
      </c>
      <c r="D330" s="8">
        <v>9700</v>
      </c>
      <c r="E330" s="8">
        <v>10800</v>
      </c>
      <c r="F330" s="8">
        <v>10900</v>
      </c>
      <c r="G330" s="8">
        <v>11200</v>
      </c>
      <c r="H330" s="8">
        <v>13400</v>
      </c>
      <c r="I330" s="8">
        <v>11800</v>
      </c>
      <c r="J330" s="8">
        <v>12700</v>
      </c>
      <c r="K330" s="8">
        <v>12800</v>
      </c>
      <c r="L330" s="8">
        <v>12700</v>
      </c>
      <c r="M330" s="8">
        <v>12400</v>
      </c>
      <c r="N330" s="8">
        <v>13400</v>
      </c>
      <c r="O330" s="8">
        <v>13100</v>
      </c>
      <c r="P330" s="8">
        <v>11500</v>
      </c>
      <c r="Q330" s="8">
        <v>9900</v>
      </c>
      <c r="R330" s="8">
        <v>10600</v>
      </c>
      <c r="S330" s="8">
        <v>8000</v>
      </c>
      <c r="T330" s="8">
        <v>5500</v>
      </c>
      <c r="U330" s="8">
        <v>3300</v>
      </c>
      <c r="V330" s="8">
        <v>1800</v>
      </c>
    </row>
    <row r="331" spans="1:22" x14ac:dyDescent="0.35">
      <c r="A331" s="173" t="s">
        <v>690</v>
      </c>
      <c r="B331" s="186" t="s">
        <v>691</v>
      </c>
      <c r="C331" s="8">
        <v>472400</v>
      </c>
      <c r="D331" s="8">
        <v>13400</v>
      </c>
      <c r="E331" s="8">
        <v>13600</v>
      </c>
      <c r="F331" s="8">
        <v>13000</v>
      </c>
      <c r="G331" s="8">
        <v>14700</v>
      </c>
      <c r="H331" s="8">
        <v>23500</v>
      </c>
      <c r="I331" s="8">
        <v>22200</v>
      </c>
      <c r="J331" s="8">
        <v>21800</v>
      </c>
      <c r="K331" s="8">
        <v>19000</v>
      </c>
      <c r="L331" s="8">
        <v>15700</v>
      </c>
      <c r="M331" s="8">
        <v>13600</v>
      </c>
      <c r="N331" s="8">
        <v>13400</v>
      </c>
      <c r="O331" s="8">
        <v>12500</v>
      </c>
      <c r="P331" s="8">
        <v>10200</v>
      </c>
      <c r="Q331" s="8">
        <v>8300</v>
      </c>
      <c r="R331" s="8">
        <v>7800</v>
      </c>
      <c r="S331" s="8">
        <v>5300</v>
      </c>
      <c r="T331" s="8">
        <v>3600</v>
      </c>
      <c r="U331" s="8">
        <v>2000</v>
      </c>
      <c r="V331" s="8">
        <v>1000</v>
      </c>
    </row>
    <row r="332" spans="1:22" x14ac:dyDescent="0.35">
      <c r="A332" s="173" t="s">
        <v>692</v>
      </c>
      <c r="B332" s="186" t="s">
        <v>1036</v>
      </c>
      <c r="C332" s="8">
        <v>570300</v>
      </c>
      <c r="D332" s="8">
        <v>13200</v>
      </c>
      <c r="E332" s="8">
        <v>15400</v>
      </c>
      <c r="F332" s="8">
        <v>16100</v>
      </c>
      <c r="G332" s="8">
        <v>14900</v>
      </c>
      <c r="H332" s="8">
        <v>14500</v>
      </c>
      <c r="I332" s="8">
        <v>14000</v>
      </c>
      <c r="J332" s="8">
        <v>15300</v>
      </c>
      <c r="K332" s="8">
        <v>15000</v>
      </c>
      <c r="L332" s="8">
        <v>15300</v>
      </c>
      <c r="M332" s="8">
        <v>16600</v>
      </c>
      <c r="N332" s="8">
        <v>19400</v>
      </c>
      <c r="O332" s="8">
        <v>20800</v>
      </c>
      <c r="P332" s="8">
        <v>19600</v>
      </c>
      <c r="Q332" s="8">
        <v>17900</v>
      </c>
      <c r="R332" s="8">
        <v>19400</v>
      </c>
      <c r="S332" s="8">
        <v>13800</v>
      </c>
      <c r="T332" s="8">
        <v>8500</v>
      </c>
      <c r="U332" s="8">
        <v>4700</v>
      </c>
      <c r="V332" s="8">
        <v>2200</v>
      </c>
    </row>
    <row r="333" spans="1:22" x14ac:dyDescent="0.35">
      <c r="A333" s="173" t="s">
        <v>694</v>
      </c>
      <c r="B333" s="186" t="s">
        <v>1037</v>
      </c>
      <c r="C333" s="8">
        <v>2100</v>
      </c>
      <c r="D333" s="174">
        <v>0</v>
      </c>
      <c r="E333" s="174">
        <v>100</v>
      </c>
      <c r="F333" s="174">
        <v>100</v>
      </c>
      <c r="G333" s="174">
        <v>0</v>
      </c>
      <c r="H333" s="174">
        <v>0</v>
      </c>
      <c r="I333" s="174">
        <v>100</v>
      </c>
      <c r="J333" s="174">
        <v>100</v>
      </c>
      <c r="K333" s="174">
        <v>100</v>
      </c>
      <c r="L333" s="174">
        <v>100</v>
      </c>
      <c r="M333" s="174">
        <v>0</v>
      </c>
      <c r="N333" s="174">
        <v>100</v>
      </c>
      <c r="O333" s="174">
        <v>100</v>
      </c>
      <c r="P333" s="174">
        <v>100</v>
      </c>
      <c r="Q333" s="174">
        <v>100</v>
      </c>
      <c r="R333" s="174">
        <v>100</v>
      </c>
      <c r="S333" s="174">
        <v>100</v>
      </c>
      <c r="T333" s="174">
        <v>0</v>
      </c>
      <c r="U333" s="174">
        <v>0</v>
      </c>
      <c r="V333" s="174">
        <v>0</v>
      </c>
    </row>
    <row r="334" spans="1:22" x14ac:dyDescent="0.35">
      <c r="A334" s="173" t="s">
        <v>1038</v>
      </c>
      <c r="B334" s="186" t="s">
        <v>1039</v>
      </c>
      <c r="C334" s="8">
        <v>379600</v>
      </c>
      <c r="D334" s="8">
        <v>7700</v>
      </c>
      <c r="E334" s="8">
        <v>9300</v>
      </c>
      <c r="F334" s="8">
        <v>10400</v>
      </c>
      <c r="G334" s="8">
        <v>10100</v>
      </c>
      <c r="H334" s="8">
        <v>8200</v>
      </c>
      <c r="I334" s="8">
        <v>8500</v>
      </c>
      <c r="J334" s="8">
        <v>9100</v>
      </c>
      <c r="K334" s="8">
        <v>8800</v>
      </c>
      <c r="L334" s="8">
        <v>9100</v>
      </c>
      <c r="M334" s="8">
        <v>10300</v>
      </c>
      <c r="N334" s="8">
        <v>12900</v>
      </c>
      <c r="O334" s="8">
        <v>14300</v>
      </c>
      <c r="P334" s="8">
        <v>13900</v>
      </c>
      <c r="Q334" s="8">
        <v>12900</v>
      </c>
      <c r="R334" s="8">
        <v>14500</v>
      </c>
      <c r="S334" s="8">
        <v>10900</v>
      </c>
      <c r="T334" s="8">
        <v>7200</v>
      </c>
      <c r="U334" s="8">
        <v>4200</v>
      </c>
      <c r="V334" s="8">
        <v>2100</v>
      </c>
    </row>
    <row r="335" spans="1:22" x14ac:dyDescent="0.35">
      <c r="A335" s="173" t="s">
        <v>696</v>
      </c>
      <c r="B335" s="186" t="s">
        <v>1040</v>
      </c>
      <c r="C335" s="8">
        <v>216700</v>
      </c>
      <c r="D335" s="8">
        <v>5400</v>
      </c>
      <c r="E335" s="8">
        <v>6300</v>
      </c>
      <c r="F335" s="8">
        <v>6700</v>
      </c>
      <c r="G335" s="8">
        <v>5600</v>
      </c>
      <c r="H335" s="8">
        <v>4900</v>
      </c>
      <c r="I335" s="8">
        <v>5300</v>
      </c>
      <c r="J335" s="8">
        <v>5900</v>
      </c>
      <c r="K335" s="8">
        <v>6300</v>
      </c>
      <c r="L335" s="8">
        <v>6400</v>
      </c>
      <c r="M335" s="8">
        <v>7000</v>
      </c>
      <c r="N335" s="8">
        <v>7600</v>
      </c>
      <c r="O335" s="8">
        <v>7800</v>
      </c>
      <c r="P335" s="8">
        <v>6500</v>
      </c>
      <c r="Q335" s="8">
        <v>6000</v>
      </c>
      <c r="R335" s="8">
        <v>6600</v>
      </c>
      <c r="S335" s="8">
        <v>5000</v>
      </c>
      <c r="T335" s="8">
        <v>3300</v>
      </c>
      <c r="U335" s="8">
        <v>1800</v>
      </c>
      <c r="V335" s="174">
        <v>900</v>
      </c>
    </row>
    <row r="336" spans="1:22" x14ac:dyDescent="0.35">
      <c r="A336" s="173" t="s">
        <v>698</v>
      </c>
      <c r="B336" s="186" t="s">
        <v>1041</v>
      </c>
      <c r="C336" s="8">
        <v>264700</v>
      </c>
      <c r="D336" s="8">
        <v>6800</v>
      </c>
      <c r="E336" s="8">
        <v>7800</v>
      </c>
      <c r="F336" s="8">
        <v>7600</v>
      </c>
      <c r="G336" s="8">
        <v>8000</v>
      </c>
      <c r="H336" s="8">
        <v>10300</v>
      </c>
      <c r="I336" s="8">
        <v>9000</v>
      </c>
      <c r="J336" s="8">
        <v>9100</v>
      </c>
      <c r="K336" s="8">
        <v>8600</v>
      </c>
      <c r="L336" s="8">
        <v>7800</v>
      </c>
      <c r="M336" s="8">
        <v>7800</v>
      </c>
      <c r="N336" s="8">
        <v>8700</v>
      </c>
      <c r="O336" s="8">
        <v>8600</v>
      </c>
      <c r="P336" s="8">
        <v>7500</v>
      </c>
      <c r="Q336" s="8">
        <v>6300</v>
      </c>
      <c r="R336" s="8">
        <v>6300</v>
      </c>
      <c r="S336" s="8">
        <v>4500</v>
      </c>
      <c r="T336" s="8">
        <v>2900</v>
      </c>
      <c r="U336" s="8">
        <v>1600</v>
      </c>
      <c r="V336" s="174">
        <v>700</v>
      </c>
    </row>
    <row r="337" spans="1:22" x14ac:dyDescent="0.35">
      <c r="A337" s="173" t="s">
        <v>702</v>
      </c>
      <c r="B337" s="186" t="s">
        <v>1042</v>
      </c>
      <c r="C337" s="8">
        <v>290400</v>
      </c>
      <c r="D337" s="8">
        <v>8400</v>
      </c>
      <c r="E337" s="8">
        <v>8800</v>
      </c>
      <c r="F337" s="8">
        <v>8600</v>
      </c>
      <c r="G337" s="8">
        <v>8400</v>
      </c>
      <c r="H337" s="8">
        <v>9500</v>
      </c>
      <c r="I337" s="8">
        <v>9600</v>
      </c>
      <c r="J337" s="8">
        <v>10000</v>
      </c>
      <c r="K337" s="8">
        <v>9700</v>
      </c>
      <c r="L337" s="8">
        <v>8900</v>
      </c>
      <c r="M337" s="8">
        <v>9000</v>
      </c>
      <c r="N337" s="8">
        <v>10000</v>
      </c>
      <c r="O337" s="8">
        <v>9900</v>
      </c>
      <c r="P337" s="8">
        <v>8000</v>
      </c>
      <c r="Q337" s="8">
        <v>6600</v>
      </c>
      <c r="R337" s="8">
        <v>6700</v>
      </c>
      <c r="S337" s="8">
        <v>5300</v>
      </c>
      <c r="T337" s="8">
        <v>3500</v>
      </c>
      <c r="U337" s="8">
        <v>2000</v>
      </c>
      <c r="V337" s="8">
        <v>1000</v>
      </c>
    </row>
    <row r="338" spans="1:22" x14ac:dyDescent="0.35">
      <c r="A338" s="173" t="s">
        <v>704</v>
      </c>
      <c r="B338" s="186" t="s">
        <v>1043</v>
      </c>
      <c r="C338" s="8">
        <v>233400</v>
      </c>
      <c r="D338" s="8">
        <v>6900</v>
      </c>
      <c r="E338" s="8">
        <v>7800</v>
      </c>
      <c r="F338" s="8">
        <v>7600</v>
      </c>
      <c r="G338" s="8">
        <v>6400</v>
      </c>
      <c r="H338" s="8">
        <v>6100</v>
      </c>
      <c r="I338" s="8">
        <v>7400</v>
      </c>
      <c r="J338" s="8">
        <v>8400</v>
      </c>
      <c r="K338" s="8">
        <v>8500</v>
      </c>
      <c r="L338" s="8">
        <v>8200</v>
      </c>
      <c r="M338" s="8">
        <v>8300</v>
      </c>
      <c r="N338" s="8">
        <v>8500</v>
      </c>
      <c r="O338" s="8">
        <v>8200</v>
      </c>
      <c r="P338" s="8">
        <v>6600</v>
      </c>
      <c r="Q338" s="8">
        <v>5100</v>
      </c>
      <c r="R338" s="8">
        <v>4700</v>
      </c>
      <c r="S338" s="8">
        <v>3200</v>
      </c>
      <c r="T338" s="8">
        <v>2200</v>
      </c>
      <c r="U338" s="8">
        <v>1300</v>
      </c>
      <c r="V338" s="174">
        <v>600</v>
      </c>
    </row>
    <row r="339" spans="1:22" x14ac:dyDescent="0.35">
      <c r="A339" s="173" t="s">
        <v>706</v>
      </c>
      <c r="B339" s="186" t="s">
        <v>1044</v>
      </c>
      <c r="C339" s="8">
        <v>139300</v>
      </c>
      <c r="D339" s="8">
        <v>3100</v>
      </c>
      <c r="E339" s="8">
        <v>3700</v>
      </c>
      <c r="F339" s="8">
        <v>3800</v>
      </c>
      <c r="G339" s="8">
        <v>3500</v>
      </c>
      <c r="H339" s="8">
        <v>3200</v>
      </c>
      <c r="I339" s="8">
        <v>3400</v>
      </c>
      <c r="J339" s="8">
        <v>3700</v>
      </c>
      <c r="K339" s="8">
        <v>3600</v>
      </c>
      <c r="L339" s="8">
        <v>3400</v>
      </c>
      <c r="M339" s="8">
        <v>4000</v>
      </c>
      <c r="N339" s="8">
        <v>5100</v>
      </c>
      <c r="O339" s="8">
        <v>5200</v>
      </c>
      <c r="P339" s="8">
        <v>4900</v>
      </c>
      <c r="Q339" s="8">
        <v>4500</v>
      </c>
      <c r="R339" s="8">
        <v>4800</v>
      </c>
      <c r="S339" s="8">
        <v>3600</v>
      </c>
      <c r="T339" s="8">
        <v>2300</v>
      </c>
      <c r="U339" s="8">
        <v>1300</v>
      </c>
      <c r="V339" s="174">
        <v>600</v>
      </c>
    </row>
    <row r="340" spans="1:22" x14ac:dyDescent="0.35">
      <c r="A340" s="173" t="s">
        <v>708</v>
      </c>
      <c r="B340" s="186" t="s">
        <v>1045</v>
      </c>
      <c r="C340" s="8">
        <v>510400</v>
      </c>
      <c r="D340" s="8">
        <v>13000</v>
      </c>
      <c r="E340" s="8">
        <v>15300</v>
      </c>
      <c r="F340" s="8">
        <v>15400</v>
      </c>
      <c r="G340" s="8">
        <v>14600</v>
      </c>
      <c r="H340" s="8">
        <v>13200</v>
      </c>
      <c r="I340" s="8">
        <v>14700</v>
      </c>
      <c r="J340" s="8">
        <v>15200</v>
      </c>
      <c r="K340" s="8">
        <v>15100</v>
      </c>
      <c r="L340" s="8">
        <v>14600</v>
      </c>
      <c r="M340" s="8">
        <v>16200</v>
      </c>
      <c r="N340" s="8">
        <v>18400</v>
      </c>
      <c r="O340" s="8">
        <v>18600</v>
      </c>
      <c r="P340" s="8">
        <v>16300</v>
      </c>
      <c r="Q340" s="8">
        <v>13900</v>
      </c>
      <c r="R340" s="8">
        <v>14300</v>
      </c>
      <c r="S340" s="8">
        <v>10500</v>
      </c>
      <c r="T340" s="8">
        <v>6800</v>
      </c>
      <c r="U340" s="8">
        <v>4000</v>
      </c>
      <c r="V340" s="8">
        <v>1800</v>
      </c>
    </row>
    <row r="341" spans="1:22" x14ac:dyDescent="0.35">
      <c r="A341" s="173" t="s">
        <v>710</v>
      </c>
      <c r="B341" s="186" t="s">
        <v>1046</v>
      </c>
      <c r="C341" s="8">
        <v>811600</v>
      </c>
      <c r="D341" s="8">
        <v>18100</v>
      </c>
      <c r="E341" s="8">
        <v>21300</v>
      </c>
      <c r="F341" s="8">
        <v>22100</v>
      </c>
      <c r="G341" s="8">
        <v>23000</v>
      </c>
      <c r="H341" s="8">
        <v>22700</v>
      </c>
      <c r="I341" s="8">
        <v>20300</v>
      </c>
      <c r="J341" s="8">
        <v>21300</v>
      </c>
      <c r="K341" s="8">
        <v>21100</v>
      </c>
      <c r="L341" s="8">
        <v>20700</v>
      </c>
      <c r="M341" s="8">
        <v>23100</v>
      </c>
      <c r="N341" s="8">
        <v>27600</v>
      </c>
      <c r="O341" s="8">
        <v>29100</v>
      </c>
      <c r="P341" s="8">
        <v>27200</v>
      </c>
      <c r="Q341" s="8">
        <v>25000</v>
      </c>
      <c r="R341" s="8">
        <v>27200</v>
      </c>
      <c r="S341" s="8">
        <v>20200</v>
      </c>
      <c r="T341" s="8">
        <v>12800</v>
      </c>
      <c r="U341" s="8">
        <v>7400</v>
      </c>
      <c r="V341" s="8">
        <v>3700</v>
      </c>
    </row>
    <row r="342" spans="1:22" x14ac:dyDescent="0.35">
      <c r="A342" s="173" t="s">
        <v>712</v>
      </c>
      <c r="B342" s="187" t="s">
        <v>713</v>
      </c>
      <c r="C342" s="8">
        <v>150800</v>
      </c>
      <c r="D342" s="8">
        <v>3300</v>
      </c>
      <c r="E342" s="8">
        <v>4000</v>
      </c>
      <c r="F342" s="8">
        <v>4000</v>
      </c>
      <c r="G342" s="8">
        <v>3700</v>
      </c>
      <c r="H342" s="8">
        <v>3400</v>
      </c>
      <c r="I342" s="8">
        <v>3400</v>
      </c>
      <c r="J342" s="8">
        <v>3600</v>
      </c>
      <c r="K342" s="8">
        <v>3700</v>
      </c>
      <c r="L342" s="8">
        <v>3700</v>
      </c>
      <c r="M342" s="8">
        <v>4200</v>
      </c>
      <c r="N342" s="8">
        <v>5000</v>
      </c>
      <c r="O342" s="8">
        <v>5200</v>
      </c>
      <c r="P342" s="8">
        <v>5000</v>
      </c>
      <c r="Q342" s="8">
        <v>4800</v>
      </c>
      <c r="R342" s="8">
        <v>5700</v>
      </c>
      <c r="S342" s="8">
        <v>4400</v>
      </c>
      <c r="T342" s="8">
        <v>3000</v>
      </c>
      <c r="U342" s="8">
        <v>1700</v>
      </c>
      <c r="V342" s="174">
        <v>900</v>
      </c>
    </row>
    <row r="343" spans="1:22" x14ac:dyDescent="0.35">
      <c r="A343" s="173" t="s">
        <v>714</v>
      </c>
      <c r="B343" s="187" t="s">
        <v>715</v>
      </c>
      <c r="C343" s="8">
        <v>130800</v>
      </c>
      <c r="D343" s="8">
        <v>3000</v>
      </c>
      <c r="E343" s="8">
        <v>3200</v>
      </c>
      <c r="F343" s="8">
        <v>3100</v>
      </c>
      <c r="G343" s="8">
        <v>5700</v>
      </c>
      <c r="H343" s="8">
        <v>7900</v>
      </c>
      <c r="I343" s="8">
        <v>4500</v>
      </c>
      <c r="J343" s="8">
        <v>4500</v>
      </c>
      <c r="K343" s="8">
        <v>4200</v>
      </c>
      <c r="L343" s="8">
        <v>3700</v>
      </c>
      <c r="M343" s="8">
        <v>3700</v>
      </c>
      <c r="N343" s="8">
        <v>3900</v>
      </c>
      <c r="O343" s="8">
        <v>3600</v>
      </c>
      <c r="P343" s="8">
        <v>3100</v>
      </c>
      <c r="Q343" s="8">
        <v>2600</v>
      </c>
      <c r="R343" s="8">
        <v>2700</v>
      </c>
      <c r="S343" s="8">
        <v>1900</v>
      </c>
      <c r="T343" s="8">
        <v>1300</v>
      </c>
      <c r="U343" s="174">
        <v>700</v>
      </c>
      <c r="V343" s="174">
        <v>400</v>
      </c>
    </row>
    <row r="344" spans="1:22" x14ac:dyDescent="0.35">
      <c r="A344" s="173" t="s">
        <v>716</v>
      </c>
      <c r="B344" s="187" t="s">
        <v>717</v>
      </c>
      <c r="C344" s="8">
        <v>82800</v>
      </c>
      <c r="D344" s="8">
        <v>2100</v>
      </c>
      <c r="E344" s="8">
        <v>2400</v>
      </c>
      <c r="F344" s="8">
        <v>2600</v>
      </c>
      <c r="G344" s="8">
        <v>2300</v>
      </c>
      <c r="H344" s="8">
        <v>1800</v>
      </c>
      <c r="I344" s="8">
        <v>2000</v>
      </c>
      <c r="J344" s="8">
        <v>2100</v>
      </c>
      <c r="K344" s="8">
        <v>2300</v>
      </c>
      <c r="L344" s="8">
        <v>2200</v>
      </c>
      <c r="M344" s="8">
        <v>2500</v>
      </c>
      <c r="N344" s="8">
        <v>3000</v>
      </c>
      <c r="O344" s="8">
        <v>3000</v>
      </c>
      <c r="P344" s="8">
        <v>2800</v>
      </c>
      <c r="Q344" s="8">
        <v>2500</v>
      </c>
      <c r="R344" s="8">
        <v>2600</v>
      </c>
      <c r="S344" s="8">
        <v>2000</v>
      </c>
      <c r="T344" s="8">
        <v>1200</v>
      </c>
      <c r="U344" s="174">
        <v>700</v>
      </c>
      <c r="V344" s="174">
        <v>300</v>
      </c>
    </row>
    <row r="345" spans="1:22" x14ac:dyDescent="0.35">
      <c r="A345" s="173" t="s">
        <v>718</v>
      </c>
      <c r="B345" s="187" t="s">
        <v>719</v>
      </c>
      <c r="C345" s="8">
        <v>98600</v>
      </c>
      <c r="D345" s="8">
        <v>2300</v>
      </c>
      <c r="E345" s="8">
        <v>2700</v>
      </c>
      <c r="F345" s="8">
        <v>2800</v>
      </c>
      <c r="G345" s="8">
        <v>2700</v>
      </c>
      <c r="H345" s="8">
        <v>2200</v>
      </c>
      <c r="I345" s="8">
        <v>2500</v>
      </c>
      <c r="J345" s="8">
        <v>2600</v>
      </c>
      <c r="K345" s="8">
        <v>2400</v>
      </c>
      <c r="L345" s="8">
        <v>2600</v>
      </c>
      <c r="M345" s="8">
        <v>2800</v>
      </c>
      <c r="N345" s="8">
        <v>3400</v>
      </c>
      <c r="O345" s="8">
        <v>3700</v>
      </c>
      <c r="P345" s="8">
        <v>3500</v>
      </c>
      <c r="Q345" s="8">
        <v>3000</v>
      </c>
      <c r="R345" s="8">
        <v>3400</v>
      </c>
      <c r="S345" s="8">
        <v>2500</v>
      </c>
      <c r="T345" s="8">
        <v>1500</v>
      </c>
      <c r="U345" s="174">
        <v>900</v>
      </c>
      <c r="V345" s="174">
        <v>400</v>
      </c>
    </row>
    <row r="346" spans="1:22" x14ac:dyDescent="0.35">
      <c r="A346" s="173" t="s">
        <v>720</v>
      </c>
      <c r="B346" s="187" t="s">
        <v>721</v>
      </c>
      <c r="C346" s="8">
        <v>88600</v>
      </c>
      <c r="D346" s="8">
        <v>1800</v>
      </c>
      <c r="E346" s="8">
        <v>2200</v>
      </c>
      <c r="F346" s="8">
        <v>2400</v>
      </c>
      <c r="G346" s="8">
        <v>2200</v>
      </c>
      <c r="H346" s="8">
        <v>1800</v>
      </c>
      <c r="I346" s="8">
        <v>1900</v>
      </c>
      <c r="J346" s="8">
        <v>2000</v>
      </c>
      <c r="K346" s="8">
        <v>2100</v>
      </c>
      <c r="L346" s="8">
        <v>2100</v>
      </c>
      <c r="M346" s="8">
        <v>2500</v>
      </c>
      <c r="N346" s="8">
        <v>3100</v>
      </c>
      <c r="O346" s="8">
        <v>3500</v>
      </c>
      <c r="P346" s="8">
        <v>3400</v>
      </c>
      <c r="Q346" s="8">
        <v>3100</v>
      </c>
      <c r="R346" s="8">
        <v>3400</v>
      </c>
      <c r="S346" s="8">
        <v>2400</v>
      </c>
      <c r="T346" s="8">
        <v>1500</v>
      </c>
      <c r="U346" s="174">
        <v>800</v>
      </c>
      <c r="V346" s="174">
        <v>400</v>
      </c>
    </row>
    <row r="347" spans="1:22" x14ac:dyDescent="0.35">
      <c r="A347" s="173" t="s">
        <v>722</v>
      </c>
      <c r="B347" s="187" t="s">
        <v>723</v>
      </c>
      <c r="C347" s="8">
        <v>134800</v>
      </c>
      <c r="D347" s="8">
        <v>3000</v>
      </c>
      <c r="E347" s="8">
        <v>3600</v>
      </c>
      <c r="F347" s="8">
        <v>3700</v>
      </c>
      <c r="G347" s="8">
        <v>3200</v>
      </c>
      <c r="H347" s="8">
        <v>3000</v>
      </c>
      <c r="I347" s="8">
        <v>3200</v>
      </c>
      <c r="J347" s="8">
        <v>3500</v>
      </c>
      <c r="K347" s="8">
        <v>3500</v>
      </c>
      <c r="L347" s="8">
        <v>3500</v>
      </c>
      <c r="M347" s="8">
        <v>3900</v>
      </c>
      <c r="N347" s="8">
        <v>4700</v>
      </c>
      <c r="O347" s="8">
        <v>5200</v>
      </c>
      <c r="P347" s="8">
        <v>4700</v>
      </c>
      <c r="Q347" s="8">
        <v>4400</v>
      </c>
      <c r="R347" s="8">
        <v>4700</v>
      </c>
      <c r="S347" s="8">
        <v>3500</v>
      </c>
      <c r="T347" s="8">
        <v>2100</v>
      </c>
      <c r="U347" s="8">
        <v>1200</v>
      </c>
      <c r="V347" s="174">
        <v>600</v>
      </c>
    </row>
    <row r="348" spans="1:22" x14ac:dyDescent="0.35">
      <c r="A348" s="173" t="s">
        <v>724</v>
      </c>
      <c r="B348" s="187" t="s">
        <v>725</v>
      </c>
      <c r="C348" s="8">
        <v>68100</v>
      </c>
      <c r="D348" s="8">
        <v>1500</v>
      </c>
      <c r="E348" s="8">
        <v>1800</v>
      </c>
      <c r="F348" s="8">
        <v>1900</v>
      </c>
      <c r="G348" s="8">
        <v>1600</v>
      </c>
      <c r="H348" s="8">
        <v>1500</v>
      </c>
      <c r="I348" s="8">
        <v>1600</v>
      </c>
      <c r="J348" s="8">
        <v>1600</v>
      </c>
      <c r="K348" s="8">
        <v>1500</v>
      </c>
      <c r="L348" s="8">
        <v>1600</v>
      </c>
      <c r="M348" s="8">
        <v>1900</v>
      </c>
      <c r="N348" s="8">
        <v>2400</v>
      </c>
      <c r="O348" s="8">
        <v>2700</v>
      </c>
      <c r="P348" s="8">
        <v>2600</v>
      </c>
      <c r="Q348" s="8">
        <v>2500</v>
      </c>
      <c r="R348" s="8">
        <v>2700</v>
      </c>
      <c r="S348" s="8">
        <v>1900</v>
      </c>
      <c r="T348" s="8">
        <v>1200</v>
      </c>
      <c r="U348" s="174">
        <v>700</v>
      </c>
      <c r="V348" s="174">
        <v>300</v>
      </c>
    </row>
    <row r="349" spans="1:22" x14ac:dyDescent="0.35">
      <c r="A349" s="173" t="s">
        <v>726</v>
      </c>
      <c r="B349" s="187" t="s">
        <v>727</v>
      </c>
      <c r="C349" s="8">
        <v>57100</v>
      </c>
      <c r="D349" s="8">
        <v>1100</v>
      </c>
      <c r="E349" s="8">
        <v>1400</v>
      </c>
      <c r="F349" s="8">
        <v>1500</v>
      </c>
      <c r="G349" s="8">
        <v>1500</v>
      </c>
      <c r="H349" s="8">
        <v>1100</v>
      </c>
      <c r="I349" s="8">
        <v>1200</v>
      </c>
      <c r="J349" s="8">
        <v>1300</v>
      </c>
      <c r="K349" s="8">
        <v>1400</v>
      </c>
      <c r="L349" s="8">
        <v>1400</v>
      </c>
      <c r="M349" s="8">
        <v>1700</v>
      </c>
      <c r="N349" s="8">
        <v>2100</v>
      </c>
      <c r="O349" s="8">
        <v>2300</v>
      </c>
      <c r="P349" s="8">
        <v>2200</v>
      </c>
      <c r="Q349" s="8">
        <v>2000</v>
      </c>
      <c r="R349" s="8">
        <v>2100</v>
      </c>
      <c r="S349" s="8">
        <v>1600</v>
      </c>
      <c r="T349" s="8">
        <v>1000</v>
      </c>
      <c r="U349" s="174">
        <v>600</v>
      </c>
      <c r="V349" s="174">
        <v>300</v>
      </c>
    </row>
    <row r="350" spans="1:22" x14ac:dyDescent="0.35">
      <c r="A350" s="173" t="s">
        <v>742</v>
      </c>
      <c r="B350" s="186" t="s">
        <v>1047</v>
      </c>
      <c r="C350" s="8">
        <v>645100</v>
      </c>
      <c r="D350" s="8">
        <v>16700</v>
      </c>
      <c r="E350" s="8">
        <v>18500</v>
      </c>
      <c r="F350" s="8">
        <v>18900</v>
      </c>
      <c r="G350" s="8">
        <v>17400</v>
      </c>
      <c r="H350" s="8">
        <v>17000</v>
      </c>
      <c r="I350" s="8">
        <v>18400</v>
      </c>
      <c r="J350" s="8">
        <v>19500</v>
      </c>
      <c r="K350" s="8">
        <v>19300</v>
      </c>
      <c r="L350" s="8">
        <v>18700</v>
      </c>
      <c r="M350" s="8">
        <v>20000</v>
      </c>
      <c r="N350" s="8">
        <v>22800</v>
      </c>
      <c r="O350" s="8">
        <v>23400</v>
      </c>
      <c r="P350" s="8">
        <v>20400</v>
      </c>
      <c r="Q350" s="8">
        <v>17500</v>
      </c>
      <c r="R350" s="8">
        <v>17900</v>
      </c>
      <c r="S350" s="8">
        <v>13200</v>
      </c>
      <c r="T350" s="8">
        <v>8900</v>
      </c>
      <c r="U350" s="8">
        <v>4800</v>
      </c>
      <c r="V350" s="8">
        <v>2200</v>
      </c>
    </row>
    <row r="351" spans="1:22" x14ac:dyDescent="0.35">
      <c r="A351" s="173" t="s">
        <v>744</v>
      </c>
      <c r="B351" s="187" t="s">
        <v>745</v>
      </c>
      <c r="C351" s="8">
        <v>118800</v>
      </c>
      <c r="D351" s="8">
        <v>3000</v>
      </c>
      <c r="E351" s="8">
        <v>3300</v>
      </c>
      <c r="F351" s="8">
        <v>3400</v>
      </c>
      <c r="G351" s="8">
        <v>3200</v>
      </c>
      <c r="H351" s="8">
        <v>4000</v>
      </c>
      <c r="I351" s="8">
        <v>4200</v>
      </c>
      <c r="J351" s="8">
        <v>4100</v>
      </c>
      <c r="K351" s="8">
        <v>4100</v>
      </c>
      <c r="L351" s="8">
        <v>3800</v>
      </c>
      <c r="M351" s="8">
        <v>3600</v>
      </c>
      <c r="N351" s="8">
        <v>3900</v>
      </c>
      <c r="O351" s="8">
        <v>4000</v>
      </c>
      <c r="P351" s="8">
        <v>3400</v>
      </c>
      <c r="Q351" s="8">
        <v>2700</v>
      </c>
      <c r="R351" s="8">
        <v>2800</v>
      </c>
      <c r="S351" s="8">
        <v>2000</v>
      </c>
      <c r="T351" s="8">
        <v>1500</v>
      </c>
      <c r="U351" s="174">
        <v>800</v>
      </c>
      <c r="V351" s="174">
        <v>400</v>
      </c>
    </row>
    <row r="352" spans="1:22" x14ac:dyDescent="0.35">
      <c r="A352" s="173" t="s">
        <v>746</v>
      </c>
      <c r="B352" s="187" t="s">
        <v>747</v>
      </c>
      <c r="C352" s="8">
        <v>90800</v>
      </c>
      <c r="D352" s="8">
        <v>2100</v>
      </c>
      <c r="E352" s="8">
        <v>2300</v>
      </c>
      <c r="F352" s="8">
        <v>2500</v>
      </c>
      <c r="G352" s="8">
        <v>2200</v>
      </c>
      <c r="H352" s="8">
        <v>2100</v>
      </c>
      <c r="I352" s="8">
        <v>2000</v>
      </c>
      <c r="J352" s="8">
        <v>2200</v>
      </c>
      <c r="K352" s="8">
        <v>2400</v>
      </c>
      <c r="L352" s="8">
        <v>2400</v>
      </c>
      <c r="M352" s="8">
        <v>2800</v>
      </c>
      <c r="N352" s="8">
        <v>3300</v>
      </c>
      <c r="O352" s="8">
        <v>3600</v>
      </c>
      <c r="P352" s="8">
        <v>3100</v>
      </c>
      <c r="Q352" s="8">
        <v>2900</v>
      </c>
      <c r="R352" s="8">
        <v>3000</v>
      </c>
      <c r="S352" s="8">
        <v>2300</v>
      </c>
      <c r="T352" s="8">
        <v>1500</v>
      </c>
      <c r="U352" s="174">
        <v>900</v>
      </c>
      <c r="V352" s="174">
        <v>400</v>
      </c>
    </row>
    <row r="353" spans="1:22" x14ac:dyDescent="0.35">
      <c r="A353" s="173" t="s">
        <v>748</v>
      </c>
      <c r="B353" s="187" t="s">
        <v>749</v>
      </c>
      <c r="C353" s="8">
        <v>87000</v>
      </c>
      <c r="D353" s="8">
        <v>2100</v>
      </c>
      <c r="E353" s="8">
        <v>2200</v>
      </c>
      <c r="F353" s="8">
        <v>2300</v>
      </c>
      <c r="G353" s="8">
        <v>2500</v>
      </c>
      <c r="H353" s="8">
        <v>2100</v>
      </c>
      <c r="I353" s="8">
        <v>2200</v>
      </c>
      <c r="J353" s="8">
        <v>2400</v>
      </c>
      <c r="K353" s="8">
        <v>2200</v>
      </c>
      <c r="L353" s="8">
        <v>2100</v>
      </c>
      <c r="M353" s="8">
        <v>2500</v>
      </c>
      <c r="N353" s="8">
        <v>3200</v>
      </c>
      <c r="O353" s="8">
        <v>3500</v>
      </c>
      <c r="P353" s="8">
        <v>3100</v>
      </c>
      <c r="Q353" s="8">
        <v>2800</v>
      </c>
      <c r="R353" s="8">
        <v>2900</v>
      </c>
      <c r="S353" s="8">
        <v>2200</v>
      </c>
      <c r="T353" s="8">
        <v>1400</v>
      </c>
      <c r="U353" s="174">
        <v>700</v>
      </c>
      <c r="V353" s="174">
        <v>300</v>
      </c>
    </row>
    <row r="354" spans="1:22" x14ac:dyDescent="0.35">
      <c r="A354" s="173" t="s">
        <v>750</v>
      </c>
      <c r="B354" s="187" t="s">
        <v>751</v>
      </c>
      <c r="C354" s="8">
        <v>132500</v>
      </c>
      <c r="D354" s="8">
        <v>3800</v>
      </c>
      <c r="E354" s="8">
        <v>4300</v>
      </c>
      <c r="F354" s="8">
        <v>4200</v>
      </c>
      <c r="G354" s="8">
        <v>3900</v>
      </c>
      <c r="H354" s="8">
        <v>4200</v>
      </c>
      <c r="I354" s="8">
        <v>4400</v>
      </c>
      <c r="J354" s="8">
        <v>4800</v>
      </c>
      <c r="K354" s="8">
        <v>4600</v>
      </c>
      <c r="L354" s="8">
        <v>4200</v>
      </c>
      <c r="M354" s="8">
        <v>4200</v>
      </c>
      <c r="N354" s="8">
        <v>4500</v>
      </c>
      <c r="O354" s="8">
        <v>4500</v>
      </c>
      <c r="P354" s="8">
        <v>3800</v>
      </c>
      <c r="Q354" s="8">
        <v>2900</v>
      </c>
      <c r="R354" s="8">
        <v>2700</v>
      </c>
      <c r="S354" s="8">
        <v>2100</v>
      </c>
      <c r="T354" s="8">
        <v>1300</v>
      </c>
      <c r="U354" s="174">
        <v>800</v>
      </c>
      <c r="V354" s="174">
        <v>300</v>
      </c>
    </row>
    <row r="355" spans="1:22" x14ac:dyDescent="0.35">
      <c r="A355" s="173" t="s">
        <v>752</v>
      </c>
      <c r="B355" s="187" t="s">
        <v>753</v>
      </c>
      <c r="C355" s="8">
        <v>121100</v>
      </c>
      <c r="D355" s="8">
        <v>2900</v>
      </c>
      <c r="E355" s="8">
        <v>3400</v>
      </c>
      <c r="F355" s="8">
        <v>3700</v>
      </c>
      <c r="G355" s="8">
        <v>3200</v>
      </c>
      <c r="H355" s="8">
        <v>2600</v>
      </c>
      <c r="I355" s="8">
        <v>3000</v>
      </c>
      <c r="J355" s="8">
        <v>3100</v>
      </c>
      <c r="K355" s="8">
        <v>3300</v>
      </c>
      <c r="L355" s="8">
        <v>3400</v>
      </c>
      <c r="M355" s="8">
        <v>4000</v>
      </c>
      <c r="N355" s="8">
        <v>4700</v>
      </c>
      <c r="O355" s="8">
        <v>4600</v>
      </c>
      <c r="P355" s="8">
        <v>4100</v>
      </c>
      <c r="Q355" s="8">
        <v>3600</v>
      </c>
      <c r="R355" s="8">
        <v>3700</v>
      </c>
      <c r="S355" s="8">
        <v>2600</v>
      </c>
      <c r="T355" s="8">
        <v>1700</v>
      </c>
      <c r="U355" s="8">
        <v>1000</v>
      </c>
      <c r="V355" s="174">
        <v>400</v>
      </c>
    </row>
    <row r="356" spans="1:22" x14ac:dyDescent="0.35">
      <c r="A356" s="173" t="s">
        <v>754</v>
      </c>
      <c r="B356" s="187" t="s">
        <v>755</v>
      </c>
      <c r="C356" s="8">
        <v>94900</v>
      </c>
      <c r="D356" s="8">
        <v>2800</v>
      </c>
      <c r="E356" s="8">
        <v>3000</v>
      </c>
      <c r="F356" s="8">
        <v>2800</v>
      </c>
      <c r="G356" s="8">
        <v>2300</v>
      </c>
      <c r="H356" s="8">
        <v>2100</v>
      </c>
      <c r="I356" s="8">
        <v>2500</v>
      </c>
      <c r="J356" s="8">
        <v>2900</v>
      </c>
      <c r="K356" s="8">
        <v>2800</v>
      </c>
      <c r="L356" s="8">
        <v>2800</v>
      </c>
      <c r="M356" s="8">
        <v>2900</v>
      </c>
      <c r="N356" s="8">
        <v>3200</v>
      </c>
      <c r="O356" s="8">
        <v>3400</v>
      </c>
      <c r="P356" s="8">
        <v>2800</v>
      </c>
      <c r="Q356" s="8">
        <v>2600</v>
      </c>
      <c r="R356" s="8">
        <v>2700</v>
      </c>
      <c r="S356" s="8">
        <v>2100</v>
      </c>
      <c r="T356" s="8">
        <v>1400</v>
      </c>
      <c r="U356" s="174">
        <v>700</v>
      </c>
      <c r="V356" s="174">
        <v>300</v>
      </c>
    </row>
    <row r="357" spans="1:22" x14ac:dyDescent="0.35">
      <c r="A357" s="173" t="s">
        <v>756</v>
      </c>
      <c r="B357" s="186" t="s">
        <v>757</v>
      </c>
      <c r="C357" s="8">
        <v>571600</v>
      </c>
      <c r="D357" s="8">
        <v>13800</v>
      </c>
      <c r="E357" s="8">
        <v>15600</v>
      </c>
      <c r="F357" s="8">
        <v>16700</v>
      </c>
      <c r="G357" s="8">
        <v>15600</v>
      </c>
      <c r="H357" s="8">
        <v>13500</v>
      </c>
      <c r="I357" s="8">
        <v>15200</v>
      </c>
      <c r="J357" s="8">
        <v>16100</v>
      </c>
      <c r="K357" s="8">
        <v>15600</v>
      </c>
      <c r="L357" s="8">
        <v>14800</v>
      </c>
      <c r="M357" s="8">
        <v>16800</v>
      </c>
      <c r="N357" s="8">
        <v>20300</v>
      </c>
      <c r="O357" s="8">
        <v>21100</v>
      </c>
      <c r="P357" s="8">
        <v>18700</v>
      </c>
      <c r="Q357" s="8">
        <v>17400</v>
      </c>
      <c r="R357" s="8">
        <v>18600</v>
      </c>
      <c r="S357" s="8">
        <v>13500</v>
      </c>
      <c r="T357" s="8">
        <v>8800</v>
      </c>
      <c r="U357" s="8">
        <v>4900</v>
      </c>
      <c r="V357" s="8">
        <v>2500</v>
      </c>
    </row>
    <row r="358" spans="1:22" x14ac:dyDescent="0.35">
      <c r="A358" s="173" t="s">
        <v>758</v>
      </c>
      <c r="B358" s="187" t="s">
        <v>759</v>
      </c>
      <c r="C358" s="8">
        <v>116100</v>
      </c>
      <c r="D358" s="8">
        <v>2700</v>
      </c>
      <c r="E358" s="8">
        <v>3100</v>
      </c>
      <c r="F358" s="8">
        <v>3600</v>
      </c>
      <c r="G358" s="8">
        <v>3500</v>
      </c>
      <c r="H358" s="8">
        <v>2600</v>
      </c>
      <c r="I358" s="8">
        <v>2900</v>
      </c>
      <c r="J358" s="8">
        <v>3100</v>
      </c>
      <c r="K358" s="8">
        <v>3000</v>
      </c>
      <c r="L358" s="8">
        <v>3000</v>
      </c>
      <c r="M358" s="8">
        <v>3600</v>
      </c>
      <c r="N358" s="8">
        <v>4400</v>
      </c>
      <c r="O358" s="8">
        <v>4400</v>
      </c>
      <c r="P358" s="8">
        <v>3800</v>
      </c>
      <c r="Q358" s="8">
        <v>3400</v>
      </c>
      <c r="R358" s="8">
        <v>3600</v>
      </c>
      <c r="S358" s="8">
        <v>2600</v>
      </c>
      <c r="T358" s="8">
        <v>1600</v>
      </c>
      <c r="U358" s="174">
        <v>900</v>
      </c>
      <c r="V358" s="174">
        <v>500</v>
      </c>
    </row>
    <row r="359" spans="1:22" x14ac:dyDescent="0.35">
      <c r="A359" s="173" t="s">
        <v>760</v>
      </c>
      <c r="B359" s="187" t="s">
        <v>761</v>
      </c>
      <c r="C359" s="8">
        <v>125400</v>
      </c>
      <c r="D359" s="8">
        <v>3100</v>
      </c>
      <c r="E359" s="8">
        <v>3600</v>
      </c>
      <c r="F359" s="8">
        <v>3700</v>
      </c>
      <c r="G359" s="8">
        <v>3400</v>
      </c>
      <c r="H359" s="8">
        <v>3100</v>
      </c>
      <c r="I359" s="8">
        <v>3500</v>
      </c>
      <c r="J359" s="8">
        <v>3700</v>
      </c>
      <c r="K359" s="8">
        <v>3500</v>
      </c>
      <c r="L359" s="8">
        <v>3300</v>
      </c>
      <c r="M359" s="8">
        <v>3800</v>
      </c>
      <c r="N359" s="8">
        <v>4600</v>
      </c>
      <c r="O359" s="8">
        <v>4800</v>
      </c>
      <c r="P359" s="8">
        <v>4100</v>
      </c>
      <c r="Q359" s="8">
        <v>3600</v>
      </c>
      <c r="R359" s="8">
        <v>4000</v>
      </c>
      <c r="S359" s="8">
        <v>2900</v>
      </c>
      <c r="T359" s="8">
        <v>1900</v>
      </c>
      <c r="U359" s="8">
        <v>1000</v>
      </c>
      <c r="V359" s="174">
        <v>500</v>
      </c>
    </row>
    <row r="360" spans="1:22" x14ac:dyDescent="0.35">
      <c r="A360" s="173" t="s">
        <v>1048</v>
      </c>
      <c r="B360" s="187" t="s">
        <v>1049</v>
      </c>
      <c r="C360" s="8">
        <v>157400</v>
      </c>
      <c r="D360" s="8">
        <v>3700</v>
      </c>
      <c r="E360" s="8">
        <v>4300</v>
      </c>
      <c r="F360" s="8">
        <v>4400</v>
      </c>
      <c r="G360" s="8">
        <v>4300</v>
      </c>
      <c r="H360" s="8">
        <v>3500</v>
      </c>
      <c r="I360" s="8">
        <v>4200</v>
      </c>
      <c r="J360" s="8">
        <v>4500</v>
      </c>
      <c r="K360" s="8">
        <v>4400</v>
      </c>
      <c r="L360" s="8">
        <v>4100</v>
      </c>
      <c r="M360" s="8">
        <v>4500</v>
      </c>
      <c r="N360" s="8">
        <v>5300</v>
      </c>
      <c r="O360" s="8">
        <v>5700</v>
      </c>
      <c r="P360" s="8">
        <v>5100</v>
      </c>
      <c r="Q360" s="8">
        <v>4900</v>
      </c>
      <c r="R360" s="8">
        <v>5100</v>
      </c>
      <c r="S360" s="8">
        <v>3800</v>
      </c>
      <c r="T360" s="8">
        <v>2500</v>
      </c>
      <c r="U360" s="8">
        <v>1500</v>
      </c>
      <c r="V360" s="174">
        <v>700</v>
      </c>
    </row>
    <row r="361" spans="1:22" x14ac:dyDescent="0.35">
      <c r="A361" s="173" t="s">
        <v>762</v>
      </c>
      <c r="B361" s="187" t="s">
        <v>763</v>
      </c>
      <c r="C361" s="8">
        <v>172700</v>
      </c>
      <c r="D361" s="8">
        <v>4200</v>
      </c>
      <c r="E361" s="8">
        <v>4600</v>
      </c>
      <c r="F361" s="8">
        <v>4900</v>
      </c>
      <c r="G361" s="8">
        <v>4400</v>
      </c>
      <c r="H361" s="8">
        <v>4400</v>
      </c>
      <c r="I361" s="8">
        <v>4700</v>
      </c>
      <c r="J361" s="8">
        <v>4900</v>
      </c>
      <c r="K361" s="8">
        <v>4600</v>
      </c>
      <c r="L361" s="8">
        <v>4400</v>
      </c>
      <c r="M361" s="8">
        <v>5000</v>
      </c>
      <c r="N361" s="8">
        <v>6000</v>
      </c>
      <c r="O361" s="8">
        <v>6300</v>
      </c>
      <c r="P361" s="8">
        <v>5700</v>
      </c>
      <c r="Q361" s="8">
        <v>5400</v>
      </c>
      <c r="R361" s="8">
        <v>5800</v>
      </c>
      <c r="S361" s="8">
        <v>4300</v>
      </c>
      <c r="T361" s="8">
        <v>2700</v>
      </c>
      <c r="U361" s="8">
        <v>1500</v>
      </c>
      <c r="V361" s="174">
        <v>800</v>
      </c>
    </row>
    <row r="362" spans="1:22" x14ac:dyDescent="0.35">
      <c r="A362" s="173" t="s">
        <v>768</v>
      </c>
      <c r="B362" s="184" t="s">
        <v>1050</v>
      </c>
      <c r="C362" s="8">
        <v>3107500</v>
      </c>
      <c r="D362" s="8">
        <v>79300</v>
      </c>
      <c r="E362" s="8">
        <v>90000</v>
      </c>
      <c r="F362" s="8">
        <v>93800</v>
      </c>
      <c r="G362" s="8">
        <v>90700</v>
      </c>
      <c r="H362" s="8">
        <v>95900</v>
      </c>
      <c r="I362" s="8">
        <v>92000</v>
      </c>
      <c r="J362" s="8">
        <v>95400</v>
      </c>
      <c r="K362" s="8">
        <v>90300</v>
      </c>
      <c r="L362" s="8">
        <v>85900</v>
      </c>
      <c r="M362" s="8">
        <v>90900</v>
      </c>
      <c r="N362" s="8">
        <v>104700</v>
      </c>
      <c r="O362" s="8">
        <v>108600</v>
      </c>
      <c r="P362" s="8">
        <v>97600</v>
      </c>
      <c r="Q362" s="8">
        <v>86300</v>
      </c>
      <c r="R362" s="8">
        <v>87700</v>
      </c>
      <c r="S362" s="8">
        <v>61600</v>
      </c>
      <c r="T362" s="8">
        <v>39600</v>
      </c>
      <c r="U362" s="8">
        <v>21300</v>
      </c>
      <c r="V362" s="8">
        <v>9400</v>
      </c>
    </row>
    <row r="363" spans="1:22" x14ac:dyDescent="0.35">
      <c r="A363" s="173" t="s">
        <v>770</v>
      </c>
      <c r="B363" s="187" t="s">
        <v>771</v>
      </c>
      <c r="C363" s="8">
        <v>68900</v>
      </c>
      <c r="D363" s="8">
        <v>1700</v>
      </c>
      <c r="E363" s="8">
        <v>1900</v>
      </c>
      <c r="F363" s="8">
        <v>2100</v>
      </c>
      <c r="G363" s="8">
        <v>1800</v>
      </c>
      <c r="H363" s="8">
        <v>1500</v>
      </c>
      <c r="I363" s="8">
        <v>1700</v>
      </c>
      <c r="J363" s="8">
        <v>1800</v>
      </c>
      <c r="K363" s="8">
        <v>1700</v>
      </c>
      <c r="L363" s="8">
        <v>1700</v>
      </c>
      <c r="M363" s="8">
        <v>2000</v>
      </c>
      <c r="N363" s="8">
        <v>2300</v>
      </c>
      <c r="O363" s="8">
        <v>2600</v>
      </c>
      <c r="P363" s="8">
        <v>2500</v>
      </c>
      <c r="Q363" s="8">
        <v>2400</v>
      </c>
      <c r="R363" s="8">
        <v>2400</v>
      </c>
      <c r="S363" s="8">
        <v>1700</v>
      </c>
      <c r="T363" s="8">
        <v>1200</v>
      </c>
      <c r="U363" s="174">
        <v>500</v>
      </c>
      <c r="V363" s="174">
        <v>300</v>
      </c>
    </row>
    <row r="364" spans="1:22" x14ac:dyDescent="0.35">
      <c r="A364" s="173" t="s">
        <v>772</v>
      </c>
      <c r="B364" s="187" t="s">
        <v>773</v>
      </c>
      <c r="C364" s="8">
        <v>117400</v>
      </c>
      <c r="D364" s="8">
        <v>2700</v>
      </c>
      <c r="E364" s="8">
        <v>3200</v>
      </c>
      <c r="F364" s="8">
        <v>3300</v>
      </c>
      <c r="G364" s="8">
        <v>3500</v>
      </c>
      <c r="H364" s="8">
        <v>4200</v>
      </c>
      <c r="I364" s="8">
        <v>3300</v>
      </c>
      <c r="J364" s="8">
        <v>3300</v>
      </c>
      <c r="K364" s="8">
        <v>2900</v>
      </c>
      <c r="L364" s="8">
        <v>2900</v>
      </c>
      <c r="M364" s="8">
        <v>3300</v>
      </c>
      <c r="N364" s="8">
        <v>3900</v>
      </c>
      <c r="O364" s="8">
        <v>4300</v>
      </c>
      <c r="P364" s="8">
        <v>3900</v>
      </c>
      <c r="Q364" s="8">
        <v>3500</v>
      </c>
      <c r="R364" s="8">
        <v>3700</v>
      </c>
      <c r="S364" s="8">
        <v>2500</v>
      </c>
      <c r="T364" s="8">
        <v>1600</v>
      </c>
      <c r="U364" s="174">
        <v>900</v>
      </c>
      <c r="V364" s="174">
        <v>500</v>
      </c>
    </row>
    <row r="365" spans="1:22" x14ac:dyDescent="0.35">
      <c r="A365" s="173" t="s">
        <v>774</v>
      </c>
      <c r="B365" s="187" t="s">
        <v>775</v>
      </c>
      <c r="C365" s="8">
        <v>114800</v>
      </c>
      <c r="D365" s="8">
        <v>2600</v>
      </c>
      <c r="E365" s="8">
        <v>3000</v>
      </c>
      <c r="F365" s="8">
        <v>3200</v>
      </c>
      <c r="G365" s="8">
        <v>2900</v>
      </c>
      <c r="H365" s="8">
        <v>2600</v>
      </c>
      <c r="I365" s="8">
        <v>2700</v>
      </c>
      <c r="J365" s="8">
        <v>3000</v>
      </c>
      <c r="K365" s="8">
        <v>2800</v>
      </c>
      <c r="L365" s="8">
        <v>2800</v>
      </c>
      <c r="M365" s="8">
        <v>3200</v>
      </c>
      <c r="N365" s="8">
        <v>3900</v>
      </c>
      <c r="O365" s="8">
        <v>4300</v>
      </c>
      <c r="P365" s="8">
        <v>4100</v>
      </c>
      <c r="Q365" s="8">
        <v>3800</v>
      </c>
      <c r="R365" s="8">
        <v>4100</v>
      </c>
      <c r="S365" s="8">
        <v>3000</v>
      </c>
      <c r="T365" s="8">
        <v>1900</v>
      </c>
      <c r="U365" s="8">
        <v>1200</v>
      </c>
      <c r="V365" s="174">
        <v>500</v>
      </c>
    </row>
    <row r="366" spans="1:22" x14ac:dyDescent="0.35">
      <c r="A366" s="173" t="s">
        <v>776</v>
      </c>
      <c r="B366" s="187" t="s">
        <v>777</v>
      </c>
      <c r="C366" s="8">
        <v>95800</v>
      </c>
      <c r="D366" s="8">
        <v>2500</v>
      </c>
      <c r="E366" s="8">
        <v>2700</v>
      </c>
      <c r="F366" s="8">
        <v>2900</v>
      </c>
      <c r="G366" s="8">
        <v>2800</v>
      </c>
      <c r="H366" s="8">
        <v>2300</v>
      </c>
      <c r="I366" s="8">
        <v>2500</v>
      </c>
      <c r="J366" s="8">
        <v>2400</v>
      </c>
      <c r="K366" s="8">
        <v>2300</v>
      </c>
      <c r="L366" s="8">
        <v>2300</v>
      </c>
      <c r="M366" s="8">
        <v>2700</v>
      </c>
      <c r="N366" s="8">
        <v>3300</v>
      </c>
      <c r="O366" s="8">
        <v>3600</v>
      </c>
      <c r="P366" s="8">
        <v>3200</v>
      </c>
      <c r="Q366" s="8">
        <v>3000</v>
      </c>
      <c r="R366" s="8">
        <v>3200</v>
      </c>
      <c r="S366" s="8">
        <v>2200</v>
      </c>
      <c r="T366" s="8">
        <v>1500</v>
      </c>
      <c r="U366" s="174">
        <v>800</v>
      </c>
      <c r="V366" s="174">
        <v>300</v>
      </c>
    </row>
    <row r="367" spans="1:22" x14ac:dyDescent="0.35">
      <c r="A367" s="173" t="s">
        <v>778</v>
      </c>
      <c r="B367" s="187" t="s">
        <v>779</v>
      </c>
      <c r="C367" s="8">
        <v>155000</v>
      </c>
      <c r="D367" s="8">
        <v>3900</v>
      </c>
      <c r="E367" s="8">
        <v>4500</v>
      </c>
      <c r="F367" s="8">
        <v>4800</v>
      </c>
      <c r="G367" s="8">
        <v>4200</v>
      </c>
      <c r="H367" s="8">
        <v>3900</v>
      </c>
      <c r="I367" s="8">
        <v>4400</v>
      </c>
      <c r="J367" s="8">
        <v>4800</v>
      </c>
      <c r="K367" s="8">
        <v>4500</v>
      </c>
      <c r="L367" s="8">
        <v>4300</v>
      </c>
      <c r="M367" s="8">
        <v>4900</v>
      </c>
      <c r="N367" s="8">
        <v>5800</v>
      </c>
      <c r="O367" s="8">
        <v>5700</v>
      </c>
      <c r="P367" s="8">
        <v>4900</v>
      </c>
      <c r="Q367" s="8">
        <v>4100</v>
      </c>
      <c r="R367" s="8">
        <v>4600</v>
      </c>
      <c r="S367" s="8">
        <v>3100</v>
      </c>
      <c r="T367" s="8">
        <v>2000</v>
      </c>
      <c r="U367" s="8">
        <v>1000</v>
      </c>
      <c r="V367" s="174">
        <v>500</v>
      </c>
    </row>
    <row r="368" spans="1:22" x14ac:dyDescent="0.35">
      <c r="A368" s="173" t="s">
        <v>780</v>
      </c>
      <c r="B368" s="187" t="s">
        <v>781</v>
      </c>
      <c r="C368" s="8">
        <v>135100</v>
      </c>
      <c r="D368" s="8">
        <v>3600</v>
      </c>
      <c r="E368" s="8">
        <v>4000</v>
      </c>
      <c r="F368" s="8">
        <v>4200</v>
      </c>
      <c r="G368" s="8">
        <v>3800</v>
      </c>
      <c r="H368" s="8">
        <v>3600</v>
      </c>
      <c r="I368" s="8">
        <v>4000</v>
      </c>
      <c r="J368" s="8">
        <v>4300</v>
      </c>
      <c r="K368" s="8">
        <v>4300</v>
      </c>
      <c r="L368" s="8">
        <v>4200</v>
      </c>
      <c r="M368" s="8">
        <v>4400</v>
      </c>
      <c r="N368" s="8">
        <v>5000</v>
      </c>
      <c r="O368" s="8">
        <v>4800</v>
      </c>
      <c r="P368" s="8">
        <v>4100</v>
      </c>
      <c r="Q368" s="8">
        <v>3600</v>
      </c>
      <c r="R368" s="8">
        <v>3700</v>
      </c>
      <c r="S368" s="8">
        <v>2600</v>
      </c>
      <c r="T368" s="8">
        <v>1600</v>
      </c>
      <c r="U368" s="174">
        <v>900</v>
      </c>
      <c r="V368" s="174">
        <v>400</v>
      </c>
    </row>
    <row r="369" spans="1:22" x14ac:dyDescent="0.35">
      <c r="A369" s="173" t="s">
        <v>782</v>
      </c>
      <c r="B369" s="187" t="s">
        <v>783</v>
      </c>
      <c r="C369" s="8">
        <v>133200</v>
      </c>
      <c r="D369" s="8">
        <v>3000</v>
      </c>
      <c r="E369" s="8">
        <v>3400</v>
      </c>
      <c r="F369" s="8">
        <v>3600</v>
      </c>
      <c r="G369" s="8">
        <v>3400</v>
      </c>
      <c r="H369" s="8">
        <v>3100</v>
      </c>
      <c r="I369" s="8">
        <v>3400</v>
      </c>
      <c r="J369" s="8">
        <v>3400</v>
      </c>
      <c r="K369" s="8">
        <v>3200</v>
      </c>
      <c r="L369" s="8">
        <v>3200</v>
      </c>
      <c r="M369" s="8">
        <v>3800</v>
      </c>
      <c r="N369" s="8">
        <v>4600</v>
      </c>
      <c r="O369" s="8">
        <v>5200</v>
      </c>
      <c r="P369" s="8">
        <v>5100</v>
      </c>
      <c r="Q369" s="8">
        <v>4800</v>
      </c>
      <c r="R369" s="8">
        <v>5000</v>
      </c>
      <c r="S369" s="8">
        <v>3600</v>
      </c>
      <c r="T369" s="8">
        <v>2300</v>
      </c>
      <c r="U369" s="8">
        <v>1200</v>
      </c>
      <c r="V369" s="174">
        <v>600</v>
      </c>
    </row>
    <row r="370" spans="1:22" x14ac:dyDescent="0.35">
      <c r="A370" s="173" t="s">
        <v>784</v>
      </c>
      <c r="B370" s="187" t="s">
        <v>785</v>
      </c>
      <c r="C370" s="8">
        <v>71500</v>
      </c>
      <c r="D370" s="8">
        <v>1400</v>
      </c>
      <c r="E370" s="8">
        <v>1600</v>
      </c>
      <c r="F370" s="8">
        <v>1700</v>
      </c>
      <c r="G370" s="8">
        <v>2400</v>
      </c>
      <c r="H370" s="8">
        <v>3300</v>
      </c>
      <c r="I370" s="8">
        <v>1800</v>
      </c>
      <c r="J370" s="8">
        <v>1800</v>
      </c>
      <c r="K370" s="8">
        <v>1600</v>
      </c>
      <c r="L370" s="8">
        <v>1500</v>
      </c>
      <c r="M370" s="8">
        <v>1800</v>
      </c>
      <c r="N370" s="8">
        <v>2300</v>
      </c>
      <c r="O370" s="8">
        <v>2600</v>
      </c>
      <c r="P370" s="8">
        <v>2500</v>
      </c>
      <c r="Q370" s="8">
        <v>2400</v>
      </c>
      <c r="R370" s="8">
        <v>2500</v>
      </c>
      <c r="S370" s="8">
        <v>1800</v>
      </c>
      <c r="T370" s="8">
        <v>1100</v>
      </c>
      <c r="U370" s="174">
        <v>600</v>
      </c>
      <c r="V370" s="174">
        <v>300</v>
      </c>
    </row>
    <row r="371" spans="1:22" x14ac:dyDescent="0.35">
      <c r="A371" s="173" t="s">
        <v>786</v>
      </c>
      <c r="B371" s="187" t="s">
        <v>787</v>
      </c>
      <c r="C371" s="8">
        <v>123400</v>
      </c>
      <c r="D371" s="8">
        <v>2900</v>
      </c>
      <c r="E371" s="8">
        <v>3400</v>
      </c>
      <c r="F371" s="8">
        <v>3700</v>
      </c>
      <c r="G371" s="8">
        <v>3200</v>
      </c>
      <c r="H371" s="8">
        <v>3000</v>
      </c>
      <c r="I371" s="8">
        <v>3100</v>
      </c>
      <c r="J371" s="8">
        <v>3200</v>
      </c>
      <c r="K371" s="8">
        <v>3000</v>
      </c>
      <c r="L371" s="8">
        <v>3000</v>
      </c>
      <c r="M371" s="8">
        <v>3300</v>
      </c>
      <c r="N371" s="8">
        <v>4100</v>
      </c>
      <c r="O371" s="8">
        <v>4600</v>
      </c>
      <c r="P371" s="8">
        <v>4400</v>
      </c>
      <c r="Q371" s="8">
        <v>4300</v>
      </c>
      <c r="R371" s="8">
        <v>4300</v>
      </c>
      <c r="S371" s="8">
        <v>3000</v>
      </c>
      <c r="T371" s="8">
        <v>2000</v>
      </c>
      <c r="U371" s="8">
        <v>1100</v>
      </c>
      <c r="V371" s="174">
        <v>500</v>
      </c>
    </row>
    <row r="372" spans="1:22" x14ac:dyDescent="0.35">
      <c r="A372" s="173" t="s">
        <v>788</v>
      </c>
      <c r="B372" s="187" t="s">
        <v>789</v>
      </c>
      <c r="C372" s="8">
        <v>187900</v>
      </c>
      <c r="D372" s="8">
        <v>4600</v>
      </c>
      <c r="E372" s="8">
        <v>5300</v>
      </c>
      <c r="F372" s="8">
        <v>5600</v>
      </c>
      <c r="G372" s="8">
        <v>5200</v>
      </c>
      <c r="H372" s="8">
        <v>4600</v>
      </c>
      <c r="I372" s="8">
        <v>4800</v>
      </c>
      <c r="J372" s="8">
        <v>5300</v>
      </c>
      <c r="K372" s="8">
        <v>5000</v>
      </c>
      <c r="L372" s="8">
        <v>4900</v>
      </c>
      <c r="M372" s="8">
        <v>5500</v>
      </c>
      <c r="N372" s="8">
        <v>6300</v>
      </c>
      <c r="O372" s="8">
        <v>6900</v>
      </c>
      <c r="P372" s="8">
        <v>6500</v>
      </c>
      <c r="Q372" s="8">
        <v>6100</v>
      </c>
      <c r="R372" s="8">
        <v>6000</v>
      </c>
      <c r="S372" s="8">
        <v>4400</v>
      </c>
      <c r="T372" s="8">
        <v>2800</v>
      </c>
      <c r="U372" s="8">
        <v>1500</v>
      </c>
      <c r="V372" s="174">
        <v>600</v>
      </c>
    </row>
    <row r="373" spans="1:22" x14ac:dyDescent="0.35">
      <c r="A373" s="173" t="s">
        <v>790</v>
      </c>
      <c r="B373" s="187" t="s">
        <v>791</v>
      </c>
      <c r="C373" s="8">
        <v>238500</v>
      </c>
      <c r="D373" s="8">
        <v>5800</v>
      </c>
      <c r="E373" s="8">
        <v>6800</v>
      </c>
      <c r="F373" s="8">
        <v>7100</v>
      </c>
      <c r="G373" s="8">
        <v>7600</v>
      </c>
      <c r="H373" s="8">
        <v>10500</v>
      </c>
      <c r="I373" s="8">
        <v>7100</v>
      </c>
      <c r="J373" s="8">
        <v>7400</v>
      </c>
      <c r="K373" s="8">
        <v>7100</v>
      </c>
      <c r="L373" s="8">
        <v>6800</v>
      </c>
      <c r="M373" s="8">
        <v>6900</v>
      </c>
      <c r="N373" s="8">
        <v>7800</v>
      </c>
      <c r="O373" s="8">
        <v>7800</v>
      </c>
      <c r="P373" s="8">
        <v>7000</v>
      </c>
      <c r="Q373" s="8">
        <v>6100</v>
      </c>
      <c r="R373" s="8">
        <v>6200</v>
      </c>
      <c r="S373" s="8">
        <v>4400</v>
      </c>
      <c r="T373" s="8">
        <v>2900</v>
      </c>
      <c r="U373" s="8">
        <v>1700</v>
      </c>
      <c r="V373" s="174">
        <v>800</v>
      </c>
    </row>
    <row r="374" spans="1:22" x14ac:dyDescent="0.35">
      <c r="A374" s="173" t="s">
        <v>792</v>
      </c>
      <c r="B374" s="187" t="s">
        <v>793</v>
      </c>
      <c r="C374" s="8">
        <v>142300</v>
      </c>
      <c r="D374" s="8">
        <v>3600</v>
      </c>
      <c r="E374" s="8">
        <v>4100</v>
      </c>
      <c r="F374" s="8">
        <v>4400</v>
      </c>
      <c r="G374" s="8">
        <v>4800</v>
      </c>
      <c r="H374" s="8">
        <v>4000</v>
      </c>
      <c r="I374" s="8">
        <v>4100</v>
      </c>
      <c r="J374" s="8">
        <v>4200</v>
      </c>
      <c r="K374" s="8">
        <v>4300</v>
      </c>
      <c r="L374" s="8">
        <v>4100</v>
      </c>
      <c r="M374" s="8">
        <v>4100</v>
      </c>
      <c r="N374" s="8">
        <v>4700</v>
      </c>
      <c r="O374" s="8">
        <v>5000</v>
      </c>
      <c r="P374" s="8">
        <v>4600</v>
      </c>
      <c r="Q374" s="8">
        <v>4100</v>
      </c>
      <c r="R374" s="8">
        <v>4000</v>
      </c>
      <c r="S374" s="8">
        <v>2800</v>
      </c>
      <c r="T374" s="8">
        <v>1800</v>
      </c>
      <c r="U374" s="174">
        <v>900</v>
      </c>
      <c r="V374" s="174">
        <v>400</v>
      </c>
    </row>
    <row r="375" spans="1:22" x14ac:dyDescent="0.35">
      <c r="A375" s="173" t="s">
        <v>794</v>
      </c>
      <c r="B375" s="187" t="s">
        <v>1051</v>
      </c>
      <c r="C375" s="8">
        <v>145500</v>
      </c>
      <c r="D375" s="8">
        <v>3800</v>
      </c>
      <c r="E375" s="8">
        <v>4300</v>
      </c>
      <c r="F375" s="8">
        <v>4500</v>
      </c>
      <c r="G375" s="8">
        <v>4000</v>
      </c>
      <c r="H375" s="8">
        <v>4000</v>
      </c>
      <c r="I375" s="8">
        <v>4400</v>
      </c>
      <c r="J375" s="8">
        <v>4900</v>
      </c>
      <c r="K375" s="8">
        <v>4400</v>
      </c>
      <c r="L375" s="8">
        <v>4300</v>
      </c>
      <c r="M375" s="8">
        <v>4500</v>
      </c>
      <c r="N375" s="8">
        <v>5300</v>
      </c>
      <c r="O375" s="8">
        <v>5200</v>
      </c>
      <c r="P375" s="8">
        <v>4500</v>
      </c>
      <c r="Q375" s="8">
        <v>3900</v>
      </c>
      <c r="R375" s="8">
        <v>3900</v>
      </c>
      <c r="S375" s="8">
        <v>2900</v>
      </c>
      <c r="T375" s="8">
        <v>1800</v>
      </c>
      <c r="U375" s="8">
        <v>1000</v>
      </c>
      <c r="V375" s="174">
        <v>400</v>
      </c>
    </row>
    <row r="376" spans="1:22" x14ac:dyDescent="0.35">
      <c r="A376" s="173" t="s">
        <v>796</v>
      </c>
      <c r="B376" s="187" t="s">
        <v>1052</v>
      </c>
      <c r="C376" s="8">
        <v>131800</v>
      </c>
      <c r="D376" s="8">
        <v>3500</v>
      </c>
      <c r="E376" s="8">
        <v>4000</v>
      </c>
      <c r="F376" s="8">
        <v>4300</v>
      </c>
      <c r="G376" s="8">
        <v>3600</v>
      </c>
      <c r="H376" s="8">
        <v>3100</v>
      </c>
      <c r="I376" s="8">
        <v>3500</v>
      </c>
      <c r="J376" s="8">
        <v>3700</v>
      </c>
      <c r="K376" s="8">
        <v>3900</v>
      </c>
      <c r="L376" s="8">
        <v>3900</v>
      </c>
      <c r="M376" s="8">
        <v>4000</v>
      </c>
      <c r="N376" s="8">
        <v>4400</v>
      </c>
      <c r="O376" s="8">
        <v>4500</v>
      </c>
      <c r="P376" s="8">
        <v>4200</v>
      </c>
      <c r="Q376" s="8">
        <v>3700</v>
      </c>
      <c r="R376" s="8">
        <v>3700</v>
      </c>
      <c r="S376" s="8">
        <v>2600</v>
      </c>
      <c r="T376" s="8">
        <v>1700</v>
      </c>
      <c r="U376" s="8">
        <v>1000</v>
      </c>
      <c r="V376" s="174">
        <v>400</v>
      </c>
    </row>
    <row r="377" spans="1:22" x14ac:dyDescent="0.35">
      <c r="A377" s="173" t="s">
        <v>798</v>
      </c>
      <c r="B377" s="187" t="s">
        <v>799</v>
      </c>
      <c r="C377" s="8">
        <v>362400</v>
      </c>
      <c r="D377" s="8">
        <v>9700</v>
      </c>
      <c r="E377" s="8">
        <v>11000</v>
      </c>
      <c r="F377" s="8">
        <v>11000</v>
      </c>
      <c r="G377" s="8">
        <v>12900</v>
      </c>
      <c r="H377" s="8">
        <v>18200</v>
      </c>
      <c r="I377" s="8">
        <v>14700</v>
      </c>
      <c r="J377" s="8">
        <v>13200</v>
      </c>
      <c r="K377" s="8">
        <v>12200</v>
      </c>
      <c r="L377" s="8">
        <v>11000</v>
      </c>
      <c r="M377" s="8">
        <v>10100</v>
      </c>
      <c r="N377" s="8">
        <v>10300</v>
      </c>
      <c r="O377" s="8">
        <v>9900</v>
      </c>
      <c r="P377" s="8">
        <v>8900</v>
      </c>
      <c r="Q377" s="8">
        <v>7200</v>
      </c>
      <c r="R377" s="8">
        <v>6800</v>
      </c>
      <c r="S377" s="8">
        <v>4400</v>
      </c>
      <c r="T377" s="8">
        <v>2900</v>
      </c>
      <c r="U377" s="8">
        <v>1700</v>
      </c>
      <c r="V377" s="174">
        <v>900</v>
      </c>
    </row>
    <row r="378" spans="1:22" x14ac:dyDescent="0.35">
      <c r="A378" s="173" t="s">
        <v>800</v>
      </c>
      <c r="B378" s="187" t="s">
        <v>801</v>
      </c>
      <c r="C378" s="8">
        <v>237700</v>
      </c>
      <c r="D378" s="8">
        <v>6500</v>
      </c>
      <c r="E378" s="8">
        <v>7100</v>
      </c>
      <c r="F378" s="8">
        <v>7400</v>
      </c>
      <c r="G378" s="8">
        <v>6900</v>
      </c>
      <c r="H378" s="8">
        <v>7300</v>
      </c>
      <c r="I378" s="8">
        <v>7200</v>
      </c>
      <c r="J378" s="8">
        <v>7700</v>
      </c>
      <c r="K378" s="8">
        <v>7300</v>
      </c>
      <c r="L378" s="8">
        <v>6700</v>
      </c>
      <c r="M378" s="8">
        <v>7100</v>
      </c>
      <c r="N378" s="8">
        <v>8200</v>
      </c>
      <c r="O378" s="8">
        <v>8300</v>
      </c>
      <c r="P378" s="8">
        <v>7100</v>
      </c>
      <c r="Q378" s="8">
        <v>6200</v>
      </c>
      <c r="R378" s="8">
        <v>6400</v>
      </c>
      <c r="S378" s="8">
        <v>4400</v>
      </c>
      <c r="T378" s="8">
        <v>2700</v>
      </c>
      <c r="U378" s="8">
        <v>1400</v>
      </c>
      <c r="V378" s="174">
        <v>500</v>
      </c>
    </row>
    <row r="379" spans="1:22" x14ac:dyDescent="0.35">
      <c r="A379" s="173" t="s">
        <v>802</v>
      </c>
      <c r="B379" s="187" t="s">
        <v>803</v>
      </c>
      <c r="C379" s="8">
        <v>58800</v>
      </c>
      <c r="D379" s="8">
        <v>1700</v>
      </c>
      <c r="E379" s="8">
        <v>1900</v>
      </c>
      <c r="F379" s="8">
        <v>1900</v>
      </c>
      <c r="G379" s="8">
        <v>1600</v>
      </c>
      <c r="H379" s="8">
        <v>1600</v>
      </c>
      <c r="I379" s="8">
        <v>1800</v>
      </c>
      <c r="J379" s="8">
        <v>1900</v>
      </c>
      <c r="K379" s="8">
        <v>1900</v>
      </c>
      <c r="L379" s="8">
        <v>1600</v>
      </c>
      <c r="M379" s="8">
        <v>1700</v>
      </c>
      <c r="N379" s="8">
        <v>2000</v>
      </c>
      <c r="O379" s="8">
        <v>2100</v>
      </c>
      <c r="P379" s="8">
        <v>1900</v>
      </c>
      <c r="Q379" s="8">
        <v>1500</v>
      </c>
      <c r="R379" s="8">
        <v>1500</v>
      </c>
      <c r="S379" s="8">
        <v>1100</v>
      </c>
      <c r="T379" s="174">
        <v>600</v>
      </c>
      <c r="U379" s="174">
        <v>300</v>
      </c>
      <c r="V379" s="174">
        <v>100</v>
      </c>
    </row>
    <row r="380" spans="1:22" x14ac:dyDescent="0.35">
      <c r="A380" s="173" t="s">
        <v>804</v>
      </c>
      <c r="B380" s="187" t="s">
        <v>805</v>
      </c>
      <c r="C380" s="8">
        <v>175900</v>
      </c>
      <c r="D380" s="8">
        <v>4700</v>
      </c>
      <c r="E380" s="8">
        <v>5300</v>
      </c>
      <c r="F380" s="8">
        <v>5500</v>
      </c>
      <c r="G380" s="8">
        <v>5100</v>
      </c>
      <c r="H380" s="8">
        <v>4700</v>
      </c>
      <c r="I380" s="8">
        <v>5100</v>
      </c>
      <c r="J380" s="8">
        <v>5600</v>
      </c>
      <c r="K380" s="8">
        <v>5400</v>
      </c>
      <c r="L380" s="8">
        <v>5100</v>
      </c>
      <c r="M380" s="8">
        <v>5400</v>
      </c>
      <c r="N380" s="8">
        <v>6200</v>
      </c>
      <c r="O380" s="8">
        <v>6300</v>
      </c>
      <c r="P380" s="8">
        <v>5400</v>
      </c>
      <c r="Q380" s="8">
        <v>4700</v>
      </c>
      <c r="R380" s="8">
        <v>4800</v>
      </c>
      <c r="S380" s="8">
        <v>3300</v>
      </c>
      <c r="T380" s="8">
        <v>2100</v>
      </c>
      <c r="U380" s="8">
        <v>1000</v>
      </c>
      <c r="V380" s="174">
        <v>400</v>
      </c>
    </row>
    <row r="381" spans="1:22" x14ac:dyDescent="0.35">
      <c r="A381" s="173" t="s">
        <v>806</v>
      </c>
      <c r="B381" s="187" t="s">
        <v>807</v>
      </c>
      <c r="C381" s="8">
        <v>66900</v>
      </c>
      <c r="D381" s="8">
        <v>1800</v>
      </c>
      <c r="E381" s="8">
        <v>1900</v>
      </c>
      <c r="F381" s="8">
        <v>1900</v>
      </c>
      <c r="G381" s="8">
        <v>1700</v>
      </c>
      <c r="H381" s="8">
        <v>1800</v>
      </c>
      <c r="I381" s="8">
        <v>2100</v>
      </c>
      <c r="J381" s="8">
        <v>2200</v>
      </c>
      <c r="K381" s="8">
        <v>2000</v>
      </c>
      <c r="L381" s="8">
        <v>1800</v>
      </c>
      <c r="M381" s="8">
        <v>2100</v>
      </c>
      <c r="N381" s="8">
        <v>2400</v>
      </c>
      <c r="O381" s="8">
        <v>2600</v>
      </c>
      <c r="P381" s="8">
        <v>2100</v>
      </c>
      <c r="Q381" s="8">
        <v>1900</v>
      </c>
      <c r="R381" s="8">
        <v>1900</v>
      </c>
      <c r="S381" s="8">
        <v>1300</v>
      </c>
      <c r="T381" s="174">
        <v>800</v>
      </c>
      <c r="U381" s="174">
        <v>400</v>
      </c>
      <c r="V381" s="174">
        <v>100</v>
      </c>
    </row>
    <row r="382" spans="1:22" x14ac:dyDescent="0.35">
      <c r="A382" s="173" t="s">
        <v>808</v>
      </c>
      <c r="B382" s="187" t="s">
        <v>809</v>
      </c>
      <c r="C382" s="8">
        <v>92300</v>
      </c>
      <c r="D382" s="8">
        <v>2600</v>
      </c>
      <c r="E382" s="8">
        <v>2800</v>
      </c>
      <c r="F382" s="8">
        <v>2900</v>
      </c>
      <c r="G382" s="8">
        <v>2500</v>
      </c>
      <c r="H382" s="8">
        <v>2400</v>
      </c>
      <c r="I382" s="8">
        <v>2800</v>
      </c>
      <c r="J382" s="8">
        <v>2900</v>
      </c>
      <c r="K382" s="8">
        <v>2800</v>
      </c>
      <c r="L382" s="8">
        <v>2500</v>
      </c>
      <c r="M382" s="8">
        <v>2600</v>
      </c>
      <c r="N382" s="8">
        <v>3100</v>
      </c>
      <c r="O382" s="8">
        <v>3300</v>
      </c>
      <c r="P382" s="8">
        <v>2900</v>
      </c>
      <c r="Q382" s="8">
        <v>2500</v>
      </c>
      <c r="R382" s="8">
        <v>2500</v>
      </c>
      <c r="S382" s="8">
        <v>1800</v>
      </c>
      <c r="T382" s="8">
        <v>1100</v>
      </c>
      <c r="U382" s="174">
        <v>600</v>
      </c>
      <c r="V382" s="174">
        <v>300</v>
      </c>
    </row>
    <row r="383" spans="1:22" x14ac:dyDescent="0.35">
      <c r="A383" s="173" t="s">
        <v>810</v>
      </c>
      <c r="B383" s="187" t="s">
        <v>811</v>
      </c>
      <c r="C383" s="8">
        <v>93000</v>
      </c>
      <c r="D383" s="8">
        <v>2100</v>
      </c>
      <c r="E383" s="8">
        <v>2400</v>
      </c>
      <c r="F383" s="8">
        <v>2600</v>
      </c>
      <c r="G383" s="8">
        <v>2400</v>
      </c>
      <c r="H383" s="8">
        <v>2000</v>
      </c>
      <c r="I383" s="8">
        <v>2300</v>
      </c>
      <c r="J383" s="8">
        <v>2400</v>
      </c>
      <c r="K383" s="8">
        <v>2300</v>
      </c>
      <c r="L383" s="8">
        <v>2500</v>
      </c>
      <c r="M383" s="8">
        <v>2800</v>
      </c>
      <c r="N383" s="8">
        <v>3500</v>
      </c>
      <c r="O383" s="8">
        <v>3800</v>
      </c>
      <c r="P383" s="8">
        <v>3300</v>
      </c>
      <c r="Q383" s="8">
        <v>3000</v>
      </c>
      <c r="R383" s="8">
        <v>3100</v>
      </c>
      <c r="S383" s="8">
        <v>2300</v>
      </c>
      <c r="T383" s="8">
        <v>1500</v>
      </c>
      <c r="U383" s="174">
        <v>900</v>
      </c>
      <c r="V383" s="174">
        <v>400</v>
      </c>
    </row>
    <row r="384" spans="1:22" x14ac:dyDescent="0.35">
      <c r="A384" s="173" t="s">
        <v>812</v>
      </c>
      <c r="B384" s="187" t="s">
        <v>813</v>
      </c>
      <c r="C384" s="8">
        <v>159600</v>
      </c>
      <c r="D384" s="8">
        <v>4900</v>
      </c>
      <c r="E384" s="8">
        <v>5400</v>
      </c>
      <c r="F384" s="8">
        <v>5200</v>
      </c>
      <c r="G384" s="8">
        <v>4500</v>
      </c>
      <c r="H384" s="8">
        <v>4400</v>
      </c>
      <c r="I384" s="8">
        <v>5300</v>
      </c>
      <c r="J384" s="8">
        <v>6100</v>
      </c>
      <c r="K384" s="8">
        <v>5400</v>
      </c>
      <c r="L384" s="8">
        <v>5000</v>
      </c>
      <c r="M384" s="8">
        <v>4800</v>
      </c>
      <c r="N384" s="8">
        <v>5300</v>
      </c>
      <c r="O384" s="8">
        <v>5200</v>
      </c>
      <c r="P384" s="8">
        <v>4500</v>
      </c>
      <c r="Q384" s="8">
        <v>3600</v>
      </c>
      <c r="R384" s="8">
        <v>3500</v>
      </c>
      <c r="S384" s="8">
        <v>2500</v>
      </c>
      <c r="T384" s="8">
        <v>1700</v>
      </c>
      <c r="U384" s="174">
        <v>900</v>
      </c>
      <c r="V384" s="174">
        <v>400</v>
      </c>
    </row>
    <row r="385" ht="13" customHeight="1" x14ac:dyDescent="0.35"/>
    <row r="386" ht="13" customHeight="1" x14ac:dyDescent="0.35"/>
    <row r="387" ht="13" customHeight="1" x14ac:dyDescent="0.35"/>
    <row r="388" ht="13" customHeight="1" x14ac:dyDescent="0.35"/>
    <row r="389" ht="13" customHeight="1" x14ac:dyDescent="0.35"/>
    <row r="390" ht="13" customHeight="1" x14ac:dyDescent="0.35"/>
    <row r="391" ht="13" customHeight="1" x14ac:dyDescent="0.35"/>
    <row r="392" ht="13" customHeight="1" x14ac:dyDescent="0.35"/>
    <row r="393" ht="13" customHeight="1" x14ac:dyDescent="0.35"/>
    <row r="394" ht="13" customHeight="1" x14ac:dyDescent="0.35"/>
    <row r="395" ht="13" customHeight="1" x14ac:dyDescent="0.35"/>
    <row r="396" ht="13" customHeight="1" x14ac:dyDescent="0.35"/>
    <row r="397" ht="13" customHeight="1" x14ac:dyDescent="0.35"/>
    <row r="398" ht="13" customHeight="1" x14ac:dyDescent="0.35"/>
    <row r="399" ht="13" customHeight="1" x14ac:dyDescent="0.35"/>
    <row r="400" ht="13" customHeight="1" x14ac:dyDescent="0.35"/>
    <row r="401" ht="13" customHeight="1" x14ac:dyDescent="0.35"/>
    <row r="402" ht="13" customHeight="1" x14ac:dyDescent="0.35"/>
    <row r="403" ht="13" customHeight="1" x14ac:dyDescent="0.35"/>
    <row r="404" ht="13" customHeight="1" x14ac:dyDescent="0.35"/>
    <row r="405" ht="13" customHeight="1" x14ac:dyDescent="0.35"/>
    <row r="406" ht="13" customHeight="1" x14ac:dyDescent="0.35"/>
    <row r="407" ht="13" customHeight="1" x14ac:dyDescent="0.35"/>
    <row r="408" ht="13" customHeight="1" x14ac:dyDescent="0.35"/>
    <row r="409" ht="13" customHeight="1" x14ac:dyDescent="0.35"/>
    <row r="410" ht="13" customHeight="1" x14ac:dyDescent="0.35"/>
    <row r="411" ht="13" customHeight="1" x14ac:dyDescent="0.35"/>
    <row r="412" ht="13" customHeight="1" x14ac:dyDescent="0.35"/>
    <row r="413" ht="13" customHeight="1" x14ac:dyDescent="0.35"/>
    <row r="414" ht="13" customHeight="1" x14ac:dyDescent="0.35"/>
    <row r="415" ht="13" customHeight="1" x14ac:dyDescent="0.35"/>
    <row r="416" ht="13" customHeight="1" x14ac:dyDescent="0.35"/>
    <row r="417" ht="13" customHeight="1" x14ac:dyDescent="0.35"/>
    <row r="418" ht="13" customHeight="1" x14ac:dyDescent="0.35"/>
    <row r="419" ht="13" customHeight="1" x14ac:dyDescent="0.35"/>
    <row r="420" ht="13" customHeight="1" x14ac:dyDescent="0.35"/>
    <row r="421" ht="13" customHeight="1" x14ac:dyDescent="0.35"/>
    <row r="422" ht="13" customHeight="1" x14ac:dyDescent="0.35"/>
    <row r="423" ht="13" customHeight="1" x14ac:dyDescent="0.35"/>
    <row r="424" ht="13" customHeight="1" x14ac:dyDescent="0.35"/>
    <row r="425" ht="13" customHeight="1" x14ac:dyDescent="0.35"/>
    <row r="426" ht="13" customHeight="1" x14ac:dyDescent="0.35"/>
    <row r="427" ht="13" customHeight="1" x14ac:dyDescent="0.35"/>
    <row r="428" ht="13" customHeight="1" x14ac:dyDescent="0.35"/>
    <row r="429" ht="13" customHeight="1" x14ac:dyDescent="0.35"/>
    <row r="430" ht="13" customHeight="1" x14ac:dyDescent="0.35"/>
    <row r="431" ht="13" customHeight="1" x14ac:dyDescent="0.35"/>
    <row r="432" ht="13" customHeight="1" x14ac:dyDescent="0.35"/>
    <row r="433" ht="13" customHeight="1" x14ac:dyDescent="0.35"/>
    <row r="434" ht="13" customHeight="1" x14ac:dyDescent="0.35"/>
    <row r="435" ht="13" customHeight="1" x14ac:dyDescent="0.35"/>
    <row r="436" ht="13" customHeight="1" x14ac:dyDescent="0.35"/>
    <row r="437" ht="13" customHeight="1" x14ac:dyDescent="0.35"/>
    <row r="438" ht="13" customHeight="1" x14ac:dyDescent="0.35"/>
    <row r="439" ht="13" customHeight="1" x14ac:dyDescent="0.35"/>
    <row r="440" ht="13" customHeight="1" x14ac:dyDescent="0.35"/>
    <row r="441" ht="13" customHeight="1" x14ac:dyDescent="0.35"/>
    <row r="442" ht="13" customHeight="1" x14ac:dyDescent="0.35"/>
    <row r="443" ht="13" customHeight="1" x14ac:dyDescent="0.35"/>
    <row r="444" ht="13" customHeight="1" x14ac:dyDescent="0.35"/>
    <row r="445" ht="13" customHeight="1" x14ac:dyDescent="0.35"/>
    <row r="446" ht="13" customHeight="1" x14ac:dyDescent="0.35"/>
    <row r="447" ht="13" customHeight="1" x14ac:dyDescent="0.35"/>
    <row r="448" ht="13" customHeight="1" x14ac:dyDescent="0.35"/>
    <row r="449" ht="13" customHeight="1" x14ac:dyDescent="0.35"/>
    <row r="450" ht="13" customHeight="1" x14ac:dyDescent="0.35"/>
    <row r="451" ht="13" customHeight="1" x14ac:dyDescent="0.35"/>
    <row r="452" ht="13" customHeight="1" x14ac:dyDescent="0.35"/>
    <row r="453" ht="13" customHeight="1" x14ac:dyDescent="0.35"/>
    <row r="454" ht="13" customHeight="1" x14ac:dyDescent="0.35"/>
    <row r="455" ht="13" customHeight="1" x14ac:dyDescent="0.35"/>
    <row r="456" ht="13" customHeight="1" x14ac:dyDescent="0.35"/>
    <row r="457" ht="13" customHeight="1" x14ac:dyDescent="0.35"/>
    <row r="458" ht="13" customHeight="1" x14ac:dyDescent="0.35"/>
    <row r="459" ht="13" customHeight="1" x14ac:dyDescent="0.35"/>
    <row r="460" ht="13" customHeight="1" x14ac:dyDescent="0.35"/>
    <row r="461" ht="13" customHeight="1" x14ac:dyDescent="0.35"/>
    <row r="462" ht="13" customHeight="1" x14ac:dyDescent="0.35"/>
    <row r="463" ht="13" customHeight="1" x14ac:dyDescent="0.35"/>
    <row r="464" ht="13" customHeight="1" x14ac:dyDescent="0.35"/>
    <row r="465" ht="13" customHeight="1" x14ac:dyDescent="0.35"/>
    <row r="466" ht="13" customHeight="1" x14ac:dyDescent="0.35"/>
    <row r="467" ht="13" customHeight="1" x14ac:dyDescent="0.35"/>
    <row r="468" ht="13" customHeight="1" x14ac:dyDescent="0.35"/>
    <row r="469" ht="13" customHeight="1" x14ac:dyDescent="0.35"/>
    <row r="470" ht="13" customHeight="1" x14ac:dyDescent="0.35"/>
    <row r="471" ht="13" customHeight="1" x14ac:dyDescent="0.35"/>
    <row r="472" ht="13" customHeight="1" x14ac:dyDescent="0.35"/>
    <row r="473" ht="13" customHeight="1" x14ac:dyDescent="0.35"/>
    <row r="474" ht="13" customHeight="1" x14ac:dyDescent="0.35"/>
    <row r="475" ht="13" customHeight="1" x14ac:dyDescent="0.35"/>
    <row r="476" ht="13" customHeight="1" x14ac:dyDescent="0.35"/>
    <row r="477" ht="13" customHeight="1" x14ac:dyDescent="0.35"/>
    <row r="478" ht="13" customHeight="1" x14ac:dyDescent="0.35"/>
    <row r="479" ht="13" customHeight="1" x14ac:dyDescent="0.35"/>
    <row r="480" ht="13" customHeight="1" x14ac:dyDescent="0.35"/>
    <row r="481" ht="13" customHeight="1" x14ac:dyDescent="0.35"/>
    <row r="482" ht="13" customHeight="1" x14ac:dyDescent="0.35"/>
    <row r="483" ht="13" customHeight="1" x14ac:dyDescent="0.35"/>
    <row r="484" ht="13" customHeight="1" x14ac:dyDescent="0.35"/>
    <row r="485" ht="13" customHeight="1" x14ac:dyDescent="0.35"/>
    <row r="486" ht="13" customHeight="1" x14ac:dyDescent="0.35"/>
    <row r="487" ht="13" customHeight="1" x14ac:dyDescent="0.35"/>
    <row r="488" ht="13" customHeight="1" x14ac:dyDescent="0.35"/>
    <row r="489" ht="13" customHeight="1" x14ac:dyDescent="0.35"/>
    <row r="490" ht="13" customHeight="1" x14ac:dyDescent="0.35"/>
    <row r="491" ht="13" customHeight="1" x14ac:dyDescent="0.35"/>
    <row r="492" ht="13" customHeight="1" x14ac:dyDescent="0.35"/>
    <row r="493" ht="13" customHeight="1" x14ac:dyDescent="0.35"/>
    <row r="494" ht="13" customHeight="1" x14ac:dyDescent="0.35"/>
    <row r="495" ht="13" customHeight="1" x14ac:dyDescent="0.35"/>
    <row r="496" ht="13" customHeight="1" x14ac:dyDescent="0.35"/>
    <row r="497" ht="13" customHeight="1" x14ac:dyDescent="0.35"/>
    <row r="498" ht="13" customHeight="1" x14ac:dyDescent="0.35"/>
    <row r="499" ht="13" customHeight="1" x14ac:dyDescent="0.35"/>
    <row r="500" ht="13" customHeight="1" x14ac:dyDescent="0.35"/>
    <row r="501" ht="13" customHeight="1" x14ac:dyDescent="0.35"/>
    <row r="502" ht="13" customHeight="1" x14ac:dyDescent="0.35"/>
    <row r="503" ht="13" customHeight="1" x14ac:dyDescent="0.35"/>
    <row r="504" ht="13" customHeight="1" x14ac:dyDescent="0.35"/>
    <row r="505" ht="13" customHeight="1" x14ac:dyDescent="0.35"/>
    <row r="506" ht="13" customHeight="1" x14ac:dyDescent="0.35"/>
    <row r="507" ht="13" customHeight="1" x14ac:dyDescent="0.35"/>
    <row r="508" ht="13" customHeight="1" x14ac:dyDescent="0.35"/>
    <row r="509" ht="13" customHeight="1" x14ac:dyDescent="0.35"/>
    <row r="510" ht="13" customHeight="1" x14ac:dyDescent="0.35"/>
    <row r="511" ht="13" customHeight="1" x14ac:dyDescent="0.35"/>
    <row r="512" ht="13" customHeight="1" x14ac:dyDescent="0.35"/>
    <row r="513" ht="13" customHeight="1" x14ac:dyDescent="0.35"/>
    <row r="514" ht="13" customHeight="1" x14ac:dyDescent="0.35"/>
    <row r="515" ht="13" customHeight="1" x14ac:dyDescent="0.35"/>
    <row r="516" ht="13" customHeight="1" x14ac:dyDescent="0.35"/>
    <row r="517" ht="13" customHeight="1" x14ac:dyDescent="0.35"/>
    <row r="518" ht="13" customHeight="1" x14ac:dyDescent="0.35"/>
    <row r="519" ht="13" customHeight="1" x14ac:dyDescent="0.35"/>
    <row r="520" ht="13" customHeight="1" x14ac:dyDescent="0.35"/>
    <row r="521" ht="13" customHeight="1" x14ac:dyDescent="0.35"/>
    <row r="522" ht="13" customHeight="1" x14ac:dyDescent="0.35"/>
    <row r="523" ht="13" customHeight="1" x14ac:dyDescent="0.35"/>
    <row r="524" ht="13" customHeight="1" x14ac:dyDescent="0.35"/>
    <row r="525" ht="13" customHeight="1" x14ac:dyDescent="0.35"/>
    <row r="526" ht="13" customHeight="1" x14ac:dyDescent="0.35"/>
    <row r="527" ht="13" customHeight="1" x14ac:dyDescent="0.35"/>
    <row r="528" ht="13" customHeight="1" x14ac:dyDescent="0.35"/>
    <row r="529" ht="13" customHeight="1" x14ac:dyDescent="0.35"/>
    <row r="530" ht="13" customHeight="1" x14ac:dyDescent="0.35"/>
    <row r="531" ht="13" customHeight="1" x14ac:dyDescent="0.35"/>
    <row r="532" ht="13" customHeight="1" x14ac:dyDescent="0.35"/>
    <row r="533" ht="13" customHeight="1" x14ac:dyDescent="0.35"/>
    <row r="534" ht="13" customHeight="1" x14ac:dyDescent="0.35"/>
    <row r="535" ht="13" customHeight="1" x14ac:dyDescent="0.35"/>
    <row r="536" ht="13" customHeight="1" x14ac:dyDescent="0.35"/>
    <row r="537" ht="13" customHeight="1" x14ac:dyDescent="0.35"/>
    <row r="538" ht="13" customHeight="1" x14ac:dyDescent="0.35"/>
    <row r="539" ht="13" customHeight="1" x14ac:dyDescent="0.35"/>
    <row r="540" ht="13" customHeight="1" x14ac:dyDescent="0.35"/>
    <row r="541" ht="13" customHeight="1" x14ac:dyDescent="0.35"/>
    <row r="542" ht="13" customHeight="1" x14ac:dyDescent="0.35"/>
    <row r="543" ht="13" customHeight="1" x14ac:dyDescent="0.35"/>
    <row r="544" ht="13" customHeight="1" x14ac:dyDescent="0.35"/>
    <row r="545" ht="13" customHeight="1" x14ac:dyDescent="0.35"/>
    <row r="546" ht="13" customHeight="1" x14ac:dyDescent="0.35"/>
    <row r="547" ht="13" customHeight="1" x14ac:dyDescent="0.35"/>
    <row r="548" ht="13" customHeight="1" x14ac:dyDescent="0.35"/>
    <row r="549" ht="13" customHeight="1" x14ac:dyDescent="0.35"/>
    <row r="550" ht="13" customHeight="1" x14ac:dyDescent="0.35"/>
    <row r="551" ht="13" customHeight="1" x14ac:dyDescent="0.35"/>
    <row r="552" ht="13" customHeight="1" x14ac:dyDescent="0.35"/>
    <row r="553" ht="13" customHeight="1" x14ac:dyDescent="0.35"/>
    <row r="554" ht="13" customHeight="1" x14ac:dyDescent="0.35"/>
    <row r="555" ht="13" customHeight="1" x14ac:dyDescent="0.35"/>
    <row r="556" ht="13" customHeight="1" x14ac:dyDescent="0.35"/>
    <row r="557" ht="13" customHeight="1" x14ac:dyDescent="0.35"/>
    <row r="558" ht="13" customHeight="1" x14ac:dyDescent="0.35"/>
    <row r="559" ht="13" customHeight="1" x14ac:dyDescent="0.35"/>
    <row r="560" ht="13" customHeight="1" x14ac:dyDescent="0.35"/>
    <row r="561" ht="13" customHeight="1" x14ac:dyDescent="0.35"/>
    <row r="562" ht="13" customHeight="1" x14ac:dyDescent="0.35"/>
    <row r="563" ht="13" customHeight="1" x14ac:dyDescent="0.35"/>
    <row r="564" ht="13" customHeight="1" x14ac:dyDescent="0.35"/>
    <row r="565" ht="13" customHeight="1" x14ac:dyDescent="0.35"/>
    <row r="566" ht="13" customHeight="1" x14ac:dyDescent="0.35"/>
    <row r="567" ht="13" customHeight="1" x14ac:dyDescent="0.35"/>
    <row r="568" ht="13" customHeight="1" x14ac:dyDescent="0.35"/>
    <row r="569" ht="13" customHeight="1" x14ac:dyDescent="0.35"/>
    <row r="570" ht="13" customHeight="1" x14ac:dyDescent="0.35"/>
    <row r="571" ht="13" customHeight="1" x14ac:dyDescent="0.35"/>
    <row r="572" ht="13" customHeight="1" x14ac:dyDescent="0.35"/>
    <row r="573" ht="13" customHeight="1" x14ac:dyDescent="0.35"/>
    <row r="574" ht="13" customHeight="1" x14ac:dyDescent="0.35"/>
    <row r="575" ht="13" customHeight="1" x14ac:dyDescent="0.35"/>
    <row r="576" ht="13" customHeight="1" x14ac:dyDescent="0.35"/>
    <row r="577" ht="13" customHeight="1" x14ac:dyDescent="0.35"/>
    <row r="578" ht="13" customHeight="1" x14ac:dyDescent="0.35"/>
    <row r="579" ht="13" customHeight="1" x14ac:dyDescent="0.35"/>
    <row r="580" ht="13" customHeight="1" x14ac:dyDescent="0.35"/>
    <row r="581" ht="13" customHeight="1" x14ac:dyDescent="0.35"/>
    <row r="582" ht="13" customHeight="1" x14ac:dyDescent="0.35"/>
    <row r="583" ht="13" customHeight="1" x14ac:dyDescent="0.35"/>
    <row r="584" ht="13" customHeight="1" x14ac:dyDescent="0.35"/>
    <row r="585" ht="13" customHeight="1" x14ac:dyDescent="0.35"/>
    <row r="586" ht="13" customHeight="1" x14ac:dyDescent="0.35"/>
    <row r="587" ht="13" customHeight="1" x14ac:dyDescent="0.35"/>
    <row r="588" ht="13" customHeight="1" x14ac:dyDescent="0.35"/>
    <row r="589" ht="13" customHeight="1" x14ac:dyDescent="0.35"/>
    <row r="590" ht="13" customHeight="1" x14ac:dyDescent="0.35"/>
    <row r="591" ht="13" customHeight="1" x14ac:dyDescent="0.35"/>
    <row r="592" ht="13" customHeight="1" x14ac:dyDescent="0.35"/>
    <row r="593" ht="13" customHeight="1" x14ac:dyDescent="0.35"/>
    <row r="594" ht="13" customHeight="1" x14ac:dyDescent="0.35"/>
    <row r="595" ht="13" customHeight="1" x14ac:dyDescent="0.35"/>
    <row r="596" ht="13" customHeight="1" x14ac:dyDescent="0.35"/>
    <row r="597" ht="13" customHeight="1" x14ac:dyDescent="0.35"/>
    <row r="598" ht="13" customHeight="1" x14ac:dyDescent="0.35"/>
    <row r="599" ht="13" customHeight="1" x14ac:dyDescent="0.35"/>
    <row r="600" ht="13" customHeight="1" x14ac:dyDescent="0.35"/>
    <row r="601" ht="13" customHeight="1" x14ac:dyDescent="0.35"/>
  </sheetData>
  <sheetProtection selectLockedCells="1" selectUnlockedCells="1"/>
  <hyperlinks>
    <hyperlink ref="A1" location="Index" display="Back to Index" xr:uid="{1C8C30DE-B61B-464B-8C9B-5DDC504A95EB}"/>
  </hyperlinks>
  <pageMargins left="0.39370078740157483" right="0.39370078740157483" top="0.39370078740157483" bottom="0.39370078740157483" header="0.31496062992125984" footer="0.31496062992125984"/>
  <pageSetup paperSize="9" scale="50" firstPageNumber="0" pageOrder="overThenDown" orientation="portrait" r:id="rId1"/>
  <headerFooter alignWithMargins="0"/>
  <rowBreaks count="6" manualBreakCount="6">
    <brk id="85" max="43" man="1"/>
    <brk id="158" max="43" man="1"/>
    <brk id="238" max="43" man="1"/>
    <brk id="308" max="43" man="1"/>
    <brk id="370" max="43" man="1"/>
    <brk id="440" max="43" man="1"/>
  </rowBreaks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A1041-E8B0-40B4-81E4-922299EF5467}">
  <sheetPr codeName="Sheet8"/>
  <dimension ref="A1:V601"/>
  <sheetViews>
    <sheetView topLeftCell="B1" zoomScale="90" zoomScaleNormal="90" zoomScaleSheetLayoutView="80" workbookViewId="0"/>
  </sheetViews>
  <sheetFormatPr defaultColWidth="8.54296875" defaultRowHeight="15.5" x14ac:dyDescent="0.35"/>
  <cols>
    <col min="1" max="1" width="21.453125" style="2" customWidth="1"/>
    <col min="2" max="2" width="51.1796875" style="2" customWidth="1"/>
    <col min="3" max="3" width="13.7265625" style="174" customWidth="1"/>
    <col min="4" max="4" width="17.1796875" style="8" bestFit="1" customWidth="1"/>
    <col min="5" max="5" width="10.81640625" style="174" bestFit="1" customWidth="1"/>
    <col min="6" max="19" width="13.54296875" style="174" bestFit="1" customWidth="1"/>
    <col min="20" max="21" width="13.54296875" style="174" customWidth="1"/>
    <col min="22" max="22" width="15.7265625" style="174" customWidth="1"/>
    <col min="23" max="16384" width="8.54296875" style="2"/>
  </cols>
  <sheetData>
    <row r="1" spans="1:22" x14ac:dyDescent="0.35">
      <c r="A1" s="268" t="s">
        <v>1138</v>
      </c>
    </row>
    <row r="2" spans="1:22" ht="19" x14ac:dyDescent="0.4">
      <c r="A2" s="172" t="s">
        <v>1053</v>
      </c>
      <c r="B2" s="173"/>
      <c r="C2" s="173"/>
      <c r="D2" s="27"/>
      <c r="E2" s="173"/>
      <c r="F2" s="173"/>
      <c r="G2" s="173"/>
      <c r="H2" s="173"/>
      <c r="I2" s="173"/>
    </row>
    <row r="3" spans="1:22" ht="16.5" x14ac:dyDescent="0.35">
      <c r="A3" s="176" t="s">
        <v>943</v>
      </c>
      <c r="B3" s="173"/>
      <c r="C3" s="173"/>
      <c r="D3" s="177"/>
      <c r="E3" s="173"/>
      <c r="F3" s="173"/>
      <c r="G3" s="173"/>
      <c r="H3" s="173"/>
      <c r="I3" s="173"/>
    </row>
    <row r="4" spans="1:22" x14ac:dyDescent="0.35">
      <c r="A4" s="173" t="s">
        <v>944</v>
      </c>
      <c r="B4" s="173"/>
      <c r="C4" s="173"/>
      <c r="D4" s="177"/>
      <c r="E4" s="173"/>
      <c r="F4" s="173"/>
      <c r="G4" s="173"/>
      <c r="H4" s="173"/>
      <c r="I4" s="173"/>
    </row>
    <row r="5" spans="1:22" x14ac:dyDescent="0.35">
      <c r="A5" s="173" t="s">
        <v>945</v>
      </c>
      <c r="B5" s="173"/>
      <c r="C5" s="173"/>
      <c r="D5" s="177"/>
      <c r="E5" s="173"/>
      <c r="F5" s="173"/>
      <c r="G5" s="173"/>
      <c r="H5" s="173"/>
      <c r="I5" s="173"/>
    </row>
    <row r="6" spans="1:22" x14ac:dyDescent="0.35">
      <c r="A6" s="173" t="s">
        <v>946</v>
      </c>
      <c r="B6" s="173"/>
      <c r="C6" s="173"/>
      <c r="D6" s="177"/>
      <c r="E6" s="173"/>
      <c r="F6" s="173"/>
      <c r="G6" s="173"/>
      <c r="H6" s="173"/>
      <c r="I6" s="173"/>
    </row>
    <row r="7" spans="1:22" x14ac:dyDescent="0.35">
      <c r="A7" s="173" t="s">
        <v>822</v>
      </c>
      <c r="B7" s="173"/>
      <c r="C7" s="173"/>
      <c r="D7" s="177"/>
      <c r="E7" s="173"/>
      <c r="F7" s="173"/>
      <c r="G7" s="173"/>
      <c r="H7" s="173"/>
      <c r="I7" s="173"/>
    </row>
    <row r="8" spans="1:22" x14ac:dyDescent="0.35">
      <c r="A8" s="173" t="s">
        <v>947</v>
      </c>
      <c r="B8" s="173"/>
      <c r="C8" s="173"/>
      <c r="D8" s="173"/>
      <c r="E8" s="173"/>
      <c r="F8" s="173"/>
      <c r="G8" s="173"/>
      <c r="H8" s="173"/>
      <c r="I8" s="173"/>
    </row>
    <row r="9" spans="1:22" x14ac:dyDescent="0.35">
      <c r="A9" s="180" t="s">
        <v>948</v>
      </c>
      <c r="B9" s="180" t="s">
        <v>4</v>
      </c>
      <c r="C9" s="181" t="s">
        <v>949</v>
      </c>
      <c r="D9" s="43" t="s">
        <v>6</v>
      </c>
      <c r="E9" s="44" t="s">
        <v>7</v>
      </c>
      <c r="F9" s="44" t="s">
        <v>8</v>
      </c>
      <c r="G9" s="44" t="s">
        <v>9</v>
      </c>
      <c r="H9" s="44" t="s">
        <v>10</v>
      </c>
      <c r="I9" s="44" t="s">
        <v>11</v>
      </c>
      <c r="J9" s="44" t="s">
        <v>12</v>
      </c>
      <c r="K9" s="44" t="s">
        <v>13</v>
      </c>
      <c r="L9" s="44" t="s">
        <v>14</v>
      </c>
      <c r="M9" s="44" t="s">
        <v>15</v>
      </c>
      <c r="N9" s="44" t="s">
        <v>16</v>
      </c>
      <c r="O9" s="44" t="s">
        <v>17</v>
      </c>
      <c r="P9" s="44" t="s">
        <v>18</v>
      </c>
      <c r="Q9" s="44" t="s">
        <v>19</v>
      </c>
      <c r="R9" s="44" t="s">
        <v>20</v>
      </c>
      <c r="S9" s="44" t="s">
        <v>21</v>
      </c>
      <c r="T9" s="44" t="s">
        <v>22</v>
      </c>
      <c r="U9" s="44" t="s">
        <v>23</v>
      </c>
      <c r="V9" s="44" t="s">
        <v>860</v>
      </c>
    </row>
    <row r="10" spans="1:22" x14ac:dyDescent="0.35">
      <c r="A10" s="173" t="s">
        <v>24</v>
      </c>
      <c r="B10" s="27" t="s">
        <v>0</v>
      </c>
      <c r="C10" s="8">
        <v>59597300</v>
      </c>
      <c r="D10" s="8">
        <v>1577300</v>
      </c>
      <c r="E10" s="8">
        <v>1720400</v>
      </c>
      <c r="F10" s="8">
        <v>1753100</v>
      </c>
      <c r="G10" s="8">
        <v>1653100</v>
      </c>
      <c r="H10" s="8">
        <v>1793300</v>
      </c>
      <c r="I10" s="8">
        <v>1991900</v>
      </c>
      <c r="J10" s="8">
        <v>2145200</v>
      </c>
      <c r="K10" s="8">
        <v>2049400</v>
      </c>
      <c r="L10" s="8">
        <v>1916200</v>
      </c>
      <c r="M10" s="8">
        <v>1920800</v>
      </c>
      <c r="N10" s="8">
        <v>2095900</v>
      </c>
      <c r="O10" s="8">
        <v>2050800</v>
      </c>
      <c r="P10" s="8">
        <v>1756100</v>
      </c>
      <c r="Q10" s="8">
        <v>1516900</v>
      </c>
      <c r="R10" s="8">
        <v>1558500</v>
      </c>
      <c r="S10" s="8">
        <v>1161400</v>
      </c>
      <c r="T10" s="8">
        <v>848800</v>
      </c>
      <c r="U10" s="8">
        <v>552400</v>
      </c>
      <c r="V10" s="8">
        <v>358700</v>
      </c>
    </row>
    <row r="11" spans="1:22" s="3" customFormat="1" x14ac:dyDescent="0.35">
      <c r="A11" s="173" t="s">
        <v>26</v>
      </c>
      <c r="B11" s="184" t="s">
        <v>858</v>
      </c>
      <c r="C11" s="8">
        <v>56489800</v>
      </c>
      <c r="D11" s="8">
        <v>1501600</v>
      </c>
      <c r="E11" s="8">
        <v>1634400</v>
      </c>
      <c r="F11" s="8">
        <v>1664100</v>
      </c>
      <c r="G11" s="8">
        <v>1568100</v>
      </c>
      <c r="H11" s="8">
        <v>1701500</v>
      </c>
      <c r="I11" s="8">
        <v>1897400</v>
      </c>
      <c r="J11" s="8">
        <v>2044400</v>
      </c>
      <c r="K11" s="8">
        <v>1953500</v>
      </c>
      <c r="L11" s="8">
        <v>1826700</v>
      </c>
      <c r="M11" s="8">
        <v>1825600</v>
      </c>
      <c r="N11" s="8">
        <v>1984900</v>
      </c>
      <c r="O11" s="8">
        <v>1936700</v>
      </c>
      <c r="P11" s="8">
        <v>1654100</v>
      </c>
      <c r="Q11" s="8">
        <v>1425600</v>
      </c>
      <c r="R11" s="8">
        <v>1464900</v>
      </c>
      <c r="S11" s="8">
        <v>1091600</v>
      </c>
      <c r="T11" s="8">
        <v>799300</v>
      </c>
      <c r="U11" s="8">
        <v>520800</v>
      </c>
      <c r="V11" s="8">
        <v>338500</v>
      </c>
    </row>
    <row r="12" spans="1:22" x14ac:dyDescent="0.35">
      <c r="A12" s="173" t="s">
        <v>28</v>
      </c>
      <c r="B12" s="185" t="s">
        <v>950</v>
      </c>
      <c r="C12" s="8">
        <v>2647100</v>
      </c>
      <c r="D12" s="8">
        <v>65600</v>
      </c>
      <c r="E12" s="8">
        <v>73000</v>
      </c>
      <c r="F12" s="8">
        <v>75300</v>
      </c>
      <c r="G12" s="8">
        <v>73600</v>
      </c>
      <c r="H12" s="8">
        <v>80500</v>
      </c>
      <c r="I12" s="8">
        <v>81800</v>
      </c>
      <c r="J12" s="8">
        <v>87100</v>
      </c>
      <c r="K12" s="8">
        <v>84000</v>
      </c>
      <c r="L12" s="8">
        <v>77800</v>
      </c>
      <c r="M12" s="8">
        <v>81200</v>
      </c>
      <c r="N12" s="8">
        <v>93800</v>
      </c>
      <c r="O12" s="8">
        <v>98300</v>
      </c>
      <c r="P12" s="8">
        <v>89600</v>
      </c>
      <c r="Q12" s="8">
        <v>77500</v>
      </c>
      <c r="R12" s="8">
        <v>77300</v>
      </c>
      <c r="S12" s="8">
        <v>54000</v>
      </c>
      <c r="T12" s="8">
        <v>41600</v>
      </c>
      <c r="U12" s="8">
        <v>26300</v>
      </c>
      <c r="V12" s="8">
        <v>15400</v>
      </c>
    </row>
    <row r="13" spans="1:22" s="3" customFormat="1" x14ac:dyDescent="0.35">
      <c r="A13" s="173" t="s">
        <v>31</v>
      </c>
      <c r="B13" s="186" t="s">
        <v>951</v>
      </c>
      <c r="C13" s="8">
        <v>522100</v>
      </c>
      <c r="D13" s="8">
        <v>12000</v>
      </c>
      <c r="E13" s="8">
        <v>13800</v>
      </c>
      <c r="F13" s="8">
        <v>14400</v>
      </c>
      <c r="G13" s="8">
        <v>15300</v>
      </c>
      <c r="H13" s="8">
        <v>16400</v>
      </c>
      <c r="I13" s="8">
        <v>15000</v>
      </c>
      <c r="J13" s="8">
        <v>16000</v>
      </c>
      <c r="K13" s="8">
        <v>15800</v>
      </c>
      <c r="L13" s="8">
        <v>15100</v>
      </c>
      <c r="M13" s="8">
        <v>16200</v>
      </c>
      <c r="N13" s="8">
        <v>19400</v>
      </c>
      <c r="O13" s="8">
        <v>20000</v>
      </c>
      <c r="P13" s="8">
        <v>18000</v>
      </c>
      <c r="Q13" s="8">
        <v>15700</v>
      </c>
      <c r="R13" s="8">
        <v>15900</v>
      </c>
      <c r="S13" s="8">
        <v>11400</v>
      </c>
      <c r="T13" s="8">
        <v>8400</v>
      </c>
      <c r="U13" s="8">
        <v>5200</v>
      </c>
      <c r="V13" s="8">
        <v>2900</v>
      </c>
    </row>
    <row r="14" spans="1:22" x14ac:dyDescent="0.35">
      <c r="A14" s="173" t="s">
        <v>33</v>
      </c>
      <c r="B14" s="186" t="s">
        <v>952</v>
      </c>
      <c r="C14" s="8">
        <v>107800</v>
      </c>
      <c r="D14" s="8">
        <v>2700</v>
      </c>
      <c r="E14" s="8">
        <v>3000</v>
      </c>
      <c r="F14" s="8">
        <v>3300</v>
      </c>
      <c r="G14" s="8">
        <v>2800</v>
      </c>
      <c r="H14" s="8">
        <v>2800</v>
      </c>
      <c r="I14" s="8">
        <v>3300</v>
      </c>
      <c r="J14" s="8">
        <v>3600</v>
      </c>
      <c r="K14" s="8">
        <v>3400</v>
      </c>
      <c r="L14" s="8">
        <v>3300</v>
      </c>
      <c r="M14" s="8">
        <v>3600</v>
      </c>
      <c r="N14" s="8">
        <v>3900</v>
      </c>
      <c r="O14" s="8">
        <v>4000</v>
      </c>
      <c r="P14" s="8">
        <v>3600</v>
      </c>
      <c r="Q14" s="8">
        <v>3000</v>
      </c>
      <c r="R14" s="8">
        <v>3200</v>
      </c>
      <c r="S14" s="8">
        <v>2200</v>
      </c>
      <c r="T14" s="8">
        <v>1800</v>
      </c>
      <c r="U14" s="8">
        <v>1100</v>
      </c>
      <c r="V14" s="174">
        <v>700</v>
      </c>
    </row>
    <row r="15" spans="1:22" s="3" customFormat="1" x14ac:dyDescent="0.35">
      <c r="A15" s="173" t="s">
        <v>35</v>
      </c>
      <c r="B15" s="186" t="s">
        <v>953</v>
      </c>
      <c r="C15" s="8">
        <v>92300</v>
      </c>
      <c r="D15" s="8">
        <v>2400</v>
      </c>
      <c r="E15" s="8">
        <v>2700</v>
      </c>
      <c r="F15" s="8">
        <v>2900</v>
      </c>
      <c r="G15" s="8">
        <v>2500</v>
      </c>
      <c r="H15" s="8">
        <v>2600</v>
      </c>
      <c r="I15" s="8">
        <v>2900</v>
      </c>
      <c r="J15" s="8">
        <v>3100</v>
      </c>
      <c r="K15" s="8">
        <v>2900</v>
      </c>
      <c r="L15" s="8">
        <v>2600</v>
      </c>
      <c r="M15" s="8">
        <v>2700</v>
      </c>
      <c r="N15" s="8">
        <v>3500</v>
      </c>
      <c r="O15" s="8">
        <v>3700</v>
      </c>
      <c r="P15" s="8">
        <v>3100</v>
      </c>
      <c r="Q15" s="8">
        <v>2700</v>
      </c>
      <c r="R15" s="8">
        <v>2600</v>
      </c>
      <c r="S15" s="8">
        <v>1800</v>
      </c>
      <c r="T15" s="8">
        <v>1400</v>
      </c>
      <c r="U15" s="174">
        <v>900</v>
      </c>
      <c r="V15" s="174">
        <v>500</v>
      </c>
    </row>
    <row r="16" spans="1:22" x14ac:dyDescent="0.35">
      <c r="A16" s="173" t="s">
        <v>37</v>
      </c>
      <c r="B16" s="186" t="s">
        <v>954</v>
      </c>
      <c r="C16" s="8">
        <v>143900</v>
      </c>
      <c r="D16" s="8">
        <v>4400</v>
      </c>
      <c r="E16" s="8">
        <v>4700</v>
      </c>
      <c r="F16" s="8">
        <v>4600</v>
      </c>
      <c r="G16" s="8">
        <v>4200</v>
      </c>
      <c r="H16" s="8">
        <v>4900</v>
      </c>
      <c r="I16" s="8">
        <v>5200</v>
      </c>
      <c r="J16" s="8">
        <v>5200</v>
      </c>
      <c r="K16" s="8">
        <v>4800</v>
      </c>
      <c r="L16" s="8">
        <v>4100</v>
      </c>
      <c r="M16" s="8">
        <v>4000</v>
      </c>
      <c r="N16" s="8">
        <v>4500</v>
      </c>
      <c r="O16" s="8">
        <v>4800</v>
      </c>
      <c r="P16" s="8">
        <v>4500</v>
      </c>
      <c r="Q16" s="8">
        <v>3700</v>
      </c>
      <c r="R16" s="8">
        <v>3400</v>
      </c>
      <c r="S16" s="8">
        <v>2300</v>
      </c>
      <c r="T16" s="8">
        <v>1900</v>
      </c>
      <c r="U16" s="8">
        <v>1200</v>
      </c>
      <c r="V16" s="174">
        <v>700</v>
      </c>
    </row>
    <row r="17" spans="1:22" x14ac:dyDescent="0.35">
      <c r="A17" s="173" t="s">
        <v>955</v>
      </c>
      <c r="B17" s="186" t="s">
        <v>956</v>
      </c>
      <c r="C17" s="8">
        <v>320600</v>
      </c>
      <c r="D17" s="8">
        <v>7000</v>
      </c>
      <c r="E17" s="8">
        <v>8100</v>
      </c>
      <c r="F17" s="8">
        <v>8400</v>
      </c>
      <c r="G17" s="8">
        <v>7400</v>
      </c>
      <c r="H17" s="8">
        <v>6700</v>
      </c>
      <c r="I17" s="8">
        <v>8000</v>
      </c>
      <c r="J17" s="8">
        <v>8700</v>
      </c>
      <c r="K17" s="8">
        <v>9000</v>
      </c>
      <c r="L17" s="8">
        <v>9000</v>
      </c>
      <c r="M17" s="8">
        <v>10100</v>
      </c>
      <c r="N17" s="8">
        <v>12000</v>
      </c>
      <c r="O17" s="8">
        <v>13400</v>
      </c>
      <c r="P17" s="8">
        <v>12800</v>
      </c>
      <c r="Q17" s="8">
        <v>11400</v>
      </c>
      <c r="R17" s="8">
        <v>11900</v>
      </c>
      <c r="S17" s="8">
        <v>8300</v>
      </c>
      <c r="T17" s="8">
        <v>5900</v>
      </c>
      <c r="U17" s="8">
        <v>3700</v>
      </c>
      <c r="V17" s="8">
        <v>2300</v>
      </c>
    </row>
    <row r="18" spans="1:22" x14ac:dyDescent="0.35">
      <c r="A18" s="173" t="s">
        <v>41</v>
      </c>
      <c r="B18" s="186" t="s">
        <v>957</v>
      </c>
      <c r="C18" s="8">
        <v>136500</v>
      </c>
      <c r="D18" s="8">
        <v>3400</v>
      </c>
      <c r="E18" s="8">
        <v>3800</v>
      </c>
      <c r="F18" s="8">
        <v>3900</v>
      </c>
      <c r="G18" s="8">
        <v>3400</v>
      </c>
      <c r="H18" s="8">
        <v>3300</v>
      </c>
      <c r="I18" s="8">
        <v>3900</v>
      </c>
      <c r="J18" s="8">
        <v>4200</v>
      </c>
      <c r="K18" s="8">
        <v>4100</v>
      </c>
      <c r="L18" s="8">
        <v>3800</v>
      </c>
      <c r="M18" s="8">
        <v>4100</v>
      </c>
      <c r="N18" s="8">
        <v>5200</v>
      </c>
      <c r="O18" s="8">
        <v>5500</v>
      </c>
      <c r="P18" s="8">
        <v>4900</v>
      </c>
      <c r="Q18" s="8">
        <v>4400</v>
      </c>
      <c r="R18" s="8">
        <v>4600</v>
      </c>
      <c r="S18" s="8">
        <v>3300</v>
      </c>
      <c r="T18" s="8">
        <v>2500</v>
      </c>
      <c r="U18" s="8">
        <v>1400</v>
      </c>
      <c r="V18" s="174">
        <v>900</v>
      </c>
    </row>
    <row r="19" spans="1:22" x14ac:dyDescent="0.35">
      <c r="A19" s="173" t="s">
        <v>43</v>
      </c>
      <c r="B19" s="186" t="s">
        <v>958</v>
      </c>
      <c r="C19" s="8">
        <v>196600</v>
      </c>
      <c r="D19" s="8">
        <v>5300</v>
      </c>
      <c r="E19" s="8">
        <v>6000</v>
      </c>
      <c r="F19" s="8">
        <v>6400</v>
      </c>
      <c r="G19" s="8">
        <v>5100</v>
      </c>
      <c r="H19" s="8">
        <v>4700</v>
      </c>
      <c r="I19" s="8">
        <v>6100</v>
      </c>
      <c r="J19" s="8">
        <v>6800</v>
      </c>
      <c r="K19" s="8">
        <v>6700</v>
      </c>
      <c r="L19" s="8">
        <v>6000</v>
      </c>
      <c r="M19" s="8">
        <v>6100</v>
      </c>
      <c r="N19" s="8">
        <v>7000</v>
      </c>
      <c r="O19" s="8">
        <v>7300</v>
      </c>
      <c r="P19" s="8">
        <v>6500</v>
      </c>
      <c r="Q19" s="8">
        <v>5500</v>
      </c>
      <c r="R19" s="8">
        <v>5300</v>
      </c>
      <c r="S19" s="8">
        <v>3700</v>
      </c>
      <c r="T19" s="8">
        <v>2800</v>
      </c>
      <c r="U19" s="8">
        <v>1800</v>
      </c>
      <c r="V19" s="8">
        <v>1000</v>
      </c>
    </row>
    <row r="20" spans="1:22" x14ac:dyDescent="0.35">
      <c r="A20" s="173" t="s">
        <v>959</v>
      </c>
      <c r="B20" s="186" t="s">
        <v>46</v>
      </c>
      <c r="C20" s="8">
        <v>1127200</v>
      </c>
      <c r="D20" s="8">
        <v>28400</v>
      </c>
      <c r="E20" s="8">
        <v>30800</v>
      </c>
      <c r="F20" s="8">
        <v>31400</v>
      </c>
      <c r="G20" s="8">
        <v>32900</v>
      </c>
      <c r="H20" s="8">
        <v>39200</v>
      </c>
      <c r="I20" s="8">
        <v>37500</v>
      </c>
      <c r="J20" s="8">
        <v>39400</v>
      </c>
      <c r="K20" s="8">
        <v>37500</v>
      </c>
      <c r="L20" s="8">
        <v>33900</v>
      </c>
      <c r="M20" s="8">
        <v>34300</v>
      </c>
      <c r="N20" s="8">
        <v>38300</v>
      </c>
      <c r="O20" s="8">
        <v>39700</v>
      </c>
      <c r="P20" s="8">
        <v>36200</v>
      </c>
      <c r="Q20" s="8">
        <v>31100</v>
      </c>
      <c r="R20" s="8">
        <v>30400</v>
      </c>
      <c r="S20" s="8">
        <v>21000</v>
      </c>
      <c r="T20" s="8">
        <v>16900</v>
      </c>
      <c r="U20" s="8">
        <v>11000</v>
      </c>
      <c r="V20" s="8">
        <v>6500</v>
      </c>
    </row>
    <row r="21" spans="1:22" x14ac:dyDescent="0.35">
      <c r="A21" s="173" t="s">
        <v>960</v>
      </c>
      <c r="B21" s="187" t="s">
        <v>48</v>
      </c>
      <c r="C21" s="8">
        <v>196100</v>
      </c>
      <c r="D21" s="8">
        <v>5000</v>
      </c>
      <c r="E21" s="8">
        <v>5400</v>
      </c>
      <c r="F21" s="8">
        <v>5600</v>
      </c>
      <c r="G21" s="8">
        <v>5000</v>
      </c>
      <c r="H21" s="8">
        <v>5100</v>
      </c>
      <c r="I21" s="8">
        <v>6400</v>
      </c>
      <c r="J21" s="8">
        <v>6600</v>
      </c>
      <c r="K21" s="8">
        <v>6600</v>
      </c>
      <c r="L21" s="8">
        <v>6000</v>
      </c>
      <c r="M21" s="8">
        <v>6200</v>
      </c>
      <c r="N21" s="8">
        <v>7100</v>
      </c>
      <c r="O21" s="8">
        <v>7200</v>
      </c>
      <c r="P21" s="8">
        <v>6300</v>
      </c>
      <c r="Q21" s="8">
        <v>5400</v>
      </c>
      <c r="R21" s="8">
        <v>5600</v>
      </c>
      <c r="S21" s="8">
        <v>4000</v>
      </c>
      <c r="T21" s="8">
        <v>3300</v>
      </c>
      <c r="U21" s="8">
        <v>2100</v>
      </c>
      <c r="V21" s="8">
        <v>1200</v>
      </c>
    </row>
    <row r="22" spans="1:22" x14ac:dyDescent="0.35">
      <c r="A22" s="173" t="s">
        <v>49</v>
      </c>
      <c r="B22" s="187" t="s">
        <v>50</v>
      </c>
      <c r="C22" s="8">
        <v>300200</v>
      </c>
      <c r="D22" s="8">
        <v>7600</v>
      </c>
      <c r="E22" s="8">
        <v>8100</v>
      </c>
      <c r="F22" s="8">
        <v>7900</v>
      </c>
      <c r="G22" s="8">
        <v>12000</v>
      </c>
      <c r="H22" s="8">
        <v>18100</v>
      </c>
      <c r="I22" s="8">
        <v>11600</v>
      </c>
      <c r="J22" s="8">
        <v>10800</v>
      </c>
      <c r="K22" s="8">
        <v>9800</v>
      </c>
      <c r="L22" s="8">
        <v>8400</v>
      </c>
      <c r="M22" s="8">
        <v>8000</v>
      </c>
      <c r="N22" s="8">
        <v>8400</v>
      </c>
      <c r="O22" s="8">
        <v>8700</v>
      </c>
      <c r="P22" s="8">
        <v>7900</v>
      </c>
      <c r="Q22" s="8">
        <v>6500</v>
      </c>
      <c r="R22" s="8">
        <v>6100</v>
      </c>
      <c r="S22" s="8">
        <v>4200</v>
      </c>
      <c r="T22" s="8">
        <v>3600</v>
      </c>
      <c r="U22" s="8">
        <v>2400</v>
      </c>
      <c r="V22" s="8">
        <v>1600</v>
      </c>
    </row>
    <row r="23" spans="1:22" x14ac:dyDescent="0.35">
      <c r="A23" s="173" t="s">
        <v>51</v>
      </c>
      <c r="B23" s="187" t="s">
        <v>52</v>
      </c>
      <c r="C23" s="8">
        <v>209000</v>
      </c>
      <c r="D23" s="8">
        <v>5300</v>
      </c>
      <c r="E23" s="8">
        <v>5800</v>
      </c>
      <c r="F23" s="8">
        <v>5800</v>
      </c>
      <c r="G23" s="8">
        <v>5000</v>
      </c>
      <c r="H23" s="8">
        <v>4700</v>
      </c>
      <c r="I23" s="8">
        <v>6300</v>
      </c>
      <c r="J23" s="8">
        <v>7300</v>
      </c>
      <c r="K23" s="8">
        <v>7500</v>
      </c>
      <c r="L23" s="8">
        <v>7000</v>
      </c>
      <c r="M23" s="8">
        <v>7000</v>
      </c>
      <c r="N23" s="8">
        <v>7500</v>
      </c>
      <c r="O23" s="8">
        <v>7700</v>
      </c>
      <c r="P23" s="8">
        <v>7100</v>
      </c>
      <c r="Q23" s="8">
        <v>6300</v>
      </c>
      <c r="R23" s="8">
        <v>6300</v>
      </c>
      <c r="S23" s="8">
        <v>4200</v>
      </c>
      <c r="T23" s="8">
        <v>3300</v>
      </c>
      <c r="U23" s="8">
        <v>2100</v>
      </c>
      <c r="V23" s="8">
        <v>1300</v>
      </c>
    </row>
    <row r="24" spans="1:22" x14ac:dyDescent="0.35">
      <c r="A24" s="173" t="s">
        <v>53</v>
      </c>
      <c r="B24" s="187" t="s">
        <v>54</v>
      </c>
      <c r="C24" s="8">
        <v>147800</v>
      </c>
      <c r="D24" s="8">
        <v>3800</v>
      </c>
      <c r="E24" s="8">
        <v>4100</v>
      </c>
      <c r="F24" s="8">
        <v>4200</v>
      </c>
      <c r="G24" s="8">
        <v>3600</v>
      </c>
      <c r="H24" s="8">
        <v>3600</v>
      </c>
      <c r="I24" s="8">
        <v>4500</v>
      </c>
      <c r="J24" s="8">
        <v>5200</v>
      </c>
      <c r="K24" s="8">
        <v>4900</v>
      </c>
      <c r="L24" s="8">
        <v>4400</v>
      </c>
      <c r="M24" s="8">
        <v>4500</v>
      </c>
      <c r="N24" s="8">
        <v>5300</v>
      </c>
      <c r="O24" s="8">
        <v>5800</v>
      </c>
      <c r="P24" s="8">
        <v>5300</v>
      </c>
      <c r="Q24" s="8">
        <v>4500</v>
      </c>
      <c r="R24" s="8">
        <v>4300</v>
      </c>
      <c r="S24" s="8">
        <v>3000</v>
      </c>
      <c r="T24" s="8">
        <v>2400</v>
      </c>
      <c r="U24" s="8">
        <v>1600</v>
      </c>
      <c r="V24" s="174">
        <v>900</v>
      </c>
    </row>
    <row r="25" spans="1:22" x14ac:dyDescent="0.35">
      <c r="A25" s="173" t="s">
        <v>55</v>
      </c>
      <c r="B25" s="187" t="s">
        <v>56</v>
      </c>
      <c r="C25" s="8">
        <v>274200</v>
      </c>
      <c r="D25" s="8">
        <v>6700</v>
      </c>
      <c r="E25" s="8">
        <v>7400</v>
      </c>
      <c r="F25" s="8">
        <v>7900</v>
      </c>
      <c r="G25" s="8">
        <v>7200</v>
      </c>
      <c r="H25" s="8">
        <v>7600</v>
      </c>
      <c r="I25" s="8">
        <v>8800</v>
      </c>
      <c r="J25" s="8">
        <v>9400</v>
      </c>
      <c r="K25" s="8">
        <v>8800</v>
      </c>
      <c r="L25" s="8">
        <v>8200</v>
      </c>
      <c r="M25" s="8">
        <v>8700</v>
      </c>
      <c r="N25" s="8">
        <v>9900</v>
      </c>
      <c r="O25" s="8">
        <v>10300</v>
      </c>
      <c r="P25" s="8">
        <v>9600</v>
      </c>
      <c r="Q25" s="8">
        <v>8400</v>
      </c>
      <c r="R25" s="8">
        <v>8100</v>
      </c>
      <c r="S25" s="8">
        <v>5500</v>
      </c>
      <c r="T25" s="8">
        <v>4400</v>
      </c>
      <c r="U25" s="8">
        <v>2800</v>
      </c>
      <c r="V25" s="8">
        <v>1500</v>
      </c>
    </row>
    <row r="26" spans="1:22" x14ac:dyDescent="0.35">
      <c r="A26" s="173" t="s">
        <v>57</v>
      </c>
      <c r="B26" s="185" t="s">
        <v>961</v>
      </c>
      <c r="C26" s="8">
        <v>7417300</v>
      </c>
      <c r="D26" s="8">
        <v>199000</v>
      </c>
      <c r="E26" s="8">
        <v>217300</v>
      </c>
      <c r="F26" s="8">
        <v>220100</v>
      </c>
      <c r="G26" s="8">
        <v>211100</v>
      </c>
      <c r="H26" s="8">
        <v>227500</v>
      </c>
      <c r="I26" s="8">
        <v>243100</v>
      </c>
      <c r="J26" s="8">
        <v>260900</v>
      </c>
      <c r="K26" s="8">
        <v>248700</v>
      </c>
      <c r="L26" s="8">
        <v>226000</v>
      </c>
      <c r="M26" s="8">
        <v>231300</v>
      </c>
      <c r="N26" s="8">
        <v>259200</v>
      </c>
      <c r="O26" s="8">
        <v>259700</v>
      </c>
      <c r="P26" s="8">
        <v>224700</v>
      </c>
      <c r="Q26" s="8">
        <v>191800</v>
      </c>
      <c r="R26" s="8">
        <v>197300</v>
      </c>
      <c r="S26" s="8">
        <v>144300</v>
      </c>
      <c r="T26" s="8">
        <v>107300</v>
      </c>
      <c r="U26" s="8">
        <v>66900</v>
      </c>
      <c r="V26" s="8">
        <v>41000</v>
      </c>
    </row>
    <row r="27" spans="1:22" x14ac:dyDescent="0.35">
      <c r="A27" s="173" t="s">
        <v>59</v>
      </c>
      <c r="B27" s="186" t="s">
        <v>962</v>
      </c>
      <c r="C27" s="8">
        <v>154800</v>
      </c>
      <c r="D27" s="8">
        <v>5000</v>
      </c>
      <c r="E27" s="8">
        <v>5500</v>
      </c>
      <c r="F27" s="8">
        <v>5800</v>
      </c>
      <c r="G27" s="8">
        <v>5200</v>
      </c>
      <c r="H27" s="8">
        <v>4700</v>
      </c>
      <c r="I27" s="8">
        <v>5100</v>
      </c>
      <c r="J27" s="8">
        <v>5500</v>
      </c>
      <c r="K27" s="8">
        <v>5600</v>
      </c>
      <c r="L27" s="8">
        <v>5000</v>
      </c>
      <c r="M27" s="8">
        <v>5000</v>
      </c>
      <c r="N27" s="8">
        <v>5100</v>
      </c>
      <c r="O27" s="8">
        <v>4700</v>
      </c>
      <c r="P27" s="8">
        <v>4000</v>
      </c>
      <c r="Q27" s="8">
        <v>3300</v>
      </c>
      <c r="R27" s="8">
        <v>3200</v>
      </c>
      <c r="S27" s="8">
        <v>2200</v>
      </c>
      <c r="T27" s="8">
        <v>1600</v>
      </c>
      <c r="U27" s="8">
        <v>1000</v>
      </c>
      <c r="V27" s="174">
        <v>600</v>
      </c>
    </row>
    <row r="28" spans="1:22" x14ac:dyDescent="0.35">
      <c r="A28" s="173" t="s">
        <v>61</v>
      </c>
      <c r="B28" s="186" t="s">
        <v>963</v>
      </c>
      <c r="C28" s="8">
        <v>141100</v>
      </c>
      <c r="D28" s="8">
        <v>3600</v>
      </c>
      <c r="E28" s="8">
        <v>3900</v>
      </c>
      <c r="F28" s="8">
        <v>3800</v>
      </c>
      <c r="G28" s="8">
        <v>3600</v>
      </c>
      <c r="H28" s="8">
        <v>3700</v>
      </c>
      <c r="I28" s="8">
        <v>4500</v>
      </c>
      <c r="J28" s="8">
        <v>4900</v>
      </c>
      <c r="K28" s="8">
        <v>4400</v>
      </c>
      <c r="L28" s="8">
        <v>3900</v>
      </c>
      <c r="M28" s="8">
        <v>4300</v>
      </c>
      <c r="N28" s="8">
        <v>5200</v>
      </c>
      <c r="O28" s="8">
        <v>5400</v>
      </c>
      <c r="P28" s="8">
        <v>4600</v>
      </c>
      <c r="Q28" s="8">
        <v>3800</v>
      </c>
      <c r="R28" s="8">
        <v>4000</v>
      </c>
      <c r="S28" s="8">
        <v>3100</v>
      </c>
      <c r="T28" s="8">
        <v>2300</v>
      </c>
      <c r="U28" s="8">
        <v>1500</v>
      </c>
      <c r="V28" s="174">
        <v>900</v>
      </c>
    </row>
    <row r="29" spans="1:22" x14ac:dyDescent="0.35">
      <c r="A29" s="173" t="s">
        <v>63</v>
      </c>
      <c r="B29" s="186" t="s">
        <v>964</v>
      </c>
      <c r="C29" s="8">
        <v>398800</v>
      </c>
      <c r="D29" s="8">
        <v>9700</v>
      </c>
      <c r="E29" s="8">
        <v>10700</v>
      </c>
      <c r="F29" s="8">
        <v>11000</v>
      </c>
      <c r="G29" s="8">
        <v>9600</v>
      </c>
      <c r="H29" s="8">
        <v>8700</v>
      </c>
      <c r="I29" s="8">
        <v>10900</v>
      </c>
      <c r="J29" s="8">
        <v>12400</v>
      </c>
      <c r="K29" s="8">
        <v>12500</v>
      </c>
      <c r="L29" s="8">
        <v>12100</v>
      </c>
      <c r="M29" s="8">
        <v>13500</v>
      </c>
      <c r="N29" s="8">
        <v>15500</v>
      </c>
      <c r="O29" s="8">
        <v>15500</v>
      </c>
      <c r="P29" s="8">
        <v>12900</v>
      </c>
      <c r="Q29" s="8">
        <v>11400</v>
      </c>
      <c r="R29" s="8">
        <v>12800</v>
      </c>
      <c r="S29" s="8">
        <v>9600</v>
      </c>
      <c r="T29" s="8">
        <v>7000</v>
      </c>
      <c r="U29" s="8">
        <v>4500</v>
      </c>
      <c r="V29" s="8">
        <v>3000</v>
      </c>
    </row>
    <row r="30" spans="1:22" x14ac:dyDescent="0.35">
      <c r="A30" s="173" t="s">
        <v>65</v>
      </c>
      <c r="B30" s="186" t="s">
        <v>965</v>
      </c>
      <c r="C30" s="8">
        <v>357200</v>
      </c>
      <c r="D30" s="8">
        <v>8600</v>
      </c>
      <c r="E30" s="8">
        <v>9600</v>
      </c>
      <c r="F30" s="8">
        <v>9800</v>
      </c>
      <c r="G30" s="8">
        <v>9300</v>
      </c>
      <c r="H30" s="8">
        <v>10200</v>
      </c>
      <c r="I30" s="8">
        <v>10600</v>
      </c>
      <c r="J30" s="8">
        <v>11500</v>
      </c>
      <c r="K30" s="8">
        <v>11400</v>
      </c>
      <c r="L30" s="8">
        <v>10700</v>
      </c>
      <c r="M30" s="8">
        <v>11800</v>
      </c>
      <c r="N30" s="8">
        <v>13300</v>
      </c>
      <c r="O30" s="8">
        <v>13500</v>
      </c>
      <c r="P30" s="8">
        <v>11600</v>
      </c>
      <c r="Q30" s="8">
        <v>10000</v>
      </c>
      <c r="R30" s="8">
        <v>10800</v>
      </c>
      <c r="S30" s="8">
        <v>7900</v>
      </c>
      <c r="T30" s="8">
        <v>6000</v>
      </c>
      <c r="U30" s="8">
        <v>3700</v>
      </c>
      <c r="V30" s="8">
        <v>2400</v>
      </c>
    </row>
    <row r="31" spans="1:22" x14ac:dyDescent="0.35">
      <c r="A31" s="173" t="s">
        <v>67</v>
      </c>
      <c r="B31" s="186" t="s">
        <v>966</v>
      </c>
      <c r="C31" s="8">
        <v>128200</v>
      </c>
      <c r="D31" s="8">
        <v>3300</v>
      </c>
      <c r="E31" s="8">
        <v>3800</v>
      </c>
      <c r="F31" s="8">
        <v>4000</v>
      </c>
      <c r="G31" s="8">
        <v>3400</v>
      </c>
      <c r="H31" s="8">
        <v>3300</v>
      </c>
      <c r="I31" s="8">
        <v>4100</v>
      </c>
      <c r="J31" s="8">
        <v>4600</v>
      </c>
      <c r="K31" s="8">
        <v>4300</v>
      </c>
      <c r="L31" s="8">
        <v>4100</v>
      </c>
      <c r="M31" s="8">
        <v>4200</v>
      </c>
      <c r="N31" s="8">
        <v>4600</v>
      </c>
      <c r="O31" s="8">
        <v>4600</v>
      </c>
      <c r="P31" s="8">
        <v>4300</v>
      </c>
      <c r="Q31" s="8">
        <v>3800</v>
      </c>
      <c r="R31" s="8">
        <v>3700</v>
      </c>
      <c r="S31" s="8">
        <v>2200</v>
      </c>
      <c r="T31" s="8">
        <v>1600</v>
      </c>
      <c r="U31" s="8">
        <v>1000</v>
      </c>
      <c r="V31" s="174">
        <v>500</v>
      </c>
    </row>
    <row r="32" spans="1:22" x14ac:dyDescent="0.35">
      <c r="A32" s="173" t="s">
        <v>69</v>
      </c>
      <c r="B32" s="186" t="s">
        <v>967</v>
      </c>
      <c r="C32" s="8">
        <v>210900</v>
      </c>
      <c r="D32" s="8">
        <v>5200</v>
      </c>
      <c r="E32" s="8">
        <v>6000</v>
      </c>
      <c r="F32" s="8">
        <v>6200</v>
      </c>
      <c r="G32" s="8">
        <v>5400</v>
      </c>
      <c r="H32" s="8">
        <v>5100</v>
      </c>
      <c r="I32" s="8">
        <v>6200</v>
      </c>
      <c r="J32" s="8">
        <v>7100</v>
      </c>
      <c r="K32" s="8">
        <v>7200</v>
      </c>
      <c r="L32" s="8">
        <v>6900</v>
      </c>
      <c r="M32" s="8">
        <v>7100</v>
      </c>
      <c r="N32" s="8">
        <v>8100</v>
      </c>
      <c r="O32" s="8">
        <v>8000</v>
      </c>
      <c r="P32" s="8">
        <v>6400</v>
      </c>
      <c r="Q32" s="8">
        <v>5500</v>
      </c>
      <c r="R32" s="8">
        <v>5600</v>
      </c>
      <c r="S32" s="8">
        <v>4400</v>
      </c>
      <c r="T32" s="8">
        <v>3300</v>
      </c>
      <c r="U32" s="8">
        <v>1900</v>
      </c>
      <c r="V32" s="8">
        <v>1100</v>
      </c>
    </row>
    <row r="33" spans="1:22" s="3" customFormat="1" x14ac:dyDescent="0.35">
      <c r="A33" s="173" t="s">
        <v>71</v>
      </c>
      <c r="B33" s="186" t="s">
        <v>968</v>
      </c>
      <c r="C33" s="8">
        <v>499800</v>
      </c>
      <c r="D33" s="8">
        <v>11000</v>
      </c>
      <c r="E33" s="8">
        <v>12400</v>
      </c>
      <c r="F33" s="8">
        <v>13000</v>
      </c>
      <c r="G33" s="8">
        <v>11800</v>
      </c>
      <c r="H33" s="8">
        <v>11500</v>
      </c>
      <c r="I33" s="8">
        <v>13800</v>
      </c>
      <c r="J33" s="8">
        <v>14400</v>
      </c>
      <c r="K33" s="8">
        <v>14200</v>
      </c>
      <c r="L33" s="8">
        <v>13400</v>
      </c>
      <c r="M33" s="8">
        <v>15600</v>
      </c>
      <c r="N33" s="8">
        <v>19500</v>
      </c>
      <c r="O33" s="8">
        <v>20200</v>
      </c>
      <c r="P33" s="8">
        <v>18400</v>
      </c>
      <c r="Q33" s="8">
        <v>16200</v>
      </c>
      <c r="R33" s="8">
        <v>17200</v>
      </c>
      <c r="S33" s="8">
        <v>12400</v>
      </c>
      <c r="T33" s="8">
        <v>9300</v>
      </c>
      <c r="U33" s="8">
        <v>5800</v>
      </c>
      <c r="V33" s="8">
        <v>3700</v>
      </c>
    </row>
    <row r="34" spans="1:22" x14ac:dyDescent="0.35">
      <c r="A34" s="173" t="s">
        <v>73</v>
      </c>
      <c r="B34" s="187" t="s">
        <v>74</v>
      </c>
      <c r="C34" s="8">
        <v>96100</v>
      </c>
      <c r="D34" s="8">
        <v>2100</v>
      </c>
      <c r="E34" s="8">
        <v>2500</v>
      </c>
      <c r="F34" s="8">
        <v>2700</v>
      </c>
      <c r="G34" s="8">
        <v>2200</v>
      </c>
      <c r="H34" s="8">
        <v>2100</v>
      </c>
      <c r="I34" s="8">
        <v>2600</v>
      </c>
      <c r="J34" s="8">
        <v>2600</v>
      </c>
      <c r="K34" s="8">
        <v>2700</v>
      </c>
      <c r="L34" s="8">
        <v>2500</v>
      </c>
      <c r="M34" s="8">
        <v>3100</v>
      </c>
      <c r="N34" s="8">
        <v>3900</v>
      </c>
      <c r="O34" s="8">
        <v>3800</v>
      </c>
      <c r="P34" s="8">
        <v>3600</v>
      </c>
      <c r="Q34" s="8">
        <v>3200</v>
      </c>
      <c r="R34" s="8">
        <v>3500</v>
      </c>
      <c r="S34" s="8">
        <v>2400</v>
      </c>
      <c r="T34" s="8">
        <v>1800</v>
      </c>
      <c r="U34" s="8">
        <v>1100</v>
      </c>
      <c r="V34" s="174">
        <v>700</v>
      </c>
    </row>
    <row r="35" spans="1:22" x14ac:dyDescent="0.35">
      <c r="A35" s="173" t="s">
        <v>75</v>
      </c>
      <c r="B35" s="187" t="s">
        <v>76</v>
      </c>
      <c r="C35" s="8">
        <v>67400</v>
      </c>
      <c r="D35" s="8">
        <v>1700</v>
      </c>
      <c r="E35" s="8">
        <v>1800</v>
      </c>
      <c r="F35" s="8">
        <v>1800</v>
      </c>
      <c r="G35" s="8">
        <v>1700</v>
      </c>
      <c r="H35" s="8">
        <v>1800</v>
      </c>
      <c r="I35" s="8">
        <v>2200</v>
      </c>
      <c r="J35" s="8">
        <v>2200</v>
      </c>
      <c r="K35" s="8">
        <v>2000</v>
      </c>
      <c r="L35" s="8">
        <v>1800</v>
      </c>
      <c r="M35" s="8">
        <v>2100</v>
      </c>
      <c r="N35" s="8">
        <v>2600</v>
      </c>
      <c r="O35" s="8">
        <v>2500</v>
      </c>
      <c r="P35" s="8">
        <v>2200</v>
      </c>
      <c r="Q35" s="8">
        <v>2000</v>
      </c>
      <c r="R35" s="8">
        <v>2100</v>
      </c>
      <c r="S35" s="8">
        <v>1600</v>
      </c>
      <c r="T35" s="8">
        <v>1200</v>
      </c>
      <c r="U35" s="174">
        <v>700</v>
      </c>
      <c r="V35" s="174">
        <v>400</v>
      </c>
    </row>
    <row r="36" spans="1:22" x14ac:dyDescent="0.35">
      <c r="A36" s="173" t="s">
        <v>77</v>
      </c>
      <c r="B36" s="187" t="s">
        <v>78</v>
      </c>
      <c r="C36" s="8">
        <v>110000</v>
      </c>
      <c r="D36" s="8">
        <v>2600</v>
      </c>
      <c r="E36" s="8">
        <v>3000</v>
      </c>
      <c r="F36" s="8">
        <v>2900</v>
      </c>
      <c r="G36" s="8">
        <v>2800</v>
      </c>
      <c r="H36" s="8">
        <v>3000</v>
      </c>
      <c r="I36" s="8">
        <v>3500</v>
      </c>
      <c r="J36" s="8">
        <v>3500</v>
      </c>
      <c r="K36" s="8">
        <v>3400</v>
      </c>
      <c r="L36" s="8">
        <v>3100</v>
      </c>
      <c r="M36" s="8">
        <v>3400</v>
      </c>
      <c r="N36" s="8">
        <v>4000</v>
      </c>
      <c r="O36" s="8">
        <v>4200</v>
      </c>
      <c r="P36" s="8">
        <v>3900</v>
      </c>
      <c r="Q36" s="8">
        <v>3300</v>
      </c>
      <c r="R36" s="8">
        <v>3300</v>
      </c>
      <c r="S36" s="8">
        <v>2400</v>
      </c>
      <c r="T36" s="8">
        <v>1900</v>
      </c>
      <c r="U36" s="8">
        <v>1300</v>
      </c>
      <c r="V36" s="174">
        <v>700</v>
      </c>
    </row>
    <row r="37" spans="1:22" x14ac:dyDescent="0.35">
      <c r="A37" s="173" t="s">
        <v>79</v>
      </c>
      <c r="B37" s="187" t="s">
        <v>80</v>
      </c>
      <c r="C37" s="8">
        <v>67100</v>
      </c>
      <c r="D37" s="8">
        <v>1500</v>
      </c>
      <c r="E37" s="8">
        <v>1800</v>
      </c>
      <c r="F37" s="8">
        <v>1700</v>
      </c>
      <c r="G37" s="8">
        <v>1500</v>
      </c>
      <c r="H37" s="8">
        <v>1500</v>
      </c>
      <c r="I37" s="8">
        <v>1800</v>
      </c>
      <c r="J37" s="8">
        <v>2000</v>
      </c>
      <c r="K37" s="8">
        <v>1900</v>
      </c>
      <c r="L37" s="8">
        <v>1800</v>
      </c>
      <c r="M37" s="8">
        <v>2100</v>
      </c>
      <c r="N37" s="8">
        <v>2600</v>
      </c>
      <c r="O37" s="8">
        <v>2800</v>
      </c>
      <c r="P37" s="8">
        <v>2500</v>
      </c>
      <c r="Q37" s="8">
        <v>2100</v>
      </c>
      <c r="R37" s="8">
        <v>2200</v>
      </c>
      <c r="S37" s="8">
        <v>1500</v>
      </c>
      <c r="T37" s="8">
        <v>1200</v>
      </c>
      <c r="U37" s="174">
        <v>700</v>
      </c>
      <c r="V37" s="174">
        <v>400</v>
      </c>
    </row>
    <row r="38" spans="1:22" x14ac:dyDescent="0.35">
      <c r="A38" s="173" t="s">
        <v>81</v>
      </c>
      <c r="B38" s="187" t="s">
        <v>82</v>
      </c>
      <c r="C38" s="8">
        <v>54700</v>
      </c>
      <c r="D38" s="8">
        <v>1000</v>
      </c>
      <c r="E38" s="8">
        <v>1300</v>
      </c>
      <c r="F38" s="8">
        <v>1300</v>
      </c>
      <c r="G38" s="8">
        <v>1200</v>
      </c>
      <c r="H38" s="8">
        <v>1100</v>
      </c>
      <c r="I38" s="8">
        <v>1300</v>
      </c>
      <c r="J38" s="8">
        <v>1400</v>
      </c>
      <c r="K38" s="8">
        <v>1400</v>
      </c>
      <c r="L38" s="8">
        <v>1500</v>
      </c>
      <c r="M38" s="8">
        <v>1700</v>
      </c>
      <c r="N38" s="8">
        <v>2300</v>
      </c>
      <c r="O38" s="8">
        <v>2400</v>
      </c>
      <c r="P38" s="8">
        <v>2200</v>
      </c>
      <c r="Q38" s="8">
        <v>1900</v>
      </c>
      <c r="R38" s="8">
        <v>2000</v>
      </c>
      <c r="S38" s="8">
        <v>1400</v>
      </c>
      <c r="T38" s="8">
        <v>1000</v>
      </c>
      <c r="U38" s="174">
        <v>700</v>
      </c>
      <c r="V38" s="174">
        <v>400</v>
      </c>
    </row>
    <row r="39" spans="1:22" x14ac:dyDescent="0.35">
      <c r="A39" s="173" t="s">
        <v>83</v>
      </c>
      <c r="B39" s="187" t="s">
        <v>84</v>
      </c>
      <c r="C39" s="8">
        <v>104500</v>
      </c>
      <c r="D39" s="8">
        <v>2000</v>
      </c>
      <c r="E39" s="8">
        <v>2100</v>
      </c>
      <c r="F39" s="8">
        <v>2500</v>
      </c>
      <c r="G39" s="8">
        <v>2400</v>
      </c>
      <c r="H39" s="8">
        <v>2000</v>
      </c>
      <c r="I39" s="8">
        <v>2400</v>
      </c>
      <c r="J39" s="8">
        <v>2600</v>
      </c>
      <c r="K39" s="8">
        <v>2800</v>
      </c>
      <c r="L39" s="8">
        <v>2700</v>
      </c>
      <c r="M39" s="8">
        <v>3300</v>
      </c>
      <c r="N39" s="8">
        <v>4200</v>
      </c>
      <c r="O39" s="8">
        <v>4500</v>
      </c>
      <c r="P39" s="8">
        <v>4200</v>
      </c>
      <c r="Q39" s="8">
        <v>3700</v>
      </c>
      <c r="R39" s="8">
        <v>4100</v>
      </c>
      <c r="S39" s="8">
        <v>3100</v>
      </c>
      <c r="T39" s="8">
        <v>2300</v>
      </c>
      <c r="U39" s="8">
        <v>1500</v>
      </c>
      <c r="V39" s="8">
        <v>1000</v>
      </c>
    </row>
    <row r="40" spans="1:22" x14ac:dyDescent="0.35">
      <c r="A40" s="173" t="s">
        <v>85</v>
      </c>
      <c r="B40" s="186" t="s">
        <v>86</v>
      </c>
      <c r="C40" s="8">
        <v>2867800</v>
      </c>
      <c r="D40" s="8">
        <v>84800</v>
      </c>
      <c r="E40" s="8">
        <v>91500</v>
      </c>
      <c r="F40" s="8">
        <v>91900</v>
      </c>
      <c r="G40" s="8">
        <v>85200</v>
      </c>
      <c r="H40" s="8">
        <v>95700</v>
      </c>
      <c r="I40" s="8">
        <v>103900</v>
      </c>
      <c r="J40" s="8">
        <v>110400</v>
      </c>
      <c r="K40" s="8">
        <v>103800</v>
      </c>
      <c r="L40" s="8">
        <v>92700</v>
      </c>
      <c r="M40" s="8">
        <v>88700</v>
      </c>
      <c r="N40" s="8">
        <v>94300</v>
      </c>
      <c r="O40" s="8">
        <v>90200</v>
      </c>
      <c r="P40" s="8">
        <v>76100</v>
      </c>
      <c r="Q40" s="8">
        <v>63700</v>
      </c>
      <c r="R40" s="8">
        <v>65200</v>
      </c>
      <c r="S40" s="8">
        <v>47900</v>
      </c>
      <c r="T40" s="8">
        <v>34900</v>
      </c>
      <c r="U40" s="8">
        <v>21300</v>
      </c>
      <c r="V40" s="8">
        <v>12900</v>
      </c>
    </row>
    <row r="41" spans="1:22" x14ac:dyDescent="0.35">
      <c r="A41" s="173" t="s">
        <v>87</v>
      </c>
      <c r="B41" s="187" t="s">
        <v>88</v>
      </c>
      <c r="C41" s="8">
        <v>296000</v>
      </c>
      <c r="D41" s="8">
        <v>9100</v>
      </c>
      <c r="E41" s="8">
        <v>10000</v>
      </c>
      <c r="F41" s="8">
        <v>10100</v>
      </c>
      <c r="G41" s="8">
        <v>8700</v>
      </c>
      <c r="H41" s="8">
        <v>8100</v>
      </c>
      <c r="I41" s="8">
        <v>9300</v>
      </c>
      <c r="J41" s="8">
        <v>10800</v>
      </c>
      <c r="K41" s="8">
        <v>10300</v>
      </c>
      <c r="L41" s="8">
        <v>9300</v>
      </c>
      <c r="M41" s="8">
        <v>9300</v>
      </c>
      <c r="N41" s="8">
        <v>10000</v>
      </c>
      <c r="O41" s="8">
        <v>9700</v>
      </c>
      <c r="P41" s="8">
        <v>8100</v>
      </c>
      <c r="Q41" s="8">
        <v>7000</v>
      </c>
      <c r="R41" s="8">
        <v>7400</v>
      </c>
      <c r="S41" s="8">
        <v>5400</v>
      </c>
      <c r="T41" s="8">
        <v>3800</v>
      </c>
      <c r="U41" s="8">
        <v>2300</v>
      </c>
      <c r="V41" s="8">
        <v>1400</v>
      </c>
    </row>
    <row r="42" spans="1:22" x14ac:dyDescent="0.35">
      <c r="A42" s="173" t="s">
        <v>89</v>
      </c>
      <c r="B42" s="187" t="s">
        <v>90</v>
      </c>
      <c r="C42" s="8">
        <v>193800</v>
      </c>
      <c r="D42" s="8">
        <v>5400</v>
      </c>
      <c r="E42" s="8">
        <v>6100</v>
      </c>
      <c r="F42" s="8">
        <v>6300</v>
      </c>
      <c r="G42" s="8">
        <v>5300</v>
      </c>
      <c r="H42" s="8">
        <v>4700</v>
      </c>
      <c r="I42" s="8">
        <v>6000</v>
      </c>
      <c r="J42" s="8">
        <v>7100</v>
      </c>
      <c r="K42" s="8">
        <v>6900</v>
      </c>
      <c r="L42" s="8">
        <v>6200</v>
      </c>
      <c r="M42" s="8">
        <v>6300</v>
      </c>
      <c r="N42" s="8">
        <v>6900</v>
      </c>
      <c r="O42" s="8">
        <v>6800</v>
      </c>
      <c r="P42" s="8">
        <v>5600</v>
      </c>
      <c r="Q42" s="8">
        <v>4900</v>
      </c>
      <c r="R42" s="8">
        <v>5200</v>
      </c>
      <c r="S42" s="8">
        <v>3800</v>
      </c>
      <c r="T42" s="8">
        <v>2700</v>
      </c>
      <c r="U42" s="8">
        <v>1700</v>
      </c>
      <c r="V42" s="8">
        <v>1000</v>
      </c>
    </row>
    <row r="43" spans="1:22" x14ac:dyDescent="0.35">
      <c r="A43" s="173" t="s">
        <v>91</v>
      </c>
      <c r="B43" s="187" t="s">
        <v>92</v>
      </c>
      <c r="C43" s="8">
        <v>552000</v>
      </c>
      <c r="D43" s="8">
        <v>17000</v>
      </c>
      <c r="E43" s="8">
        <v>17900</v>
      </c>
      <c r="F43" s="8">
        <v>17700</v>
      </c>
      <c r="G43" s="8">
        <v>21500</v>
      </c>
      <c r="H43" s="8">
        <v>31900</v>
      </c>
      <c r="I43" s="8">
        <v>26500</v>
      </c>
      <c r="J43" s="8">
        <v>24200</v>
      </c>
      <c r="K43" s="8">
        <v>21300</v>
      </c>
      <c r="L43" s="8">
        <v>17900</v>
      </c>
      <c r="M43" s="8">
        <v>15200</v>
      </c>
      <c r="N43" s="8">
        <v>14800</v>
      </c>
      <c r="O43" s="8">
        <v>13300</v>
      </c>
      <c r="P43" s="8">
        <v>10700</v>
      </c>
      <c r="Q43" s="8">
        <v>8100</v>
      </c>
      <c r="R43" s="8">
        <v>7000</v>
      </c>
      <c r="S43" s="8">
        <v>5000</v>
      </c>
      <c r="T43" s="8">
        <v>3900</v>
      </c>
      <c r="U43" s="8">
        <v>2400</v>
      </c>
      <c r="V43" s="8">
        <v>1500</v>
      </c>
    </row>
    <row r="44" spans="1:22" x14ac:dyDescent="0.35">
      <c r="A44" s="173" t="s">
        <v>93</v>
      </c>
      <c r="B44" s="187" t="s">
        <v>969</v>
      </c>
      <c r="C44" s="8">
        <v>242100</v>
      </c>
      <c r="D44" s="8">
        <v>7900</v>
      </c>
      <c r="E44" s="8">
        <v>8700</v>
      </c>
      <c r="F44" s="8">
        <v>9000</v>
      </c>
      <c r="G44" s="8">
        <v>7900</v>
      </c>
      <c r="H44" s="8">
        <v>7100</v>
      </c>
      <c r="I44" s="8">
        <v>7800</v>
      </c>
      <c r="J44" s="8">
        <v>9000</v>
      </c>
      <c r="K44" s="8">
        <v>8500</v>
      </c>
      <c r="L44" s="8">
        <v>7800</v>
      </c>
      <c r="M44" s="8">
        <v>7400</v>
      </c>
      <c r="N44" s="8">
        <v>7900</v>
      </c>
      <c r="O44" s="8">
        <v>7700</v>
      </c>
      <c r="P44" s="8">
        <v>6400</v>
      </c>
      <c r="Q44" s="8">
        <v>5600</v>
      </c>
      <c r="R44" s="8">
        <v>5600</v>
      </c>
      <c r="S44" s="8">
        <v>4200</v>
      </c>
      <c r="T44" s="8">
        <v>2900</v>
      </c>
      <c r="U44" s="8">
        <v>1700</v>
      </c>
      <c r="V44" s="8">
        <v>1000</v>
      </c>
    </row>
    <row r="45" spans="1:22" x14ac:dyDescent="0.35">
      <c r="A45" s="173" t="s">
        <v>95</v>
      </c>
      <c r="B45" s="187" t="s">
        <v>96</v>
      </c>
      <c r="C45" s="8">
        <v>223800</v>
      </c>
      <c r="D45" s="8">
        <v>7100</v>
      </c>
      <c r="E45" s="8">
        <v>7500</v>
      </c>
      <c r="F45" s="8">
        <v>7600</v>
      </c>
      <c r="G45" s="8">
        <v>6500</v>
      </c>
      <c r="H45" s="8">
        <v>6100</v>
      </c>
      <c r="I45" s="8">
        <v>7300</v>
      </c>
      <c r="J45" s="8">
        <v>8500</v>
      </c>
      <c r="K45" s="8">
        <v>8100</v>
      </c>
      <c r="L45" s="8">
        <v>7400</v>
      </c>
      <c r="M45" s="8">
        <v>7000</v>
      </c>
      <c r="N45" s="8">
        <v>7500</v>
      </c>
      <c r="O45" s="8">
        <v>7200</v>
      </c>
      <c r="P45" s="8">
        <v>6400</v>
      </c>
      <c r="Q45" s="8">
        <v>5400</v>
      </c>
      <c r="R45" s="8">
        <v>5400</v>
      </c>
      <c r="S45" s="8">
        <v>3800</v>
      </c>
      <c r="T45" s="8">
        <v>2600</v>
      </c>
      <c r="U45" s="8">
        <v>1600</v>
      </c>
      <c r="V45" s="8">
        <v>1000</v>
      </c>
    </row>
    <row r="46" spans="1:22" x14ac:dyDescent="0.35">
      <c r="A46" s="173" t="s">
        <v>97</v>
      </c>
      <c r="B46" s="187" t="s">
        <v>98</v>
      </c>
      <c r="C46" s="8">
        <v>269900</v>
      </c>
      <c r="D46" s="8">
        <v>8400</v>
      </c>
      <c r="E46" s="8">
        <v>8200</v>
      </c>
      <c r="F46" s="8">
        <v>7800</v>
      </c>
      <c r="G46" s="8">
        <v>7700</v>
      </c>
      <c r="H46" s="8">
        <v>11500</v>
      </c>
      <c r="I46" s="8">
        <v>13300</v>
      </c>
      <c r="J46" s="8">
        <v>11900</v>
      </c>
      <c r="K46" s="8">
        <v>9800</v>
      </c>
      <c r="L46" s="8">
        <v>8000</v>
      </c>
      <c r="M46" s="8">
        <v>7400</v>
      </c>
      <c r="N46" s="8">
        <v>7700</v>
      </c>
      <c r="O46" s="8">
        <v>7300</v>
      </c>
      <c r="P46" s="8">
        <v>6300</v>
      </c>
      <c r="Q46" s="8">
        <v>4900</v>
      </c>
      <c r="R46" s="8">
        <v>5200</v>
      </c>
      <c r="S46" s="8">
        <v>3700</v>
      </c>
      <c r="T46" s="8">
        <v>2800</v>
      </c>
      <c r="U46" s="8">
        <v>1700</v>
      </c>
      <c r="V46" s="8">
        <v>1000</v>
      </c>
    </row>
    <row r="47" spans="1:22" x14ac:dyDescent="0.35">
      <c r="A47" s="173" t="s">
        <v>99</v>
      </c>
      <c r="B47" s="187" t="s">
        <v>100</v>
      </c>
      <c r="C47" s="8">
        <v>294800</v>
      </c>
      <c r="D47" s="8">
        <v>8100</v>
      </c>
      <c r="E47" s="8">
        <v>8900</v>
      </c>
      <c r="F47" s="8">
        <v>8600</v>
      </c>
      <c r="G47" s="8">
        <v>6900</v>
      </c>
      <c r="H47" s="8">
        <v>6600</v>
      </c>
      <c r="I47" s="8">
        <v>8800</v>
      </c>
      <c r="J47" s="8">
        <v>10600</v>
      </c>
      <c r="K47" s="8">
        <v>10600</v>
      </c>
      <c r="L47" s="8">
        <v>10000</v>
      </c>
      <c r="M47" s="8">
        <v>9700</v>
      </c>
      <c r="N47" s="8">
        <v>10400</v>
      </c>
      <c r="O47" s="8">
        <v>10500</v>
      </c>
      <c r="P47" s="8">
        <v>9100</v>
      </c>
      <c r="Q47" s="8">
        <v>7800</v>
      </c>
      <c r="R47" s="8">
        <v>8200</v>
      </c>
      <c r="S47" s="8">
        <v>6300</v>
      </c>
      <c r="T47" s="8">
        <v>4900</v>
      </c>
      <c r="U47" s="8">
        <v>3200</v>
      </c>
      <c r="V47" s="8">
        <v>2100</v>
      </c>
    </row>
    <row r="48" spans="1:22" x14ac:dyDescent="0.35">
      <c r="A48" s="173" t="s">
        <v>101</v>
      </c>
      <c r="B48" s="187" t="s">
        <v>102</v>
      </c>
      <c r="C48" s="8">
        <v>231100</v>
      </c>
      <c r="D48" s="8">
        <v>6500</v>
      </c>
      <c r="E48" s="8">
        <v>7200</v>
      </c>
      <c r="F48" s="8">
        <v>7300</v>
      </c>
      <c r="G48" s="8">
        <v>6000</v>
      </c>
      <c r="H48" s="8">
        <v>6000</v>
      </c>
      <c r="I48" s="8">
        <v>7900</v>
      </c>
      <c r="J48" s="8">
        <v>8800</v>
      </c>
      <c r="K48" s="8">
        <v>8100</v>
      </c>
      <c r="L48" s="8">
        <v>7300</v>
      </c>
      <c r="M48" s="8">
        <v>7400</v>
      </c>
      <c r="N48" s="8">
        <v>8200</v>
      </c>
      <c r="O48" s="8">
        <v>8200</v>
      </c>
      <c r="P48" s="8">
        <v>6900</v>
      </c>
      <c r="Q48" s="8">
        <v>5700</v>
      </c>
      <c r="R48" s="8">
        <v>6000</v>
      </c>
      <c r="S48" s="8">
        <v>4300</v>
      </c>
      <c r="T48" s="8">
        <v>3100</v>
      </c>
      <c r="U48" s="8">
        <v>1800</v>
      </c>
      <c r="V48" s="8">
        <v>1000</v>
      </c>
    </row>
    <row r="49" spans="1:22" x14ac:dyDescent="0.35">
      <c r="A49" s="173" t="s">
        <v>103</v>
      </c>
      <c r="B49" s="187" t="s">
        <v>104</v>
      </c>
      <c r="C49" s="8">
        <v>235100</v>
      </c>
      <c r="D49" s="8">
        <v>6700</v>
      </c>
      <c r="E49" s="8">
        <v>7700</v>
      </c>
      <c r="F49" s="8">
        <v>8000</v>
      </c>
      <c r="G49" s="8">
        <v>6400</v>
      </c>
      <c r="H49" s="8">
        <v>5200</v>
      </c>
      <c r="I49" s="8">
        <v>6300</v>
      </c>
      <c r="J49" s="8">
        <v>8000</v>
      </c>
      <c r="K49" s="8">
        <v>9100</v>
      </c>
      <c r="L49" s="8">
        <v>9100</v>
      </c>
      <c r="M49" s="8">
        <v>8400</v>
      </c>
      <c r="N49" s="8">
        <v>8400</v>
      </c>
      <c r="O49" s="8">
        <v>8100</v>
      </c>
      <c r="P49" s="8">
        <v>6600</v>
      </c>
      <c r="Q49" s="8">
        <v>5500</v>
      </c>
      <c r="R49" s="8">
        <v>5700</v>
      </c>
      <c r="S49" s="8">
        <v>4400</v>
      </c>
      <c r="T49" s="8">
        <v>3500</v>
      </c>
      <c r="U49" s="8">
        <v>2300</v>
      </c>
      <c r="V49" s="8">
        <v>1400</v>
      </c>
    </row>
    <row r="50" spans="1:22" x14ac:dyDescent="0.35">
      <c r="A50" s="173" t="s">
        <v>105</v>
      </c>
      <c r="B50" s="187" t="s">
        <v>106</v>
      </c>
      <c r="C50" s="8">
        <v>329300</v>
      </c>
      <c r="D50" s="8">
        <v>8600</v>
      </c>
      <c r="E50" s="8">
        <v>9400</v>
      </c>
      <c r="F50" s="8">
        <v>9500</v>
      </c>
      <c r="G50" s="8">
        <v>8400</v>
      </c>
      <c r="H50" s="8">
        <v>8400</v>
      </c>
      <c r="I50" s="8">
        <v>10800</v>
      </c>
      <c r="J50" s="8">
        <v>11600</v>
      </c>
      <c r="K50" s="8">
        <v>10900</v>
      </c>
      <c r="L50" s="8">
        <v>9900</v>
      </c>
      <c r="M50" s="8">
        <v>10600</v>
      </c>
      <c r="N50" s="8">
        <v>12500</v>
      </c>
      <c r="O50" s="8">
        <v>11600</v>
      </c>
      <c r="P50" s="8">
        <v>10000</v>
      </c>
      <c r="Q50" s="8">
        <v>8700</v>
      </c>
      <c r="R50" s="8">
        <v>9600</v>
      </c>
      <c r="S50" s="8">
        <v>7100</v>
      </c>
      <c r="T50" s="8">
        <v>4600</v>
      </c>
      <c r="U50" s="8">
        <v>2600</v>
      </c>
      <c r="V50" s="8">
        <v>1400</v>
      </c>
    </row>
    <row r="51" spans="1:22" x14ac:dyDescent="0.35">
      <c r="A51" s="173" t="s">
        <v>107</v>
      </c>
      <c r="B51" s="186" t="s">
        <v>970</v>
      </c>
      <c r="C51" s="8">
        <v>1235300</v>
      </c>
      <c r="D51" s="8">
        <v>31000</v>
      </c>
      <c r="E51" s="8">
        <v>34900</v>
      </c>
      <c r="F51" s="8">
        <v>35600</v>
      </c>
      <c r="G51" s="8">
        <v>36400</v>
      </c>
      <c r="H51" s="8">
        <v>36000</v>
      </c>
      <c r="I51" s="8">
        <v>36000</v>
      </c>
      <c r="J51" s="8">
        <v>39500</v>
      </c>
      <c r="K51" s="8">
        <v>38300</v>
      </c>
      <c r="L51" s="8">
        <v>35900</v>
      </c>
      <c r="M51" s="8">
        <v>38400</v>
      </c>
      <c r="N51" s="8">
        <v>44300</v>
      </c>
      <c r="O51" s="8">
        <v>44900</v>
      </c>
      <c r="P51" s="8">
        <v>39700</v>
      </c>
      <c r="Q51" s="8">
        <v>34500</v>
      </c>
      <c r="R51" s="8">
        <v>36700</v>
      </c>
      <c r="S51" s="8">
        <v>26900</v>
      </c>
      <c r="T51" s="8">
        <v>19400</v>
      </c>
      <c r="U51" s="8">
        <v>12200</v>
      </c>
      <c r="V51" s="8">
        <v>7700</v>
      </c>
    </row>
    <row r="52" spans="1:22" x14ac:dyDescent="0.35">
      <c r="A52" s="173" t="s">
        <v>109</v>
      </c>
      <c r="B52" s="187" t="s">
        <v>110</v>
      </c>
      <c r="C52" s="8">
        <v>94700</v>
      </c>
      <c r="D52" s="8">
        <v>2800</v>
      </c>
      <c r="E52" s="8">
        <v>3000</v>
      </c>
      <c r="F52" s="8">
        <v>3000</v>
      </c>
      <c r="G52" s="8">
        <v>2600</v>
      </c>
      <c r="H52" s="8">
        <v>2600</v>
      </c>
      <c r="I52" s="8">
        <v>3200</v>
      </c>
      <c r="J52" s="8">
        <v>3500</v>
      </c>
      <c r="K52" s="8">
        <v>3200</v>
      </c>
      <c r="L52" s="8">
        <v>2900</v>
      </c>
      <c r="M52" s="8">
        <v>2900</v>
      </c>
      <c r="N52" s="8">
        <v>3100</v>
      </c>
      <c r="O52" s="8">
        <v>3200</v>
      </c>
      <c r="P52" s="8">
        <v>2800</v>
      </c>
      <c r="Q52" s="8">
        <v>2400</v>
      </c>
      <c r="R52" s="8">
        <v>2500</v>
      </c>
      <c r="S52" s="8">
        <v>1800</v>
      </c>
      <c r="T52" s="8">
        <v>1200</v>
      </c>
      <c r="U52" s="174">
        <v>700</v>
      </c>
      <c r="V52" s="174">
        <v>500</v>
      </c>
    </row>
    <row r="53" spans="1:22" x14ac:dyDescent="0.35">
      <c r="A53" s="173" t="s">
        <v>111</v>
      </c>
      <c r="B53" s="187" t="s">
        <v>112</v>
      </c>
      <c r="C53" s="8">
        <v>117800</v>
      </c>
      <c r="D53" s="8">
        <v>3000</v>
      </c>
      <c r="E53" s="8">
        <v>3400</v>
      </c>
      <c r="F53" s="8">
        <v>3400</v>
      </c>
      <c r="G53" s="8">
        <v>2800</v>
      </c>
      <c r="H53" s="8">
        <v>2600</v>
      </c>
      <c r="I53" s="8">
        <v>3300</v>
      </c>
      <c r="J53" s="8">
        <v>3900</v>
      </c>
      <c r="K53" s="8">
        <v>3900</v>
      </c>
      <c r="L53" s="8">
        <v>3600</v>
      </c>
      <c r="M53" s="8">
        <v>4000</v>
      </c>
      <c r="N53" s="8">
        <v>4500</v>
      </c>
      <c r="O53" s="8">
        <v>4400</v>
      </c>
      <c r="P53" s="8">
        <v>3600</v>
      </c>
      <c r="Q53" s="8">
        <v>3300</v>
      </c>
      <c r="R53" s="8">
        <v>3600</v>
      </c>
      <c r="S53" s="8">
        <v>2500</v>
      </c>
      <c r="T53" s="8">
        <v>1800</v>
      </c>
      <c r="U53" s="8">
        <v>1000</v>
      </c>
      <c r="V53" s="174">
        <v>600</v>
      </c>
    </row>
    <row r="54" spans="1:22" x14ac:dyDescent="0.35">
      <c r="A54" s="173" t="s">
        <v>113</v>
      </c>
      <c r="B54" s="187" t="s">
        <v>114</v>
      </c>
      <c r="C54" s="8">
        <v>81400</v>
      </c>
      <c r="D54" s="8">
        <v>1600</v>
      </c>
      <c r="E54" s="8">
        <v>2000</v>
      </c>
      <c r="F54" s="8">
        <v>2000</v>
      </c>
      <c r="G54" s="8">
        <v>1700</v>
      </c>
      <c r="H54" s="8">
        <v>1600</v>
      </c>
      <c r="I54" s="8">
        <v>1900</v>
      </c>
      <c r="J54" s="8">
        <v>2100</v>
      </c>
      <c r="K54" s="8">
        <v>2200</v>
      </c>
      <c r="L54" s="8">
        <v>2100</v>
      </c>
      <c r="M54" s="8">
        <v>2400</v>
      </c>
      <c r="N54" s="8">
        <v>3000</v>
      </c>
      <c r="O54" s="8">
        <v>3400</v>
      </c>
      <c r="P54" s="8">
        <v>3200</v>
      </c>
      <c r="Q54" s="8">
        <v>2700</v>
      </c>
      <c r="R54" s="8">
        <v>3100</v>
      </c>
      <c r="S54" s="8">
        <v>2400</v>
      </c>
      <c r="T54" s="8">
        <v>1800</v>
      </c>
      <c r="U54" s="8">
        <v>1200</v>
      </c>
      <c r="V54" s="174">
        <v>900</v>
      </c>
    </row>
    <row r="55" spans="1:22" x14ac:dyDescent="0.35">
      <c r="A55" s="173" t="s">
        <v>115</v>
      </c>
      <c r="B55" s="187" t="s">
        <v>116</v>
      </c>
      <c r="C55" s="8">
        <v>82200</v>
      </c>
      <c r="D55" s="8">
        <v>2400</v>
      </c>
      <c r="E55" s="8">
        <v>2700</v>
      </c>
      <c r="F55" s="8">
        <v>2700</v>
      </c>
      <c r="G55" s="8">
        <v>2300</v>
      </c>
      <c r="H55" s="8">
        <v>2300</v>
      </c>
      <c r="I55" s="8">
        <v>2700</v>
      </c>
      <c r="J55" s="8">
        <v>2900</v>
      </c>
      <c r="K55" s="8">
        <v>2700</v>
      </c>
      <c r="L55" s="8">
        <v>2500</v>
      </c>
      <c r="M55" s="8">
        <v>2600</v>
      </c>
      <c r="N55" s="8">
        <v>2900</v>
      </c>
      <c r="O55" s="8">
        <v>2800</v>
      </c>
      <c r="P55" s="8">
        <v>2500</v>
      </c>
      <c r="Q55" s="8">
        <v>2000</v>
      </c>
      <c r="R55" s="8">
        <v>2100</v>
      </c>
      <c r="S55" s="8">
        <v>1600</v>
      </c>
      <c r="T55" s="8">
        <v>1100</v>
      </c>
      <c r="U55" s="174">
        <v>700</v>
      </c>
      <c r="V55" s="174">
        <v>400</v>
      </c>
    </row>
    <row r="56" spans="1:22" x14ac:dyDescent="0.35">
      <c r="A56" s="173" t="s">
        <v>117</v>
      </c>
      <c r="B56" s="187" t="s">
        <v>118</v>
      </c>
      <c r="C56" s="8">
        <v>142900</v>
      </c>
      <c r="D56" s="8">
        <v>3300</v>
      </c>
      <c r="E56" s="8">
        <v>3700</v>
      </c>
      <c r="F56" s="8">
        <v>3600</v>
      </c>
      <c r="G56" s="8">
        <v>5400</v>
      </c>
      <c r="H56" s="8">
        <v>6200</v>
      </c>
      <c r="I56" s="8">
        <v>4000</v>
      </c>
      <c r="J56" s="8">
        <v>4300</v>
      </c>
      <c r="K56" s="8">
        <v>4300</v>
      </c>
      <c r="L56" s="8">
        <v>3900</v>
      </c>
      <c r="M56" s="8">
        <v>4000</v>
      </c>
      <c r="N56" s="8">
        <v>4900</v>
      </c>
      <c r="O56" s="8">
        <v>5000</v>
      </c>
      <c r="P56" s="8">
        <v>4600</v>
      </c>
      <c r="Q56" s="8">
        <v>4000</v>
      </c>
      <c r="R56" s="8">
        <v>4100</v>
      </c>
      <c r="S56" s="8">
        <v>3000</v>
      </c>
      <c r="T56" s="8">
        <v>2300</v>
      </c>
      <c r="U56" s="8">
        <v>1500</v>
      </c>
      <c r="V56" s="8">
        <v>1000</v>
      </c>
    </row>
    <row r="57" spans="1:22" x14ac:dyDescent="0.35">
      <c r="A57" s="173" t="s">
        <v>119</v>
      </c>
      <c r="B57" s="187" t="s">
        <v>120</v>
      </c>
      <c r="C57" s="8">
        <v>95800</v>
      </c>
      <c r="D57" s="8">
        <v>2900</v>
      </c>
      <c r="E57" s="8">
        <v>3200</v>
      </c>
      <c r="F57" s="8">
        <v>3300</v>
      </c>
      <c r="G57" s="8">
        <v>2900</v>
      </c>
      <c r="H57" s="8">
        <v>2500</v>
      </c>
      <c r="I57" s="8">
        <v>2900</v>
      </c>
      <c r="J57" s="8">
        <v>3300</v>
      </c>
      <c r="K57" s="8">
        <v>3400</v>
      </c>
      <c r="L57" s="8">
        <v>3000</v>
      </c>
      <c r="M57" s="8">
        <v>2900</v>
      </c>
      <c r="N57" s="8">
        <v>3200</v>
      </c>
      <c r="O57" s="8">
        <v>3100</v>
      </c>
      <c r="P57" s="8">
        <v>2900</v>
      </c>
      <c r="Q57" s="8">
        <v>2400</v>
      </c>
      <c r="R57" s="8">
        <v>2500</v>
      </c>
      <c r="S57" s="8">
        <v>1700</v>
      </c>
      <c r="T57" s="8">
        <v>1200</v>
      </c>
      <c r="U57" s="174">
        <v>800</v>
      </c>
      <c r="V57" s="174">
        <v>500</v>
      </c>
    </row>
    <row r="58" spans="1:22" x14ac:dyDescent="0.35">
      <c r="A58" s="173" t="s">
        <v>121</v>
      </c>
      <c r="B58" s="187" t="s">
        <v>122</v>
      </c>
      <c r="C58" s="8">
        <v>147900</v>
      </c>
      <c r="D58" s="8">
        <v>4400</v>
      </c>
      <c r="E58" s="8">
        <v>4600</v>
      </c>
      <c r="F58" s="8">
        <v>4400</v>
      </c>
      <c r="G58" s="8">
        <v>4800</v>
      </c>
      <c r="H58" s="8">
        <v>6200</v>
      </c>
      <c r="I58" s="8">
        <v>5400</v>
      </c>
      <c r="J58" s="8">
        <v>5500</v>
      </c>
      <c r="K58" s="8">
        <v>5000</v>
      </c>
      <c r="L58" s="8">
        <v>4500</v>
      </c>
      <c r="M58" s="8">
        <v>4400</v>
      </c>
      <c r="N58" s="8">
        <v>4700</v>
      </c>
      <c r="O58" s="8">
        <v>4600</v>
      </c>
      <c r="P58" s="8">
        <v>3800</v>
      </c>
      <c r="Q58" s="8">
        <v>3100</v>
      </c>
      <c r="R58" s="8">
        <v>2900</v>
      </c>
      <c r="S58" s="8">
        <v>2100</v>
      </c>
      <c r="T58" s="8">
        <v>1700</v>
      </c>
      <c r="U58" s="8">
        <v>1100</v>
      </c>
      <c r="V58" s="174">
        <v>700</v>
      </c>
    </row>
    <row r="59" spans="1:22" x14ac:dyDescent="0.35">
      <c r="A59" s="173" t="s">
        <v>123</v>
      </c>
      <c r="B59" s="187" t="s">
        <v>124</v>
      </c>
      <c r="C59" s="8">
        <v>61500</v>
      </c>
      <c r="D59" s="8">
        <v>1300</v>
      </c>
      <c r="E59" s="8">
        <v>1500</v>
      </c>
      <c r="F59" s="8">
        <v>1800</v>
      </c>
      <c r="G59" s="8">
        <v>1600</v>
      </c>
      <c r="H59" s="8">
        <v>1300</v>
      </c>
      <c r="I59" s="8">
        <v>1500</v>
      </c>
      <c r="J59" s="8">
        <v>1700</v>
      </c>
      <c r="K59" s="8">
        <v>1700</v>
      </c>
      <c r="L59" s="8">
        <v>1800</v>
      </c>
      <c r="M59" s="8">
        <v>2100</v>
      </c>
      <c r="N59" s="8">
        <v>2500</v>
      </c>
      <c r="O59" s="8">
        <v>2600</v>
      </c>
      <c r="P59" s="8">
        <v>2300</v>
      </c>
      <c r="Q59" s="8">
        <v>1900</v>
      </c>
      <c r="R59" s="8">
        <v>2100</v>
      </c>
      <c r="S59" s="8">
        <v>1600</v>
      </c>
      <c r="T59" s="8">
        <v>1200</v>
      </c>
      <c r="U59" s="174">
        <v>700</v>
      </c>
      <c r="V59" s="174">
        <v>400</v>
      </c>
    </row>
    <row r="60" spans="1:22" x14ac:dyDescent="0.35">
      <c r="A60" s="173" t="s">
        <v>125</v>
      </c>
      <c r="B60" s="187" t="s">
        <v>126</v>
      </c>
      <c r="C60" s="8">
        <v>70800</v>
      </c>
      <c r="D60" s="8">
        <v>1800</v>
      </c>
      <c r="E60" s="8">
        <v>2100</v>
      </c>
      <c r="F60" s="8">
        <v>2200</v>
      </c>
      <c r="G60" s="8">
        <v>1800</v>
      </c>
      <c r="H60" s="8">
        <v>1600</v>
      </c>
      <c r="I60" s="8">
        <v>2100</v>
      </c>
      <c r="J60" s="8">
        <v>2400</v>
      </c>
      <c r="K60" s="8">
        <v>2300</v>
      </c>
      <c r="L60" s="8">
        <v>2300</v>
      </c>
      <c r="M60" s="8">
        <v>2400</v>
      </c>
      <c r="N60" s="8">
        <v>2800</v>
      </c>
      <c r="O60" s="8">
        <v>2600</v>
      </c>
      <c r="P60" s="8">
        <v>2200</v>
      </c>
      <c r="Q60" s="8">
        <v>2000</v>
      </c>
      <c r="R60" s="8">
        <v>2000</v>
      </c>
      <c r="S60" s="8">
        <v>1400</v>
      </c>
      <c r="T60" s="174">
        <v>900</v>
      </c>
      <c r="U60" s="174">
        <v>600</v>
      </c>
      <c r="V60" s="174">
        <v>400</v>
      </c>
    </row>
    <row r="61" spans="1:22" x14ac:dyDescent="0.35">
      <c r="A61" s="173" t="s">
        <v>127</v>
      </c>
      <c r="B61" s="187" t="s">
        <v>128</v>
      </c>
      <c r="C61" s="8">
        <v>111000</v>
      </c>
      <c r="D61" s="8">
        <v>2700</v>
      </c>
      <c r="E61" s="8">
        <v>3100</v>
      </c>
      <c r="F61" s="8">
        <v>3100</v>
      </c>
      <c r="G61" s="8">
        <v>2800</v>
      </c>
      <c r="H61" s="8">
        <v>2500</v>
      </c>
      <c r="I61" s="8">
        <v>3200</v>
      </c>
      <c r="J61" s="8">
        <v>3600</v>
      </c>
      <c r="K61" s="8">
        <v>3500</v>
      </c>
      <c r="L61" s="8">
        <v>3300</v>
      </c>
      <c r="M61" s="8">
        <v>3800</v>
      </c>
      <c r="N61" s="8">
        <v>4200</v>
      </c>
      <c r="O61" s="8">
        <v>4300</v>
      </c>
      <c r="P61" s="8">
        <v>3600</v>
      </c>
      <c r="Q61" s="8">
        <v>3300</v>
      </c>
      <c r="R61" s="8">
        <v>3500</v>
      </c>
      <c r="S61" s="8">
        <v>2500</v>
      </c>
      <c r="T61" s="8">
        <v>1800</v>
      </c>
      <c r="U61" s="8">
        <v>1100</v>
      </c>
      <c r="V61" s="174">
        <v>600</v>
      </c>
    </row>
    <row r="62" spans="1:22" x14ac:dyDescent="0.35">
      <c r="A62" s="173" t="s">
        <v>129</v>
      </c>
      <c r="B62" s="187" t="s">
        <v>130</v>
      </c>
      <c r="C62" s="8">
        <v>117400</v>
      </c>
      <c r="D62" s="8">
        <v>2500</v>
      </c>
      <c r="E62" s="8">
        <v>3000</v>
      </c>
      <c r="F62" s="8">
        <v>3100</v>
      </c>
      <c r="G62" s="8">
        <v>4900</v>
      </c>
      <c r="H62" s="8">
        <v>4400</v>
      </c>
      <c r="I62" s="8">
        <v>2900</v>
      </c>
      <c r="J62" s="8">
        <v>3300</v>
      </c>
      <c r="K62" s="8">
        <v>3300</v>
      </c>
      <c r="L62" s="8">
        <v>3200</v>
      </c>
      <c r="M62" s="8">
        <v>3600</v>
      </c>
      <c r="N62" s="8">
        <v>4300</v>
      </c>
      <c r="O62" s="8">
        <v>4500</v>
      </c>
      <c r="P62" s="8">
        <v>3900</v>
      </c>
      <c r="Q62" s="8">
        <v>3500</v>
      </c>
      <c r="R62" s="8">
        <v>3700</v>
      </c>
      <c r="S62" s="8">
        <v>2900</v>
      </c>
      <c r="T62" s="8">
        <v>2000</v>
      </c>
      <c r="U62" s="8">
        <v>1200</v>
      </c>
      <c r="V62" s="174">
        <v>700</v>
      </c>
    </row>
    <row r="63" spans="1:22" x14ac:dyDescent="0.35">
      <c r="A63" s="173" t="s">
        <v>131</v>
      </c>
      <c r="B63" s="187" t="s">
        <v>132</v>
      </c>
      <c r="C63" s="8">
        <v>111900</v>
      </c>
      <c r="D63" s="8">
        <v>2400</v>
      </c>
      <c r="E63" s="8">
        <v>2700</v>
      </c>
      <c r="F63" s="8">
        <v>2900</v>
      </c>
      <c r="G63" s="8">
        <v>2700</v>
      </c>
      <c r="H63" s="8">
        <v>2200</v>
      </c>
      <c r="I63" s="8">
        <v>2900</v>
      </c>
      <c r="J63" s="8">
        <v>3000</v>
      </c>
      <c r="K63" s="8">
        <v>3000</v>
      </c>
      <c r="L63" s="8">
        <v>2800</v>
      </c>
      <c r="M63" s="8">
        <v>3300</v>
      </c>
      <c r="N63" s="8">
        <v>4100</v>
      </c>
      <c r="O63" s="8">
        <v>4500</v>
      </c>
      <c r="P63" s="8">
        <v>4300</v>
      </c>
      <c r="Q63" s="8">
        <v>3900</v>
      </c>
      <c r="R63" s="8">
        <v>4400</v>
      </c>
      <c r="S63" s="8">
        <v>3300</v>
      </c>
      <c r="T63" s="8">
        <v>2500</v>
      </c>
      <c r="U63" s="8">
        <v>1500</v>
      </c>
      <c r="V63" s="8">
        <v>1000</v>
      </c>
    </row>
    <row r="64" spans="1:22" x14ac:dyDescent="0.35">
      <c r="A64" s="173" t="s">
        <v>133</v>
      </c>
      <c r="B64" s="186" t="s">
        <v>134</v>
      </c>
      <c r="C64" s="8">
        <v>1423300</v>
      </c>
      <c r="D64" s="8">
        <v>36700</v>
      </c>
      <c r="E64" s="8">
        <v>39000</v>
      </c>
      <c r="F64" s="8">
        <v>38900</v>
      </c>
      <c r="G64" s="8">
        <v>41200</v>
      </c>
      <c r="H64" s="8">
        <v>48700</v>
      </c>
      <c r="I64" s="8">
        <v>47900</v>
      </c>
      <c r="J64" s="8">
        <v>50700</v>
      </c>
      <c r="K64" s="8">
        <v>47000</v>
      </c>
      <c r="L64" s="8">
        <v>41400</v>
      </c>
      <c r="M64" s="8">
        <v>42700</v>
      </c>
      <c r="N64" s="8">
        <v>49400</v>
      </c>
      <c r="O64" s="8">
        <v>52700</v>
      </c>
      <c r="P64" s="8">
        <v>46600</v>
      </c>
      <c r="Q64" s="8">
        <v>39600</v>
      </c>
      <c r="R64" s="8">
        <v>38200</v>
      </c>
      <c r="S64" s="8">
        <v>27800</v>
      </c>
      <c r="T64" s="8">
        <v>21900</v>
      </c>
      <c r="U64" s="8">
        <v>14000</v>
      </c>
      <c r="V64" s="8">
        <v>8200</v>
      </c>
    </row>
    <row r="65" spans="1:22" x14ac:dyDescent="0.35">
      <c r="A65" s="173" t="s">
        <v>135</v>
      </c>
      <c r="B65" s="187" t="s">
        <v>971</v>
      </c>
      <c r="C65" s="8">
        <v>154500</v>
      </c>
      <c r="D65" s="8">
        <v>4800</v>
      </c>
      <c r="E65" s="8">
        <v>4600</v>
      </c>
      <c r="F65" s="8">
        <v>4400</v>
      </c>
      <c r="G65" s="8">
        <v>4100</v>
      </c>
      <c r="H65" s="8">
        <v>4400</v>
      </c>
      <c r="I65" s="8">
        <v>5700</v>
      </c>
      <c r="J65" s="8">
        <v>6300</v>
      </c>
      <c r="K65" s="8">
        <v>5400</v>
      </c>
      <c r="L65" s="8">
        <v>4500</v>
      </c>
      <c r="M65" s="8">
        <v>4600</v>
      </c>
      <c r="N65" s="8">
        <v>5700</v>
      </c>
      <c r="O65" s="8">
        <v>6200</v>
      </c>
      <c r="P65" s="8">
        <v>5400</v>
      </c>
      <c r="Q65" s="8">
        <v>4300</v>
      </c>
      <c r="R65" s="8">
        <v>3600</v>
      </c>
      <c r="S65" s="8">
        <v>2500</v>
      </c>
      <c r="T65" s="8">
        <v>2100</v>
      </c>
      <c r="U65" s="8">
        <v>1400</v>
      </c>
      <c r="V65" s="174">
        <v>700</v>
      </c>
    </row>
    <row r="66" spans="1:22" x14ac:dyDescent="0.35">
      <c r="A66" s="173" t="s">
        <v>137</v>
      </c>
      <c r="B66" s="187" t="s">
        <v>138</v>
      </c>
      <c r="C66" s="8">
        <v>486100</v>
      </c>
      <c r="D66" s="8">
        <v>12800</v>
      </c>
      <c r="E66" s="8">
        <v>13000</v>
      </c>
      <c r="F66" s="8">
        <v>12400</v>
      </c>
      <c r="G66" s="8">
        <v>17500</v>
      </c>
      <c r="H66" s="8">
        <v>25600</v>
      </c>
      <c r="I66" s="8">
        <v>19300</v>
      </c>
      <c r="J66" s="8">
        <v>18800</v>
      </c>
      <c r="K66" s="8">
        <v>16800</v>
      </c>
      <c r="L66" s="8">
        <v>14000</v>
      </c>
      <c r="M66" s="8">
        <v>13300</v>
      </c>
      <c r="N66" s="8">
        <v>14800</v>
      </c>
      <c r="O66" s="8">
        <v>16200</v>
      </c>
      <c r="P66" s="8">
        <v>14200</v>
      </c>
      <c r="Q66" s="8">
        <v>11600</v>
      </c>
      <c r="R66" s="8">
        <v>10500</v>
      </c>
      <c r="S66" s="8">
        <v>7200</v>
      </c>
      <c r="T66" s="8">
        <v>5800</v>
      </c>
      <c r="U66" s="8">
        <v>3600</v>
      </c>
      <c r="V66" s="8">
        <v>2000</v>
      </c>
    </row>
    <row r="67" spans="1:22" x14ac:dyDescent="0.35">
      <c r="A67" s="173" t="s">
        <v>139</v>
      </c>
      <c r="B67" s="187" t="s">
        <v>140</v>
      </c>
      <c r="C67" s="8">
        <v>279300</v>
      </c>
      <c r="D67" s="8">
        <v>6600</v>
      </c>
      <c r="E67" s="8">
        <v>7300</v>
      </c>
      <c r="F67" s="8">
        <v>7400</v>
      </c>
      <c r="G67" s="8">
        <v>6800</v>
      </c>
      <c r="H67" s="8">
        <v>6600</v>
      </c>
      <c r="I67" s="8">
        <v>7700</v>
      </c>
      <c r="J67" s="8">
        <v>8900</v>
      </c>
      <c r="K67" s="8">
        <v>8600</v>
      </c>
      <c r="L67" s="8">
        <v>7900</v>
      </c>
      <c r="M67" s="8">
        <v>8600</v>
      </c>
      <c r="N67" s="8">
        <v>10300</v>
      </c>
      <c r="O67" s="8">
        <v>11200</v>
      </c>
      <c r="P67" s="8">
        <v>10300</v>
      </c>
      <c r="Q67" s="8">
        <v>8700</v>
      </c>
      <c r="R67" s="8">
        <v>8600</v>
      </c>
      <c r="S67" s="8">
        <v>6900</v>
      </c>
      <c r="T67" s="8">
        <v>5600</v>
      </c>
      <c r="U67" s="8">
        <v>3700</v>
      </c>
      <c r="V67" s="8">
        <v>2300</v>
      </c>
    </row>
    <row r="68" spans="1:22" x14ac:dyDescent="0.35">
      <c r="A68" s="173" t="s">
        <v>141</v>
      </c>
      <c r="B68" s="187" t="s">
        <v>142</v>
      </c>
      <c r="C68" s="8">
        <v>183200</v>
      </c>
      <c r="D68" s="8">
        <v>4700</v>
      </c>
      <c r="E68" s="8">
        <v>5000</v>
      </c>
      <c r="F68" s="8">
        <v>5200</v>
      </c>
      <c r="G68" s="8">
        <v>4600</v>
      </c>
      <c r="H68" s="8">
        <v>4600</v>
      </c>
      <c r="I68" s="8">
        <v>6000</v>
      </c>
      <c r="J68" s="8">
        <v>6300</v>
      </c>
      <c r="K68" s="8">
        <v>6000</v>
      </c>
      <c r="L68" s="8">
        <v>5400</v>
      </c>
      <c r="M68" s="8">
        <v>5900</v>
      </c>
      <c r="N68" s="8">
        <v>6800</v>
      </c>
      <c r="O68" s="8">
        <v>6700</v>
      </c>
      <c r="P68" s="8">
        <v>5700</v>
      </c>
      <c r="Q68" s="8">
        <v>5100</v>
      </c>
      <c r="R68" s="8">
        <v>5500</v>
      </c>
      <c r="S68" s="8">
        <v>4000</v>
      </c>
      <c r="T68" s="8">
        <v>2900</v>
      </c>
      <c r="U68" s="8">
        <v>1800</v>
      </c>
      <c r="V68" s="174">
        <v>900</v>
      </c>
    </row>
    <row r="69" spans="1:22" x14ac:dyDescent="0.35">
      <c r="A69" s="173" t="s">
        <v>143</v>
      </c>
      <c r="B69" s="187" t="s">
        <v>144</v>
      </c>
      <c r="C69" s="8">
        <v>320200</v>
      </c>
      <c r="D69" s="8">
        <v>7900</v>
      </c>
      <c r="E69" s="8">
        <v>9100</v>
      </c>
      <c r="F69" s="8">
        <v>9400</v>
      </c>
      <c r="G69" s="8">
        <v>8200</v>
      </c>
      <c r="H69" s="8">
        <v>7400</v>
      </c>
      <c r="I69" s="8">
        <v>9200</v>
      </c>
      <c r="J69" s="8">
        <v>10400</v>
      </c>
      <c r="K69" s="8">
        <v>10100</v>
      </c>
      <c r="L69" s="8">
        <v>9500</v>
      </c>
      <c r="M69" s="8">
        <v>10300</v>
      </c>
      <c r="N69" s="8">
        <v>11800</v>
      </c>
      <c r="O69" s="8">
        <v>12500</v>
      </c>
      <c r="P69" s="8">
        <v>11000</v>
      </c>
      <c r="Q69" s="8">
        <v>9900</v>
      </c>
      <c r="R69" s="8">
        <v>9900</v>
      </c>
      <c r="S69" s="8">
        <v>7200</v>
      </c>
      <c r="T69" s="8">
        <v>5600</v>
      </c>
      <c r="U69" s="8">
        <v>3600</v>
      </c>
      <c r="V69" s="8">
        <v>2300</v>
      </c>
    </row>
    <row r="70" spans="1:22" x14ac:dyDescent="0.35">
      <c r="A70" s="173" t="s">
        <v>145</v>
      </c>
      <c r="B70" s="185" t="s">
        <v>972</v>
      </c>
      <c r="C70" s="8">
        <v>5480800</v>
      </c>
      <c r="D70" s="8">
        <v>145900</v>
      </c>
      <c r="E70" s="8">
        <v>159500</v>
      </c>
      <c r="F70" s="8">
        <v>162100</v>
      </c>
      <c r="G70" s="8">
        <v>157600</v>
      </c>
      <c r="H70" s="8">
        <v>174700</v>
      </c>
      <c r="I70" s="8">
        <v>178300</v>
      </c>
      <c r="J70" s="8">
        <v>189700</v>
      </c>
      <c r="K70" s="8">
        <v>178800</v>
      </c>
      <c r="L70" s="8">
        <v>164100</v>
      </c>
      <c r="M70" s="8">
        <v>170800</v>
      </c>
      <c r="N70" s="8">
        <v>192900</v>
      </c>
      <c r="O70" s="8">
        <v>189400</v>
      </c>
      <c r="P70" s="8">
        <v>166000</v>
      </c>
      <c r="Q70" s="8">
        <v>143000</v>
      </c>
      <c r="R70" s="8">
        <v>148100</v>
      </c>
      <c r="S70" s="8">
        <v>107300</v>
      </c>
      <c r="T70" s="8">
        <v>80400</v>
      </c>
      <c r="U70" s="8">
        <v>51700</v>
      </c>
      <c r="V70" s="8">
        <v>31600</v>
      </c>
    </row>
    <row r="71" spans="1:22" x14ac:dyDescent="0.35">
      <c r="A71" s="173" t="s">
        <v>147</v>
      </c>
      <c r="B71" s="186" t="s">
        <v>973</v>
      </c>
      <c r="C71" s="8">
        <v>342200</v>
      </c>
      <c r="D71" s="8">
        <v>6900</v>
      </c>
      <c r="E71" s="8">
        <v>8400</v>
      </c>
      <c r="F71" s="8">
        <v>8900</v>
      </c>
      <c r="G71" s="8">
        <v>8100</v>
      </c>
      <c r="H71" s="8">
        <v>6900</v>
      </c>
      <c r="I71" s="8">
        <v>8400</v>
      </c>
      <c r="J71" s="8">
        <v>9200</v>
      </c>
      <c r="K71" s="8">
        <v>9200</v>
      </c>
      <c r="L71" s="8">
        <v>9300</v>
      </c>
      <c r="M71" s="8">
        <v>11100</v>
      </c>
      <c r="N71" s="8">
        <v>13200</v>
      </c>
      <c r="O71" s="8">
        <v>13800</v>
      </c>
      <c r="P71" s="8">
        <v>12600</v>
      </c>
      <c r="Q71" s="8">
        <v>11800</v>
      </c>
      <c r="R71" s="8">
        <v>13200</v>
      </c>
      <c r="S71" s="8">
        <v>9500</v>
      </c>
      <c r="T71" s="8">
        <v>7000</v>
      </c>
      <c r="U71" s="8">
        <v>4300</v>
      </c>
      <c r="V71" s="8">
        <v>2700</v>
      </c>
    </row>
    <row r="72" spans="1:22" x14ac:dyDescent="0.35">
      <c r="A72" s="173" t="s">
        <v>149</v>
      </c>
      <c r="B72" s="186" t="s">
        <v>974</v>
      </c>
      <c r="C72" s="8">
        <v>267100</v>
      </c>
      <c r="D72" s="8">
        <v>7800</v>
      </c>
      <c r="E72" s="8">
        <v>8500</v>
      </c>
      <c r="F72" s="8">
        <v>8200</v>
      </c>
      <c r="G72" s="8">
        <v>7500</v>
      </c>
      <c r="H72" s="8">
        <v>9700</v>
      </c>
      <c r="I72" s="8">
        <v>10300</v>
      </c>
      <c r="J72" s="8">
        <v>10600</v>
      </c>
      <c r="K72" s="8">
        <v>9300</v>
      </c>
      <c r="L72" s="8">
        <v>7700</v>
      </c>
      <c r="M72" s="8">
        <v>8000</v>
      </c>
      <c r="N72" s="8">
        <v>8400</v>
      </c>
      <c r="O72" s="8">
        <v>8600</v>
      </c>
      <c r="P72" s="8">
        <v>7500</v>
      </c>
      <c r="Q72" s="8">
        <v>6100</v>
      </c>
      <c r="R72" s="8">
        <v>5800</v>
      </c>
      <c r="S72" s="8">
        <v>3800</v>
      </c>
      <c r="T72" s="8">
        <v>3000</v>
      </c>
      <c r="U72" s="8">
        <v>2000</v>
      </c>
      <c r="V72" s="8">
        <v>1100</v>
      </c>
    </row>
    <row r="73" spans="1:22" x14ac:dyDescent="0.35">
      <c r="A73" s="173" t="s">
        <v>151</v>
      </c>
      <c r="B73" s="186" t="s">
        <v>975</v>
      </c>
      <c r="C73" s="8">
        <v>156900</v>
      </c>
      <c r="D73" s="8">
        <v>4100</v>
      </c>
      <c r="E73" s="8">
        <v>4700</v>
      </c>
      <c r="F73" s="8">
        <v>4600</v>
      </c>
      <c r="G73" s="8">
        <v>4100</v>
      </c>
      <c r="H73" s="8">
        <v>3900</v>
      </c>
      <c r="I73" s="8">
        <v>4800</v>
      </c>
      <c r="J73" s="8">
        <v>5300</v>
      </c>
      <c r="K73" s="8">
        <v>4900</v>
      </c>
      <c r="L73" s="8">
        <v>4300</v>
      </c>
      <c r="M73" s="8">
        <v>4800</v>
      </c>
      <c r="N73" s="8">
        <v>5700</v>
      </c>
      <c r="O73" s="8">
        <v>6100</v>
      </c>
      <c r="P73" s="8">
        <v>5200</v>
      </c>
      <c r="Q73" s="8">
        <v>4400</v>
      </c>
      <c r="R73" s="8">
        <v>4600</v>
      </c>
      <c r="S73" s="8">
        <v>3300</v>
      </c>
      <c r="T73" s="8">
        <v>2700</v>
      </c>
      <c r="U73" s="8">
        <v>1700</v>
      </c>
      <c r="V73" s="8">
        <v>1000</v>
      </c>
    </row>
    <row r="74" spans="1:22" x14ac:dyDescent="0.35">
      <c r="A74" s="173" t="s">
        <v>153</v>
      </c>
      <c r="B74" s="186" t="s">
        <v>976</v>
      </c>
      <c r="C74" s="8">
        <v>169700</v>
      </c>
      <c r="D74" s="8">
        <v>4200</v>
      </c>
      <c r="E74" s="8">
        <v>4800</v>
      </c>
      <c r="F74" s="8">
        <v>4900</v>
      </c>
      <c r="G74" s="8">
        <v>4300</v>
      </c>
      <c r="H74" s="8">
        <v>3900</v>
      </c>
      <c r="I74" s="8">
        <v>4800</v>
      </c>
      <c r="J74" s="8">
        <v>5400</v>
      </c>
      <c r="K74" s="8">
        <v>5200</v>
      </c>
      <c r="L74" s="8">
        <v>4700</v>
      </c>
      <c r="M74" s="8">
        <v>5300</v>
      </c>
      <c r="N74" s="8">
        <v>6300</v>
      </c>
      <c r="O74" s="8">
        <v>6500</v>
      </c>
      <c r="P74" s="8">
        <v>5700</v>
      </c>
      <c r="Q74" s="8">
        <v>5100</v>
      </c>
      <c r="R74" s="8">
        <v>5200</v>
      </c>
      <c r="S74" s="8">
        <v>3900</v>
      </c>
      <c r="T74" s="8">
        <v>2800</v>
      </c>
      <c r="U74" s="8">
        <v>1800</v>
      </c>
      <c r="V74" s="8">
        <v>1100</v>
      </c>
    </row>
    <row r="75" spans="1:22" x14ac:dyDescent="0.35">
      <c r="A75" s="173" t="s">
        <v>155</v>
      </c>
      <c r="B75" s="186" t="s">
        <v>977</v>
      </c>
      <c r="C75" s="8">
        <v>202800</v>
      </c>
      <c r="D75" s="8">
        <v>4200</v>
      </c>
      <c r="E75" s="8">
        <v>4800</v>
      </c>
      <c r="F75" s="8">
        <v>5000</v>
      </c>
      <c r="G75" s="8">
        <v>8100</v>
      </c>
      <c r="H75" s="8">
        <v>10900</v>
      </c>
      <c r="I75" s="8">
        <v>6600</v>
      </c>
      <c r="J75" s="8">
        <v>6600</v>
      </c>
      <c r="K75" s="8">
        <v>6400</v>
      </c>
      <c r="L75" s="8">
        <v>6000</v>
      </c>
      <c r="M75" s="8">
        <v>6100</v>
      </c>
      <c r="N75" s="8">
        <v>6800</v>
      </c>
      <c r="O75" s="8">
        <v>6600</v>
      </c>
      <c r="P75" s="8">
        <v>5700</v>
      </c>
      <c r="Q75" s="8">
        <v>5100</v>
      </c>
      <c r="R75" s="8">
        <v>5600</v>
      </c>
      <c r="S75" s="8">
        <v>4100</v>
      </c>
      <c r="T75" s="8">
        <v>3100</v>
      </c>
      <c r="U75" s="8">
        <v>2100</v>
      </c>
      <c r="V75" s="8">
        <v>1400</v>
      </c>
    </row>
    <row r="76" spans="1:22" x14ac:dyDescent="0.35">
      <c r="A76" s="173" t="s">
        <v>157</v>
      </c>
      <c r="B76" s="186" t="s">
        <v>978</v>
      </c>
      <c r="C76" s="8">
        <v>615400</v>
      </c>
      <c r="D76" s="8">
        <v>13500</v>
      </c>
      <c r="E76" s="8">
        <v>15200</v>
      </c>
      <c r="F76" s="8">
        <v>16500</v>
      </c>
      <c r="G76" s="8">
        <v>14600</v>
      </c>
      <c r="H76" s="8">
        <v>12300</v>
      </c>
      <c r="I76" s="8">
        <v>15400</v>
      </c>
      <c r="J76" s="8">
        <v>17300</v>
      </c>
      <c r="K76" s="8">
        <v>17000</v>
      </c>
      <c r="L76" s="8">
        <v>17100</v>
      </c>
      <c r="M76" s="8">
        <v>19600</v>
      </c>
      <c r="N76" s="8">
        <v>24100</v>
      </c>
      <c r="O76" s="8">
        <v>25800</v>
      </c>
      <c r="P76" s="8">
        <v>22900</v>
      </c>
      <c r="Q76" s="8">
        <v>20400</v>
      </c>
      <c r="R76" s="8">
        <v>21800</v>
      </c>
      <c r="S76" s="8">
        <v>15900</v>
      </c>
      <c r="T76" s="8">
        <v>11900</v>
      </c>
      <c r="U76" s="8">
        <v>7600</v>
      </c>
      <c r="V76" s="8">
        <v>4800</v>
      </c>
    </row>
    <row r="77" spans="1:22" x14ac:dyDescent="0.35">
      <c r="A77" s="173" t="s">
        <v>159</v>
      </c>
      <c r="B77" s="187" t="s">
        <v>160</v>
      </c>
      <c r="C77" s="8">
        <v>56900</v>
      </c>
      <c r="D77" s="8">
        <v>1200</v>
      </c>
      <c r="E77" s="8">
        <v>1300</v>
      </c>
      <c r="F77" s="8">
        <v>1400</v>
      </c>
      <c r="G77" s="8">
        <v>1200</v>
      </c>
      <c r="H77" s="8">
        <v>1100</v>
      </c>
      <c r="I77" s="8">
        <v>1300</v>
      </c>
      <c r="J77" s="8">
        <v>1400</v>
      </c>
      <c r="K77" s="8">
        <v>1400</v>
      </c>
      <c r="L77" s="8">
        <v>1500</v>
      </c>
      <c r="M77" s="8">
        <v>1800</v>
      </c>
      <c r="N77" s="8">
        <v>2300</v>
      </c>
      <c r="O77" s="8">
        <v>2500</v>
      </c>
      <c r="P77" s="8">
        <v>2300</v>
      </c>
      <c r="Q77" s="8">
        <v>2100</v>
      </c>
      <c r="R77" s="8">
        <v>2200</v>
      </c>
      <c r="S77" s="8">
        <v>1600</v>
      </c>
      <c r="T77" s="8">
        <v>1200</v>
      </c>
      <c r="U77" s="174">
        <v>800</v>
      </c>
      <c r="V77" s="174">
        <v>500</v>
      </c>
    </row>
    <row r="78" spans="1:22" x14ac:dyDescent="0.35">
      <c r="A78" s="173" t="s">
        <v>161</v>
      </c>
      <c r="B78" s="187" t="s">
        <v>162</v>
      </c>
      <c r="C78" s="8">
        <v>90700</v>
      </c>
      <c r="D78" s="8">
        <v>1800</v>
      </c>
      <c r="E78" s="8">
        <v>2200</v>
      </c>
      <c r="F78" s="8">
        <v>2200</v>
      </c>
      <c r="G78" s="8">
        <v>2000</v>
      </c>
      <c r="H78" s="8">
        <v>1800</v>
      </c>
      <c r="I78" s="8">
        <v>2100</v>
      </c>
      <c r="J78" s="8">
        <v>2400</v>
      </c>
      <c r="K78" s="8">
        <v>2300</v>
      </c>
      <c r="L78" s="8">
        <v>2400</v>
      </c>
      <c r="M78" s="8">
        <v>2800</v>
      </c>
      <c r="N78" s="8">
        <v>3600</v>
      </c>
      <c r="O78" s="8">
        <v>4100</v>
      </c>
      <c r="P78" s="8">
        <v>3600</v>
      </c>
      <c r="Q78" s="8">
        <v>3200</v>
      </c>
      <c r="R78" s="8">
        <v>3500</v>
      </c>
      <c r="S78" s="8">
        <v>2500</v>
      </c>
      <c r="T78" s="8">
        <v>2000</v>
      </c>
      <c r="U78" s="8">
        <v>1200</v>
      </c>
      <c r="V78" s="174">
        <v>700</v>
      </c>
    </row>
    <row r="79" spans="1:22" x14ac:dyDescent="0.35">
      <c r="A79" s="173" t="s">
        <v>163</v>
      </c>
      <c r="B79" s="187" t="s">
        <v>164</v>
      </c>
      <c r="C79" s="8">
        <v>162700</v>
      </c>
      <c r="D79" s="8">
        <v>3600</v>
      </c>
      <c r="E79" s="8">
        <v>4100</v>
      </c>
      <c r="F79" s="8">
        <v>4800</v>
      </c>
      <c r="G79" s="8">
        <v>4200</v>
      </c>
      <c r="H79" s="8">
        <v>3000</v>
      </c>
      <c r="I79" s="8">
        <v>3900</v>
      </c>
      <c r="J79" s="8">
        <v>4400</v>
      </c>
      <c r="K79" s="8">
        <v>4800</v>
      </c>
      <c r="L79" s="8">
        <v>5000</v>
      </c>
      <c r="M79" s="8">
        <v>5600</v>
      </c>
      <c r="N79" s="8">
        <v>6600</v>
      </c>
      <c r="O79" s="8">
        <v>6700</v>
      </c>
      <c r="P79" s="8">
        <v>5700</v>
      </c>
      <c r="Q79" s="8">
        <v>4900</v>
      </c>
      <c r="R79" s="8">
        <v>5400</v>
      </c>
      <c r="S79" s="8">
        <v>4000</v>
      </c>
      <c r="T79" s="8">
        <v>3100</v>
      </c>
      <c r="U79" s="8">
        <v>2000</v>
      </c>
      <c r="V79" s="8">
        <v>1400</v>
      </c>
    </row>
    <row r="80" spans="1:22" x14ac:dyDescent="0.35">
      <c r="A80" s="173" t="s">
        <v>165</v>
      </c>
      <c r="B80" s="187" t="s">
        <v>166</v>
      </c>
      <c r="C80" s="8">
        <v>49700</v>
      </c>
      <c r="D80" s="8">
        <v>1100</v>
      </c>
      <c r="E80" s="8">
        <v>1200</v>
      </c>
      <c r="F80" s="8">
        <v>1200</v>
      </c>
      <c r="G80" s="8">
        <v>1100</v>
      </c>
      <c r="H80" s="8">
        <v>1000</v>
      </c>
      <c r="I80" s="8">
        <v>1300</v>
      </c>
      <c r="J80" s="8">
        <v>1400</v>
      </c>
      <c r="K80" s="8">
        <v>1400</v>
      </c>
      <c r="L80" s="8">
        <v>1300</v>
      </c>
      <c r="M80" s="8">
        <v>1400</v>
      </c>
      <c r="N80" s="8">
        <v>1900</v>
      </c>
      <c r="O80" s="8">
        <v>2000</v>
      </c>
      <c r="P80" s="8">
        <v>1900</v>
      </c>
      <c r="Q80" s="8">
        <v>1500</v>
      </c>
      <c r="R80" s="8">
        <v>1700</v>
      </c>
      <c r="S80" s="8">
        <v>1200</v>
      </c>
      <c r="T80" s="174">
        <v>900</v>
      </c>
      <c r="U80" s="174">
        <v>500</v>
      </c>
      <c r="V80" s="174">
        <v>300</v>
      </c>
    </row>
    <row r="81" spans="1:22" x14ac:dyDescent="0.35">
      <c r="A81" s="173" t="s">
        <v>167</v>
      </c>
      <c r="B81" s="187" t="s">
        <v>168</v>
      </c>
      <c r="C81" s="8">
        <v>54700</v>
      </c>
      <c r="D81" s="8">
        <v>1200</v>
      </c>
      <c r="E81" s="8">
        <v>1300</v>
      </c>
      <c r="F81" s="8">
        <v>1400</v>
      </c>
      <c r="G81" s="8">
        <v>1300</v>
      </c>
      <c r="H81" s="8">
        <v>1100</v>
      </c>
      <c r="I81" s="8">
        <v>1300</v>
      </c>
      <c r="J81" s="8">
        <v>1400</v>
      </c>
      <c r="K81" s="8">
        <v>1400</v>
      </c>
      <c r="L81" s="8">
        <v>1400</v>
      </c>
      <c r="M81" s="8">
        <v>1700</v>
      </c>
      <c r="N81" s="8">
        <v>2200</v>
      </c>
      <c r="O81" s="8">
        <v>2400</v>
      </c>
      <c r="P81" s="8">
        <v>2100</v>
      </c>
      <c r="Q81" s="8">
        <v>2000</v>
      </c>
      <c r="R81" s="8">
        <v>2100</v>
      </c>
      <c r="S81" s="8">
        <v>1500</v>
      </c>
      <c r="T81" s="8">
        <v>1200</v>
      </c>
      <c r="U81" s="174">
        <v>700</v>
      </c>
      <c r="V81" s="174">
        <v>500</v>
      </c>
    </row>
    <row r="82" spans="1:22" x14ac:dyDescent="0.35">
      <c r="A82" s="173" t="s">
        <v>169</v>
      </c>
      <c r="B82" s="187" t="s">
        <v>170</v>
      </c>
      <c r="C82" s="8">
        <v>108800</v>
      </c>
      <c r="D82" s="8">
        <v>2300</v>
      </c>
      <c r="E82" s="8">
        <v>2600</v>
      </c>
      <c r="F82" s="8">
        <v>2700</v>
      </c>
      <c r="G82" s="8">
        <v>2500</v>
      </c>
      <c r="H82" s="8">
        <v>2300</v>
      </c>
      <c r="I82" s="8">
        <v>2700</v>
      </c>
      <c r="J82" s="8">
        <v>3100</v>
      </c>
      <c r="K82" s="8">
        <v>2800</v>
      </c>
      <c r="L82" s="8">
        <v>2700</v>
      </c>
      <c r="M82" s="8">
        <v>3200</v>
      </c>
      <c r="N82" s="8">
        <v>3900</v>
      </c>
      <c r="O82" s="8">
        <v>4600</v>
      </c>
      <c r="P82" s="8">
        <v>4300</v>
      </c>
      <c r="Q82" s="8">
        <v>4000</v>
      </c>
      <c r="R82" s="8">
        <v>4300</v>
      </c>
      <c r="S82" s="8">
        <v>3100</v>
      </c>
      <c r="T82" s="8">
        <v>2300</v>
      </c>
      <c r="U82" s="8">
        <v>1400</v>
      </c>
      <c r="V82" s="8">
        <v>1000</v>
      </c>
    </row>
    <row r="83" spans="1:22" x14ac:dyDescent="0.35">
      <c r="A83" s="173" t="s">
        <v>171</v>
      </c>
      <c r="B83" s="187" t="s">
        <v>172</v>
      </c>
      <c r="C83" s="8">
        <v>92000</v>
      </c>
      <c r="D83" s="8">
        <v>2400</v>
      </c>
      <c r="E83" s="8">
        <v>2500</v>
      </c>
      <c r="F83" s="8">
        <v>2700</v>
      </c>
      <c r="G83" s="8">
        <v>2300</v>
      </c>
      <c r="H83" s="8">
        <v>2000</v>
      </c>
      <c r="I83" s="8">
        <v>2800</v>
      </c>
      <c r="J83" s="8">
        <v>3100</v>
      </c>
      <c r="K83" s="8">
        <v>2900</v>
      </c>
      <c r="L83" s="8">
        <v>2800</v>
      </c>
      <c r="M83" s="8">
        <v>3100</v>
      </c>
      <c r="N83" s="8">
        <v>3600</v>
      </c>
      <c r="O83" s="8">
        <v>3600</v>
      </c>
      <c r="P83" s="8">
        <v>3100</v>
      </c>
      <c r="Q83" s="8">
        <v>2600</v>
      </c>
      <c r="R83" s="8">
        <v>2800</v>
      </c>
      <c r="S83" s="8">
        <v>1900</v>
      </c>
      <c r="T83" s="8">
        <v>1300</v>
      </c>
      <c r="U83" s="174">
        <v>900</v>
      </c>
      <c r="V83" s="174">
        <v>500</v>
      </c>
    </row>
    <row r="84" spans="1:22" s="3" customFormat="1" x14ac:dyDescent="0.35">
      <c r="A84" s="173" t="s">
        <v>173</v>
      </c>
      <c r="B84" s="186" t="s">
        <v>174</v>
      </c>
      <c r="C84" s="8">
        <v>1375100</v>
      </c>
      <c r="D84" s="8">
        <v>36700</v>
      </c>
      <c r="E84" s="8">
        <v>39400</v>
      </c>
      <c r="F84" s="8">
        <v>39700</v>
      </c>
      <c r="G84" s="8">
        <v>39200</v>
      </c>
      <c r="H84" s="8">
        <v>46400</v>
      </c>
      <c r="I84" s="8">
        <v>47200</v>
      </c>
      <c r="J84" s="8">
        <v>48900</v>
      </c>
      <c r="K84" s="8">
        <v>44400</v>
      </c>
      <c r="L84" s="8">
        <v>39800</v>
      </c>
      <c r="M84" s="8">
        <v>41800</v>
      </c>
      <c r="N84" s="8">
        <v>48600</v>
      </c>
      <c r="O84" s="8">
        <v>46800</v>
      </c>
      <c r="P84" s="8">
        <v>41100</v>
      </c>
      <c r="Q84" s="8">
        <v>34900</v>
      </c>
      <c r="R84" s="8">
        <v>35500</v>
      </c>
      <c r="S84" s="8">
        <v>27000</v>
      </c>
      <c r="T84" s="8">
        <v>19900</v>
      </c>
      <c r="U84" s="8">
        <v>12700</v>
      </c>
      <c r="V84" s="8">
        <v>7300</v>
      </c>
    </row>
    <row r="85" spans="1:22" x14ac:dyDescent="0.35">
      <c r="A85" s="173" t="s">
        <v>175</v>
      </c>
      <c r="B85" s="187" t="s">
        <v>176</v>
      </c>
      <c r="C85" s="8">
        <v>244600</v>
      </c>
      <c r="D85" s="8">
        <v>6600</v>
      </c>
      <c r="E85" s="8">
        <v>7100</v>
      </c>
      <c r="F85" s="8">
        <v>6900</v>
      </c>
      <c r="G85" s="8">
        <v>6000</v>
      </c>
      <c r="H85" s="8">
        <v>6200</v>
      </c>
      <c r="I85" s="8">
        <v>8300</v>
      </c>
      <c r="J85" s="8">
        <v>8600</v>
      </c>
      <c r="K85" s="8">
        <v>7900</v>
      </c>
      <c r="L85" s="8">
        <v>7100</v>
      </c>
      <c r="M85" s="8">
        <v>7800</v>
      </c>
      <c r="N85" s="8">
        <v>9400</v>
      </c>
      <c r="O85" s="8">
        <v>9100</v>
      </c>
      <c r="P85" s="8">
        <v>7900</v>
      </c>
      <c r="Q85" s="8">
        <v>6800</v>
      </c>
      <c r="R85" s="8">
        <v>6700</v>
      </c>
      <c r="S85" s="8">
        <v>5000</v>
      </c>
      <c r="T85" s="8">
        <v>3500</v>
      </c>
      <c r="U85" s="8">
        <v>2200</v>
      </c>
      <c r="V85" s="8">
        <v>1200</v>
      </c>
    </row>
    <row r="86" spans="1:22" x14ac:dyDescent="0.35">
      <c r="A86" s="173" t="s">
        <v>177</v>
      </c>
      <c r="B86" s="187" t="s">
        <v>178</v>
      </c>
      <c r="C86" s="8">
        <v>308100</v>
      </c>
      <c r="D86" s="8">
        <v>8100</v>
      </c>
      <c r="E86" s="8">
        <v>8900</v>
      </c>
      <c r="F86" s="8">
        <v>9100</v>
      </c>
      <c r="G86" s="8">
        <v>7900</v>
      </c>
      <c r="H86" s="8">
        <v>7900</v>
      </c>
      <c r="I86" s="8">
        <v>10100</v>
      </c>
      <c r="J86" s="8">
        <v>11100</v>
      </c>
      <c r="K86" s="8">
        <v>10000</v>
      </c>
      <c r="L86" s="8">
        <v>8900</v>
      </c>
      <c r="M86" s="8">
        <v>9300</v>
      </c>
      <c r="N86" s="8">
        <v>11100</v>
      </c>
      <c r="O86" s="8">
        <v>11100</v>
      </c>
      <c r="P86" s="8">
        <v>9900</v>
      </c>
      <c r="Q86" s="8">
        <v>8400</v>
      </c>
      <c r="R86" s="8">
        <v>8500</v>
      </c>
      <c r="S86" s="8">
        <v>6000</v>
      </c>
      <c r="T86" s="8">
        <v>4600</v>
      </c>
      <c r="U86" s="8">
        <v>3000</v>
      </c>
      <c r="V86" s="8">
        <v>1600</v>
      </c>
    </row>
    <row r="87" spans="1:22" x14ac:dyDescent="0.35">
      <c r="A87" s="173" t="s">
        <v>179</v>
      </c>
      <c r="B87" s="187" t="s">
        <v>979</v>
      </c>
      <c r="C87" s="8">
        <v>265800</v>
      </c>
      <c r="D87" s="8">
        <v>7100</v>
      </c>
      <c r="E87" s="8">
        <v>8000</v>
      </c>
      <c r="F87" s="8">
        <v>8000</v>
      </c>
      <c r="G87" s="8">
        <v>7000</v>
      </c>
      <c r="H87" s="8">
        <v>7000</v>
      </c>
      <c r="I87" s="8">
        <v>8400</v>
      </c>
      <c r="J87" s="8">
        <v>9400</v>
      </c>
      <c r="K87" s="8">
        <v>8600</v>
      </c>
      <c r="L87" s="8">
        <v>7900</v>
      </c>
      <c r="M87" s="8">
        <v>8500</v>
      </c>
      <c r="N87" s="8">
        <v>9800</v>
      </c>
      <c r="O87" s="8">
        <v>9300</v>
      </c>
      <c r="P87" s="8">
        <v>8400</v>
      </c>
      <c r="Q87" s="8">
        <v>7100</v>
      </c>
      <c r="R87" s="8">
        <v>7400</v>
      </c>
      <c r="S87" s="8">
        <v>5600</v>
      </c>
      <c r="T87" s="8">
        <v>4000</v>
      </c>
      <c r="U87" s="8">
        <v>2500</v>
      </c>
      <c r="V87" s="8">
        <v>1400</v>
      </c>
    </row>
    <row r="88" spans="1:22" x14ac:dyDescent="0.35">
      <c r="A88" s="173" t="s">
        <v>181</v>
      </c>
      <c r="B88" s="187" t="s">
        <v>182</v>
      </c>
      <c r="C88" s="8">
        <v>556500</v>
      </c>
      <c r="D88" s="8">
        <v>14900</v>
      </c>
      <c r="E88" s="8">
        <v>15500</v>
      </c>
      <c r="F88" s="8">
        <v>15600</v>
      </c>
      <c r="G88" s="8">
        <v>18300</v>
      </c>
      <c r="H88" s="8">
        <v>25300</v>
      </c>
      <c r="I88" s="8">
        <v>20400</v>
      </c>
      <c r="J88" s="8">
        <v>19800</v>
      </c>
      <c r="K88" s="8">
        <v>18000</v>
      </c>
      <c r="L88" s="8">
        <v>16000</v>
      </c>
      <c r="M88" s="8">
        <v>16200</v>
      </c>
      <c r="N88" s="8">
        <v>18300</v>
      </c>
      <c r="O88" s="8">
        <v>17300</v>
      </c>
      <c r="P88" s="8">
        <v>14800</v>
      </c>
      <c r="Q88" s="8">
        <v>12600</v>
      </c>
      <c r="R88" s="8">
        <v>12800</v>
      </c>
      <c r="S88" s="8">
        <v>10300</v>
      </c>
      <c r="T88" s="8">
        <v>7700</v>
      </c>
      <c r="U88" s="8">
        <v>5000</v>
      </c>
      <c r="V88" s="8">
        <v>3100</v>
      </c>
    </row>
    <row r="89" spans="1:22" x14ac:dyDescent="0.35">
      <c r="A89" s="173" t="s">
        <v>183</v>
      </c>
      <c r="B89" s="186" t="s">
        <v>184</v>
      </c>
      <c r="C89" s="8">
        <v>2351600</v>
      </c>
      <c r="D89" s="8">
        <v>68400</v>
      </c>
      <c r="E89" s="8">
        <v>73600</v>
      </c>
      <c r="F89" s="8">
        <v>74200</v>
      </c>
      <c r="G89" s="8">
        <v>71800</v>
      </c>
      <c r="H89" s="8">
        <v>80700</v>
      </c>
      <c r="I89" s="8">
        <v>80700</v>
      </c>
      <c r="J89" s="8">
        <v>86400</v>
      </c>
      <c r="K89" s="8">
        <v>82400</v>
      </c>
      <c r="L89" s="8">
        <v>75100</v>
      </c>
      <c r="M89" s="8">
        <v>74100</v>
      </c>
      <c r="N89" s="8">
        <v>79800</v>
      </c>
      <c r="O89" s="8">
        <v>75400</v>
      </c>
      <c r="P89" s="8">
        <v>65200</v>
      </c>
      <c r="Q89" s="8">
        <v>55100</v>
      </c>
      <c r="R89" s="8">
        <v>56500</v>
      </c>
      <c r="S89" s="8">
        <v>39900</v>
      </c>
      <c r="T89" s="8">
        <v>30000</v>
      </c>
      <c r="U89" s="8">
        <v>19500</v>
      </c>
      <c r="V89" s="8">
        <v>12100</v>
      </c>
    </row>
    <row r="90" spans="1:22" x14ac:dyDescent="0.35">
      <c r="A90" s="173" t="s">
        <v>185</v>
      </c>
      <c r="B90" s="187" t="s">
        <v>186</v>
      </c>
      <c r="C90" s="8">
        <v>546400</v>
      </c>
      <c r="D90" s="8">
        <v>17900</v>
      </c>
      <c r="E90" s="8">
        <v>19600</v>
      </c>
      <c r="F90" s="8">
        <v>20200</v>
      </c>
      <c r="G90" s="8">
        <v>18400</v>
      </c>
      <c r="H90" s="8">
        <v>16700</v>
      </c>
      <c r="I90" s="8">
        <v>17800</v>
      </c>
      <c r="J90" s="8">
        <v>20200</v>
      </c>
      <c r="K90" s="8">
        <v>20000</v>
      </c>
      <c r="L90" s="8">
        <v>18200</v>
      </c>
      <c r="M90" s="8">
        <v>17000</v>
      </c>
      <c r="N90" s="8">
        <v>17200</v>
      </c>
      <c r="O90" s="8">
        <v>16300</v>
      </c>
      <c r="P90" s="8">
        <v>14600</v>
      </c>
      <c r="Q90" s="8">
        <v>12100</v>
      </c>
      <c r="R90" s="8">
        <v>11700</v>
      </c>
      <c r="S90" s="8">
        <v>7900</v>
      </c>
      <c r="T90" s="8">
        <v>6300</v>
      </c>
      <c r="U90" s="8">
        <v>4400</v>
      </c>
      <c r="V90" s="8">
        <v>2700</v>
      </c>
    </row>
    <row r="91" spans="1:22" x14ac:dyDescent="0.35">
      <c r="A91" s="173" t="s">
        <v>187</v>
      </c>
      <c r="B91" s="187" t="s">
        <v>188</v>
      </c>
      <c r="C91" s="8">
        <v>206600</v>
      </c>
      <c r="D91" s="8">
        <v>5500</v>
      </c>
      <c r="E91" s="8">
        <v>6200</v>
      </c>
      <c r="F91" s="8">
        <v>6600</v>
      </c>
      <c r="G91" s="8">
        <v>5600</v>
      </c>
      <c r="H91" s="8">
        <v>4900</v>
      </c>
      <c r="I91" s="8">
        <v>6200</v>
      </c>
      <c r="J91" s="8">
        <v>6900</v>
      </c>
      <c r="K91" s="8">
        <v>6900</v>
      </c>
      <c r="L91" s="8">
        <v>6400</v>
      </c>
      <c r="M91" s="8">
        <v>7000</v>
      </c>
      <c r="N91" s="8">
        <v>8100</v>
      </c>
      <c r="O91" s="8">
        <v>7600</v>
      </c>
      <c r="P91" s="8">
        <v>6600</v>
      </c>
      <c r="Q91" s="8">
        <v>5500</v>
      </c>
      <c r="R91" s="8">
        <v>5800</v>
      </c>
      <c r="S91" s="8">
        <v>4100</v>
      </c>
      <c r="T91" s="8">
        <v>2800</v>
      </c>
      <c r="U91" s="8">
        <v>1800</v>
      </c>
      <c r="V91" s="8">
        <v>1200</v>
      </c>
    </row>
    <row r="92" spans="1:22" x14ac:dyDescent="0.35">
      <c r="A92" s="173" t="s">
        <v>189</v>
      </c>
      <c r="B92" s="187" t="s">
        <v>980</v>
      </c>
      <c r="C92" s="8">
        <v>433300</v>
      </c>
      <c r="D92" s="8">
        <v>12300</v>
      </c>
      <c r="E92" s="8">
        <v>13500</v>
      </c>
      <c r="F92" s="8">
        <v>13900</v>
      </c>
      <c r="G92" s="8">
        <v>13100</v>
      </c>
      <c r="H92" s="8">
        <v>13000</v>
      </c>
      <c r="I92" s="8">
        <v>13600</v>
      </c>
      <c r="J92" s="8">
        <v>15000</v>
      </c>
      <c r="K92" s="8">
        <v>14600</v>
      </c>
      <c r="L92" s="8">
        <v>13900</v>
      </c>
      <c r="M92" s="8">
        <v>14200</v>
      </c>
      <c r="N92" s="8">
        <v>15500</v>
      </c>
      <c r="O92" s="8">
        <v>14400</v>
      </c>
      <c r="P92" s="8">
        <v>12400</v>
      </c>
      <c r="Q92" s="8">
        <v>10700</v>
      </c>
      <c r="R92" s="8">
        <v>11200</v>
      </c>
      <c r="S92" s="8">
        <v>8000</v>
      </c>
      <c r="T92" s="8">
        <v>5800</v>
      </c>
      <c r="U92" s="8">
        <v>3500</v>
      </c>
      <c r="V92" s="8">
        <v>2300</v>
      </c>
    </row>
    <row r="93" spans="1:22" x14ac:dyDescent="0.35">
      <c r="A93" s="173" t="s">
        <v>191</v>
      </c>
      <c r="B93" s="187" t="s">
        <v>192</v>
      </c>
      <c r="C93" s="8">
        <v>812000</v>
      </c>
      <c r="D93" s="8">
        <v>22900</v>
      </c>
      <c r="E93" s="8">
        <v>24100</v>
      </c>
      <c r="F93" s="8">
        <v>23500</v>
      </c>
      <c r="G93" s="8">
        <v>26100</v>
      </c>
      <c r="H93" s="8">
        <v>37000</v>
      </c>
      <c r="I93" s="8">
        <v>31000</v>
      </c>
      <c r="J93" s="8">
        <v>31300</v>
      </c>
      <c r="K93" s="8">
        <v>28900</v>
      </c>
      <c r="L93" s="8">
        <v>26200</v>
      </c>
      <c r="M93" s="8">
        <v>24400</v>
      </c>
      <c r="N93" s="8">
        <v>25700</v>
      </c>
      <c r="O93" s="8">
        <v>24500</v>
      </c>
      <c r="P93" s="8">
        <v>20800</v>
      </c>
      <c r="Q93" s="8">
        <v>17200</v>
      </c>
      <c r="R93" s="8">
        <v>18200</v>
      </c>
      <c r="S93" s="8">
        <v>13000</v>
      </c>
      <c r="T93" s="8">
        <v>10100</v>
      </c>
      <c r="U93" s="8">
        <v>6700</v>
      </c>
      <c r="V93" s="8">
        <v>4200</v>
      </c>
    </row>
    <row r="94" spans="1:22" x14ac:dyDescent="0.35">
      <c r="A94" s="173" t="s">
        <v>193</v>
      </c>
      <c r="B94" s="187" t="s">
        <v>194</v>
      </c>
      <c r="C94" s="8">
        <v>353300</v>
      </c>
      <c r="D94" s="8">
        <v>9700</v>
      </c>
      <c r="E94" s="8">
        <v>10200</v>
      </c>
      <c r="F94" s="8">
        <v>10200</v>
      </c>
      <c r="G94" s="8">
        <v>8600</v>
      </c>
      <c r="H94" s="8">
        <v>9000</v>
      </c>
      <c r="I94" s="8">
        <v>12200</v>
      </c>
      <c r="J94" s="8">
        <v>13000</v>
      </c>
      <c r="K94" s="8">
        <v>12000</v>
      </c>
      <c r="L94" s="8">
        <v>10400</v>
      </c>
      <c r="M94" s="8">
        <v>11400</v>
      </c>
      <c r="N94" s="8">
        <v>13300</v>
      </c>
      <c r="O94" s="8">
        <v>12600</v>
      </c>
      <c r="P94" s="8">
        <v>10900</v>
      </c>
      <c r="Q94" s="8">
        <v>9500</v>
      </c>
      <c r="R94" s="8">
        <v>9600</v>
      </c>
      <c r="S94" s="8">
        <v>7000</v>
      </c>
      <c r="T94" s="8">
        <v>5000</v>
      </c>
      <c r="U94" s="8">
        <v>3100</v>
      </c>
      <c r="V94" s="8">
        <v>1700</v>
      </c>
    </row>
    <row r="95" spans="1:22" x14ac:dyDescent="0.35">
      <c r="A95" s="173" t="s">
        <v>195</v>
      </c>
      <c r="B95" s="185" t="s">
        <v>981</v>
      </c>
      <c r="C95" s="8">
        <v>4880200</v>
      </c>
      <c r="D95" s="8">
        <v>123200</v>
      </c>
      <c r="E95" s="8">
        <v>138700</v>
      </c>
      <c r="F95" s="8">
        <v>141600</v>
      </c>
      <c r="G95" s="8">
        <v>139900</v>
      </c>
      <c r="H95" s="8">
        <v>151300</v>
      </c>
      <c r="I95" s="8">
        <v>152000</v>
      </c>
      <c r="J95" s="8">
        <v>163700</v>
      </c>
      <c r="K95" s="8">
        <v>157600</v>
      </c>
      <c r="L95" s="8">
        <v>148300</v>
      </c>
      <c r="M95" s="8">
        <v>156200</v>
      </c>
      <c r="N95" s="8">
        <v>175200</v>
      </c>
      <c r="O95" s="8">
        <v>172300</v>
      </c>
      <c r="P95" s="8">
        <v>147600</v>
      </c>
      <c r="Q95" s="8">
        <v>130100</v>
      </c>
      <c r="R95" s="8">
        <v>135100</v>
      </c>
      <c r="S95" s="8">
        <v>100800</v>
      </c>
      <c r="T95" s="8">
        <v>70600</v>
      </c>
      <c r="U95" s="8">
        <v>44900</v>
      </c>
      <c r="V95" s="8">
        <v>28800</v>
      </c>
    </row>
    <row r="96" spans="1:22" x14ac:dyDescent="0.35">
      <c r="A96" s="173" t="s">
        <v>197</v>
      </c>
      <c r="B96" s="186" t="s">
        <v>982</v>
      </c>
      <c r="C96" s="8">
        <v>261400</v>
      </c>
      <c r="D96" s="8">
        <v>7500</v>
      </c>
      <c r="E96" s="8">
        <v>8400</v>
      </c>
      <c r="F96" s="8">
        <v>8200</v>
      </c>
      <c r="G96" s="8">
        <v>7800</v>
      </c>
      <c r="H96" s="8">
        <v>9100</v>
      </c>
      <c r="I96" s="8">
        <v>9100</v>
      </c>
      <c r="J96" s="8">
        <v>9300</v>
      </c>
      <c r="K96" s="8">
        <v>9300</v>
      </c>
      <c r="L96" s="8">
        <v>8400</v>
      </c>
      <c r="M96" s="8">
        <v>8100</v>
      </c>
      <c r="N96" s="8">
        <v>8600</v>
      </c>
      <c r="O96" s="8">
        <v>8200</v>
      </c>
      <c r="P96" s="8">
        <v>6700</v>
      </c>
      <c r="Q96" s="8">
        <v>5700</v>
      </c>
      <c r="R96" s="8">
        <v>5800</v>
      </c>
      <c r="S96" s="8">
        <v>4400</v>
      </c>
      <c r="T96" s="8">
        <v>3500</v>
      </c>
      <c r="U96" s="8">
        <v>2400</v>
      </c>
      <c r="V96" s="8">
        <v>1500</v>
      </c>
    </row>
    <row r="97" spans="1:22" x14ac:dyDescent="0.35">
      <c r="A97" s="173" t="s">
        <v>199</v>
      </c>
      <c r="B97" s="186" t="s">
        <v>983</v>
      </c>
      <c r="C97" s="8">
        <v>368600</v>
      </c>
      <c r="D97" s="8">
        <v>10800</v>
      </c>
      <c r="E97" s="8">
        <v>12100</v>
      </c>
      <c r="F97" s="8">
        <v>12400</v>
      </c>
      <c r="G97" s="8">
        <v>14300</v>
      </c>
      <c r="H97" s="8">
        <v>18200</v>
      </c>
      <c r="I97" s="8">
        <v>13800</v>
      </c>
      <c r="J97" s="8">
        <v>14300</v>
      </c>
      <c r="K97" s="8">
        <v>14000</v>
      </c>
      <c r="L97" s="8">
        <v>12300</v>
      </c>
      <c r="M97" s="8">
        <v>11400</v>
      </c>
      <c r="N97" s="8">
        <v>11000</v>
      </c>
      <c r="O97" s="8">
        <v>9800</v>
      </c>
      <c r="P97" s="8">
        <v>8600</v>
      </c>
      <c r="Q97" s="8">
        <v>7100</v>
      </c>
      <c r="R97" s="8">
        <v>5800</v>
      </c>
      <c r="S97" s="8">
        <v>4000</v>
      </c>
      <c r="T97" s="8">
        <v>3200</v>
      </c>
      <c r="U97" s="8">
        <v>2100</v>
      </c>
      <c r="V97" s="8">
        <v>1400</v>
      </c>
    </row>
    <row r="98" spans="1:22" x14ac:dyDescent="0.35">
      <c r="A98" s="173" t="s">
        <v>984</v>
      </c>
      <c r="B98" s="186" t="s">
        <v>985</v>
      </c>
      <c r="C98" s="8">
        <v>359500</v>
      </c>
      <c r="D98" s="8">
        <v>9800</v>
      </c>
      <c r="E98" s="8">
        <v>11000</v>
      </c>
      <c r="F98" s="8">
        <v>11300</v>
      </c>
      <c r="G98" s="8">
        <v>9400</v>
      </c>
      <c r="H98" s="8">
        <v>8900</v>
      </c>
      <c r="I98" s="8">
        <v>11500</v>
      </c>
      <c r="J98" s="8">
        <v>12800</v>
      </c>
      <c r="K98" s="8">
        <v>12500</v>
      </c>
      <c r="L98" s="8">
        <v>11800</v>
      </c>
      <c r="M98" s="8">
        <v>12200</v>
      </c>
      <c r="N98" s="8">
        <v>13200</v>
      </c>
      <c r="O98" s="8">
        <v>12500</v>
      </c>
      <c r="P98" s="8">
        <v>10300</v>
      </c>
      <c r="Q98" s="8">
        <v>9400</v>
      </c>
      <c r="R98" s="8">
        <v>9700</v>
      </c>
      <c r="S98" s="8">
        <v>6900</v>
      </c>
      <c r="T98" s="8">
        <v>4500</v>
      </c>
      <c r="U98" s="8">
        <v>2800</v>
      </c>
      <c r="V98" s="8">
        <v>1900</v>
      </c>
    </row>
    <row r="99" spans="1:22" x14ac:dyDescent="0.35">
      <c r="A99" s="173" t="s">
        <v>201</v>
      </c>
      <c r="B99" s="186" t="s">
        <v>986</v>
      </c>
      <c r="C99" s="8">
        <v>323700</v>
      </c>
      <c r="D99" s="8">
        <v>8700</v>
      </c>
      <c r="E99" s="8">
        <v>9400</v>
      </c>
      <c r="F99" s="8">
        <v>9100</v>
      </c>
      <c r="G99" s="8">
        <v>15800</v>
      </c>
      <c r="H99" s="8">
        <v>22500</v>
      </c>
      <c r="I99" s="8">
        <v>12600</v>
      </c>
      <c r="J99" s="8">
        <v>12600</v>
      </c>
      <c r="K99" s="8">
        <v>10800</v>
      </c>
      <c r="L99" s="8">
        <v>9200</v>
      </c>
      <c r="M99" s="8">
        <v>8700</v>
      </c>
      <c r="N99" s="8">
        <v>9100</v>
      </c>
      <c r="O99" s="8">
        <v>8500</v>
      </c>
      <c r="P99" s="8">
        <v>7000</v>
      </c>
      <c r="Q99" s="8">
        <v>5600</v>
      </c>
      <c r="R99" s="8">
        <v>5000</v>
      </c>
      <c r="S99" s="8">
        <v>3700</v>
      </c>
      <c r="T99" s="8">
        <v>3000</v>
      </c>
      <c r="U99" s="8">
        <v>2000</v>
      </c>
      <c r="V99" s="8">
        <v>1400</v>
      </c>
    </row>
    <row r="100" spans="1:22" x14ac:dyDescent="0.35">
      <c r="A100" s="173" t="s">
        <v>203</v>
      </c>
      <c r="B100" s="186" t="s">
        <v>987</v>
      </c>
      <c r="C100" s="8">
        <v>41000</v>
      </c>
      <c r="D100" s="174">
        <v>800</v>
      </c>
      <c r="E100" s="174">
        <v>900</v>
      </c>
      <c r="F100" s="8">
        <v>1200</v>
      </c>
      <c r="G100" s="8">
        <v>1200</v>
      </c>
      <c r="H100" s="174">
        <v>700</v>
      </c>
      <c r="I100" s="174">
        <v>900</v>
      </c>
      <c r="J100" s="8">
        <v>1000</v>
      </c>
      <c r="K100" s="8">
        <v>1000</v>
      </c>
      <c r="L100" s="8">
        <v>1100</v>
      </c>
      <c r="M100" s="8">
        <v>1200</v>
      </c>
      <c r="N100" s="8">
        <v>1500</v>
      </c>
      <c r="O100" s="8">
        <v>1500</v>
      </c>
      <c r="P100" s="8">
        <v>1400</v>
      </c>
      <c r="Q100" s="8">
        <v>1300</v>
      </c>
      <c r="R100" s="8">
        <v>1500</v>
      </c>
      <c r="S100" s="8">
        <v>1100</v>
      </c>
      <c r="T100" s="174">
        <v>800</v>
      </c>
      <c r="U100" s="174">
        <v>500</v>
      </c>
      <c r="V100" s="174">
        <v>300</v>
      </c>
    </row>
    <row r="101" spans="1:22" x14ac:dyDescent="0.35">
      <c r="A101" s="173" t="s">
        <v>988</v>
      </c>
      <c r="B101" s="186" t="s">
        <v>989</v>
      </c>
      <c r="C101" s="8">
        <v>425700</v>
      </c>
      <c r="D101" s="8">
        <v>11800</v>
      </c>
      <c r="E101" s="8">
        <v>12900</v>
      </c>
      <c r="F101" s="8">
        <v>13100</v>
      </c>
      <c r="G101" s="8">
        <v>11900</v>
      </c>
      <c r="H101" s="8">
        <v>11800</v>
      </c>
      <c r="I101" s="8">
        <v>13600</v>
      </c>
      <c r="J101" s="8">
        <v>15700</v>
      </c>
      <c r="K101" s="8">
        <v>15100</v>
      </c>
      <c r="L101" s="8">
        <v>14200</v>
      </c>
      <c r="M101" s="8">
        <v>14500</v>
      </c>
      <c r="N101" s="8">
        <v>15200</v>
      </c>
      <c r="O101" s="8">
        <v>14500</v>
      </c>
      <c r="P101" s="8">
        <v>12000</v>
      </c>
      <c r="Q101" s="8">
        <v>10200</v>
      </c>
      <c r="R101" s="8">
        <v>10700</v>
      </c>
      <c r="S101" s="8">
        <v>7500</v>
      </c>
      <c r="T101" s="8">
        <v>5100</v>
      </c>
      <c r="U101" s="8">
        <v>3200</v>
      </c>
      <c r="V101" s="8">
        <v>2200</v>
      </c>
    </row>
    <row r="102" spans="1:22" x14ac:dyDescent="0.35">
      <c r="A102" s="173" t="s">
        <v>205</v>
      </c>
      <c r="B102" s="186" t="s">
        <v>990</v>
      </c>
      <c r="C102" s="8">
        <v>794600</v>
      </c>
      <c r="D102" s="8">
        <v>18800</v>
      </c>
      <c r="E102" s="8">
        <v>21200</v>
      </c>
      <c r="F102" s="8">
        <v>21800</v>
      </c>
      <c r="G102" s="8">
        <v>18800</v>
      </c>
      <c r="H102" s="8">
        <v>18700</v>
      </c>
      <c r="I102" s="8">
        <v>23600</v>
      </c>
      <c r="J102" s="8">
        <v>24800</v>
      </c>
      <c r="K102" s="8">
        <v>23700</v>
      </c>
      <c r="L102" s="8">
        <v>23200</v>
      </c>
      <c r="M102" s="8">
        <v>26400</v>
      </c>
      <c r="N102" s="8">
        <v>31500</v>
      </c>
      <c r="O102" s="8">
        <v>31300</v>
      </c>
      <c r="P102" s="8">
        <v>26900</v>
      </c>
      <c r="Q102" s="8">
        <v>23900</v>
      </c>
      <c r="R102" s="8">
        <v>25200</v>
      </c>
      <c r="S102" s="8">
        <v>19000</v>
      </c>
      <c r="T102" s="8">
        <v>12900</v>
      </c>
      <c r="U102" s="8">
        <v>8100</v>
      </c>
      <c r="V102" s="8">
        <v>5000</v>
      </c>
    </row>
    <row r="103" spans="1:22" x14ac:dyDescent="0.35">
      <c r="A103" s="173" t="s">
        <v>207</v>
      </c>
      <c r="B103" s="187" t="s">
        <v>208</v>
      </c>
      <c r="C103" s="8">
        <v>126200</v>
      </c>
      <c r="D103" s="8">
        <v>3000</v>
      </c>
      <c r="E103" s="8">
        <v>3300</v>
      </c>
      <c r="F103" s="8">
        <v>3500</v>
      </c>
      <c r="G103" s="8">
        <v>2800</v>
      </c>
      <c r="H103" s="8">
        <v>3000</v>
      </c>
      <c r="I103" s="8">
        <v>3700</v>
      </c>
      <c r="J103" s="8">
        <v>3800</v>
      </c>
      <c r="K103" s="8">
        <v>3700</v>
      </c>
      <c r="L103" s="8">
        <v>3700</v>
      </c>
      <c r="M103" s="8">
        <v>4300</v>
      </c>
      <c r="N103" s="8">
        <v>5000</v>
      </c>
      <c r="O103" s="8">
        <v>5000</v>
      </c>
      <c r="P103" s="8">
        <v>4300</v>
      </c>
      <c r="Q103" s="8">
        <v>3800</v>
      </c>
      <c r="R103" s="8">
        <v>4200</v>
      </c>
      <c r="S103" s="8">
        <v>3100</v>
      </c>
      <c r="T103" s="8">
        <v>2000</v>
      </c>
      <c r="U103" s="8">
        <v>1300</v>
      </c>
      <c r="V103" s="174">
        <v>800</v>
      </c>
    </row>
    <row r="104" spans="1:22" x14ac:dyDescent="0.35">
      <c r="A104" s="173" t="s">
        <v>209</v>
      </c>
      <c r="B104" s="187" t="s">
        <v>210</v>
      </c>
      <c r="C104" s="8">
        <v>80300</v>
      </c>
      <c r="D104" s="8">
        <v>2000</v>
      </c>
      <c r="E104" s="8">
        <v>2300</v>
      </c>
      <c r="F104" s="8">
        <v>2200</v>
      </c>
      <c r="G104" s="8">
        <v>1900</v>
      </c>
      <c r="H104" s="8">
        <v>2100</v>
      </c>
      <c r="I104" s="8">
        <v>2700</v>
      </c>
      <c r="J104" s="8">
        <v>2700</v>
      </c>
      <c r="K104" s="8">
        <v>2500</v>
      </c>
      <c r="L104" s="8">
        <v>2200</v>
      </c>
      <c r="M104" s="8">
        <v>2700</v>
      </c>
      <c r="N104" s="8">
        <v>3200</v>
      </c>
      <c r="O104" s="8">
        <v>3100</v>
      </c>
      <c r="P104" s="8">
        <v>2600</v>
      </c>
      <c r="Q104" s="8">
        <v>2200</v>
      </c>
      <c r="R104" s="8">
        <v>2300</v>
      </c>
      <c r="S104" s="8">
        <v>1800</v>
      </c>
      <c r="T104" s="8">
        <v>1100</v>
      </c>
      <c r="U104" s="174">
        <v>700</v>
      </c>
      <c r="V104" s="174">
        <v>500</v>
      </c>
    </row>
    <row r="105" spans="1:22" x14ac:dyDescent="0.35">
      <c r="A105" s="173" t="s">
        <v>211</v>
      </c>
      <c r="B105" s="187" t="s">
        <v>212</v>
      </c>
      <c r="C105" s="8">
        <v>103600</v>
      </c>
      <c r="D105" s="8">
        <v>2500</v>
      </c>
      <c r="E105" s="8">
        <v>2800</v>
      </c>
      <c r="F105" s="8">
        <v>2900</v>
      </c>
      <c r="G105" s="8">
        <v>2300</v>
      </c>
      <c r="H105" s="8">
        <v>2600</v>
      </c>
      <c r="I105" s="8">
        <v>3300</v>
      </c>
      <c r="J105" s="8">
        <v>3300</v>
      </c>
      <c r="K105" s="8">
        <v>3100</v>
      </c>
      <c r="L105" s="8">
        <v>3000</v>
      </c>
      <c r="M105" s="8">
        <v>3400</v>
      </c>
      <c r="N105" s="8">
        <v>3800</v>
      </c>
      <c r="O105" s="8">
        <v>4000</v>
      </c>
      <c r="P105" s="8">
        <v>3500</v>
      </c>
      <c r="Q105" s="8">
        <v>3100</v>
      </c>
      <c r="R105" s="8">
        <v>3200</v>
      </c>
      <c r="S105" s="8">
        <v>2400</v>
      </c>
      <c r="T105" s="8">
        <v>1700</v>
      </c>
      <c r="U105" s="8">
        <v>1100</v>
      </c>
      <c r="V105" s="174">
        <v>700</v>
      </c>
    </row>
    <row r="106" spans="1:22" x14ac:dyDescent="0.35">
      <c r="A106" s="173" t="s">
        <v>213</v>
      </c>
      <c r="B106" s="187" t="s">
        <v>214</v>
      </c>
      <c r="C106" s="8">
        <v>71500</v>
      </c>
      <c r="D106" s="8">
        <v>1300</v>
      </c>
      <c r="E106" s="8">
        <v>1700</v>
      </c>
      <c r="F106" s="8">
        <v>1900</v>
      </c>
      <c r="G106" s="8">
        <v>1700</v>
      </c>
      <c r="H106" s="8">
        <v>1300</v>
      </c>
      <c r="I106" s="8">
        <v>1400</v>
      </c>
      <c r="J106" s="8">
        <v>1600</v>
      </c>
      <c r="K106" s="8">
        <v>1600</v>
      </c>
      <c r="L106" s="8">
        <v>1900</v>
      </c>
      <c r="M106" s="8">
        <v>2400</v>
      </c>
      <c r="N106" s="8">
        <v>3100</v>
      </c>
      <c r="O106" s="8">
        <v>3200</v>
      </c>
      <c r="P106" s="8">
        <v>2800</v>
      </c>
      <c r="Q106" s="8">
        <v>2600</v>
      </c>
      <c r="R106" s="8">
        <v>2900</v>
      </c>
      <c r="S106" s="8">
        <v>2100</v>
      </c>
      <c r="T106" s="8">
        <v>1500</v>
      </c>
      <c r="U106" s="8">
        <v>1000</v>
      </c>
      <c r="V106" s="174">
        <v>700</v>
      </c>
    </row>
    <row r="107" spans="1:22" x14ac:dyDescent="0.35">
      <c r="A107" s="173" t="s">
        <v>215</v>
      </c>
      <c r="B107" s="187" t="s">
        <v>216</v>
      </c>
      <c r="C107" s="8">
        <v>112900</v>
      </c>
      <c r="D107" s="8">
        <v>2700</v>
      </c>
      <c r="E107" s="8">
        <v>3000</v>
      </c>
      <c r="F107" s="8">
        <v>3000</v>
      </c>
      <c r="G107" s="8">
        <v>2700</v>
      </c>
      <c r="H107" s="8">
        <v>2900</v>
      </c>
      <c r="I107" s="8">
        <v>3600</v>
      </c>
      <c r="J107" s="8">
        <v>3900</v>
      </c>
      <c r="K107" s="8">
        <v>3600</v>
      </c>
      <c r="L107" s="8">
        <v>3300</v>
      </c>
      <c r="M107" s="8">
        <v>3800</v>
      </c>
      <c r="N107" s="8">
        <v>4500</v>
      </c>
      <c r="O107" s="8">
        <v>4300</v>
      </c>
      <c r="P107" s="8">
        <v>3500</v>
      </c>
      <c r="Q107" s="8">
        <v>3100</v>
      </c>
      <c r="R107" s="8">
        <v>3300</v>
      </c>
      <c r="S107" s="8">
        <v>2600</v>
      </c>
      <c r="T107" s="8">
        <v>1800</v>
      </c>
      <c r="U107" s="8">
        <v>1200</v>
      </c>
      <c r="V107" s="174">
        <v>700</v>
      </c>
    </row>
    <row r="108" spans="1:22" x14ac:dyDescent="0.35">
      <c r="A108" s="173" t="s">
        <v>217</v>
      </c>
      <c r="B108" s="187" t="s">
        <v>218</v>
      </c>
      <c r="C108" s="8">
        <v>90900</v>
      </c>
      <c r="D108" s="8">
        <v>2100</v>
      </c>
      <c r="E108" s="8">
        <v>2400</v>
      </c>
      <c r="F108" s="8">
        <v>2500</v>
      </c>
      <c r="G108" s="8">
        <v>2200</v>
      </c>
      <c r="H108" s="8">
        <v>2000</v>
      </c>
      <c r="I108" s="8">
        <v>2500</v>
      </c>
      <c r="J108" s="8">
        <v>2700</v>
      </c>
      <c r="K108" s="8">
        <v>2700</v>
      </c>
      <c r="L108" s="8">
        <v>2700</v>
      </c>
      <c r="M108" s="8">
        <v>3000</v>
      </c>
      <c r="N108" s="8">
        <v>3700</v>
      </c>
      <c r="O108" s="8">
        <v>3800</v>
      </c>
      <c r="P108" s="8">
        <v>3400</v>
      </c>
      <c r="Q108" s="8">
        <v>2800</v>
      </c>
      <c r="R108" s="8">
        <v>2800</v>
      </c>
      <c r="S108" s="8">
        <v>2100</v>
      </c>
      <c r="T108" s="8">
        <v>1400</v>
      </c>
      <c r="U108" s="174">
        <v>900</v>
      </c>
      <c r="V108" s="174">
        <v>500</v>
      </c>
    </row>
    <row r="109" spans="1:22" x14ac:dyDescent="0.35">
      <c r="A109" s="173" t="s">
        <v>219</v>
      </c>
      <c r="B109" s="187" t="s">
        <v>220</v>
      </c>
      <c r="C109" s="8">
        <v>102000</v>
      </c>
      <c r="D109" s="8">
        <v>2400</v>
      </c>
      <c r="E109" s="8">
        <v>2700</v>
      </c>
      <c r="F109" s="8">
        <v>2700</v>
      </c>
      <c r="G109" s="8">
        <v>2400</v>
      </c>
      <c r="H109" s="8">
        <v>2300</v>
      </c>
      <c r="I109" s="8">
        <v>2800</v>
      </c>
      <c r="J109" s="8">
        <v>3000</v>
      </c>
      <c r="K109" s="8">
        <v>2900</v>
      </c>
      <c r="L109" s="8">
        <v>2800</v>
      </c>
      <c r="M109" s="8">
        <v>3200</v>
      </c>
      <c r="N109" s="8">
        <v>3900</v>
      </c>
      <c r="O109" s="8">
        <v>4000</v>
      </c>
      <c r="P109" s="8">
        <v>3600</v>
      </c>
      <c r="Q109" s="8">
        <v>3400</v>
      </c>
      <c r="R109" s="8">
        <v>3600</v>
      </c>
      <c r="S109" s="8">
        <v>2900</v>
      </c>
      <c r="T109" s="8">
        <v>1900</v>
      </c>
      <c r="U109" s="8">
        <v>1200</v>
      </c>
      <c r="V109" s="174">
        <v>700</v>
      </c>
    </row>
    <row r="110" spans="1:22" x14ac:dyDescent="0.35">
      <c r="A110" s="173" t="s">
        <v>221</v>
      </c>
      <c r="B110" s="187" t="s">
        <v>222</v>
      </c>
      <c r="C110" s="8">
        <v>107200</v>
      </c>
      <c r="D110" s="8">
        <v>2800</v>
      </c>
      <c r="E110" s="8">
        <v>3100</v>
      </c>
      <c r="F110" s="8">
        <v>3200</v>
      </c>
      <c r="G110" s="8">
        <v>2700</v>
      </c>
      <c r="H110" s="8">
        <v>2600</v>
      </c>
      <c r="I110" s="8">
        <v>3600</v>
      </c>
      <c r="J110" s="8">
        <v>3700</v>
      </c>
      <c r="K110" s="8">
        <v>3600</v>
      </c>
      <c r="L110" s="8">
        <v>3500</v>
      </c>
      <c r="M110" s="8">
        <v>3700</v>
      </c>
      <c r="N110" s="8">
        <v>4200</v>
      </c>
      <c r="O110" s="8">
        <v>3900</v>
      </c>
      <c r="P110" s="8">
        <v>3200</v>
      </c>
      <c r="Q110" s="8">
        <v>2900</v>
      </c>
      <c r="R110" s="8">
        <v>2900</v>
      </c>
      <c r="S110" s="8">
        <v>2100</v>
      </c>
      <c r="T110" s="8">
        <v>1400</v>
      </c>
      <c r="U110" s="174">
        <v>900</v>
      </c>
      <c r="V110" s="174">
        <v>500</v>
      </c>
    </row>
    <row r="111" spans="1:22" x14ac:dyDescent="0.35">
      <c r="A111" s="173" t="s">
        <v>223</v>
      </c>
      <c r="B111" s="186" t="s">
        <v>991</v>
      </c>
      <c r="C111" s="8">
        <v>712300</v>
      </c>
      <c r="D111" s="8">
        <v>17300</v>
      </c>
      <c r="E111" s="8">
        <v>19500</v>
      </c>
      <c r="F111" s="8">
        <v>20000</v>
      </c>
      <c r="G111" s="8">
        <v>19900</v>
      </c>
      <c r="H111" s="8">
        <v>19500</v>
      </c>
      <c r="I111" s="8">
        <v>20500</v>
      </c>
      <c r="J111" s="8">
        <v>22900</v>
      </c>
      <c r="K111" s="8">
        <v>22600</v>
      </c>
      <c r="L111" s="8">
        <v>21700</v>
      </c>
      <c r="M111" s="8">
        <v>23300</v>
      </c>
      <c r="N111" s="8">
        <v>26300</v>
      </c>
      <c r="O111" s="8">
        <v>25700</v>
      </c>
      <c r="P111" s="8">
        <v>22200</v>
      </c>
      <c r="Q111" s="8">
        <v>19700</v>
      </c>
      <c r="R111" s="8">
        <v>21100</v>
      </c>
      <c r="S111" s="8">
        <v>15800</v>
      </c>
      <c r="T111" s="8">
        <v>11000</v>
      </c>
      <c r="U111" s="8">
        <v>7200</v>
      </c>
      <c r="V111" s="8">
        <v>4400</v>
      </c>
    </row>
    <row r="112" spans="1:22" x14ac:dyDescent="0.35">
      <c r="A112" s="173" t="s">
        <v>225</v>
      </c>
      <c r="B112" s="187" t="s">
        <v>226</v>
      </c>
      <c r="C112" s="8">
        <v>102900</v>
      </c>
      <c r="D112" s="8">
        <v>2800</v>
      </c>
      <c r="E112" s="8">
        <v>3000</v>
      </c>
      <c r="F112" s="8">
        <v>3000</v>
      </c>
      <c r="G112" s="8">
        <v>2500</v>
      </c>
      <c r="H112" s="8">
        <v>2400</v>
      </c>
      <c r="I112" s="8">
        <v>3100</v>
      </c>
      <c r="J112" s="8">
        <v>3600</v>
      </c>
      <c r="K112" s="8">
        <v>3500</v>
      </c>
      <c r="L112" s="8">
        <v>3200</v>
      </c>
      <c r="M112" s="8">
        <v>3400</v>
      </c>
      <c r="N112" s="8">
        <v>3700</v>
      </c>
      <c r="O112" s="8">
        <v>3700</v>
      </c>
      <c r="P112" s="8">
        <v>3200</v>
      </c>
      <c r="Q112" s="8">
        <v>2800</v>
      </c>
      <c r="R112" s="8">
        <v>3000</v>
      </c>
      <c r="S112" s="8">
        <v>2300</v>
      </c>
      <c r="T112" s="8">
        <v>1700</v>
      </c>
      <c r="U112" s="8">
        <v>1100</v>
      </c>
      <c r="V112" s="174">
        <v>600</v>
      </c>
    </row>
    <row r="113" spans="1:22" x14ac:dyDescent="0.35">
      <c r="A113" s="173" t="s">
        <v>227</v>
      </c>
      <c r="B113" s="187" t="s">
        <v>228</v>
      </c>
      <c r="C113" s="8">
        <v>183900</v>
      </c>
      <c r="D113" s="8">
        <v>4500</v>
      </c>
      <c r="E113" s="8">
        <v>4800</v>
      </c>
      <c r="F113" s="8">
        <v>4900</v>
      </c>
      <c r="G113" s="8">
        <v>6100</v>
      </c>
      <c r="H113" s="8">
        <v>7100</v>
      </c>
      <c r="I113" s="8">
        <v>5500</v>
      </c>
      <c r="J113" s="8">
        <v>6000</v>
      </c>
      <c r="K113" s="8">
        <v>5900</v>
      </c>
      <c r="L113" s="8">
        <v>5400</v>
      </c>
      <c r="M113" s="8">
        <v>5600</v>
      </c>
      <c r="N113" s="8">
        <v>6200</v>
      </c>
      <c r="O113" s="8">
        <v>5900</v>
      </c>
      <c r="P113" s="8">
        <v>5300</v>
      </c>
      <c r="Q113" s="8">
        <v>4800</v>
      </c>
      <c r="R113" s="8">
        <v>4800</v>
      </c>
      <c r="S113" s="8">
        <v>3700</v>
      </c>
      <c r="T113" s="8">
        <v>2500</v>
      </c>
      <c r="U113" s="8">
        <v>1700</v>
      </c>
      <c r="V113" s="8">
        <v>1100</v>
      </c>
    </row>
    <row r="114" spans="1:22" x14ac:dyDescent="0.35">
      <c r="A114" s="173" t="s">
        <v>229</v>
      </c>
      <c r="B114" s="187" t="s">
        <v>230</v>
      </c>
      <c r="C114" s="8">
        <v>97600</v>
      </c>
      <c r="D114" s="8">
        <v>2300</v>
      </c>
      <c r="E114" s="8">
        <v>2600</v>
      </c>
      <c r="F114" s="8">
        <v>2800</v>
      </c>
      <c r="G114" s="8">
        <v>2500</v>
      </c>
      <c r="H114" s="8">
        <v>2100</v>
      </c>
      <c r="I114" s="8">
        <v>2500</v>
      </c>
      <c r="J114" s="8">
        <v>2800</v>
      </c>
      <c r="K114" s="8">
        <v>2900</v>
      </c>
      <c r="L114" s="8">
        <v>3000</v>
      </c>
      <c r="M114" s="8">
        <v>3500</v>
      </c>
      <c r="N114" s="8">
        <v>3900</v>
      </c>
      <c r="O114" s="8">
        <v>3800</v>
      </c>
      <c r="P114" s="8">
        <v>3200</v>
      </c>
      <c r="Q114" s="8">
        <v>2800</v>
      </c>
      <c r="R114" s="8">
        <v>3100</v>
      </c>
      <c r="S114" s="8">
        <v>2200</v>
      </c>
      <c r="T114" s="8">
        <v>1600</v>
      </c>
      <c r="U114" s="8">
        <v>1000</v>
      </c>
      <c r="V114" s="174">
        <v>600</v>
      </c>
    </row>
    <row r="115" spans="1:22" s="3" customFormat="1" x14ac:dyDescent="0.35">
      <c r="A115" s="173" t="s">
        <v>231</v>
      </c>
      <c r="B115" s="187" t="s">
        <v>232</v>
      </c>
      <c r="C115" s="8">
        <v>113600</v>
      </c>
      <c r="D115" s="8">
        <v>2700</v>
      </c>
      <c r="E115" s="8">
        <v>3100</v>
      </c>
      <c r="F115" s="8">
        <v>3100</v>
      </c>
      <c r="G115" s="8">
        <v>2700</v>
      </c>
      <c r="H115" s="8">
        <v>2400</v>
      </c>
      <c r="I115" s="8">
        <v>3400</v>
      </c>
      <c r="J115" s="8">
        <v>3700</v>
      </c>
      <c r="K115" s="8">
        <v>3600</v>
      </c>
      <c r="L115" s="8">
        <v>3400</v>
      </c>
      <c r="M115" s="8">
        <v>3800</v>
      </c>
      <c r="N115" s="8">
        <v>4300</v>
      </c>
      <c r="O115" s="8">
        <v>4200</v>
      </c>
      <c r="P115" s="8">
        <v>3700</v>
      </c>
      <c r="Q115" s="8">
        <v>3400</v>
      </c>
      <c r="R115" s="8">
        <v>3700</v>
      </c>
      <c r="S115" s="8">
        <v>2800</v>
      </c>
      <c r="T115" s="8">
        <v>1800</v>
      </c>
      <c r="U115" s="8">
        <v>1100</v>
      </c>
      <c r="V115" s="174">
        <v>800</v>
      </c>
    </row>
    <row r="116" spans="1:22" x14ac:dyDescent="0.35">
      <c r="A116" s="173" t="s">
        <v>233</v>
      </c>
      <c r="B116" s="187" t="s">
        <v>234</v>
      </c>
      <c r="C116" s="8">
        <v>51800</v>
      </c>
      <c r="D116" s="8">
        <v>1200</v>
      </c>
      <c r="E116" s="8">
        <v>1400</v>
      </c>
      <c r="F116" s="8">
        <v>1500</v>
      </c>
      <c r="G116" s="8">
        <v>1300</v>
      </c>
      <c r="H116" s="8">
        <v>1100</v>
      </c>
      <c r="I116" s="8">
        <v>1400</v>
      </c>
      <c r="J116" s="8">
        <v>1500</v>
      </c>
      <c r="K116" s="8">
        <v>1400</v>
      </c>
      <c r="L116" s="8">
        <v>1500</v>
      </c>
      <c r="M116" s="8">
        <v>1700</v>
      </c>
      <c r="N116" s="8">
        <v>2200</v>
      </c>
      <c r="O116" s="8">
        <v>2200</v>
      </c>
      <c r="P116" s="8">
        <v>1900</v>
      </c>
      <c r="Q116" s="8">
        <v>1600</v>
      </c>
      <c r="R116" s="8">
        <v>1800</v>
      </c>
      <c r="S116" s="8">
        <v>1300</v>
      </c>
      <c r="T116" s="174">
        <v>800</v>
      </c>
      <c r="U116" s="174">
        <v>600</v>
      </c>
      <c r="V116" s="174">
        <v>300</v>
      </c>
    </row>
    <row r="117" spans="1:22" x14ac:dyDescent="0.35">
      <c r="A117" s="173" t="s">
        <v>235</v>
      </c>
      <c r="B117" s="187" t="s">
        <v>236</v>
      </c>
      <c r="C117" s="8">
        <v>104700</v>
      </c>
      <c r="D117" s="8">
        <v>2600</v>
      </c>
      <c r="E117" s="8">
        <v>2900</v>
      </c>
      <c r="F117" s="8">
        <v>2900</v>
      </c>
      <c r="G117" s="8">
        <v>2600</v>
      </c>
      <c r="H117" s="8">
        <v>3000</v>
      </c>
      <c r="I117" s="8">
        <v>3100</v>
      </c>
      <c r="J117" s="8">
        <v>3500</v>
      </c>
      <c r="K117" s="8">
        <v>3300</v>
      </c>
      <c r="L117" s="8">
        <v>3200</v>
      </c>
      <c r="M117" s="8">
        <v>3600</v>
      </c>
      <c r="N117" s="8">
        <v>4000</v>
      </c>
      <c r="O117" s="8">
        <v>3800</v>
      </c>
      <c r="P117" s="8">
        <v>3200</v>
      </c>
      <c r="Q117" s="8">
        <v>2800</v>
      </c>
      <c r="R117" s="8">
        <v>3100</v>
      </c>
      <c r="S117" s="8">
        <v>2300</v>
      </c>
      <c r="T117" s="8">
        <v>1400</v>
      </c>
      <c r="U117" s="174">
        <v>900</v>
      </c>
      <c r="V117" s="174">
        <v>500</v>
      </c>
    </row>
    <row r="118" spans="1:22" x14ac:dyDescent="0.35">
      <c r="A118" s="173" t="s">
        <v>237</v>
      </c>
      <c r="B118" s="187" t="s">
        <v>238</v>
      </c>
      <c r="C118" s="8">
        <v>57700</v>
      </c>
      <c r="D118" s="8">
        <v>1400</v>
      </c>
      <c r="E118" s="8">
        <v>1700</v>
      </c>
      <c r="F118" s="8">
        <v>1700</v>
      </c>
      <c r="G118" s="8">
        <v>2100</v>
      </c>
      <c r="H118" s="8">
        <v>1400</v>
      </c>
      <c r="I118" s="8">
        <v>1500</v>
      </c>
      <c r="J118" s="8">
        <v>1900</v>
      </c>
      <c r="K118" s="8">
        <v>1900</v>
      </c>
      <c r="L118" s="8">
        <v>1800</v>
      </c>
      <c r="M118" s="8">
        <v>1800</v>
      </c>
      <c r="N118" s="8">
        <v>2000</v>
      </c>
      <c r="O118" s="8">
        <v>2100</v>
      </c>
      <c r="P118" s="8">
        <v>1800</v>
      </c>
      <c r="Q118" s="8">
        <v>1500</v>
      </c>
      <c r="R118" s="8">
        <v>1600</v>
      </c>
      <c r="S118" s="8">
        <v>1300</v>
      </c>
      <c r="T118" s="8">
        <v>1100</v>
      </c>
      <c r="U118" s="174">
        <v>800</v>
      </c>
      <c r="V118" s="174">
        <v>500</v>
      </c>
    </row>
    <row r="119" spans="1:22" x14ac:dyDescent="0.35">
      <c r="A119" s="173" t="s">
        <v>239</v>
      </c>
      <c r="B119" s="186" t="s">
        <v>240</v>
      </c>
      <c r="C119" s="8">
        <v>768400</v>
      </c>
      <c r="D119" s="8">
        <v>17200</v>
      </c>
      <c r="E119" s="8">
        <v>20300</v>
      </c>
      <c r="F119" s="8">
        <v>21000</v>
      </c>
      <c r="G119" s="8">
        <v>20400</v>
      </c>
      <c r="H119" s="8">
        <v>21400</v>
      </c>
      <c r="I119" s="8">
        <v>21500</v>
      </c>
      <c r="J119" s="8">
        <v>23100</v>
      </c>
      <c r="K119" s="8">
        <v>22200</v>
      </c>
      <c r="L119" s="8">
        <v>21500</v>
      </c>
      <c r="M119" s="8">
        <v>24000</v>
      </c>
      <c r="N119" s="8">
        <v>28300</v>
      </c>
      <c r="O119" s="8">
        <v>29300</v>
      </c>
      <c r="P119" s="8">
        <v>26100</v>
      </c>
      <c r="Q119" s="8">
        <v>23800</v>
      </c>
      <c r="R119" s="8">
        <v>25700</v>
      </c>
      <c r="S119" s="8">
        <v>19400</v>
      </c>
      <c r="T119" s="8">
        <v>13400</v>
      </c>
      <c r="U119" s="8">
        <v>8300</v>
      </c>
      <c r="V119" s="8">
        <v>5300</v>
      </c>
    </row>
    <row r="120" spans="1:22" x14ac:dyDescent="0.35">
      <c r="A120" s="173" t="s">
        <v>241</v>
      </c>
      <c r="B120" s="187" t="s">
        <v>242</v>
      </c>
      <c r="C120" s="8">
        <v>70500</v>
      </c>
      <c r="D120" s="8">
        <v>1700</v>
      </c>
      <c r="E120" s="8">
        <v>2000</v>
      </c>
      <c r="F120" s="8">
        <v>2100</v>
      </c>
      <c r="G120" s="8">
        <v>1900</v>
      </c>
      <c r="H120" s="8">
        <v>1700</v>
      </c>
      <c r="I120" s="8">
        <v>2200</v>
      </c>
      <c r="J120" s="8">
        <v>2400</v>
      </c>
      <c r="K120" s="8">
        <v>2400</v>
      </c>
      <c r="L120" s="8">
        <v>2200</v>
      </c>
      <c r="M120" s="8">
        <v>2300</v>
      </c>
      <c r="N120" s="8">
        <v>2500</v>
      </c>
      <c r="O120" s="8">
        <v>2500</v>
      </c>
      <c r="P120" s="8">
        <v>2200</v>
      </c>
      <c r="Q120" s="8">
        <v>2000</v>
      </c>
      <c r="R120" s="8">
        <v>2000</v>
      </c>
      <c r="S120" s="8">
        <v>1500</v>
      </c>
      <c r="T120" s="8">
        <v>1100</v>
      </c>
      <c r="U120" s="174">
        <v>700</v>
      </c>
      <c r="V120" s="174">
        <v>500</v>
      </c>
    </row>
    <row r="121" spans="1:22" x14ac:dyDescent="0.35">
      <c r="A121" s="173" t="s">
        <v>243</v>
      </c>
      <c r="B121" s="187" t="s">
        <v>244</v>
      </c>
      <c r="C121" s="8">
        <v>142300</v>
      </c>
      <c r="D121" s="8">
        <v>2700</v>
      </c>
      <c r="E121" s="8">
        <v>3200</v>
      </c>
      <c r="F121" s="8">
        <v>3600</v>
      </c>
      <c r="G121" s="8">
        <v>3100</v>
      </c>
      <c r="H121" s="8">
        <v>2800</v>
      </c>
      <c r="I121" s="8">
        <v>3200</v>
      </c>
      <c r="J121" s="8">
        <v>3500</v>
      </c>
      <c r="K121" s="8">
        <v>3300</v>
      </c>
      <c r="L121" s="8">
        <v>3300</v>
      </c>
      <c r="M121" s="8">
        <v>4100</v>
      </c>
      <c r="N121" s="8">
        <v>5400</v>
      </c>
      <c r="O121" s="8">
        <v>6100</v>
      </c>
      <c r="P121" s="8">
        <v>5900</v>
      </c>
      <c r="Q121" s="8">
        <v>5700</v>
      </c>
      <c r="R121" s="8">
        <v>6300</v>
      </c>
      <c r="S121" s="8">
        <v>4600</v>
      </c>
      <c r="T121" s="8">
        <v>3100</v>
      </c>
      <c r="U121" s="8">
        <v>1800</v>
      </c>
      <c r="V121" s="8">
        <v>1100</v>
      </c>
    </row>
    <row r="122" spans="1:22" x14ac:dyDescent="0.35">
      <c r="A122" s="173" t="s">
        <v>245</v>
      </c>
      <c r="B122" s="187" t="s">
        <v>246</v>
      </c>
      <c r="C122" s="8">
        <v>103900</v>
      </c>
      <c r="D122" s="8">
        <v>2500</v>
      </c>
      <c r="E122" s="8">
        <v>2600</v>
      </c>
      <c r="F122" s="8">
        <v>2500</v>
      </c>
      <c r="G122" s="8">
        <v>4700</v>
      </c>
      <c r="H122" s="8">
        <v>7100</v>
      </c>
      <c r="I122" s="8">
        <v>3900</v>
      </c>
      <c r="J122" s="8">
        <v>3700</v>
      </c>
      <c r="K122" s="8">
        <v>3200</v>
      </c>
      <c r="L122" s="8">
        <v>2900</v>
      </c>
      <c r="M122" s="8">
        <v>2700</v>
      </c>
      <c r="N122" s="8">
        <v>3000</v>
      </c>
      <c r="O122" s="8">
        <v>3100</v>
      </c>
      <c r="P122" s="8">
        <v>2500</v>
      </c>
      <c r="Q122" s="8">
        <v>2100</v>
      </c>
      <c r="R122" s="8">
        <v>2100</v>
      </c>
      <c r="S122" s="8">
        <v>1500</v>
      </c>
      <c r="T122" s="8">
        <v>1200</v>
      </c>
      <c r="U122" s="174">
        <v>800</v>
      </c>
      <c r="V122" s="174">
        <v>500</v>
      </c>
    </row>
    <row r="123" spans="1:22" x14ac:dyDescent="0.35">
      <c r="A123" s="173" t="s">
        <v>247</v>
      </c>
      <c r="B123" s="187" t="s">
        <v>248</v>
      </c>
      <c r="C123" s="8">
        <v>118000</v>
      </c>
      <c r="D123" s="8">
        <v>2700</v>
      </c>
      <c r="E123" s="8">
        <v>3300</v>
      </c>
      <c r="F123" s="8">
        <v>3400</v>
      </c>
      <c r="G123" s="8">
        <v>2800</v>
      </c>
      <c r="H123" s="8">
        <v>2600</v>
      </c>
      <c r="I123" s="8">
        <v>3300</v>
      </c>
      <c r="J123" s="8">
        <v>3600</v>
      </c>
      <c r="K123" s="8">
        <v>3600</v>
      </c>
      <c r="L123" s="8">
        <v>3400</v>
      </c>
      <c r="M123" s="8">
        <v>3900</v>
      </c>
      <c r="N123" s="8">
        <v>4700</v>
      </c>
      <c r="O123" s="8">
        <v>4500</v>
      </c>
      <c r="P123" s="8">
        <v>3900</v>
      </c>
      <c r="Q123" s="8">
        <v>3400</v>
      </c>
      <c r="R123" s="8">
        <v>4000</v>
      </c>
      <c r="S123" s="8">
        <v>3100</v>
      </c>
      <c r="T123" s="8">
        <v>2200</v>
      </c>
      <c r="U123" s="8">
        <v>1300</v>
      </c>
      <c r="V123" s="174">
        <v>800</v>
      </c>
    </row>
    <row r="124" spans="1:22" x14ac:dyDescent="0.35">
      <c r="A124" s="173" t="s">
        <v>249</v>
      </c>
      <c r="B124" s="187" t="s">
        <v>250</v>
      </c>
      <c r="C124" s="8">
        <v>95100</v>
      </c>
      <c r="D124" s="8">
        <v>2200</v>
      </c>
      <c r="E124" s="8">
        <v>2600</v>
      </c>
      <c r="F124" s="8">
        <v>2500</v>
      </c>
      <c r="G124" s="8">
        <v>2200</v>
      </c>
      <c r="H124" s="8">
        <v>2200</v>
      </c>
      <c r="I124" s="8">
        <v>2600</v>
      </c>
      <c r="J124" s="8">
        <v>2900</v>
      </c>
      <c r="K124" s="8">
        <v>2800</v>
      </c>
      <c r="L124" s="8">
        <v>2700</v>
      </c>
      <c r="M124" s="8">
        <v>3200</v>
      </c>
      <c r="N124" s="8">
        <v>3500</v>
      </c>
      <c r="O124" s="8">
        <v>3600</v>
      </c>
      <c r="P124" s="8">
        <v>3100</v>
      </c>
      <c r="Q124" s="8">
        <v>2900</v>
      </c>
      <c r="R124" s="8">
        <v>3200</v>
      </c>
      <c r="S124" s="8">
        <v>2400</v>
      </c>
      <c r="T124" s="8">
        <v>1800</v>
      </c>
      <c r="U124" s="8">
        <v>1100</v>
      </c>
      <c r="V124" s="174">
        <v>700</v>
      </c>
    </row>
    <row r="125" spans="1:22" x14ac:dyDescent="0.35">
      <c r="A125" s="173" t="s">
        <v>251</v>
      </c>
      <c r="B125" s="187" t="s">
        <v>252</v>
      </c>
      <c r="C125" s="8">
        <v>143400</v>
      </c>
      <c r="D125" s="8">
        <v>3300</v>
      </c>
      <c r="E125" s="8">
        <v>4000</v>
      </c>
      <c r="F125" s="8">
        <v>4400</v>
      </c>
      <c r="G125" s="8">
        <v>3600</v>
      </c>
      <c r="H125" s="8">
        <v>3000</v>
      </c>
      <c r="I125" s="8">
        <v>3900</v>
      </c>
      <c r="J125" s="8">
        <v>4200</v>
      </c>
      <c r="K125" s="8">
        <v>4300</v>
      </c>
      <c r="L125" s="8">
        <v>4400</v>
      </c>
      <c r="M125" s="8">
        <v>4900</v>
      </c>
      <c r="N125" s="8">
        <v>5600</v>
      </c>
      <c r="O125" s="8">
        <v>5600</v>
      </c>
      <c r="P125" s="8">
        <v>5000</v>
      </c>
      <c r="Q125" s="8">
        <v>4500</v>
      </c>
      <c r="R125" s="8">
        <v>4800</v>
      </c>
      <c r="S125" s="8">
        <v>3600</v>
      </c>
      <c r="T125" s="8">
        <v>2400</v>
      </c>
      <c r="U125" s="8">
        <v>1500</v>
      </c>
      <c r="V125" s="8">
        <v>1000</v>
      </c>
    </row>
    <row r="126" spans="1:22" x14ac:dyDescent="0.35">
      <c r="A126" s="173" t="s">
        <v>253</v>
      </c>
      <c r="B126" s="187" t="s">
        <v>254</v>
      </c>
      <c r="C126" s="8">
        <v>95200</v>
      </c>
      <c r="D126" s="8">
        <v>2100</v>
      </c>
      <c r="E126" s="8">
        <v>2600</v>
      </c>
      <c r="F126" s="8">
        <v>2600</v>
      </c>
      <c r="G126" s="8">
        <v>2200</v>
      </c>
      <c r="H126" s="8">
        <v>2000</v>
      </c>
      <c r="I126" s="8">
        <v>2500</v>
      </c>
      <c r="J126" s="8">
        <v>2600</v>
      </c>
      <c r="K126" s="8">
        <v>2700</v>
      </c>
      <c r="L126" s="8">
        <v>2600</v>
      </c>
      <c r="M126" s="8">
        <v>2900</v>
      </c>
      <c r="N126" s="8">
        <v>3700</v>
      </c>
      <c r="O126" s="8">
        <v>3900</v>
      </c>
      <c r="P126" s="8">
        <v>3500</v>
      </c>
      <c r="Q126" s="8">
        <v>3300</v>
      </c>
      <c r="R126" s="8">
        <v>3400</v>
      </c>
      <c r="S126" s="8">
        <v>2600</v>
      </c>
      <c r="T126" s="8">
        <v>1700</v>
      </c>
      <c r="U126" s="8">
        <v>1000</v>
      </c>
      <c r="V126" s="174">
        <v>600</v>
      </c>
    </row>
    <row r="127" spans="1:22" x14ac:dyDescent="0.35">
      <c r="A127" s="173" t="s">
        <v>271</v>
      </c>
      <c r="B127" s="186" t="s">
        <v>992</v>
      </c>
      <c r="C127" s="8">
        <v>824800</v>
      </c>
      <c r="D127" s="8">
        <v>20400</v>
      </c>
      <c r="E127" s="8">
        <v>23000</v>
      </c>
      <c r="F127" s="8">
        <v>23400</v>
      </c>
      <c r="G127" s="8">
        <v>20400</v>
      </c>
      <c r="H127" s="8">
        <v>20500</v>
      </c>
      <c r="I127" s="8">
        <v>25000</v>
      </c>
      <c r="J127" s="8">
        <v>27300</v>
      </c>
      <c r="K127" s="8">
        <v>26300</v>
      </c>
      <c r="L127" s="8">
        <v>24900</v>
      </c>
      <c r="M127" s="8">
        <v>26400</v>
      </c>
      <c r="N127" s="8">
        <v>30700</v>
      </c>
      <c r="O127" s="8">
        <v>31000</v>
      </c>
      <c r="P127" s="8">
        <v>26500</v>
      </c>
      <c r="Q127" s="8">
        <v>23400</v>
      </c>
      <c r="R127" s="8">
        <v>24700</v>
      </c>
      <c r="S127" s="8">
        <v>19000</v>
      </c>
      <c r="T127" s="8">
        <v>13300</v>
      </c>
      <c r="U127" s="8">
        <v>8400</v>
      </c>
      <c r="V127" s="8">
        <v>5400</v>
      </c>
    </row>
    <row r="128" spans="1:22" x14ac:dyDescent="0.35">
      <c r="A128" s="173" t="s">
        <v>273</v>
      </c>
      <c r="B128" s="187" t="s">
        <v>274</v>
      </c>
      <c r="C128" s="8">
        <v>126300</v>
      </c>
      <c r="D128" s="8">
        <v>3300</v>
      </c>
      <c r="E128" s="8">
        <v>3700</v>
      </c>
      <c r="F128" s="8">
        <v>3800</v>
      </c>
      <c r="G128" s="8">
        <v>3200</v>
      </c>
      <c r="H128" s="8">
        <v>3200</v>
      </c>
      <c r="I128" s="8">
        <v>4200</v>
      </c>
      <c r="J128" s="8">
        <v>4500</v>
      </c>
      <c r="K128" s="8">
        <v>4100</v>
      </c>
      <c r="L128" s="8">
        <v>3800</v>
      </c>
      <c r="M128" s="8">
        <v>4100</v>
      </c>
      <c r="N128" s="8">
        <v>4800</v>
      </c>
      <c r="O128" s="8">
        <v>4600</v>
      </c>
      <c r="P128" s="8">
        <v>3800</v>
      </c>
      <c r="Q128" s="8">
        <v>3400</v>
      </c>
      <c r="R128" s="8">
        <v>3500</v>
      </c>
      <c r="S128" s="8">
        <v>2800</v>
      </c>
      <c r="T128" s="8">
        <v>1900</v>
      </c>
      <c r="U128" s="8">
        <v>1100</v>
      </c>
      <c r="V128" s="174">
        <v>700</v>
      </c>
    </row>
    <row r="129" spans="1:22" x14ac:dyDescent="0.35">
      <c r="A129" s="173" t="s">
        <v>275</v>
      </c>
      <c r="B129" s="187" t="s">
        <v>276</v>
      </c>
      <c r="C129" s="8">
        <v>117800</v>
      </c>
      <c r="D129" s="8">
        <v>3000</v>
      </c>
      <c r="E129" s="8">
        <v>3200</v>
      </c>
      <c r="F129" s="8">
        <v>3200</v>
      </c>
      <c r="G129" s="8">
        <v>2800</v>
      </c>
      <c r="H129" s="8">
        <v>2700</v>
      </c>
      <c r="I129" s="8">
        <v>3500</v>
      </c>
      <c r="J129" s="8">
        <v>3600</v>
      </c>
      <c r="K129" s="8">
        <v>3400</v>
      </c>
      <c r="L129" s="8">
        <v>3300</v>
      </c>
      <c r="M129" s="8">
        <v>3800</v>
      </c>
      <c r="N129" s="8">
        <v>4500</v>
      </c>
      <c r="O129" s="8">
        <v>4600</v>
      </c>
      <c r="P129" s="8">
        <v>3900</v>
      </c>
      <c r="Q129" s="8">
        <v>3500</v>
      </c>
      <c r="R129" s="8">
        <v>3800</v>
      </c>
      <c r="S129" s="8">
        <v>2800</v>
      </c>
      <c r="T129" s="8">
        <v>1900</v>
      </c>
      <c r="U129" s="8">
        <v>1200</v>
      </c>
      <c r="V129" s="174">
        <v>700</v>
      </c>
    </row>
    <row r="130" spans="1:22" x14ac:dyDescent="0.35">
      <c r="A130" s="173" t="s">
        <v>277</v>
      </c>
      <c r="B130" s="187" t="s">
        <v>278</v>
      </c>
      <c r="C130" s="8">
        <v>110900</v>
      </c>
      <c r="D130" s="8">
        <v>2600</v>
      </c>
      <c r="E130" s="8">
        <v>3000</v>
      </c>
      <c r="F130" s="8">
        <v>2900</v>
      </c>
      <c r="G130" s="8">
        <v>2900</v>
      </c>
      <c r="H130" s="8">
        <v>3100</v>
      </c>
      <c r="I130" s="8">
        <v>3600</v>
      </c>
      <c r="J130" s="8">
        <v>3800</v>
      </c>
      <c r="K130" s="8">
        <v>3600</v>
      </c>
      <c r="L130" s="8">
        <v>3300</v>
      </c>
      <c r="M130" s="8">
        <v>3400</v>
      </c>
      <c r="N130" s="8">
        <v>3900</v>
      </c>
      <c r="O130" s="8">
        <v>4100</v>
      </c>
      <c r="P130" s="8">
        <v>3500</v>
      </c>
      <c r="Q130" s="8">
        <v>3100</v>
      </c>
      <c r="R130" s="8">
        <v>3500</v>
      </c>
      <c r="S130" s="8">
        <v>2600</v>
      </c>
      <c r="T130" s="8">
        <v>1800</v>
      </c>
      <c r="U130" s="8">
        <v>1200</v>
      </c>
      <c r="V130" s="174">
        <v>800</v>
      </c>
    </row>
    <row r="131" spans="1:22" x14ac:dyDescent="0.35">
      <c r="A131" s="173" t="s">
        <v>279</v>
      </c>
      <c r="B131" s="187" t="s">
        <v>280</v>
      </c>
      <c r="C131" s="8">
        <v>117300</v>
      </c>
      <c r="D131" s="8">
        <v>2900</v>
      </c>
      <c r="E131" s="8">
        <v>3300</v>
      </c>
      <c r="F131" s="8">
        <v>3200</v>
      </c>
      <c r="G131" s="8">
        <v>2800</v>
      </c>
      <c r="H131" s="8">
        <v>2600</v>
      </c>
      <c r="I131" s="8">
        <v>3600</v>
      </c>
      <c r="J131" s="8">
        <v>4100</v>
      </c>
      <c r="K131" s="8">
        <v>3900</v>
      </c>
      <c r="L131" s="8">
        <v>3700</v>
      </c>
      <c r="M131" s="8">
        <v>3800</v>
      </c>
      <c r="N131" s="8">
        <v>4500</v>
      </c>
      <c r="O131" s="8">
        <v>4400</v>
      </c>
      <c r="P131" s="8">
        <v>3800</v>
      </c>
      <c r="Q131" s="8">
        <v>3400</v>
      </c>
      <c r="R131" s="8">
        <v>3600</v>
      </c>
      <c r="S131" s="8">
        <v>2700</v>
      </c>
      <c r="T131" s="8">
        <v>2000</v>
      </c>
      <c r="U131" s="8">
        <v>1300</v>
      </c>
      <c r="V131" s="174">
        <v>800</v>
      </c>
    </row>
    <row r="132" spans="1:22" x14ac:dyDescent="0.35">
      <c r="A132" s="173" t="s">
        <v>281</v>
      </c>
      <c r="B132" s="187" t="s">
        <v>282</v>
      </c>
      <c r="C132" s="8">
        <v>110500</v>
      </c>
      <c r="D132" s="8">
        <v>2900</v>
      </c>
      <c r="E132" s="8">
        <v>3200</v>
      </c>
      <c r="F132" s="8">
        <v>3200</v>
      </c>
      <c r="G132" s="8">
        <v>2600</v>
      </c>
      <c r="H132" s="8">
        <v>2800</v>
      </c>
      <c r="I132" s="8">
        <v>3600</v>
      </c>
      <c r="J132" s="8">
        <v>4000</v>
      </c>
      <c r="K132" s="8">
        <v>3800</v>
      </c>
      <c r="L132" s="8">
        <v>3300</v>
      </c>
      <c r="M132" s="8">
        <v>3400</v>
      </c>
      <c r="N132" s="8">
        <v>4000</v>
      </c>
      <c r="O132" s="8">
        <v>4200</v>
      </c>
      <c r="P132" s="8">
        <v>3600</v>
      </c>
      <c r="Q132" s="8">
        <v>3000</v>
      </c>
      <c r="R132" s="8">
        <v>2900</v>
      </c>
      <c r="S132" s="8">
        <v>2300</v>
      </c>
      <c r="T132" s="8">
        <v>1600</v>
      </c>
      <c r="U132" s="8">
        <v>1000</v>
      </c>
      <c r="V132" s="174">
        <v>600</v>
      </c>
    </row>
    <row r="133" spans="1:22" x14ac:dyDescent="0.35">
      <c r="A133" s="173" t="s">
        <v>283</v>
      </c>
      <c r="B133" s="187" t="s">
        <v>284</v>
      </c>
      <c r="C133" s="8">
        <v>122900</v>
      </c>
      <c r="D133" s="8">
        <v>3000</v>
      </c>
      <c r="E133" s="8">
        <v>3300</v>
      </c>
      <c r="F133" s="8">
        <v>3400</v>
      </c>
      <c r="G133" s="8">
        <v>3100</v>
      </c>
      <c r="H133" s="8">
        <v>3000</v>
      </c>
      <c r="I133" s="8">
        <v>3600</v>
      </c>
      <c r="J133" s="8">
        <v>3800</v>
      </c>
      <c r="K133" s="8">
        <v>3600</v>
      </c>
      <c r="L133" s="8">
        <v>3400</v>
      </c>
      <c r="M133" s="8">
        <v>3900</v>
      </c>
      <c r="N133" s="8">
        <v>4600</v>
      </c>
      <c r="O133" s="8">
        <v>4700</v>
      </c>
      <c r="P133" s="8">
        <v>4200</v>
      </c>
      <c r="Q133" s="8">
        <v>3700</v>
      </c>
      <c r="R133" s="8">
        <v>4000</v>
      </c>
      <c r="S133" s="8">
        <v>3000</v>
      </c>
      <c r="T133" s="8">
        <v>2000</v>
      </c>
      <c r="U133" s="8">
        <v>1300</v>
      </c>
      <c r="V133" s="174">
        <v>800</v>
      </c>
    </row>
    <row r="134" spans="1:22" x14ac:dyDescent="0.35">
      <c r="A134" s="173" t="s">
        <v>285</v>
      </c>
      <c r="B134" s="187" t="s">
        <v>286</v>
      </c>
      <c r="C134" s="8">
        <v>119000</v>
      </c>
      <c r="D134" s="8">
        <v>2800</v>
      </c>
      <c r="E134" s="8">
        <v>3300</v>
      </c>
      <c r="F134" s="8">
        <v>3600</v>
      </c>
      <c r="G134" s="8">
        <v>3200</v>
      </c>
      <c r="H134" s="8">
        <v>3100</v>
      </c>
      <c r="I134" s="8">
        <v>3100</v>
      </c>
      <c r="J134" s="8">
        <v>3500</v>
      </c>
      <c r="K134" s="8">
        <v>3800</v>
      </c>
      <c r="L134" s="8">
        <v>4000</v>
      </c>
      <c r="M134" s="8">
        <v>4000</v>
      </c>
      <c r="N134" s="8">
        <v>4400</v>
      </c>
      <c r="O134" s="8">
        <v>4400</v>
      </c>
      <c r="P134" s="8">
        <v>3600</v>
      </c>
      <c r="Q134" s="8">
        <v>3300</v>
      </c>
      <c r="R134" s="8">
        <v>3500</v>
      </c>
      <c r="S134" s="8">
        <v>2800</v>
      </c>
      <c r="T134" s="8">
        <v>1900</v>
      </c>
      <c r="U134" s="8">
        <v>1400</v>
      </c>
      <c r="V134" s="8">
        <v>1000</v>
      </c>
    </row>
    <row r="135" spans="1:22" x14ac:dyDescent="0.35">
      <c r="A135" s="173" t="s">
        <v>287</v>
      </c>
      <c r="B135" s="185" t="s">
        <v>914</v>
      </c>
      <c r="C135" s="8">
        <v>5950800</v>
      </c>
      <c r="D135" s="8">
        <v>163900</v>
      </c>
      <c r="E135" s="8">
        <v>179500</v>
      </c>
      <c r="F135" s="8">
        <v>182500</v>
      </c>
      <c r="G135" s="8">
        <v>173600</v>
      </c>
      <c r="H135" s="8">
        <v>178900</v>
      </c>
      <c r="I135" s="8">
        <v>189200</v>
      </c>
      <c r="J135" s="8">
        <v>206300</v>
      </c>
      <c r="K135" s="8">
        <v>197000</v>
      </c>
      <c r="L135" s="8">
        <v>183600</v>
      </c>
      <c r="M135" s="8">
        <v>185900</v>
      </c>
      <c r="N135" s="8">
        <v>207500</v>
      </c>
      <c r="O135" s="8">
        <v>200300</v>
      </c>
      <c r="P135" s="8">
        <v>171200</v>
      </c>
      <c r="Q135" s="8">
        <v>150200</v>
      </c>
      <c r="R135" s="8">
        <v>153000</v>
      </c>
      <c r="S135" s="8">
        <v>120400</v>
      </c>
      <c r="T135" s="8">
        <v>87800</v>
      </c>
      <c r="U135" s="8">
        <v>56600</v>
      </c>
      <c r="V135" s="8">
        <v>35800</v>
      </c>
    </row>
    <row r="136" spans="1:22" x14ac:dyDescent="0.35">
      <c r="A136" s="173" t="s">
        <v>289</v>
      </c>
      <c r="B136" s="186" t="s">
        <v>290</v>
      </c>
      <c r="C136" s="8">
        <v>187100</v>
      </c>
      <c r="D136" s="8">
        <v>4100</v>
      </c>
      <c r="E136" s="8">
        <v>4500</v>
      </c>
      <c r="F136" s="8">
        <v>4900</v>
      </c>
      <c r="G136" s="8">
        <v>4300</v>
      </c>
      <c r="H136" s="8">
        <v>3900</v>
      </c>
      <c r="I136" s="8">
        <v>4800</v>
      </c>
      <c r="J136" s="8">
        <v>5400</v>
      </c>
      <c r="K136" s="8">
        <v>5200</v>
      </c>
      <c r="L136" s="8">
        <v>5000</v>
      </c>
      <c r="M136" s="8">
        <v>5700</v>
      </c>
      <c r="N136" s="8">
        <v>7000</v>
      </c>
      <c r="O136" s="8">
        <v>7500</v>
      </c>
      <c r="P136" s="8">
        <v>7000</v>
      </c>
      <c r="Q136" s="8">
        <v>6400</v>
      </c>
      <c r="R136" s="8">
        <v>6700</v>
      </c>
      <c r="S136" s="8">
        <v>5100</v>
      </c>
      <c r="T136" s="8">
        <v>3600</v>
      </c>
      <c r="U136" s="8">
        <v>2400</v>
      </c>
      <c r="V136" s="8">
        <v>1600</v>
      </c>
    </row>
    <row r="137" spans="1:22" x14ac:dyDescent="0.35">
      <c r="A137" s="173" t="s">
        <v>291</v>
      </c>
      <c r="B137" s="186" t="s">
        <v>859</v>
      </c>
      <c r="C137" s="8">
        <v>323600</v>
      </c>
      <c r="D137" s="8">
        <v>7000</v>
      </c>
      <c r="E137" s="8">
        <v>7900</v>
      </c>
      <c r="F137" s="8">
        <v>8400</v>
      </c>
      <c r="G137" s="8">
        <v>8100</v>
      </c>
      <c r="H137" s="8">
        <v>7000</v>
      </c>
      <c r="I137" s="8">
        <v>8100</v>
      </c>
      <c r="J137" s="8">
        <v>9000</v>
      </c>
      <c r="K137" s="8">
        <v>8700</v>
      </c>
      <c r="L137" s="8">
        <v>8500</v>
      </c>
      <c r="M137" s="8">
        <v>10200</v>
      </c>
      <c r="N137" s="8">
        <v>12500</v>
      </c>
      <c r="O137" s="8">
        <v>13000</v>
      </c>
      <c r="P137" s="8">
        <v>11700</v>
      </c>
      <c r="Q137" s="8">
        <v>10600</v>
      </c>
      <c r="R137" s="8">
        <v>11400</v>
      </c>
      <c r="S137" s="8">
        <v>9000</v>
      </c>
      <c r="T137" s="8">
        <v>6300</v>
      </c>
      <c r="U137" s="8">
        <v>3900</v>
      </c>
      <c r="V137" s="8">
        <v>2800</v>
      </c>
    </row>
    <row r="138" spans="1:22" x14ac:dyDescent="0.35">
      <c r="A138" s="173" t="s">
        <v>292</v>
      </c>
      <c r="B138" s="186" t="s">
        <v>920</v>
      </c>
      <c r="C138" s="8">
        <v>258400</v>
      </c>
      <c r="D138" s="8">
        <v>7700</v>
      </c>
      <c r="E138" s="8">
        <v>8400</v>
      </c>
      <c r="F138" s="8">
        <v>8300</v>
      </c>
      <c r="G138" s="8">
        <v>7200</v>
      </c>
      <c r="H138" s="8">
        <v>8200</v>
      </c>
      <c r="I138" s="8">
        <v>8700</v>
      </c>
      <c r="J138" s="8">
        <v>9800</v>
      </c>
      <c r="K138" s="8">
        <v>8800</v>
      </c>
      <c r="L138" s="8">
        <v>7700</v>
      </c>
      <c r="M138" s="8">
        <v>7700</v>
      </c>
      <c r="N138" s="8">
        <v>8300</v>
      </c>
      <c r="O138" s="8">
        <v>8100</v>
      </c>
      <c r="P138" s="8">
        <v>7200</v>
      </c>
      <c r="Q138" s="8">
        <v>6200</v>
      </c>
      <c r="R138" s="8">
        <v>6200</v>
      </c>
      <c r="S138" s="8">
        <v>4600</v>
      </c>
      <c r="T138" s="8">
        <v>3400</v>
      </c>
      <c r="U138" s="8">
        <v>2200</v>
      </c>
      <c r="V138" s="8">
        <v>1300</v>
      </c>
    </row>
    <row r="139" spans="1:22" x14ac:dyDescent="0.35">
      <c r="A139" s="173" t="s">
        <v>294</v>
      </c>
      <c r="B139" s="186" t="s">
        <v>918</v>
      </c>
      <c r="C139" s="8">
        <v>185600</v>
      </c>
      <c r="D139" s="8">
        <v>5100</v>
      </c>
      <c r="E139" s="8">
        <v>5800</v>
      </c>
      <c r="F139" s="8">
        <v>5900</v>
      </c>
      <c r="G139" s="8">
        <v>5400</v>
      </c>
      <c r="H139" s="8">
        <v>5400</v>
      </c>
      <c r="I139" s="8">
        <v>6000</v>
      </c>
      <c r="J139" s="8">
        <v>6600</v>
      </c>
      <c r="K139" s="8">
        <v>6100</v>
      </c>
      <c r="L139" s="8">
        <v>5800</v>
      </c>
      <c r="M139" s="8">
        <v>6000</v>
      </c>
      <c r="N139" s="8">
        <v>6800</v>
      </c>
      <c r="O139" s="8">
        <v>6400</v>
      </c>
      <c r="P139" s="8">
        <v>5300</v>
      </c>
      <c r="Q139" s="8">
        <v>4700</v>
      </c>
      <c r="R139" s="8">
        <v>4800</v>
      </c>
      <c r="S139" s="8">
        <v>3500</v>
      </c>
      <c r="T139" s="8">
        <v>2400</v>
      </c>
      <c r="U139" s="8">
        <v>1400</v>
      </c>
      <c r="V139" s="174">
        <v>800</v>
      </c>
    </row>
    <row r="140" spans="1:22" x14ac:dyDescent="0.35">
      <c r="A140" s="173" t="s">
        <v>296</v>
      </c>
      <c r="B140" s="186" t="s">
        <v>993</v>
      </c>
      <c r="C140" s="8">
        <v>876100</v>
      </c>
      <c r="D140" s="8">
        <v>21300</v>
      </c>
      <c r="E140" s="8">
        <v>23300</v>
      </c>
      <c r="F140" s="8">
        <v>24000</v>
      </c>
      <c r="G140" s="8">
        <v>21800</v>
      </c>
      <c r="H140" s="8">
        <v>21800</v>
      </c>
      <c r="I140" s="8">
        <v>25500</v>
      </c>
      <c r="J140" s="8">
        <v>27400</v>
      </c>
      <c r="K140" s="8">
        <v>26200</v>
      </c>
      <c r="L140" s="8">
        <v>25100</v>
      </c>
      <c r="M140" s="8">
        <v>27900</v>
      </c>
      <c r="N140" s="8">
        <v>33100</v>
      </c>
      <c r="O140" s="8">
        <v>32700</v>
      </c>
      <c r="P140" s="8">
        <v>28500</v>
      </c>
      <c r="Q140" s="8">
        <v>25500</v>
      </c>
      <c r="R140" s="8">
        <v>27300</v>
      </c>
      <c r="S140" s="8">
        <v>21600</v>
      </c>
      <c r="T140" s="8">
        <v>14900</v>
      </c>
      <c r="U140" s="8">
        <v>9100</v>
      </c>
      <c r="V140" s="8">
        <v>5600</v>
      </c>
    </row>
    <row r="141" spans="1:22" x14ac:dyDescent="0.35">
      <c r="A141" s="173" t="s">
        <v>298</v>
      </c>
      <c r="B141" s="187" t="s">
        <v>299</v>
      </c>
      <c r="C141" s="8">
        <v>100500</v>
      </c>
      <c r="D141" s="8">
        <v>2700</v>
      </c>
      <c r="E141" s="8">
        <v>2800</v>
      </c>
      <c r="F141" s="8">
        <v>2800</v>
      </c>
      <c r="G141" s="8">
        <v>2400</v>
      </c>
      <c r="H141" s="8">
        <v>2600</v>
      </c>
      <c r="I141" s="8">
        <v>3500</v>
      </c>
      <c r="J141" s="8">
        <v>3600</v>
      </c>
      <c r="K141" s="8">
        <v>3300</v>
      </c>
      <c r="L141" s="8">
        <v>2900</v>
      </c>
      <c r="M141" s="8">
        <v>3200</v>
      </c>
      <c r="N141" s="8">
        <v>3900</v>
      </c>
      <c r="O141" s="8">
        <v>3800</v>
      </c>
      <c r="P141" s="8">
        <v>3100</v>
      </c>
      <c r="Q141" s="8">
        <v>2700</v>
      </c>
      <c r="R141" s="8">
        <v>2800</v>
      </c>
      <c r="S141" s="8">
        <v>2100</v>
      </c>
      <c r="T141" s="8">
        <v>1500</v>
      </c>
      <c r="U141" s="174">
        <v>800</v>
      </c>
      <c r="V141" s="174">
        <v>600</v>
      </c>
    </row>
    <row r="142" spans="1:22" x14ac:dyDescent="0.35">
      <c r="A142" s="173" t="s">
        <v>300</v>
      </c>
      <c r="B142" s="187" t="s">
        <v>301</v>
      </c>
      <c r="C142" s="8">
        <v>124000</v>
      </c>
      <c r="D142" s="8">
        <v>3300</v>
      </c>
      <c r="E142" s="8">
        <v>3600</v>
      </c>
      <c r="F142" s="8">
        <v>3800</v>
      </c>
      <c r="G142" s="8">
        <v>3200</v>
      </c>
      <c r="H142" s="8">
        <v>3100</v>
      </c>
      <c r="I142" s="8">
        <v>3900</v>
      </c>
      <c r="J142" s="8">
        <v>4300</v>
      </c>
      <c r="K142" s="8">
        <v>4000</v>
      </c>
      <c r="L142" s="8">
        <v>3700</v>
      </c>
      <c r="M142" s="8">
        <v>3900</v>
      </c>
      <c r="N142" s="8">
        <v>4500</v>
      </c>
      <c r="O142" s="8">
        <v>4400</v>
      </c>
      <c r="P142" s="8">
        <v>3700</v>
      </c>
      <c r="Q142" s="8">
        <v>3100</v>
      </c>
      <c r="R142" s="8">
        <v>3200</v>
      </c>
      <c r="S142" s="8">
        <v>2500</v>
      </c>
      <c r="T142" s="8">
        <v>1700</v>
      </c>
      <c r="U142" s="8">
        <v>1100</v>
      </c>
      <c r="V142" s="174">
        <v>700</v>
      </c>
    </row>
    <row r="143" spans="1:22" x14ac:dyDescent="0.35">
      <c r="A143" s="173" t="s">
        <v>302</v>
      </c>
      <c r="B143" s="187" t="s">
        <v>303</v>
      </c>
      <c r="C143" s="8">
        <v>106400</v>
      </c>
      <c r="D143" s="8">
        <v>2600</v>
      </c>
      <c r="E143" s="8">
        <v>2800</v>
      </c>
      <c r="F143" s="8">
        <v>2800</v>
      </c>
      <c r="G143" s="8">
        <v>2500</v>
      </c>
      <c r="H143" s="8">
        <v>2300</v>
      </c>
      <c r="I143" s="8">
        <v>3000</v>
      </c>
      <c r="J143" s="8">
        <v>3100</v>
      </c>
      <c r="K143" s="8">
        <v>3100</v>
      </c>
      <c r="L143" s="8">
        <v>3100</v>
      </c>
      <c r="M143" s="8">
        <v>3500</v>
      </c>
      <c r="N143" s="8">
        <v>4100</v>
      </c>
      <c r="O143" s="8">
        <v>4000</v>
      </c>
      <c r="P143" s="8">
        <v>3400</v>
      </c>
      <c r="Q143" s="8">
        <v>3200</v>
      </c>
      <c r="R143" s="8">
        <v>3600</v>
      </c>
      <c r="S143" s="8">
        <v>3100</v>
      </c>
      <c r="T143" s="8">
        <v>2000</v>
      </c>
      <c r="U143" s="8">
        <v>1100</v>
      </c>
      <c r="V143" s="174">
        <v>700</v>
      </c>
    </row>
    <row r="144" spans="1:22" x14ac:dyDescent="0.35">
      <c r="A144" s="173" t="s">
        <v>304</v>
      </c>
      <c r="B144" s="187" t="s">
        <v>305</v>
      </c>
      <c r="C144" s="8">
        <v>123300</v>
      </c>
      <c r="D144" s="8">
        <v>2800</v>
      </c>
      <c r="E144" s="8">
        <v>3200</v>
      </c>
      <c r="F144" s="8">
        <v>3100</v>
      </c>
      <c r="G144" s="8">
        <v>3800</v>
      </c>
      <c r="H144" s="8">
        <v>4400</v>
      </c>
      <c r="I144" s="8">
        <v>3500</v>
      </c>
      <c r="J144" s="8">
        <v>3900</v>
      </c>
      <c r="K144" s="8">
        <v>3700</v>
      </c>
      <c r="L144" s="8">
        <v>3500</v>
      </c>
      <c r="M144" s="8">
        <v>3800</v>
      </c>
      <c r="N144" s="8">
        <v>4500</v>
      </c>
      <c r="O144" s="8">
        <v>4400</v>
      </c>
      <c r="P144" s="8">
        <v>4000</v>
      </c>
      <c r="Q144" s="8">
        <v>3500</v>
      </c>
      <c r="R144" s="8">
        <v>3800</v>
      </c>
      <c r="S144" s="8">
        <v>2800</v>
      </c>
      <c r="T144" s="8">
        <v>2100</v>
      </c>
      <c r="U144" s="8">
        <v>1400</v>
      </c>
      <c r="V144" s="174">
        <v>800</v>
      </c>
    </row>
    <row r="145" spans="1:22" x14ac:dyDescent="0.35">
      <c r="A145" s="173" t="s">
        <v>306</v>
      </c>
      <c r="B145" s="187" t="s">
        <v>307</v>
      </c>
      <c r="C145" s="8">
        <v>110500</v>
      </c>
      <c r="D145" s="8">
        <v>2400</v>
      </c>
      <c r="E145" s="8">
        <v>2800</v>
      </c>
      <c r="F145" s="8">
        <v>2800</v>
      </c>
      <c r="G145" s="8">
        <v>2400</v>
      </c>
      <c r="H145" s="8">
        <v>2400</v>
      </c>
      <c r="I145" s="8">
        <v>2700</v>
      </c>
      <c r="J145" s="8">
        <v>2900</v>
      </c>
      <c r="K145" s="8">
        <v>3000</v>
      </c>
      <c r="L145" s="8">
        <v>2900</v>
      </c>
      <c r="M145" s="8">
        <v>3400</v>
      </c>
      <c r="N145" s="8">
        <v>4200</v>
      </c>
      <c r="O145" s="8">
        <v>4500</v>
      </c>
      <c r="P145" s="8">
        <v>4000</v>
      </c>
      <c r="Q145" s="8">
        <v>3500</v>
      </c>
      <c r="R145" s="8">
        <v>3800</v>
      </c>
      <c r="S145" s="8">
        <v>3200</v>
      </c>
      <c r="T145" s="8">
        <v>2200</v>
      </c>
      <c r="U145" s="8">
        <v>1400</v>
      </c>
      <c r="V145" s="174">
        <v>800</v>
      </c>
    </row>
    <row r="146" spans="1:22" x14ac:dyDescent="0.35">
      <c r="A146" s="173" t="s">
        <v>308</v>
      </c>
      <c r="B146" s="187" t="s">
        <v>309</v>
      </c>
      <c r="C146" s="8">
        <v>136800</v>
      </c>
      <c r="D146" s="8">
        <v>3300</v>
      </c>
      <c r="E146" s="8">
        <v>3600</v>
      </c>
      <c r="F146" s="8">
        <v>3800</v>
      </c>
      <c r="G146" s="8">
        <v>3100</v>
      </c>
      <c r="H146" s="8">
        <v>3000</v>
      </c>
      <c r="I146" s="8">
        <v>4000</v>
      </c>
      <c r="J146" s="8">
        <v>4300</v>
      </c>
      <c r="K146" s="8">
        <v>4100</v>
      </c>
      <c r="L146" s="8">
        <v>4100</v>
      </c>
      <c r="M146" s="8">
        <v>4300</v>
      </c>
      <c r="N146" s="8">
        <v>5200</v>
      </c>
      <c r="O146" s="8">
        <v>5100</v>
      </c>
      <c r="P146" s="8">
        <v>4500</v>
      </c>
      <c r="Q146" s="8">
        <v>4000</v>
      </c>
      <c r="R146" s="8">
        <v>4300</v>
      </c>
      <c r="S146" s="8">
        <v>3600</v>
      </c>
      <c r="T146" s="8">
        <v>2400</v>
      </c>
      <c r="U146" s="8">
        <v>1400</v>
      </c>
      <c r="V146" s="8">
        <v>1000</v>
      </c>
    </row>
    <row r="147" spans="1:22" x14ac:dyDescent="0.35">
      <c r="A147" s="173" t="s">
        <v>310</v>
      </c>
      <c r="B147" s="187" t="s">
        <v>311</v>
      </c>
      <c r="C147" s="8">
        <v>95800</v>
      </c>
      <c r="D147" s="8">
        <v>2000</v>
      </c>
      <c r="E147" s="8">
        <v>2300</v>
      </c>
      <c r="F147" s="8">
        <v>2500</v>
      </c>
      <c r="G147" s="8">
        <v>2300</v>
      </c>
      <c r="H147" s="8">
        <v>1900</v>
      </c>
      <c r="I147" s="8">
        <v>2400</v>
      </c>
      <c r="J147" s="8">
        <v>2500</v>
      </c>
      <c r="K147" s="8">
        <v>2500</v>
      </c>
      <c r="L147" s="8">
        <v>2600</v>
      </c>
      <c r="M147" s="8">
        <v>3100</v>
      </c>
      <c r="N147" s="8">
        <v>3900</v>
      </c>
      <c r="O147" s="8">
        <v>3800</v>
      </c>
      <c r="P147" s="8">
        <v>3400</v>
      </c>
      <c r="Q147" s="8">
        <v>3200</v>
      </c>
      <c r="R147" s="8">
        <v>3600</v>
      </c>
      <c r="S147" s="8">
        <v>2700</v>
      </c>
      <c r="T147" s="8">
        <v>1900</v>
      </c>
      <c r="U147" s="8">
        <v>1100</v>
      </c>
      <c r="V147" s="174">
        <v>700</v>
      </c>
    </row>
    <row r="148" spans="1:22" x14ac:dyDescent="0.35">
      <c r="A148" s="173" t="s">
        <v>312</v>
      </c>
      <c r="B148" s="187" t="s">
        <v>313</v>
      </c>
      <c r="C148" s="8">
        <v>78600</v>
      </c>
      <c r="D148" s="8">
        <v>2100</v>
      </c>
      <c r="E148" s="8">
        <v>2300</v>
      </c>
      <c r="F148" s="8">
        <v>2400</v>
      </c>
      <c r="G148" s="8">
        <v>2000</v>
      </c>
      <c r="H148" s="8">
        <v>2100</v>
      </c>
      <c r="I148" s="8">
        <v>2600</v>
      </c>
      <c r="J148" s="8">
        <v>2800</v>
      </c>
      <c r="K148" s="8">
        <v>2600</v>
      </c>
      <c r="L148" s="8">
        <v>2400</v>
      </c>
      <c r="M148" s="8">
        <v>2700</v>
      </c>
      <c r="N148" s="8">
        <v>2800</v>
      </c>
      <c r="O148" s="8">
        <v>2700</v>
      </c>
      <c r="P148" s="8">
        <v>2400</v>
      </c>
      <c r="Q148" s="8">
        <v>2300</v>
      </c>
      <c r="R148" s="8">
        <v>2200</v>
      </c>
      <c r="S148" s="8">
        <v>1600</v>
      </c>
      <c r="T148" s="8">
        <v>1000</v>
      </c>
      <c r="U148" s="174">
        <v>600</v>
      </c>
      <c r="V148" s="174">
        <v>400</v>
      </c>
    </row>
    <row r="149" spans="1:22" x14ac:dyDescent="0.35">
      <c r="A149" s="173" t="s">
        <v>314</v>
      </c>
      <c r="B149" s="186" t="s">
        <v>315</v>
      </c>
      <c r="C149" s="8">
        <v>596800</v>
      </c>
      <c r="D149" s="8">
        <v>15100</v>
      </c>
      <c r="E149" s="8">
        <v>16800</v>
      </c>
      <c r="F149" s="8">
        <v>17000</v>
      </c>
      <c r="G149" s="8">
        <v>15400</v>
      </c>
      <c r="H149" s="8">
        <v>15400</v>
      </c>
      <c r="I149" s="8">
        <v>18000</v>
      </c>
      <c r="J149" s="8">
        <v>20300</v>
      </c>
      <c r="K149" s="8">
        <v>19500</v>
      </c>
      <c r="L149" s="8">
        <v>18600</v>
      </c>
      <c r="M149" s="8">
        <v>19500</v>
      </c>
      <c r="N149" s="8">
        <v>21800</v>
      </c>
      <c r="O149" s="8">
        <v>21300</v>
      </c>
      <c r="P149" s="8">
        <v>18100</v>
      </c>
      <c r="Q149" s="8">
        <v>15900</v>
      </c>
      <c r="R149" s="8">
        <v>17000</v>
      </c>
      <c r="S149" s="8">
        <v>13600</v>
      </c>
      <c r="T149" s="8">
        <v>9500</v>
      </c>
      <c r="U149" s="8">
        <v>6100</v>
      </c>
      <c r="V149" s="8">
        <v>4000</v>
      </c>
    </row>
    <row r="150" spans="1:22" x14ac:dyDescent="0.35">
      <c r="A150" s="173" t="s">
        <v>316</v>
      </c>
      <c r="B150" s="187" t="s">
        <v>317</v>
      </c>
      <c r="C150" s="8">
        <v>65000</v>
      </c>
      <c r="D150" s="8">
        <v>1600</v>
      </c>
      <c r="E150" s="8">
        <v>1800</v>
      </c>
      <c r="F150" s="8">
        <v>1800</v>
      </c>
      <c r="G150" s="8">
        <v>1500</v>
      </c>
      <c r="H150" s="8">
        <v>1500</v>
      </c>
      <c r="I150" s="8">
        <v>1900</v>
      </c>
      <c r="J150" s="8">
        <v>2100</v>
      </c>
      <c r="K150" s="8">
        <v>1900</v>
      </c>
      <c r="L150" s="8">
        <v>1900</v>
      </c>
      <c r="M150" s="8">
        <v>2100</v>
      </c>
      <c r="N150" s="8">
        <v>2600</v>
      </c>
      <c r="O150" s="8">
        <v>2500</v>
      </c>
      <c r="P150" s="8">
        <v>2200</v>
      </c>
      <c r="Q150" s="8">
        <v>1900</v>
      </c>
      <c r="R150" s="8">
        <v>2100</v>
      </c>
      <c r="S150" s="8">
        <v>1500</v>
      </c>
      <c r="T150" s="8">
        <v>1100</v>
      </c>
      <c r="U150" s="174">
        <v>700</v>
      </c>
      <c r="V150" s="174">
        <v>400</v>
      </c>
    </row>
    <row r="151" spans="1:22" x14ac:dyDescent="0.35">
      <c r="A151" s="173" t="s">
        <v>318</v>
      </c>
      <c r="B151" s="187" t="s">
        <v>319</v>
      </c>
      <c r="C151" s="8">
        <v>134200</v>
      </c>
      <c r="D151" s="8">
        <v>3800</v>
      </c>
      <c r="E151" s="8">
        <v>4000</v>
      </c>
      <c r="F151" s="8">
        <v>4000</v>
      </c>
      <c r="G151" s="8">
        <v>3400</v>
      </c>
      <c r="H151" s="8">
        <v>3500</v>
      </c>
      <c r="I151" s="8">
        <v>4500</v>
      </c>
      <c r="J151" s="8">
        <v>5000</v>
      </c>
      <c r="K151" s="8">
        <v>4500</v>
      </c>
      <c r="L151" s="8">
        <v>4100</v>
      </c>
      <c r="M151" s="8">
        <v>4200</v>
      </c>
      <c r="N151" s="8">
        <v>4800</v>
      </c>
      <c r="O151" s="8">
        <v>4600</v>
      </c>
      <c r="P151" s="8">
        <v>4000</v>
      </c>
      <c r="Q151" s="8">
        <v>3500</v>
      </c>
      <c r="R151" s="8">
        <v>3600</v>
      </c>
      <c r="S151" s="8">
        <v>2800</v>
      </c>
      <c r="T151" s="8">
        <v>2000</v>
      </c>
      <c r="U151" s="8">
        <v>1200</v>
      </c>
      <c r="V151" s="174">
        <v>700</v>
      </c>
    </row>
    <row r="152" spans="1:22" x14ac:dyDescent="0.35">
      <c r="A152" s="173" t="s">
        <v>320</v>
      </c>
      <c r="B152" s="187" t="s">
        <v>321</v>
      </c>
      <c r="C152" s="8">
        <v>114400</v>
      </c>
      <c r="D152" s="8">
        <v>3100</v>
      </c>
      <c r="E152" s="8">
        <v>3500</v>
      </c>
      <c r="F152" s="8">
        <v>3500</v>
      </c>
      <c r="G152" s="8">
        <v>2900</v>
      </c>
      <c r="H152" s="8">
        <v>2700</v>
      </c>
      <c r="I152" s="8">
        <v>3600</v>
      </c>
      <c r="J152" s="8">
        <v>4200</v>
      </c>
      <c r="K152" s="8">
        <v>4200</v>
      </c>
      <c r="L152" s="8">
        <v>3900</v>
      </c>
      <c r="M152" s="8">
        <v>3800</v>
      </c>
      <c r="N152" s="8">
        <v>4000</v>
      </c>
      <c r="O152" s="8">
        <v>3800</v>
      </c>
      <c r="P152" s="8">
        <v>3100</v>
      </c>
      <c r="Q152" s="8">
        <v>2600</v>
      </c>
      <c r="R152" s="8">
        <v>2800</v>
      </c>
      <c r="S152" s="8">
        <v>2400</v>
      </c>
      <c r="T152" s="8">
        <v>1600</v>
      </c>
      <c r="U152" s="8">
        <v>1000</v>
      </c>
      <c r="V152" s="174">
        <v>700</v>
      </c>
    </row>
    <row r="153" spans="1:22" x14ac:dyDescent="0.35">
      <c r="A153" s="173" t="s">
        <v>322</v>
      </c>
      <c r="B153" s="187" t="s">
        <v>323</v>
      </c>
      <c r="C153" s="8">
        <v>134700</v>
      </c>
      <c r="D153" s="8">
        <v>3100</v>
      </c>
      <c r="E153" s="8">
        <v>3400</v>
      </c>
      <c r="F153" s="8">
        <v>3700</v>
      </c>
      <c r="G153" s="8">
        <v>3100</v>
      </c>
      <c r="H153" s="8">
        <v>2600</v>
      </c>
      <c r="I153" s="8">
        <v>3500</v>
      </c>
      <c r="J153" s="8">
        <v>3800</v>
      </c>
      <c r="K153" s="8">
        <v>3800</v>
      </c>
      <c r="L153" s="8">
        <v>3900</v>
      </c>
      <c r="M153" s="8">
        <v>4600</v>
      </c>
      <c r="N153" s="8">
        <v>5400</v>
      </c>
      <c r="O153" s="8">
        <v>5500</v>
      </c>
      <c r="P153" s="8">
        <v>4800</v>
      </c>
      <c r="Q153" s="8">
        <v>4200</v>
      </c>
      <c r="R153" s="8">
        <v>4700</v>
      </c>
      <c r="S153" s="8">
        <v>3800</v>
      </c>
      <c r="T153" s="8">
        <v>2600</v>
      </c>
      <c r="U153" s="8">
        <v>1700</v>
      </c>
      <c r="V153" s="8">
        <v>1100</v>
      </c>
    </row>
    <row r="154" spans="1:22" x14ac:dyDescent="0.35">
      <c r="A154" s="173" t="s">
        <v>324</v>
      </c>
      <c r="B154" s="187" t="s">
        <v>325</v>
      </c>
      <c r="C154" s="8">
        <v>148500</v>
      </c>
      <c r="D154" s="8">
        <v>3500</v>
      </c>
      <c r="E154" s="8">
        <v>4000</v>
      </c>
      <c r="F154" s="8">
        <v>4000</v>
      </c>
      <c r="G154" s="8">
        <v>4400</v>
      </c>
      <c r="H154" s="8">
        <v>5100</v>
      </c>
      <c r="I154" s="8">
        <v>4500</v>
      </c>
      <c r="J154" s="8">
        <v>5200</v>
      </c>
      <c r="K154" s="8">
        <v>5000</v>
      </c>
      <c r="L154" s="8">
        <v>4800</v>
      </c>
      <c r="M154" s="8">
        <v>4700</v>
      </c>
      <c r="N154" s="8">
        <v>5000</v>
      </c>
      <c r="O154" s="8">
        <v>4900</v>
      </c>
      <c r="P154" s="8">
        <v>4000</v>
      </c>
      <c r="Q154" s="8">
        <v>3700</v>
      </c>
      <c r="R154" s="8">
        <v>3800</v>
      </c>
      <c r="S154" s="8">
        <v>3100</v>
      </c>
      <c r="T154" s="8">
        <v>2200</v>
      </c>
      <c r="U154" s="8">
        <v>1500</v>
      </c>
      <c r="V154" s="8">
        <v>1000</v>
      </c>
    </row>
    <row r="155" spans="1:22" x14ac:dyDescent="0.35">
      <c r="A155" s="173" t="s">
        <v>326</v>
      </c>
      <c r="B155" s="186" t="s">
        <v>327</v>
      </c>
      <c r="C155" s="8">
        <v>2919600</v>
      </c>
      <c r="D155" s="8">
        <v>89100</v>
      </c>
      <c r="E155" s="8">
        <v>96700</v>
      </c>
      <c r="F155" s="8">
        <v>97300</v>
      </c>
      <c r="G155" s="8">
        <v>96000</v>
      </c>
      <c r="H155" s="8">
        <v>102300</v>
      </c>
      <c r="I155" s="8">
        <v>101100</v>
      </c>
      <c r="J155" s="8">
        <v>109100</v>
      </c>
      <c r="K155" s="8">
        <v>104500</v>
      </c>
      <c r="L155" s="8">
        <v>95000</v>
      </c>
      <c r="M155" s="8">
        <v>89300</v>
      </c>
      <c r="N155" s="8">
        <v>95300</v>
      </c>
      <c r="O155" s="8">
        <v>88800</v>
      </c>
      <c r="P155" s="8">
        <v>73900</v>
      </c>
      <c r="Q155" s="8">
        <v>62400</v>
      </c>
      <c r="R155" s="8">
        <v>60400</v>
      </c>
      <c r="S155" s="8">
        <v>48200</v>
      </c>
      <c r="T155" s="8">
        <v>37100</v>
      </c>
      <c r="U155" s="8">
        <v>24800</v>
      </c>
      <c r="V155" s="8">
        <v>15400</v>
      </c>
    </row>
    <row r="156" spans="1:22" x14ac:dyDescent="0.35">
      <c r="A156" s="173" t="s">
        <v>328</v>
      </c>
      <c r="B156" s="187" t="s">
        <v>329</v>
      </c>
      <c r="C156" s="8">
        <v>1144900</v>
      </c>
      <c r="D156" s="8">
        <v>36800</v>
      </c>
      <c r="E156" s="8">
        <v>39600</v>
      </c>
      <c r="F156" s="8">
        <v>40400</v>
      </c>
      <c r="G156" s="8">
        <v>43200</v>
      </c>
      <c r="H156" s="8">
        <v>47800</v>
      </c>
      <c r="I156" s="8">
        <v>42200</v>
      </c>
      <c r="J156" s="8">
        <v>44400</v>
      </c>
      <c r="K156" s="8">
        <v>42200</v>
      </c>
      <c r="L156" s="8">
        <v>38100</v>
      </c>
      <c r="M156" s="8">
        <v>34000</v>
      </c>
      <c r="N156" s="8">
        <v>34900</v>
      </c>
      <c r="O156" s="8">
        <v>31900</v>
      </c>
      <c r="P156" s="8">
        <v>26300</v>
      </c>
      <c r="Q156" s="8">
        <v>21700</v>
      </c>
      <c r="R156" s="8">
        <v>19900</v>
      </c>
      <c r="S156" s="8">
        <v>15200</v>
      </c>
      <c r="T156" s="8">
        <v>12100</v>
      </c>
      <c r="U156" s="8">
        <v>8300</v>
      </c>
      <c r="V156" s="8">
        <v>5400</v>
      </c>
    </row>
    <row r="157" spans="1:22" x14ac:dyDescent="0.35">
      <c r="A157" s="173" t="s">
        <v>330</v>
      </c>
      <c r="B157" s="187" t="s">
        <v>331</v>
      </c>
      <c r="C157" s="8">
        <v>345300</v>
      </c>
      <c r="D157" s="8">
        <v>10000</v>
      </c>
      <c r="E157" s="8">
        <v>10700</v>
      </c>
      <c r="F157" s="8">
        <v>10700</v>
      </c>
      <c r="G157" s="8">
        <v>12400</v>
      </c>
      <c r="H157" s="8">
        <v>14900</v>
      </c>
      <c r="I157" s="8">
        <v>12300</v>
      </c>
      <c r="J157" s="8">
        <v>13200</v>
      </c>
      <c r="K157" s="8">
        <v>12200</v>
      </c>
      <c r="L157" s="8">
        <v>11000</v>
      </c>
      <c r="M157" s="8">
        <v>10000</v>
      </c>
      <c r="N157" s="8">
        <v>10600</v>
      </c>
      <c r="O157" s="8">
        <v>9700</v>
      </c>
      <c r="P157" s="8">
        <v>8100</v>
      </c>
      <c r="Q157" s="8">
        <v>6800</v>
      </c>
      <c r="R157" s="8">
        <v>6700</v>
      </c>
      <c r="S157" s="8">
        <v>5400</v>
      </c>
      <c r="T157" s="8">
        <v>4100</v>
      </c>
      <c r="U157" s="8">
        <v>2700</v>
      </c>
      <c r="V157" s="8">
        <v>1800</v>
      </c>
    </row>
    <row r="158" spans="1:22" x14ac:dyDescent="0.35">
      <c r="A158" s="173" t="s">
        <v>332</v>
      </c>
      <c r="B158" s="187" t="s">
        <v>915</v>
      </c>
      <c r="C158" s="8">
        <v>323500</v>
      </c>
      <c r="D158" s="8">
        <v>8800</v>
      </c>
      <c r="E158" s="8">
        <v>9700</v>
      </c>
      <c r="F158" s="8">
        <v>9400</v>
      </c>
      <c r="G158" s="8">
        <v>8600</v>
      </c>
      <c r="H158" s="8">
        <v>8500</v>
      </c>
      <c r="I158" s="8">
        <v>10500</v>
      </c>
      <c r="J158" s="8">
        <v>11000</v>
      </c>
      <c r="K158" s="8">
        <v>10400</v>
      </c>
      <c r="L158" s="8">
        <v>9600</v>
      </c>
      <c r="M158" s="8">
        <v>10100</v>
      </c>
      <c r="N158" s="8">
        <v>11700</v>
      </c>
      <c r="O158" s="8">
        <v>11200</v>
      </c>
      <c r="P158" s="8">
        <v>9400</v>
      </c>
      <c r="Q158" s="8">
        <v>8600</v>
      </c>
      <c r="R158" s="8">
        <v>8800</v>
      </c>
      <c r="S158" s="8">
        <v>7400</v>
      </c>
      <c r="T158" s="8">
        <v>5400</v>
      </c>
      <c r="U158" s="8">
        <v>3500</v>
      </c>
      <c r="V158" s="8">
        <v>2000</v>
      </c>
    </row>
    <row r="159" spans="1:22" x14ac:dyDescent="0.35">
      <c r="A159" s="173" t="s">
        <v>334</v>
      </c>
      <c r="B159" s="187" t="s">
        <v>916</v>
      </c>
      <c r="C159" s="8">
        <v>341900</v>
      </c>
      <c r="D159" s="8">
        <v>10800</v>
      </c>
      <c r="E159" s="8">
        <v>11900</v>
      </c>
      <c r="F159" s="8">
        <v>11900</v>
      </c>
      <c r="G159" s="8">
        <v>10500</v>
      </c>
      <c r="H159" s="8">
        <v>9900</v>
      </c>
      <c r="I159" s="8">
        <v>11600</v>
      </c>
      <c r="J159" s="8">
        <v>13200</v>
      </c>
      <c r="K159" s="8">
        <v>13100</v>
      </c>
      <c r="L159" s="8">
        <v>11700</v>
      </c>
      <c r="M159" s="8">
        <v>11000</v>
      </c>
      <c r="N159" s="8">
        <v>11600</v>
      </c>
      <c r="O159" s="8">
        <v>10700</v>
      </c>
      <c r="P159" s="8">
        <v>8600</v>
      </c>
      <c r="Q159" s="8">
        <v>7100</v>
      </c>
      <c r="R159" s="8">
        <v>6600</v>
      </c>
      <c r="S159" s="8">
        <v>5300</v>
      </c>
      <c r="T159" s="8">
        <v>4100</v>
      </c>
      <c r="U159" s="8">
        <v>2600</v>
      </c>
      <c r="V159" s="8">
        <v>1500</v>
      </c>
    </row>
    <row r="160" spans="1:22" x14ac:dyDescent="0.35">
      <c r="A160" s="173" t="s">
        <v>336</v>
      </c>
      <c r="B160" s="187" t="s">
        <v>337</v>
      </c>
      <c r="C160" s="8">
        <v>216200</v>
      </c>
      <c r="D160" s="8">
        <v>5700</v>
      </c>
      <c r="E160" s="8">
        <v>6700</v>
      </c>
      <c r="F160" s="8">
        <v>6500</v>
      </c>
      <c r="G160" s="8">
        <v>5600</v>
      </c>
      <c r="H160" s="8">
        <v>5200</v>
      </c>
      <c r="I160" s="8">
        <v>6200</v>
      </c>
      <c r="J160" s="8">
        <v>6900</v>
      </c>
      <c r="K160" s="8">
        <v>7000</v>
      </c>
      <c r="L160" s="8">
        <v>6800</v>
      </c>
      <c r="M160" s="8">
        <v>7100</v>
      </c>
      <c r="N160" s="8">
        <v>8000</v>
      </c>
      <c r="O160" s="8">
        <v>7900</v>
      </c>
      <c r="P160" s="8">
        <v>6600</v>
      </c>
      <c r="Q160" s="8">
        <v>5700</v>
      </c>
      <c r="R160" s="8">
        <v>6400</v>
      </c>
      <c r="S160" s="8">
        <v>5100</v>
      </c>
      <c r="T160" s="8">
        <v>3600</v>
      </c>
      <c r="U160" s="8">
        <v>2600</v>
      </c>
      <c r="V160" s="8">
        <v>1700</v>
      </c>
    </row>
    <row r="161" spans="1:22" x14ac:dyDescent="0.35">
      <c r="A161" s="173" t="s">
        <v>338</v>
      </c>
      <c r="B161" s="187" t="s">
        <v>339</v>
      </c>
      <c r="C161" s="8">
        <v>284100</v>
      </c>
      <c r="D161" s="8">
        <v>9100</v>
      </c>
      <c r="E161" s="8">
        <v>9500</v>
      </c>
      <c r="F161" s="8">
        <v>9500</v>
      </c>
      <c r="G161" s="8">
        <v>8400</v>
      </c>
      <c r="H161" s="8">
        <v>8200</v>
      </c>
      <c r="I161" s="8">
        <v>9500</v>
      </c>
      <c r="J161" s="8">
        <v>10500</v>
      </c>
      <c r="K161" s="8">
        <v>9900</v>
      </c>
      <c r="L161" s="8">
        <v>8900</v>
      </c>
      <c r="M161" s="8">
        <v>8700</v>
      </c>
      <c r="N161" s="8">
        <v>9600</v>
      </c>
      <c r="O161" s="8">
        <v>9100</v>
      </c>
      <c r="P161" s="8">
        <v>7800</v>
      </c>
      <c r="Q161" s="8">
        <v>6500</v>
      </c>
      <c r="R161" s="8">
        <v>6600</v>
      </c>
      <c r="S161" s="8">
        <v>5300</v>
      </c>
      <c r="T161" s="8">
        <v>4200</v>
      </c>
      <c r="U161" s="8">
        <v>2700</v>
      </c>
      <c r="V161" s="8">
        <v>1500</v>
      </c>
    </row>
    <row r="162" spans="1:22" x14ac:dyDescent="0.35">
      <c r="A162" s="173" t="s">
        <v>340</v>
      </c>
      <c r="B162" s="187" t="s">
        <v>341</v>
      </c>
      <c r="C162" s="8">
        <v>263700</v>
      </c>
      <c r="D162" s="8">
        <v>7900</v>
      </c>
      <c r="E162" s="8">
        <v>8600</v>
      </c>
      <c r="F162" s="8">
        <v>8800</v>
      </c>
      <c r="G162" s="8">
        <v>7400</v>
      </c>
      <c r="H162" s="8">
        <v>7700</v>
      </c>
      <c r="I162" s="8">
        <v>8800</v>
      </c>
      <c r="J162" s="8">
        <v>10000</v>
      </c>
      <c r="K162" s="8">
        <v>9700</v>
      </c>
      <c r="L162" s="8">
        <v>8800</v>
      </c>
      <c r="M162" s="8">
        <v>8400</v>
      </c>
      <c r="N162" s="8">
        <v>9000</v>
      </c>
      <c r="O162" s="8">
        <v>8400</v>
      </c>
      <c r="P162" s="8">
        <v>7100</v>
      </c>
      <c r="Q162" s="8">
        <v>6100</v>
      </c>
      <c r="R162" s="8">
        <v>5500</v>
      </c>
      <c r="S162" s="8">
        <v>4400</v>
      </c>
      <c r="T162" s="8">
        <v>3600</v>
      </c>
      <c r="U162" s="8">
        <v>2400</v>
      </c>
      <c r="V162" s="8">
        <v>1500</v>
      </c>
    </row>
    <row r="163" spans="1:22" x14ac:dyDescent="0.35">
      <c r="A163" s="173" t="s">
        <v>342</v>
      </c>
      <c r="B163" s="186" t="s">
        <v>994</v>
      </c>
      <c r="C163" s="8">
        <v>603600</v>
      </c>
      <c r="D163" s="8">
        <v>14500</v>
      </c>
      <c r="E163" s="8">
        <v>16200</v>
      </c>
      <c r="F163" s="8">
        <v>16700</v>
      </c>
      <c r="G163" s="8">
        <v>15500</v>
      </c>
      <c r="H163" s="8">
        <v>14900</v>
      </c>
      <c r="I163" s="8">
        <v>16900</v>
      </c>
      <c r="J163" s="8">
        <v>18700</v>
      </c>
      <c r="K163" s="8">
        <v>18100</v>
      </c>
      <c r="L163" s="8">
        <v>18000</v>
      </c>
      <c r="M163" s="8">
        <v>19500</v>
      </c>
      <c r="N163" s="8">
        <v>22600</v>
      </c>
      <c r="O163" s="8">
        <v>22500</v>
      </c>
      <c r="P163" s="8">
        <v>19600</v>
      </c>
      <c r="Q163" s="8">
        <v>18500</v>
      </c>
      <c r="R163" s="8">
        <v>19400</v>
      </c>
      <c r="S163" s="8">
        <v>14900</v>
      </c>
      <c r="T163" s="8">
        <v>10400</v>
      </c>
      <c r="U163" s="8">
        <v>6700</v>
      </c>
      <c r="V163" s="8">
        <v>4400</v>
      </c>
    </row>
    <row r="164" spans="1:22" x14ac:dyDescent="0.35">
      <c r="A164" s="173" t="s">
        <v>344</v>
      </c>
      <c r="B164" s="187" t="s">
        <v>345</v>
      </c>
      <c r="C164" s="8">
        <v>99200</v>
      </c>
      <c r="D164" s="8">
        <v>2600</v>
      </c>
      <c r="E164" s="8">
        <v>2800</v>
      </c>
      <c r="F164" s="8">
        <v>2900</v>
      </c>
      <c r="G164" s="8">
        <v>2500</v>
      </c>
      <c r="H164" s="8">
        <v>2000</v>
      </c>
      <c r="I164" s="8">
        <v>2400</v>
      </c>
      <c r="J164" s="8">
        <v>2800</v>
      </c>
      <c r="K164" s="8">
        <v>3000</v>
      </c>
      <c r="L164" s="8">
        <v>3200</v>
      </c>
      <c r="M164" s="8">
        <v>3300</v>
      </c>
      <c r="N164" s="8">
        <v>3900</v>
      </c>
      <c r="O164" s="8">
        <v>3800</v>
      </c>
      <c r="P164" s="8">
        <v>3200</v>
      </c>
      <c r="Q164" s="8">
        <v>2900</v>
      </c>
      <c r="R164" s="8">
        <v>3000</v>
      </c>
      <c r="S164" s="8">
        <v>2500</v>
      </c>
      <c r="T164" s="8">
        <v>1800</v>
      </c>
      <c r="U164" s="8">
        <v>1300</v>
      </c>
      <c r="V164" s="174">
        <v>800</v>
      </c>
    </row>
    <row r="165" spans="1:22" x14ac:dyDescent="0.35">
      <c r="A165" s="173" t="s">
        <v>346</v>
      </c>
      <c r="B165" s="187" t="s">
        <v>347</v>
      </c>
      <c r="C165" s="8">
        <v>79400</v>
      </c>
      <c r="D165" s="8">
        <v>1500</v>
      </c>
      <c r="E165" s="8">
        <v>1900</v>
      </c>
      <c r="F165" s="8">
        <v>2100</v>
      </c>
      <c r="G165" s="8">
        <v>2000</v>
      </c>
      <c r="H165" s="8">
        <v>1500</v>
      </c>
      <c r="I165" s="8">
        <v>1700</v>
      </c>
      <c r="J165" s="8">
        <v>1900</v>
      </c>
      <c r="K165" s="8">
        <v>1900</v>
      </c>
      <c r="L165" s="8">
        <v>2100</v>
      </c>
      <c r="M165" s="8">
        <v>2500</v>
      </c>
      <c r="N165" s="8">
        <v>3100</v>
      </c>
      <c r="O165" s="8">
        <v>3300</v>
      </c>
      <c r="P165" s="8">
        <v>3100</v>
      </c>
      <c r="Q165" s="8">
        <v>2800</v>
      </c>
      <c r="R165" s="8">
        <v>3100</v>
      </c>
      <c r="S165" s="8">
        <v>2400</v>
      </c>
      <c r="T165" s="8">
        <v>1700</v>
      </c>
      <c r="U165" s="8">
        <v>1100</v>
      </c>
      <c r="V165" s="174">
        <v>800</v>
      </c>
    </row>
    <row r="166" spans="1:22" x14ac:dyDescent="0.35">
      <c r="A166" s="173" t="s">
        <v>348</v>
      </c>
      <c r="B166" s="187" t="s">
        <v>349</v>
      </c>
      <c r="C166" s="8">
        <v>87000</v>
      </c>
      <c r="D166" s="8">
        <v>2400</v>
      </c>
      <c r="E166" s="8">
        <v>2600</v>
      </c>
      <c r="F166" s="8">
        <v>2600</v>
      </c>
      <c r="G166" s="8">
        <v>2200</v>
      </c>
      <c r="H166" s="8">
        <v>2300</v>
      </c>
      <c r="I166" s="8">
        <v>3000</v>
      </c>
      <c r="J166" s="8">
        <v>3300</v>
      </c>
      <c r="K166" s="8">
        <v>3100</v>
      </c>
      <c r="L166" s="8">
        <v>2900</v>
      </c>
      <c r="M166" s="8">
        <v>2800</v>
      </c>
      <c r="N166" s="8">
        <v>2900</v>
      </c>
      <c r="O166" s="8">
        <v>2800</v>
      </c>
      <c r="P166" s="8">
        <v>2600</v>
      </c>
      <c r="Q166" s="8">
        <v>2500</v>
      </c>
      <c r="R166" s="8">
        <v>2400</v>
      </c>
      <c r="S166" s="8">
        <v>1600</v>
      </c>
      <c r="T166" s="8">
        <v>1000</v>
      </c>
      <c r="U166" s="174">
        <v>600</v>
      </c>
      <c r="V166" s="174">
        <v>400</v>
      </c>
    </row>
    <row r="167" spans="1:22" x14ac:dyDescent="0.35">
      <c r="A167" s="173" t="s">
        <v>350</v>
      </c>
      <c r="B167" s="187" t="s">
        <v>351</v>
      </c>
      <c r="C167" s="8">
        <v>103900</v>
      </c>
      <c r="D167" s="8">
        <v>2600</v>
      </c>
      <c r="E167" s="8">
        <v>2800</v>
      </c>
      <c r="F167" s="8">
        <v>2900</v>
      </c>
      <c r="G167" s="8">
        <v>3200</v>
      </c>
      <c r="H167" s="8">
        <v>4000</v>
      </c>
      <c r="I167" s="8">
        <v>3600</v>
      </c>
      <c r="J167" s="8">
        <v>3700</v>
      </c>
      <c r="K167" s="8">
        <v>3500</v>
      </c>
      <c r="L167" s="8">
        <v>3300</v>
      </c>
      <c r="M167" s="8">
        <v>3400</v>
      </c>
      <c r="N167" s="8">
        <v>3700</v>
      </c>
      <c r="O167" s="8">
        <v>3500</v>
      </c>
      <c r="P167" s="8">
        <v>2800</v>
      </c>
      <c r="Q167" s="8">
        <v>2600</v>
      </c>
      <c r="R167" s="8">
        <v>2600</v>
      </c>
      <c r="S167" s="8">
        <v>2000</v>
      </c>
      <c r="T167" s="8">
        <v>1400</v>
      </c>
      <c r="U167" s="174">
        <v>900</v>
      </c>
      <c r="V167" s="174">
        <v>600</v>
      </c>
    </row>
    <row r="168" spans="1:22" x14ac:dyDescent="0.35">
      <c r="A168" s="173" t="s">
        <v>352</v>
      </c>
      <c r="B168" s="187" t="s">
        <v>353</v>
      </c>
      <c r="C168" s="8">
        <v>132500</v>
      </c>
      <c r="D168" s="8">
        <v>3000</v>
      </c>
      <c r="E168" s="8">
        <v>3400</v>
      </c>
      <c r="F168" s="8">
        <v>3400</v>
      </c>
      <c r="G168" s="8">
        <v>3200</v>
      </c>
      <c r="H168" s="8">
        <v>2800</v>
      </c>
      <c r="I168" s="8">
        <v>3400</v>
      </c>
      <c r="J168" s="8">
        <v>3900</v>
      </c>
      <c r="K168" s="8">
        <v>3700</v>
      </c>
      <c r="L168" s="8">
        <v>3800</v>
      </c>
      <c r="M168" s="8">
        <v>4300</v>
      </c>
      <c r="N168" s="8">
        <v>5200</v>
      </c>
      <c r="O168" s="8">
        <v>5200</v>
      </c>
      <c r="P168" s="8">
        <v>4600</v>
      </c>
      <c r="Q168" s="8">
        <v>4300</v>
      </c>
      <c r="R168" s="8">
        <v>4600</v>
      </c>
      <c r="S168" s="8">
        <v>3400</v>
      </c>
      <c r="T168" s="8">
        <v>2500</v>
      </c>
      <c r="U168" s="8">
        <v>1500</v>
      </c>
      <c r="V168" s="8">
        <v>1100</v>
      </c>
    </row>
    <row r="169" spans="1:22" s="3" customFormat="1" x14ac:dyDescent="0.35">
      <c r="A169" s="173" t="s">
        <v>354</v>
      </c>
      <c r="B169" s="187" t="s">
        <v>355</v>
      </c>
      <c r="C169" s="8">
        <v>101600</v>
      </c>
      <c r="D169" s="8">
        <v>2300</v>
      </c>
      <c r="E169" s="8">
        <v>2700</v>
      </c>
      <c r="F169" s="8">
        <v>2700</v>
      </c>
      <c r="G169" s="8">
        <v>2400</v>
      </c>
      <c r="H169" s="8">
        <v>2300</v>
      </c>
      <c r="I169" s="8">
        <v>2800</v>
      </c>
      <c r="J169" s="8">
        <v>3100</v>
      </c>
      <c r="K169" s="8">
        <v>2800</v>
      </c>
      <c r="L169" s="8">
        <v>2800</v>
      </c>
      <c r="M169" s="8">
        <v>3200</v>
      </c>
      <c r="N169" s="8">
        <v>3900</v>
      </c>
      <c r="O169" s="8">
        <v>3800</v>
      </c>
      <c r="P169" s="8">
        <v>3200</v>
      </c>
      <c r="Q169" s="8">
        <v>3300</v>
      </c>
      <c r="R169" s="8">
        <v>3700</v>
      </c>
      <c r="S169" s="8">
        <v>3000</v>
      </c>
      <c r="T169" s="8">
        <v>1900</v>
      </c>
      <c r="U169" s="8">
        <v>1200</v>
      </c>
      <c r="V169" s="174">
        <v>700</v>
      </c>
    </row>
    <row r="170" spans="1:22" x14ac:dyDescent="0.35">
      <c r="A170" s="173" t="s">
        <v>356</v>
      </c>
      <c r="B170" s="185" t="s">
        <v>995</v>
      </c>
      <c r="C170" s="8">
        <v>6334500</v>
      </c>
      <c r="D170" s="8">
        <v>169900</v>
      </c>
      <c r="E170" s="8">
        <v>185900</v>
      </c>
      <c r="F170" s="8">
        <v>187600</v>
      </c>
      <c r="G170" s="8">
        <v>165600</v>
      </c>
      <c r="H170" s="8">
        <v>167200</v>
      </c>
      <c r="I170" s="8">
        <v>197000</v>
      </c>
      <c r="J170" s="8">
        <v>219200</v>
      </c>
      <c r="K170" s="8">
        <v>215500</v>
      </c>
      <c r="L170" s="8">
        <v>206500</v>
      </c>
      <c r="M170" s="8">
        <v>208200</v>
      </c>
      <c r="N170" s="8">
        <v>224900</v>
      </c>
      <c r="O170" s="8">
        <v>219700</v>
      </c>
      <c r="P170" s="8">
        <v>187000</v>
      </c>
      <c r="Q170" s="8">
        <v>165500</v>
      </c>
      <c r="R170" s="8">
        <v>176600</v>
      </c>
      <c r="S170" s="8">
        <v>131100</v>
      </c>
      <c r="T170" s="8">
        <v>94900</v>
      </c>
      <c r="U170" s="8">
        <v>63400</v>
      </c>
      <c r="V170" s="8">
        <v>42000</v>
      </c>
    </row>
    <row r="171" spans="1:22" x14ac:dyDescent="0.35">
      <c r="A171" s="173" t="s">
        <v>358</v>
      </c>
      <c r="B171" s="186" t="s">
        <v>996</v>
      </c>
      <c r="C171" s="8">
        <v>185300</v>
      </c>
      <c r="D171" s="8">
        <v>5400</v>
      </c>
      <c r="E171" s="8">
        <v>5700</v>
      </c>
      <c r="F171" s="8">
        <v>5800</v>
      </c>
      <c r="G171" s="8">
        <v>4900</v>
      </c>
      <c r="H171" s="8">
        <v>5000</v>
      </c>
      <c r="I171" s="8">
        <v>6100</v>
      </c>
      <c r="J171" s="8">
        <v>7100</v>
      </c>
      <c r="K171" s="8">
        <v>6900</v>
      </c>
      <c r="L171" s="8">
        <v>6600</v>
      </c>
      <c r="M171" s="8">
        <v>6200</v>
      </c>
      <c r="N171" s="8">
        <v>6500</v>
      </c>
      <c r="O171" s="8">
        <v>6200</v>
      </c>
      <c r="P171" s="8">
        <v>5000</v>
      </c>
      <c r="Q171" s="8">
        <v>4400</v>
      </c>
      <c r="R171" s="8">
        <v>4400</v>
      </c>
      <c r="S171" s="8">
        <v>3100</v>
      </c>
      <c r="T171" s="8">
        <v>2300</v>
      </c>
      <c r="U171" s="8">
        <v>1600</v>
      </c>
      <c r="V171" s="8">
        <v>1100</v>
      </c>
    </row>
    <row r="172" spans="1:22" x14ac:dyDescent="0.35">
      <c r="A172" s="173" t="s">
        <v>360</v>
      </c>
      <c r="B172" s="186" t="s">
        <v>997</v>
      </c>
      <c r="C172" s="8">
        <v>294200</v>
      </c>
      <c r="D172" s="8">
        <v>8600</v>
      </c>
      <c r="E172" s="8">
        <v>9000</v>
      </c>
      <c r="F172" s="8">
        <v>8800</v>
      </c>
      <c r="G172" s="8">
        <v>7100</v>
      </c>
      <c r="H172" s="8">
        <v>6700</v>
      </c>
      <c r="I172" s="8">
        <v>9200</v>
      </c>
      <c r="J172" s="8">
        <v>11000</v>
      </c>
      <c r="K172" s="8">
        <v>10700</v>
      </c>
      <c r="L172" s="8">
        <v>9900</v>
      </c>
      <c r="M172" s="8">
        <v>9900</v>
      </c>
      <c r="N172" s="8">
        <v>10700</v>
      </c>
      <c r="O172" s="8">
        <v>10600</v>
      </c>
      <c r="P172" s="8">
        <v>8700</v>
      </c>
      <c r="Q172" s="8">
        <v>7500</v>
      </c>
      <c r="R172" s="8">
        <v>7700</v>
      </c>
      <c r="S172" s="8">
        <v>5600</v>
      </c>
      <c r="T172" s="8">
        <v>3800</v>
      </c>
      <c r="U172" s="8">
        <v>2400</v>
      </c>
      <c r="V172" s="8">
        <v>1400</v>
      </c>
    </row>
    <row r="173" spans="1:22" x14ac:dyDescent="0.35">
      <c r="A173" s="173" t="s">
        <v>362</v>
      </c>
      <c r="B173" s="186" t="s">
        <v>998</v>
      </c>
      <c r="C173" s="8">
        <v>225300</v>
      </c>
      <c r="D173" s="8">
        <v>7800</v>
      </c>
      <c r="E173" s="8">
        <v>8100</v>
      </c>
      <c r="F173" s="8">
        <v>8200</v>
      </c>
      <c r="G173" s="8">
        <v>7200</v>
      </c>
      <c r="H173" s="8">
        <v>7600</v>
      </c>
      <c r="I173" s="8">
        <v>8400</v>
      </c>
      <c r="J173" s="8">
        <v>9200</v>
      </c>
      <c r="K173" s="8">
        <v>9100</v>
      </c>
      <c r="L173" s="8">
        <v>8100</v>
      </c>
      <c r="M173" s="8">
        <v>6700</v>
      </c>
      <c r="N173" s="8">
        <v>6600</v>
      </c>
      <c r="O173" s="8">
        <v>6100</v>
      </c>
      <c r="P173" s="8">
        <v>4900</v>
      </c>
      <c r="Q173" s="8">
        <v>3900</v>
      </c>
      <c r="R173" s="8">
        <v>3300</v>
      </c>
      <c r="S173" s="8">
        <v>2600</v>
      </c>
      <c r="T173" s="8">
        <v>2200</v>
      </c>
      <c r="U173" s="8">
        <v>1500</v>
      </c>
      <c r="V173" s="174">
        <v>800</v>
      </c>
    </row>
    <row r="174" spans="1:22" x14ac:dyDescent="0.35">
      <c r="A174" s="173" t="s">
        <v>364</v>
      </c>
      <c r="B174" s="186" t="s">
        <v>999</v>
      </c>
      <c r="C174" s="8">
        <v>215700</v>
      </c>
      <c r="D174" s="8">
        <v>6900</v>
      </c>
      <c r="E174" s="8">
        <v>7600</v>
      </c>
      <c r="F174" s="8">
        <v>7400</v>
      </c>
      <c r="G174" s="8">
        <v>6000</v>
      </c>
      <c r="H174" s="8">
        <v>5700</v>
      </c>
      <c r="I174" s="8">
        <v>7900</v>
      </c>
      <c r="J174" s="8">
        <v>8900</v>
      </c>
      <c r="K174" s="8">
        <v>8800</v>
      </c>
      <c r="L174" s="8">
        <v>7700</v>
      </c>
      <c r="M174" s="8">
        <v>6900</v>
      </c>
      <c r="N174" s="8">
        <v>6900</v>
      </c>
      <c r="O174" s="8">
        <v>6400</v>
      </c>
      <c r="P174" s="8">
        <v>5300</v>
      </c>
      <c r="Q174" s="8">
        <v>4600</v>
      </c>
      <c r="R174" s="8">
        <v>4200</v>
      </c>
      <c r="S174" s="8">
        <v>3100</v>
      </c>
      <c r="T174" s="8">
        <v>2300</v>
      </c>
      <c r="U174" s="8">
        <v>1500</v>
      </c>
      <c r="V174" s="8">
        <v>1000</v>
      </c>
    </row>
    <row r="175" spans="1:22" x14ac:dyDescent="0.35">
      <c r="A175" s="173" t="s">
        <v>366</v>
      </c>
      <c r="B175" s="186" t="s">
        <v>1000</v>
      </c>
      <c r="C175" s="8">
        <v>180700</v>
      </c>
      <c r="D175" s="8">
        <v>5100</v>
      </c>
      <c r="E175" s="8">
        <v>5400</v>
      </c>
      <c r="F175" s="8">
        <v>5400</v>
      </c>
      <c r="G175" s="8">
        <v>4400</v>
      </c>
      <c r="H175" s="8">
        <v>4800</v>
      </c>
      <c r="I175" s="8">
        <v>5700</v>
      </c>
      <c r="J175" s="8">
        <v>6300</v>
      </c>
      <c r="K175" s="8">
        <v>6400</v>
      </c>
      <c r="L175" s="8">
        <v>6200</v>
      </c>
      <c r="M175" s="8">
        <v>6200</v>
      </c>
      <c r="N175" s="8">
        <v>6300</v>
      </c>
      <c r="O175" s="8">
        <v>6300</v>
      </c>
      <c r="P175" s="8">
        <v>5300</v>
      </c>
      <c r="Q175" s="8">
        <v>4600</v>
      </c>
      <c r="R175" s="8">
        <v>4900</v>
      </c>
      <c r="S175" s="8">
        <v>3800</v>
      </c>
      <c r="T175" s="8">
        <v>2600</v>
      </c>
      <c r="U175" s="8">
        <v>1900</v>
      </c>
      <c r="V175" s="8">
        <v>1400</v>
      </c>
    </row>
    <row r="176" spans="1:22" x14ac:dyDescent="0.35">
      <c r="A176" s="173" t="s">
        <v>368</v>
      </c>
      <c r="B176" s="186" t="s">
        <v>1001</v>
      </c>
      <c r="C176" s="8">
        <v>176000</v>
      </c>
      <c r="D176" s="8">
        <v>6000</v>
      </c>
      <c r="E176" s="8">
        <v>6200</v>
      </c>
      <c r="F176" s="8">
        <v>6000</v>
      </c>
      <c r="G176" s="8">
        <v>5100</v>
      </c>
      <c r="H176" s="8">
        <v>4800</v>
      </c>
      <c r="I176" s="8">
        <v>6200</v>
      </c>
      <c r="J176" s="8">
        <v>7500</v>
      </c>
      <c r="K176" s="8">
        <v>7200</v>
      </c>
      <c r="L176" s="8">
        <v>6500</v>
      </c>
      <c r="M176" s="8">
        <v>5900</v>
      </c>
      <c r="N176" s="8">
        <v>5900</v>
      </c>
      <c r="O176" s="8">
        <v>5400</v>
      </c>
      <c r="P176" s="8">
        <v>4200</v>
      </c>
      <c r="Q176" s="8">
        <v>3500</v>
      </c>
      <c r="R176" s="8">
        <v>3600</v>
      </c>
      <c r="S176" s="8">
        <v>2400</v>
      </c>
      <c r="T176" s="8">
        <v>1800</v>
      </c>
      <c r="U176" s="8">
        <v>1100</v>
      </c>
      <c r="V176" s="174">
        <v>700</v>
      </c>
    </row>
    <row r="177" spans="1:22" x14ac:dyDescent="0.35">
      <c r="A177" s="173" t="s">
        <v>370</v>
      </c>
      <c r="B177" s="186" t="s">
        <v>1002</v>
      </c>
      <c r="C177" s="8">
        <v>678600</v>
      </c>
      <c r="D177" s="8">
        <v>16800</v>
      </c>
      <c r="E177" s="8">
        <v>18900</v>
      </c>
      <c r="F177" s="8">
        <v>18800</v>
      </c>
      <c r="G177" s="8">
        <v>18900</v>
      </c>
      <c r="H177" s="8">
        <v>21100</v>
      </c>
      <c r="I177" s="8">
        <v>22900</v>
      </c>
      <c r="J177" s="8">
        <v>24200</v>
      </c>
      <c r="K177" s="8">
        <v>23300</v>
      </c>
      <c r="L177" s="8">
        <v>22200</v>
      </c>
      <c r="M177" s="8">
        <v>22500</v>
      </c>
      <c r="N177" s="8">
        <v>23900</v>
      </c>
      <c r="O177" s="8">
        <v>22600</v>
      </c>
      <c r="P177" s="8">
        <v>19000</v>
      </c>
      <c r="Q177" s="8">
        <v>17200</v>
      </c>
      <c r="R177" s="8">
        <v>17900</v>
      </c>
      <c r="S177" s="8">
        <v>13200</v>
      </c>
      <c r="T177" s="8">
        <v>9600</v>
      </c>
      <c r="U177" s="8">
        <v>6000</v>
      </c>
      <c r="V177" s="8">
        <v>4200</v>
      </c>
    </row>
    <row r="178" spans="1:22" x14ac:dyDescent="0.35">
      <c r="A178" s="173" t="s">
        <v>372</v>
      </c>
      <c r="B178" s="187" t="s">
        <v>373</v>
      </c>
      <c r="C178" s="8">
        <v>145700</v>
      </c>
      <c r="D178" s="8">
        <v>3000</v>
      </c>
      <c r="E178" s="8">
        <v>3200</v>
      </c>
      <c r="F178" s="8">
        <v>3200</v>
      </c>
      <c r="G178" s="8">
        <v>6000</v>
      </c>
      <c r="H178" s="8">
        <v>9800</v>
      </c>
      <c r="I178" s="8">
        <v>7800</v>
      </c>
      <c r="J178" s="8">
        <v>6700</v>
      </c>
      <c r="K178" s="8">
        <v>5200</v>
      </c>
      <c r="L178" s="8">
        <v>4500</v>
      </c>
      <c r="M178" s="8">
        <v>4000</v>
      </c>
      <c r="N178" s="8">
        <v>4000</v>
      </c>
      <c r="O178" s="8">
        <v>3400</v>
      </c>
      <c r="P178" s="8">
        <v>2600</v>
      </c>
      <c r="Q178" s="8">
        <v>2400</v>
      </c>
      <c r="R178" s="8">
        <v>2200</v>
      </c>
      <c r="S178" s="8">
        <v>1700</v>
      </c>
      <c r="T178" s="8">
        <v>1300</v>
      </c>
      <c r="U178" s="174">
        <v>900</v>
      </c>
      <c r="V178" s="174">
        <v>700</v>
      </c>
    </row>
    <row r="179" spans="1:22" x14ac:dyDescent="0.35">
      <c r="A179" s="173" t="s">
        <v>374</v>
      </c>
      <c r="B179" s="187" t="s">
        <v>375</v>
      </c>
      <c r="C179" s="8">
        <v>87700</v>
      </c>
      <c r="D179" s="8">
        <v>2200</v>
      </c>
      <c r="E179" s="8">
        <v>2600</v>
      </c>
      <c r="F179" s="8">
        <v>2700</v>
      </c>
      <c r="G179" s="8">
        <v>2100</v>
      </c>
      <c r="H179" s="8">
        <v>1800</v>
      </c>
      <c r="I179" s="8">
        <v>2400</v>
      </c>
      <c r="J179" s="8">
        <v>2800</v>
      </c>
      <c r="K179" s="8">
        <v>3100</v>
      </c>
      <c r="L179" s="8">
        <v>3000</v>
      </c>
      <c r="M179" s="8">
        <v>3100</v>
      </c>
      <c r="N179" s="8">
        <v>3300</v>
      </c>
      <c r="O179" s="8">
        <v>3100</v>
      </c>
      <c r="P179" s="8">
        <v>2700</v>
      </c>
      <c r="Q179" s="8">
        <v>2500</v>
      </c>
      <c r="R179" s="8">
        <v>2600</v>
      </c>
      <c r="S179" s="8">
        <v>1900</v>
      </c>
      <c r="T179" s="8">
        <v>1300</v>
      </c>
      <c r="U179" s="174">
        <v>900</v>
      </c>
      <c r="V179" s="174">
        <v>600</v>
      </c>
    </row>
    <row r="180" spans="1:22" x14ac:dyDescent="0.35">
      <c r="A180" s="173" t="s">
        <v>376</v>
      </c>
      <c r="B180" s="187" t="s">
        <v>377</v>
      </c>
      <c r="C180" s="8">
        <v>102500</v>
      </c>
      <c r="D180" s="8">
        <v>2500</v>
      </c>
      <c r="E180" s="8">
        <v>2800</v>
      </c>
      <c r="F180" s="8">
        <v>2800</v>
      </c>
      <c r="G180" s="8">
        <v>2400</v>
      </c>
      <c r="H180" s="8">
        <v>2500</v>
      </c>
      <c r="I180" s="8">
        <v>3100</v>
      </c>
      <c r="J180" s="8">
        <v>3300</v>
      </c>
      <c r="K180" s="8">
        <v>3200</v>
      </c>
      <c r="L180" s="8">
        <v>2900</v>
      </c>
      <c r="M180" s="8">
        <v>3200</v>
      </c>
      <c r="N180" s="8">
        <v>3800</v>
      </c>
      <c r="O180" s="8">
        <v>3800</v>
      </c>
      <c r="P180" s="8">
        <v>3400</v>
      </c>
      <c r="Q180" s="8">
        <v>3200</v>
      </c>
      <c r="R180" s="8">
        <v>3300</v>
      </c>
      <c r="S180" s="8">
        <v>2400</v>
      </c>
      <c r="T180" s="8">
        <v>1800</v>
      </c>
      <c r="U180" s="8">
        <v>1200</v>
      </c>
      <c r="V180" s="174">
        <v>800</v>
      </c>
    </row>
    <row r="181" spans="1:22" x14ac:dyDescent="0.35">
      <c r="A181" s="173" t="s">
        <v>378</v>
      </c>
      <c r="B181" s="187" t="s">
        <v>379</v>
      </c>
      <c r="C181" s="8">
        <v>180800</v>
      </c>
      <c r="D181" s="8">
        <v>4700</v>
      </c>
      <c r="E181" s="8">
        <v>5200</v>
      </c>
      <c r="F181" s="8">
        <v>5000</v>
      </c>
      <c r="G181" s="8">
        <v>4200</v>
      </c>
      <c r="H181" s="8">
        <v>4000</v>
      </c>
      <c r="I181" s="8">
        <v>5400</v>
      </c>
      <c r="J181" s="8">
        <v>6200</v>
      </c>
      <c r="K181" s="8">
        <v>6100</v>
      </c>
      <c r="L181" s="8">
        <v>5800</v>
      </c>
      <c r="M181" s="8">
        <v>6200</v>
      </c>
      <c r="N181" s="8">
        <v>6600</v>
      </c>
      <c r="O181" s="8">
        <v>6600</v>
      </c>
      <c r="P181" s="8">
        <v>5600</v>
      </c>
      <c r="Q181" s="8">
        <v>5000</v>
      </c>
      <c r="R181" s="8">
        <v>5300</v>
      </c>
      <c r="S181" s="8">
        <v>3900</v>
      </c>
      <c r="T181" s="8">
        <v>2700</v>
      </c>
      <c r="U181" s="8">
        <v>1600</v>
      </c>
      <c r="V181" s="8">
        <v>1000</v>
      </c>
    </row>
    <row r="182" spans="1:22" x14ac:dyDescent="0.35">
      <c r="A182" s="173" t="s">
        <v>380</v>
      </c>
      <c r="B182" s="187" t="s">
        <v>381</v>
      </c>
      <c r="C182" s="8">
        <v>162000</v>
      </c>
      <c r="D182" s="8">
        <v>4300</v>
      </c>
      <c r="E182" s="8">
        <v>5100</v>
      </c>
      <c r="F182" s="8">
        <v>5100</v>
      </c>
      <c r="G182" s="8">
        <v>4200</v>
      </c>
      <c r="H182" s="8">
        <v>3000</v>
      </c>
      <c r="I182" s="8">
        <v>4300</v>
      </c>
      <c r="J182" s="8">
        <v>5200</v>
      </c>
      <c r="K182" s="8">
        <v>5700</v>
      </c>
      <c r="L182" s="8">
        <v>6100</v>
      </c>
      <c r="M182" s="8">
        <v>6000</v>
      </c>
      <c r="N182" s="8">
        <v>6100</v>
      </c>
      <c r="O182" s="8">
        <v>5600</v>
      </c>
      <c r="P182" s="8">
        <v>4700</v>
      </c>
      <c r="Q182" s="8">
        <v>4200</v>
      </c>
      <c r="R182" s="8">
        <v>4500</v>
      </c>
      <c r="S182" s="8">
        <v>3300</v>
      </c>
      <c r="T182" s="8">
        <v>2400</v>
      </c>
      <c r="U182" s="8">
        <v>1500</v>
      </c>
      <c r="V182" s="8">
        <v>1100</v>
      </c>
    </row>
    <row r="183" spans="1:22" x14ac:dyDescent="0.35">
      <c r="A183" s="173" t="s">
        <v>382</v>
      </c>
      <c r="B183" s="186" t="s">
        <v>1003</v>
      </c>
      <c r="C183" s="8">
        <v>1503300</v>
      </c>
      <c r="D183" s="8">
        <v>40600</v>
      </c>
      <c r="E183" s="8">
        <v>43300</v>
      </c>
      <c r="F183" s="8">
        <v>44000</v>
      </c>
      <c r="G183" s="8">
        <v>38600</v>
      </c>
      <c r="H183" s="8">
        <v>38200</v>
      </c>
      <c r="I183" s="8">
        <v>45400</v>
      </c>
      <c r="J183" s="8">
        <v>50800</v>
      </c>
      <c r="K183" s="8">
        <v>49600</v>
      </c>
      <c r="L183" s="8">
        <v>47900</v>
      </c>
      <c r="M183" s="8">
        <v>49100</v>
      </c>
      <c r="N183" s="8">
        <v>55200</v>
      </c>
      <c r="O183" s="8">
        <v>53600</v>
      </c>
      <c r="P183" s="8">
        <v>45800</v>
      </c>
      <c r="Q183" s="8">
        <v>40600</v>
      </c>
      <c r="R183" s="8">
        <v>45200</v>
      </c>
      <c r="S183" s="8">
        <v>33300</v>
      </c>
      <c r="T183" s="8">
        <v>23900</v>
      </c>
      <c r="U183" s="8">
        <v>15800</v>
      </c>
      <c r="V183" s="8">
        <v>10300</v>
      </c>
    </row>
    <row r="184" spans="1:22" x14ac:dyDescent="0.35">
      <c r="A184" s="173" t="s">
        <v>384</v>
      </c>
      <c r="B184" s="187" t="s">
        <v>385</v>
      </c>
      <c r="C184" s="8">
        <v>187600</v>
      </c>
      <c r="D184" s="8">
        <v>6000</v>
      </c>
      <c r="E184" s="8">
        <v>6200</v>
      </c>
      <c r="F184" s="8">
        <v>5800</v>
      </c>
      <c r="G184" s="8">
        <v>4900</v>
      </c>
      <c r="H184" s="8">
        <v>4900</v>
      </c>
      <c r="I184" s="8">
        <v>6400</v>
      </c>
      <c r="J184" s="8">
        <v>7300</v>
      </c>
      <c r="K184" s="8">
        <v>6800</v>
      </c>
      <c r="L184" s="8">
        <v>6200</v>
      </c>
      <c r="M184" s="8">
        <v>6000</v>
      </c>
      <c r="N184" s="8">
        <v>6600</v>
      </c>
      <c r="O184" s="8">
        <v>6300</v>
      </c>
      <c r="P184" s="8">
        <v>5300</v>
      </c>
      <c r="Q184" s="8">
        <v>4500</v>
      </c>
      <c r="R184" s="8">
        <v>4700</v>
      </c>
      <c r="S184" s="8">
        <v>3400</v>
      </c>
      <c r="T184" s="8">
        <v>2500</v>
      </c>
      <c r="U184" s="8">
        <v>1700</v>
      </c>
      <c r="V184" s="8">
        <v>1000</v>
      </c>
    </row>
    <row r="185" spans="1:22" x14ac:dyDescent="0.35">
      <c r="A185" s="173" t="s">
        <v>386</v>
      </c>
      <c r="B185" s="187" t="s">
        <v>387</v>
      </c>
      <c r="C185" s="8">
        <v>155200</v>
      </c>
      <c r="D185" s="8">
        <v>4100</v>
      </c>
      <c r="E185" s="8">
        <v>4300</v>
      </c>
      <c r="F185" s="8">
        <v>4600</v>
      </c>
      <c r="G185" s="8">
        <v>4000</v>
      </c>
      <c r="H185" s="8">
        <v>3600</v>
      </c>
      <c r="I185" s="8">
        <v>4700</v>
      </c>
      <c r="J185" s="8">
        <v>5100</v>
      </c>
      <c r="K185" s="8">
        <v>5000</v>
      </c>
      <c r="L185" s="8">
        <v>4900</v>
      </c>
      <c r="M185" s="8">
        <v>5300</v>
      </c>
      <c r="N185" s="8">
        <v>6000</v>
      </c>
      <c r="O185" s="8">
        <v>5700</v>
      </c>
      <c r="P185" s="8">
        <v>4800</v>
      </c>
      <c r="Q185" s="8">
        <v>4300</v>
      </c>
      <c r="R185" s="8">
        <v>4800</v>
      </c>
      <c r="S185" s="8">
        <v>3300</v>
      </c>
      <c r="T185" s="8">
        <v>2300</v>
      </c>
      <c r="U185" s="8">
        <v>1400</v>
      </c>
      <c r="V185" s="8">
        <v>1000</v>
      </c>
    </row>
    <row r="186" spans="1:22" x14ac:dyDescent="0.35">
      <c r="A186" s="173" t="s">
        <v>388</v>
      </c>
      <c r="B186" s="187" t="s">
        <v>389</v>
      </c>
      <c r="C186" s="8">
        <v>77000</v>
      </c>
      <c r="D186" s="8">
        <v>2100</v>
      </c>
      <c r="E186" s="8">
        <v>2200</v>
      </c>
      <c r="F186" s="8">
        <v>2200</v>
      </c>
      <c r="G186" s="8">
        <v>1900</v>
      </c>
      <c r="H186" s="8">
        <v>1800</v>
      </c>
      <c r="I186" s="8">
        <v>2400</v>
      </c>
      <c r="J186" s="8">
        <v>2600</v>
      </c>
      <c r="K186" s="8">
        <v>2700</v>
      </c>
      <c r="L186" s="8">
        <v>2600</v>
      </c>
      <c r="M186" s="8">
        <v>2600</v>
      </c>
      <c r="N186" s="8">
        <v>2900</v>
      </c>
      <c r="O186" s="8">
        <v>2900</v>
      </c>
      <c r="P186" s="8">
        <v>2300</v>
      </c>
      <c r="Q186" s="8">
        <v>1900</v>
      </c>
      <c r="R186" s="8">
        <v>2100</v>
      </c>
      <c r="S186" s="8">
        <v>1600</v>
      </c>
      <c r="T186" s="8">
        <v>1300</v>
      </c>
      <c r="U186" s="8">
        <v>1000</v>
      </c>
      <c r="V186" s="174">
        <v>700</v>
      </c>
    </row>
    <row r="187" spans="1:22" x14ac:dyDescent="0.35">
      <c r="A187" s="173" t="s">
        <v>390</v>
      </c>
      <c r="B187" s="187" t="s">
        <v>391</v>
      </c>
      <c r="C187" s="8">
        <v>89600</v>
      </c>
      <c r="D187" s="8">
        <v>2100</v>
      </c>
      <c r="E187" s="8">
        <v>2300</v>
      </c>
      <c r="F187" s="8">
        <v>2500</v>
      </c>
      <c r="G187" s="8">
        <v>2200</v>
      </c>
      <c r="H187" s="8">
        <v>2200</v>
      </c>
      <c r="I187" s="8">
        <v>2400</v>
      </c>
      <c r="J187" s="8">
        <v>2600</v>
      </c>
      <c r="K187" s="8">
        <v>2600</v>
      </c>
      <c r="L187" s="8">
        <v>2500</v>
      </c>
      <c r="M187" s="8">
        <v>2800</v>
      </c>
      <c r="N187" s="8">
        <v>3300</v>
      </c>
      <c r="O187" s="8">
        <v>3300</v>
      </c>
      <c r="P187" s="8">
        <v>2900</v>
      </c>
      <c r="Q187" s="8">
        <v>2800</v>
      </c>
      <c r="R187" s="8">
        <v>3500</v>
      </c>
      <c r="S187" s="8">
        <v>2600</v>
      </c>
      <c r="T187" s="8">
        <v>1900</v>
      </c>
      <c r="U187" s="8">
        <v>1100</v>
      </c>
      <c r="V187" s="174">
        <v>600</v>
      </c>
    </row>
    <row r="188" spans="1:22" x14ac:dyDescent="0.35">
      <c r="A188" s="173" t="s">
        <v>392</v>
      </c>
      <c r="B188" s="187" t="s">
        <v>393</v>
      </c>
      <c r="C188" s="8">
        <v>181500</v>
      </c>
      <c r="D188" s="8">
        <v>4900</v>
      </c>
      <c r="E188" s="8">
        <v>5200</v>
      </c>
      <c r="F188" s="8">
        <v>5400</v>
      </c>
      <c r="G188" s="8">
        <v>4700</v>
      </c>
      <c r="H188" s="8">
        <v>4500</v>
      </c>
      <c r="I188" s="8">
        <v>5900</v>
      </c>
      <c r="J188" s="8">
        <v>6400</v>
      </c>
      <c r="K188" s="8">
        <v>6300</v>
      </c>
      <c r="L188" s="8">
        <v>6200</v>
      </c>
      <c r="M188" s="8">
        <v>6200</v>
      </c>
      <c r="N188" s="8">
        <v>6500</v>
      </c>
      <c r="O188" s="8">
        <v>6100</v>
      </c>
      <c r="P188" s="8">
        <v>5100</v>
      </c>
      <c r="Q188" s="8">
        <v>4500</v>
      </c>
      <c r="R188" s="8">
        <v>5200</v>
      </c>
      <c r="S188" s="8">
        <v>3700</v>
      </c>
      <c r="T188" s="8">
        <v>2700</v>
      </c>
      <c r="U188" s="8">
        <v>1800</v>
      </c>
      <c r="V188" s="8">
        <v>1100</v>
      </c>
    </row>
    <row r="189" spans="1:22" x14ac:dyDescent="0.35">
      <c r="A189" s="173" t="s">
        <v>394</v>
      </c>
      <c r="B189" s="187" t="s">
        <v>395</v>
      </c>
      <c r="C189" s="8">
        <v>192700</v>
      </c>
      <c r="D189" s="8">
        <v>5300</v>
      </c>
      <c r="E189" s="8">
        <v>5800</v>
      </c>
      <c r="F189" s="8">
        <v>5700</v>
      </c>
      <c r="G189" s="8">
        <v>5600</v>
      </c>
      <c r="H189" s="8">
        <v>6800</v>
      </c>
      <c r="I189" s="8">
        <v>6400</v>
      </c>
      <c r="J189" s="8">
        <v>7000</v>
      </c>
      <c r="K189" s="8">
        <v>6700</v>
      </c>
      <c r="L189" s="8">
        <v>6400</v>
      </c>
      <c r="M189" s="8">
        <v>6200</v>
      </c>
      <c r="N189" s="8">
        <v>6600</v>
      </c>
      <c r="O189" s="8">
        <v>6100</v>
      </c>
      <c r="P189" s="8">
        <v>5100</v>
      </c>
      <c r="Q189" s="8">
        <v>4500</v>
      </c>
      <c r="R189" s="8">
        <v>5200</v>
      </c>
      <c r="S189" s="8">
        <v>3700</v>
      </c>
      <c r="T189" s="8">
        <v>2600</v>
      </c>
      <c r="U189" s="8">
        <v>1600</v>
      </c>
      <c r="V189" s="8">
        <v>1200</v>
      </c>
    </row>
    <row r="190" spans="1:22" x14ac:dyDescent="0.35">
      <c r="A190" s="173" t="s">
        <v>396</v>
      </c>
      <c r="B190" s="187" t="s">
        <v>397</v>
      </c>
      <c r="C190" s="8">
        <v>135000</v>
      </c>
      <c r="D190" s="8">
        <v>3800</v>
      </c>
      <c r="E190" s="8">
        <v>3800</v>
      </c>
      <c r="F190" s="8">
        <v>3800</v>
      </c>
      <c r="G190" s="8">
        <v>3400</v>
      </c>
      <c r="H190" s="8">
        <v>3300</v>
      </c>
      <c r="I190" s="8">
        <v>3900</v>
      </c>
      <c r="J190" s="8">
        <v>4700</v>
      </c>
      <c r="K190" s="8">
        <v>4800</v>
      </c>
      <c r="L190" s="8">
        <v>4700</v>
      </c>
      <c r="M190" s="8">
        <v>4600</v>
      </c>
      <c r="N190" s="8">
        <v>5200</v>
      </c>
      <c r="O190" s="8">
        <v>5100</v>
      </c>
      <c r="P190" s="8">
        <v>4100</v>
      </c>
      <c r="Q190" s="8">
        <v>3500</v>
      </c>
      <c r="R190" s="8">
        <v>3600</v>
      </c>
      <c r="S190" s="8">
        <v>2800</v>
      </c>
      <c r="T190" s="8">
        <v>2000</v>
      </c>
      <c r="U190" s="8">
        <v>1400</v>
      </c>
      <c r="V190" s="8">
        <v>1000</v>
      </c>
    </row>
    <row r="191" spans="1:22" x14ac:dyDescent="0.35">
      <c r="A191" s="173" t="s">
        <v>398</v>
      </c>
      <c r="B191" s="187" t="s">
        <v>399</v>
      </c>
      <c r="C191" s="8">
        <v>93300</v>
      </c>
      <c r="D191" s="8">
        <v>3100</v>
      </c>
      <c r="E191" s="8">
        <v>3200</v>
      </c>
      <c r="F191" s="8">
        <v>3100</v>
      </c>
      <c r="G191" s="8">
        <v>2400</v>
      </c>
      <c r="H191" s="8">
        <v>2400</v>
      </c>
      <c r="I191" s="8">
        <v>3400</v>
      </c>
      <c r="J191" s="8">
        <v>4100</v>
      </c>
      <c r="K191" s="8">
        <v>3900</v>
      </c>
      <c r="L191" s="8">
        <v>3300</v>
      </c>
      <c r="M191" s="8">
        <v>2900</v>
      </c>
      <c r="N191" s="8">
        <v>3100</v>
      </c>
      <c r="O191" s="8">
        <v>2900</v>
      </c>
      <c r="P191" s="8">
        <v>2500</v>
      </c>
      <c r="Q191" s="8">
        <v>2100</v>
      </c>
      <c r="R191" s="8">
        <v>1800</v>
      </c>
      <c r="S191" s="8">
        <v>1400</v>
      </c>
      <c r="T191" s="8">
        <v>1100</v>
      </c>
      <c r="U191" s="174">
        <v>800</v>
      </c>
      <c r="V191" s="174">
        <v>500</v>
      </c>
    </row>
    <row r="192" spans="1:22" x14ac:dyDescent="0.35">
      <c r="A192" s="173" t="s">
        <v>400</v>
      </c>
      <c r="B192" s="187" t="s">
        <v>401</v>
      </c>
      <c r="C192" s="8">
        <v>66200</v>
      </c>
      <c r="D192" s="8">
        <v>1500</v>
      </c>
      <c r="E192" s="8">
        <v>1600</v>
      </c>
      <c r="F192" s="8">
        <v>1800</v>
      </c>
      <c r="G192" s="8">
        <v>1600</v>
      </c>
      <c r="H192" s="8">
        <v>1500</v>
      </c>
      <c r="I192" s="8">
        <v>1700</v>
      </c>
      <c r="J192" s="8">
        <v>1800</v>
      </c>
      <c r="K192" s="8">
        <v>1700</v>
      </c>
      <c r="L192" s="8">
        <v>1800</v>
      </c>
      <c r="M192" s="8">
        <v>2200</v>
      </c>
      <c r="N192" s="8">
        <v>2800</v>
      </c>
      <c r="O192" s="8">
        <v>2600</v>
      </c>
      <c r="P192" s="8">
        <v>2400</v>
      </c>
      <c r="Q192" s="8">
        <v>2100</v>
      </c>
      <c r="R192" s="8">
        <v>2400</v>
      </c>
      <c r="S192" s="8">
        <v>1800</v>
      </c>
      <c r="T192" s="8">
        <v>1200</v>
      </c>
      <c r="U192" s="174">
        <v>700</v>
      </c>
      <c r="V192" s="174">
        <v>500</v>
      </c>
    </row>
    <row r="193" spans="1:22" x14ac:dyDescent="0.35">
      <c r="A193" s="173" t="s">
        <v>402</v>
      </c>
      <c r="B193" s="187" t="s">
        <v>403</v>
      </c>
      <c r="C193" s="8">
        <v>85600</v>
      </c>
      <c r="D193" s="8">
        <v>2100</v>
      </c>
      <c r="E193" s="8">
        <v>2200</v>
      </c>
      <c r="F193" s="8">
        <v>2500</v>
      </c>
      <c r="G193" s="8">
        <v>2200</v>
      </c>
      <c r="H193" s="8">
        <v>2000</v>
      </c>
      <c r="I193" s="8">
        <v>2300</v>
      </c>
      <c r="J193" s="8">
        <v>2400</v>
      </c>
      <c r="K193" s="8">
        <v>2500</v>
      </c>
      <c r="L193" s="8">
        <v>2600</v>
      </c>
      <c r="M193" s="8">
        <v>2900</v>
      </c>
      <c r="N193" s="8">
        <v>3400</v>
      </c>
      <c r="O193" s="8">
        <v>3200</v>
      </c>
      <c r="P193" s="8">
        <v>2800</v>
      </c>
      <c r="Q193" s="8">
        <v>2500</v>
      </c>
      <c r="R193" s="8">
        <v>3000</v>
      </c>
      <c r="S193" s="8">
        <v>2300</v>
      </c>
      <c r="T193" s="8">
        <v>1600</v>
      </c>
      <c r="U193" s="8">
        <v>1100</v>
      </c>
      <c r="V193" s="174">
        <v>600</v>
      </c>
    </row>
    <row r="194" spans="1:22" x14ac:dyDescent="0.35">
      <c r="A194" s="173" t="s">
        <v>404</v>
      </c>
      <c r="B194" s="187" t="s">
        <v>405</v>
      </c>
      <c r="C194" s="8">
        <v>148100</v>
      </c>
      <c r="D194" s="8">
        <v>3200</v>
      </c>
      <c r="E194" s="8">
        <v>3700</v>
      </c>
      <c r="F194" s="8">
        <v>3800</v>
      </c>
      <c r="G194" s="8">
        <v>3300</v>
      </c>
      <c r="H194" s="8">
        <v>3300</v>
      </c>
      <c r="I194" s="8">
        <v>3700</v>
      </c>
      <c r="J194" s="8">
        <v>3900</v>
      </c>
      <c r="K194" s="8">
        <v>3600</v>
      </c>
      <c r="L194" s="8">
        <v>3700</v>
      </c>
      <c r="M194" s="8">
        <v>4200</v>
      </c>
      <c r="N194" s="8">
        <v>5200</v>
      </c>
      <c r="O194" s="8">
        <v>5800</v>
      </c>
      <c r="P194" s="8">
        <v>5500</v>
      </c>
      <c r="Q194" s="8">
        <v>5400</v>
      </c>
      <c r="R194" s="8">
        <v>6400</v>
      </c>
      <c r="S194" s="8">
        <v>4900</v>
      </c>
      <c r="T194" s="8">
        <v>3400</v>
      </c>
      <c r="U194" s="8">
        <v>2200</v>
      </c>
      <c r="V194" s="8">
        <v>1400</v>
      </c>
    </row>
    <row r="195" spans="1:22" x14ac:dyDescent="0.35">
      <c r="A195" s="173" t="s">
        <v>406</v>
      </c>
      <c r="B195" s="187" t="s">
        <v>407</v>
      </c>
      <c r="C195" s="8">
        <v>91300</v>
      </c>
      <c r="D195" s="8">
        <v>2400</v>
      </c>
      <c r="E195" s="8">
        <v>2800</v>
      </c>
      <c r="F195" s="8">
        <v>2900</v>
      </c>
      <c r="G195" s="8">
        <v>2400</v>
      </c>
      <c r="H195" s="8">
        <v>1900</v>
      </c>
      <c r="I195" s="8">
        <v>2200</v>
      </c>
      <c r="J195" s="8">
        <v>2800</v>
      </c>
      <c r="K195" s="8">
        <v>3000</v>
      </c>
      <c r="L195" s="8">
        <v>3100</v>
      </c>
      <c r="M195" s="8">
        <v>3300</v>
      </c>
      <c r="N195" s="8">
        <v>3600</v>
      </c>
      <c r="O195" s="8">
        <v>3500</v>
      </c>
      <c r="P195" s="8">
        <v>2900</v>
      </c>
      <c r="Q195" s="8">
        <v>2400</v>
      </c>
      <c r="R195" s="8">
        <v>2600</v>
      </c>
      <c r="S195" s="8">
        <v>1900</v>
      </c>
      <c r="T195" s="8">
        <v>1300</v>
      </c>
      <c r="U195" s="174">
        <v>900</v>
      </c>
      <c r="V195" s="174">
        <v>700</v>
      </c>
    </row>
    <row r="196" spans="1:22" x14ac:dyDescent="0.35">
      <c r="A196" s="173" t="s">
        <v>408</v>
      </c>
      <c r="B196" s="186" t="s">
        <v>409</v>
      </c>
      <c r="C196" s="8">
        <v>1198800</v>
      </c>
      <c r="D196" s="8">
        <v>34100</v>
      </c>
      <c r="E196" s="8">
        <v>37600</v>
      </c>
      <c r="F196" s="8">
        <v>38300</v>
      </c>
      <c r="G196" s="8">
        <v>32200</v>
      </c>
      <c r="H196" s="8">
        <v>30100</v>
      </c>
      <c r="I196" s="8">
        <v>36600</v>
      </c>
      <c r="J196" s="8">
        <v>42500</v>
      </c>
      <c r="K196" s="8">
        <v>44400</v>
      </c>
      <c r="L196" s="8">
        <v>44300</v>
      </c>
      <c r="M196" s="8">
        <v>42900</v>
      </c>
      <c r="N196" s="8">
        <v>43500</v>
      </c>
      <c r="O196" s="8">
        <v>41400</v>
      </c>
      <c r="P196" s="8">
        <v>33400</v>
      </c>
      <c r="Q196" s="8">
        <v>27300</v>
      </c>
      <c r="R196" s="8">
        <v>28400</v>
      </c>
      <c r="S196" s="8">
        <v>21100</v>
      </c>
      <c r="T196" s="8">
        <v>16300</v>
      </c>
      <c r="U196" s="8">
        <v>11500</v>
      </c>
      <c r="V196" s="8">
        <v>7600</v>
      </c>
    </row>
    <row r="197" spans="1:22" x14ac:dyDescent="0.35">
      <c r="A197" s="173" t="s">
        <v>410</v>
      </c>
      <c r="B197" s="187" t="s">
        <v>411</v>
      </c>
      <c r="C197" s="8">
        <v>99000</v>
      </c>
      <c r="D197" s="8">
        <v>3000</v>
      </c>
      <c r="E197" s="8">
        <v>3100</v>
      </c>
      <c r="F197" s="8">
        <v>3100</v>
      </c>
      <c r="G197" s="8">
        <v>2600</v>
      </c>
      <c r="H197" s="8">
        <v>2500</v>
      </c>
      <c r="I197" s="8">
        <v>3100</v>
      </c>
      <c r="J197" s="8">
        <v>3700</v>
      </c>
      <c r="K197" s="8">
        <v>3800</v>
      </c>
      <c r="L197" s="8">
        <v>3400</v>
      </c>
      <c r="M197" s="8">
        <v>3400</v>
      </c>
      <c r="N197" s="8">
        <v>3700</v>
      </c>
      <c r="O197" s="8">
        <v>3500</v>
      </c>
      <c r="P197" s="8">
        <v>2800</v>
      </c>
      <c r="Q197" s="8">
        <v>2300</v>
      </c>
      <c r="R197" s="8">
        <v>2400</v>
      </c>
      <c r="S197" s="8">
        <v>1900</v>
      </c>
      <c r="T197" s="8">
        <v>1500</v>
      </c>
      <c r="U197" s="8">
        <v>1000</v>
      </c>
      <c r="V197" s="174">
        <v>600</v>
      </c>
    </row>
    <row r="198" spans="1:22" x14ac:dyDescent="0.35">
      <c r="A198" s="173" t="s">
        <v>412</v>
      </c>
      <c r="B198" s="187" t="s">
        <v>413</v>
      </c>
      <c r="C198" s="8">
        <v>155100</v>
      </c>
      <c r="D198" s="8">
        <v>4700</v>
      </c>
      <c r="E198" s="8">
        <v>4900</v>
      </c>
      <c r="F198" s="8">
        <v>4800</v>
      </c>
      <c r="G198" s="8">
        <v>3900</v>
      </c>
      <c r="H198" s="8">
        <v>3500</v>
      </c>
      <c r="I198" s="8">
        <v>4600</v>
      </c>
      <c r="J198" s="8">
        <v>5600</v>
      </c>
      <c r="K198" s="8">
        <v>5700</v>
      </c>
      <c r="L198" s="8">
        <v>5700</v>
      </c>
      <c r="M198" s="8">
        <v>5400</v>
      </c>
      <c r="N198" s="8">
        <v>5500</v>
      </c>
      <c r="O198" s="8">
        <v>5400</v>
      </c>
      <c r="P198" s="8">
        <v>4600</v>
      </c>
      <c r="Q198" s="8">
        <v>3700</v>
      </c>
      <c r="R198" s="8">
        <v>3800</v>
      </c>
      <c r="S198" s="8">
        <v>2700</v>
      </c>
      <c r="T198" s="8">
        <v>2100</v>
      </c>
      <c r="U198" s="8">
        <v>1500</v>
      </c>
      <c r="V198" s="8">
        <v>1000</v>
      </c>
    </row>
    <row r="199" spans="1:22" x14ac:dyDescent="0.35">
      <c r="A199" s="173" t="s">
        <v>1004</v>
      </c>
      <c r="B199" s="187" t="s">
        <v>415</v>
      </c>
      <c r="C199" s="8">
        <v>150100</v>
      </c>
      <c r="D199" s="8">
        <v>4000</v>
      </c>
      <c r="E199" s="8">
        <v>4300</v>
      </c>
      <c r="F199" s="8">
        <v>4800</v>
      </c>
      <c r="G199" s="8">
        <v>4000</v>
      </c>
      <c r="H199" s="8">
        <v>3400</v>
      </c>
      <c r="I199" s="8">
        <v>4500</v>
      </c>
      <c r="J199" s="8">
        <v>5000</v>
      </c>
      <c r="K199" s="8">
        <v>5100</v>
      </c>
      <c r="L199" s="8">
        <v>5300</v>
      </c>
      <c r="M199" s="8">
        <v>5600</v>
      </c>
      <c r="N199" s="8">
        <v>5900</v>
      </c>
      <c r="O199" s="8">
        <v>5600</v>
      </c>
      <c r="P199" s="8">
        <v>4400</v>
      </c>
      <c r="Q199" s="8">
        <v>3600</v>
      </c>
      <c r="R199" s="8">
        <v>4000</v>
      </c>
      <c r="S199" s="8">
        <v>2800</v>
      </c>
      <c r="T199" s="8">
        <v>2100</v>
      </c>
      <c r="U199" s="8">
        <v>1500</v>
      </c>
      <c r="V199" s="174">
        <v>900</v>
      </c>
    </row>
    <row r="200" spans="1:22" x14ac:dyDescent="0.35">
      <c r="A200" s="173" t="s">
        <v>416</v>
      </c>
      <c r="B200" s="187" t="s">
        <v>417</v>
      </c>
      <c r="C200" s="8">
        <v>107800</v>
      </c>
      <c r="D200" s="8">
        <v>3100</v>
      </c>
      <c r="E200" s="8">
        <v>3400</v>
      </c>
      <c r="F200" s="8">
        <v>3500</v>
      </c>
      <c r="G200" s="8">
        <v>3000</v>
      </c>
      <c r="H200" s="8">
        <v>2800</v>
      </c>
      <c r="I200" s="8">
        <v>3200</v>
      </c>
      <c r="J200" s="8">
        <v>3600</v>
      </c>
      <c r="K200" s="8">
        <v>4100</v>
      </c>
      <c r="L200" s="8">
        <v>4100</v>
      </c>
      <c r="M200" s="8">
        <v>3900</v>
      </c>
      <c r="N200" s="8">
        <v>4000</v>
      </c>
      <c r="O200" s="8">
        <v>3800</v>
      </c>
      <c r="P200" s="8">
        <v>3000</v>
      </c>
      <c r="Q200" s="8">
        <v>2500</v>
      </c>
      <c r="R200" s="8">
        <v>2700</v>
      </c>
      <c r="S200" s="8">
        <v>2000</v>
      </c>
      <c r="T200" s="8">
        <v>1500</v>
      </c>
      <c r="U200" s="8">
        <v>1100</v>
      </c>
      <c r="V200" s="174">
        <v>800</v>
      </c>
    </row>
    <row r="201" spans="1:22" x14ac:dyDescent="0.35">
      <c r="A201" s="173" t="s">
        <v>418</v>
      </c>
      <c r="B201" s="187" t="s">
        <v>419</v>
      </c>
      <c r="C201" s="8">
        <v>133200</v>
      </c>
      <c r="D201" s="8">
        <v>3600</v>
      </c>
      <c r="E201" s="8">
        <v>4000</v>
      </c>
      <c r="F201" s="8">
        <v>4000</v>
      </c>
      <c r="G201" s="8">
        <v>3300</v>
      </c>
      <c r="H201" s="8">
        <v>2900</v>
      </c>
      <c r="I201" s="8">
        <v>3800</v>
      </c>
      <c r="J201" s="8">
        <v>4500</v>
      </c>
      <c r="K201" s="8">
        <v>4700</v>
      </c>
      <c r="L201" s="8">
        <v>4900</v>
      </c>
      <c r="M201" s="8">
        <v>4900</v>
      </c>
      <c r="N201" s="8">
        <v>4800</v>
      </c>
      <c r="O201" s="8">
        <v>4800</v>
      </c>
      <c r="P201" s="8">
        <v>3900</v>
      </c>
      <c r="Q201" s="8">
        <v>3400</v>
      </c>
      <c r="R201" s="8">
        <v>3600</v>
      </c>
      <c r="S201" s="8">
        <v>2700</v>
      </c>
      <c r="T201" s="8">
        <v>2100</v>
      </c>
      <c r="U201" s="8">
        <v>1500</v>
      </c>
      <c r="V201" s="8">
        <v>1000</v>
      </c>
    </row>
    <row r="202" spans="1:22" x14ac:dyDescent="0.35">
      <c r="A202" s="173" t="s">
        <v>1005</v>
      </c>
      <c r="B202" s="187" t="s">
        <v>421</v>
      </c>
      <c r="C202" s="8">
        <v>148200</v>
      </c>
      <c r="D202" s="8">
        <v>4200</v>
      </c>
      <c r="E202" s="8">
        <v>5100</v>
      </c>
      <c r="F202" s="8">
        <v>5400</v>
      </c>
      <c r="G202" s="8">
        <v>4000</v>
      </c>
      <c r="H202" s="8">
        <v>2900</v>
      </c>
      <c r="I202" s="8">
        <v>3700</v>
      </c>
      <c r="J202" s="8">
        <v>4500</v>
      </c>
      <c r="K202" s="8">
        <v>5300</v>
      </c>
      <c r="L202" s="8">
        <v>6000</v>
      </c>
      <c r="M202" s="8">
        <v>6000</v>
      </c>
      <c r="N202" s="8">
        <v>5700</v>
      </c>
      <c r="O202" s="8">
        <v>5100</v>
      </c>
      <c r="P202" s="8">
        <v>4000</v>
      </c>
      <c r="Q202" s="8">
        <v>3300</v>
      </c>
      <c r="R202" s="8">
        <v>3600</v>
      </c>
      <c r="S202" s="8">
        <v>2600</v>
      </c>
      <c r="T202" s="8">
        <v>2000</v>
      </c>
      <c r="U202" s="8">
        <v>1400</v>
      </c>
      <c r="V202" s="8">
        <v>1000</v>
      </c>
    </row>
    <row r="203" spans="1:22" x14ac:dyDescent="0.35">
      <c r="A203" s="173" t="s">
        <v>1006</v>
      </c>
      <c r="B203" s="187" t="s">
        <v>423</v>
      </c>
      <c r="C203" s="8">
        <v>89500</v>
      </c>
      <c r="D203" s="8">
        <v>2700</v>
      </c>
      <c r="E203" s="8">
        <v>2900</v>
      </c>
      <c r="F203" s="8">
        <v>2700</v>
      </c>
      <c r="G203" s="8">
        <v>2200</v>
      </c>
      <c r="H203" s="8">
        <v>2300</v>
      </c>
      <c r="I203" s="8">
        <v>3200</v>
      </c>
      <c r="J203" s="8">
        <v>3800</v>
      </c>
      <c r="K203" s="8">
        <v>3500</v>
      </c>
      <c r="L203" s="8">
        <v>3000</v>
      </c>
      <c r="M203" s="8">
        <v>2800</v>
      </c>
      <c r="N203" s="8">
        <v>3100</v>
      </c>
      <c r="O203" s="8">
        <v>3100</v>
      </c>
      <c r="P203" s="8">
        <v>2500</v>
      </c>
      <c r="Q203" s="8">
        <v>1900</v>
      </c>
      <c r="R203" s="8">
        <v>1800</v>
      </c>
      <c r="S203" s="8">
        <v>1400</v>
      </c>
      <c r="T203" s="8">
        <v>1100</v>
      </c>
      <c r="U203" s="174">
        <v>800</v>
      </c>
      <c r="V203" s="174">
        <v>500</v>
      </c>
    </row>
    <row r="204" spans="1:22" x14ac:dyDescent="0.35">
      <c r="A204" s="173" t="s">
        <v>424</v>
      </c>
      <c r="B204" s="187" t="s">
        <v>425</v>
      </c>
      <c r="C204" s="8">
        <v>93800</v>
      </c>
      <c r="D204" s="8">
        <v>2500</v>
      </c>
      <c r="E204" s="8">
        <v>2900</v>
      </c>
      <c r="F204" s="8">
        <v>3200</v>
      </c>
      <c r="G204" s="8">
        <v>2600</v>
      </c>
      <c r="H204" s="8">
        <v>2100</v>
      </c>
      <c r="I204" s="8">
        <v>2500</v>
      </c>
      <c r="J204" s="8">
        <v>2900</v>
      </c>
      <c r="K204" s="8">
        <v>3400</v>
      </c>
      <c r="L204" s="8">
        <v>3600</v>
      </c>
      <c r="M204" s="8">
        <v>3500</v>
      </c>
      <c r="N204" s="8">
        <v>3500</v>
      </c>
      <c r="O204" s="8">
        <v>3400</v>
      </c>
      <c r="P204" s="8">
        <v>2800</v>
      </c>
      <c r="Q204" s="8">
        <v>2300</v>
      </c>
      <c r="R204" s="8">
        <v>2400</v>
      </c>
      <c r="S204" s="8">
        <v>1700</v>
      </c>
      <c r="T204" s="8">
        <v>1300</v>
      </c>
      <c r="U204" s="8">
        <v>1000</v>
      </c>
      <c r="V204" s="174">
        <v>600</v>
      </c>
    </row>
    <row r="205" spans="1:22" x14ac:dyDescent="0.35">
      <c r="A205" s="173" t="s">
        <v>426</v>
      </c>
      <c r="B205" s="187" t="s">
        <v>427</v>
      </c>
      <c r="C205" s="8">
        <v>102300</v>
      </c>
      <c r="D205" s="8">
        <v>3200</v>
      </c>
      <c r="E205" s="8">
        <v>3400</v>
      </c>
      <c r="F205" s="8">
        <v>3300</v>
      </c>
      <c r="G205" s="8">
        <v>2600</v>
      </c>
      <c r="H205" s="8">
        <v>2600</v>
      </c>
      <c r="I205" s="8">
        <v>4000</v>
      </c>
      <c r="J205" s="8">
        <v>4600</v>
      </c>
      <c r="K205" s="8">
        <v>4600</v>
      </c>
      <c r="L205" s="8">
        <v>4300</v>
      </c>
      <c r="M205" s="8">
        <v>3600</v>
      </c>
      <c r="N205" s="8">
        <v>3400</v>
      </c>
      <c r="O205" s="8">
        <v>2900</v>
      </c>
      <c r="P205" s="8">
        <v>2300</v>
      </c>
      <c r="Q205" s="8">
        <v>1900</v>
      </c>
      <c r="R205" s="8">
        <v>1700</v>
      </c>
      <c r="S205" s="8">
        <v>1300</v>
      </c>
      <c r="T205" s="8">
        <v>1000</v>
      </c>
      <c r="U205" s="174">
        <v>700</v>
      </c>
      <c r="V205" s="174">
        <v>500</v>
      </c>
    </row>
    <row r="206" spans="1:22" x14ac:dyDescent="0.35">
      <c r="A206" s="173" t="s">
        <v>1007</v>
      </c>
      <c r="B206" s="187" t="s">
        <v>429</v>
      </c>
      <c r="C206" s="8">
        <v>119900</v>
      </c>
      <c r="D206" s="8">
        <v>3200</v>
      </c>
      <c r="E206" s="8">
        <v>3600</v>
      </c>
      <c r="F206" s="8">
        <v>3500</v>
      </c>
      <c r="G206" s="8">
        <v>4100</v>
      </c>
      <c r="H206" s="8">
        <v>5100</v>
      </c>
      <c r="I206" s="8">
        <v>3900</v>
      </c>
      <c r="J206" s="8">
        <v>4300</v>
      </c>
      <c r="K206" s="8">
        <v>4400</v>
      </c>
      <c r="L206" s="8">
        <v>4000</v>
      </c>
      <c r="M206" s="8">
        <v>3800</v>
      </c>
      <c r="N206" s="8">
        <v>3800</v>
      </c>
      <c r="O206" s="8">
        <v>3900</v>
      </c>
      <c r="P206" s="8">
        <v>3100</v>
      </c>
      <c r="Q206" s="8">
        <v>2500</v>
      </c>
      <c r="R206" s="8">
        <v>2400</v>
      </c>
      <c r="S206" s="8">
        <v>1900</v>
      </c>
      <c r="T206" s="8">
        <v>1600</v>
      </c>
      <c r="U206" s="8">
        <v>1100</v>
      </c>
      <c r="V206" s="174">
        <v>800</v>
      </c>
    </row>
    <row r="207" spans="1:22" x14ac:dyDescent="0.35">
      <c r="A207" s="173" t="s">
        <v>430</v>
      </c>
      <c r="B207" s="186" t="s">
        <v>431</v>
      </c>
      <c r="C207" s="8">
        <v>916200</v>
      </c>
      <c r="D207" s="8">
        <v>20500</v>
      </c>
      <c r="E207" s="8">
        <v>23600</v>
      </c>
      <c r="F207" s="8">
        <v>23900</v>
      </c>
      <c r="G207" s="8">
        <v>22700</v>
      </c>
      <c r="H207" s="8">
        <v>25300</v>
      </c>
      <c r="I207" s="8">
        <v>26500</v>
      </c>
      <c r="J207" s="8">
        <v>28000</v>
      </c>
      <c r="K207" s="8">
        <v>26800</v>
      </c>
      <c r="L207" s="8">
        <v>25400</v>
      </c>
      <c r="M207" s="8">
        <v>28200</v>
      </c>
      <c r="N207" s="8">
        <v>32000</v>
      </c>
      <c r="O207" s="8">
        <v>33500</v>
      </c>
      <c r="P207" s="8">
        <v>30700</v>
      </c>
      <c r="Q207" s="8">
        <v>28800</v>
      </c>
      <c r="R207" s="8">
        <v>31600</v>
      </c>
      <c r="S207" s="8">
        <v>23700</v>
      </c>
      <c r="T207" s="8">
        <v>16800</v>
      </c>
      <c r="U207" s="8">
        <v>11300</v>
      </c>
      <c r="V207" s="8">
        <v>7500</v>
      </c>
    </row>
    <row r="208" spans="1:22" x14ac:dyDescent="0.35">
      <c r="A208" s="173" t="s">
        <v>432</v>
      </c>
      <c r="B208" s="187" t="s">
        <v>433</v>
      </c>
      <c r="C208" s="8">
        <v>141500</v>
      </c>
      <c r="D208" s="8">
        <v>3300</v>
      </c>
      <c r="E208" s="8">
        <v>3700</v>
      </c>
      <c r="F208" s="8">
        <v>3700</v>
      </c>
      <c r="G208" s="8">
        <v>3200</v>
      </c>
      <c r="H208" s="8">
        <v>3200</v>
      </c>
      <c r="I208" s="8">
        <v>4000</v>
      </c>
      <c r="J208" s="8">
        <v>4200</v>
      </c>
      <c r="K208" s="8">
        <v>3900</v>
      </c>
      <c r="L208" s="8">
        <v>3900</v>
      </c>
      <c r="M208" s="8">
        <v>4400</v>
      </c>
      <c r="N208" s="8">
        <v>5100</v>
      </c>
      <c r="O208" s="8">
        <v>5300</v>
      </c>
      <c r="P208" s="8">
        <v>4800</v>
      </c>
      <c r="Q208" s="8">
        <v>4500</v>
      </c>
      <c r="R208" s="8">
        <v>5100</v>
      </c>
      <c r="S208" s="8">
        <v>3700</v>
      </c>
      <c r="T208" s="8">
        <v>2600</v>
      </c>
      <c r="U208" s="8">
        <v>1700</v>
      </c>
      <c r="V208" s="8">
        <v>1100</v>
      </c>
    </row>
    <row r="209" spans="1:22" x14ac:dyDescent="0.35">
      <c r="A209" s="173" t="s">
        <v>434</v>
      </c>
      <c r="B209" s="187" t="s">
        <v>435</v>
      </c>
      <c r="C209" s="8">
        <v>131700</v>
      </c>
      <c r="D209" s="8">
        <v>2900</v>
      </c>
      <c r="E209" s="8">
        <v>3400</v>
      </c>
      <c r="F209" s="8">
        <v>3400</v>
      </c>
      <c r="G209" s="8">
        <v>3100</v>
      </c>
      <c r="H209" s="8">
        <v>2700</v>
      </c>
      <c r="I209" s="8">
        <v>3300</v>
      </c>
      <c r="J209" s="8">
        <v>3700</v>
      </c>
      <c r="K209" s="8">
        <v>3900</v>
      </c>
      <c r="L209" s="8">
        <v>3900</v>
      </c>
      <c r="M209" s="8">
        <v>4400</v>
      </c>
      <c r="N209" s="8">
        <v>5000</v>
      </c>
      <c r="O209" s="8">
        <v>5100</v>
      </c>
      <c r="P209" s="8">
        <v>4500</v>
      </c>
      <c r="Q209" s="8">
        <v>4300</v>
      </c>
      <c r="R209" s="8">
        <v>4800</v>
      </c>
      <c r="S209" s="8">
        <v>3600</v>
      </c>
      <c r="T209" s="8">
        <v>2700</v>
      </c>
      <c r="U209" s="8">
        <v>1800</v>
      </c>
      <c r="V209" s="8">
        <v>1100</v>
      </c>
    </row>
    <row r="210" spans="1:22" x14ac:dyDescent="0.35">
      <c r="A210" s="173" t="s">
        <v>436</v>
      </c>
      <c r="B210" s="187" t="s">
        <v>437</v>
      </c>
      <c r="C210" s="8">
        <v>99800</v>
      </c>
      <c r="D210" s="8">
        <v>2400</v>
      </c>
      <c r="E210" s="8">
        <v>2600</v>
      </c>
      <c r="F210" s="8">
        <v>2800</v>
      </c>
      <c r="G210" s="8">
        <v>2500</v>
      </c>
      <c r="H210" s="8">
        <v>2500</v>
      </c>
      <c r="I210" s="8">
        <v>2900</v>
      </c>
      <c r="J210" s="8">
        <v>3100</v>
      </c>
      <c r="K210" s="8">
        <v>2900</v>
      </c>
      <c r="L210" s="8">
        <v>2700</v>
      </c>
      <c r="M210" s="8">
        <v>3100</v>
      </c>
      <c r="N210" s="8">
        <v>3700</v>
      </c>
      <c r="O210" s="8">
        <v>3800</v>
      </c>
      <c r="P210" s="8">
        <v>3400</v>
      </c>
      <c r="Q210" s="8">
        <v>3100</v>
      </c>
      <c r="R210" s="8">
        <v>3400</v>
      </c>
      <c r="S210" s="8">
        <v>2600</v>
      </c>
      <c r="T210" s="8">
        <v>1700</v>
      </c>
      <c r="U210" s="8">
        <v>1100</v>
      </c>
      <c r="V210" s="174">
        <v>700</v>
      </c>
    </row>
    <row r="211" spans="1:22" s="3" customFormat="1" x14ac:dyDescent="0.35">
      <c r="A211" s="173" t="s">
        <v>438</v>
      </c>
      <c r="B211" s="187" t="s">
        <v>439</v>
      </c>
      <c r="C211" s="8">
        <v>154300</v>
      </c>
      <c r="D211" s="8">
        <v>3500</v>
      </c>
      <c r="E211" s="8">
        <v>4100</v>
      </c>
      <c r="F211" s="8">
        <v>4100</v>
      </c>
      <c r="G211" s="8">
        <v>3400</v>
      </c>
      <c r="H211" s="8">
        <v>3500</v>
      </c>
      <c r="I211" s="8">
        <v>4300</v>
      </c>
      <c r="J211" s="8">
        <v>4700</v>
      </c>
      <c r="K211" s="8">
        <v>4400</v>
      </c>
      <c r="L211" s="8">
        <v>4100</v>
      </c>
      <c r="M211" s="8">
        <v>4700</v>
      </c>
      <c r="N211" s="8">
        <v>5400</v>
      </c>
      <c r="O211" s="8">
        <v>5800</v>
      </c>
      <c r="P211" s="8">
        <v>5500</v>
      </c>
      <c r="Q211" s="8">
        <v>5100</v>
      </c>
      <c r="R211" s="8">
        <v>5600</v>
      </c>
      <c r="S211" s="8">
        <v>4300</v>
      </c>
      <c r="T211" s="8">
        <v>3100</v>
      </c>
      <c r="U211" s="8">
        <v>2000</v>
      </c>
      <c r="V211" s="8">
        <v>1300</v>
      </c>
    </row>
    <row r="212" spans="1:22" x14ac:dyDescent="0.35">
      <c r="A212" s="173" t="s">
        <v>440</v>
      </c>
      <c r="B212" s="187" t="s">
        <v>441</v>
      </c>
      <c r="C212" s="8">
        <v>103000</v>
      </c>
      <c r="D212" s="8">
        <v>1700</v>
      </c>
      <c r="E212" s="8">
        <v>2100</v>
      </c>
      <c r="F212" s="8">
        <v>2300</v>
      </c>
      <c r="G212" s="8">
        <v>2000</v>
      </c>
      <c r="H212" s="8">
        <v>1900</v>
      </c>
      <c r="I212" s="8">
        <v>2200</v>
      </c>
      <c r="J212" s="8">
        <v>2300</v>
      </c>
      <c r="K212" s="8">
        <v>2300</v>
      </c>
      <c r="L212" s="8">
        <v>2300</v>
      </c>
      <c r="M212" s="8">
        <v>2900</v>
      </c>
      <c r="N212" s="8">
        <v>3600</v>
      </c>
      <c r="O212" s="8">
        <v>4300</v>
      </c>
      <c r="P212" s="8">
        <v>4500</v>
      </c>
      <c r="Q212" s="8">
        <v>4300</v>
      </c>
      <c r="R212" s="8">
        <v>4800</v>
      </c>
      <c r="S212" s="8">
        <v>3600</v>
      </c>
      <c r="T212" s="8">
        <v>2600</v>
      </c>
      <c r="U212" s="8">
        <v>1800</v>
      </c>
      <c r="V212" s="8">
        <v>1200</v>
      </c>
    </row>
    <row r="213" spans="1:22" x14ac:dyDescent="0.35">
      <c r="A213" s="173" t="s">
        <v>442</v>
      </c>
      <c r="B213" s="187" t="s">
        <v>443</v>
      </c>
      <c r="C213" s="8">
        <v>144000</v>
      </c>
      <c r="D213" s="8">
        <v>3300</v>
      </c>
      <c r="E213" s="8">
        <v>3700</v>
      </c>
      <c r="F213" s="8">
        <v>3600</v>
      </c>
      <c r="G213" s="8">
        <v>5200</v>
      </c>
      <c r="H213" s="8">
        <v>8800</v>
      </c>
      <c r="I213" s="8">
        <v>6100</v>
      </c>
      <c r="J213" s="8">
        <v>5800</v>
      </c>
      <c r="K213" s="8">
        <v>5100</v>
      </c>
      <c r="L213" s="8">
        <v>4300</v>
      </c>
      <c r="M213" s="8">
        <v>4000</v>
      </c>
      <c r="N213" s="8">
        <v>4000</v>
      </c>
      <c r="O213" s="8">
        <v>3800</v>
      </c>
      <c r="P213" s="8">
        <v>3300</v>
      </c>
      <c r="Q213" s="8">
        <v>3100</v>
      </c>
      <c r="R213" s="8">
        <v>3000</v>
      </c>
      <c r="S213" s="8">
        <v>2200</v>
      </c>
      <c r="T213" s="8">
        <v>1600</v>
      </c>
      <c r="U213" s="8">
        <v>1200</v>
      </c>
      <c r="V213" s="174">
        <v>900</v>
      </c>
    </row>
    <row r="214" spans="1:22" x14ac:dyDescent="0.35">
      <c r="A214" s="173" t="s">
        <v>444</v>
      </c>
      <c r="B214" s="187" t="s">
        <v>445</v>
      </c>
      <c r="C214" s="8">
        <v>141900</v>
      </c>
      <c r="D214" s="8">
        <v>3400</v>
      </c>
      <c r="E214" s="8">
        <v>4000</v>
      </c>
      <c r="F214" s="8">
        <v>3900</v>
      </c>
      <c r="G214" s="8">
        <v>3300</v>
      </c>
      <c r="H214" s="8">
        <v>2900</v>
      </c>
      <c r="I214" s="8">
        <v>3800</v>
      </c>
      <c r="J214" s="8">
        <v>4300</v>
      </c>
      <c r="K214" s="8">
        <v>4400</v>
      </c>
      <c r="L214" s="8">
        <v>4300</v>
      </c>
      <c r="M214" s="8">
        <v>4800</v>
      </c>
      <c r="N214" s="8">
        <v>5200</v>
      </c>
      <c r="O214" s="8">
        <v>5400</v>
      </c>
      <c r="P214" s="8">
        <v>4800</v>
      </c>
      <c r="Q214" s="8">
        <v>4400</v>
      </c>
      <c r="R214" s="8">
        <v>4900</v>
      </c>
      <c r="S214" s="8">
        <v>3700</v>
      </c>
      <c r="T214" s="8">
        <v>2500</v>
      </c>
      <c r="U214" s="8">
        <v>1800</v>
      </c>
      <c r="V214" s="8">
        <v>1100</v>
      </c>
    </row>
    <row r="215" spans="1:22" x14ac:dyDescent="0.35">
      <c r="A215" s="173" t="s">
        <v>446</v>
      </c>
      <c r="B215" s="186" t="s">
        <v>447</v>
      </c>
      <c r="C215" s="8">
        <v>760300</v>
      </c>
      <c r="D215" s="8">
        <v>18200</v>
      </c>
      <c r="E215" s="8">
        <v>20500</v>
      </c>
      <c r="F215" s="8">
        <v>21000</v>
      </c>
      <c r="G215" s="8">
        <v>18700</v>
      </c>
      <c r="H215" s="8">
        <v>17900</v>
      </c>
      <c r="I215" s="8">
        <v>21900</v>
      </c>
      <c r="J215" s="8">
        <v>23800</v>
      </c>
      <c r="K215" s="8">
        <v>22300</v>
      </c>
      <c r="L215" s="8">
        <v>21800</v>
      </c>
      <c r="M215" s="8">
        <v>23800</v>
      </c>
      <c r="N215" s="8">
        <v>27300</v>
      </c>
      <c r="O215" s="8">
        <v>27800</v>
      </c>
      <c r="P215" s="8">
        <v>24800</v>
      </c>
      <c r="Q215" s="8">
        <v>23100</v>
      </c>
      <c r="R215" s="8">
        <v>25500</v>
      </c>
      <c r="S215" s="8">
        <v>19100</v>
      </c>
      <c r="T215" s="8">
        <v>13400</v>
      </c>
      <c r="U215" s="8">
        <v>8900</v>
      </c>
      <c r="V215" s="8">
        <v>6100</v>
      </c>
    </row>
    <row r="216" spans="1:22" x14ac:dyDescent="0.35">
      <c r="A216" s="173" t="s">
        <v>448</v>
      </c>
      <c r="B216" s="187" t="s">
        <v>449</v>
      </c>
      <c r="C216" s="8">
        <v>92300</v>
      </c>
      <c r="D216" s="8">
        <v>1900</v>
      </c>
      <c r="E216" s="8">
        <v>2400</v>
      </c>
      <c r="F216" s="8">
        <v>2500</v>
      </c>
      <c r="G216" s="8">
        <v>2400</v>
      </c>
      <c r="H216" s="8">
        <v>1900</v>
      </c>
      <c r="I216" s="8">
        <v>2100</v>
      </c>
      <c r="J216" s="8">
        <v>2500</v>
      </c>
      <c r="K216" s="8">
        <v>2400</v>
      </c>
      <c r="L216" s="8">
        <v>2700</v>
      </c>
      <c r="M216" s="8">
        <v>3000</v>
      </c>
      <c r="N216" s="8">
        <v>3600</v>
      </c>
      <c r="O216" s="8">
        <v>3700</v>
      </c>
      <c r="P216" s="8">
        <v>3200</v>
      </c>
      <c r="Q216" s="8">
        <v>3100</v>
      </c>
      <c r="R216" s="8">
        <v>3600</v>
      </c>
      <c r="S216" s="8">
        <v>2700</v>
      </c>
      <c r="T216" s="8">
        <v>1800</v>
      </c>
      <c r="U216" s="8">
        <v>1200</v>
      </c>
      <c r="V216" s="174">
        <v>800</v>
      </c>
    </row>
    <row r="217" spans="1:22" x14ac:dyDescent="0.35">
      <c r="A217" s="173" t="s">
        <v>1008</v>
      </c>
      <c r="B217" s="187" t="s">
        <v>1009</v>
      </c>
      <c r="C217" s="8">
        <v>245900</v>
      </c>
      <c r="D217" s="8">
        <v>5300</v>
      </c>
      <c r="E217" s="8">
        <v>6100</v>
      </c>
      <c r="F217" s="8">
        <v>6700</v>
      </c>
      <c r="G217" s="8">
        <v>5900</v>
      </c>
      <c r="H217" s="8">
        <v>5100</v>
      </c>
      <c r="I217" s="8">
        <v>6000</v>
      </c>
      <c r="J217" s="8">
        <v>6400</v>
      </c>
      <c r="K217" s="8">
        <v>6300</v>
      </c>
      <c r="L217" s="8">
        <v>6400</v>
      </c>
      <c r="M217" s="8">
        <v>7600</v>
      </c>
      <c r="N217" s="8">
        <v>9100</v>
      </c>
      <c r="O217" s="8">
        <v>9600</v>
      </c>
      <c r="P217" s="8">
        <v>9000</v>
      </c>
      <c r="Q217" s="8">
        <v>8600</v>
      </c>
      <c r="R217" s="8">
        <v>9700</v>
      </c>
      <c r="S217" s="8">
        <v>7300</v>
      </c>
      <c r="T217" s="8">
        <v>5100</v>
      </c>
      <c r="U217" s="8">
        <v>3500</v>
      </c>
      <c r="V217" s="8">
        <v>2400</v>
      </c>
    </row>
    <row r="218" spans="1:22" x14ac:dyDescent="0.35">
      <c r="A218" s="173" t="s">
        <v>452</v>
      </c>
      <c r="B218" s="187" t="s">
        <v>453</v>
      </c>
      <c r="C218" s="8">
        <v>139700</v>
      </c>
      <c r="D218" s="8">
        <v>4100</v>
      </c>
      <c r="E218" s="8">
        <v>4500</v>
      </c>
      <c r="F218" s="8">
        <v>4300</v>
      </c>
      <c r="G218" s="8">
        <v>3800</v>
      </c>
      <c r="H218" s="8">
        <v>4000</v>
      </c>
      <c r="I218" s="8">
        <v>5100</v>
      </c>
      <c r="J218" s="8">
        <v>5600</v>
      </c>
      <c r="K218" s="8">
        <v>5000</v>
      </c>
      <c r="L218" s="8">
        <v>4600</v>
      </c>
      <c r="M218" s="8">
        <v>4400</v>
      </c>
      <c r="N218" s="8">
        <v>4500</v>
      </c>
      <c r="O218" s="8">
        <v>4400</v>
      </c>
      <c r="P218" s="8">
        <v>3700</v>
      </c>
      <c r="Q218" s="8">
        <v>3200</v>
      </c>
      <c r="R218" s="8">
        <v>3100</v>
      </c>
      <c r="S218" s="8">
        <v>2200</v>
      </c>
      <c r="T218" s="8">
        <v>1800</v>
      </c>
      <c r="U218" s="8">
        <v>1200</v>
      </c>
      <c r="V218" s="174">
        <v>900</v>
      </c>
    </row>
    <row r="219" spans="1:22" x14ac:dyDescent="0.35">
      <c r="A219" s="173" t="s">
        <v>454</v>
      </c>
      <c r="B219" s="187" t="s">
        <v>455</v>
      </c>
      <c r="C219" s="8">
        <v>102700</v>
      </c>
      <c r="D219" s="8">
        <v>2200</v>
      </c>
      <c r="E219" s="8">
        <v>2500</v>
      </c>
      <c r="F219" s="8">
        <v>2800</v>
      </c>
      <c r="G219" s="8">
        <v>2400</v>
      </c>
      <c r="H219" s="8">
        <v>2200</v>
      </c>
      <c r="I219" s="8">
        <v>2600</v>
      </c>
      <c r="J219" s="8">
        <v>2900</v>
      </c>
      <c r="K219" s="8">
        <v>2800</v>
      </c>
      <c r="L219" s="8">
        <v>2800</v>
      </c>
      <c r="M219" s="8">
        <v>3300</v>
      </c>
      <c r="N219" s="8">
        <v>3900</v>
      </c>
      <c r="O219" s="8">
        <v>4100</v>
      </c>
      <c r="P219" s="8">
        <v>3700</v>
      </c>
      <c r="Q219" s="8">
        <v>3400</v>
      </c>
      <c r="R219" s="8">
        <v>3700</v>
      </c>
      <c r="S219" s="8">
        <v>2700</v>
      </c>
      <c r="T219" s="8">
        <v>1900</v>
      </c>
      <c r="U219" s="8">
        <v>1200</v>
      </c>
      <c r="V219" s="174">
        <v>800</v>
      </c>
    </row>
    <row r="220" spans="1:22" x14ac:dyDescent="0.35">
      <c r="A220" s="173" t="s">
        <v>1010</v>
      </c>
      <c r="B220" s="187" t="s">
        <v>1011</v>
      </c>
      <c r="C220" s="8">
        <v>179800</v>
      </c>
      <c r="D220" s="8">
        <v>4700</v>
      </c>
      <c r="E220" s="8">
        <v>5000</v>
      </c>
      <c r="F220" s="8">
        <v>4800</v>
      </c>
      <c r="G220" s="8">
        <v>4200</v>
      </c>
      <c r="H220" s="8">
        <v>4600</v>
      </c>
      <c r="I220" s="8">
        <v>6000</v>
      </c>
      <c r="J220" s="8">
        <v>6400</v>
      </c>
      <c r="K220" s="8">
        <v>5800</v>
      </c>
      <c r="L220" s="8">
        <v>5300</v>
      </c>
      <c r="M220" s="8">
        <v>5500</v>
      </c>
      <c r="N220" s="8">
        <v>6200</v>
      </c>
      <c r="O220" s="8">
        <v>6100</v>
      </c>
      <c r="P220" s="8">
        <v>5100</v>
      </c>
      <c r="Q220" s="8">
        <v>4700</v>
      </c>
      <c r="R220" s="8">
        <v>5400</v>
      </c>
      <c r="S220" s="8">
        <v>4200</v>
      </c>
      <c r="T220" s="8">
        <v>2900</v>
      </c>
      <c r="U220" s="8">
        <v>1800</v>
      </c>
      <c r="V220" s="8">
        <v>1200</v>
      </c>
    </row>
    <row r="221" spans="1:22" x14ac:dyDescent="0.35">
      <c r="A221" s="173" t="s">
        <v>462</v>
      </c>
      <c r="B221" s="185" t="s">
        <v>1012</v>
      </c>
      <c r="C221" s="8">
        <v>8799800</v>
      </c>
      <c r="D221" s="8">
        <v>259300</v>
      </c>
      <c r="E221" s="8">
        <v>260100</v>
      </c>
      <c r="F221" s="8">
        <v>261700</v>
      </c>
      <c r="G221" s="8">
        <v>240300</v>
      </c>
      <c r="H221" s="8">
        <v>304400</v>
      </c>
      <c r="I221" s="8">
        <v>412200</v>
      </c>
      <c r="J221" s="8">
        <v>422400</v>
      </c>
      <c r="K221" s="8">
        <v>382700</v>
      </c>
      <c r="L221" s="8">
        <v>343200</v>
      </c>
      <c r="M221" s="8">
        <v>301200</v>
      </c>
      <c r="N221" s="8">
        <v>293800</v>
      </c>
      <c r="O221" s="8">
        <v>263900</v>
      </c>
      <c r="P221" s="8">
        <v>207700</v>
      </c>
      <c r="Q221" s="8">
        <v>160600</v>
      </c>
      <c r="R221" s="8">
        <v>144600</v>
      </c>
      <c r="S221" s="8">
        <v>105700</v>
      </c>
      <c r="T221" s="8">
        <v>81100</v>
      </c>
      <c r="U221" s="8">
        <v>52400</v>
      </c>
      <c r="V221" s="8">
        <v>34300</v>
      </c>
    </row>
    <row r="222" spans="1:22" x14ac:dyDescent="0.35">
      <c r="A222" s="173" t="s">
        <v>464</v>
      </c>
      <c r="B222" s="186" t="s">
        <v>465</v>
      </c>
      <c r="C222" s="8">
        <v>3404300</v>
      </c>
      <c r="D222" s="8">
        <v>92700</v>
      </c>
      <c r="E222" s="8">
        <v>88200</v>
      </c>
      <c r="F222" s="8">
        <v>89300</v>
      </c>
      <c r="G222" s="8">
        <v>90600</v>
      </c>
      <c r="H222" s="8">
        <v>148700</v>
      </c>
      <c r="I222" s="8">
        <v>215300</v>
      </c>
      <c r="J222" s="8">
        <v>195200</v>
      </c>
      <c r="K222" s="8">
        <v>152700</v>
      </c>
      <c r="L222" s="8">
        <v>127400</v>
      </c>
      <c r="M222" s="8">
        <v>111100</v>
      </c>
      <c r="N222" s="8">
        <v>107700</v>
      </c>
      <c r="O222" s="8">
        <v>95500</v>
      </c>
      <c r="P222" s="8">
        <v>71400</v>
      </c>
      <c r="Q222" s="8">
        <v>52600</v>
      </c>
      <c r="R222" s="8">
        <v>44000</v>
      </c>
      <c r="S222" s="8">
        <v>31500</v>
      </c>
      <c r="T222" s="8">
        <v>23900</v>
      </c>
      <c r="U222" s="8">
        <v>14400</v>
      </c>
      <c r="V222" s="8">
        <v>9100</v>
      </c>
    </row>
    <row r="223" spans="1:22" x14ac:dyDescent="0.35">
      <c r="A223" s="173" t="s">
        <v>466</v>
      </c>
      <c r="B223" s="187" t="s">
        <v>467</v>
      </c>
      <c r="C223" s="8">
        <v>210100</v>
      </c>
      <c r="D223" s="8">
        <v>4900</v>
      </c>
      <c r="E223" s="8">
        <v>4900</v>
      </c>
      <c r="F223" s="8">
        <v>5100</v>
      </c>
      <c r="G223" s="8">
        <v>7300</v>
      </c>
      <c r="H223" s="8">
        <v>11300</v>
      </c>
      <c r="I223" s="8">
        <v>11700</v>
      </c>
      <c r="J223" s="8">
        <v>10800</v>
      </c>
      <c r="K223" s="8">
        <v>8600</v>
      </c>
      <c r="L223" s="8">
        <v>7500</v>
      </c>
      <c r="M223" s="8">
        <v>6900</v>
      </c>
      <c r="N223" s="8">
        <v>6900</v>
      </c>
      <c r="O223" s="8">
        <v>6000</v>
      </c>
      <c r="P223" s="8">
        <v>4700</v>
      </c>
      <c r="Q223" s="8">
        <v>3800</v>
      </c>
      <c r="R223" s="8">
        <v>3600</v>
      </c>
      <c r="S223" s="8">
        <v>2700</v>
      </c>
      <c r="T223" s="8">
        <v>1900</v>
      </c>
      <c r="U223" s="8">
        <v>1100</v>
      </c>
      <c r="V223" s="174">
        <v>800</v>
      </c>
    </row>
    <row r="224" spans="1:22" x14ac:dyDescent="0.35">
      <c r="A224" s="173" t="s">
        <v>468</v>
      </c>
      <c r="B224" s="187" t="s">
        <v>469</v>
      </c>
      <c r="C224" s="8">
        <v>8600</v>
      </c>
      <c r="D224" s="174">
        <v>100</v>
      </c>
      <c r="E224" s="174">
        <v>100</v>
      </c>
      <c r="F224" s="174">
        <v>100</v>
      </c>
      <c r="G224" s="174">
        <v>100</v>
      </c>
      <c r="H224" s="174">
        <v>500</v>
      </c>
      <c r="I224" s="174">
        <v>600</v>
      </c>
      <c r="J224" s="174">
        <v>500</v>
      </c>
      <c r="K224" s="174">
        <v>300</v>
      </c>
      <c r="L224" s="174">
        <v>200</v>
      </c>
      <c r="M224" s="174">
        <v>200</v>
      </c>
      <c r="N224" s="174">
        <v>200</v>
      </c>
      <c r="O224" s="174">
        <v>200</v>
      </c>
      <c r="P224" s="174">
        <v>200</v>
      </c>
      <c r="Q224" s="174">
        <v>200</v>
      </c>
      <c r="R224" s="174">
        <v>200</v>
      </c>
      <c r="S224" s="174">
        <v>100</v>
      </c>
      <c r="T224" s="174">
        <v>100</v>
      </c>
      <c r="U224" s="174">
        <v>0</v>
      </c>
      <c r="V224" s="174">
        <v>0</v>
      </c>
    </row>
    <row r="225" spans="1:22" x14ac:dyDescent="0.35">
      <c r="A225" s="173" t="s">
        <v>470</v>
      </c>
      <c r="B225" s="187" t="s">
        <v>471</v>
      </c>
      <c r="C225" s="8">
        <v>259200</v>
      </c>
      <c r="D225" s="8">
        <v>8000</v>
      </c>
      <c r="E225" s="8">
        <v>7300</v>
      </c>
      <c r="F225" s="8">
        <v>7700</v>
      </c>
      <c r="G225" s="8">
        <v>7000</v>
      </c>
      <c r="H225" s="8">
        <v>10000</v>
      </c>
      <c r="I225" s="8">
        <v>17100</v>
      </c>
      <c r="J225" s="8">
        <v>16800</v>
      </c>
      <c r="K225" s="8">
        <v>12300</v>
      </c>
      <c r="L225" s="8">
        <v>9700</v>
      </c>
      <c r="M225" s="8">
        <v>8000</v>
      </c>
      <c r="N225" s="8">
        <v>7600</v>
      </c>
      <c r="O225" s="8">
        <v>7100</v>
      </c>
      <c r="P225" s="8">
        <v>5300</v>
      </c>
      <c r="Q225" s="8">
        <v>3700</v>
      </c>
      <c r="R225" s="8">
        <v>3000</v>
      </c>
      <c r="S225" s="8">
        <v>1900</v>
      </c>
      <c r="T225" s="8">
        <v>1400</v>
      </c>
      <c r="U225" s="174">
        <v>800</v>
      </c>
      <c r="V225" s="174">
        <v>500</v>
      </c>
    </row>
    <row r="226" spans="1:22" x14ac:dyDescent="0.35">
      <c r="A226" s="173" t="s">
        <v>472</v>
      </c>
      <c r="B226" s="187" t="s">
        <v>473</v>
      </c>
      <c r="C226" s="8">
        <v>183200</v>
      </c>
      <c r="D226" s="8">
        <v>4500</v>
      </c>
      <c r="E226" s="8">
        <v>4400</v>
      </c>
      <c r="F226" s="8">
        <v>4500</v>
      </c>
      <c r="G226" s="8">
        <v>4200</v>
      </c>
      <c r="H226" s="8">
        <v>9000</v>
      </c>
      <c r="I226" s="8">
        <v>12700</v>
      </c>
      <c r="J226" s="8">
        <v>10200</v>
      </c>
      <c r="K226" s="8">
        <v>7700</v>
      </c>
      <c r="L226" s="8">
        <v>7000</v>
      </c>
      <c r="M226" s="8">
        <v>6500</v>
      </c>
      <c r="N226" s="8">
        <v>6400</v>
      </c>
      <c r="O226" s="8">
        <v>5400</v>
      </c>
      <c r="P226" s="8">
        <v>4000</v>
      </c>
      <c r="Q226" s="8">
        <v>3100</v>
      </c>
      <c r="R226" s="8">
        <v>2700</v>
      </c>
      <c r="S226" s="8">
        <v>2000</v>
      </c>
      <c r="T226" s="8">
        <v>1500</v>
      </c>
      <c r="U226" s="174">
        <v>800</v>
      </c>
      <c r="V226" s="174">
        <v>500</v>
      </c>
    </row>
    <row r="227" spans="1:22" x14ac:dyDescent="0.35">
      <c r="A227" s="173" t="s">
        <v>474</v>
      </c>
      <c r="B227" s="187" t="s">
        <v>475</v>
      </c>
      <c r="C227" s="8">
        <v>264200</v>
      </c>
      <c r="D227" s="8">
        <v>7300</v>
      </c>
      <c r="E227" s="8">
        <v>7200</v>
      </c>
      <c r="F227" s="8">
        <v>7700</v>
      </c>
      <c r="G227" s="8">
        <v>7300</v>
      </c>
      <c r="H227" s="8">
        <v>8400</v>
      </c>
      <c r="I227" s="8">
        <v>12700</v>
      </c>
      <c r="J227" s="8">
        <v>13400</v>
      </c>
      <c r="K227" s="8">
        <v>12200</v>
      </c>
      <c r="L227" s="8">
        <v>10900</v>
      </c>
      <c r="M227" s="8">
        <v>9900</v>
      </c>
      <c r="N227" s="8">
        <v>9700</v>
      </c>
      <c r="O227" s="8">
        <v>8400</v>
      </c>
      <c r="P227" s="8">
        <v>6300</v>
      </c>
      <c r="Q227" s="8">
        <v>4700</v>
      </c>
      <c r="R227" s="8">
        <v>3900</v>
      </c>
      <c r="S227" s="8">
        <v>2800</v>
      </c>
      <c r="T227" s="8">
        <v>2100</v>
      </c>
      <c r="U227" s="8">
        <v>1300</v>
      </c>
      <c r="V227" s="174">
        <v>800</v>
      </c>
    </row>
    <row r="228" spans="1:22" x14ac:dyDescent="0.35">
      <c r="A228" s="173" t="s">
        <v>476</v>
      </c>
      <c r="B228" s="187" t="s">
        <v>477</v>
      </c>
      <c r="C228" s="8">
        <v>216600</v>
      </c>
      <c r="D228" s="8">
        <v>5400</v>
      </c>
      <c r="E228" s="8">
        <v>4900</v>
      </c>
      <c r="F228" s="8">
        <v>4900</v>
      </c>
      <c r="G228" s="8">
        <v>5600</v>
      </c>
      <c r="H228" s="8">
        <v>10200</v>
      </c>
      <c r="I228" s="8">
        <v>15500</v>
      </c>
      <c r="J228" s="8">
        <v>14400</v>
      </c>
      <c r="K228" s="8">
        <v>9700</v>
      </c>
      <c r="L228" s="8">
        <v>7600</v>
      </c>
      <c r="M228" s="8">
        <v>6400</v>
      </c>
      <c r="N228" s="8">
        <v>6600</v>
      </c>
      <c r="O228" s="8">
        <v>6200</v>
      </c>
      <c r="P228" s="8">
        <v>4600</v>
      </c>
      <c r="Q228" s="8">
        <v>3400</v>
      </c>
      <c r="R228" s="8">
        <v>2900</v>
      </c>
      <c r="S228" s="8">
        <v>2100</v>
      </c>
      <c r="T228" s="8">
        <v>1500</v>
      </c>
      <c r="U228" s="174">
        <v>900</v>
      </c>
      <c r="V228" s="174">
        <v>600</v>
      </c>
    </row>
    <row r="229" spans="1:22" x14ac:dyDescent="0.35">
      <c r="A229" s="173" t="s">
        <v>478</v>
      </c>
      <c r="B229" s="187" t="s">
        <v>479</v>
      </c>
      <c r="C229" s="8">
        <v>143400</v>
      </c>
      <c r="D229" s="8">
        <v>3000</v>
      </c>
      <c r="E229" s="8">
        <v>3100</v>
      </c>
      <c r="F229" s="8">
        <v>3200</v>
      </c>
      <c r="G229" s="8">
        <v>3300</v>
      </c>
      <c r="H229" s="8">
        <v>6300</v>
      </c>
      <c r="I229" s="8">
        <v>7100</v>
      </c>
      <c r="J229" s="8">
        <v>6600</v>
      </c>
      <c r="K229" s="8">
        <v>5800</v>
      </c>
      <c r="L229" s="8">
        <v>5100</v>
      </c>
      <c r="M229" s="8">
        <v>5400</v>
      </c>
      <c r="N229" s="8">
        <v>6000</v>
      </c>
      <c r="O229" s="8">
        <v>5600</v>
      </c>
      <c r="P229" s="8">
        <v>4200</v>
      </c>
      <c r="Q229" s="8">
        <v>3200</v>
      </c>
      <c r="R229" s="8">
        <v>3000</v>
      </c>
      <c r="S229" s="8">
        <v>2200</v>
      </c>
      <c r="T229" s="8">
        <v>1600</v>
      </c>
      <c r="U229" s="174">
        <v>900</v>
      </c>
      <c r="V229" s="174">
        <v>700</v>
      </c>
    </row>
    <row r="230" spans="1:22" x14ac:dyDescent="0.35">
      <c r="A230" s="173" t="s">
        <v>480</v>
      </c>
      <c r="B230" s="187" t="s">
        <v>481</v>
      </c>
      <c r="C230" s="8">
        <v>317600</v>
      </c>
      <c r="D230" s="8">
        <v>7500</v>
      </c>
      <c r="E230" s="8">
        <v>7300</v>
      </c>
      <c r="F230" s="8">
        <v>7500</v>
      </c>
      <c r="G230" s="8">
        <v>7500</v>
      </c>
      <c r="H230" s="8">
        <v>14500</v>
      </c>
      <c r="I230" s="8">
        <v>24000</v>
      </c>
      <c r="J230" s="8">
        <v>18600</v>
      </c>
      <c r="K230" s="8">
        <v>13200</v>
      </c>
      <c r="L230" s="8">
        <v>11400</v>
      </c>
      <c r="M230" s="8">
        <v>10300</v>
      </c>
      <c r="N230" s="8">
        <v>10400</v>
      </c>
      <c r="O230" s="8">
        <v>9500</v>
      </c>
      <c r="P230" s="8">
        <v>6900</v>
      </c>
      <c r="Q230" s="8">
        <v>4800</v>
      </c>
      <c r="R230" s="8">
        <v>3600</v>
      </c>
      <c r="S230" s="8">
        <v>2600</v>
      </c>
      <c r="T230" s="8">
        <v>2100</v>
      </c>
      <c r="U230" s="8">
        <v>1200</v>
      </c>
      <c r="V230" s="174">
        <v>800</v>
      </c>
    </row>
    <row r="231" spans="1:22" x14ac:dyDescent="0.35">
      <c r="A231" s="173" t="s">
        <v>482</v>
      </c>
      <c r="B231" s="187" t="s">
        <v>483</v>
      </c>
      <c r="C231" s="8">
        <v>300600</v>
      </c>
      <c r="D231" s="8">
        <v>9400</v>
      </c>
      <c r="E231" s="8">
        <v>8800</v>
      </c>
      <c r="F231" s="8">
        <v>8800</v>
      </c>
      <c r="G231" s="8">
        <v>7800</v>
      </c>
      <c r="H231" s="8">
        <v>10000</v>
      </c>
      <c r="I231" s="8">
        <v>15000</v>
      </c>
      <c r="J231" s="8">
        <v>16600</v>
      </c>
      <c r="K231" s="8">
        <v>14500</v>
      </c>
      <c r="L231" s="8">
        <v>12500</v>
      </c>
      <c r="M231" s="8">
        <v>10700</v>
      </c>
      <c r="N231" s="8">
        <v>10400</v>
      </c>
      <c r="O231" s="8">
        <v>10000</v>
      </c>
      <c r="P231" s="8">
        <v>7000</v>
      </c>
      <c r="Q231" s="8">
        <v>4700</v>
      </c>
      <c r="R231" s="8">
        <v>3800</v>
      </c>
      <c r="S231" s="8">
        <v>2800</v>
      </c>
      <c r="T231" s="8">
        <v>2300</v>
      </c>
      <c r="U231" s="8">
        <v>1400</v>
      </c>
      <c r="V231" s="174">
        <v>900</v>
      </c>
    </row>
    <row r="232" spans="1:22" x14ac:dyDescent="0.35">
      <c r="A232" s="173" t="s">
        <v>484</v>
      </c>
      <c r="B232" s="187" t="s">
        <v>485</v>
      </c>
      <c r="C232" s="8">
        <v>351100</v>
      </c>
      <c r="D232" s="8">
        <v>11800</v>
      </c>
      <c r="E232" s="8">
        <v>11400</v>
      </c>
      <c r="F232" s="8">
        <v>11500</v>
      </c>
      <c r="G232" s="8">
        <v>11100</v>
      </c>
      <c r="H232" s="8">
        <v>14000</v>
      </c>
      <c r="I232" s="8">
        <v>18200</v>
      </c>
      <c r="J232" s="8">
        <v>18300</v>
      </c>
      <c r="K232" s="8">
        <v>16200</v>
      </c>
      <c r="L232" s="8">
        <v>13300</v>
      </c>
      <c r="M232" s="8">
        <v>11000</v>
      </c>
      <c r="N232" s="8">
        <v>10000</v>
      </c>
      <c r="O232" s="8">
        <v>8300</v>
      </c>
      <c r="P232" s="8">
        <v>6500</v>
      </c>
      <c r="Q232" s="8">
        <v>4700</v>
      </c>
      <c r="R232" s="8">
        <v>3500</v>
      </c>
      <c r="S232" s="8">
        <v>2300</v>
      </c>
      <c r="T232" s="8">
        <v>1800</v>
      </c>
      <c r="U232" s="8">
        <v>1000</v>
      </c>
      <c r="V232" s="174">
        <v>600</v>
      </c>
    </row>
    <row r="233" spans="1:22" x14ac:dyDescent="0.35">
      <c r="A233" s="173" t="s">
        <v>486</v>
      </c>
      <c r="B233" s="187" t="s">
        <v>487</v>
      </c>
      <c r="C233" s="8">
        <v>307700</v>
      </c>
      <c r="D233" s="8">
        <v>8000</v>
      </c>
      <c r="E233" s="8">
        <v>7900</v>
      </c>
      <c r="F233" s="8">
        <v>8000</v>
      </c>
      <c r="G233" s="8">
        <v>8300</v>
      </c>
      <c r="H233" s="8">
        <v>14000</v>
      </c>
      <c r="I233" s="8">
        <v>19800</v>
      </c>
      <c r="J233" s="8">
        <v>17700</v>
      </c>
      <c r="K233" s="8">
        <v>13500</v>
      </c>
      <c r="L233" s="8">
        <v>11300</v>
      </c>
      <c r="M233" s="8">
        <v>10200</v>
      </c>
      <c r="N233" s="8">
        <v>9900</v>
      </c>
      <c r="O233" s="8">
        <v>9000</v>
      </c>
      <c r="P233" s="8">
        <v>6700</v>
      </c>
      <c r="Q233" s="8">
        <v>4400</v>
      </c>
      <c r="R233" s="8">
        <v>3600</v>
      </c>
      <c r="S233" s="8">
        <v>2400</v>
      </c>
      <c r="T233" s="8">
        <v>2000</v>
      </c>
      <c r="U233" s="8">
        <v>1200</v>
      </c>
      <c r="V233" s="174">
        <v>700</v>
      </c>
    </row>
    <row r="234" spans="1:22" x14ac:dyDescent="0.35">
      <c r="A234" s="173" t="s">
        <v>488</v>
      </c>
      <c r="B234" s="187" t="s">
        <v>489</v>
      </c>
      <c r="C234" s="8">
        <v>310300</v>
      </c>
      <c r="D234" s="8">
        <v>9300</v>
      </c>
      <c r="E234" s="8">
        <v>8600</v>
      </c>
      <c r="F234" s="8">
        <v>8600</v>
      </c>
      <c r="G234" s="8">
        <v>9300</v>
      </c>
      <c r="H234" s="8">
        <v>16900</v>
      </c>
      <c r="I234" s="8">
        <v>22600</v>
      </c>
      <c r="J234" s="8">
        <v>20300</v>
      </c>
      <c r="K234" s="8">
        <v>15000</v>
      </c>
      <c r="L234" s="8">
        <v>10900</v>
      </c>
      <c r="M234" s="8">
        <v>7900</v>
      </c>
      <c r="N234" s="8">
        <v>6200</v>
      </c>
      <c r="O234" s="8">
        <v>5100</v>
      </c>
      <c r="P234" s="8">
        <v>4000</v>
      </c>
      <c r="Q234" s="8">
        <v>3200</v>
      </c>
      <c r="R234" s="8">
        <v>2400</v>
      </c>
      <c r="S234" s="8">
        <v>1600</v>
      </c>
      <c r="T234" s="8">
        <v>1300</v>
      </c>
      <c r="U234" s="174">
        <v>800</v>
      </c>
      <c r="V234" s="174">
        <v>500</v>
      </c>
    </row>
    <row r="235" spans="1:22" x14ac:dyDescent="0.35">
      <c r="A235" s="173" t="s">
        <v>490</v>
      </c>
      <c r="B235" s="187" t="s">
        <v>491</v>
      </c>
      <c r="C235" s="8">
        <v>327500</v>
      </c>
      <c r="D235" s="8">
        <v>9100</v>
      </c>
      <c r="E235" s="8">
        <v>8400</v>
      </c>
      <c r="F235" s="8">
        <v>7600</v>
      </c>
      <c r="G235" s="8">
        <v>6600</v>
      </c>
      <c r="H235" s="8">
        <v>13300</v>
      </c>
      <c r="I235" s="8">
        <v>26100</v>
      </c>
      <c r="J235" s="8">
        <v>20300</v>
      </c>
      <c r="K235" s="8">
        <v>15400</v>
      </c>
      <c r="L235" s="8">
        <v>12800</v>
      </c>
      <c r="M235" s="8">
        <v>10600</v>
      </c>
      <c r="N235" s="8">
        <v>9800</v>
      </c>
      <c r="O235" s="8">
        <v>8400</v>
      </c>
      <c r="P235" s="8">
        <v>6200</v>
      </c>
      <c r="Q235" s="8">
        <v>5000</v>
      </c>
      <c r="R235" s="8">
        <v>4500</v>
      </c>
      <c r="S235" s="8">
        <v>3300</v>
      </c>
      <c r="T235" s="8">
        <v>2400</v>
      </c>
      <c r="U235" s="8">
        <v>1600</v>
      </c>
      <c r="V235" s="8">
        <v>1100</v>
      </c>
    </row>
    <row r="236" spans="1:22" x14ac:dyDescent="0.35">
      <c r="A236" s="173" t="s">
        <v>492</v>
      </c>
      <c r="B236" s="187" t="s">
        <v>493</v>
      </c>
      <c r="C236" s="8">
        <v>204300</v>
      </c>
      <c r="D236" s="8">
        <v>4100</v>
      </c>
      <c r="E236" s="8">
        <v>3900</v>
      </c>
      <c r="F236" s="8">
        <v>4200</v>
      </c>
      <c r="G236" s="8">
        <v>5200</v>
      </c>
      <c r="H236" s="8">
        <v>10400</v>
      </c>
      <c r="I236" s="8">
        <v>12100</v>
      </c>
      <c r="J236" s="8">
        <v>10800</v>
      </c>
      <c r="K236" s="8">
        <v>8200</v>
      </c>
      <c r="L236" s="8">
        <v>7100</v>
      </c>
      <c r="M236" s="8">
        <v>7100</v>
      </c>
      <c r="N236" s="8">
        <v>7500</v>
      </c>
      <c r="O236" s="8">
        <v>6200</v>
      </c>
      <c r="P236" s="8">
        <v>4900</v>
      </c>
      <c r="Q236" s="8">
        <v>3800</v>
      </c>
      <c r="R236" s="8">
        <v>3400</v>
      </c>
      <c r="S236" s="8">
        <v>2600</v>
      </c>
      <c r="T236" s="8">
        <v>1900</v>
      </c>
      <c r="U236" s="8">
        <v>1200</v>
      </c>
      <c r="V236" s="174">
        <v>800</v>
      </c>
    </row>
    <row r="237" spans="1:22" x14ac:dyDescent="0.35">
      <c r="A237" s="173" t="s">
        <v>494</v>
      </c>
      <c r="B237" s="186" t="s">
        <v>495</v>
      </c>
      <c r="C237" s="8">
        <v>5395500</v>
      </c>
      <c r="D237" s="8">
        <v>166600</v>
      </c>
      <c r="E237" s="8">
        <v>171800</v>
      </c>
      <c r="F237" s="8">
        <v>172400</v>
      </c>
      <c r="G237" s="8">
        <v>149700</v>
      </c>
      <c r="H237" s="8">
        <v>155700</v>
      </c>
      <c r="I237" s="8">
        <v>196900</v>
      </c>
      <c r="J237" s="8">
        <v>227300</v>
      </c>
      <c r="K237" s="8">
        <v>230100</v>
      </c>
      <c r="L237" s="8">
        <v>215800</v>
      </c>
      <c r="M237" s="8">
        <v>190100</v>
      </c>
      <c r="N237" s="8">
        <v>186100</v>
      </c>
      <c r="O237" s="8">
        <v>168400</v>
      </c>
      <c r="P237" s="8">
        <v>136200</v>
      </c>
      <c r="Q237" s="8">
        <v>108000</v>
      </c>
      <c r="R237" s="8">
        <v>100600</v>
      </c>
      <c r="S237" s="8">
        <v>74200</v>
      </c>
      <c r="T237" s="8">
        <v>57200</v>
      </c>
      <c r="U237" s="8">
        <v>38000</v>
      </c>
      <c r="V237" s="8">
        <v>25100</v>
      </c>
    </row>
    <row r="238" spans="1:22" x14ac:dyDescent="0.35">
      <c r="A238" s="173" t="s">
        <v>496</v>
      </c>
      <c r="B238" s="187" t="s">
        <v>497</v>
      </c>
      <c r="C238" s="8">
        <v>218900</v>
      </c>
      <c r="D238" s="8">
        <v>8500</v>
      </c>
      <c r="E238" s="8">
        <v>8900</v>
      </c>
      <c r="F238" s="8">
        <v>8800</v>
      </c>
      <c r="G238" s="8">
        <v>7300</v>
      </c>
      <c r="H238" s="8">
        <v>6700</v>
      </c>
      <c r="I238" s="8">
        <v>8100</v>
      </c>
      <c r="J238" s="8">
        <v>9800</v>
      </c>
      <c r="K238" s="8">
        <v>9900</v>
      </c>
      <c r="L238" s="8">
        <v>9000</v>
      </c>
      <c r="M238" s="8">
        <v>7600</v>
      </c>
      <c r="N238" s="8">
        <v>7000</v>
      </c>
      <c r="O238" s="8">
        <v>5800</v>
      </c>
      <c r="P238" s="8">
        <v>4300</v>
      </c>
      <c r="Q238" s="8">
        <v>3100</v>
      </c>
      <c r="R238" s="8">
        <v>2600</v>
      </c>
      <c r="S238" s="8">
        <v>1900</v>
      </c>
      <c r="T238" s="8">
        <v>1500</v>
      </c>
      <c r="U238" s="8">
        <v>1000</v>
      </c>
      <c r="V238" s="174">
        <v>700</v>
      </c>
    </row>
    <row r="239" spans="1:22" x14ac:dyDescent="0.35">
      <c r="A239" s="173" t="s">
        <v>498</v>
      </c>
      <c r="B239" s="187" t="s">
        <v>499</v>
      </c>
      <c r="C239" s="8">
        <v>389300</v>
      </c>
      <c r="D239" s="8">
        <v>11700</v>
      </c>
      <c r="E239" s="8">
        <v>12200</v>
      </c>
      <c r="F239" s="8">
        <v>12500</v>
      </c>
      <c r="G239" s="8">
        <v>10400</v>
      </c>
      <c r="H239" s="8">
        <v>11600</v>
      </c>
      <c r="I239" s="8">
        <v>14700</v>
      </c>
      <c r="J239" s="8">
        <v>15700</v>
      </c>
      <c r="K239" s="8">
        <v>16100</v>
      </c>
      <c r="L239" s="8">
        <v>15600</v>
      </c>
      <c r="M239" s="8">
        <v>14100</v>
      </c>
      <c r="N239" s="8">
        <v>13200</v>
      </c>
      <c r="O239" s="8">
        <v>12000</v>
      </c>
      <c r="P239" s="8">
        <v>9900</v>
      </c>
      <c r="Q239" s="8">
        <v>8000</v>
      </c>
      <c r="R239" s="8">
        <v>7800</v>
      </c>
      <c r="S239" s="8">
        <v>5800</v>
      </c>
      <c r="T239" s="8">
        <v>4200</v>
      </c>
      <c r="U239" s="8">
        <v>3100</v>
      </c>
      <c r="V239" s="8">
        <v>2300</v>
      </c>
    </row>
    <row r="240" spans="1:22" x14ac:dyDescent="0.35">
      <c r="A240" s="173" t="s">
        <v>500</v>
      </c>
      <c r="B240" s="187" t="s">
        <v>501</v>
      </c>
      <c r="C240" s="8">
        <v>246500</v>
      </c>
      <c r="D240" s="8">
        <v>7400</v>
      </c>
      <c r="E240" s="8">
        <v>7900</v>
      </c>
      <c r="F240" s="8">
        <v>8000</v>
      </c>
      <c r="G240" s="8">
        <v>6900</v>
      </c>
      <c r="H240" s="8">
        <v>6800</v>
      </c>
      <c r="I240" s="8">
        <v>7800</v>
      </c>
      <c r="J240" s="8">
        <v>9200</v>
      </c>
      <c r="K240" s="8">
        <v>9600</v>
      </c>
      <c r="L240" s="8">
        <v>8900</v>
      </c>
      <c r="M240" s="8">
        <v>8300</v>
      </c>
      <c r="N240" s="8">
        <v>8900</v>
      </c>
      <c r="O240" s="8">
        <v>8600</v>
      </c>
      <c r="P240" s="8">
        <v>6900</v>
      </c>
      <c r="Q240" s="8">
        <v>5500</v>
      </c>
      <c r="R240" s="8">
        <v>5600</v>
      </c>
      <c r="S240" s="8">
        <v>4400</v>
      </c>
      <c r="T240" s="8">
        <v>3500</v>
      </c>
      <c r="U240" s="8">
        <v>2300</v>
      </c>
      <c r="V240" s="8">
        <v>1500</v>
      </c>
    </row>
    <row r="241" spans="1:22" x14ac:dyDescent="0.35">
      <c r="A241" s="173" t="s">
        <v>502</v>
      </c>
      <c r="B241" s="187" t="s">
        <v>503</v>
      </c>
      <c r="C241" s="8">
        <v>339800</v>
      </c>
      <c r="D241" s="8">
        <v>9800</v>
      </c>
      <c r="E241" s="8">
        <v>9700</v>
      </c>
      <c r="F241" s="8">
        <v>10200</v>
      </c>
      <c r="G241" s="8">
        <v>10100</v>
      </c>
      <c r="H241" s="8">
        <v>12400</v>
      </c>
      <c r="I241" s="8">
        <v>14900</v>
      </c>
      <c r="J241" s="8">
        <v>15100</v>
      </c>
      <c r="K241" s="8">
        <v>14000</v>
      </c>
      <c r="L241" s="8">
        <v>12900</v>
      </c>
      <c r="M241" s="8">
        <v>11600</v>
      </c>
      <c r="N241" s="8">
        <v>11800</v>
      </c>
      <c r="O241" s="8">
        <v>10400</v>
      </c>
      <c r="P241" s="8">
        <v>8600</v>
      </c>
      <c r="Q241" s="8">
        <v>6300</v>
      </c>
      <c r="R241" s="8">
        <v>5200</v>
      </c>
      <c r="S241" s="8">
        <v>3900</v>
      </c>
      <c r="T241" s="8">
        <v>3200</v>
      </c>
      <c r="U241" s="8">
        <v>1900</v>
      </c>
      <c r="V241" s="8">
        <v>1200</v>
      </c>
    </row>
    <row r="242" spans="1:22" x14ac:dyDescent="0.35">
      <c r="A242" s="173" t="s">
        <v>504</v>
      </c>
      <c r="B242" s="187" t="s">
        <v>505</v>
      </c>
      <c r="C242" s="8">
        <v>330000</v>
      </c>
      <c r="D242" s="8">
        <v>9500</v>
      </c>
      <c r="E242" s="8">
        <v>10100</v>
      </c>
      <c r="F242" s="8">
        <v>10100</v>
      </c>
      <c r="G242" s="8">
        <v>8400</v>
      </c>
      <c r="H242" s="8">
        <v>7300</v>
      </c>
      <c r="I242" s="8">
        <v>9700</v>
      </c>
      <c r="J242" s="8">
        <v>12300</v>
      </c>
      <c r="K242" s="8">
        <v>13200</v>
      </c>
      <c r="L242" s="8">
        <v>13300</v>
      </c>
      <c r="M242" s="8">
        <v>12200</v>
      </c>
      <c r="N242" s="8">
        <v>12400</v>
      </c>
      <c r="O242" s="8">
        <v>11600</v>
      </c>
      <c r="P242" s="8">
        <v>9400</v>
      </c>
      <c r="Q242" s="8">
        <v>7600</v>
      </c>
      <c r="R242" s="8">
        <v>8300</v>
      </c>
      <c r="S242" s="8">
        <v>6200</v>
      </c>
      <c r="T242" s="8">
        <v>4700</v>
      </c>
      <c r="U242" s="8">
        <v>3400</v>
      </c>
      <c r="V242" s="8">
        <v>2300</v>
      </c>
    </row>
    <row r="243" spans="1:22" x14ac:dyDescent="0.35">
      <c r="A243" s="173" t="s">
        <v>506</v>
      </c>
      <c r="B243" s="187" t="s">
        <v>507</v>
      </c>
      <c r="C243" s="8">
        <v>390800</v>
      </c>
      <c r="D243" s="8">
        <v>12400</v>
      </c>
      <c r="E243" s="8">
        <v>12300</v>
      </c>
      <c r="F243" s="8">
        <v>12400</v>
      </c>
      <c r="G243" s="8">
        <v>10600</v>
      </c>
      <c r="H243" s="8">
        <v>10800</v>
      </c>
      <c r="I243" s="8">
        <v>14500</v>
      </c>
      <c r="J243" s="8">
        <v>17000</v>
      </c>
      <c r="K243" s="8">
        <v>16600</v>
      </c>
      <c r="L243" s="8">
        <v>15000</v>
      </c>
      <c r="M243" s="8">
        <v>13600</v>
      </c>
      <c r="N243" s="8">
        <v>14300</v>
      </c>
      <c r="O243" s="8">
        <v>13500</v>
      </c>
      <c r="P243" s="8">
        <v>10500</v>
      </c>
      <c r="Q243" s="8">
        <v>8000</v>
      </c>
      <c r="R243" s="8">
        <v>7200</v>
      </c>
      <c r="S243" s="8">
        <v>5400</v>
      </c>
      <c r="T243" s="8">
        <v>4200</v>
      </c>
      <c r="U243" s="8">
        <v>2700</v>
      </c>
      <c r="V243" s="8">
        <v>1700</v>
      </c>
    </row>
    <row r="244" spans="1:22" x14ac:dyDescent="0.35">
      <c r="A244" s="173" t="s">
        <v>508</v>
      </c>
      <c r="B244" s="187" t="s">
        <v>509</v>
      </c>
      <c r="C244" s="8">
        <v>367100</v>
      </c>
      <c r="D244" s="8">
        <v>10600</v>
      </c>
      <c r="E244" s="8">
        <v>10900</v>
      </c>
      <c r="F244" s="8">
        <v>11500</v>
      </c>
      <c r="G244" s="8">
        <v>10600</v>
      </c>
      <c r="H244" s="8">
        <v>11300</v>
      </c>
      <c r="I244" s="8">
        <v>14800</v>
      </c>
      <c r="J244" s="8">
        <v>15900</v>
      </c>
      <c r="K244" s="8">
        <v>15900</v>
      </c>
      <c r="L244" s="8">
        <v>14900</v>
      </c>
      <c r="M244" s="8">
        <v>13200</v>
      </c>
      <c r="N244" s="8">
        <v>12400</v>
      </c>
      <c r="O244" s="8">
        <v>11000</v>
      </c>
      <c r="P244" s="8">
        <v>9000</v>
      </c>
      <c r="Q244" s="8">
        <v>7100</v>
      </c>
      <c r="R244" s="8">
        <v>6100</v>
      </c>
      <c r="S244" s="8">
        <v>4400</v>
      </c>
      <c r="T244" s="8">
        <v>3400</v>
      </c>
      <c r="U244" s="8">
        <v>2100</v>
      </c>
      <c r="V244" s="8">
        <v>1300</v>
      </c>
    </row>
    <row r="245" spans="1:22" x14ac:dyDescent="0.35">
      <c r="A245" s="173" t="s">
        <v>510</v>
      </c>
      <c r="B245" s="187" t="s">
        <v>511</v>
      </c>
      <c r="C245" s="8">
        <v>330000</v>
      </c>
      <c r="D245" s="8">
        <v>10500</v>
      </c>
      <c r="E245" s="8">
        <v>11200</v>
      </c>
      <c r="F245" s="8">
        <v>11800</v>
      </c>
      <c r="G245" s="8">
        <v>10300</v>
      </c>
      <c r="H245" s="8">
        <v>9600</v>
      </c>
      <c r="I245" s="8">
        <v>11100</v>
      </c>
      <c r="J245" s="8">
        <v>12800</v>
      </c>
      <c r="K245" s="8">
        <v>13200</v>
      </c>
      <c r="L245" s="8">
        <v>13400</v>
      </c>
      <c r="M245" s="8">
        <v>12000</v>
      </c>
      <c r="N245" s="8">
        <v>11900</v>
      </c>
      <c r="O245" s="8">
        <v>11000</v>
      </c>
      <c r="P245" s="8">
        <v>8800</v>
      </c>
      <c r="Q245" s="8">
        <v>6800</v>
      </c>
      <c r="R245" s="8">
        <v>6000</v>
      </c>
      <c r="S245" s="8">
        <v>4500</v>
      </c>
      <c r="T245" s="8">
        <v>3800</v>
      </c>
      <c r="U245" s="8">
        <v>2500</v>
      </c>
      <c r="V245" s="8">
        <v>1600</v>
      </c>
    </row>
    <row r="246" spans="1:22" x14ac:dyDescent="0.35">
      <c r="A246" s="173" t="s">
        <v>512</v>
      </c>
      <c r="B246" s="187" t="s">
        <v>513</v>
      </c>
      <c r="C246" s="8">
        <v>289100</v>
      </c>
      <c r="D246" s="8">
        <v>9400</v>
      </c>
      <c r="E246" s="8">
        <v>9200</v>
      </c>
      <c r="F246" s="8">
        <v>8900</v>
      </c>
      <c r="G246" s="8">
        <v>7900</v>
      </c>
      <c r="H246" s="8">
        <v>9400</v>
      </c>
      <c r="I246" s="8">
        <v>12800</v>
      </c>
      <c r="J246" s="8">
        <v>14700</v>
      </c>
      <c r="K246" s="8">
        <v>13400</v>
      </c>
      <c r="L246" s="8">
        <v>11900</v>
      </c>
      <c r="M246" s="8">
        <v>10100</v>
      </c>
      <c r="N246" s="8">
        <v>9600</v>
      </c>
      <c r="O246" s="8">
        <v>8200</v>
      </c>
      <c r="P246" s="8">
        <v>6400</v>
      </c>
      <c r="Q246" s="8">
        <v>4900</v>
      </c>
      <c r="R246" s="8">
        <v>4200</v>
      </c>
      <c r="S246" s="8">
        <v>3100</v>
      </c>
      <c r="T246" s="8">
        <v>2200</v>
      </c>
      <c r="U246" s="8">
        <v>1400</v>
      </c>
      <c r="V246" s="174">
        <v>900</v>
      </c>
    </row>
    <row r="247" spans="1:22" x14ac:dyDescent="0.35">
      <c r="A247" s="173" t="s">
        <v>514</v>
      </c>
      <c r="B247" s="187" t="s">
        <v>515</v>
      </c>
      <c r="C247" s="8">
        <v>261300</v>
      </c>
      <c r="D247" s="8">
        <v>7700</v>
      </c>
      <c r="E247" s="8">
        <v>8100</v>
      </c>
      <c r="F247" s="8">
        <v>7900</v>
      </c>
      <c r="G247" s="8">
        <v>6900</v>
      </c>
      <c r="H247" s="8">
        <v>7400</v>
      </c>
      <c r="I247" s="8">
        <v>9200</v>
      </c>
      <c r="J247" s="8">
        <v>10300</v>
      </c>
      <c r="K247" s="8">
        <v>10900</v>
      </c>
      <c r="L247" s="8">
        <v>10000</v>
      </c>
      <c r="M247" s="8">
        <v>8400</v>
      </c>
      <c r="N247" s="8">
        <v>8400</v>
      </c>
      <c r="O247" s="8">
        <v>7900</v>
      </c>
      <c r="P247" s="8">
        <v>7100</v>
      </c>
      <c r="Q247" s="8">
        <v>6000</v>
      </c>
      <c r="R247" s="8">
        <v>5300</v>
      </c>
      <c r="S247" s="8">
        <v>4000</v>
      </c>
      <c r="T247" s="8">
        <v>3200</v>
      </c>
      <c r="U247" s="8">
        <v>2100</v>
      </c>
      <c r="V247" s="8">
        <v>1400</v>
      </c>
    </row>
    <row r="248" spans="1:22" x14ac:dyDescent="0.35">
      <c r="A248" s="173" t="s">
        <v>516</v>
      </c>
      <c r="B248" s="187" t="s">
        <v>517</v>
      </c>
      <c r="C248" s="8">
        <v>262000</v>
      </c>
      <c r="D248" s="8">
        <v>8000</v>
      </c>
      <c r="E248" s="8">
        <v>8300</v>
      </c>
      <c r="F248" s="8">
        <v>7800</v>
      </c>
      <c r="G248" s="8">
        <v>7000</v>
      </c>
      <c r="H248" s="8">
        <v>7000</v>
      </c>
      <c r="I248" s="8">
        <v>8900</v>
      </c>
      <c r="J248" s="8">
        <v>10300</v>
      </c>
      <c r="K248" s="8">
        <v>10100</v>
      </c>
      <c r="L248" s="8">
        <v>9000</v>
      </c>
      <c r="M248" s="8">
        <v>8300</v>
      </c>
      <c r="N248" s="8">
        <v>9000</v>
      </c>
      <c r="O248" s="8">
        <v>8700</v>
      </c>
      <c r="P248" s="8">
        <v>7500</v>
      </c>
      <c r="Q248" s="8">
        <v>6200</v>
      </c>
      <c r="R248" s="8">
        <v>6500</v>
      </c>
      <c r="S248" s="8">
        <v>4900</v>
      </c>
      <c r="T248" s="8">
        <v>3800</v>
      </c>
      <c r="U248" s="8">
        <v>2700</v>
      </c>
      <c r="V248" s="8">
        <v>1700</v>
      </c>
    </row>
    <row r="249" spans="1:22" x14ac:dyDescent="0.35">
      <c r="A249" s="173" t="s">
        <v>518</v>
      </c>
      <c r="B249" s="187" t="s">
        <v>519</v>
      </c>
      <c r="C249" s="8">
        <v>305900</v>
      </c>
      <c r="D249" s="8">
        <v>9700</v>
      </c>
      <c r="E249" s="8">
        <v>9900</v>
      </c>
      <c r="F249" s="8">
        <v>9900</v>
      </c>
      <c r="G249" s="8">
        <v>8600</v>
      </c>
      <c r="H249" s="8">
        <v>9400</v>
      </c>
      <c r="I249" s="8">
        <v>10600</v>
      </c>
      <c r="J249" s="8">
        <v>12500</v>
      </c>
      <c r="K249" s="8">
        <v>13000</v>
      </c>
      <c r="L249" s="8">
        <v>11900</v>
      </c>
      <c r="M249" s="8">
        <v>10100</v>
      </c>
      <c r="N249" s="8">
        <v>10000</v>
      </c>
      <c r="O249" s="8">
        <v>9100</v>
      </c>
      <c r="P249" s="8">
        <v>7400</v>
      </c>
      <c r="Q249" s="8">
        <v>5900</v>
      </c>
      <c r="R249" s="8">
        <v>5500</v>
      </c>
      <c r="S249" s="8">
        <v>4100</v>
      </c>
      <c r="T249" s="8">
        <v>3400</v>
      </c>
      <c r="U249" s="8">
        <v>2300</v>
      </c>
      <c r="V249" s="8">
        <v>1400</v>
      </c>
    </row>
    <row r="250" spans="1:22" x14ac:dyDescent="0.35">
      <c r="A250" s="173" t="s">
        <v>520</v>
      </c>
      <c r="B250" s="187" t="s">
        <v>521</v>
      </c>
      <c r="C250" s="8">
        <v>288200</v>
      </c>
      <c r="D250" s="8">
        <v>8900</v>
      </c>
      <c r="E250" s="8">
        <v>9400</v>
      </c>
      <c r="F250" s="8">
        <v>9000</v>
      </c>
      <c r="G250" s="8">
        <v>7700</v>
      </c>
      <c r="H250" s="8">
        <v>8000</v>
      </c>
      <c r="I250" s="8">
        <v>10700</v>
      </c>
      <c r="J250" s="8">
        <v>13000</v>
      </c>
      <c r="K250" s="8">
        <v>13300</v>
      </c>
      <c r="L250" s="8">
        <v>12000</v>
      </c>
      <c r="M250" s="8">
        <v>10200</v>
      </c>
      <c r="N250" s="8">
        <v>9500</v>
      </c>
      <c r="O250" s="8">
        <v>8200</v>
      </c>
      <c r="P250" s="8">
        <v>6700</v>
      </c>
      <c r="Q250" s="8">
        <v>5500</v>
      </c>
      <c r="R250" s="8">
        <v>4700</v>
      </c>
      <c r="S250" s="8">
        <v>3400</v>
      </c>
      <c r="T250" s="8">
        <v>2500</v>
      </c>
      <c r="U250" s="8">
        <v>1500</v>
      </c>
      <c r="V250" s="174">
        <v>900</v>
      </c>
    </row>
    <row r="251" spans="1:22" x14ac:dyDescent="0.35">
      <c r="A251" s="173" t="s">
        <v>522</v>
      </c>
      <c r="B251" s="187" t="s">
        <v>523</v>
      </c>
      <c r="C251" s="8">
        <v>168000</v>
      </c>
      <c r="D251" s="8">
        <v>4600</v>
      </c>
      <c r="E251" s="8">
        <v>5200</v>
      </c>
      <c r="F251" s="8">
        <v>5300</v>
      </c>
      <c r="G251" s="8">
        <v>4800</v>
      </c>
      <c r="H251" s="8">
        <v>6100</v>
      </c>
      <c r="I251" s="8">
        <v>5700</v>
      </c>
      <c r="J251" s="8">
        <v>6500</v>
      </c>
      <c r="K251" s="8">
        <v>6900</v>
      </c>
      <c r="L251" s="8">
        <v>7000</v>
      </c>
      <c r="M251" s="8">
        <v>6500</v>
      </c>
      <c r="N251" s="8">
        <v>5900</v>
      </c>
      <c r="O251" s="8">
        <v>5100</v>
      </c>
      <c r="P251" s="8">
        <v>4200</v>
      </c>
      <c r="Q251" s="8">
        <v>3500</v>
      </c>
      <c r="R251" s="8">
        <v>3500</v>
      </c>
      <c r="S251" s="8">
        <v>2400</v>
      </c>
      <c r="T251" s="8">
        <v>1800</v>
      </c>
      <c r="U251" s="8">
        <v>1200</v>
      </c>
      <c r="V251" s="174">
        <v>900</v>
      </c>
    </row>
    <row r="252" spans="1:22" x14ac:dyDescent="0.35">
      <c r="A252" s="173" t="s">
        <v>524</v>
      </c>
      <c r="B252" s="187" t="s">
        <v>525</v>
      </c>
      <c r="C252" s="8">
        <v>215200</v>
      </c>
      <c r="D252" s="8">
        <v>6600</v>
      </c>
      <c r="E252" s="8">
        <v>6400</v>
      </c>
      <c r="F252" s="8">
        <v>6300</v>
      </c>
      <c r="G252" s="8">
        <v>5200</v>
      </c>
      <c r="H252" s="8">
        <v>5800</v>
      </c>
      <c r="I252" s="8">
        <v>9000</v>
      </c>
      <c r="J252" s="8">
        <v>10000</v>
      </c>
      <c r="K252" s="8">
        <v>9800</v>
      </c>
      <c r="L252" s="8">
        <v>9300</v>
      </c>
      <c r="M252" s="8">
        <v>7900</v>
      </c>
      <c r="N252" s="8">
        <v>7400</v>
      </c>
      <c r="O252" s="8">
        <v>6500</v>
      </c>
      <c r="P252" s="8">
        <v>5300</v>
      </c>
      <c r="Q252" s="8">
        <v>4200</v>
      </c>
      <c r="R252" s="8">
        <v>3800</v>
      </c>
      <c r="S252" s="8">
        <v>2600</v>
      </c>
      <c r="T252" s="8">
        <v>2100</v>
      </c>
      <c r="U252" s="8">
        <v>1300</v>
      </c>
      <c r="V252" s="8">
        <v>1000</v>
      </c>
    </row>
    <row r="253" spans="1:22" x14ac:dyDescent="0.35">
      <c r="A253" s="173" t="s">
        <v>526</v>
      </c>
      <c r="B253" s="187" t="s">
        <v>527</v>
      </c>
      <c r="C253" s="8">
        <v>310300</v>
      </c>
      <c r="D253" s="8">
        <v>10400</v>
      </c>
      <c r="E253" s="8">
        <v>10700</v>
      </c>
      <c r="F253" s="8">
        <v>10500</v>
      </c>
      <c r="G253" s="8">
        <v>9200</v>
      </c>
      <c r="H253" s="8">
        <v>9400</v>
      </c>
      <c r="I253" s="8">
        <v>11200</v>
      </c>
      <c r="J253" s="8">
        <v>12800</v>
      </c>
      <c r="K253" s="8">
        <v>13500</v>
      </c>
      <c r="L253" s="8">
        <v>12500</v>
      </c>
      <c r="M253" s="8">
        <v>10500</v>
      </c>
      <c r="N253" s="8">
        <v>9800</v>
      </c>
      <c r="O253" s="8">
        <v>8600</v>
      </c>
      <c r="P253" s="8">
        <v>7300</v>
      </c>
      <c r="Q253" s="8">
        <v>5800</v>
      </c>
      <c r="R253" s="8">
        <v>5100</v>
      </c>
      <c r="S253" s="8">
        <v>3700</v>
      </c>
      <c r="T253" s="8">
        <v>2900</v>
      </c>
      <c r="U253" s="8">
        <v>1900</v>
      </c>
      <c r="V253" s="8">
        <v>1300</v>
      </c>
    </row>
    <row r="254" spans="1:22" x14ac:dyDescent="0.35">
      <c r="A254" s="173" t="s">
        <v>528</v>
      </c>
      <c r="B254" s="187" t="s">
        <v>529</v>
      </c>
      <c r="C254" s="8">
        <v>195200</v>
      </c>
      <c r="D254" s="8">
        <v>5400</v>
      </c>
      <c r="E254" s="8">
        <v>6300</v>
      </c>
      <c r="F254" s="8">
        <v>6500</v>
      </c>
      <c r="G254" s="8">
        <v>5000</v>
      </c>
      <c r="H254" s="8">
        <v>4200</v>
      </c>
      <c r="I254" s="8">
        <v>5200</v>
      </c>
      <c r="J254" s="8">
        <v>6500</v>
      </c>
      <c r="K254" s="8">
        <v>7800</v>
      </c>
      <c r="L254" s="8">
        <v>8700</v>
      </c>
      <c r="M254" s="8">
        <v>8300</v>
      </c>
      <c r="N254" s="8">
        <v>7900</v>
      </c>
      <c r="O254" s="8">
        <v>7000</v>
      </c>
      <c r="P254" s="8">
        <v>5300</v>
      </c>
      <c r="Q254" s="8">
        <v>4400</v>
      </c>
      <c r="R254" s="8">
        <v>4700</v>
      </c>
      <c r="S254" s="8">
        <v>3300</v>
      </c>
      <c r="T254" s="8">
        <v>2300</v>
      </c>
      <c r="U254" s="8">
        <v>1500</v>
      </c>
      <c r="V254" s="8">
        <v>1100</v>
      </c>
    </row>
    <row r="255" spans="1:22" x14ac:dyDescent="0.35">
      <c r="A255" s="173" t="s">
        <v>530</v>
      </c>
      <c r="B255" s="187" t="s">
        <v>531</v>
      </c>
      <c r="C255" s="8">
        <v>209600</v>
      </c>
      <c r="D255" s="8">
        <v>6200</v>
      </c>
      <c r="E255" s="8">
        <v>6800</v>
      </c>
      <c r="F255" s="8">
        <v>7000</v>
      </c>
      <c r="G255" s="8">
        <v>5500</v>
      </c>
      <c r="H255" s="8">
        <v>5000</v>
      </c>
      <c r="I255" s="8">
        <v>6500</v>
      </c>
      <c r="J255" s="8">
        <v>8000</v>
      </c>
      <c r="K255" s="8">
        <v>9000</v>
      </c>
      <c r="L255" s="8">
        <v>8800</v>
      </c>
      <c r="M255" s="8">
        <v>7700</v>
      </c>
      <c r="N255" s="8">
        <v>7600</v>
      </c>
      <c r="O255" s="8">
        <v>7000</v>
      </c>
      <c r="P255" s="8">
        <v>5400</v>
      </c>
      <c r="Q255" s="8">
        <v>4500</v>
      </c>
      <c r="R255" s="8">
        <v>4500</v>
      </c>
      <c r="S255" s="8">
        <v>3300</v>
      </c>
      <c r="T255" s="8">
        <v>2500</v>
      </c>
      <c r="U255" s="8">
        <v>1800</v>
      </c>
      <c r="V255" s="8">
        <v>1200</v>
      </c>
    </row>
    <row r="256" spans="1:22" x14ac:dyDescent="0.35">
      <c r="A256" s="173" t="s">
        <v>532</v>
      </c>
      <c r="B256" s="187" t="s">
        <v>533</v>
      </c>
      <c r="C256" s="8">
        <v>278400</v>
      </c>
      <c r="D256" s="8">
        <v>9200</v>
      </c>
      <c r="E256" s="8">
        <v>8500</v>
      </c>
      <c r="F256" s="8">
        <v>8200</v>
      </c>
      <c r="G256" s="8">
        <v>7300</v>
      </c>
      <c r="H256" s="8">
        <v>7700</v>
      </c>
      <c r="I256" s="8">
        <v>11600</v>
      </c>
      <c r="J256" s="8">
        <v>14800</v>
      </c>
      <c r="K256" s="8">
        <v>13900</v>
      </c>
      <c r="L256" s="8">
        <v>11600</v>
      </c>
      <c r="M256" s="8">
        <v>9700</v>
      </c>
      <c r="N256" s="8">
        <v>9200</v>
      </c>
      <c r="O256" s="8">
        <v>8100</v>
      </c>
      <c r="P256" s="8">
        <v>6200</v>
      </c>
      <c r="Q256" s="8">
        <v>4700</v>
      </c>
      <c r="R256" s="8">
        <v>3900</v>
      </c>
      <c r="S256" s="8">
        <v>2800</v>
      </c>
      <c r="T256" s="8">
        <v>2100</v>
      </c>
      <c r="U256" s="8">
        <v>1400</v>
      </c>
      <c r="V256" s="174">
        <v>800</v>
      </c>
    </row>
    <row r="257" spans="1:22" x14ac:dyDescent="0.35">
      <c r="A257" s="173" t="s">
        <v>534</v>
      </c>
      <c r="B257" s="185" t="s">
        <v>1013</v>
      </c>
      <c r="C257" s="8">
        <v>9278100</v>
      </c>
      <c r="D257" s="8">
        <v>241200</v>
      </c>
      <c r="E257" s="8">
        <v>268900</v>
      </c>
      <c r="F257" s="8">
        <v>277000</v>
      </c>
      <c r="G257" s="8">
        <v>253500</v>
      </c>
      <c r="H257" s="8">
        <v>254200</v>
      </c>
      <c r="I257" s="8">
        <v>277000</v>
      </c>
      <c r="J257" s="8">
        <v>312800</v>
      </c>
      <c r="K257" s="8">
        <v>313900</v>
      </c>
      <c r="L257" s="8">
        <v>309500</v>
      </c>
      <c r="M257" s="8">
        <v>312300</v>
      </c>
      <c r="N257" s="8">
        <v>334500</v>
      </c>
      <c r="O257" s="8">
        <v>325200</v>
      </c>
      <c r="P257" s="8">
        <v>275200</v>
      </c>
      <c r="Q257" s="8">
        <v>239000</v>
      </c>
      <c r="R257" s="8">
        <v>254100</v>
      </c>
      <c r="S257" s="8">
        <v>192200</v>
      </c>
      <c r="T257" s="8">
        <v>139700</v>
      </c>
      <c r="U257" s="8">
        <v>94000</v>
      </c>
      <c r="V257" s="8">
        <v>64600</v>
      </c>
    </row>
    <row r="258" spans="1:22" x14ac:dyDescent="0.35">
      <c r="A258" s="173" t="s">
        <v>536</v>
      </c>
      <c r="B258" s="186" t="s">
        <v>1014</v>
      </c>
      <c r="C258" s="8">
        <v>124600</v>
      </c>
      <c r="D258" s="8">
        <v>3500</v>
      </c>
      <c r="E258" s="8">
        <v>3800</v>
      </c>
      <c r="F258" s="8">
        <v>4000</v>
      </c>
      <c r="G258" s="8">
        <v>3400</v>
      </c>
      <c r="H258" s="8">
        <v>3000</v>
      </c>
      <c r="I258" s="8">
        <v>4200</v>
      </c>
      <c r="J258" s="8">
        <v>4800</v>
      </c>
      <c r="K258" s="8">
        <v>4800</v>
      </c>
      <c r="L258" s="8">
        <v>4700</v>
      </c>
      <c r="M258" s="8">
        <v>4400</v>
      </c>
      <c r="N258" s="8">
        <v>4600</v>
      </c>
      <c r="O258" s="8">
        <v>4200</v>
      </c>
      <c r="P258" s="8">
        <v>3500</v>
      </c>
      <c r="Q258" s="8">
        <v>2800</v>
      </c>
      <c r="R258" s="8">
        <v>2600</v>
      </c>
      <c r="S258" s="8">
        <v>2000</v>
      </c>
      <c r="T258" s="8">
        <v>1400</v>
      </c>
      <c r="U258" s="174">
        <v>900</v>
      </c>
      <c r="V258" s="174">
        <v>600</v>
      </c>
    </row>
    <row r="259" spans="1:22" x14ac:dyDescent="0.35">
      <c r="A259" s="173" t="s">
        <v>538</v>
      </c>
      <c r="B259" s="186" t="s">
        <v>1015</v>
      </c>
      <c r="C259" s="8">
        <v>277200</v>
      </c>
      <c r="D259" s="8">
        <v>5700</v>
      </c>
      <c r="E259" s="8">
        <v>6400</v>
      </c>
      <c r="F259" s="8">
        <v>7000</v>
      </c>
      <c r="G259" s="8">
        <v>9300</v>
      </c>
      <c r="H259" s="8">
        <v>15000</v>
      </c>
      <c r="I259" s="8">
        <v>10600</v>
      </c>
      <c r="J259" s="8">
        <v>10400</v>
      </c>
      <c r="K259" s="8">
        <v>9800</v>
      </c>
      <c r="L259" s="8">
        <v>9900</v>
      </c>
      <c r="M259" s="8">
        <v>10200</v>
      </c>
      <c r="N259" s="8">
        <v>10400</v>
      </c>
      <c r="O259" s="8">
        <v>9000</v>
      </c>
      <c r="P259" s="8">
        <v>6700</v>
      </c>
      <c r="Q259" s="8">
        <v>5500</v>
      </c>
      <c r="R259" s="8">
        <v>5300</v>
      </c>
      <c r="S259" s="8">
        <v>3900</v>
      </c>
      <c r="T259" s="8">
        <v>3000</v>
      </c>
      <c r="U259" s="8">
        <v>2100</v>
      </c>
      <c r="V259" s="8">
        <v>1500</v>
      </c>
    </row>
    <row r="260" spans="1:22" x14ac:dyDescent="0.35">
      <c r="A260" s="173" t="s">
        <v>540</v>
      </c>
      <c r="B260" s="186" t="s">
        <v>1016</v>
      </c>
      <c r="C260" s="8">
        <v>140400</v>
      </c>
      <c r="D260" s="8">
        <v>2700</v>
      </c>
      <c r="E260" s="8">
        <v>3300</v>
      </c>
      <c r="F260" s="8">
        <v>3400</v>
      </c>
      <c r="G260" s="8">
        <v>3100</v>
      </c>
      <c r="H260" s="8">
        <v>2800</v>
      </c>
      <c r="I260" s="8">
        <v>3400</v>
      </c>
      <c r="J260" s="8">
        <v>3700</v>
      </c>
      <c r="K260" s="8">
        <v>3500</v>
      </c>
      <c r="L260" s="8">
        <v>3600</v>
      </c>
      <c r="M260" s="8">
        <v>4200</v>
      </c>
      <c r="N260" s="8">
        <v>5400</v>
      </c>
      <c r="O260" s="8">
        <v>5700</v>
      </c>
      <c r="P260" s="8">
        <v>5500</v>
      </c>
      <c r="Q260" s="8">
        <v>5500</v>
      </c>
      <c r="R260" s="8">
        <v>5800</v>
      </c>
      <c r="S260" s="8">
        <v>4500</v>
      </c>
      <c r="T260" s="8">
        <v>2900</v>
      </c>
      <c r="U260" s="8">
        <v>2000</v>
      </c>
      <c r="V260" s="8">
        <v>1300</v>
      </c>
    </row>
    <row r="261" spans="1:22" x14ac:dyDescent="0.35">
      <c r="A261" s="173" t="s">
        <v>542</v>
      </c>
      <c r="B261" s="186" t="s">
        <v>1017</v>
      </c>
      <c r="C261" s="8">
        <v>279800</v>
      </c>
      <c r="D261" s="8">
        <v>8500</v>
      </c>
      <c r="E261" s="8">
        <v>9000</v>
      </c>
      <c r="F261" s="8">
        <v>8800</v>
      </c>
      <c r="G261" s="8">
        <v>7900</v>
      </c>
      <c r="H261" s="8">
        <v>7800</v>
      </c>
      <c r="I261" s="8">
        <v>9500</v>
      </c>
      <c r="J261" s="8">
        <v>10700</v>
      </c>
      <c r="K261" s="8">
        <v>10000</v>
      </c>
      <c r="L261" s="8">
        <v>9500</v>
      </c>
      <c r="M261" s="8">
        <v>8900</v>
      </c>
      <c r="N261" s="8">
        <v>9600</v>
      </c>
      <c r="O261" s="8">
        <v>9500</v>
      </c>
      <c r="P261" s="8">
        <v>8000</v>
      </c>
      <c r="Q261" s="8">
        <v>6600</v>
      </c>
      <c r="R261" s="8">
        <v>6900</v>
      </c>
      <c r="S261" s="8">
        <v>4800</v>
      </c>
      <c r="T261" s="8">
        <v>3400</v>
      </c>
      <c r="U261" s="8">
        <v>2100</v>
      </c>
      <c r="V261" s="8">
        <v>1200</v>
      </c>
    </row>
    <row r="262" spans="1:22" x14ac:dyDescent="0.35">
      <c r="A262" s="173" t="s">
        <v>544</v>
      </c>
      <c r="B262" s="186" t="s">
        <v>1018</v>
      </c>
      <c r="C262" s="8">
        <v>287000</v>
      </c>
      <c r="D262" s="8">
        <v>8700</v>
      </c>
      <c r="E262" s="8">
        <v>9900</v>
      </c>
      <c r="F262" s="8">
        <v>9900</v>
      </c>
      <c r="G262" s="8">
        <v>7700</v>
      </c>
      <c r="H262" s="8">
        <v>7200</v>
      </c>
      <c r="I262" s="8">
        <v>9700</v>
      </c>
      <c r="J262" s="8">
        <v>11400</v>
      </c>
      <c r="K262" s="8">
        <v>11900</v>
      </c>
      <c r="L262" s="8">
        <v>11400</v>
      </c>
      <c r="M262" s="8">
        <v>10200</v>
      </c>
      <c r="N262" s="8">
        <v>9800</v>
      </c>
      <c r="O262" s="8">
        <v>8700</v>
      </c>
      <c r="P262" s="8">
        <v>7400</v>
      </c>
      <c r="Q262" s="8">
        <v>6400</v>
      </c>
      <c r="R262" s="8">
        <v>5900</v>
      </c>
      <c r="S262" s="8">
        <v>3900</v>
      </c>
      <c r="T262" s="8">
        <v>2600</v>
      </c>
      <c r="U262" s="8">
        <v>1600</v>
      </c>
      <c r="V262" s="8">
        <v>1200</v>
      </c>
    </row>
    <row r="263" spans="1:22" x14ac:dyDescent="0.35">
      <c r="A263" s="173" t="s">
        <v>546</v>
      </c>
      <c r="B263" s="186" t="s">
        <v>1019</v>
      </c>
      <c r="C263" s="8">
        <v>208100</v>
      </c>
      <c r="D263" s="8">
        <v>5600</v>
      </c>
      <c r="E263" s="8">
        <v>6000</v>
      </c>
      <c r="F263" s="8">
        <v>5600</v>
      </c>
      <c r="G263" s="8">
        <v>7000</v>
      </c>
      <c r="H263" s="8">
        <v>9600</v>
      </c>
      <c r="I263" s="8">
        <v>7800</v>
      </c>
      <c r="J263" s="8">
        <v>8300</v>
      </c>
      <c r="K263" s="8">
        <v>7500</v>
      </c>
      <c r="L263" s="8">
        <v>6200</v>
      </c>
      <c r="M263" s="8">
        <v>6000</v>
      </c>
      <c r="N263" s="8">
        <v>6700</v>
      </c>
      <c r="O263" s="8">
        <v>6400</v>
      </c>
      <c r="P263" s="8">
        <v>5200</v>
      </c>
      <c r="Q263" s="8">
        <v>4300</v>
      </c>
      <c r="R263" s="8">
        <v>4300</v>
      </c>
      <c r="S263" s="8">
        <v>3200</v>
      </c>
      <c r="T263" s="8">
        <v>2400</v>
      </c>
      <c r="U263" s="8">
        <v>1700</v>
      </c>
      <c r="V263" s="8">
        <v>1100</v>
      </c>
    </row>
    <row r="264" spans="1:22" x14ac:dyDescent="0.35">
      <c r="A264" s="173" t="s">
        <v>548</v>
      </c>
      <c r="B264" s="186" t="s">
        <v>1020</v>
      </c>
      <c r="C264" s="8">
        <v>174200</v>
      </c>
      <c r="D264" s="8">
        <v>5000</v>
      </c>
      <c r="E264" s="8">
        <v>5100</v>
      </c>
      <c r="F264" s="8">
        <v>5100</v>
      </c>
      <c r="G264" s="8">
        <v>5400</v>
      </c>
      <c r="H264" s="8">
        <v>7500</v>
      </c>
      <c r="I264" s="8">
        <v>7400</v>
      </c>
      <c r="J264" s="8">
        <v>8000</v>
      </c>
      <c r="K264" s="8">
        <v>7300</v>
      </c>
      <c r="L264" s="8">
        <v>6200</v>
      </c>
      <c r="M264" s="8">
        <v>5500</v>
      </c>
      <c r="N264" s="8">
        <v>5300</v>
      </c>
      <c r="O264" s="8">
        <v>4700</v>
      </c>
      <c r="P264" s="8">
        <v>3600</v>
      </c>
      <c r="Q264" s="8">
        <v>3000</v>
      </c>
      <c r="R264" s="8">
        <v>2800</v>
      </c>
      <c r="S264" s="8">
        <v>2100</v>
      </c>
      <c r="T264" s="8">
        <v>1700</v>
      </c>
      <c r="U264" s="8">
        <v>1100</v>
      </c>
      <c r="V264" s="174">
        <v>700</v>
      </c>
    </row>
    <row r="265" spans="1:22" x14ac:dyDescent="0.35">
      <c r="A265" s="173" t="s">
        <v>550</v>
      </c>
      <c r="B265" s="186" t="s">
        <v>1021</v>
      </c>
      <c r="C265" s="8">
        <v>158500</v>
      </c>
      <c r="D265" s="8">
        <v>5800</v>
      </c>
      <c r="E265" s="8">
        <v>6200</v>
      </c>
      <c r="F265" s="8">
        <v>6300</v>
      </c>
      <c r="G265" s="8">
        <v>4800</v>
      </c>
      <c r="H265" s="8">
        <v>4500</v>
      </c>
      <c r="I265" s="8">
        <v>5600</v>
      </c>
      <c r="J265" s="8">
        <v>6800</v>
      </c>
      <c r="K265" s="8">
        <v>7700</v>
      </c>
      <c r="L265" s="8">
        <v>6800</v>
      </c>
      <c r="M265" s="8">
        <v>5400</v>
      </c>
      <c r="N265" s="8">
        <v>4700</v>
      </c>
      <c r="O265" s="8">
        <v>3900</v>
      </c>
      <c r="P265" s="8">
        <v>3300</v>
      </c>
      <c r="Q265" s="8">
        <v>2500</v>
      </c>
      <c r="R265" s="8">
        <v>2000</v>
      </c>
      <c r="S265" s="8">
        <v>1400</v>
      </c>
      <c r="T265" s="8">
        <v>1100</v>
      </c>
      <c r="U265" s="174">
        <v>700</v>
      </c>
      <c r="V265" s="174">
        <v>400</v>
      </c>
    </row>
    <row r="266" spans="1:22" x14ac:dyDescent="0.35">
      <c r="A266" s="173" t="s">
        <v>552</v>
      </c>
      <c r="B266" s="186" t="s">
        <v>1022</v>
      </c>
      <c r="C266" s="8">
        <v>249000</v>
      </c>
      <c r="D266" s="8">
        <v>6800</v>
      </c>
      <c r="E266" s="8">
        <v>6900</v>
      </c>
      <c r="F266" s="8">
        <v>6800</v>
      </c>
      <c r="G266" s="8">
        <v>8100</v>
      </c>
      <c r="H266" s="8">
        <v>12700</v>
      </c>
      <c r="I266" s="8">
        <v>10400</v>
      </c>
      <c r="J266" s="8">
        <v>10300</v>
      </c>
      <c r="K266" s="8">
        <v>9000</v>
      </c>
      <c r="L266" s="8">
        <v>8100</v>
      </c>
      <c r="M266" s="8">
        <v>7000</v>
      </c>
      <c r="N266" s="8">
        <v>6900</v>
      </c>
      <c r="O266" s="8">
        <v>6700</v>
      </c>
      <c r="P266" s="8">
        <v>5800</v>
      </c>
      <c r="Q266" s="8">
        <v>4700</v>
      </c>
      <c r="R266" s="8">
        <v>4700</v>
      </c>
      <c r="S266" s="8">
        <v>3600</v>
      </c>
      <c r="T266" s="8">
        <v>2500</v>
      </c>
      <c r="U266" s="8">
        <v>1700</v>
      </c>
      <c r="V266" s="8">
        <v>1200</v>
      </c>
    </row>
    <row r="267" spans="1:22" x14ac:dyDescent="0.35">
      <c r="A267" s="173" t="s">
        <v>554</v>
      </c>
      <c r="B267" s="186" t="s">
        <v>1023</v>
      </c>
      <c r="C267" s="8">
        <v>161400</v>
      </c>
      <c r="D267" s="8">
        <v>4100</v>
      </c>
      <c r="E267" s="8">
        <v>4700</v>
      </c>
      <c r="F267" s="8">
        <v>5300</v>
      </c>
      <c r="G267" s="8">
        <v>4400</v>
      </c>
      <c r="H267" s="8">
        <v>3500</v>
      </c>
      <c r="I267" s="8">
        <v>4300</v>
      </c>
      <c r="J267" s="8">
        <v>5000</v>
      </c>
      <c r="K267" s="8">
        <v>5200</v>
      </c>
      <c r="L267" s="8">
        <v>5400</v>
      </c>
      <c r="M267" s="8">
        <v>5900</v>
      </c>
      <c r="N267" s="8">
        <v>6300</v>
      </c>
      <c r="O267" s="8">
        <v>5900</v>
      </c>
      <c r="P267" s="8">
        <v>5000</v>
      </c>
      <c r="Q267" s="8">
        <v>4300</v>
      </c>
      <c r="R267" s="8">
        <v>4500</v>
      </c>
      <c r="S267" s="8">
        <v>3400</v>
      </c>
      <c r="T267" s="8">
        <v>2200</v>
      </c>
      <c r="U267" s="8">
        <v>1500</v>
      </c>
      <c r="V267" s="8">
        <v>1000</v>
      </c>
    </row>
    <row r="268" spans="1:22" x14ac:dyDescent="0.35">
      <c r="A268" s="173" t="s">
        <v>556</v>
      </c>
      <c r="B268" s="186" t="s">
        <v>1024</v>
      </c>
      <c r="C268" s="8">
        <v>153500</v>
      </c>
      <c r="D268" s="8">
        <v>3900</v>
      </c>
      <c r="E268" s="8">
        <v>4500</v>
      </c>
      <c r="F268" s="8">
        <v>5000</v>
      </c>
      <c r="G268" s="8">
        <v>4000</v>
      </c>
      <c r="H268" s="8">
        <v>3300</v>
      </c>
      <c r="I268" s="8">
        <v>4000</v>
      </c>
      <c r="J268" s="8">
        <v>4800</v>
      </c>
      <c r="K268" s="8">
        <v>5500</v>
      </c>
      <c r="L268" s="8">
        <v>5800</v>
      </c>
      <c r="M268" s="8">
        <v>5900</v>
      </c>
      <c r="N268" s="8">
        <v>6000</v>
      </c>
      <c r="O268" s="8">
        <v>5400</v>
      </c>
      <c r="P268" s="8">
        <v>4500</v>
      </c>
      <c r="Q268" s="8">
        <v>3800</v>
      </c>
      <c r="R268" s="8">
        <v>3900</v>
      </c>
      <c r="S268" s="8">
        <v>3000</v>
      </c>
      <c r="T268" s="8">
        <v>2300</v>
      </c>
      <c r="U268" s="8">
        <v>1500</v>
      </c>
      <c r="V268" s="8">
        <v>1100</v>
      </c>
    </row>
    <row r="269" spans="1:22" s="3" customFormat="1" x14ac:dyDescent="0.35">
      <c r="A269" s="173" t="s">
        <v>558</v>
      </c>
      <c r="B269" s="186" t="s">
        <v>1025</v>
      </c>
      <c r="C269" s="8">
        <v>177500</v>
      </c>
      <c r="D269" s="8">
        <v>4700</v>
      </c>
      <c r="E269" s="8">
        <v>6000</v>
      </c>
      <c r="F269" s="8">
        <v>6000</v>
      </c>
      <c r="G269" s="8">
        <v>5000</v>
      </c>
      <c r="H269" s="8">
        <v>4100</v>
      </c>
      <c r="I269" s="8">
        <v>4800</v>
      </c>
      <c r="J269" s="8">
        <v>5700</v>
      </c>
      <c r="K269" s="8">
        <v>6600</v>
      </c>
      <c r="L269" s="8">
        <v>7100</v>
      </c>
      <c r="M269" s="8">
        <v>6600</v>
      </c>
      <c r="N269" s="8">
        <v>6300</v>
      </c>
      <c r="O269" s="8">
        <v>6100</v>
      </c>
      <c r="P269" s="8">
        <v>4900</v>
      </c>
      <c r="Q269" s="8">
        <v>4000</v>
      </c>
      <c r="R269" s="8">
        <v>4300</v>
      </c>
      <c r="S269" s="8">
        <v>3300</v>
      </c>
      <c r="T269" s="8">
        <v>2300</v>
      </c>
      <c r="U269" s="8">
        <v>1700</v>
      </c>
      <c r="V269" s="8">
        <v>1000</v>
      </c>
    </row>
    <row r="270" spans="1:22" x14ac:dyDescent="0.35">
      <c r="A270" s="173" t="s">
        <v>1026</v>
      </c>
      <c r="B270" s="186" t="s">
        <v>1027</v>
      </c>
      <c r="C270" s="8">
        <v>553100</v>
      </c>
      <c r="D270" s="8">
        <v>15000</v>
      </c>
      <c r="E270" s="8">
        <v>17300</v>
      </c>
      <c r="F270" s="8">
        <v>18000</v>
      </c>
      <c r="G270" s="8">
        <v>14900</v>
      </c>
      <c r="H270" s="8">
        <v>12500</v>
      </c>
      <c r="I270" s="8">
        <v>15300</v>
      </c>
      <c r="J270" s="8">
        <v>17900</v>
      </c>
      <c r="K270" s="8">
        <v>19000</v>
      </c>
      <c r="L270" s="8">
        <v>19700</v>
      </c>
      <c r="M270" s="8">
        <v>19600</v>
      </c>
      <c r="N270" s="8">
        <v>20900</v>
      </c>
      <c r="O270" s="8">
        <v>19800</v>
      </c>
      <c r="P270" s="8">
        <v>16500</v>
      </c>
      <c r="Q270" s="8">
        <v>13700</v>
      </c>
      <c r="R270" s="8">
        <v>14300</v>
      </c>
      <c r="S270" s="8">
        <v>11000</v>
      </c>
      <c r="T270" s="8">
        <v>8100</v>
      </c>
      <c r="U270" s="8">
        <v>5500</v>
      </c>
      <c r="V270" s="8">
        <v>3700</v>
      </c>
    </row>
    <row r="271" spans="1:22" x14ac:dyDescent="0.35">
      <c r="A271" s="173" t="s">
        <v>570</v>
      </c>
      <c r="B271" s="186" t="s">
        <v>1028</v>
      </c>
      <c r="C271" s="8">
        <v>545800</v>
      </c>
      <c r="D271" s="8">
        <v>12100</v>
      </c>
      <c r="E271" s="8">
        <v>14000</v>
      </c>
      <c r="F271" s="8">
        <v>14700</v>
      </c>
      <c r="G271" s="8">
        <v>13300</v>
      </c>
      <c r="H271" s="8">
        <v>11800</v>
      </c>
      <c r="I271" s="8">
        <v>13600</v>
      </c>
      <c r="J271" s="8">
        <v>15500</v>
      </c>
      <c r="K271" s="8">
        <v>15300</v>
      </c>
      <c r="L271" s="8">
        <v>15500</v>
      </c>
      <c r="M271" s="8">
        <v>17500</v>
      </c>
      <c r="N271" s="8">
        <v>20800</v>
      </c>
      <c r="O271" s="8">
        <v>21600</v>
      </c>
      <c r="P271" s="8">
        <v>19300</v>
      </c>
      <c r="Q271" s="8">
        <v>18300</v>
      </c>
      <c r="R271" s="8">
        <v>20500</v>
      </c>
      <c r="S271" s="8">
        <v>15500</v>
      </c>
      <c r="T271" s="8">
        <v>11100</v>
      </c>
      <c r="U271" s="8">
        <v>7600</v>
      </c>
      <c r="V271" s="8">
        <v>5600</v>
      </c>
    </row>
    <row r="272" spans="1:22" x14ac:dyDescent="0.35">
      <c r="A272" s="173" t="s">
        <v>572</v>
      </c>
      <c r="B272" s="187" t="s">
        <v>573</v>
      </c>
      <c r="C272" s="8">
        <v>101700</v>
      </c>
      <c r="D272" s="8">
        <v>2300</v>
      </c>
      <c r="E272" s="8">
        <v>2800</v>
      </c>
      <c r="F272" s="8">
        <v>2700</v>
      </c>
      <c r="G272" s="8">
        <v>2600</v>
      </c>
      <c r="H272" s="8">
        <v>2600</v>
      </c>
      <c r="I272" s="8">
        <v>2900</v>
      </c>
      <c r="J272" s="8">
        <v>3100</v>
      </c>
      <c r="K272" s="8">
        <v>3200</v>
      </c>
      <c r="L272" s="8">
        <v>3100</v>
      </c>
      <c r="M272" s="8">
        <v>3200</v>
      </c>
      <c r="N272" s="8">
        <v>3600</v>
      </c>
      <c r="O272" s="8">
        <v>3700</v>
      </c>
      <c r="P272" s="8">
        <v>3300</v>
      </c>
      <c r="Q272" s="8">
        <v>3100</v>
      </c>
      <c r="R272" s="8">
        <v>3500</v>
      </c>
      <c r="S272" s="8">
        <v>2700</v>
      </c>
      <c r="T272" s="8">
        <v>2100</v>
      </c>
      <c r="U272" s="8">
        <v>1500</v>
      </c>
      <c r="V272" s="8">
        <v>1200</v>
      </c>
    </row>
    <row r="273" spans="1:22" x14ac:dyDescent="0.35">
      <c r="A273" s="173" t="s">
        <v>574</v>
      </c>
      <c r="B273" s="187" t="s">
        <v>575</v>
      </c>
      <c r="C273" s="8">
        <v>91100</v>
      </c>
      <c r="D273" s="8">
        <v>2400</v>
      </c>
      <c r="E273" s="8">
        <v>2600</v>
      </c>
      <c r="F273" s="8">
        <v>2600</v>
      </c>
      <c r="G273" s="8">
        <v>2200</v>
      </c>
      <c r="H273" s="8">
        <v>2200</v>
      </c>
      <c r="I273" s="8">
        <v>2800</v>
      </c>
      <c r="J273" s="8">
        <v>3200</v>
      </c>
      <c r="K273" s="8">
        <v>3000</v>
      </c>
      <c r="L273" s="8">
        <v>2900</v>
      </c>
      <c r="M273" s="8">
        <v>3000</v>
      </c>
      <c r="N273" s="8">
        <v>3700</v>
      </c>
      <c r="O273" s="8">
        <v>3400</v>
      </c>
      <c r="P273" s="8">
        <v>3000</v>
      </c>
      <c r="Q273" s="8">
        <v>2700</v>
      </c>
      <c r="R273" s="8">
        <v>2700</v>
      </c>
      <c r="S273" s="8">
        <v>1900</v>
      </c>
      <c r="T273" s="8">
        <v>1300</v>
      </c>
      <c r="U273" s="174">
        <v>800</v>
      </c>
      <c r="V273" s="174">
        <v>600</v>
      </c>
    </row>
    <row r="274" spans="1:22" x14ac:dyDescent="0.35">
      <c r="A274" s="173" t="s">
        <v>576</v>
      </c>
      <c r="B274" s="187" t="s">
        <v>577</v>
      </c>
      <c r="C274" s="8">
        <v>99900</v>
      </c>
      <c r="D274" s="8">
        <v>2200</v>
      </c>
      <c r="E274" s="8">
        <v>2500</v>
      </c>
      <c r="F274" s="8">
        <v>2700</v>
      </c>
      <c r="G274" s="8">
        <v>2500</v>
      </c>
      <c r="H274" s="8">
        <v>1900</v>
      </c>
      <c r="I274" s="8">
        <v>2200</v>
      </c>
      <c r="J274" s="8">
        <v>2800</v>
      </c>
      <c r="K274" s="8">
        <v>2800</v>
      </c>
      <c r="L274" s="8">
        <v>2900</v>
      </c>
      <c r="M274" s="8">
        <v>3300</v>
      </c>
      <c r="N274" s="8">
        <v>3900</v>
      </c>
      <c r="O274" s="8">
        <v>3900</v>
      </c>
      <c r="P274" s="8">
        <v>3400</v>
      </c>
      <c r="Q274" s="8">
        <v>3400</v>
      </c>
      <c r="R274" s="8">
        <v>3700</v>
      </c>
      <c r="S274" s="8">
        <v>2900</v>
      </c>
      <c r="T274" s="8">
        <v>2100</v>
      </c>
      <c r="U274" s="8">
        <v>1500</v>
      </c>
      <c r="V274" s="8">
        <v>1100</v>
      </c>
    </row>
    <row r="275" spans="1:22" x14ac:dyDescent="0.35">
      <c r="A275" s="173" t="s">
        <v>578</v>
      </c>
      <c r="B275" s="187" t="s">
        <v>579</v>
      </c>
      <c r="C275" s="8">
        <v>93100</v>
      </c>
      <c r="D275" s="8">
        <v>1800</v>
      </c>
      <c r="E275" s="8">
        <v>2000</v>
      </c>
      <c r="F275" s="8">
        <v>2400</v>
      </c>
      <c r="G275" s="8">
        <v>2100</v>
      </c>
      <c r="H275" s="8">
        <v>1800</v>
      </c>
      <c r="I275" s="8">
        <v>1900</v>
      </c>
      <c r="J275" s="8">
        <v>2200</v>
      </c>
      <c r="K275" s="8">
        <v>2100</v>
      </c>
      <c r="L275" s="8">
        <v>2200</v>
      </c>
      <c r="M275" s="8">
        <v>2700</v>
      </c>
      <c r="N275" s="8">
        <v>3500</v>
      </c>
      <c r="O275" s="8">
        <v>3800</v>
      </c>
      <c r="P275" s="8">
        <v>3700</v>
      </c>
      <c r="Q275" s="8">
        <v>3600</v>
      </c>
      <c r="R275" s="8">
        <v>4400</v>
      </c>
      <c r="S275" s="8">
        <v>3300</v>
      </c>
      <c r="T275" s="8">
        <v>2400</v>
      </c>
      <c r="U275" s="8">
        <v>1600</v>
      </c>
      <c r="V275" s="8">
        <v>1200</v>
      </c>
    </row>
    <row r="276" spans="1:22" x14ac:dyDescent="0.35">
      <c r="A276" s="173" t="s">
        <v>580</v>
      </c>
      <c r="B276" s="187" t="s">
        <v>581</v>
      </c>
      <c r="C276" s="8">
        <v>160100</v>
      </c>
      <c r="D276" s="8">
        <v>3500</v>
      </c>
      <c r="E276" s="8">
        <v>4200</v>
      </c>
      <c r="F276" s="8">
        <v>4400</v>
      </c>
      <c r="G276" s="8">
        <v>3900</v>
      </c>
      <c r="H276" s="8">
        <v>3200</v>
      </c>
      <c r="I276" s="8">
        <v>3800</v>
      </c>
      <c r="J276" s="8">
        <v>4200</v>
      </c>
      <c r="K276" s="8">
        <v>4200</v>
      </c>
      <c r="L276" s="8">
        <v>4400</v>
      </c>
      <c r="M276" s="8">
        <v>5200</v>
      </c>
      <c r="N276" s="8">
        <v>6300</v>
      </c>
      <c r="O276" s="8">
        <v>6700</v>
      </c>
      <c r="P276" s="8">
        <v>5900</v>
      </c>
      <c r="Q276" s="8">
        <v>5500</v>
      </c>
      <c r="R276" s="8">
        <v>6200</v>
      </c>
      <c r="S276" s="8">
        <v>4700</v>
      </c>
      <c r="T276" s="8">
        <v>3200</v>
      </c>
      <c r="U276" s="8">
        <v>2100</v>
      </c>
      <c r="V276" s="8">
        <v>1500</v>
      </c>
    </row>
    <row r="277" spans="1:22" x14ac:dyDescent="0.35">
      <c r="A277" s="173" t="s">
        <v>582</v>
      </c>
      <c r="B277" s="186" t="s">
        <v>1029</v>
      </c>
      <c r="C277" s="8">
        <v>1400800</v>
      </c>
      <c r="D277" s="8">
        <v>34700</v>
      </c>
      <c r="E277" s="8">
        <v>39400</v>
      </c>
      <c r="F277" s="8">
        <v>40000</v>
      </c>
      <c r="G277" s="8">
        <v>35000</v>
      </c>
      <c r="H277" s="8">
        <v>32700</v>
      </c>
      <c r="I277" s="8">
        <v>39300</v>
      </c>
      <c r="J277" s="8">
        <v>45200</v>
      </c>
      <c r="K277" s="8">
        <v>44400</v>
      </c>
      <c r="L277" s="8">
        <v>44000</v>
      </c>
      <c r="M277" s="8">
        <v>46500</v>
      </c>
      <c r="N277" s="8">
        <v>52000</v>
      </c>
      <c r="O277" s="8">
        <v>52600</v>
      </c>
      <c r="P277" s="8">
        <v>45000</v>
      </c>
      <c r="Q277" s="8">
        <v>39200</v>
      </c>
      <c r="R277" s="8">
        <v>42900</v>
      </c>
      <c r="S277" s="8">
        <v>32800</v>
      </c>
      <c r="T277" s="8">
        <v>23800</v>
      </c>
      <c r="U277" s="8">
        <v>15800</v>
      </c>
      <c r="V277" s="8">
        <v>10600</v>
      </c>
    </row>
    <row r="278" spans="1:22" x14ac:dyDescent="0.35">
      <c r="A278" s="173" t="s">
        <v>584</v>
      </c>
      <c r="B278" s="187" t="s">
        <v>585</v>
      </c>
      <c r="C278" s="8">
        <v>185200</v>
      </c>
      <c r="D278" s="8">
        <v>5200</v>
      </c>
      <c r="E278" s="8">
        <v>5600</v>
      </c>
      <c r="F278" s="8">
        <v>5400</v>
      </c>
      <c r="G278" s="8">
        <v>4400</v>
      </c>
      <c r="H278" s="8">
        <v>4500</v>
      </c>
      <c r="I278" s="8">
        <v>6100</v>
      </c>
      <c r="J278" s="8">
        <v>7000</v>
      </c>
      <c r="K278" s="8">
        <v>6700</v>
      </c>
      <c r="L278" s="8">
        <v>6400</v>
      </c>
      <c r="M278" s="8">
        <v>6500</v>
      </c>
      <c r="N278" s="8">
        <v>6700</v>
      </c>
      <c r="O278" s="8">
        <v>6500</v>
      </c>
      <c r="P278" s="8">
        <v>5200</v>
      </c>
      <c r="Q278" s="8">
        <v>4400</v>
      </c>
      <c r="R278" s="8">
        <v>4700</v>
      </c>
      <c r="S278" s="8">
        <v>3400</v>
      </c>
      <c r="T278" s="8">
        <v>2400</v>
      </c>
      <c r="U278" s="8">
        <v>1400</v>
      </c>
      <c r="V278" s="174">
        <v>900</v>
      </c>
    </row>
    <row r="279" spans="1:22" x14ac:dyDescent="0.35">
      <c r="A279" s="173" t="s">
        <v>586</v>
      </c>
      <c r="B279" s="187" t="s">
        <v>587</v>
      </c>
      <c r="C279" s="8">
        <v>125700</v>
      </c>
      <c r="D279" s="8">
        <v>2900</v>
      </c>
      <c r="E279" s="8">
        <v>3400</v>
      </c>
      <c r="F279" s="8">
        <v>3700</v>
      </c>
      <c r="G279" s="8">
        <v>3300</v>
      </c>
      <c r="H279" s="8">
        <v>2700</v>
      </c>
      <c r="I279" s="8">
        <v>3100</v>
      </c>
      <c r="J279" s="8">
        <v>3400</v>
      </c>
      <c r="K279" s="8">
        <v>3500</v>
      </c>
      <c r="L279" s="8">
        <v>3900</v>
      </c>
      <c r="M279" s="8">
        <v>4300</v>
      </c>
      <c r="N279" s="8">
        <v>5000</v>
      </c>
      <c r="O279" s="8">
        <v>5100</v>
      </c>
      <c r="P279" s="8">
        <v>4400</v>
      </c>
      <c r="Q279" s="8">
        <v>3700</v>
      </c>
      <c r="R279" s="8">
        <v>4100</v>
      </c>
      <c r="S279" s="8">
        <v>3100</v>
      </c>
      <c r="T279" s="8">
        <v>2400</v>
      </c>
      <c r="U279" s="8">
        <v>1500</v>
      </c>
      <c r="V279" s="8">
        <v>1000</v>
      </c>
    </row>
    <row r="280" spans="1:22" x14ac:dyDescent="0.35">
      <c r="A280" s="173" t="s">
        <v>588</v>
      </c>
      <c r="B280" s="187" t="s">
        <v>589</v>
      </c>
      <c r="C280" s="8">
        <v>136400</v>
      </c>
      <c r="D280" s="8">
        <v>3800</v>
      </c>
      <c r="E280" s="8">
        <v>4200</v>
      </c>
      <c r="F280" s="8">
        <v>4100</v>
      </c>
      <c r="G280" s="8">
        <v>3200</v>
      </c>
      <c r="H280" s="8">
        <v>3100</v>
      </c>
      <c r="I280" s="8">
        <v>4300</v>
      </c>
      <c r="J280" s="8">
        <v>5000</v>
      </c>
      <c r="K280" s="8">
        <v>4800</v>
      </c>
      <c r="L280" s="8">
        <v>4600</v>
      </c>
      <c r="M280" s="8">
        <v>4500</v>
      </c>
      <c r="N280" s="8">
        <v>4800</v>
      </c>
      <c r="O280" s="8">
        <v>4800</v>
      </c>
      <c r="P280" s="8">
        <v>4100</v>
      </c>
      <c r="Q280" s="8">
        <v>3600</v>
      </c>
      <c r="R280" s="8">
        <v>3800</v>
      </c>
      <c r="S280" s="8">
        <v>2800</v>
      </c>
      <c r="T280" s="8">
        <v>2100</v>
      </c>
      <c r="U280" s="8">
        <v>1300</v>
      </c>
      <c r="V280" s="174">
        <v>900</v>
      </c>
    </row>
    <row r="281" spans="1:22" x14ac:dyDescent="0.35">
      <c r="A281" s="173" t="s">
        <v>590</v>
      </c>
      <c r="B281" s="187" t="s">
        <v>591</v>
      </c>
      <c r="C281" s="8">
        <v>114500</v>
      </c>
      <c r="D281" s="8">
        <v>2500</v>
      </c>
      <c r="E281" s="8">
        <v>3100</v>
      </c>
      <c r="F281" s="8">
        <v>3100</v>
      </c>
      <c r="G281" s="8">
        <v>2600</v>
      </c>
      <c r="H281" s="8">
        <v>2300</v>
      </c>
      <c r="I281" s="8">
        <v>2800</v>
      </c>
      <c r="J281" s="8">
        <v>3500</v>
      </c>
      <c r="K281" s="8">
        <v>3400</v>
      </c>
      <c r="L281" s="8">
        <v>3400</v>
      </c>
      <c r="M281" s="8">
        <v>3800</v>
      </c>
      <c r="N281" s="8">
        <v>4300</v>
      </c>
      <c r="O281" s="8">
        <v>4600</v>
      </c>
      <c r="P281" s="8">
        <v>4000</v>
      </c>
      <c r="Q281" s="8">
        <v>3400</v>
      </c>
      <c r="R281" s="8">
        <v>3900</v>
      </c>
      <c r="S281" s="8">
        <v>3100</v>
      </c>
      <c r="T281" s="8">
        <v>2300</v>
      </c>
      <c r="U281" s="8">
        <v>1600</v>
      </c>
      <c r="V281" s="8">
        <v>1000</v>
      </c>
    </row>
    <row r="282" spans="1:22" x14ac:dyDescent="0.35">
      <c r="A282" s="173" t="s">
        <v>592</v>
      </c>
      <c r="B282" s="187" t="s">
        <v>593</v>
      </c>
      <c r="C282" s="8">
        <v>81900</v>
      </c>
      <c r="D282" s="8">
        <v>2000</v>
      </c>
      <c r="E282" s="8">
        <v>2200</v>
      </c>
      <c r="F282" s="8">
        <v>2400</v>
      </c>
      <c r="G282" s="8">
        <v>2000</v>
      </c>
      <c r="H282" s="8">
        <v>2000</v>
      </c>
      <c r="I282" s="8">
        <v>2500</v>
      </c>
      <c r="J282" s="8">
        <v>2700</v>
      </c>
      <c r="K282" s="8">
        <v>2600</v>
      </c>
      <c r="L282" s="8">
        <v>2400</v>
      </c>
      <c r="M282" s="8">
        <v>2600</v>
      </c>
      <c r="N282" s="8">
        <v>3000</v>
      </c>
      <c r="O282" s="8">
        <v>3100</v>
      </c>
      <c r="P282" s="8">
        <v>2800</v>
      </c>
      <c r="Q282" s="8">
        <v>2400</v>
      </c>
      <c r="R282" s="8">
        <v>2500</v>
      </c>
      <c r="S282" s="8">
        <v>1900</v>
      </c>
      <c r="T282" s="8">
        <v>1300</v>
      </c>
      <c r="U282" s="174">
        <v>900</v>
      </c>
      <c r="V282" s="174">
        <v>600</v>
      </c>
    </row>
    <row r="283" spans="1:22" x14ac:dyDescent="0.35">
      <c r="A283" s="173" t="s">
        <v>594</v>
      </c>
      <c r="B283" s="187" t="s">
        <v>595</v>
      </c>
      <c r="C283" s="8">
        <v>99400</v>
      </c>
      <c r="D283" s="8">
        <v>2500</v>
      </c>
      <c r="E283" s="8">
        <v>3000</v>
      </c>
      <c r="F283" s="8">
        <v>3200</v>
      </c>
      <c r="G283" s="8">
        <v>2500</v>
      </c>
      <c r="H283" s="8">
        <v>2000</v>
      </c>
      <c r="I283" s="8">
        <v>2500</v>
      </c>
      <c r="J283" s="8">
        <v>3000</v>
      </c>
      <c r="K283" s="8">
        <v>3300</v>
      </c>
      <c r="L283" s="8">
        <v>3500</v>
      </c>
      <c r="M283" s="8">
        <v>3800</v>
      </c>
      <c r="N283" s="8">
        <v>3800</v>
      </c>
      <c r="O283" s="8">
        <v>3600</v>
      </c>
      <c r="P283" s="8">
        <v>2900</v>
      </c>
      <c r="Q283" s="8">
        <v>2500</v>
      </c>
      <c r="R283" s="8">
        <v>2800</v>
      </c>
      <c r="S283" s="8">
        <v>2300</v>
      </c>
      <c r="T283" s="8">
        <v>1600</v>
      </c>
      <c r="U283" s="8">
        <v>1000</v>
      </c>
      <c r="V283" s="174">
        <v>600</v>
      </c>
    </row>
    <row r="284" spans="1:22" x14ac:dyDescent="0.35">
      <c r="A284" s="173" t="s">
        <v>596</v>
      </c>
      <c r="B284" s="187" t="s">
        <v>597</v>
      </c>
      <c r="C284" s="8">
        <v>124200</v>
      </c>
      <c r="D284" s="8">
        <v>3000</v>
      </c>
      <c r="E284" s="8">
        <v>3400</v>
      </c>
      <c r="F284" s="8">
        <v>3400</v>
      </c>
      <c r="G284" s="8">
        <v>3100</v>
      </c>
      <c r="H284" s="8">
        <v>3000</v>
      </c>
      <c r="I284" s="8">
        <v>3500</v>
      </c>
      <c r="J284" s="8">
        <v>3900</v>
      </c>
      <c r="K284" s="8">
        <v>3700</v>
      </c>
      <c r="L284" s="8">
        <v>3400</v>
      </c>
      <c r="M284" s="8">
        <v>3700</v>
      </c>
      <c r="N284" s="8">
        <v>4600</v>
      </c>
      <c r="O284" s="8">
        <v>4800</v>
      </c>
      <c r="P284" s="8">
        <v>4400</v>
      </c>
      <c r="Q284" s="8">
        <v>3800</v>
      </c>
      <c r="R284" s="8">
        <v>4200</v>
      </c>
      <c r="S284" s="8">
        <v>3300</v>
      </c>
      <c r="T284" s="8">
        <v>2500</v>
      </c>
      <c r="U284" s="8">
        <v>1600</v>
      </c>
      <c r="V284" s="8">
        <v>1100</v>
      </c>
    </row>
    <row r="285" spans="1:22" x14ac:dyDescent="0.35">
      <c r="A285" s="173" t="s">
        <v>598</v>
      </c>
      <c r="B285" s="187" t="s">
        <v>599</v>
      </c>
      <c r="C285" s="8">
        <v>175800</v>
      </c>
      <c r="D285" s="8">
        <v>3600</v>
      </c>
      <c r="E285" s="8">
        <v>4200</v>
      </c>
      <c r="F285" s="8">
        <v>4500</v>
      </c>
      <c r="G285" s="8">
        <v>4000</v>
      </c>
      <c r="H285" s="8">
        <v>3300</v>
      </c>
      <c r="I285" s="8">
        <v>3900</v>
      </c>
      <c r="J285" s="8">
        <v>4400</v>
      </c>
      <c r="K285" s="8">
        <v>4600</v>
      </c>
      <c r="L285" s="8">
        <v>4700</v>
      </c>
      <c r="M285" s="8">
        <v>5400</v>
      </c>
      <c r="N285" s="8">
        <v>6600</v>
      </c>
      <c r="O285" s="8">
        <v>7300</v>
      </c>
      <c r="P285" s="8">
        <v>6600</v>
      </c>
      <c r="Q285" s="8">
        <v>6400</v>
      </c>
      <c r="R285" s="8">
        <v>7200</v>
      </c>
      <c r="S285" s="8">
        <v>5500</v>
      </c>
      <c r="T285" s="8">
        <v>4100</v>
      </c>
      <c r="U285" s="8">
        <v>2900</v>
      </c>
      <c r="V285" s="8">
        <v>2100</v>
      </c>
    </row>
    <row r="286" spans="1:22" x14ac:dyDescent="0.35">
      <c r="A286" s="173" t="s">
        <v>600</v>
      </c>
      <c r="B286" s="187" t="s">
        <v>601</v>
      </c>
      <c r="C286" s="8">
        <v>99800</v>
      </c>
      <c r="D286" s="8">
        <v>3000</v>
      </c>
      <c r="E286" s="8">
        <v>2900</v>
      </c>
      <c r="F286" s="8">
        <v>2700</v>
      </c>
      <c r="G286" s="8">
        <v>2300</v>
      </c>
      <c r="H286" s="8">
        <v>2700</v>
      </c>
      <c r="I286" s="8">
        <v>3800</v>
      </c>
      <c r="J286" s="8">
        <v>4500</v>
      </c>
      <c r="K286" s="8">
        <v>3900</v>
      </c>
      <c r="L286" s="8">
        <v>3400</v>
      </c>
      <c r="M286" s="8">
        <v>3300</v>
      </c>
      <c r="N286" s="8">
        <v>3600</v>
      </c>
      <c r="O286" s="8">
        <v>3300</v>
      </c>
      <c r="P286" s="8">
        <v>2500</v>
      </c>
      <c r="Q286" s="8">
        <v>2200</v>
      </c>
      <c r="R286" s="8">
        <v>2200</v>
      </c>
      <c r="S286" s="8">
        <v>1600</v>
      </c>
      <c r="T286" s="8">
        <v>1100</v>
      </c>
      <c r="U286" s="174">
        <v>700</v>
      </c>
      <c r="V286" s="174">
        <v>400</v>
      </c>
    </row>
    <row r="287" spans="1:22" x14ac:dyDescent="0.35">
      <c r="A287" s="173" t="s">
        <v>602</v>
      </c>
      <c r="B287" s="187" t="s">
        <v>603</v>
      </c>
      <c r="C287" s="8">
        <v>130500</v>
      </c>
      <c r="D287" s="8">
        <v>3400</v>
      </c>
      <c r="E287" s="8">
        <v>3900</v>
      </c>
      <c r="F287" s="8">
        <v>3800</v>
      </c>
      <c r="G287" s="8">
        <v>3100</v>
      </c>
      <c r="H287" s="8">
        <v>2800</v>
      </c>
      <c r="I287" s="8">
        <v>3700</v>
      </c>
      <c r="J287" s="8">
        <v>4200</v>
      </c>
      <c r="K287" s="8">
        <v>4300</v>
      </c>
      <c r="L287" s="8">
        <v>4200</v>
      </c>
      <c r="M287" s="8">
        <v>4400</v>
      </c>
      <c r="N287" s="8">
        <v>5000</v>
      </c>
      <c r="O287" s="8">
        <v>4900</v>
      </c>
      <c r="P287" s="8">
        <v>4100</v>
      </c>
      <c r="Q287" s="8">
        <v>3500</v>
      </c>
      <c r="R287" s="8">
        <v>4000</v>
      </c>
      <c r="S287" s="8">
        <v>3000</v>
      </c>
      <c r="T287" s="8">
        <v>2000</v>
      </c>
      <c r="U287" s="8">
        <v>1400</v>
      </c>
      <c r="V287" s="174">
        <v>900</v>
      </c>
    </row>
    <row r="288" spans="1:22" x14ac:dyDescent="0.35">
      <c r="A288" s="173" t="s">
        <v>604</v>
      </c>
      <c r="B288" s="187" t="s">
        <v>605</v>
      </c>
      <c r="C288" s="8">
        <v>127500</v>
      </c>
      <c r="D288" s="8">
        <v>2900</v>
      </c>
      <c r="E288" s="8">
        <v>3600</v>
      </c>
      <c r="F288" s="8">
        <v>3700</v>
      </c>
      <c r="G288" s="8">
        <v>4500</v>
      </c>
      <c r="H288" s="8">
        <v>4400</v>
      </c>
      <c r="I288" s="8">
        <v>3100</v>
      </c>
      <c r="J288" s="8">
        <v>3500</v>
      </c>
      <c r="K288" s="8">
        <v>3700</v>
      </c>
      <c r="L288" s="8">
        <v>4100</v>
      </c>
      <c r="M288" s="8">
        <v>4300</v>
      </c>
      <c r="N288" s="8">
        <v>4600</v>
      </c>
      <c r="O288" s="8">
        <v>4600</v>
      </c>
      <c r="P288" s="8">
        <v>3900</v>
      </c>
      <c r="Q288" s="8">
        <v>3300</v>
      </c>
      <c r="R288" s="8">
        <v>3700</v>
      </c>
      <c r="S288" s="8">
        <v>2800</v>
      </c>
      <c r="T288" s="8">
        <v>2100</v>
      </c>
      <c r="U288" s="8">
        <v>1400</v>
      </c>
      <c r="V288" s="8">
        <v>1100</v>
      </c>
    </row>
    <row r="289" spans="1:22" x14ac:dyDescent="0.35">
      <c r="A289" s="173" t="s">
        <v>606</v>
      </c>
      <c r="B289" s="186" t="s">
        <v>1030</v>
      </c>
      <c r="C289" s="8">
        <v>1576100</v>
      </c>
      <c r="D289" s="8">
        <v>42300</v>
      </c>
      <c r="E289" s="8">
        <v>46300</v>
      </c>
      <c r="F289" s="8">
        <v>47900</v>
      </c>
      <c r="G289" s="8">
        <v>42700</v>
      </c>
      <c r="H289" s="8">
        <v>41400</v>
      </c>
      <c r="I289" s="8">
        <v>46600</v>
      </c>
      <c r="J289" s="8">
        <v>52700</v>
      </c>
      <c r="K289" s="8">
        <v>52000</v>
      </c>
      <c r="L289" s="8">
        <v>50100</v>
      </c>
      <c r="M289" s="8">
        <v>52000</v>
      </c>
      <c r="N289" s="8">
        <v>57100</v>
      </c>
      <c r="O289" s="8">
        <v>55600</v>
      </c>
      <c r="P289" s="8">
        <v>47500</v>
      </c>
      <c r="Q289" s="8">
        <v>42400</v>
      </c>
      <c r="R289" s="8">
        <v>46200</v>
      </c>
      <c r="S289" s="8">
        <v>34300</v>
      </c>
      <c r="T289" s="8">
        <v>24500</v>
      </c>
      <c r="U289" s="8">
        <v>15800</v>
      </c>
      <c r="V289" s="8">
        <v>10600</v>
      </c>
    </row>
    <row r="290" spans="1:22" x14ac:dyDescent="0.35">
      <c r="A290" s="173" t="s">
        <v>608</v>
      </c>
      <c r="B290" s="187" t="s">
        <v>609</v>
      </c>
      <c r="C290" s="8">
        <v>132700</v>
      </c>
      <c r="D290" s="8">
        <v>3700</v>
      </c>
      <c r="E290" s="8">
        <v>4100</v>
      </c>
      <c r="F290" s="8">
        <v>4300</v>
      </c>
      <c r="G290" s="8">
        <v>3500</v>
      </c>
      <c r="H290" s="8">
        <v>3200</v>
      </c>
      <c r="I290" s="8">
        <v>4100</v>
      </c>
      <c r="J290" s="8">
        <v>4700</v>
      </c>
      <c r="K290" s="8">
        <v>4400</v>
      </c>
      <c r="L290" s="8">
        <v>4200</v>
      </c>
      <c r="M290" s="8">
        <v>4400</v>
      </c>
      <c r="N290" s="8">
        <v>5100</v>
      </c>
      <c r="O290" s="8">
        <v>4700</v>
      </c>
      <c r="P290" s="8">
        <v>3800</v>
      </c>
      <c r="Q290" s="8">
        <v>3500</v>
      </c>
      <c r="R290" s="8">
        <v>3800</v>
      </c>
      <c r="S290" s="8">
        <v>2900</v>
      </c>
      <c r="T290" s="8">
        <v>1900</v>
      </c>
      <c r="U290" s="8">
        <v>1200</v>
      </c>
      <c r="V290" s="174">
        <v>800</v>
      </c>
    </row>
    <row r="291" spans="1:22" x14ac:dyDescent="0.35">
      <c r="A291" s="173" t="s">
        <v>610</v>
      </c>
      <c r="B291" s="187" t="s">
        <v>611</v>
      </c>
      <c r="C291" s="8">
        <v>157400</v>
      </c>
      <c r="D291" s="8">
        <v>3300</v>
      </c>
      <c r="E291" s="8">
        <v>3700</v>
      </c>
      <c r="F291" s="8">
        <v>4000</v>
      </c>
      <c r="G291" s="8">
        <v>6400</v>
      </c>
      <c r="H291" s="8">
        <v>8300</v>
      </c>
      <c r="I291" s="8">
        <v>4400</v>
      </c>
      <c r="J291" s="8">
        <v>4300</v>
      </c>
      <c r="K291" s="8">
        <v>4400</v>
      </c>
      <c r="L291" s="8">
        <v>4300</v>
      </c>
      <c r="M291" s="8">
        <v>4700</v>
      </c>
      <c r="N291" s="8">
        <v>5200</v>
      </c>
      <c r="O291" s="8">
        <v>5300</v>
      </c>
      <c r="P291" s="8">
        <v>4700</v>
      </c>
      <c r="Q291" s="8">
        <v>4500</v>
      </c>
      <c r="R291" s="8">
        <v>5000</v>
      </c>
      <c r="S291" s="8">
        <v>3800</v>
      </c>
      <c r="T291" s="8">
        <v>2600</v>
      </c>
      <c r="U291" s="8">
        <v>1700</v>
      </c>
      <c r="V291" s="8">
        <v>1300</v>
      </c>
    </row>
    <row r="292" spans="1:22" x14ac:dyDescent="0.35">
      <c r="A292" s="173" t="s">
        <v>612</v>
      </c>
      <c r="B292" s="187" t="s">
        <v>613</v>
      </c>
      <c r="C292" s="8">
        <v>116800</v>
      </c>
      <c r="D292" s="8">
        <v>4000</v>
      </c>
      <c r="E292" s="8">
        <v>4100</v>
      </c>
      <c r="F292" s="8">
        <v>3900</v>
      </c>
      <c r="G292" s="8">
        <v>3000</v>
      </c>
      <c r="H292" s="8">
        <v>2800</v>
      </c>
      <c r="I292" s="8">
        <v>4300</v>
      </c>
      <c r="J292" s="8">
        <v>5300</v>
      </c>
      <c r="K292" s="8">
        <v>5100</v>
      </c>
      <c r="L292" s="8">
        <v>4400</v>
      </c>
      <c r="M292" s="8">
        <v>3900</v>
      </c>
      <c r="N292" s="8">
        <v>3900</v>
      </c>
      <c r="O292" s="8">
        <v>3500</v>
      </c>
      <c r="P292" s="8">
        <v>2800</v>
      </c>
      <c r="Q292" s="8">
        <v>2200</v>
      </c>
      <c r="R292" s="8">
        <v>2300</v>
      </c>
      <c r="S292" s="8">
        <v>1600</v>
      </c>
      <c r="T292" s="8">
        <v>1300</v>
      </c>
      <c r="U292" s="174">
        <v>900</v>
      </c>
      <c r="V292" s="174">
        <v>500</v>
      </c>
    </row>
    <row r="293" spans="1:22" x14ac:dyDescent="0.35">
      <c r="A293" s="173" t="s">
        <v>614</v>
      </c>
      <c r="B293" s="187" t="s">
        <v>615</v>
      </c>
      <c r="C293" s="8">
        <v>116400</v>
      </c>
      <c r="D293" s="8">
        <v>2700</v>
      </c>
      <c r="E293" s="8">
        <v>3200</v>
      </c>
      <c r="F293" s="8">
        <v>3300</v>
      </c>
      <c r="G293" s="8">
        <v>2800</v>
      </c>
      <c r="H293" s="8">
        <v>2700</v>
      </c>
      <c r="I293" s="8">
        <v>3400</v>
      </c>
      <c r="J293" s="8">
        <v>3500</v>
      </c>
      <c r="K293" s="8">
        <v>3400</v>
      </c>
      <c r="L293" s="8">
        <v>3200</v>
      </c>
      <c r="M293" s="8">
        <v>3500</v>
      </c>
      <c r="N293" s="8">
        <v>4200</v>
      </c>
      <c r="O293" s="8">
        <v>4500</v>
      </c>
      <c r="P293" s="8">
        <v>4200</v>
      </c>
      <c r="Q293" s="8">
        <v>3800</v>
      </c>
      <c r="R293" s="8">
        <v>4000</v>
      </c>
      <c r="S293" s="8">
        <v>3000</v>
      </c>
      <c r="T293" s="8">
        <v>2000</v>
      </c>
      <c r="U293" s="8">
        <v>1300</v>
      </c>
      <c r="V293" s="174">
        <v>900</v>
      </c>
    </row>
    <row r="294" spans="1:22" x14ac:dyDescent="0.35">
      <c r="A294" s="173" t="s">
        <v>616</v>
      </c>
      <c r="B294" s="187" t="s">
        <v>617</v>
      </c>
      <c r="C294" s="8">
        <v>106900</v>
      </c>
      <c r="D294" s="8">
        <v>3200</v>
      </c>
      <c r="E294" s="8">
        <v>3500</v>
      </c>
      <c r="F294" s="8">
        <v>3500</v>
      </c>
      <c r="G294" s="8">
        <v>2900</v>
      </c>
      <c r="H294" s="8">
        <v>2800</v>
      </c>
      <c r="I294" s="8">
        <v>3400</v>
      </c>
      <c r="J294" s="8">
        <v>4000</v>
      </c>
      <c r="K294" s="8">
        <v>4000</v>
      </c>
      <c r="L294" s="8">
        <v>3500</v>
      </c>
      <c r="M294" s="8">
        <v>3500</v>
      </c>
      <c r="N294" s="8">
        <v>3800</v>
      </c>
      <c r="O294" s="8">
        <v>3600</v>
      </c>
      <c r="P294" s="8">
        <v>2900</v>
      </c>
      <c r="Q294" s="8">
        <v>2500</v>
      </c>
      <c r="R294" s="8">
        <v>2600</v>
      </c>
      <c r="S294" s="8">
        <v>1900</v>
      </c>
      <c r="T294" s="8">
        <v>1500</v>
      </c>
      <c r="U294" s="8">
        <v>1000</v>
      </c>
      <c r="V294" s="174">
        <v>500</v>
      </c>
    </row>
    <row r="295" spans="1:22" x14ac:dyDescent="0.35">
      <c r="A295" s="173" t="s">
        <v>618</v>
      </c>
      <c r="B295" s="187" t="s">
        <v>619</v>
      </c>
      <c r="C295" s="8">
        <v>175800</v>
      </c>
      <c r="D295" s="8">
        <v>5000</v>
      </c>
      <c r="E295" s="8">
        <v>5200</v>
      </c>
      <c r="F295" s="8">
        <v>5100</v>
      </c>
      <c r="G295" s="8">
        <v>4300</v>
      </c>
      <c r="H295" s="8">
        <v>4300</v>
      </c>
      <c r="I295" s="8">
        <v>5500</v>
      </c>
      <c r="J295" s="8">
        <v>6300</v>
      </c>
      <c r="K295" s="8">
        <v>6100</v>
      </c>
      <c r="L295" s="8">
        <v>5700</v>
      </c>
      <c r="M295" s="8">
        <v>5900</v>
      </c>
      <c r="N295" s="8">
        <v>6200</v>
      </c>
      <c r="O295" s="8">
        <v>6000</v>
      </c>
      <c r="P295" s="8">
        <v>5000</v>
      </c>
      <c r="Q295" s="8">
        <v>4500</v>
      </c>
      <c r="R295" s="8">
        <v>4900</v>
      </c>
      <c r="S295" s="8">
        <v>3500</v>
      </c>
      <c r="T295" s="8">
        <v>2600</v>
      </c>
      <c r="U295" s="8">
        <v>1700</v>
      </c>
      <c r="V295" s="8">
        <v>1100</v>
      </c>
    </row>
    <row r="296" spans="1:22" x14ac:dyDescent="0.35">
      <c r="A296" s="173" t="s">
        <v>620</v>
      </c>
      <c r="B296" s="187" t="s">
        <v>621</v>
      </c>
      <c r="C296" s="8">
        <v>120500</v>
      </c>
      <c r="D296" s="8">
        <v>3300</v>
      </c>
      <c r="E296" s="8">
        <v>3700</v>
      </c>
      <c r="F296" s="8">
        <v>3900</v>
      </c>
      <c r="G296" s="8">
        <v>3300</v>
      </c>
      <c r="H296" s="8">
        <v>2400</v>
      </c>
      <c r="I296" s="8">
        <v>3000</v>
      </c>
      <c r="J296" s="8">
        <v>3500</v>
      </c>
      <c r="K296" s="8">
        <v>3900</v>
      </c>
      <c r="L296" s="8">
        <v>4100</v>
      </c>
      <c r="M296" s="8">
        <v>4200</v>
      </c>
      <c r="N296" s="8">
        <v>4600</v>
      </c>
      <c r="O296" s="8">
        <v>4500</v>
      </c>
      <c r="P296" s="8">
        <v>3800</v>
      </c>
      <c r="Q296" s="8">
        <v>3300</v>
      </c>
      <c r="R296" s="8">
        <v>3700</v>
      </c>
      <c r="S296" s="8">
        <v>2700</v>
      </c>
      <c r="T296" s="8">
        <v>2000</v>
      </c>
      <c r="U296" s="8">
        <v>1400</v>
      </c>
      <c r="V296" s="8">
        <v>1000</v>
      </c>
    </row>
    <row r="297" spans="1:22" x14ac:dyDescent="0.35">
      <c r="A297" s="173" t="s">
        <v>622</v>
      </c>
      <c r="B297" s="187" t="s">
        <v>1031</v>
      </c>
      <c r="C297" s="8">
        <v>109800</v>
      </c>
      <c r="D297" s="8">
        <v>2500</v>
      </c>
      <c r="E297" s="8">
        <v>2800</v>
      </c>
      <c r="F297" s="8">
        <v>3000</v>
      </c>
      <c r="G297" s="8">
        <v>2500</v>
      </c>
      <c r="H297" s="8">
        <v>2400</v>
      </c>
      <c r="I297" s="8">
        <v>2900</v>
      </c>
      <c r="J297" s="8">
        <v>3300</v>
      </c>
      <c r="K297" s="8">
        <v>3100</v>
      </c>
      <c r="L297" s="8">
        <v>3200</v>
      </c>
      <c r="M297" s="8">
        <v>3500</v>
      </c>
      <c r="N297" s="8">
        <v>4100</v>
      </c>
      <c r="O297" s="8">
        <v>4200</v>
      </c>
      <c r="P297" s="8">
        <v>3800</v>
      </c>
      <c r="Q297" s="8">
        <v>3600</v>
      </c>
      <c r="R297" s="8">
        <v>4000</v>
      </c>
      <c r="S297" s="8">
        <v>3000</v>
      </c>
      <c r="T297" s="8">
        <v>2000</v>
      </c>
      <c r="U297" s="8">
        <v>1300</v>
      </c>
      <c r="V297" s="174">
        <v>900</v>
      </c>
    </row>
    <row r="298" spans="1:22" x14ac:dyDescent="0.35">
      <c r="A298" s="173" t="s">
        <v>624</v>
      </c>
      <c r="B298" s="187" t="s">
        <v>625</v>
      </c>
      <c r="C298" s="8">
        <v>151700</v>
      </c>
      <c r="D298" s="8">
        <v>4400</v>
      </c>
      <c r="E298" s="8">
        <v>4600</v>
      </c>
      <c r="F298" s="8">
        <v>4600</v>
      </c>
      <c r="G298" s="8">
        <v>3900</v>
      </c>
      <c r="H298" s="8">
        <v>3900</v>
      </c>
      <c r="I298" s="8">
        <v>4700</v>
      </c>
      <c r="J298" s="8">
        <v>5300</v>
      </c>
      <c r="K298" s="8">
        <v>5000</v>
      </c>
      <c r="L298" s="8">
        <v>4600</v>
      </c>
      <c r="M298" s="8">
        <v>4700</v>
      </c>
      <c r="N298" s="8">
        <v>5400</v>
      </c>
      <c r="O298" s="8">
        <v>5400</v>
      </c>
      <c r="P298" s="8">
        <v>4500</v>
      </c>
      <c r="Q298" s="8">
        <v>3900</v>
      </c>
      <c r="R298" s="8">
        <v>4300</v>
      </c>
      <c r="S298" s="8">
        <v>3100</v>
      </c>
      <c r="T298" s="8">
        <v>2100</v>
      </c>
      <c r="U298" s="8">
        <v>1300</v>
      </c>
      <c r="V298" s="174">
        <v>800</v>
      </c>
    </row>
    <row r="299" spans="1:22" x14ac:dyDescent="0.35">
      <c r="A299" s="173" t="s">
        <v>626</v>
      </c>
      <c r="B299" s="187" t="s">
        <v>627</v>
      </c>
      <c r="C299" s="8">
        <v>140600</v>
      </c>
      <c r="D299" s="8">
        <v>3500</v>
      </c>
      <c r="E299" s="8">
        <v>3800</v>
      </c>
      <c r="F299" s="8">
        <v>4000</v>
      </c>
      <c r="G299" s="8">
        <v>3300</v>
      </c>
      <c r="H299" s="8">
        <v>3300</v>
      </c>
      <c r="I299" s="8">
        <v>4100</v>
      </c>
      <c r="J299" s="8">
        <v>4600</v>
      </c>
      <c r="K299" s="8">
        <v>4300</v>
      </c>
      <c r="L299" s="8">
        <v>4200</v>
      </c>
      <c r="M299" s="8">
        <v>4500</v>
      </c>
      <c r="N299" s="8">
        <v>5200</v>
      </c>
      <c r="O299" s="8">
        <v>5100</v>
      </c>
      <c r="P299" s="8">
        <v>4700</v>
      </c>
      <c r="Q299" s="8">
        <v>4500</v>
      </c>
      <c r="R299" s="8">
        <v>4900</v>
      </c>
      <c r="S299" s="8">
        <v>3700</v>
      </c>
      <c r="T299" s="8">
        <v>2500</v>
      </c>
      <c r="U299" s="8">
        <v>1600</v>
      </c>
      <c r="V299" s="8">
        <v>1100</v>
      </c>
    </row>
    <row r="300" spans="1:22" x14ac:dyDescent="0.35">
      <c r="A300" s="173" t="s">
        <v>628</v>
      </c>
      <c r="B300" s="187" t="s">
        <v>629</v>
      </c>
      <c r="C300" s="8">
        <v>132200</v>
      </c>
      <c r="D300" s="8">
        <v>3800</v>
      </c>
      <c r="E300" s="8">
        <v>4100</v>
      </c>
      <c r="F300" s="8">
        <v>4200</v>
      </c>
      <c r="G300" s="8">
        <v>3500</v>
      </c>
      <c r="H300" s="8">
        <v>2900</v>
      </c>
      <c r="I300" s="8">
        <v>3800</v>
      </c>
      <c r="J300" s="8">
        <v>4300</v>
      </c>
      <c r="K300" s="8">
        <v>4400</v>
      </c>
      <c r="L300" s="8">
        <v>4600</v>
      </c>
      <c r="M300" s="8">
        <v>4800</v>
      </c>
      <c r="N300" s="8">
        <v>5000</v>
      </c>
      <c r="O300" s="8">
        <v>4800</v>
      </c>
      <c r="P300" s="8">
        <v>3900</v>
      </c>
      <c r="Q300" s="8">
        <v>3200</v>
      </c>
      <c r="R300" s="8">
        <v>3600</v>
      </c>
      <c r="S300" s="8">
        <v>2800</v>
      </c>
      <c r="T300" s="8">
        <v>2000</v>
      </c>
      <c r="U300" s="8">
        <v>1300</v>
      </c>
      <c r="V300" s="174">
        <v>800</v>
      </c>
    </row>
    <row r="301" spans="1:22" x14ac:dyDescent="0.35">
      <c r="A301" s="173" t="s">
        <v>630</v>
      </c>
      <c r="B301" s="187" t="s">
        <v>631</v>
      </c>
      <c r="C301" s="8">
        <v>115300</v>
      </c>
      <c r="D301" s="8">
        <v>3000</v>
      </c>
      <c r="E301" s="8">
        <v>3400</v>
      </c>
      <c r="F301" s="8">
        <v>4000</v>
      </c>
      <c r="G301" s="8">
        <v>3300</v>
      </c>
      <c r="H301" s="8">
        <v>2400</v>
      </c>
      <c r="I301" s="8">
        <v>3100</v>
      </c>
      <c r="J301" s="8">
        <v>3600</v>
      </c>
      <c r="K301" s="8">
        <v>3800</v>
      </c>
      <c r="L301" s="8">
        <v>4000</v>
      </c>
      <c r="M301" s="8">
        <v>4400</v>
      </c>
      <c r="N301" s="8">
        <v>4600</v>
      </c>
      <c r="O301" s="8">
        <v>4100</v>
      </c>
      <c r="P301" s="8">
        <v>3500</v>
      </c>
      <c r="Q301" s="8">
        <v>2900</v>
      </c>
      <c r="R301" s="8">
        <v>3100</v>
      </c>
      <c r="S301" s="8">
        <v>2400</v>
      </c>
      <c r="T301" s="8">
        <v>1800</v>
      </c>
      <c r="U301" s="8">
        <v>1300</v>
      </c>
      <c r="V301" s="174">
        <v>900</v>
      </c>
    </row>
    <row r="302" spans="1:22" x14ac:dyDescent="0.35">
      <c r="A302" s="173" t="s">
        <v>632</v>
      </c>
      <c r="B302" s="186" t="s">
        <v>633</v>
      </c>
      <c r="C302" s="8">
        <v>725300</v>
      </c>
      <c r="D302" s="8">
        <v>18400</v>
      </c>
      <c r="E302" s="8">
        <v>19800</v>
      </c>
      <c r="F302" s="8">
        <v>20800</v>
      </c>
      <c r="G302" s="8">
        <v>21900</v>
      </c>
      <c r="H302" s="8">
        <v>23300</v>
      </c>
      <c r="I302" s="8">
        <v>24500</v>
      </c>
      <c r="J302" s="8">
        <v>26000</v>
      </c>
      <c r="K302" s="8">
        <v>25000</v>
      </c>
      <c r="L302" s="8">
        <v>23500</v>
      </c>
      <c r="M302" s="8">
        <v>23500</v>
      </c>
      <c r="N302" s="8">
        <v>25300</v>
      </c>
      <c r="O302" s="8">
        <v>24400</v>
      </c>
      <c r="P302" s="8">
        <v>20400</v>
      </c>
      <c r="Q302" s="8">
        <v>17300</v>
      </c>
      <c r="R302" s="8">
        <v>17800</v>
      </c>
      <c r="S302" s="8">
        <v>13900</v>
      </c>
      <c r="T302" s="8">
        <v>10100</v>
      </c>
      <c r="U302" s="8">
        <v>6700</v>
      </c>
      <c r="V302" s="8">
        <v>4600</v>
      </c>
    </row>
    <row r="303" spans="1:22" x14ac:dyDescent="0.35">
      <c r="A303" s="173" t="s">
        <v>634</v>
      </c>
      <c r="B303" s="187" t="s">
        <v>635</v>
      </c>
      <c r="C303" s="8">
        <v>161000</v>
      </c>
      <c r="D303" s="8">
        <v>4500</v>
      </c>
      <c r="E303" s="8">
        <v>4500</v>
      </c>
      <c r="F303" s="8">
        <v>4800</v>
      </c>
      <c r="G303" s="8">
        <v>4100</v>
      </c>
      <c r="H303" s="8">
        <v>3800</v>
      </c>
      <c r="I303" s="8">
        <v>5300</v>
      </c>
      <c r="J303" s="8">
        <v>6100</v>
      </c>
      <c r="K303" s="8">
        <v>6100</v>
      </c>
      <c r="L303" s="8">
        <v>5500</v>
      </c>
      <c r="M303" s="8">
        <v>5400</v>
      </c>
      <c r="N303" s="8">
        <v>5800</v>
      </c>
      <c r="O303" s="8">
        <v>5600</v>
      </c>
      <c r="P303" s="8">
        <v>4600</v>
      </c>
      <c r="Q303" s="8">
        <v>3800</v>
      </c>
      <c r="R303" s="8">
        <v>4000</v>
      </c>
      <c r="S303" s="8">
        <v>2900</v>
      </c>
      <c r="T303" s="8">
        <v>2100</v>
      </c>
      <c r="U303" s="8">
        <v>1400</v>
      </c>
      <c r="V303" s="174">
        <v>900</v>
      </c>
    </row>
    <row r="304" spans="1:22" x14ac:dyDescent="0.35">
      <c r="A304" s="173" t="s">
        <v>636</v>
      </c>
      <c r="B304" s="187" t="s">
        <v>637</v>
      </c>
      <c r="C304" s="8">
        <v>162100</v>
      </c>
      <c r="D304" s="8">
        <v>3400</v>
      </c>
      <c r="E304" s="8">
        <v>3800</v>
      </c>
      <c r="F304" s="8">
        <v>4200</v>
      </c>
      <c r="G304" s="8">
        <v>8100</v>
      </c>
      <c r="H304" s="8">
        <v>11200</v>
      </c>
      <c r="I304" s="8">
        <v>7700</v>
      </c>
      <c r="J304" s="8">
        <v>6700</v>
      </c>
      <c r="K304" s="8">
        <v>5500</v>
      </c>
      <c r="L304" s="8">
        <v>4800</v>
      </c>
      <c r="M304" s="8">
        <v>4500</v>
      </c>
      <c r="N304" s="8">
        <v>4500</v>
      </c>
      <c r="O304" s="8">
        <v>4200</v>
      </c>
      <c r="P304" s="8">
        <v>3300</v>
      </c>
      <c r="Q304" s="8">
        <v>2700</v>
      </c>
      <c r="R304" s="8">
        <v>2500</v>
      </c>
      <c r="S304" s="8">
        <v>2000</v>
      </c>
      <c r="T304" s="8">
        <v>1500</v>
      </c>
      <c r="U304" s="8">
        <v>1000</v>
      </c>
      <c r="V304" s="174">
        <v>700</v>
      </c>
    </row>
    <row r="305" spans="1:22" x14ac:dyDescent="0.35">
      <c r="A305" s="173" t="s">
        <v>638</v>
      </c>
      <c r="B305" s="187" t="s">
        <v>639</v>
      </c>
      <c r="C305" s="8">
        <v>149100</v>
      </c>
      <c r="D305" s="8">
        <v>3900</v>
      </c>
      <c r="E305" s="8">
        <v>4300</v>
      </c>
      <c r="F305" s="8">
        <v>4500</v>
      </c>
      <c r="G305" s="8">
        <v>3700</v>
      </c>
      <c r="H305" s="8">
        <v>2900</v>
      </c>
      <c r="I305" s="8">
        <v>4200</v>
      </c>
      <c r="J305" s="8">
        <v>4700</v>
      </c>
      <c r="K305" s="8">
        <v>5000</v>
      </c>
      <c r="L305" s="8">
        <v>4900</v>
      </c>
      <c r="M305" s="8">
        <v>5200</v>
      </c>
      <c r="N305" s="8">
        <v>5800</v>
      </c>
      <c r="O305" s="8">
        <v>5500</v>
      </c>
      <c r="P305" s="8">
        <v>4600</v>
      </c>
      <c r="Q305" s="8">
        <v>3900</v>
      </c>
      <c r="R305" s="8">
        <v>4100</v>
      </c>
      <c r="S305" s="8">
        <v>3500</v>
      </c>
      <c r="T305" s="8">
        <v>2400</v>
      </c>
      <c r="U305" s="8">
        <v>1600</v>
      </c>
      <c r="V305" s="8">
        <v>1000</v>
      </c>
    </row>
    <row r="306" spans="1:22" x14ac:dyDescent="0.35">
      <c r="A306" s="173" t="s">
        <v>640</v>
      </c>
      <c r="B306" s="187" t="s">
        <v>641</v>
      </c>
      <c r="C306" s="8">
        <v>138900</v>
      </c>
      <c r="D306" s="8">
        <v>3800</v>
      </c>
      <c r="E306" s="8">
        <v>4100</v>
      </c>
      <c r="F306" s="8">
        <v>4100</v>
      </c>
      <c r="G306" s="8">
        <v>3300</v>
      </c>
      <c r="H306" s="8">
        <v>3000</v>
      </c>
      <c r="I306" s="8">
        <v>4200</v>
      </c>
      <c r="J306" s="8">
        <v>4900</v>
      </c>
      <c r="K306" s="8">
        <v>4800</v>
      </c>
      <c r="L306" s="8">
        <v>4600</v>
      </c>
      <c r="M306" s="8">
        <v>4600</v>
      </c>
      <c r="N306" s="8">
        <v>4900</v>
      </c>
      <c r="O306" s="8">
        <v>4800</v>
      </c>
      <c r="P306" s="8">
        <v>4200</v>
      </c>
      <c r="Q306" s="8">
        <v>3500</v>
      </c>
      <c r="R306" s="8">
        <v>3700</v>
      </c>
      <c r="S306" s="8">
        <v>2900</v>
      </c>
      <c r="T306" s="8">
        <v>2100</v>
      </c>
      <c r="U306" s="8">
        <v>1400</v>
      </c>
      <c r="V306" s="8">
        <v>1000</v>
      </c>
    </row>
    <row r="307" spans="1:22" x14ac:dyDescent="0.35">
      <c r="A307" s="173" t="s">
        <v>642</v>
      </c>
      <c r="B307" s="187" t="s">
        <v>643</v>
      </c>
      <c r="C307" s="8">
        <v>114200</v>
      </c>
      <c r="D307" s="8">
        <v>2800</v>
      </c>
      <c r="E307" s="8">
        <v>3100</v>
      </c>
      <c r="F307" s="8">
        <v>3400</v>
      </c>
      <c r="G307" s="8">
        <v>2700</v>
      </c>
      <c r="H307" s="8">
        <v>2400</v>
      </c>
      <c r="I307" s="8">
        <v>3200</v>
      </c>
      <c r="J307" s="8">
        <v>3600</v>
      </c>
      <c r="K307" s="8">
        <v>3600</v>
      </c>
      <c r="L307" s="8">
        <v>3600</v>
      </c>
      <c r="M307" s="8">
        <v>3900</v>
      </c>
      <c r="N307" s="8">
        <v>4300</v>
      </c>
      <c r="O307" s="8">
        <v>4300</v>
      </c>
      <c r="P307" s="8">
        <v>3700</v>
      </c>
      <c r="Q307" s="8">
        <v>3300</v>
      </c>
      <c r="R307" s="8">
        <v>3400</v>
      </c>
      <c r="S307" s="8">
        <v>2700</v>
      </c>
      <c r="T307" s="8">
        <v>1900</v>
      </c>
      <c r="U307" s="8">
        <v>1300</v>
      </c>
      <c r="V307" s="174">
        <v>900</v>
      </c>
    </row>
    <row r="308" spans="1:22" x14ac:dyDescent="0.35">
      <c r="A308" s="173" t="s">
        <v>644</v>
      </c>
      <c r="B308" s="186" t="s">
        <v>645</v>
      </c>
      <c r="C308" s="8">
        <v>1203100</v>
      </c>
      <c r="D308" s="8">
        <v>32000</v>
      </c>
      <c r="E308" s="8">
        <v>36300</v>
      </c>
      <c r="F308" s="8">
        <v>37300</v>
      </c>
      <c r="G308" s="8">
        <v>34100</v>
      </c>
      <c r="H308" s="8">
        <v>31400</v>
      </c>
      <c r="I308" s="8">
        <v>31700</v>
      </c>
      <c r="J308" s="8">
        <v>37900</v>
      </c>
      <c r="K308" s="8">
        <v>41400</v>
      </c>
      <c r="L308" s="8">
        <v>43700</v>
      </c>
      <c r="M308" s="8">
        <v>44000</v>
      </c>
      <c r="N308" s="8">
        <v>44400</v>
      </c>
      <c r="O308" s="8">
        <v>42600</v>
      </c>
      <c r="P308" s="8">
        <v>34700</v>
      </c>
      <c r="Q308" s="8">
        <v>29100</v>
      </c>
      <c r="R308" s="8">
        <v>30800</v>
      </c>
      <c r="S308" s="8">
        <v>24000</v>
      </c>
      <c r="T308" s="8">
        <v>18200</v>
      </c>
      <c r="U308" s="8">
        <v>13100</v>
      </c>
      <c r="V308" s="8">
        <v>9200</v>
      </c>
    </row>
    <row r="309" spans="1:22" s="3" customFormat="1" x14ac:dyDescent="0.35">
      <c r="A309" s="173" t="s">
        <v>646</v>
      </c>
      <c r="B309" s="187" t="s">
        <v>647</v>
      </c>
      <c r="C309" s="8">
        <v>138800</v>
      </c>
      <c r="D309" s="8">
        <v>4000</v>
      </c>
      <c r="E309" s="8">
        <v>4900</v>
      </c>
      <c r="F309" s="8">
        <v>4800</v>
      </c>
      <c r="G309" s="8">
        <v>3600</v>
      </c>
      <c r="H309" s="8">
        <v>2500</v>
      </c>
      <c r="I309" s="8">
        <v>3100</v>
      </c>
      <c r="J309" s="8">
        <v>4000</v>
      </c>
      <c r="K309" s="8">
        <v>5000</v>
      </c>
      <c r="L309" s="8">
        <v>5900</v>
      </c>
      <c r="M309" s="8">
        <v>5800</v>
      </c>
      <c r="N309" s="8">
        <v>5500</v>
      </c>
      <c r="O309" s="8">
        <v>5000</v>
      </c>
      <c r="P309" s="8">
        <v>3900</v>
      </c>
      <c r="Q309" s="8">
        <v>3200</v>
      </c>
      <c r="R309" s="8">
        <v>3300</v>
      </c>
      <c r="S309" s="8">
        <v>2600</v>
      </c>
      <c r="T309" s="8">
        <v>2100</v>
      </c>
      <c r="U309" s="8">
        <v>1400</v>
      </c>
      <c r="V309" s="8">
        <v>1100</v>
      </c>
    </row>
    <row r="310" spans="1:22" x14ac:dyDescent="0.35">
      <c r="A310" s="173" t="s">
        <v>648</v>
      </c>
      <c r="B310" s="187" t="s">
        <v>649</v>
      </c>
      <c r="C310" s="8">
        <v>80900</v>
      </c>
      <c r="D310" s="8">
        <v>2200</v>
      </c>
      <c r="E310" s="8">
        <v>2600</v>
      </c>
      <c r="F310" s="8">
        <v>2600</v>
      </c>
      <c r="G310" s="8">
        <v>2300</v>
      </c>
      <c r="H310" s="8">
        <v>2000</v>
      </c>
      <c r="I310" s="8">
        <v>2100</v>
      </c>
      <c r="J310" s="8">
        <v>2500</v>
      </c>
      <c r="K310" s="8">
        <v>3000</v>
      </c>
      <c r="L310" s="8">
        <v>3300</v>
      </c>
      <c r="M310" s="8">
        <v>3100</v>
      </c>
      <c r="N310" s="8">
        <v>3000</v>
      </c>
      <c r="O310" s="8">
        <v>2700</v>
      </c>
      <c r="P310" s="8">
        <v>2200</v>
      </c>
      <c r="Q310" s="8">
        <v>1900</v>
      </c>
      <c r="R310" s="8">
        <v>2100</v>
      </c>
      <c r="S310" s="8">
        <v>1600</v>
      </c>
      <c r="T310" s="8">
        <v>1200</v>
      </c>
      <c r="U310" s="174">
        <v>800</v>
      </c>
      <c r="V310" s="174">
        <v>500</v>
      </c>
    </row>
    <row r="311" spans="1:22" x14ac:dyDescent="0.35">
      <c r="A311" s="173" t="s">
        <v>650</v>
      </c>
      <c r="B311" s="187" t="s">
        <v>651</v>
      </c>
      <c r="C311" s="8">
        <v>143600</v>
      </c>
      <c r="D311" s="8">
        <v>3300</v>
      </c>
      <c r="E311" s="8">
        <v>3800</v>
      </c>
      <c r="F311" s="8">
        <v>4000</v>
      </c>
      <c r="G311" s="8">
        <v>5300</v>
      </c>
      <c r="H311" s="8">
        <v>6500</v>
      </c>
      <c r="I311" s="8">
        <v>4200</v>
      </c>
      <c r="J311" s="8">
        <v>4400</v>
      </c>
      <c r="K311" s="8">
        <v>4500</v>
      </c>
      <c r="L311" s="8">
        <v>4700</v>
      </c>
      <c r="M311" s="8">
        <v>4900</v>
      </c>
      <c r="N311" s="8">
        <v>4900</v>
      </c>
      <c r="O311" s="8">
        <v>4900</v>
      </c>
      <c r="P311" s="8">
        <v>4000</v>
      </c>
      <c r="Q311" s="8">
        <v>3300</v>
      </c>
      <c r="R311" s="8">
        <v>3500</v>
      </c>
      <c r="S311" s="8">
        <v>2600</v>
      </c>
      <c r="T311" s="8">
        <v>2000</v>
      </c>
      <c r="U311" s="8">
        <v>1400</v>
      </c>
      <c r="V311" s="8">
        <v>1000</v>
      </c>
    </row>
    <row r="312" spans="1:22" x14ac:dyDescent="0.35">
      <c r="A312" s="173" t="s">
        <v>652</v>
      </c>
      <c r="B312" s="187" t="s">
        <v>653</v>
      </c>
      <c r="C312" s="8">
        <v>87400</v>
      </c>
      <c r="D312" s="8">
        <v>2000</v>
      </c>
      <c r="E312" s="8">
        <v>2300</v>
      </c>
      <c r="F312" s="8">
        <v>2600</v>
      </c>
      <c r="G312" s="8">
        <v>2300</v>
      </c>
      <c r="H312" s="8">
        <v>1700</v>
      </c>
      <c r="I312" s="8">
        <v>2000</v>
      </c>
      <c r="J312" s="8">
        <v>2200</v>
      </c>
      <c r="K312" s="8">
        <v>2500</v>
      </c>
      <c r="L312" s="8">
        <v>2900</v>
      </c>
      <c r="M312" s="8">
        <v>3200</v>
      </c>
      <c r="N312" s="8">
        <v>3500</v>
      </c>
      <c r="O312" s="8">
        <v>3500</v>
      </c>
      <c r="P312" s="8">
        <v>3000</v>
      </c>
      <c r="Q312" s="8">
        <v>2600</v>
      </c>
      <c r="R312" s="8">
        <v>2700</v>
      </c>
      <c r="S312" s="8">
        <v>2200</v>
      </c>
      <c r="T312" s="8">
        <v>1700</v>
      </c>
      <c r="U312" s="8">
        <v>1200</v>
      </c>
      <c r="V312" s="174">
        <v>800</v>
      </c>
    </row>
    <row r="313" spans="1:22" x14ac:dyDescent="0.35">
      <c r="A313" s="173" t="s">
        <v>654</v>
      </c>
      <c r="B313" s="187" t="s">
        <v>655</v>
      </c>
      <c r="C313" s="8">
        <v>150900</v>
      </c>
      <c r="D313" s="8">
        <v>4500</v>
      </c>
      <c r="E313" s="8">
        <v>4900</v>
      </c>
      <c r="F313" s="8">
        <v>4800</v>
      </c>
      <c r="G313" s="8">
        <v>3700</v>
      </c>
      <c r="H313" s="8">
        <v>3200</v>
      </c>
      <c r="I313" s="8">
        <v>4300</v>
      </c>
      <c r="J313" s="8">
        <v>5500</v>
      </c>
      <c r="K313" s="8">
        <v>5700</v>
      </c>
      <c r="L313" s="8">
        <v>5700</v>
      </c>
      <c r="M313" s="8">
        <v>5400</v>
      </c>
      <c r="N313" s="8">
        <v>5400</v>
      </c>
      <c r="O313" s="8">
        <v>5300</v>
      </c>
      <c r="P313" s="8">
        <v>4200</v>
      </c>
      <c r="Q313" s="8">
        <v>3500</v>
      </c>
      <c r="R313" s="8">
        <v>3700</v>
      </c>
      <c r="S313" s="8">
        <v>2700</v>
      </c>
      <c r="T313" s="8">
        <v>2000</v>
      </c>
      <c r="U313" s="8">
        <v>1600</v>
      </c>
      <c r="V313" s="8">
        <v>1100</v>
      </c>
    </row>
    <row r="314" spans="1:22" x14ac:dyDescent="0.35">
      <c r="A314" s="173" t="s">
        <v>656</v>
      </c>
      <c r="B314" s="187" t="s">
        <v>657</v>
      </c>
      <c r="C314" s="8">
        <v>88100</v>
      </c>
      <c r="D314" s="8">
        <v>2400</v>
      </c>
      <c r="E314" s="8">
        <v>2400</v>
      </c>
      <c r="F314" s="8">
        <v>2400</v>
      </c>
      <c r="G314" s="8">
        <v>3400</v>
      </c>
      <c r="H314" s="8">
        <v>4000</v>
      </c>
      <c r="I314" s="8">
        <v>2600</v>
      </c>
      <c r="J314" s="8">
        <v>2900</v>
      </c>
      <c r="K314" s="8">
        <v>3000</v>
      </c>
      <c r="L314" s="8">
        <v>2900</v>
      </c>
      <c r="M314" s="8">
        <v>3100</v>
      </c>
      <c r="N314" s="8">
        <v>3000</v>
      </c>
      <c r="O314" s="8">
        <v>2900</v>
      </c>
      <c r="P314" s="8">
        <v>2400</v>
      </c>
      <c r="Q314" s="8">
        <v>1900</v>
      </c>
      <c r="R314" s="8">
        <v>2000</v>
      </c>
      <c r="S314" s="8">
        <v>1600</v>
      </c>
      <c r="T314" s="8">
        <v>1200</v>
      </c>
      <c r="U314" s="174">
        <v>900</v>
      </c>
      <c r="V314" s="174">
        <v>600</v>
      </c>
    </row>
    <row r="315" spans="1:22" x14ac:dyDescent="0.35">
      <c r="A315" s="173" t="s">
        <v>658</v>
      </c>
      <c r="B315" s="187" t="s">
        <v>659</v>
      </c>
      <c r="C315" s="8">
        <v>103000</v>
      </c>
      <c r="D315" s="8">
        <v>2900</v>
      </c>
      <c r="E315" s="8">
        <v>3100</v>
      </c>
      <c r="F315" s="8">
        <v>2900</v>
      </c>
      <c r="G315" s="8">
        <v>2400</v>
      </c>
      <c r="H315" s="8">
        <v>2400</v>
      </c>
      <c r="I315" s="8">
        <v>3100</v>
      </c>
      <c r="J315" s="8">
        <v>3900</v>
      </c>
      <c r="K315" s="8">
        <v>3900</v>
      </c>
      <c r="L315" s="8">
        <v>3800</v>
      </c>
      <c r="M315" s="8">
        <v>3500</v>
      </c>
      <c r="N315" s="8">
        <v>3800</v>
      </c>
      <c r="O315" s="8">
        <v>3600</v>
      </c>
      <c r="P315" s="8">
        <v>2900</v>
      </c>
      <c r="Q315" s="8">
        <v>2300</v>
      </c>
      <c r="R315" s="8">
        <v>2500</v>
      </c>
      <c r="S315" s="8">
        <v>2000</v>
      </c>
      <c r="T315" s="8">
        <v>1600</v>
      </c>
      <c r="U315" s="8">
        <v>1100</v>
      </c>
      <c r="V315" s="174">
        <v>700</v>
      </c>
    </row>
    <row r="316" spans="1:22" x14ac:dyDescent="0.35">
      <c r="A316" s="173" t="s">
        <v>660</v>
      </c>
      <c r="B316" s="187" t="s">
        <v>661</v>
      </c>
      <c r="C316" s="8">
        <v>90500</v>
      </c>
      <c r="D316" s="8">
        <v>2200</v>
      </c>
      <c r="E316" s="8">
        <v>2600</v>
      </c>
      <c r="F316" s="8">
        <v>2800</v>
      </c>
      <c r="G316" s="8">
        <v>2300</v>
      </c>
      <c r="H316" s="8">
        <v>2100</v>
      </c>
      <c r="I316" s="8">
        <v>2500</v>
      </c>
      <c r="J316" s="8">
        <v>2800</v>
      </c>
      <c r="K316" s="8">
        <v>3000</v>
      </c>
      <c r="L316" s="8">
        <v>3100</v>
      </c>
      <c r="M316" s="8">
        <v>3400</v>
      </c>
      <c r="N316" s="8">
        <v>3600</v>
      </c>
      <c r="O316" s="8">
        <v>3300</v>
      </c>
      <c r="P316" s="8">
        <v>2700</v>
      </c>
      <c r="Q316" s="8">
        <v>2300</v>
      </c>
      <c r="R316" s="8">
        <v>2400</v>
      </c>
      <c r="S316" s="8">
        <v>1900</v>
      </c>
      <c r="T316" s="8">
        <v>1400</v>
      </c>
      <c r="U316" s="8">
        <v>1100</v>
      </c>
      <c r="V316" s="174">
        <v>600</v>
      </c>
    </row>
    <row r="317" spans="1:22" x14ac:dyDescent="0.35">
      <c r="A317" s="173" t="s">
        <v>662</v>
      </c>
      <c r="B317" s="187" t="s">
        <v>663</v>
      </c>
      <c r="C317" s="8">
        <v>87900</v>
      </c>
      <c r="D317" s="8">
        <v>2400</v>
      </c>
      <c r="E317" s="8">
        <v>2600</v>
      </c>
      <c r="F317" s="8">
        <v>2900</v>
      </c>
      <c r="G317" s="8">
        <v>2400</v>
      </c>
      <c r="H317" s="8">
        <v>1900</v>
      </c>
      <c r="I317" s="8">
        <v>2100</v>
      </c>
      <c r="J317" s="8">
        <v>2600</v>
      </c>
      <c r="K317" s="8">
        <v>3000</v>
      </c>
      <c r="L317" s="8">
        <v>3000</v>
      </c>
      <c r="M317" s="8">
        <v>3100</v>
      </c>
      <c r="N317" s="8">
        <v>3500</v>
      </c>
      <c r="O317" s="8">
        <v>3300</v>
      </c>
      <c r="P317" s="8">
        <v>2800</v>
      </c>
      <c r="Q317" s="8">
        <v>2400</v>
      </c>
      <c r="R317" s="8">
        <v>2500</v>
      </c>
      <c r="S317" s="8">
        <v>2000</v>
      </c>
      <c r="T317" s="8">
        <v>1400</v>
      </c>
      <c r="U317" s="8">
        <v>1000</v>
      </c>
      <c r="V317" s="174">
        <v>700</v>
      </c>
    </row>
    <row r="318" spans="1:22" x14ac:dyDescent="0.35">
      <c r="A318" s="173" t="s">
        <v>664</v>
      </c>
      <c r="B318" s="187" t="s">
        <v>665</v>
      </c>
      <c r="C318" s="8">
        <v>128200</v>
      </c>
      <c r="D318" s="8">
        <v>3100</v>
      </c>
      <c r="E318" s="8">
        <v>3800</v>
      </c>
      <c r="F318" s="8">
        <v>4200</v>
      </c>
      <c r="G318" s="8">
        <v>3800</v>
      </c>
      <c r="H318" s="8">
        <v>2800</v>
      </c>
      <c r="I318" s="8">
        <v>2700</v>
      </c>
      <c r="J318" s="8">
        <v>3400</v>
      </c>
      <c r="K318" s="8">
        <v>3900</v>
      </c>
      <c r="L318" s="8">
        <v>4400</v>
      </c>
      <c r="M318" s="8">
        <v>4900</v>
      </c>
      <c r="N318" s="8">
        <v>4900</v>
      </c>
      <c r="O318" s="8">
        <v>4600</v>
      </c>
      <c r="P318" s="8">
        <v>4000</v>
      </c>
      <c r="Q318" s="8">
        <v>3400</v>
      </c>
      <c r="R318" s="8">
        <v>3800</v>
      </c>
      <c r="S318" s="8">
        <v>3100</v>
      </c>
      <c r="T318" s="8">
        <v>2200</v>
      </c>
      <c r="U318" s="8">
        <v>1700</v>
      </c>
      <c r="V318" s="8">
        <v>1300</v>
      </c>
    </row>
    <row r="319" spans="1:22" x14ac:dyDescent="0.35">
      <c r="A319" s="173" t="s">
        <v>666</v>
      </c>
      <c r="B319" s="187" t="s">
        <v>667</v>
      </c>
      <c r="C319" s="8">
        <v>103900</v>
      </c>
      <c r="D319" s="8">
        <v>3000</v>
      </c>
      <c r="E319" s="8">
        <v>3300</v>
      </c>
      <c r="F319" s="8">
        <v>3300</v>
      </c>
      <c r="G319" s="8">
        <v>2500</v>
      </c>
      <c r="H319" s="8">
        <v>2300</v>
      </c>
      <c r="I319" s="8">
        <v>3200</v>
      </c>
      <c r="J319" s="8">
        <v>3800</v>
      </c>
      <c r="K319" s="8">
        <v>4100</v>
      </c>
      <c r="L319" s="8">
        <v>4100</v>
      </c>
      <c r="M319" s="8">
        <v>3800</v>
      </c>
      <c r="N319" s="8">
        <v>3500</v>
      </c>
      <c r="O319" s="8">
        <v>3400</v>
      </c>
      <c r="P319" s="8">
        <v>2700</v>
      </c>
      <c r="Q319" s="8">
        <v>2200</v>
      </c>
      <c r="R319" s="8">
        <v>2300</v>
      </c>
      <c r="S319" s="8">
        <v>1700</v>
      </c>
      <c r="T319" s="8">
        <v>1300</v>
      </c>
      <c r="U319" s="8">
        <v>1000</v>
      </c>
      <c r="V319" s="174">
        <v>700</v>
      </c>
    </row>
    <row r="320" spans="1:22" x14ac:dyDescent="0.35">
      <c r="A320" s="173" t="s">
        <v>668</v>
      </c>
      <c r="B320" s="186" t="s">
        <v>669</v>
      </c>
      <c r="C320" s="8">
        <v>882700</v>
      </c>
      <c r="D320" s="8">
        <v>21800</v>
      </c>
      <c r="E320" s="8">
        <v>24200</v>
      </c>
      <c r="F320" s="8">
        <v>25000</v>
      </c>
      <c r="G320" s="8">
        <v>21700</v>
      </c>
      <c r="H320" s="8">
        <v>20100</v>
      </c>
      <c r="I320" s="8">
        <v>24200</v>
      </c>
      <c r="J320" s="8">
        <v>27900</v>
      </c>
      <c r="K320" s="8">
        <v>27900</v>
      </c>
      <c r="L320" s="8">
        <v>28200</v>
      </c>
      <c r="M320" s="8">
        <v>29200</v>
      </c>
      <c r="N320" s="8">
        <v>32000</v>
      </c>
      <c r="O320" s="8">
        <v>32200</v>
      </c>
      <c r="P320" s="8">
        <v>28500</v>
      </c>
      <c r="Q320" s="8">
        <v>25600</v>
      </c>
      <c r="R320" s="8">
        <v>28600</v>
      </c>
      <c r="S320" s="8">
        <v>21800</v>
      </c>
      <c r="T320" s="8">
        <v>16100</v>
      </c>
      <c r="U320" s="8">
        <v>11000</v>
      </c>
      <c r="V320" s="8">
        <v>8100</v>
      </c>
    </row>
    <row r="321" spans="1:22" x14ac:dyDescent="0.35">
      <c r="A321" s="173" t="s">
        <v>670</v>
      </c>
      <c r="B321" s="187" t="s">
        <v>671</v>
      </c>
      <c r="C321" s="8">
        <v>64500</v>
      </c>
      <c r="D321" s="8">
        <v>1600</v>
      </c>
      <c r="E321" s="8">
        <v>1900</v>
      </c>
      <c r="F321" s="8">
        <v>1800</v>
      </c>
      <c r="G321" s="8">
        <v>1500</v>
      </c>
      <c r="H321" s="8">
        <v>1200</v>
      </c>
      <c r="I321" s="8">
        <v>1600</v>
      </c>
      <c r="J321" s="8">
        <v>1900</v>
      </c>
      <c r="K321" s="8">
        <v>2100</v>
      </c>
      <c r="L321" s="8">
        <v>2100</v>
      </c>
      <c r="M321" s="8">
        <v>2300</v>
      </c>
      <c r="N321" s="8">
        <v>2400</v>
      </c>
      <c r="O321" s="8">
        <v>2200</v>
      </c>
      <c r="P321" s="8">
        <v>2100</v>
      </c>
      <c r="Q321" s="8">
        <v>1900</v>
      </c>
      <c r="R321" s="8">
        <v>2300</v>
      </c>
      <c r="S321" s="8">
        <v>1700</v>
      </c>
      <c r="T321" s="8">
        <v>1300</v>
      </c>
      <c r="U321" s="174">
        <v>800</v>
      </c>
      <c r="V321" s="174">
        <v>600</v>
      </c>
    </row>
    <row r="322" spans="1:22" x14ac:dyDescent="0.35">
      <c r="A322" s="173" t="s">
        <v>672</v>
      </c>
      <c r="B322" s="187" t="s">
        <v>673</v>
      </c>
      <c r="C322" s="8">
        <v>164800</v>
      </c>
      <c r="D322" s="8">
        <v>3600</v>
      </c>
      <c r="E322" s="8">
        <v>4000</v>
      </c>
      <c r="F322" s="8">
        <v>4000</v>
      </c>
      <c r="G322" s="8">
        <v>3700</v>
      </c>
      <c r="H322" s="8">
        <v>3700</v>
      </c>
      <c r="I322" s="8">
        <v>4200</v>
      </c>
      <c r="J322" s="8">
        <v>4700</v>
      </c>
      <c r="K322" s="8">
        <v>4500</v>
      </c>
      <c r="L322" s="8">
        <v>4500</v>
      </c>
      <c r="M322" s="8">
        <v>4900</v>
      </c>
      <c r="N322" s="8">
        <v>5800</v>
      </c>
      <c r="O322" s="8">
        <v>6200</v>
      </c>
      <c r="P322" s="8">
        <v>5800</v>
      </c>
      <c r="Q322" s="8">
        <v>5700</v>
      </c>
      <c r="R322" s="8">
        <v>6700</v>
      </c>
      <c r="S322" s="8">
        <v>5200</v>
      </c>
      <c r="T322" s="8">
        <v>3800</v>
      </c>
      <c r="U322" s="8">
        <v>2500</v>
      </c>
      <c r="V322" s="8">
        <v>1900</v>
      </c>
    </row>
    <row r="323" spans="1:22" x14ac:dyDescent="0.35">
      <c r="A323" s="173" t="s">
        <v>674</v>
      </c>
      <c r="B323" s="187" t="s">
        <v>675</v>
      </c>
      <c r="C323" s="8">
        <v>124100</v>
      </c>
      <c r="D323" s="8">
        <v>2600</v>
      </c>
      <c r="E323" s="8">
        <v>3000</v>
      </c>
      <c r="F323" s="8">
        <v>3300</v>
      </c>
      <c r="G323" s="8">
        <v>3300</v>
      </c>
      <c r="H323" s="8">
        <v>3300</v>
      </c>
      <c r="I323" s="8">
        <v>3000</v>
      </c>
      <c r="J323" s="8">
        <v>3300</v>
      </c>
      <c r="K323" s="8">
        <v>3200</v>
      </c>
      <c r="L323" s="8">
        <v>3400</v>
      </c>
      <c r="M323" s="8">
        <v>3800</v>
      </c>
      <c r="N323" s="8">
        <v>4400</v>
      </c>
      <c r="O323" s="8">
        <v>4900</v>
      </c>
      <c r="P323" s="8">
        <v>4700</v>
      </c>
      <c r="Q323" s="8">
        <v>4100</v>
      </c>
      <c r="R323" s="8">
        <v>4800</v>
      </c>
      <c r="S323" s="8">
        <v>3700</v>
      </c>
      <c r="T323" s="8">
        <v>2700</v>
      </c>
      <c r="U323" s="8">
        <v>1900</v>
      </c>
      <c r="V323" s="8">
        <v>1300</v>
      </c>
    </row>
    <row r="324" spans="1:22" x14ac:dyDescent="0.35">
      <c r="A324" s="173" t="s">
        <v>676</v>
      </c>
      <c r="B324" s="187" t="s">
        <v>677</v>
      </c>
      <c r="C324" s="8">
        <v>118500</v>
      </c>
      <c r="D324" s="8">
        <v>3700</v>
      </c>
      <c r="E324" s="8">
        <v>3800</v>
      </c>
      <c r="F324" s="8">
        <v>3800</v>
      </c>
      <c r="G324" s="8">
        <v>3100</v>
      </c>
      <c r="H324" s="8">
        <v>3200</v>
      </c>
      <c r="I324" s="8">
        <v>4400</v>
      </c>
      <c r="J324" s="8">
        <v>5100</v>
      </c>
      <c r="K324" s="8">
        <v>4900</v>
      </c>
      <c r="L324" s="8">
        <v>4500</v>
      </c>
      <c r="M324" s="8">
        <v>3800</v>
      </c>
      <c r="N324" s="8">
        <v>3800</v>
      </c>
      <c r="O324" s="8">
        <v>3500</v>
      </c>
      <c r="P324" s="8">
        <v>3100</v>
      </c>
      <c r="Q324" s="8">
        <v>2400</v>
      </c>
      <c r="R324" s="8">
        <v>2300</v>
      </c>
      <c r="S324" s="8">
        <v>1400</v>
      </c>
      <c r="T324" s="8">
        <v>1100</v>
      </c>
      <c r="U324" s="174">
        <v>800</v>
      </c>
      <c r="V324" s="174">
        <v>700</v>
      </c>
    </row>
    <row r="325" spans="1:22" x14ac:dyDescent="0.35">
      <c r="A325" s="173" t="s">
        <v>678</v>
      </c>
      <c r="B325" s="187" t="s">
        <v>679</v>
      </c>
      <c r="C325" s="8">
        <v>146800</v>
      </c>
      <c r="D325" s="8">
        <v>3600</v>
      </c>
      <c r="E325" s="8">
        <v>3900</v>
      </c>
      <c r="F325" s="8">
        <v>4400</v>
      </c>
      <c r="G325" s="8">
        <v>3800</v>
      </c>
      <c r="H325" s="8">
        <v>3000</v>
      </c>
      <c r="I325" s="8">
        <v>3800</v>
      </c>
      <c r="J325" s="8">
        <v>4300</v>
      </c>
      <c r="K325" s="8">
        <v>4400</v>
      </c>
      <c r="L325" s="8">
        <v>4600</v>
      </c>
      <c r="M325" s="8">
        <v>4900</v>
      </c>
      <c r="N325" s="8">
        <v>5700</v>
      </c>
      <c r="O325" s="8">
        <v>5700</v>
      </c>
      <c r="P325" s="8">
        <v>4900</v>
      </c>
      <c r="Q325" s="8">
        <v>4300</v>
      </c>
      <c r="R325" s="8">
        <v>4700</v>
      </c>
      <c r="S325" s="8">
        <v>3600</v>
      </c>
      <c r="T325" s="8">
        <v>2600</v>
      </c>
      <c r="U325" s="8">
        <v>1800</v>
      </c>
      <c r="V325" s="8">
        <v>1300</v>
      </c>
    </row>
    <row r="326" spans="1:22" x14ac:dyDescent="0.35">
      <c r="A326" s="173" t="s">
        <v>680</v>
      </c>
      <c r="B326" s="187" t="s">
        <v>681</v>
      </c>
      <c r="C326" s="8">
        <v>152600</v>
      </c>
      <c r="D326" s="8">
        <v>4100</v>
      </c>
      <c r="E326" s="8">
        <v>4600</v>
      </c>
      <c r="F326" s="8">
        <v>4800</v>
      </c>
      <c r="G326" s="8">
        <v>3800</v>
      </c>
      <c r="H326" s="8">
        <v>3000</v>
      </c>
      <c r="I326" s="8">
        <v>3900</v>
      </c>
      <c r="J326" s="8">
        <v>4800</v>
      </c>
      <c r="K326" s="8">
        <v>5200</v>
      </c>
      <c r="L326" s="8">
        <v>5400</v>
      </c>
      <c r="M326" s="8">
        <v>5600</v>
      </c>
      <c r="N326" s="8">
        <v>5800</v>
      </c>
      <c r="O326" s="8">
        <v>5500</v>
      </c>
      <c r="P326" s="8">
        <v>4600</v>
      </c>
      <c r="Q326" s="8">
        <v>4100</v>
      </c>
      <c r="R326" s="8">
        <v>4400</v>
      </c>
      <c r="S326" s="8">
        <v>3500</v>
      </c>
      <c r="T326" s="8">
        <v>2400</v>
      </c>
      <c r="U326" s="8">
        <v>1700</v>
      </c>
      <c r="V326" s="8">
        <v>1200</v>
      </c>
    </row>
    <row r="327" spans="1:22" x14ac:dyDescent="0.35">
      <c r="A327" s="173" t="s">
        <v>682</v>
      </c>
      <c r="B327" s="187" t="s">
        <v>683</v>
      </c>
      <c r="C327" s="8">
        <v>111400</v>
      </c>
      <c r="D327" s="8">
        <v>2600</v>
      </c>
      <c r="E327" s="8">
        <v>3000</v>
      </c>
      <c r="F327" s="8">
        <v>3000</v>
      </c>
      <c r="G327" s="8">
        <v>2500</v>
      </c>
      <c r="H327" s="8">
        <v>2600</v>
      </c>
      <c r="I327" s="8">
        <v>3200</v>
      </c>
      <c r="J327" s="8">
        <v>3700</v>
      </c>
      <c r="K327" s="8">
        <v>3600</v>
      </c>
      <c r="L327" s="8">
        <v>3700</v>
      </c>
      <c r="M327" s="8">
        <v>3800</v>
      </c>
      <c r="N327" s="8">
        <v>4200</v>
      </c>
      <c r="O327" s="8">
        <v>4100</v>
      </c>
      <c r="P327" s="8">
        <v>3400</v>
      </c>
      <c r="Q327" s="8">
        <v>3100</v>
      </c>
      <c r="R327" s="8">
        <v>3600</v>
      </c>
      <c r="S327" s="8">
        <v>2700</v>
      </c>
      <c r="T327" s="8">
        <v>2100</v>
      </c>
      <c r="U327" s="8">
        <v>1400</v>
      </c>
      <c r="V327" s="8">
        <v>1200</v>
      </c>
    </row>
    <row r="328" spans="1:22" x14ac:dyDescent="0.35">
      <c r="A328" s="173" t="s">
        <v>684</v>
      </c>
      <c r="B328" s="185" t="s">
        <v>1032</v>
      </c>
      <c r="C328" s="8">
        <v>5701200</v>
      </c>
      <c r="D328" s="8">
        <v>133600</v>
      </c>
      <c r="E328" s="8">
        <v>151600</v>
      </c>
      <c r="F328" s="8">
        <v>156400</v>
      </c>
      <c r="G328" s="8">
        <v>152900</v>
      </c>
      <c r="H328" s="8">
        <v>162700</v>
      </c>
      <c r="I328" s="8">
        <v>166800</v>
      </c>
      <c r="J328" s="8">
        <v>182300</v>
      </c>
      <c r="K328" s="8">
        <v>175200</v>
      </c>
      <c r="L328" s="8">
        <v>167700</v>
      </c>
      <c r="M328" s="8">
        <v>178400</v>
      </c>
      <c r="N328" s="8">
        <v>203100</v>
      </c>
      <c r="O328" s="8">
        <v>207800</v>
      </c>
      <c r="P328" s="8">
        <v>185000</v>
      </c>
      <c r="Q328" s="8">
        <v>167900</v>
      </c>
      <c r="R328" s="8">
        <v>178700</v>
      </c>
      <c r="S328" s="8">
        <v>135900</v>
      </c>
      <c r="T328" s="8">
        <v>96100</v>
      </c>
      <c r="U328" s="8">
        <v>64600</v>
      </c>
      <c r="V328" s="8">
        <v>45000</v>
      </c>
    </row>
    <row r="329" spans="1:22" x14ac:dyDescent="0.35">
      <c r="A329" s="173" t="s">
        <v>686</v>
      </c>
      <c r="B329" s="186" t="s">
        <v>1033</v>
      </c>
      <c r="C329" s="8">
        <v>193400</v>
      </c>
      <c r="D329" s="8">
        <v>4300</v>
      </c>
      <c r="E329" s="8">
        <v>4900</v>
      </c>
      <c r="F329" s="8">
        <v>5100</v>
      </c>
      <c r="G329" s="8">
        <v>7400</v>
      </c>
      <c r="H329" s="8">
        <v>9200</v>
      </c>
      <c r="I329" s="8">
        <v>5800</v>
      </c>
      <c r="J329" s="8">
        <v>6100</v>
      </c>
      <c r="K329" s="8">
        <v>5500</v>
      </c>
      <c r="L329" s="8">
        <v>5500</v>
      </c>
      <c r="M329" s="8">
        <v>6000</v>
      </c>
      <c r="N329" s="8">
        <v>6500</v>
      </c>
      <c r="O329" s="8">
        <v>6500</v>
      </c>
      <c r="P329" s="8">
        <v>5500</v>
      </c>
      <c r="Q329" s="8">
        <v>4900</v>
      </c>
      <c r="R329" s="8">
        <v>5100</v>
      </c>
      <c r="S329" s="8">
        <v>4000</v>
      </c>
      <c r="T329" s="8">
        <v>3000</v>
      </c>
      <c r="U329" s="8">
        <v>2000</v>
      </c>
      <c r="V329" s="8">
        <v>1400</v>
      </c>
    </row>
    <row r="330" spans="1:22" x14ac:dyDescent="0.35">
      <c r="A330" s="173" t="s">
        <v>1034</v>
      </c>
      <c r="B330" s="186" t="s">
        <v>1035</v>
      </c>
      <c r="C330" s="8">
        <v>400300</v>
      </c>
      <c r="D330" s="8">
        <v>9200</v>
      </c>
      <c r="E330" s="8">
        <v>10400</v>
      </c>
      <c r="F330" s="8">
        <v>10400</v>
      </c>
      <c r="G330" s="8">
        <v>11100</v>
      </c>
      <c r="H330" s="8">
        <v>13500</v>
      </c>
      <c r="I330" s="8">
        <v>12100</v>
      </c>
      <c r="J330" s="8">
        <v>13500</v>
      </c>
      <c r="K330" s="8">
        <v>13500</v>
      </c>
      <c r="L330" s="8">
        <v>12800</v>
      </c>
      <c r="M330" s="8">
        <v>12400</v>
      </c>
      <c r="N330" s="8">
        <v>13500</v>
      </c>
      <c r="O330" s="8">
        <v>13500</v>
      </c>
      <c r="P330" s="8">
        <v>11900</v>
      </c>
      <c r="Q330" s="8">
        <v>10900</v>
      </c>
      <c r="R330" s="8">
        <v>12000</v>
      </c>
      <c r="S330" s="8">
        <v>9100</v>
      </c>
      <c r="T330" s="8">
        <v>6800</v>
      </c>
      <c r="U330" s="8">
        <v>4900</v>
      </c>
      <c r="V330" s="8">
        <v>3700</v>
      </c>
    </row>
    <row r="331" spans="1:22" x14ac:dyDescent="0.35">
      <c r="A331" s="173" t="s">
        <v>690</v>
      </c>
      <c r="B331" s="186" t="s">
        <v>691</v>
      </c>
      <c r="C331" s="8">
        <v>472400</v>
      </c>
      <c r="D331" s="8">
        <v>12600</v>
      </c>
      <c r="E331" s="8">
        <v>13200</v>
      </c>
      <c r="F331" s="8">
        <v>12600</v>
      </c>
      <c r="G331" s="8">
        <v>14900</v>
      </c>
      <c r="H331" s="8">
        <v>24100</v>
      </c>
      <c r="I331" s="8">
        <v>22200</v>
      </c>
      <c r="J331" s="8">
        <v>22100</v>
      </c>
      <c r="K331" s="8">
        <v>18700</v>
      </c>
      <c r="L331" s="8">
        <v>15500</v>
      </c>
      <c r="M331" s="8">
        <v>13500</v>
      </c>
      <c r="N331" s="8">
        <v>13000</v>
      </c>
      <c r="O331" s="8">
        <v>12600</v>
      </c>
      <c r="P331" s="8">
        <v>10400</v>
      </c>
      <c r="Q331" s="8">
        <v>8600</v>
      </c>
      <c r="R331" s="8">
        <v>8200</v>
      </c>
      <c r="S331" s="8">
        <v>6100</v>
      </c>
      <c r="T331" s="8">
        <v>4600</v>
      </c>
      <c r="U331" s="8">
        <v>3200</v>
      </c>
      <c r="V331" s="8">
        <v>2200</v>
      </c>
    </row>
    <row r="332" spans="1:22" x14ac:dyDescent="0.35">
      <c r="A332" s="173" t="s">
        <v>692</v>
      </c>
      <c r="B332" s="186" t="s">
        <v>1036</v>
      </c>
      <c r="C332" s="8">
        <v>570300</v>
      </c>
      <c r="D332" s="8">
        <v>12400</v>
      </c>
      <c r="E332" s="8">
        <v>14800</v>
      </c>
      <c r="F332" s="8">
        <v>15100</v>
      </c>
      <c r="G332" s="8">
        <v>14300</v>
      </c>
      <c r="H332" s="8">
        <v>14100</v>
      </c>
      <c r="I332" s="8">
        <v>14500</v>
      </c>
      <c r="J332" s="8">
        <v>16200</v>
      </c>
      <c r="K332" s="8">
        <v>15900</v>
      </c>
      <c r="L332" s="8">
        <v>16000</v>
      </c>
      <c r="M332" s="8">
        <v>18200</v>
      </c>
      <c r="N332" s="8">
        <v>21300</v>
      </c>
      <c r="O332" s="8">
        <v>22300</v>
      </c>
      <c r="P332" s="8">
        <v>20900</v>
      </c>
      <c r="Q332" s="8">
        <v>19500</v>
      </c>
      <c r="R332" s="8">
        <v>21000</v>
      </c>
      <c r="S332" s="8">
        <v>15600</v>
      </c>
      <c r="T332" s="8">
        <v>10200</v>
      </c>
      <c r="U332" s="8">
        <v>6700</v>
      </c>
      <c r="V332" s="8">
        <v>4600</v>
      </c>
    </row>
    <row r="333" spans="1:22" x14ac:dyDescent="0.35">
      <c r="A333" s="173" t="s">
        <v>694</v>
      </c>
      <c r="B333" s="186" t="s">
        <v>1037</v>
      </c>
      <c r="C333" s="8">
        <v>2100</v>
      </c>
      <c r="D333" s="174">
        <v>0</v>
      </c>
      <c r="E333" s="174">
        <v>100</v>
      </c>
      <c r="F333" s="174">
        <v>0</v>
      </c>
      <c r="G333" s="174">
        <v>0</v>
      </c>
      <c r="H333" s="174">
        <v>0</v>
      </c>
      <c r="I333" s="174">
        <v>100</v>
      </c>
      <c r="J333" s="174">
        <v>100</v>
      </c>
      <c r="K333" s="174">
        <v>100</v>
      </c>
      <c r="L333" s="174">
        <v>100</v>
      </c>
      <c r="M333" s="174">
        <v>100</v>
      </c>
      <c r="N333" s="174">
        <v>100</v>
      </c>
      <c r="O333" s="174">
        <v>100</v>
      </c>
      <c r="P333" s="174">
        <v>100</v>
      </c>
      <c r="Q333" s="174">
        <v>100</v>
      </c>
      <c r="R333" s="174">
        <v>100</v>
      </c>
      <c r="S333" s="174">
        <v>100</v>
      </c>
      <c r="T333" s="174">
        <v>100</v>
      </c>
      <c r="U333" s="174">
        <v>0</v>
      </c>
      <c r="V333" s="174">
        <v>0</v>
      </c>
    </row>
    <row r="334" spans="1:22" x14ac:dyDescent="0.35">
      <c r="A334" s="173" t="s">
        <v>1038</v>
      </c>
      <c r="B334" s="186" t="s">
        <v>1039</v>
      </c>
      <c r="C334" s="8">
        <v>379600</v>
      </c>
      <c r="D334" s="8">
        <v>7400</v>
      </c>
      <c r="E334" s="8">
        <v>8900</v>
      </c>
      <c r="F334" s="8">
        <v>10000</v>
      </c>
      <c r="G334" s="8">
        <v>9000</v>
      </c>
      <c r="H334" s="8">
        <v>7100</v>
      </c>
      <c r="I334" s="8">
        <v>8300</v>
      </c>
      <c r="J334" s="8">
        <v>9300</v>
      </c>
      <c r="K334" s="8">
        <v>9500</v>
      </c>
      <c r="L334" s="8">
        <v>9700</v>
      </c>
      <c r="M334" s="8">
        <v>11300</v>
      </c>
      <c r="N334" s="8">
        <v>14100</v>
      </c>
      <c r="O334" s="8">
        <v>15400</v>
      </c>
      <c r="P334" s="8">
        <v>14900</v>
      </c>
      <c r="Q334" s="8">
        <v>14100</v>
      </c>
      <c r="R334" s="8">
        <v>15900</v>
      </c>
      <c r="S334" s="8">
        <v>12000</v>
      </c>
      <c r="T334" s="8">
        <v>8600</v>
      </c>
      <c r="U334" s="8">
        <v>5700</v>
      </c>
      <c r="V334" s="8">
        <v>4100</v>
      </c>
    </row>
    <row r="335" spans="1:22" x14ac:dyDescent="0.35">
      <c r="A335" s="173" t="s">
        <v>696</v>
      </c>
      <c r="B335" s="186" t="s">
        <v>1040</v>
      </c>
      <c r="C335" s="8">
        <v>216700</v>
      </c>
      <c r="D335" s="8">
        <v>5200</v>
      </c>
      <c r="E335" s="8">
        <v>5900</v>
      </c>
      <c r="F335" s="8">
        <v>6200</v>
      </c>
      <c r="G335" s="8">
        <v>5300</v>
      </c>
      <c r="H335" s="8">
        <v>4800</v>
      </c>
      <c r="I335" s="8">
        <v>5500</v>
      </c>
      <c r="J335" s="8">
        <v>6400</v>
      </c>
      <c r="K335" s="8">
        <v>6800</v>
      </c>
      <c r="L335" s="8">
        <v>7000</v>
      </c>
      <c r="M335" s="8">
        <v>7100</v>
      </c>
      <c r="N335" s="8">
        <v>7900</v>
      </c>
      <c r="O335" s="8">
        <v>7900</v>
      </c>
      <c r="P335" s="8">
        <v>7000</v>
      </c>
      <c r="Q335" s="8">
        <v>6600</v>
      </c>
      <c r="R335" s="8">
        <v>7300</v>
      </c>
      <c r="S335" s="8">
        <v>5800</v>
      </c>
      <c r="T335" s="8">
        <v>4000</v>
      </c>
      <c r="U335" s="8">
        <v>2700</v>
      </c>
      <c r="V335" s="8">
        <v>1900</v>
      </c>
    </row>
    <row r="336" spans="1:22" x14ac:dyDescent="0.35">
      <c r="A336" s="173" t="s">
        <v>698</v>
      </c>
      <c r="B336" s="186" t="s">
        <v>1041</v>
      </c>
      <c r="C336" s="8">
        <v>264700</v>
      </c>
      <c r="D336" s="8">
        <v>6400</v>
      </c>
      <c r="E336" s="8">
        <v>7400</v>
      </c>
      <c r="F336" s="8">
        <v>7400</v>
      </c>
      <c r="G336" s="8">
        <v>8000</v>
      </c>
      <c r="H336" s="8">
        <v>10900</v>
      </c>
      <c r="I336" s="8">
        <v>9000</v>
      </c>
      <c r="J336" s="8">
        <v>9300</v>
      </c>
      <c r="K336" s="8">
        <v>8700</v>
      </c>
      <c r="L336" s="8">
        <v>7800</v>
      </c>
      <c r="M336" s="8">
        <v>8000</v>
      </c>
      <c r="N336" s="8">
        <v>9000</v>
      </c>
      <c r="O336" s="8">
        <v>8700</v>
      </c>
      <c r="P336" s="8">
        <v>7800</v>
      </c>
      <c r="Q336" s="8">
        <v>6600</v>
      </c>
      <c r="R336" s="8">
        <v>6900</v>
      </c>
      <c r="S336" s="8">
        <v>5200</v>
      </c>
      <c r="T336" s="8">
        <v>3800</v>
      </c>
      <c r="U336" s="8">
        <v>2500</v>
      </c>
      <c r="V336" s="8">
        <v>1600</v>
      </c>
    </row>
    <row r="337" spans="1:22" x14ac:dyDescent="0.35">
      <c r="A337" s="173" t="s">
        <v>702</v>
      </c>
      <c r="B337" s="186" t="s">
        <v>1042</v>
      </c>
      <c r="C337" s="8">
        <v>290400</v>
      </c>
      <c r="D337" s="8">
        <v>7800</v>
      </c>
      <c r="E337" s="8">
        <v>8400</v>
      </c>
      <c r="F337" s="8">
        <v>8200</v>
      </c>
      <c r="G337" s="8">
        <v>7800</v>
      </c>
      <c r="H337" s="8">
        <v>8600</v>
      </c>
      <c r="I337" s="8">
        <v>9800</v>
      </c>
      <c r="J337" s="8">
        <v>10500</v>
      </c>
      <c r="K337" s="8">
        <v>10000</v>
      </c>
      <c r="L337" s="8">
        <v>9100</v>
      </c>
      <c r="M337" s="8">
        <v>9100</v>
      </c>
      <c r="N337" s="8">
        <v>10300</v>
      </c>
      <c r="O337" s="8">
        <v>10000</v>
      </c>
      <c r="P337" s="8">
        <v>8000</v>
      </c>
      <c r="Q337" s="8">
        <v>6900</v>
      </c>
      <c r="R337" s="8">
        <v>7400</v>
      </c>
      <c r="S337" s="8">
        <v>6000</v>
      </c>
      <c r="T337" s="8">
        <v>4300</v>
      </c>
      <c r="U337" s="8">
        <v>2800</v>
      </c>
      <c r="V337" s="8">
        <v>1700</v>
      </c>
    </row>
    <row r="338" spans="1:22" x14ac:dyDescent="0.35">
      <c r="A338" s="173" t="s">
        <v>704</v>
      </c>
      <c r="B338" s="186" t="s">
        <v>1043</v>
      </c>
      <c r="C338" s="8">
        <v>233400</v>
      </c>
      <c r="D338" s="8">
        <v>6700</v>
      </c>
      <c r="E338" s="8">
        <v>7400</v>
      </c>
      <c r="F338" s="8">
        <v>7200</v>
      </c>
      <c r="G338" s="8">
        <v>5900</v>
      </c>
      <c r="H338" s="8">
        <v>5900</v>
      </c>
      <c r="I338" s="8">
        <v>7900</v>
      </c>
      <c r="J338" s="8">
        <v>8900</v>
      </c>
      <c r="K338" s="8">
        <v>8800</v>
      </c>
      <c r="L338" s="8">
        <v>8100</v>
      </c>
      <c r="M338" s="8">
        <v>8000</v>
      </c>
      <c r="N338" s="8">
        <v>8300</v>
      </c>
      <c r="O338" s="8">
        <v>7800</v>
      </c>
      <c r="P338" s="8">
        <v>6500</v>
      </c>
      <c r="Q338" s="8">
        <v>5400</v>
      </c>
      <c r="R338" s="8">
        <v>5100</v>
      </c>
      <c r="S338" s="8">
        <v>3700</v>
      </c>
      <c r="T338" s="8">
        <v>2700</v>
      </c>
      <c r="U338" s="8">
        <v>1800</v>
      </c>
      <c r="V338" s="8">
        <v>1100</v>
      </c>
    </row>
    <row r="339" spans="1:22" x14ac:dyDescent="0.35">
      <c r="A339" s="173" t="s">
        <v>706</v>
      </c>
      <c r="B339" s="186" t="s">
        <v>1044</v>
      </c>
      <c r="C339" s="8">
        <v>139300</v>
      </c>
      <c r="D339" s="8">
        <v>3000</v>
      </c>
      <c r="E339" s="8">
        <v>3600</v>
      </c>
      <c r="F339" s="8">
        <v>3700</v>
      </c>
      <c r="G339" s="8">
        <v>3200</v>
      </c>
      <c r="H339" s="8">
        <v>3000</v>
      </c>
      <c r="I339" s="8">
        <v>3700</v>
      </c>
      <c r="J339" s="8">
        <v>3900</v>
      </c>
      <c r="K339" s="8">
        <v>3800</v>
      </c>
      <c r="L339" s="8">
        <v>3800</v>
      </c>
      <c r="M339" s="8">
        <v>4200</v>
      </c>
      <c r="N339" s="8">
        <v>5200</v>
      </c>
      <c r="O339" s="8">
        <v>5500</v>
      </c>
      <c r="P339" s="8">
        <v>5000</v>
      </c>
      <c r="Q339" s="8">
        <v>4700</v>
      </c>
      <c r="R339" s="8">
        <v>5200</v>
      </c>
      <c r="S339" s="8">
        <v>4000</v>
      </c>
      <c r="T339" s="8">
        <v>2900</v>
      </c>
      <c r="U339" s="8">
        <v>1900</v>
      </c>
      <c r="V339" s="8">
        <v>1400</v>
      </c>
    </row>
    <row r="340" spans="1:22" x14ac:dyDescent="0.35">
      <c r="A340" s="173" t="s">
        <v>708</v>
      </c>
      <c r="B340" s="186" t="s">
        <v>1045</v>
      </c>
      <c r="C340" s="8">
        <v>510400</v>
      </c>
      <c r="D340" s="8">
        <v>12600</v>
      </c>
      <c r="E340" s="8">
        <v>14200</v>
      </c>
      <c r="F340" s="8">
        <v>15000</v>
      </c>
      <c r="G340" s="8">
        <v>12800</v>
      </c>
      <c r="H340" s="8">
        <v>11000</v>
      </c>
      <c r="I340" s="8">
        <v>13900</v>
      </c>
      <c r="J340" s="8">
        <v>15800</v>
      </c>
      <c r="K340" s="8">
        <v>15400</v>
      </c>
      <c r="L340" s="8">
        <v>15000</v>
      </c>
      <c r="M340" s="8">
        <v>17200</v>
      </c>
      <c r="N340" s="8">
        <v>19200</v>
      </c>
      <c r="O340" s="8">
        <v>19400</v>
      </c>
      <c r="P340" s="8">
        <v>16800</v>
      </c>
      <c r="Q340" s="8">
        <v>14900</v>
      </c>
      <c r="R340" s="8">
        <v>15600</v>
      </c>
      <c r="S340" s="8">
        <v>11900</v>
      </c>
      <c r="T340" s="8">
        <v>8400</v>
      </c>
      <c r="U340" s="8">
        <v>5500</v>
      </c>
      <c r="V340" s="8">
        <v>3800</v>
      </c>
    </row>
    <row r="341" spans="1:22" x14ac:dyDescent="0.35">
      <c r="A341" s="173" t="s">
        <v>710</v>
      </c>
      <c r="B341" s="186" t="s">
        <v>1046</v>
      </c>
      <c r="C341" s="8">
        <v>811600</v>
      </c>
      <c r="D341" s="8">
        <v>17300</v>
      </c>
      <c r="E341" s="8">
        <v>20000</v>
      </c>
      <c r="F341" s="8">
        <v>21100</v>
      </c>
      <c r="G341" s="8">
        <v>21900</v>
      </c>
      <c r="H341" s="8">
        <v>21500</v>
      </c>
      <c r="I341" s="8">
        <v>20500</v>
      </c>
      <c r="J341" s="8">
        <v>22500</v>
      </c>
      <c r="K341" s="8">
        <v>22300</v>
      </c>
      <c r="L341" s="8">
        <v>22200</v>
      </c>
      <c r="M341" s="8">
        <v>24600</v>
      </c>
      <c r="N341" s="8">
        <v>29700</v>
      </c>
      <c r="O341" s="8">
        <v>31800</v>
      </c>
      <c r="P341" s="8">
        <v>29400</v>
      </c>
      <c r="Q341" s="8">
        <v>27300</v>
      </c>
      <c r="R341" s="8">
        <v>29500</v>
      </c>
      <c r="S341" s="8">
        <v>22500</v>
      </c>
      <c r="T341" s="8">
        <v>15700</v>
      </c>
      <c r="U341" s="8">
        <v>10600</v>
      </c>
      <c r="V341" s="8">
        <v>7500</v>
      </c>
    </row>
    <row r="342" spans="1:22" x14ac:dyDescent="0.35">
      <c r="A342" s="173" t="s">
        <v>712</v>
      </c>
      <c r="B342" s="187" t="s">
        <v>713</v>
      </c>
      <c r="C342" s="8">
        <v>150800</v>
      </c>
      <c r="D342" s="8">
        <v>3200</v>
      </c>
      <c r="E342" s="8">
        <v>3700</v>
      </c>
      <c r="F342" s="8">
        <v>3800</v>
      </c>
      <c r="G342" s="8">
        <v>3400</v>
      </c>
      <c r="H342" s="8">
        <v>2800</v>
      </c>
      <c r="I342" s="8">
        <v>3500</v>
      </c>
      <c r="J342" s="8">
        <v>3900</v>
      </c>
      <c r="K342" s="8">
        <v>3900</v>
      </c>
      <c r="L342" s="8">
        <v>4000</v>
      </c>
      <c r="M342" s="8">
        <v>4500</v>
      </c>
      <c r="N342" s="8">
        <v>5500</v>
      </c>
      <c r="O342" s="8">
        <v>5800</v>
      </c>
      <c r="P342" s="8">
        <v>5600</v>
      </c>
      <c r="Q342" s="8">
        <v>5500</v>
      </c>
      <c r="R342" s="8">
        <v>6200</v>
      </c>
      <c r="S342" s="8">
        <v>5000</v>
      </c>
      <c r="T342" s="8">
        <v>3600</v>
      </c>
      <c r="U342" s="8">
        <v>2500</v>
      </c>
      <c r="V342" s="8">
        <v>1900</v>
      </c>
    </row>
    <row r="343" spans="1:22" x14ac:dyDescent="0.35">
      <c r="A343" s="173" t="s">
        <v>714</v>
      </c>
      <c r="B343" s="187" t="s">
        <v>715</v>
      </c>
      <c r="C343" s="8">
        <v>130800</v>
      </c>
      <c r="D343" s="8">
        <v>2900</v>
      </c>
      <c r="E343" s="8">
        <v>3000</v>
      </c>
      <c r="F343" s="8">
        <v>3000</v>
      </c>
      <c r="G343" s="8">
        <v>6100</v>
      </c>
      <c r="H343" s="8">
        <v>8500</v>
      </c>
      <c r="I343" s="8">
        <v>4500</v>
      </c>
      <c r="J343" s="8">
        <v>4500</v>
      </c>
      <c r="K343" s="8">
        <v>4300</v>
      </c>
      <c r="L343" s="8">
        <v>3700</v>
      </c>
      <c r="M343" s="8">
        <v>3600</v>
      </c>
      <c r="N343" s="8">
        <v>3900</v>
      </c>
      <c r="O343" s="8">
        <v>3800</v>
      </c>
      <c r="P343" s="8">
        <v>3200</v>
      </c>
      <c r="Q343" s="8">
        <v>2900</v>
      </c>
      <c r="R343" s="8">
        <v>3000</v>
      </c>
      <c r="S343" s="8">
        <v>2300</v>
      </c>
      <c r="T343" s="8">
        <v>1800</v>
      </c>
      <c r="U343" s="8">
        <v>1200</v>
      </c>
      <c r="V343" s="174">
        <v>900</v>
      </c>
    </row>
    <row r="344" spans="1:22" x14ac:dyDescent="0.35">
      <c r="A344" s="173" t="s">
        <v>716</v>
      </c>
      <c r="B344" s="187" t="s">
        <v>717</v>
      </c>
      <c r="C344" s="8">
        <v>82800</v>
      </c>
      <c r="D344" s="8">
        <v>2000</v>
      </c>
      <c r="E344" s="8">
        <v>2200</v>
      </c>
      <c r="F344" s="8">
        <v>2400</v>
      </c>
      <c r="G344" s="8">
        <v>2100</v>
      </c>
      <c r="H344" s="8">
        <v>1700</v>
      </c>
      <c r="I344" s="8">
        <v>2100</v>
      </c>
      <c r="J344" s="8">
        <v>2400</v>
      </c>
      <c r="K344" s="8">
        <v>2500</v>
      </c>
      <c r="L344" s="8">
        <v>2400</v>
      </c>
      <c r="M344" s="8">
        <v>2600</v>
      </c>
      <c r="N344" s="8">
        <v>3200</v>
      </c>
      <c r="O344" s="8">
        <v>3300</v>
      </c>
      <c r="P344" s="8">
        <v>2900</v>
      </c>
      <c r="Q344" s="8">
        <v>2700</v>
      </c>
      <c r="R344" s="8">
        <v>2800</v>
      </c>
      <c r="S344" s="8">
        <v>2000</v>
      </c>
      <c r="T344" s="8">
        <v>1500</v>
      </c>
      <c r="U344" s="174">
        <v>900</v>
      </c>
      <c r="V344" s="174">
        <v>700</v>
      </c>
    </row>
    <row r="345" spans="1:22" x14ac:dyDescent="0.35">
      <c r="A345" s="173" t="s">
        <v>718</v>
      </c>
      <c r="B345" s="187" t="s">
        <v>719</v>
      </c>
      <c r="C345" s="8">
        <v>98600</v>
      </c>
      <c r="D345" s="8">
        <v>2200</v>
      </c>
      <c r="E345" s="8">
        <v>2500</v>
      </c>
      <c r="F345" s="8">
        <v>2800</v>
      </c>
      <c r="G345" s="8">
        <v>2300</v>
      </c>
      <c r="H345" s="8">
        <v>2000</v>
      </c>
      <c r="I345" s="8">
        <v>2500</v>
      </c>
      <c r="J345" s="8">
        <v>2800</v>
      </c>
      <c r="K345" s="8">
        <v>2700</v>
      </c>
      <c r="L345" s="8">
        <v>2700</v>
      </c>
      <c r="M345" s="8">
        <v>3100</v>
      </c>
      <c r="N345" s="8">
        <v>3700</v>
      </c>
      <c r="O345" s="8">
        <v>4000</v>
      </c>
      <c r="P345" s="8">
        <v>3600</v>
      </c>
      <c r="Q345" s="8">
        <v>3300</v>
      </c>
      <c r="R345" s="8">
        <v>3600</v>
      </c>
      <c r="S345" s="8">
        <v>2800</v>
      </c>
      <c r="T345" s="8">
        <v>1900</v>
      </c>
      <c r="U345" s="8">
        <v>1300</v>
      </c>
      <c r="V345" s="174">
        <v>900</v>
      </c>
    </row>
    <row r="346" spans="1:22" x14ac:dyDescent="0.35">
      <c r="A346" s="173" t="s">
        <v>720</v>
      </c>
      <c r="B346" s="187" t="s">
        <v>721</v>
      </c>
      <c r="C346" s="8">
        <v>88600</v>
      </c>
      <c r="D346" s="8">
        <v>1700</v>
      </c>
      <c r="E346" s="8">
        <v>2200</v>
      </c>
      <c r="F346" s="8">
        <v>2300</v>
      </c>
      <c r="G346" s="8">
        <v>2100</v>
      </c>
      <c r="H346" s="8">
        <v>1600</v>
      </c>
      <c r="I346" s="8">
        <v>1800</v>
      </c>
      <c r="J346" s="8">
        <v>2300</v>
      </c>
      <c r="K346" s="8">
        <v>2300</v>
      </c>
      <c r="L346" s="8">
        <v>2500</v>
      </c>
      <c r="M346" s="8">
        <v>2700</v>
      </c>
      <c r="N346" s="8">
        <v>3500</v>
      </c>
      <c r="O346" s="8">
        <v>3900</v>
      </c>
      <c r="P346" s="8">
        <v>3700</v>
      </c>
      <c r="Q346" s="8">
        <v>3400</v>
      </c>
      <c r="R346" s="8">
        <v>3600</v>
      </c>
      <c r="S346" s="8">
        <v>2600</v>
      </c>
      <c r="T346" s="8">
        <v>1800</v>
      </c>
      <c r="U346" s="8">
        <v>1200</v>
      </c>
      <c r="V346" s="174">
        <v>800</v>
      </c>
    </row>
    <row r="347" spans="1:22" x14ac:dyDescent="0.35">
      <c r="A347" s="173" t="s">
        <v>722</v>
      </c>
      <c r="B347" s="187" t="s">
        <v>723</v>
      </c>
      <c r="C347" s="8">
        <v>134800</v>
      </c>
      <c r="D347" s="8">
        <v>2900</v>
      </c>
      <c r="E347" s="8">
        <v>3300</v>
      </c>
      <c r="F347" s="8">
        <v>3500</v>
      </c>
      <c r="G347" s="8">
        <v>3000</v>
      </c>
      <c r="H347" s="8">
        <v>2600</v>
      </c>
      <c r="I347" s="8">
        <v>3300</v>
      </c>
      <c r="J347" s="8">
        <v>3700</v>
      </c>
      <c r="K347" s="8">
        <v>3700</v>
      </c>
      <c r="L347" s="8">
        <v>3700</v>
      </c>
      <c r="M347" s="8">
        <v>4200</v>
      </c>
      <c r="N347" s="8">
        <v>5100</v>
      </c>
      <c r="O347" s="8">
        <v>5700</v>
      </c>
      <c r="P347" s="8">
        <v>5100</v>
      </c>
      <c r="Q347" s="8">
        <v>4900</v>
      </c>
      <c r="R347" s="8">
        <v>5200</v>
      </c>
      <c r="S347" s="8">
        <v>4000</v>
      </c>
      <c r="T347" s="8">
        <v>2600</v>
      </c>
      <c r="U347" s="8">
        <v>1800</v>
      </c>
      <c r="V347" s="8">
        <v>1300</v>
      </c>
    </row>
    <row r="348" spans="1:22" x14ac:dyDescent="0.35">
      <c r="A348" s="173" t="s">
        <v>724</v>
      </c>
      <c r="B348" s="187" t="s">
        <v>725</v>
      </c>
      <c r="C348" s="8">
        <v>68100</v>
      </c>
      <c r="D348" s="8">
        <v>1400</v>
      </c>
      <c r="E348" s="8">
        <v>1600</v>
      </c>
      <c r="F348" s="8">
        <v>1700</v>
      </c>
      <c r="G348" s="8">
        <v>1500</v>
      </c>
      <c r="H348" s="8">
        <v>1300</v>
      </c>
      <c r="I348" s="8">
        <v>1500</v>
      </c>
      <c r="J348" s="8">
        <v>1800</v>
      </c>
      <c r="K348" s="8">
        <v>1600</v>
      </c>
      <c r="L348" s="8">
        <v>1800</v>
      </c>
      <c r="M348" s="8">
        <v>2100</v>
      </c>
      <c r="N348" s="8">
        <v>2600</v>
      </c>
      <c r="O348" s="8">
        <v>2800</v>
      </c>
      <c r="P348" s="8">
        <v>2900</v>
      </c>
      <c r="Q348" s="8">
        <v>2600</v>
      </c>
      <c r="R348" s="8">
        <v>2800</v>
      </c>
      <c r="S348" s="8">
        <v>2100</v>
      </c>
      <c r="T348" s="8">
        <v>1300</v>
      </c>
      <c r="U348" s="174">
        <v>900</v>
      </c>
      <c r="V348" s="174">
        <v>600</v>
      </c>
    </row>
    <row r="349" spans="1:22" x14ac:dyDescent="0.35">
      <c r="A349" s="173" t="s">
        <v>726</v>
      </c>
      <c r="B349" s="187" t="s">
        <v>727</v>
      </c>
      <c r="C349" s="8">
        <v>57100</v>
      </c>
      <c r="D349" s="8">
        <v>1100</v>
      </c>
      <c r="E349" s="8">
        <v>1300</v>
      </c>
      <c r="F349" s="8">
        <v>1600</v>
      </c>
      <c r="G349" s="8">
        <v>1400</v>
      </c>
      <c r="H349" s="8">
        <v>1000</v>
      </c>
      <c r="I349" s="8">
        <v>1200</v>
      </c>
      <c r="J349" s="8">
        <v>1300</v>
      </c>
      <c r="K349" s="8">
        <v>1400</v>
      </c>
      <c r="L349" s="8">
        <v>1500</v>
      </c>
      <c r="M349" s="8">
        <v>1700</v>
      </c>
      <c r="N349" s="8">
        <v>2200</v>
      </c>
      <c r="O349" s="8">
        <v>2600</v>
      </c>
      <c r="P349" s="8">
        <v>2300</v>
      </c>
      <c r="Q349" s="8">
        <v>2100</v>
      </c>
      <c r="R349" s="8">
        <v>2400</v>
      </c>
      <c r="S349" s="8">
        <v>1700</v>
      </c>
      <c r="T349" s="8">
        <v>1200</v>
      </c>
      <c r="U349" s="174">
        <v>800</v>
      </c>
      <c r="V349" s="174">
        <v>500</v>
      </c>
    </row>
    <row r="350" spans="1:22" x14ac:dyDescent="0.35">
      <c r="A350" s="173" t="s">
        <v>742</v>
      </c>
      <c r="B350" s="186" t="s">
        <v>1047</v>
      </c>
      <c r="C350" s="8">
        <v>645100</v>
      </c>
      <c r="D350" s="8">
        <v>15600</v>
      </c>
      <c r="E350" s="8">
        <v>17700</v>
      </c>
      <c r="F350" s="8">
        <v>18500</v>
      </c>
      <c r="G350" s="8">
        <v>17200</v>
      </c>
      <c r="H350" s="8">
        <v>16500</v>
      </c>
      <c r="I350" s="8">
        <v>18400</v>
      </c>
      <c r="J350" s="8">
        <v>20700</v>
      </c>
      <c r="K350" s="8">
        <v>20200</v>
      </c>
      <c r="L350" s="8">
        <v>19500</v>
      </c>
      <c r="M350" s="8">
        <v>20900</v>
      </c>
      <c r="N350" s="8">
        <v>23900</v>
      </c>
      <c r="O350" s="8">
        <v>24300</v>
      </c>
      <c r="P350" s="8">
        <v>21000</v>
      </c>
      <c r="Q350" s="8">
        <v>18700</v>
      </c>
      <c r="R350" s="8">
        <v>19400</v>
      </c>
      <c r="S350" s="8">
        <v>14900</v>
      </c>
      <c r="T350" s="8">
        <v>10500</v>
      </c>
      <c r="U350" s="8">
        <v>7200</v>
      </c>
      <c r="V350" s="8">
        <v>4800</v>
      </c>
    </row>
    <row r="351" spans="1:22" x14ac:dyDescent="0.35">
      <c r="A351" s="173" t="s">
        <v>744</v>
      </c>
      <c r="B351" s="187" t="s">
        <v>745</v>
      </c>
      <c r="C351" s="8">
        <v>118800</v>
      </c>
      <c r="D351" s="8">
        <v>2900</v>
      </c>
      <c r="E351" s="8">
        <v>3100</v>
      </c>
      <c r="F351" s="8">
        <v>3500</v>
      </c>
      <c r="G351" s="8">
        <v>3400</v>
      </c>
      <c r="H351" s="8">
        <v>4000</v>
      </c>
      <c r="I351" s="8">
        <v>3900</v>
      </c>
      <c r="J351" s="8">
        <v>4200</v>
      </c>
      <c r="K351" s="8">
        <v>4100</v>
      </c>
      <c r="L351" s="8">
        <v>3800</v>
      </c>
      <c r="M351" s="8">
        <v>3800</v>
      </c>
      <c r="N351" s="8">
        <v>4000</v>
      </c>
      <c r="O351" s="8">
        <v>4100</v>
      </c>
      <c r="P351" s="8">
        <v>3300</v>
      </c>
      <c r="Q351" s="8">
        <v>3000</v>
      </c>
      <c r="R351" s="8">
        <v>3100</v>
      </c>
      <c r="S351" s="8">
        <v>2400</v>
      </c>
      <c r="T351" s="8">
        <v>1800</v>
      </c>
      <c r="U351" s="8">
        <v>1400</v>
      </c>
      <c r="V351" s="8">
        <v>1000</v>
      </c>
    </row>
    <row r="352" spans="1:22" x14ac:dyDescent="0.35">
      <c r="A352" s="173" t="s">
        <v>746</v>
      </c>
      <c r="B352" s="187" t="s">
        <v>747</v>
      </c>
      <c r="C352" s="8">
        <v>90800</v>
      </c>
      <c r="D352" s="8">
        <v>1900</v>
      </c>
      <c r="E352" s="8">
        <v>2300</v>
      </c>
      <c r="F352" s="8">
        <v>2500</v>
      </c>
      <c r="G352" s="8">
        <v>2200</v>
      </c>
      <c r="H352" s="8">
        <v>1900</v>
      </c>
      <c r="I352" s="8">
        <v>2000</v>
      </c>
      <c r="J352" s="8">
        <v>2400</v>
      </c>
      <c r="K352" s="8">
        <v>2500</v>
      </c>
      <c r="L352" s="8">
        <v>2700</v>
      </c>
      <c r="M352" s="8">
        <v>3100</v>
      </c>
      <c r="N352" s="8">
        <v>3600</v>
      </c>
      <c r="O352" s="8">
        <v>3800</v>
      </c>
      <c r="P352" s="8">
        <v>3400</v>
      </c>
      <c r="Q352" s="8">
        <v>3100</v>
      </c>
      <c r="R352" s="8">
        <v>3300</v>
      </c>
      <c r="S352" s="8">
        <v>2600</v>
      </c>
      <c r="T352" s="8">
        <v>1800</v>
      </c>
      <c r="U352" s="8">
        <v>1200</v>
      </c>
      <c r="V352" s="174">
        <v>800</v>
      </c>
    </row>
    <row r="353" spans="1:22" x14ac:dyDescent="0.35">
      <c r="A353" s="173" t="s">
        <v>748</v>
      </c>
      <c r="B353" s="187" t="s">
        <v>749</v>
      </c>
      <c r="C353" s="8">
        <v>87000</v>
      </c>
      <c r="D353" s="8">
        <v>1900</v>
      </c>
      <c r="E353" s="8">
        <v>2200</v>
      </c>
      <c r="F353" s="8">
        <v>2300</v>
      </c>
      <c r="G353" s="8">
        <v>2600</v>
      </c>
      <c r="H353" s="8">
        <v>1900</v>
      </c>
      <c r="I353" s="8">
        <v>2200</v>
      </c>
      <c r="J353" s="8">
        <v>2400</v>
      </c>
      <c r="K353" s="8">
        <v>2400</v>
      </c>
      <c r="L353" s="8">
        <v>2300</v>
      </c>
      <c r="M353" s="8">
        <v>2700</v>
      </c>
      <c r="N353" s="8">
        <v>3400</v>
      </c>
      <c r="O353" s="8">
        <v>3500</v>
      </c>
      <c r="P353" s="8">
        <v>3200</v>
      </c>
      <c r="Q353" s="8">
        <v>3000</v>
      </c>
      <c r="R353" s="8">
        <v>3100</v>
      </c>
      <c r="S353" s="8">
        <v>2300</v>
      </c>
      <c r="T353" s="8">
        <v>1500</v>
      </c>
      <c r="U353" s="8">
        <v>1000</v>
      </c>
      <c r="V353" s="174">
        <v>700</v>
      </c>
    </row>
    <row r="354" spans="1:22" x14ac:dyDescent="0.35">
      <c r="A354" s="173" t="s">
        <v>750</v>
      </c>
      <c r="B354" s="187" t="s">
        <v>751</v>
      </c>
      <c r="C354" s="8">
        <v>132500</v>
      </c>
      <c r="D354" s="8">
        <v>3600</v>
      </c>
      <c r="E354" s="8">
        <v>4100</v>
      </c>
      <c r="F354" s="8">
        <v>4000</v>
      </c>
      <c r="G354" s="8">
        <v>3800</v>
      </c>
      <c r="H354" s="8">
        <v>4300</v>
      </c>
      <c r="I354" s="8">
        <v>4500</v>
      </c>
      <c r="J354" s="8">
        <v>5000</v>
      </c>
      <c r="K354" s="8">
        <v>4600</v>
      </c>
      <c r="L354" s="8">
        <v>4200</v>
      </c>
      <c r="M354" s="8">
        <v>4100</v>
      </c>
      <c r="N354" s="8">
        <v>4700</v>
      </c>
      <c r="O354" s="8">
        <v>4500</v>
      </c>
      <c r="P354" s="8">
        <v>3800</v>
      </c>
      <c r="Q354" s="8">
        <v>3000</v>
      </c>
      <c r="R354" s="8">
        <v>3000</v>
      </c>
      <c r="S354" s="8">
        <v>2400</v>
      </c>
      <c r="T354" s="8">
        <v>1700</v>
      </c>
      <c r="U354" s="8">
        <v>1100</v>
      </c>
      <c r="V354" s="174">
        <v>800</v>
      </c>
    </row>
    <row r="355" spans="1:22" x14ac:dyDescent="0.35">
      <c r="A355" s="173" t="s">
        <v>752</v>
      </c>
      <c r="B355" s="187" t="s">
        <v>753</v>
      </c>
      <c r="C355" s="8">
        <v>121100</v>
      </c>
      <c r="D355" s="8">
        <v>2700</v>
      </c>
      <c r="E355" s="8">
        <v>3300</v>
      </c>
      <c r="F355" s="8">
        <v>3500</v>
      </c>
      <c r="G355" s="8">
        <v>3000</v>
      </c>
      <c r="H355" s="8">
        <v>2400</v>
      </c>
      <c r="I355" s="8">
        <v>3100</v>
      </c>
      <c r="J355" s="8">
        <v>3400</v>
      </c>
      <c r="K355" s="8">
        <v>3500</v>
      </c>
      <c r="L355" s="8">
        <v>3700</v>
      </c>
      <c r="M355" s="8">
        <v>4200</v>
      </c>
      <c r="N355" s="8">
        <v>4800</v>
      </c>
      <c r="O355" s="8">
        <v>4800</v>
      </c>
      <c r="P355" s="8">
        <v>4300</v>
      </c>
      <c r="Q355" s="8">
        <v>3800</v>
      </c>
      <c r="R355" s="8">
        <v>4100</v>
      </c>
      <c r="S355" s="8">
        <v>2900</v>
      </c>
      <c r="T355" s="8">
        <v>2000</v>
      </c>
      <c r="U355" s="8">
        <v>1400</v>
      </c>
      <c r="V355" s="174">
        <v>900</v>
      </c>
    </row>
    <row r="356" spans="1:22" x14ac:dyDescent="0.35">
      <c r="A356" s="173" t="s">
        <v>754</v>
      </c>
      <c r="B356" s="187" t="s">
        <v>755</v>
      </c>
      <c r="C356" s="8">
        <v>94900</v>
      </c>
      <c r="D356" s="8">
        <v>2500</v>
      </c>
      <c r="E356" s="8">
        <v>2800</v>
      </c>
      <c r="F356" s="8">
        <v>2700</v>
      </c>
      <c r="G356" s="8">
        <v>2200</v>
      </c>
      <c r="H356" s="8">
        <v>2000</v>
      </c>
      <c r="I356" s="8">
        <v>2700</v>
      </c>
      <c r="J356" s="8">
        <v>3300</v>
      </c>
      <c r="K356" s="8">
        <v>3100</v>
      </c>
      <c r="L356" s="8">
        <v>3000</v>
      </c>
      <c r="M356" s="8">
        <v>3000</v>
      </c>
      <c r="N356" s="8">
        <v>3400</v>
      </c>
      <c r="O356" s="8">
        <v>3500</v>
      </c>
      <c r="P356" s="8">
        <v>3100</v>
      </c>
      <c r="Q356" s="8">
        <v>2800</v>
      </c>
      <c r="R356" s="8">
        <v>2900</v>
      </c>
      <c r="S356" s="8">
        <v>2300</v>
      </c>
      <c r="T356" s="8">
        <v>1600</v>
      </c>
      <c r="U356" s="8">
        <v>1000</v>
      </c>
      <c r="V356" s="174">
        <v>700</v>
      </c>
    </row>
    <row r="357" spans="1:22" x14ac:dyDescent="0.35">
      <c r="A357" s="173" t="s">
        <v>756</v>
      </c>
      <c r="B357" s="186" t="s">
        <v>757</v>
      </c>
      <c r="C357" s="8">
        <v>571600</v>
      </c>
      <c r="D357" s="8">
        <v>13300</v>
      </c>
      <c r="E357" s="8">
        <v>14900</v>
      </c>
      <c r="F357" s="8">
        <v>16000</v>
      </c>
      <c r="G357" s="8">
        <v>14200</v>
      </c>
      <c r="H357" s="8">
        <v>12500</v>
      </c>
      <c r="I357" s="8">
        <v>15300</v>
      </c>
      <c r="J357" s="8">
        <v>17000</v>
      </c>
      <c r="K357" s="8">
        <v>15900</v>
      </c>
      <c r="L357" s="8">
        <v>15700</v>
      </c>
      <c r="M357" s="8">
        <v>17900</v>
      </c>
      <c r="N357" s="8">
        <v>21200</v>
      </c>
      <c r="O357" s="8">
        <v>22100</v>
      </c>
      <c r="P357" s="8">
        <v>19800</v>
      </c>
      <c r="Q357" s="8">
        <v>18700</v>
      </c>
      <c r="R357" s="8">
        <v>20000</v>
      </c>
      <c r="S357" s="8">
        <v>15000</v>
      </c>
      <c r="T357" s="8">
        <v>10500</v>
      </c>
      <c r="U357" s="8">
        <v>6900</v>
      </c>
      <c r="V357" s="8">
        <v>5200</v>
      </c>
    </row>
    <row r="358" spans="1:22" x14ac:dyDescent="0.35">
      <c r="A358" s="173" t="s">
        <v>758</v>
      </c>
      <c r="B358" s="187" t="s">
        <v>759</v>
      </c>
      <c r="C358" s="8">
        <v>116100</v>
      </c>
      <c r="D358" s="8">
        <v>2700</v>
      </c>
      <c r="E358" s="8">
        <v>3100</v>
      </c>
      <c r="F358" s="8">
        <v>3400</v>
      </c>
      <c r="G358" s="8">
        <v>3100</v>
      </c>
      <c r="H358" s="8">
        <v>2300</v>
      </c>
      <c r="I358" s="8">
        <v>2800</v>
      </c>
      <c r="J358" s="8">
        <v>3400</v>
      </c>
      <c r="K358" s="8">
        <v>3300</v>
      </c>
      <c r="L358" s="8">
        <v>3400</v>
      </c>
      <c r="M358" s="8">
        <v>3900</v>
      </c>
      <c r="N358" s="8">
        <v>4700</v>
      </c>
      <c r="O358" s="8">
        <v>4600</v>
      </c>
      <c r="P358" s="8">
        <v>4100</v>
      </c>
      <c r="Q358" s="8">
        <v>3800</v>
      </c>
      <c r="R358" s="8">
        <v>4000</v>
      </c>
      <c r="S358" s="8">
        <v>2900</v>
      </c>
      <c r="T358" s="8">
        <v>2100</v>
      </c>
      <c r="U358" s="8">
        <v>1300</v>
      </c>
      <c r="V358" s="174">
        <v>900</v>
      </c>
    </row>
    <row r="359" spans="1:22" x14ac:dyDescent="0.35">
      <c r="A359" s="173" t="s">
        <v>760</v>
      </c>
      <c r="B359" s="187" t="s">
        <v>761</v>
      </c>
      <c r="C359" s="8">
        <v>125400</v>
      </c>
      <c r="D359" s="8">
        <v>2900</v>
      </c>
      <c r="E359" s="8">
        <v>3400</v>
      </c>
      <c r="F359" s="8">
        <v>3500</v>
      </c>
      <c r="G359" s="8">
        <v>3000</v>
      </c>
      <c r="H359" s="8">
        <v>3000</v>
      </c>
      <c r="I359" s="8">
        <v>3500</v>
      </c>
      <c r="J359" s="8">
        <v>3700</v>
      </c>
      <c r="K359" s="8">
        <v>3400</v>
      </c>
      <c r="L359" s="8">
        <v>3400</v>
      </c>
      <c r="M359" s="8">
        <v>3800</v>
      </c>
      <c r="N359" s="8">
        <v>4600</v>
      </c>
      <c r="O359" s="8">
        <v>4800</v>
      </c>
      <c r="P359" s="8">
        <v>4200</v>
      </c>
      <c r="Q359" s="8">
        <v>4000</v>
      </c>
      <c r="R359" s="8">
        <v>4200</v>
      </c>
      <c r="S359" s="8">
        <v>3100</v>
      </c>
      <c r="T359" s="8">
        <v>2200</v>
      </c>
      <c r="U359" s="8">
        <v>1400</v>
      </c>
      <c r="V359" s="8">
        <v>1000</v>
      </c>
    </row>
    <row r="360" spans="1:22" x14ac:dyDescent="0.35">
      <c r="A360" s="173" t="s">
        <v>1048</v>
      </c>
      <c r="B360" s="187" t="s">
        <v>1049</v>
      </c>
      <c r="C360" s="8">
        <v>157400</v>
      </c>
      <c r="D360" s="8">
        <v>3700</v>
      </c>
      <c r="E360" s="8">
        <v>4000</v>
      </c>
      <c r="F360" s="8">
        <v>4300</v>
      </c>
      <c r="G360" s="8">
        <v>3800</v>
      </c>
      <c r="H360" s="8">
        <v>3300</v>
      </c>
      <c r="I360" s="8">
        <v>4300</v>
      </c>
      <c r="J360" s="8">
        <v>4700</v>
      </c>
      <c r="K360" s="8">
        <v>4600</v>
      </c>
      <c r="L360" s="8">
        <v>4400</v>
      </c>
      <c r="M360" s="8">
        <v>4800</v>
      </c>
      <c r="N360" s="8">
        <v>5600</v>
      </c>
      <c r="O360" s="8">
        <v>6000</v>
      </c>
      <c r="P360" s="8">
        <v>5600</v>
      </c>
      <c r="Q360" s="8">
        <v>5300</v>
      </c>
      <c r="R360" s="8">
        <v>5500</v>
      </c>
      <c r="S360" s="8">
        <v>4300</v>
      </c>
      <c r="T360" s="8">
        <v>3000</v>
      </c>
      <c r="U360" s="8">
        <v>2100</v>
      </c>
      <c r="V360" s="8">
        <v>1600</v>
      </c>
    </row>
    <row r="361" spans="1:22" x14ac:dyDescent="0.35">
      <c r="A361" s="173" t="s">
        <v>762</v>
      </c>
      <c r="B361" s="187" t="s">
        <v>763</v>
      </c>
      <c r="C361" s="8">
        <v>172700</v>
      </c>
      <c r="D361" s="8">
        <v>4000</v>
      </c>
      <c r="E361" s="8">
        <v>4500</v>
      </c>
      <c r="F361" s="8">
        <v>4700</v>
      </c>
      <c r="G361" s="8">
        <v>4200</v>
      </c>
      <c r="H361" s="8">
        <v>3900</v>
      </c>
      <c r="I361" s="8">
        <v>4700</v>
      </c>
      <c r="J361" s="8">
        <v>5100</v>
      </c>
      <c r="K361" s="8">
        <v>4600</v>
      </c>
      <c r="L361" s="8">
        <v>4600</v>
      </c>
      <c r="M361" s="8">
        <v>5300</v>
      </c>
      <c r="N361" s="8">
        <v>6300</v>
      </c>
      <c r="O361" s="8">
        <v>6700</v>
      </c>
      <c r="P361" s="8">
        <v>6000</v>
      </c>
      <c r="Q361" s="8">
        <v>5700</v>
      </c>
      <c r="R361" s="8">
        <v>6300</v>
      </c>
      <c r="S361" s="8">
        <v>4700</v>
      </c>
      <c r="T361" s="8">
        <v>3200</v>
      </c>
      <c r="U361" s="8">
        <v>2100</v>
      </c>
      <c r="V361" s="8">
        <v>1600</v>
      </c>
    </row>
    <row r="362" spans="1:22" x14ac:dyDescent="0.35">
      <c r="A362" s="173" t="s">
        <v>768</v>
      </c>
      <c r="B362" s="184" t="s">
        <v>1050</v>
      </c>
      <c r="C362" s="8">
        <v>3107500</v>
      </c>
      <c r="D362" s="8">
        <v>75800</v>
      </c>
      <c r="E362" s="8">
        <v>86000</v>
      </c>
      <c r="F362" s="8">
        <v>89000</v>
      </c>
      <c r="G362" s="8">
        <v>85100</v>
      </c>
      <c r="H362" s="8">
        <v>91800</v>
      </c>
      <c r="I362" s="8">
        <v>94500</v>
      </c>
      <c r="J362" s="8">
        <v>100800</v>
      </c>
      <c r="K362" s="8">
        <v>95900</v>
      </c>
      <c r="L362" s="8">
        <v>89500</v>
      </c>
      <c r="M362" s="8">
        <v>95200</v>
      </c>
      <c r="N362" s="8">
        <v>111000</v>
      </c>
      <c r="O362" s="8">
        <v>114100</v>
      </c>
      <c r="P362" s="8">
        <v>102000</v>
      </c>
      <c r="Q362" s="8">
        <v>91400</v>
      </c>
      <c r="R362" s="8">
        <v>93600</v>
      </c>
      <c r="S362" s="8">
        <v>69800</v>
      </c>
      <c r="T362" s="8">
        <v>49500</v>
      </c>
      <c r="U362" s="8">
        <v>31600</v>
      </c>
      <c r="V362" s="8">
        <v>20200</v>
      </c>
    </row>
    <row r="363" spans="1:22" x14ac:dyDescent="0.35">
      <c r="A363" s="173" t="s">
        <v>770</v>
      </c>
      <c r="B363" s="187" t="s">
        <v>771</v>
      </c>
      <c r="C363" s="8">
        <v>68900</v>
      </c>
      <c r="D363" s="8">
        <v>1500</v>
      </c>
      <c r="E363" s="8">
        <v>2000</v>
      </c>
      <c r="F363" s="8">
        <v>1900</v>
      </c>
      <c r="G363" s="8">
        <v>1600</v>
      </c>
      <c r="H363" s="8">
        <v>1500</v>
      </c>
      <c r="I363" s="8">
        <v>1600</v>
      </c>
      <c r="J363" s="8">
        <v>1900</v>
      </c>
      <c r="K363" s="8">
        <v>1800</v>
      </c>
      <c r="L363" s="8">
        <v>1800</v>
      </c>
      <c r="M363" s="8">
        <v>2000</v>
      </c>
      <c r="N363" s="8">
        <v>2600</v>
      </c>
      <c r="O363" s="8">
        <v>2600</v>
      </c>
      <c r="P363" s="8">
        <v>2600</v>
      </c>
      <c r="Q363" s="8">
        <v>2400</v>
      </c>
      <c r="R363" s="8">
        <v>2600</v>
      </c>
      <c r="S363" s="8">
        <v>2000</v>
      </c>
      <c r="T363" s="8">
        <v>1300</v>
      </c>
      <c r="U363" s="174">
        <v>800</v>
      </c>
      <c r="V363" s="174">
        <v>600</v>
      </c>
    </row>
    <row r="364" spans="1:22" x14ac:dyDescent="0.35">
      <c r="A364" s="173" t="s">
        <v>772</v>
      </c>
      <c r="B364" s="187" t="s">
        <v>773</v>
      </c>
      <c r="C364" s="8">
        <v>117400</v>
      </c>
      <c r="D364" s="8">
        <v>2600</v>
      </c>
      <c r="E364" s="8">
        <v>3000</v>
      </c>
      <c r="F364" s="8">
        <v>3200</v>
      </c>
      <c r="G364" s="8">
        <v>3500</v>
      </c>
      <c r="H364" s="8">
        <v>4400</v>
      </c>
      <c r="I364" s="8">
        <v>3300</v>
      </c>
      <c r="J364" s="8">
        <v>3300</v>
      </c>
      <c r="K364" s="8">
        <v>3000</v>
      </c>
      <c r="L364" s="8">
        <v>3000</v>
      </c>
      <c r="M364" s="8">
        <v>3500</v>
      </c>
      <c r="N364" s="8">
        <v>4100</v>
      </c>
      <c r="O364" s="8">
        <v>4300</v>
      </c>
      <c r="P364" s="8">
        <v>4100</v>
      </c>
      <c r="Q364" s="8">
        <v>3600</v>
      </c>
      <c r="R364" s="8">
        <v>3600</v>
      </c>
      <c r="S364" s="8">
        <v>2900</v>
      </c>
      <c r="T364" s="8">
        <v>2000</v>
      </c>
      <c r="U364" s="8">
        <v>1400</v>
      </c>
      <c r="V364" s="8">
        <v>1000</v>
      </c>
    </row>
    <row r="365" spans="1:22" x14ac:dyDescent="0.35">
      <c r="A365" s="173" t="s">
        <v>774</v>
      </c>
      <c r="B365" s="187" t="s">
        <v>775</v>
      </c>
      <c r="C365" s="8">
        <v>114800</v>
      </c>
      <c r="D365" s="8">
        <v>2400</v>
      </c>
      <c r="E365" s="8">
        <v>2900</v>
      </c>
      <c r="F365" s="8">
        <v>3100</v>
      </c>
      <c r="G365" s="8">
        <v>2600</v>
      </c>
      <c r="H365" s="8">
        <v>2400</v>
      </c>
      <c r="I365" s="8">
        <v>2900</v>
      </c>
      <c r="J365" s="8">
        <v>3200</v>
      </c>
      <c r="K365" s="8">
        <v>3100</v>
      </c>
      <c r="L365" s="8">
        <v>2900</v>
      </c>
      <c r="M365" s="8">
        <v>3400</v>
      </c>
      <c r="N365" s="8">
        <v>4300</v>
      </c>
      <c r="O365" s="8">
        <v>4700</v>
      </c>
      <c r="P365" s="8">
        <v>4400</v>
      </c>
      <c r="Q365" s="8">
        <v>4100</v>
      </c>
      <c r="R365" s="8">
        <v>4400</v>
      </c>
      <c r="S365" s="8">
        <v>3200</v>
      </c>
      <c r="T365" s="8">
        <v>2400</v>
      </c>
      <c r="U365" s="8">
        <v>1600</v>
      </c>
      <c r="V365" s="8">
        <v>1100</v>
      </c>
    </row>
    <row r="366" spans="1:22" x14ac:dyDescent="0.35">
      <c r="A366" s="173" t="s">
        <v>776</v>
      </c>
      <c r="B366" s="187" t="s">
        <v>777</v>
      </c>
      <c r="C366" s="8">
        <v>95800</v>
      </c>
      <c r="D366" s="8">
        <v>2300</v>
      </c>
      <c r="E366" s="8">
        <v>2600</v>
      </c>
      <c r="F366" s="8">
        <v>2800</v>
      </c>
      <c r="G366" s="8">
        <v>2400</v>
      </c>
      <c r="H366" s="8">
        <v>2200</v>
      </c>
      <c r="I366" s="8">
        <v>2600</v>
      </c>
      <c r="J366" s="8">
        <v>2700</v>
      </c>
      <c r="K366" s="8">
        <v>2500</v>
      </c>
      <c r="L366" s="8">
        <v>2600</v>
      </c>
      <c r="M366" s="8">
        <v>3000</v>
      </c>
      <c r="N366" s="8">
        <v>3600</v>
      </c>
      <c r="O366" s="8">
        <v>3800</v>
      </c>
      <c r="P366" s="8">
        <v>3400</v>
      </c>
      <c r="Q366" s="8">
        <v>3100</v>
      </c>
      <c r="R366" s="8">
        <v>3400</v>
      </c>
      <c r="S366" s="8">
        <v>2600</v>
      </c>
      <c r="T366" s="8">
        <v>1800</v>
      </c>
      <c r="U366" s="8">
        <v>1100</v>
      </c>
      <c r="V366" s="174">
        <v>800</v>
      </c>
    </row>
    <row r="367" spans="1:22" x14ac:dyDescent="0.35">
      <c r="A367" s="173" t="s">
        <v>778</v>
      </c>
      <c r="B367" s="187" t="s">
        <v>779</v>
      </c>
      <c r="C367" s="8">
        <v>155000</v>
      </c>
      <c r="D367" s="8">
        <v>3700</v>
      </c>
      <c r="E367" s="8">
        <v>4200</v>
      </c>
      <c r="F367" s="8">
        <v>4500</v>
      </c>
      <c r="G367" s="8">
        <v>4000</v>
      </c>
      <c r="H367" s="8">
        <v>3600</v>
      </c>
      <c r="I367" s="8">
        <v>4600</v>
      </c>
      <c r="J367" s="8">
        <v>5000</v>
      </c>
      <c r="K367" s="8">
        <v>4900</v>
      </c>
      <c r="L367" s="8">
        <v>4600</v>
      </c>
      <c r="M367" s="8">
        <v>5200</v>
      </c>
      <c r="N367" s="8">
        <v>6000</v>
      </c>
      <c r="O367" s="8">
        <v>5900</v>
      </c>
      <c r="P367" s="8">
        <v>5100</v>
      </c>
      <c r="Q367" s="8">
        <v>4500</v>
      </c>
      <c r="R367" s="8">
        <v>5000</v>
      </c>
      <c r="S367" s="8">
        <v>3600</v>
      </c>
      <c r="T367" s="8">
        <v>2500</v>
      </c>
      <c r="U367" s="8">
        <v>1400</v>
      </c>
      <c r="V367" s="174">
        <v>900</v>
      </c>
    </row>
    <row r="368" spans="1:22" x14ac:dyDescent="0.35">
      <c r="A368" s="173" t="s">
        <v>780</v>
      </c>
      <c r="B368" s="187" t="s">
        <v>781</v>
      </c>
      <c r="C368" s="8">
        <v>135100</v>
      </c>
      <c r="D368" s="8">
        <v>3400</v>
      </c>
      <c r="E368" s="8">
        <v>4000</v>
      </c>
      <c r="F368" s="8">
        <v>4000</v>
      </c>
      <c r="G368" s="8">
        <v>3500</v>
      </c>
      <c r="H368" s="8">
        <v>3400</v>
      </c>
      <c r="I368" s="8">
        <v>3900</v>
      </c>
      <c r="J368" s="8">
        <v>4400</v>
      </c>
      <c r="K368" s="8">
        <v>4500</v>
      </c>
      <c r="L368" s="8">
        <v>4000</v>
      </c>
      <c r="M368" s="8">
        <v>4400</v>
      </c>
      <c r="N368" s="8">
        <v>5200</v>
      </c>
      <c r="O368" s="8">
        <v>4800</v>
      </c>
      <c r="P368" s="8">
        <v>4200</v>
      </c>
      <c r="Q368" s="8">
        <v>3900</v>
      </c>
      <c r="R368" s="8">
        <v>3900</v>
      </c>
      <c r="S368" s="8">
        <v>2900</v>
      </c>
      <c r="T368" s="8">
        <v>1900</v>
      </c>
      <c r="U368" s="8">
        <v>1300</v>
      </c>
      <c r="V368" s="174">
        <v>800</v>
      </c>
    </row>
    <row r="369" spans="1:22" x14ac:dyDescent="0.35">
      <c r="A369" s="173" t="s">
        <v>782</v>
      </c>
      <c r="B369" s="187" t="s">
        <v>783</v>
      </c>
      <c r="C369" s="8">
        <v>133200</v>
      </c>
      <c r="D369" s="8">
        <v>2800</v>
      </c>
      <c r="E369" s="8">
        <v>3200</v>
      </c>
      <c r="F369" s="8">
        <v>3400</v>
      </c>
      <c r="G369" s="8">
        <v>3100</v>
      </c>
      <c r="H369" s="8">
        <v>2600</v>
      </c>
      <c r="I369" s="8">
        <v>3200</v>
      </c>
      <c r="J369" s="8">
        <v>3400</v>
      </c>
      <c r="K369" s="8">
        <v>3300</v>
      </c>
      <c r="L369" s="8">
        <v>3300</v>
      </c>
      <c r="M369" s="8">
        <v>4000</v>
      </c>
      <c r="N369" s="8">
        <v>5100</v>
      </c>
      <c r="O369" s="8">
        <v>5500</v>
      </c>
      <c r="P369" s="8">
        <v>5300</v>
      </c>
      <c r="Q369" s="8">
        <v>5000</v>
      </c>
      <c r="R369" s="8">
        <v>5000</v>
      </c>
      <c r="S369" s="8">
        <v>3900</v>
      </c>
      <c r="T369" s="8">
        <v>2700</v>
      </c>
      <c r="U369" s="8">
        <v>1700</v>
      </c>
      <c r="V369" s="8">
        <v>1200</v>
      </c>
    </row>
    <row r="370" spans="1:22" x14ac:dyDescent="0.35">
      <c r="A370" s="173" t="s">
        <v>784</v>
      </c>
      <c r="B370" s="187" t="s">
        <v>785</v>
      </c>
      <c r="C370" s="8">
        <v>71500</v>
      </c>
      <c r="D370" s="8">
        <v>1300</v>
      </c>
      <c r="E370" s="8">
        <v>1700</v>
      </c>
      <c r="F370" s="8">
        <v>1700</v>
      </c>
      <c r="G370" s="8">
        <v>2300</v>
      </c>
      <c r="H370" s="8">
        <v>3100</v>
      </c>
      <c r="I370" s="8">
        <v>1800</v>
      </c>
      <c r="J370" s="8">
        <v>1700</v>
      </c>
      <c r="K370" s="8">
        <v>1700</v>
      </c>
      <c r="L370" s="8">
        <v>1700</v>
      </c>
      <c r="M370" s="8">
        <v>1900</v>
      </c>
      <c r="N370" s="8">
        <v>2400</v>
      </c>
      <c r="O370" s="8">
        <v>2800</v>
      </c>
      <c r="P370" s="8">
        <v>2600</v>
      </c>
      <c r="Q370" s="8">
        <v>2500</v>
      </c>
      <c r="R370" s="8">
        <v>2500</v>
      </c>
      <c r="S370" s="8">
        <v>2000</v>
      </c>
      <c r="T370" s="8">
        <v>1300</v>
      </c>
      <c r="U370" s="174">
        <v>900</v>
      </c>
      <c r="V370" s="174">
        <v>600</v>
      </c>
    </row>
    <row r="371" spans="1:22" x14ac:dyDescent="0.35">
      <c r="A371" s="173" t="s">
        <v>786</v>
      </c>
      <c r="B371" s="187" t="s">
        <v>787</v>
      </c>
      <c r="C371" s="8">
        <v>123400</v>
      </c>
      <c r="D371" s="8">
        <v>2700</v>
      </c>
      <c r="E371" s="8">
        <v>3300</v>
      </c>
      <c r="F371" s="8">
        <v>3500</v>
      </c>
      <c r="G371" s="8">
        <v>3000</v>
      </c>
      <c r="H371" s="8">
        <v>2600</v>
      </c>
      <c r="I371" s="8">
        <v>3200</v>
      </c>
      <c r="J371" s="8">
        <v>3400</v>
      </c>
      <c r="K371" s="8">
        <v>3300</v>
      </c>
      <c r="L371" s="8">
        <v>3200</v>
      </c>
      <c r="M371" s="8">
        <v>3700</v>
      </c>
      <c r="N371" s="8">
        <v>4500</v>
      </c>
      <c r="O371" s="8">
        <v>5000</v>
      </c>
      <c r="P371" s="8">
        <v>4600</v>
      </c>
      <c r="Q371" s="8">
        <v>4300</v>
      </c>
      <c r="R371" s="8">
        <v>4600</v>
      </c>
      <c r="S371" s="8">
        <v>3500</v>
      </c>
      <c r="T371" s="8">
        <v>2300</v>
      </c>
      <c r="U371" s="8">
        <v>1600</v>
      </c>
      <c r="V371" s="174">
        <v>900</v>
      </c>
    </row>
    <row r="372" spans="1:22" x14ac:dyDescent="0.35">
      <c r="A372" s="173" t="s">
        <v>788</v>
      </c>
      <c r="B372" s="187" t="s">
        <v>789</v>
      </c>
      <c r="C372" s="8">
        <v>187900</v>
      </c>
      <c r="D372" s="8">
        <v>4500</v>
      </c>
      <c r="E372" s="8">
        <v>5000</v>
      </c>
      <c r="F372" s="8">
        <v>5400</v>
      </c>
      <c r="G372" s="8">
        <v>4700</v>
      </c>
      <c r="H372" s="8">
        <v>4300</v>
      </c>
      <c r="I372" s="8">
        <v>5100</v>
      </c>
      <c r="J372" s="8">
        <v>5400</v>
      </c>
      <c r="K372" s="8">
        <v>5400</v>
      </c>
      <c r="L372" s="8">
        <v>5300</v>
      </c>
      <c r="M372" s="8">
        <v>5700</v>
      </c>
      <c r="N372" s="8">
        <v>6900</v>
      </c>
      <c r="O372" s="8">
        <v>7500</v>
      </c>
      <c r="P372" s="8">
        <v>6900</v>
      </c>
      <c r="Q372" s="8">
        <v>6400</v>
      </c>
      <c r="R372" s="8">
        <v>6200</v>
      </c>
      <c r="S372" s="8">
        <v>4800</v>
      </c>
      <c r="T372" s="8">
        <v>3200</v>
      </c>
      <c r="U372" s="8">
        <v>2100</v>
      </c>
      <c r="V372" s="8">
        <v>1400</v>
      </c>
    </row>
    <row r="373" spans="1:22" x14ac:dyDescent="0.35">
      <c r="A373" s="173" t="s">
        <v>790</v>
      </c>
      <c r="B373" s="187" t="s">
        <v>791</v>
      </c>
      <c r="C373" s="8">
        <v>238500</v>
      </c>
      <c r="D373" s="8">
        <v>5600</v>
      </c>
      <c r="E373" s="8">
        <v>6300</v>
      </c>
      <c r="F373" s="8">
        <v>6500</v>
      </c>
      <c r="G373" s="8">
        <v>6900</v>
      </c>
      <c r="H373" s="8">
        <v>8700</v>
      </c>
      <c r="I373" s="8">
        <v>7200</v>
      </c>
      <c r="J373" s="8">
        <v>7700</v>
      </c>
      <c r="K373" s="8">
        <v>7400</v>
      </c>
      <c r="L373" s="8">
        <v>7000</v>
      </c>
      <c r="M373" s="8">
        <v>7100</v>
      </c>
      <c r="N373" s="8">
        <v>7900</v>
      </c>
      <c r="O373" s="8">
        <v>8200</v>
      </c>
      <c r="P373" s="8">
        <v>7600</v>
      </c>
      <c r="Q373" s="8">
        <v>6600</v>
      </c>
      <c r="R373" s="8">
        <v>6900</v>
      </c>
      <c r="S373" s="8">
        <v>5200</v>
      </c>
      <c r="T373" s="8">
        <v>3900</v>
      </c>
      <c r="U373" s="8">
        <v>2600</v>
      </c>
      <c r="V373" s="8">
        <v>1600</v>
      </c>
    </row>
    <row r="374" spans="1:22" x14ac:dyDescent="0.35">
      <c r="A374" s="173" t="s">
        <v>792</v>
      </c>
      <c r="B374" s="187" t="s">
        <v>793</v>
      </c>
      <c r="C374" s="8">
        <v>142300</v>
      </c>
      <c r="D374" s="8">
        <v>3500</v>
      </c>
      <c r="E374" s="8">
        <v>3900</v>
      </c>
      <c r="F374" s="8">
        <v>4100</v>
      </c>
      <c r="G374" s="8">
        <v>4100</v>
      </c>
      <c r="H374" s="8">
        <v>3600</v>
      </c>
      <c r="I374" s="8">
        <v>4200</v>
      </c>
      <c r="J374" s="8">
        <v>4700</v>
      </c>
      <c r="K374" s="8">
        <v>4500</v>
      </c>
      <c r="L374" s="8">
        <v>4200</v>
      </c>
      <c r="M374" s="8">
        <v>4300</v>
      </c>
      <c r="N374" s="8">
        <v>5000</v>
      </c>
      <c r="O374" s="8">
        <v>5300</v>
      </c>
      <c r="P374" s="8">
        <v>4900</v>
      </c>
      <c r="Q374" s="8">
        <v>4300</v>
      </c>
      <c r="R374" s="8">
        <v>4200</v>
      </c>
      <c r="S374" s="8">
        <v>3100</v>
      </c>
      <c r="T374" s="8">
        <v>2200</v>
      </c>
      <c r="U374" s="8">
        <v>1400</v>
      </c>
      <c r="V374" s="174">
        <v>900</v>
      </c>
    </row>
    <row r="375" spans="1:22" x14ac:dyDescent="0.35">
      <c r="A375" s="173" t="s">
        <v>794</v>
      </c>
      <c r="B375" s="187" t="s">
        <v>1051</v>
      </c>
      <c r="C375" s="8">
        <v>145500</v>
      </c>
      <c r="D375" s="8">
        <v>3600</v>
      </c>
      <c r="E375" s="8">
        <v>4100</v>
      </c>
      <c r="F375" s="8">
        <v>4100</v>
      </c>
      <c r="G375" s="8">
        <v>3600</v>
      </c>
      <c r="H375" s="8">
        <v>3500</v>
      </c>
      <c r="I375" s="8">
        <v>4400</v>
      </c>
      <c r="J375" s="8">
        <v>5000</v>
      </c>
      <c r="K375" s="8">
        <v>4500</v>
      </c>
      <c r="L375" s="8">
        <v>4300</v>
      </c>
      <c r="M375" s="8">
        <v>4800</v>
      </c>
      <c r="N375" s="8">
        <v>5400</v>
      </c>
      <c r="O375" s="8">
        <v>5500</v>
      </c>
      <c r="P375" s="8">
        <v>4700</v>
      </c>
      <c r="Q375" s="8">
        <v>4200</v>
      </c>
      <c r="R375" s="8">
        <v>4300</v>
      </c>
      <c r="S375" s="8">
        <v>3200</v>
      </c>
      <c r="T375" s="8">
        <v>2400</v>
      </c>
      <c r="U375" s="8">
        <v>1400</v>
      </c>
      <c r="V375" s="174">
        <v>800</v>
      </c>
    </row>
    <row r="376" spans="1:22" x14ac:dyDescent="0.35">
      <c r="A376" s="173" t="s">
        <v>796</v>
      </c>
      <c r="B376" s="187" t="s">
        <v>1052</v>
      </c>
      <c r="C376" s="8">
        <v>131800</v>
      </c>
      <c r="D376" s="8">
        <v>3400</v>
      </c>
      <c r="E376" s="8">
        <v>3900</v>
      </c>
      <c r="F376" s="8">
        <v>4000</v>
      </c>
      <c r="G376" s="8">
        <v>3400</v>
      </c>
      <c r="H376" s="8">
        <v>2900</v>
      </c>
      <c r="I376" s="8">
        <v>3700</v>
      </c>
      <c r="J376" s="8">
        <v>4200</v>
      </c>
      <c r="K376" s="8">
        <v>4200</v>
      </c>
      <c r="L376" s="8">
        <v>4200</v>
      </c>
      <c r="M376" s="8">
        <v>4300</v>
      </c>
      <c r="N376" s="8">
        <v>4800</v>
      </c>
      <c r="O376" s="8">
        <v>5000</v>
      </c>
      <c r="P376" s="8">
        <v>4500</v>
      </c>
      <c r="Q376" s="8">
        <v>4100</v>
      </c>
      <c r="R376" s="8">
        <v>4100</v>
      </c>
      <c r="S376" s="8">
        <v>3100</v>
      </c>
      <c r="T376" s="8">
        <v>2200</v>
      </c>
      <c r="U376" s="8">
        <v>1400</v>
      </c>
      <c r="V376" s="174">
        <v>900</v>
      </c>
    </row>
    <row r="377" spans="1:22" x14ac:dyDescent="0.35">
      <c r="A377" s="173" t="s">
        <v>798</v>
      </c>
      <c r="B377" s="187" t="s">
        <v>799</v>
      </c>
      <c r="C377" s="8">
        <v>362400</v>
      </c>
      <c r="D377" s="8">
        <v>9400</v>
      </c>
      <c r="E377" s="8">
        <v>10500</v>
      </c>
      <c r="F377" s="8">
        <v>10500</v>
      </c>
      <c r="G377" s="8">
        <v>13600</v>
      </c>
      <c r="H377" s="8">
        <v>19700</v>
      </c>
      <c r="I377" s="8">
        <v>14600</v>
      </c>
      <c r="J377" s="8">
        <v>13800</v>
      </c>
      <c r="K377" s="8">
        <v>12700</v>
      </c>
      <c r="L377" s="8">
        <v>11200</v>
      </c>
      <c r="M377" s="8">
        <v>10200</v>
      </c>
      <c r="N377" s="8">
        <v>10700</v>
      </c>
      <c r="O377" s="8">
        <v>10700</v>
      </c>
      <c r="P377" s="8">
        <v>9200</v>
      </c>
      <c r="Q377" s="8">
        <v>7600</v>
      </c>
      <c r="R377" s="8">
        <v>7300</v>
      </c>
      <c r="S377" s="8">
        <v>5200</v>
      </c>
      <c r="T377" s="8">
        <v>4000</v>
      </c>
      <c r="U377" s="8">
        <v>2800</v>
      </c>
      <c r="V377" s="8">
        <v>1900</v>
      </c>
    </row>
    <row r="378" spans="1:22" x14ac:dyDescent="0.35">
      <c r="A378" s="173" t="s">
        <v>800</v>
      </c>
      <c r="B378" s="187" t="s">
        <v>801</v>
      </c>
      <c r="C378" s="8">
        <v>237700</v>
      </c>
      <c r="D378" s="8">
        <v>6100</v>
      </c>
      <c r="E378" s="8">
        <v>7000</v>
      </c>
      <c r="F378" s="8">
        <v>7100</v>
      </c>
      <c r="G378" s="8">
        <v>6600</v>
      </c>
      <c r="H378" s="8">
        <v>7000</v>
      </c>
      <c r="I378" s="8">
        <v>7500</v>
      </c>
      <c r="J378" s="8">
        <v>8400</v>
      </c>
      <c r="K378" s="8">
        <v>7900</v>
      </c>
      <c r="L378" s="8">
        <v>6900</v>
      </c>
      <c r="M378" s="8">
        <v>7600</v>
      </c>
      <c r="N378" s="8">
        <v>8500</v>
      </c>
      <c r="O378" s="8">
        <v>8500</v>
      </c>
      <c r="P378" s="8">
        <v>7400</v>
      </c>
      <c r="Q378" s="8">
        <v>6600</v>
      </c>
      <c r="R378" s="8">
        <v>6800</v>
      </c>
      <c r="S378" s="8">
        <v>4900</v>
      </c>
      <c r="T378" s="8">
        <v>3400</v>
      </c>
      <c r="U378" s="8">
        <v>2100</v>
      </c>
      <c r="V378" s="8">
        <v>1300</v>
      </c>
    </row>
    <row r="379" spans="1:22" x14ac:dyDescent="0.35">
      <c r="A379" s="173" t="s">
        <v>802</v>
      </c>
      <c r="B379" s="187" t="s">
        <v>803</v>
      </c>
      <c r="C379" s="8">
        <v>58800</v>
      </c>
      <c r="D379" s="8">
        <v>1600</v>
      </c>
      <c r="E379" s="8">
        <v>1800</v>
      </c>
      <c r="F379" s="8">
        <v>1700</v>
      </c>
      <c r="G379" s="8">
        <v>1500</v>
      </c>
      <c r="H379" s="8">
        <v>1600</v>
      </c>
      <c r="I379" s="8">
        <v>1900</v>
      </c>
      <c r="J379" s="8">
        <v>2200</v>
      </c>
      <c r="K379" s="8">
        <v>2100</v>
      </c>
      <c r="L379" s="8">
        <v>1700</v>
      </c>
      <c r="M379" s="8">
        <v>1800</v>
      </c>
      <c r="N379" s="8">
        <v>2100</v>
      </c>
      <c r="O379" s="8">
        <v>2200</v>
      </c>
      <c r="P379" s="8">
        <v>1900</v>
      </c>
      <c r="Q379" s="8">
        <v>1600</v>
      </c>
      <c r="R379" s="8">
        <v>1700</v>
      </c>
      <c r="S379" s="8">
        <v>1100</v>
      </c>
      <c r="T379" s="174">
        <v>800</v>
      </c>
      <c r="U379" s="174">
        <v>500</v>
      </c>
      <c r="V379" s="174">
        <v>300</v>
      </c>
    </row>
    <row r="380" spans="1:22" x14ac:dyDescent="0.35">
      <c r="A380" s="173" t="s">
        <v>804</v>
      </c>
      <c r="B380" s="187" t="s">
        <v>805</v>
      </c>
      <c r="C380" s="8">
        <v>175900</v>
      </c>
      <c r="D380" s="8">
        <v>4600</v>
      </c>
      <c r="E380" s="8">
        <v>5100</v>
      </c>
      <c r="F380" s="8">
        <v>5300</v>
      </c>
      <c r="G380" s="8">
        <v>4500</v>
      </c>
      <c r="H380" s="8">
        <v>4400</v>
      </c>
      <c r="I380" s="8">
        <v>5600</v>
      </c>
      <c r="J380" s="8">
        <v>6000</v>
      </c>
      <c r="K380" s="8">
        <v>5900</v>
      </c>
      <c r="L380" s="8">
        <v>5500</v>
      </c>
      <c r="M380" s="8">
        <v>5600</v>
      </c>
      <c r="N380" s="8">
        <v>6500</v>
      </c>
      <c r="O380" s="8">
        <v>6400</v>
      </c>
      <c r="P380" s="8">
        <v>5600</v>
      </c>
      <c r="Q380" s="8">
        <v>5100</v>
      </c>
      <c r="R380" s="8">
        <v>5200</v>
      </c>
      <c r="S380" s="8">
        <v>3700</v>
      </c>
      <c r="T380" s="8">
        <v>2500</v>
      </c>
      <c r="U380" s="8">
        <v>1600</v>
      </c>
      <c r="V380" s="174">
        <v>800</v>
      </c>
    </row>
    <row r="381" spans="1:22" x14ac:dyDescent="0.35">
      <c r="A381" s="173" t="s">
        <v>806</v>
      </c>
      <c r="B381" s="187" t="s">
        <v>807</v>
      </c>
      <c r="C381" s="8">
        <v>66900</v>
      </c>
      <c r="D381" s="8">
        <v>1700</v>
      </c>
      <c r="E381" s="8">
        <v>1800</v>
      </c>
      <c r="F381" s="8">
        <v>1900</v>
      </c>
      <c r="G381" s="8">
        <v>1600</v>
      </c>
      <c r="H381" s="8">
        <v>1800</v>
      </c>
      <c r="I381" s="8">
        <v>2300</v>
      </c>
      <c r="J381" s="8">
        <v>2400</v>
      </c>
      <c r="K381" s="8">
        <v>2000</v>
      </c>
      <c r="L381" s="8">
        <v>1900</v>
      </c>
      <c r="M381" s="8">
        <v>2100</v>
      </c>
      <c r="N381" s="8">
        <v>2600</v>
      </c>
      <c r="O381" s="8">
        <v>2600</v>
      </c>
      <c r="P381" s="8">
        <v>2200</v>
      </c>
      <c r="Q381" s="8">
        <v>1800</v>
      </c>
      <c r="R381" s="8">
        <v>2000</v>
      </c>
      <c r="S381" s="8">
        <v>1500</v>
      </c>
      <c r="T381" s="8">
        <v>1000</v>
      </c>
      <c r="U381" s="174">
        <v>600</v>
      </c>
      <c r="V381" s="174">
        <v>300</v>
      </c>
    </row>
    <row r="382" spans="1:22" x14ac:dyDescent="0.35">
      <c r="A382" s="173" t="s">
        <v>808</v>
      </c>
      <c r="B382" s="187" t="s">
        <v>809</v>
      </c>
      <c r="C382" s="8">
        <v>92300</v>
      </c>
      <c r="D382" s="8">
        <v>2400</v>
      </c>
      <c r="E382" s="8">
        <v>2600</v>
      </c>
      <c r="F382" s="8">
        <v>2700</v>
      </c>
      <c r="G382" s="8">
        <v>2300</v>
      </c>
      <c r="H382" s="8">
        <v>2300</v>
      </c>
      <c r="I382" s="8">
        <v>3000</v>
      </c>
      <c r="J382" s="8">
        <v>3300</v>
      </c>
      <c r="K382" s="8">
        <v>2900</v>
      </c>
      <c r="L382" s="8">
        <v>2700</v>
      </c>
      <c r="M382" s="8">
        <v>2800</v>
      </c>
      <c r="N382" s="8">
        <v>3300</v>
      </c>
      <c r="O382" s="8">
        <v>3500</v>
      </c>
      <c r="P382" s="8">
        <v>3000</v>
      </c>
      <c r="Q382" s="8">
        <v>2800</v>
      </c>
      <c r="R382" s="8">
        <v>2700</v>
      </c>
      <c r="S382" s="8">
        <v>2000</v>
      </c>
      <c r="T382" s="8">
        <v>1400</v>
      </c>
      <c r="U382" s="8">
        <v>1000</v>
      </c>
      <c r="V382" s="174">
        <v>500</v>
      </c>
    </row>
    <row r="383" spans="1:22" x14ac:dyDescent="0.35">
      <c r="A383" s="173" t="s">
        <v>810</v>
      </c>
      <c r="B383" s="187" t="s">
        <v>811</v>
      </c>
      <c r="C383" s="8">
        <v>93000</v>
      </c>
      <c r="D383" s="8">
        <v>1900</v>
      </c>
      <c r="E383" s="8">
        <v>2200</v>
      </c>
      <c r="F383" s="8">
        <v>2500</v>
      </c>
      <c r="G383" s="8">
        <v>2200</v>
      </c>
      <c r="H383" s="8">
        <v>1800</v>
      </c>
      <c r="I383" s="8">
        <v>2200</v>
      </c>
      <c r="J383" s="8">
        <v>2400</v>
      </c>
      <c r="K383" s="8">
        <v>2600</v>
      </c>
      <c r="L383" s="8">
        <v>2600</v>
      </c>
      <c r="M383" s="8">
        <v>3000</v>
      </c>
      <c r="N383" s="8">
        <v>3800</v>
      </c>
      <c r="O383" s="8">
        <v>4100</v>
      </c>
      <c r="P383" s="8">
        <v>3400</v>
      </c>
      <c r="Q383" s="8">
        <v>3200</v>
      </c>
      <c r="R383" s="8">
        <v>3300</v>
      </c>
      <c r="S383" s="8">
        <v>2600</v>
      </c>
      <c r="T383" s="8">
        <v>1800</v>
      </c>
      <c r="U383" s="8">
        <v>1200</v>
      </c>
      <c r="V383" s="174">
        <v>800</v>
      </c>
    </row>
    <row r="384" spans="1:22" x14ac:dyDescent="0.35">
      <c r="A384" s="173" t="s">
        <v>812</v>
      </c>
      <c r="B384" s="187" t="s">
        <v>813</v>
      </c>
      <c r="C384" s="8">
        <v>159600</v>
      </c>
      <c r="D384" s="8">
        <v>4800</v>
      </c>
      <c r="E384" s="8">
        <v>5000</v>
      </c>
      <c r="F384" s="8">
        <v>5000</v>
      </c>
      <c r="G384" s="8">
        <v>4200</v>
      </c>
      <c r="H384" s="8">
        <v>4300</v>
      </c>
      <c r="I384" s="8">
        <v>5700</v>
      </c>
      <c r="J384" s="8">
        <v>6500</v>
      </c>
      <c r="K384" s="8">
        <v>5700</v>
      </c>
      <c r="L384" s="8">
        <v>5000</v>
      </c>
      <c r="M384" s="8">
        <v>4900</v>
      </c>
      <c r="N384" s="8">
        <v>5500</v>
      </c>
      <c r="O384" s="8">
        <v>5400</v>
      </c>
      <c r="P384" s="8">
        <v>4500</v>
      </c>
      <c r="Q384" s="8">
        <v>3700</v>
      </c>
      <c r="R384" s="8">
        <v>3800</v>
      </c>
      <c r="S384" s="8">
        <v>2900</v>
      </c>
      <c r="T384" s="8">
        <v>2100</v>
      </c>
      <c r="U384" s="8">
        <v>1300</v>
      </c>
      <c r="V384" s="174">
        <v>800</v>
      </c>
    </row>
    <row r="385" ht="13" customHeight="1" x14ac:dyDescent="0.35"/>
    <row r="386" ht="13" customHeight="1" x14ac:dyDescent="0.35"/>
    <row r="387" ht="13" customHeight="1" x14ac:dyDescent="0.35"/>
    <row r="388" ht="13" customHeight="1" x14ac:dyDescent="0.35"/>
    <row r="389" ht="13" customHeight="1" x14ac:dyDescent="0.35"/>
    <row r="390" ht="13" customHeight="1" x14ac:dyDescent="0.35"/>
    <row r="391" ht="13" customHeight="1" x14ac:dyDescent="0.35"/>
    <row r="392" ht="13" customHeight="1" x14ac:dyDescent="0.35"/>
    <row r="393" ht="13" customHeight="1" x14ac:dyDescent="0.35"/>
    <row r="394" ht="13" customHeight="1" x14ac:dyDescent="0.35"/>
    <row r="395" ht="13" customHeight="1" x14ac:dyDescent="0.35"/>
    <row r="396" ht="13" customHeight="1" x14ac:dyDescent="0.35"/>
    <row r="397" ht="13" customHeight="1" x14ac:dyDescent="0.35"/>
    <row r="398" ht="13" customHeight="1" x14ac:dyDescent="0.35"/>
    <row r="399" ht="13" customHeight="1" x14ac:dyDescent="0.35"/>
    <row r="400" ht="13" customHeight="1" x14ac:dyDescent="0.35"/>
    <row r="401" ht="13" customHeight="1" x14ac:dyDescent="0.35"/>
    <row r="402" ht="13" customHeight="1" x14ac:dyDescent="0.35"/>
    <row r="403" ht="13" customHeight="1" x14ac:dyDescent="0.35"/>
    <row r="404" ht="13" customHeight="1" x14ac:dyDescent="0.35"/>
    <row r="405" ht="13" customHeight="1" x14ac:dyDescent="0.35"/>
    <row r="406" ht="13" customHeight="1" x14ac:dyDescent="0.35"/>
    <row r="407" ht="13" customHeight="1" x14ac:dyDescent="0.35"/>
    <row r="408" ht="13" customHeight="1" x14ac:dyDescent="0.35"/>
    <row r="409" ht="13" customHeight="1" x14ac:dyDescent="0.35"/>
    <row r="410" ht="13" customHeight="1" x14ac:dyDescent="0.35"/>
    <row r="411" ht="13" customHeight="1" x14ac:dyDescent="0.35"/>
    <row r="412" ht="13" customHeight="1" x14ac:dyDescent="0.35"/>
    <row r="413" ht="13" customHeight="1" x14ac:dyDescent="0.35"/>
    <row r="414" ht="13" customHeight="1" x14ac:dyDescent="0.35"/>
    <row r="415" ht="13" customHeight="1" x14ac:dyDescent="0.35"/>
    <row r="416" ht="13" customHeight="1" x14ac:dyDescent="0.35"/>
    <row r="417" ht="13" customHeight="1" x14ac:dyDescent="0.35"/>
    <row r="418" ht="13" customHeight="1" x14ac:dyDescent="0.35"/>
    <row r="419" ht="13" customHeight="1" x14ac:dyDescent="0.35"/>
    <row r="420" ht="13" customHeight="1" x14ac:dyDescent="0.35"/>
    <row r="421" ht="13" customHeight="1" x14ac:dyDescent="0.35"/>
    <row r="422" ht="13" customHeight="1" x14ac:dyDescent="0.35"/>
    <row r="423" ht="13" customHeight="1" x14ac:dyDescent="0.35"/>
    <row r="424" ht="13" customHeight="1" x14ac:dyDescent="0.35"/>
    <row r="425" ht="13" customHeight="1" x14ac:dyDescent="0.35"/>
    <row r="426" ht="13" customHeight="1" x14ac:dyDescent="0.35"/>
    <row r="427" ht="13" customHeight="1" x14ac:dyDescent="0.35"/>
    <row r="428" ht="13" customHeight="1" x14ac:dyDescent="0.35"/>
    <row r="429" ht="13" customHeight="1" x14ac:dyDescent="0.35"/>
    <row r="430" ht="13" customHeight="1" x14ac:dyDescent="0.35"/>
    <row r="431" ht="13" customHeight="1" x14ac:dyDescent="0.35"/>
    <row r="432" ht="13" customHeight="1" x14ac:dyDescent="0.35"/>
    <row r="433" ht="13" customHeight="1" x14ac:dyDescent="0.35"/>
    <row r="434" ht="13" customHeight="1" x14ac:dyDescent="0.35"/>
    <row r="435" ht="13" customHeight="1" x14ac:dyDescent="0.35"/>
    <row r="436" ht="13" customHeight="1" x14ac:dyDescent="0.35"/>
    <row r="437" ht="13" customHeight="1" x14ac:dyDescent="0.35"/>
    <row r="438" ht="13" customHeight="1" x14ac:dyDescent="0.35"/>
    <row r="439" ht="13" customHeight="1" x14ac:dyDescent="0.35"/>
    <row r="440" ht="13" customHeight="1" x14ac:dyDescent="0.35"/>
    <row r="441" ht="13" customHeight="1" x14ac:dyDescent="0.35"/>
    <row r="442" ht="13" customHeight="1" x14ac:dyDescent="0.35"/>
    <row r="443" ht="13" customHeight="1" x14ac:dyDescent="0.35"/>
    <row r="444" ht="13" customHeight="1" x14ac:dyDescent="0.35"/>
    <row r="445" ht="13" customHeight="1" x14ac:dyDescent="0.35"/>
    <row r="446" ht="13" customHeight="1" x14ac:dyDescent="0.35"/>
    <row r="447" ht="13" customHeight="1" x14ac:dyDescent="0.35"/>
    <row r="448" ht="13" customHeight="1" x14ac:dyDescent="0.35"/>
    <row r="449" ht="13" customHeight="1" x14ac:dyDescent="0.35"/>
    <row r="450" ht="13" customHeight="1" x14ac:dyDescent="0.35"/>
    <row r="451" ht="13" customHeight="1" x14ac:dyDescent="0.35"/>
    <row r="452" ht="13" customHeight="1" x14ac:dyDescent="0.35"/>
    <row r="453" ht="13" customHeight="1" x14ac:dyDescent="0.35"/>
    <row r="454" ht="13" customHeight="1" x14ac:dyDescent="0.35"/>
    <row r="455" ht="13" customHeight="1" x14ac:dyDescent="0.35"/>
    <row r="456" ht="13" customHeight="1" x14ac:dyDescent="0.35"/>
    <row r="457" ht="13" customHeight="1" x14ac:dyDescent="0.35"/>
    <row r="458" ht="13" customHeight="1" x14ac:dyDescent="0.35"/>
    <row r="459" ht="13" customHeight="1" x14ac:dyDescent="0.35"/>
    <row r="460" ht="13" customHeight="1" x14ac:dyDescent="0.35"/>
    <row r="461" ht="13" customHeight="1" x14ac:dyDescent="0.35"/>
    <row r="462" ht="13" customHeight="1" x14ac:dyDescent="0.35"/>
    <row r="463" ht="13" customHeight="1" x14ac:dyDescent="0.35"/>
    <row r="464" ht="13" customHeight="1" x14ac:dyDescent="0.35"/>
    <row r="465" ht="13" customHeight="1" x14ac:dyDescent="0.35"/>
    <row r="466" ht="13" customHeight="1" x14ac:dyDescent="0.35"/>
    <row r="467" ht="13" customHeight="1" x14ac:dyDescent="0.35"/>
    <row r="468" ht="13" customHeight="1" x14ac:dyDescent="0.35"/>
    <row r="469" ht="13" customHeight="1" x14ac:dyDescent="0.35"/>
    <row r="470" ht="13" customHeight="1" x14ac:dyDescent="0.35"/>
    <row r="471" ht="13" customHeight="1" x14ac:dyDescent="0.35"/>
    <row r="472" ht="13" customHeight="1" x14ac:dyDescent="0.35"/>
    <row r="473" ht="13" customHeight="1" x14ac:dyDescent="0.35"/>
    <row r="474" ht="13" customHeight="1" x14ac:dyDescent="0.35"/>
    <row r="475" ht="13" customHeight="1" x14ac:dyDescent="0.35"/>
    <row r="476" ht="13" customHeight="1" x14ac:dyDescent="0.35"/>
    <row r="477" ht="13" customHeight="1" x14ac:dyDescent="0.35"/>
    <row r="478" ht="13" customHeight="1" x14ac:dyDescent="0.35"/>
    <row r="479" ht="13" customHeight="1" x14ac:dyDescent="0.35"/>
    <row r="480" ht="13" customHeight="1" x14ac:dyDescent="0.35"/>
    <row r="481" ht="13" customHeight="1" x14ac:dyDescent="0.35"/>
    <row r="482" ht="13" customHeight="1" x14ac:dyDescent="0.35"/>
    <row r="483" ht="13" customHeight="1" x14ac:dyDescent="0.35"/>
    <row r="484" ht="13" customHeight="1" x14ac:dyDescent="0.35"/>
    <row r="485" ht="13" customHeight="1" x14ac:dyDescent="0.35"/>
    <row r="486" ht="13" customHeight="1" x14ac:dyDescent="0.35"/>
    <row r="487" ht="13" customHeight="1" x14ac:dyDescent="0.35"/>
    <row r="488" ht="13" customHeight="1" x14ac:dyDescent="0.35"/>
    <row r="489" ht="13" customHeight="1" x14ac:dyDescent="0.35"/>
    <row r="490" ht="13" customHeight="1" x14ac:dyDescent="0.35"/>
    <row r="491" ht="13" customHeight="1" x14ac:dyDescent="0.35"/>
    <row r="492" ht="13" customHeight="1" x14ac:dyDescent="0.35"/>
    <row r="493" ht="13" customHeight="1" x14ac:dyDescent="0.35"/>
    <row r="494" ht="13" customHeight="1" x14ac:dyDescent="0.35"/>
    <row r="495" ht="13" customHeight="1" x14ac:dyDescent="0.35"/>
    <row r="496" ht="13" customHeight="1" x14ac:dyDescent="0.35"/>
    <row r="497" ht="13" customHeight="1" x14ac:dyDescent="0.35"/>
    <row r="498" ht="13" customHeight="1" x14ac:dyDescent="0.35"/>
    <row r="499" ht="13" customHeight="1" x14ac:dyDescent="0.35"/>
    <row r="500" ht="13" customHeight="1" x14ac:dyDescent="0.35"/>
    <row r="501" ht="13" customHeight="1" x14ac:dyDescent="0.35"/>
    <row r="502" ht="13" customHeight="1" x14ac:dyDescent="0.35"/>
    <row r="503" ht="13" customHeight="1" x14ac:dyDescent="0.35"/>
    <row r="504" ht="13" customHeight="1" x14ac:dyDescent="0.35"/>
    <row r="505" ht="13" customHeight="1" x14ac:dyDescent="0.35"/>
    <row r="506" ht="13" customHeight="1" x14ac:dyDescent="0.35"/>
    <row r="507" ht="13" customHeight="1" x14ac:dyDescent="0.35"/>
    <row r="508" ht="13" customHeight="1" x14ac:dyDescent="0.35"/>
    <row r="509" ht="13" customHeight="1" x14ac:dyDescent="0.35"/>
    <row r="510" ht="13" customHeight="1" x14ac:dyDescent="0.35"/>
    <row r="511" ht="13" customHeight="1" x14ac:dyDescent="0.35"/>
    <row r="512" ht="13" customHeight="1" x14ac:dyDescent="0.35"/>
    <row r="513" ht="13" customHeight="1" x14ac:dyDescent="0.35"/>
    <row r="514" ht="13" customHeight="1" x14ac:dyDescent="0.35"/>
    <row r="515" ht="13" customHeight="1" x14ac:dyDescent="0.35"/>
    <row r="516" ht="13" customHeight="1" x14ac:dyDescent="0.35"/>
    <row r="517" ht="13" customHeight="1" x14ac:dyDescent="0.35"/>
    <row r="518" ht="13" customHeight="1" x14ac:dyDescent="0.35"/>
    <row r="519" ht="13" customHeight="1" x14ac:dyDescent="0.35"/>
    <row r="520" ht="13" customHeight="1" x14ac:dyDescent="0.35"/>
    <row r="521" ht="13" customHeight="1" x14ac:dyDescent="0.35"/>
    <row r="522" ht="13" customHeight="1" x14ac:dyDescent="0.35"/>
    <row r="523" ht="13" customHeight="1" x14ac:dyDescent="0.35"/>
    <row r="524" ht="13" customHeight="1" x14ac:dyDescent="0.35"/>
    <row r="525" ht="13" customHeight="1" x14ac:dyDescent="0.35"/>
    <row r="526" ht="13" customHeight="1" x14ac:dyDescent="0.35"/>
    <row r="527" ht="13" customHeight="1" x14ac:dyDescent="0.35"/>
    <row r="528" ht="13" customHeight="1" x14ac:dyDescent="0.35"/>
    <row r="529" ht="13" customHeight="1" x14ac:dyDescent="0.35"/>
    <row r="530" ht="13" customHeight="1" x14ac:dyDescent="0.35"/>
    <row r="531" ht="13" customHeight="1" x14ac:dyDescent="0.35"/>
    <row r="532" ht="13" customHeight="1" x14ac:dyDescent="0.35"/>
    <row r="533" ht="13" customHeight="1" x14ac:dyDescent="0.35"/>
    <row r="534" ht="13" customHeight="1" x14ac:dyDescent="0.35"/>
    <row r="535" ht="13" customHeight="1" x14ac:dyDescent="0.35"/>
    <row r="536" ht="13" customHeight="1" x14ac:dyDescent="0.35"/>
    <row r="537" ht="13" customHeight="1" x14ac:dyDescent="0.35"/>
    <row r="538" ht="13" customHeight="1" x14ac:dyDescent="0.35"/>
    <row r="539" ht="13" customHeight="1" x14ac:dyDescent="0.35"/>
    <row r="540" ht="13" customHeight="1" x14ac:dyDescent="0.35"/>
    <row r="541" ht="13" customHeight="1" x14ac:dyDescent="0.35"/>
    <row r="542" ht="13" customHeight="1" x14ac:dyDescent="0.35"/>
    <row r="543" ht="13" customHeight="1" x14ac:dyDescent="0.35"/>
    <row r="544" ht="13" customHeight="1" x14ac:dyDescent="0.35"/>
    <row r="545" ht="13" customHeight="1" x14ac:dyDescent="0.35"/>
    <row r="546" ht="13" customHeight="1" x14ac:dyDescent="0.35"/>
    <row r="547" ht="13" customHeight="1" x14ac:dyDescent="0.35"/>
    <row r="548" ht="13" customHeight="1" x14ac:dyDescent="0.35"/>
    <row r="549" ht="13" customHeight="1" x14ac:dyDescent="0.35"/>
    <row r="550" ht="13" customHeight="1" x14ac:dyDescent="0.35"/>
    <row r="551" ht="13" customHeight="1" x14ac:dyDescent="0.35"/>
    <row r="552" ht="13" customHeight="1" x14ac:dyDescent="0.35"/>
    <row r="553" ht="13" customHeight="1" x14ac:dyDescent="0.35"/>
    <row r="554" ht="13" customHeight="1" x14ac:dyDescent="0.35"/>
    <row r="555" ht="13" customHeight="1" x14ac:dyDescent="0.35"/>
    <row r="556" ht="13" customHeight="1" x14ac:dyDescent="0.35"/>
    <row r="557" ht="13" customHeight="1" x14ac:dyDescent="0.35"/>
    <row r="558" ht="13" customHeight="1" x14ac:dyDescent="0.35"/>
    <row r="559" ht="13" customHeight="1" x14ac:dyDescent="0.35"/>
    <row r="560" ht="13" customHeight="1" x14ac:dyDescent="0.35"/>
    <row r="561" ht="13" customHeight="1" x14ac:dyDescent="0.35"/>
    <row r="562" ht="13" customHeight="1" x14ac:dyDescent="0.35"/>
    <row r="563" ht="13" customHeight="1" x14ac:dyDescent="0.35"/>
    <row r="564" ht="13" customHeight="1" x14ac:dyDescent="0.35"/>
    <row r="565" ht="13" customHeight="1" x14ac:dyDescent="0.35"/>
    <row r="566" ht="13" customHeight="1" x14ac:dyDescent="0.35"/>
    <row r="567" ht="13" customHeight="1" x14ac:dyDescent="0.35"/>
    <row r="568" ht="13" customHeight="1" x14ac:dyDescent="0.35"/>
    <row r="569" ht="13" customHeight="1" x14ac:dyDescent="0.35"/>
    <row r="570" ht="13" customHeight="1" x14ac:dyDescent="0.35"/>
    <row r="571" ht="13" customHeight="1" x14ac:dyDescent="0.35"/>
    <row r="572" ht="13" customHeight="1" x14ac:dyDescent="0.35"/>
    <row r="573" ht="13" customHeight="1" x14ac:dyDescent="0.35"/>
    <row r="574" ht="13" customHeight="1" x14ac:dyDescent="0.35"/>
    <row r="575" ht="13" customHeight="1" x14ac:dyDescent="0.35"/>
    <row r="576" ht="13" customHeight="1" x14ac:dyDescent="0.35"/>
    <row r="577" ht="13" customHeight="1" x14ac:dyDescent="0.35"/>
    <row r="578" ht="13" customHeight="1" x14ac:dyDescent="0.35"/>
    <row r="579" ht="13" customHeight="1" x14ac:dyDescent="0.35"/>
    <row r="580" ht="13" customHeight="1" x14ac:dyDescent="0.35"/>
    <row r="581" ht="13" customHeight="1" x14ac:dyDescent="0.35"/>
    <row r="582" ht="13" customHeight="1" x14ac:dyDescent="0.35"/>
    <row r="583" ht="13" customHeight="1" x14ac:dyDescent="0.35"/>
    <row r="584" ht="13" customHeight="1" x14ac:dyDescent="0.35"/>
    <row r="585" ht="13" customHeight="1" x14ac:dyDescent="0.35"/>
    <row r="586" ht="13" customHeight="1" x14ac:dyDescent="0.35"/>
    <row r="587" ht="13" customHeight="1" x14ac:dyDescent="0.35"/>
    <row r="588" ht="13" customHeight="1" x14ac:dyDescent="0.35"/>
    <row r="589" ht="13" customHeight="1" x14ac:dyDescent="0.35"/>
    <row r="590" ht="13" customHeight="1" x14ac:dyDescent="0.35"/>
    <row r="591" ht="13" customHeight="1" x14ac:dyDescent="0.35"/>
    <row r="592" ht="13" customHeight="1" x14ac:dyDescent="0.35"/>
    <row r="593" ht="13" customHeight="1" x14ac:dyDescent="0.35"/>
    <row r="594" ht="13" customHeight="1" x14ac:dyDescent="0.35"/>
    <row r="595" ht="13" customHeight="1" x14ac:dyDescent="0.35"/>
    <row r="596" ht="13" customHeight="1" x14ac:dyDescent="0.35"/>
    <row r="597" ht="13" customHeight="1" x14ac:dyDescent="0.35"/>
    <row r="598" ht="13" customHeight="1" x14ac:dyDescent="0.35"/>
    <row r="599" ht="13" customHeight="1" x14ac:dyDescent="0.35"/>
    <row r="600" ht="13" customHeight="1" x14ac:dyDescent="0.35"/>
    <row r="601" ht="13" customHeight="1" x14ac:dyDescent="0.35"/>
  </sheetData>
  <sheetProtection selectLockedCells="1" selectUnlockedCells="1"/>
  <hyperlinks>
    <hyperlink ref="A1" location="Index" display="Back to Index" xr:uid="{522CEE47-B78B-4570-81B2-9396D388BD97}"/>
  </hyperlinks>
  <pageMargins left="0.39370078740157483" right="0.39370078740157483" top="0.39370078740157483" bottom="0.39370078740157483" header="0.31496062992125984" footer="0.31496062992125984"/>
  <pageSetup paperSize="9" scale="50" firstPageNumber="0" pageOrder="overThenDown" orientation="portrait" r:id="rId1"/>
  <headerFooter alignWithMargins="0"/>
  <rowBreaks count="6" manualBreakCount="6">
    <brk id="85" max="43" man="1"/>
    <brk id="158" max="43" man="1"/>
    <brk id="238" max="43" man="1"/>
    <brk id="308" max="43" man="1"/>
    <brk id="370" max="43" man="1"/>
    <brk id="440" max="43" man="1"/>
  </rowBreaks>
  <colBreaks count="1" manualBreakCount="1">
    <brk id="19" min="1" max="485" man="1"/>
  </colBreaks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5B49D-FF7D-4816-BD60-C06EEF19B89F}">
  <sheetPr codeName="Sheet16"/>
  <dimension ref="A1:CQ19"/>
  <sheetViews>
    <sheetView workbookViewId="0"/>
  </sheetViews>
  <sheetFormatPr defaultRowHeight="14.5" x14ac:dyDescent="0.35"/>
  <cols>
    <col min="2" max="2" width="30.54296875" bestFit="1" customWidth="1"/>
  </cols>
  <sheetData>
    <row r="1" spans="1:95" x14ac:dyDescent="0.35">
      <c r="A1" t="s">
        <v>1150</v>
      </c>
      <c r="B1" t="s">
        <v>1151</v>
      </c>
      <c r="C1">
        <v>0</v>
      </c>
      <c r="D1">
        <v>1</v>
      </c>
      <c r="E1">
        <v>2</v>
      </c>
      <c r="F1">
        <v>3</v>
      </c>
      <c r="G1">
        <v>4</v>
      </c>
      <c r="H1">
        <v>5</v>
      </c>
      <c r="I1">
        <v>6</v>
      </c>
      <c r="J1">
        <v>7</v>
      </c>
      <c r="K1">
        <v>8</v>
      </c>
      <c r="L1">
        <v>9</v>
      </c>
      <c r="M1">
        <v>10</v>
      </c>
      <c r="N1">
        <v>11</v>
      </c>
      <c r="O1">
        <v>12</v>
      </c>
      <c r="P1">
        <v>13</v>
      </c>
      <c r="Q1">
        <v>14</v>
      </c>
      <c r="R1">
        <v>15</v>
      </c>
      <c r="S1">
        <v>16</v>
      </c>
      <c r="T1">
        <v>17</v>
      </c>
      <c r="U1">
        <v>18</v>
      </c>
      <c r="V1">
        <v>19</v>
      </c>
      <c r="W1">
        <v>20</v>
      </c>
      <c r="X1">
        <v>21</v>
      </c>
      <c r="Y1">
        <v>22</v>
      </c>
      <c r="Z1">
        <v>23</v>
      </c>
      <c r="AA1">
        <v>24</v>
      </c>
      <c r="AB1">
        <v>25</v>
      </c>
      <c r="AC1">
        <v>26</v>
      </c>
      <c r="AD1">
        <v>27</v>
      </c>
      <c r="AE1">
        <v>28</v>
      </c>
      <c r="AF1">
        <v>29</v>
      </c>
      <c r="AG1">
        <v>30</v>
      </c>
      <c r="AH1">
        <v>31</v>
      </c>
      <c r="AI1">
        <v>32</v>
      </c>
      <c r="AJ1">
        <v>33</v>
      </c>
      <c r="AK1">
        <v>34</v>
      </c>
      <c r="AL1">
        <v>35</v>
      </c>
      <c r="AM1">
        <v>36</v>
      </c>
      <c r="AN1">
        <v>37</v>
      </c>
      <c r="AO1">
        <v>38</v>
      </c>
      <c r="AP1">
        <v>39</v>
      </c>
      <c r="AQ1">
        <v>40</v>
      </c>
      <c r="AR1">
        <v>41</v>
      </c>
      <c r="AS1">
        <v>42</v>
      </c>
      <c r="AT1">
        <v>43</v>
      </c>
      <c r="AU1">
        <v>44</v>
      </c>
      <c r="AV1">
        <v>45</v>
      </c>
      <c r="AW1">
        <v>46</v>
      </c>
      <c r="AX1">
        <v>47</v>
      </c>
      <c r="AY1">
        <v>48</v>
      </c>
      <c r="AZ1">
        <v>49</v>
      </c>
      <c r="BA1">
        <v>50</v>
      </c>
      <c r="BB1">
        <v>51</v>
      </c>
      <c r="BC1">
        <v>52</v>
      </c>
      <c r="BD1">
        <v>53</v>
      </c>
      <c r="BE1">
        <v>54</v>
      </c>
      <c r="BF1">
        <v>55</v>
      </c>
      <c r="BG1">
        <v>56</v>
      </c>
      <c r="BH1">
        <v>57</v>
      </c>
      <c r="BI1">
        <v>58</v>
      </c>
      <c r="BJ1">
        <v>59</v>
      </c>
      <c r="BK1">
        <v>60</v>
      </c>
      <c r="BL1">
        <v>61</v>
      </c>
      <c r="BM1">
        <v>62</v>
      </c>
      <c r="BN1">
        <v>63</v>
      </c>
      <c r="BO1">
        <v>64</v>
      </c>
      <c r="BP1">
        <v>65</v>
      </c>
      <c r="BQ1">
        <v>66</v>
      </c>
      <c r="BR1">
        <v>67</v>
      </c>
      <c r="BS1">
        <v>68</v>
      </c>
      <c r="BT1">
        <v>69</v>
      </c>
      <c r="BU1">
        <v>70</v>
      </c>
      <c r="BV1">
        <v>71</v>
      </c>
      <c r="BW1">
        <v>72</v>
      </c>
      <c r="BX1">
        <v>73</v>
      </c>
      <c r="BY1">
        <v>74</v>
      </c>
      <c r="BZ1">
        <v>75</v>
      </c>
      <c r="CA1">
        <v>76</v>
      </c>
      <c r="CB1">
        <v>77</v>
      </c>
      <c r="CC1">
        <v>78</v>
      </c>
      <c r="CD1">
        <v>79</v>
      </c>
      <c r="CE1">
        <v>80</v>
      </c>
      <c r="CF1">
        <v>81</v>
      </c>
      <c r="CG1">
        <v>82</v>
      </c>
      <c r="CH1">
        <v>83</v>
      </c>
      <c r="CI1">
        <v>84</v>
      </c>
      <c r="CJ1">
        <v>85</v>
      </c>
      <c r="CK1">
        <v>86</v>
      </c>
      <c r="CL1">
        <v>87</v>
      </c>
      <c r="CM1">
        <v>88</v>
      </c>
      <c r="CN1">
        <v>89</v>
      </c>
      <c r="CO1">
        <v>90</v>
      </c>
      <c r="CQ1" t="s">
        <v>896</v>
      </c>
    </row>
    <row r="2" spans="1:95" x14ac:dyDescent="0.35">
      <c r="A2" t="s">
        <v>24</v>
      </c>
      <c r="B2" t="s">
        <v>0</v>
      </c>
      <c r="C2">
        <v>310633</v>
      </c>
      <c r="D2">
        <v>325410</v>
      </c>
      <c r="E2">
        <v>333514</v>
      </c>
      <c r="F2">
        <v>336901</v>
      </c>
      <c r="G2">
        <v>348236</v>
      </c>
      <c r="H2">
        <v>355132</v>
      </c>
      <c r="I2">
        <v>350401</v>
      </c>
      <c r="J2">
        <v>354629</v>
      </c>
      <c r="K2">
        <v>370286</v>
      </c>
      <c r="L2">
        <v>373742</v>
      </c>
      <c r="M2">
        <v>375723</v>
      </c>
      <c r="N2">
        <v>370889</v>
      </c>
      <c r="O2">
        <v>369527</v>
      </c>
      <c r="P2">
        <v>369018</v>
      </c>
      <c r="Q2">
        <v>357739</v>
      </c>
      <c r="R2">
        <v>348218</v>
      </c>
      <c r="S2">
        <v>352550</v>
      </c>
      <c r="T2">
        <v>348431</v>
      </c>
      <c r="U2">
        <v>342820</v>
      </c>
      <c r="V2">
        <v>349419</v>
      </c>
      <c r="W2">
        <v>348551</v>
      </c>
      <c r="X2">
        <v>357691</v>
      </c>
      <c r="Y2">
        <v>364516</v>
      </c>
      <c r="Z2">
        <v>366654</v>
      </c>
      <c r="AA2">
        <v>371381</v>
      </c>
      <c r="AB2">
        <v>370311</v>
      </c>
      <c r="AC2">
        <v>375456</v>
      </c>
      <c r="AD2">
        <v>381395</v>
      </c>
      <c r="AE2">
        <v>386633</v>
      </c>
      <c r="AF2">
        <v>396086</v>
      </c>
      <c r="AG2">
        <v>407212</v>
      </c>
      <c r="AH2">
        <v>400634</v>
      </c>
      <c r="AI2">
        <v>400341</v>
      </c>
      <c r="AJ2">
        <v>404087</v>
      </c>
      <c r="AK2">
        <v>391347</v>
      </c>
      <c r="AL2">
        <v>394842</v>
      </c>
      <c r="AM2">
        <v>389732</v>
      </c>
      <c r="AN2">
        <v>383237</v>
      </c>
      <c r="AO2">
        <v>381483</v>
      </c>
      <c r="AP2">
        <v>382929</v>
      </c>
      <c r="AQ2">
        <v>390970</v>
      </c>
      <c r="AR2">
        <v>386634</v>
      </c>
      <c r="AS2">
        <v>367438</v>
      </c>
      <c r="AT2">
        <v>346686</v>
      </c>
      <c r="AU2">
        <v>347829</v>
      </c>
      <c r="AV2">
        <v>353127</v>
      </c>
      <c r="AW2">
        <v>362600</v>
      </c>
      <c r="AX2">
        <v>368194</v>
      </c>
      <c r="AY2">
        <v>384253</v>
      </c>
      <c r="AZ2">
        <v>399803</v>
      </c>
      <c r="BA2">
        <v>406324</v>
      </c>
      <c r="BB2">
        <v>399247</v>
      </c>
      <c r="BC2">
        <v>407988</v>
      </c>
      <c r="BD2">
        <v>404965</v>
      </c>
      <c r="BE2">
        <v>409045</v>
      </c>
      <c r="BF2">
        <v>406631</v>
      </c>
      <c r="BG2">
        <v>407580</v>
      </c>
      <c r="BH2">
        <v>397531</v>
      </c>
      <c r="BI2">
        <v>389382</v>
      </c>
      <c r="BJ2">
        <v>377154</v>
      </c>
      <c r="BK2">
        <v>367057</v>
      </c>
      <c r="BL2">
        <v>348392</v>
      </c>
      <c r="BM2">
        <v>340031</v>
      </c>
      <c r="BN2">
        <v>330260</v>
      </c>
      <c r="BO2">
        <v>313845</v>
      </c>
      <c r="BP2">
        <v>299067</v>
      </c>
      <c r="BQ2">
        <v>289582</v>
      </c>
      <c r="BR2">
        <v>289362</v>
      </c>
      <c r="BS2">
        <v>278127</v>
      </c>
      <c r="BT2">
        <v>272042</v>
      </c>
      <c r="BU2">
        <v>270932</v>
      </c>
      <c r="BV2">
        <v>274216</v>
      </c>
      <c r="BW2">
        <v>278582</v>
      </c>
      <c r="BX2">
        <v>300163</v>
      </c>
      <c r="BY2">
        <v>295616</v>
      </c>
      <c r="BZ2">
        <v>221123</v>
      </c>
      <c r="CA2">
        <v>229938</v>
      </c>
      <c r="CB2">
        <v>208180</v>
      </c>
      <c r="CC2">
        <v>190481</v>
      </c>
      <c r="CD2">
        <v>159181</v>
      </c>
      <c r="CE2">
        <v>146846</v>
      </c>
      <c r="CF2">
        <v>146401</v>
      </c>
      <c r="CG2">
        <v>136733</v>
      </c>
      <c r="CH2">
        <v>124811</v>
      </c>
      <c r="CI2">
        <v>112246</v>
      </c>
      <c r="CJ2">
        <v>97914</v>
      </c>
      <c r="CK2">
        <v>85813</v>
      </c>
      <c r="CL2">
        <v>72740</v>
      </c>
      <c r="CM2">
        <v>63092</v>
      </c>
      <c r="CN2">
        <v>53276</v>
      </c>
      <c r="CO2">
        <v>170171</v>
      </c>
    </row>
    <row r="3" spans="1:95" x14ac:dyDescent="0.35">
      <c r="A3" t="s">
        <v>26</v>
      </c>
      <c r="B3" t="s">
        <v>858</v>
      </c>
      <c r="C3">
        <v>296055</v>
      </c>
      <c r="D3">
        <v>310301</v>
      </c>
      <c r="E3">
        <v>317434</v>
      </c>
      <c r="F3">
        <v>320330</v>
      </c>
      <c r="G3">
        <v>331189</v>
      </c>
      <c r="H3">
        <v>337582</v>
      </c>
      <c r="I3">
        <v>332834</v>
      </c>
      <c r="J3">
        <v>336955</v>
      </c>
      <c r="K3">
        <v>351858</v>
      </c>
      <c r="L3">
        <v>355003</v>
      </c>
      <c r="M3">
        <v>356597</v>
      </c>
      <c r="N3">
        <v>352255</v>
      </c>
      <c r="O3">
        <v>350387</v>
      </c>
      <c r="P3">
        <v>350411</v>
      </c>
      <c r="Q3">
        <v>339496</v>
      </c>
      <c r="R3">
        <v>330524</v>
      </c>
      <c r="S3">
        <v>334252</v>
      </c>
      <c r="T3">
        <v>330865</v>
      </c>
      <c r="U3">
        <v>324799</v>
      </c>
      <c r="V3">
        <v>330301</v>
      </c>
      <c r="W3">
        <v>329370</v>
      </c>
      <c r="X3">
        <v>338097</v>
      </c>
      <c r="Y3">
        <v>345066</v>
      </c>
      <c r="Z3">
        <v>347977</v>
      </c>
      <c r="AA3">
        <v>352375</v>
      </c>
      <c r="AB3">
        <v>352107</v>
      </c>
      <c r="AC3">
        <v>357353</v>
      </c>
      <c r="AD3">
        <v>363058</v>
      </c>
      <c r="AE3">
        <v>368108</v>
      </c>
      <c r="AF3">
        <v>377283</v>
      </c>
      <c r="AG3">
        <v>387679</v>
      </c>
      <c r="AH3">
        <v>381724</v>
      </c>
      <c r="AI3">
        <v>381229</v>
      </c>
      <c r="AJ3">
        <v>385229</v>
      </c>
      <c r="AK3">
        <v>372364</v>
      </c>
      <c r="AL3">
        <v>376410</v>
      </c>
      <c r="AM3">
        <v>371338</v>
      </c>
      <c r="AN3">
        <v>365390</v>
      </c>
      <c r="AO3">
        <v>363598</v>
      </c>
      <c r="AP3">
        <v>365169</v>
      </c>
      <c r="AQ3">
        <v>372710</v>
      </c>
      <c r="AR3">
        <v>368248</v>
      </c>
      <c r="AS3">
        <v>350507</v>
      </c>
      <c r="AT3">
        <v>330754</v>
      </c>
      <c r="AU3">
        <v>331468</v>
      </c>
      <c r="AV3">
        <v>336594</v>
      </c>
      <c r="AW3">
        <v>345229</v>
      </c>
      <c r="AX3">
        <v>350581</v>
      </c>
      <c r="AY3">
        <v>365326</v>
      </c>
      <c r="AZ3">
        <v>379370</v>
      </c>
      <c r="BA3">
        <v>385521</v>
      </c>
      <c r="BB3">
        <v>378728</v>
      </c>
      <c r="BC3">
        <v>386717</v>
      </c>
      <c r="BD3">
        <v>384198</v>
      </c>
      <c r="BE3">
        <v>387701</v>
      </c>
      <c r="BF3">
        <v>384855</v>
      </c>
      <c r="BG3">
        <v>385216</v>
      </c>
      <c r="BH3">
        <v>375674</v>
      </c>
      <c r="BI3">
        <v>367810</v>
      </c>
      <c r="BJ3">
        <v>356110</v>
      </c>
      <c r="BK3">
        <v>346541</v>
      </c>
      <c r="BL3">
        <v>328541</v>
      </c>
      <c r="BM3">
        <v>320308</v>
      </c>
      <c r="BN3">
        <v>311104</v>
      </c>
      <c r="BO3">
        <v>295467</v>
      </c>
      <c r="BP3">
        <v>281753</v>
      </c>
      <c r="BQ3">
        <v>272253</v>
      </c>
      <c r="BR3">
        <v>271693</v>
      </c>
      <c r="BS3">
        <v>260946</v>
      </c>
      <c r="BT3">
        <v>255277</v>
      </c>
      <c r="BU3">
        <v>254130</v>
      </c>
      <c r="BV3">
        <v>256837</v>
      </c>
      <c r="BW3">
        <v>261227</v>
      </c>
      <c r="BX3">
        <v>281632</v>
      </c>
      <c r="BY3">
        <v>277941</v>
      </c>
      <c r="BZ3">
        <v>207744</v>
      </c>
      <c r="CA3">
        <v>216053</v>
      </c>
      <c r="CB3">
        <v>195462</v>
      </c>
      <c r="CC3">
        <v>178766</v>
      </c>
      <c r="CD3">
        <v>149225</v>
      </c>
      <c r="CE3">
        <v>137721</v>
      </c>
      <c r="CF3">
        <v>137720</v>
      </c>
      <c r="CG3">
        <v>128775</v>
      </c>
      <c r="CH3">
        <v>117553</v>
      </c>
      <c r="CI3">
        <v>105770</v>
      </c>
      <c r="CJ3">
        <v>92262</v>
      </c>
      <c r="CK3">
        <v>80786</v>
      </c>
      <c r="CL3">
        <v>68638</v>
      </c>
      <c r="CM3">
        <v>59523</v>
      </c>
      <c r="CN3">
        <v>50372</v>
      </c>
      <c r="CO3">
        <v>160653</v>
      </c>
    </row>
    <row r="4" spans="1:95" x14ac:dyDescent="0.35">
      <c r="A4" s="293" t="s">
        <v>287</v>
      </c>
      <c r="B4" t="s">
        <v>1153</v>
      </c>
      <c r="C4">
        <v>32114</v>
      </c>
      <c r="D4">
        <v>33697</v>
      </c>
      <c r="E4">
        <v>34575</v>
      </c>
      <c r="F4">
        <v>34682</v>
      </c>
      <c r="G4">
        <v>36266</v>
      </c>
      <c r="H4">
        <v>36763</v>
      </c>
      <c r="I4">
        <v>36639</v>
      </c>
      <c r="J4">
        <v>37298</v>
      </c>
      <c r="K4">
        <v>39198</v>
      </c>
      <c r="L4">
        <v>38942</v>
      </c>
      <c r="M4">
        <v>39062</v>
      </c>
      <c r="N4">
        <v>38578</v>
      </c>
      <c r="O4">
        <v>38750</v>
      </c>
      <c r="P4">
        <v>38488</v>
      </c>
      <c r="Q4">
        <v>37060</v>
      </c>
      <c r="R4">
        <v>36731</v>
      </c>
      <c r="S4">
        <v>37518</v>
      </c>
      <c r="T4">
        <v>36845</v>
      </c>
      <c r="U4">
        <v>36090</v>
      </c>
      <c r="V4">
        <v>36661</v>
      </c>
      <c r="W4">
        <v>36715</v>
      </c>
      <c r="X4">
        <v>37489</v>
      </c>
      <c r="Y4">
        <v>37231</v>
      </c>
      <c r="Z4">
        <v>36752</v>
      </c>
      <c r="AA4">
        <v>36325</v>
      </c>
      <c r="AB4">
        <v>36110</v>
      </c>
      <c r="AC4">
        <v>36017</v>
      </c>
      <c r="AD4">
        <v>36586</v>
      </c>
      <c r="AE4">
        <v>36736</v>
      </c>
      <c r="AF4">
        <v>38402</v>
      </c>
      <c r="AG4">
        <v>39548</v>
      </c>
      <c r="AH4">
        <v>38818</v>
      </c>
      <c r="AI4">
        <v>38357</v>
      </c>
      <c r="AJ4">
        <v>38941</v>
      </c>
      <c r="AK4">
        <v>37978</v>
      </c>
      <c r="AL4">
        <v>37970</v>
      </c>
      <c r="AM4">
        <v>37958</v>
      </c>
      <c r="AN4">
        <v>36981</v>
      </c>
      <c r="AO4">
        <v>36545</v>
      </c>
      <c r="AP4">
        <v>36641</v>
      </c>
      <c r="AQ4">
        <v>37855</v>
      </c>
      <c r="AR4">
        <v>36919</v>
      </c>
      <c r="AS4">
        <v>35454</v>
      </c>
      <c r="AT4">
        <v>33268</v>
      </c>
      <c r="AU4">
        <v>33365</v>
      </c>
      <c r="AV4">
        <v>34317</v>
      </c>
      <c r="AW4">
        <v>35491</v>
      </c>
      <c r="AX4">
        <v>36157</v>
      </c>
      <c r="AY4">
        <v>38378</v>
      </c>
      <c r="AZ4">
        <v>39946</v>
      </c>
      <c r="BA4">
        <v>41088</v>
      </c>
      <c r="BB4">
        <v>40505</v>
      </c>
      <c r="BC4">
        <v>41630</v>
      </c>
      <c r="BD4">
        <v>40865</v>
      </c>
      <c r="BE4">
        <v>41159</v>
      </c>
      <c r="BF4">
        <v>40207</v>
      </c>
      <c r="BG4">
        <v>39908</v>
      </c>
      <c r="BH4">
        <v>38894</v>
      </c>
      <c r="BI4">
        <v>38408</v>
      </c>
      <c r="BJ4">
        <v>37816</v>
      </c>
      <c r="BK4">
        <v>36292</v>
      </c>
      <c r="BL4">
        <v>34271</v>
      </c>
      <c r="BM4">
        <v>33680</v>
      </c>
      <c r="BN4">
        <v>32934</v>
      </c>
      <c r="BO4">
        <v>31152</v>
      </c>
      <c r="BP4">
        <v>29487</v>
      </c>
      <c r="BQ4">
        <v>29120</v>
      </c>
      <c r="BR4">
        <v>29251</v>
      </c>
      <c r="BS4">
        <v>28237</v>
      </c>
      <c r="BT4">
        <v>27463</v>
      </c>
      <c r="BU4">
        <v>27098</v>
      </c>
      <c r="BV4">
        <v>27679</v>
      </c>
      <c r="BW4">
        <v>28154</v>
      </c>
      <c r="BX4">
        <v>29226</v>
      </c>
      <c r="BY4">
        <v>28669</v>
      </c>
      <c r="BZ4">
        <v>22505</v>
      </c>
      <c r="CA4">
        <v>23552</v>
      </c>
      <c r="CB4">
        <v>22300</v>
      </c>
      <c r="CC4">
        <v>19879</v>
      </c>
      <c r="CD4">
        <v>16934</v>
      </c>
      <c r="CE4">
        <v>15325</v>
      </c>
      <c r="CF4">
        <v>15287</v>
      </c>
      <c r="CG4">
        <v>14345</v>
      </c>
      <c r="CH4">
        <v>12818</v>
      </c>
      <c r="CI4">
        <v>11635</v>
      </c>
      <c r="CJ4">
        <v>10025</v>
      </c>
      <c r="CK4">
        <v>8741</v>
      </c>
      <c r="CL4">
        <v>7245</v>
      </c>
      <c r="CM4">
        <v>6350</v>
      </c>
      <c r="CN4">
        <v>5346</v>
      </c>
      <c r="CO4">
        <v>16876</v>
      </c>
    </row>
    <row r="5" spans="1:95" x14ac:dyDescent="0.35">
      <c r="B5" t="s">
        <v>1154</v>
      </c>
      <c r="C5">
        <v>17441</v>
      </c>
      <c r="D5">
        <v>18232</v>
      </c>
      <c r="E5">
        <v>18900</v>
      </c>
      <c r="F5">
        <v>18699</v>
      </c>
      <c r="G5">
        <v>19583</v>
      </c>
      <c r="H5">
        <v>19689</v>
      </c>
      <c r="I5">
        <v>19878</v>
      </c>
      <c r="J5">
        <v>20257</v>
      </c>
      <c r="K5">
        <v>21084</v>
      </c>
      <c r="L5">
        <v>21065</v>
      </c>
      <c r="M5">
        <v>21002</v>
      </c>
      <c r="N5">
        <v>20685</v>
      </c>
      <c r="O5">
        <v>20614</v>
      </c>
      <c r="P5">
        <v>20633</v>
      </c>
      <c r="Q5">
        <v>19789</v>
      </c>
      <c r="R5">
        <v>19511</v>
      </c>
      <c r="S5">
        <v>19713</v>
      </c>
      <c r="T5">
        <v>19698</v>
      </c>
      <c r="U5">
        <v>19873</v>
      </c>
      <c r="V5">
        <v>21278</v>
      </c>
      <c r="W5">
        <v>21300</v>
      </c>
      <c r="X5">
        <v>21364</v>
      </c>
      <c r="Y5">
        <v>20797</v>
      </c>
      <c r="Z5">
        <v>19730</v>
      </c>
      <c r="AA5">
        <v>19414</v>
      </c>
      <c r="AB5">
        <v>19150</v>
      </c>
      <c r="AC5">
        <v>18892</v>
      </c>
      <c r="AD5">
        <v>19205</v>
      </c>
      <c r="AE5">
        <v>19068</v>
      </c>
      <c r="AF5">
        <v>19641</v>
      </c>
      <c r="AG5">
        <v>20312</v>
      </c>
      <c r="AH5">
        <v>19989</v>
      </c>
      <c r="AI5">
        <v>19403</v>
      </c>
      <c r="AJ5">
        <v>19902</v>
      </c>
      <c r="AK5">
        <v>19532</v>
      </c>
      <c r="AL5">
        <v>19448</v>
      </c>
      <c r="AM5">
        <v>19552</v>
      </c>
      <c r="AN5">
        <v>18853</v>
      </c>
      <c r="AO5">
        <v>18810</v>
      </c>
      <c r="AP5">
        <v>18783</v>
      </c>
      <c r="AQ5">
        <v>19336</v>
      </c>
      <c r="AR5">
        <v>18870</v>
      </c>
      <c r="AS5">
        <v>18148</v>
      </c>
      <c r="AT5">
        <v>17224</v>
      </c>
      <c r="AU5">
        <v>17095</v>
      </c>
      <c r="AV5">
        <v>17204</v>
      </c>
      <c r="AW5">
        <v>17323</v>
      </c>
      <c r="AX5">
        <v>17833</v>
      </c>
      <c r="AY5">
        <v>18413</v>
      </c>
      <c r="AZ5">
        <v>18735</v>
      </c>
      <c r="BA5">
        <v>19498</v>
      </c>
      <c r="BB5">
        <v>18904</v>
      </c>
      <c r="BC5">
        <v>19457</v>
      </c>
      <c r="BD5">
        <v>19089</v>
      </c>
      <c r="BE5">
        <v>18596</v>
      </c>
      <c r="BF5">
        <v>18014</v>
      </c>
      <c r="BG5">
        <v>17732</v>
      </c>
      <c r="BH5">
        <v>17129</v>
      </c>
      <c r="BI5">
        <v>17084</v>
      </c>
      <c r="BJ5">
        <v>16498</v>
      </c>
      <c r="BK5">
        <v>15927</v>
      </c>
      <c r="BL5">
        <v>14916</v>
      </c>
      <c r="BM5">
        <v>14645</v>
      </c>
      <c r="BN5">
        <v>14481</v>
      </c>
      <c r="BO5">
        <v>13468</v>
      </c>
      <c r="BP5">
        <v>12424</v>
      </c>
      <c r="BQ5">
        <v>12402</v>
      </c>
      <c r="BR5">
        <v>12085</v>
      </c>
      <c r="BS5">
        <v>11761</v>
      </c>
      <c r="BT5">
        <v>11298</v>
      </c>
      <c r="BU5">
        <v>10964</v>
      </c>
      <c r="BV5">
        <v>10691</v>
      </c>
      <c r="BW5">
        <v>10827</v>
      </c>
      <c r="BX5">
        <v>11181</v>
      </c>
      <c r="BY5">
        <v>10955</v>
      </c>
      <c r="BZ5">
        <v>8611</v>
      </c>
      <c r="CA5">
        <v>9071</v>
      </c>
      <c r="CB5">
        <v>8608</v>
      </c>
      <c r="CC5">
        <v>7812</v>
      </c>
      <c r="CD5">
        <v>6695</v>
      </c>
      <c r="CE5">
        <v>6137</v>
      </c>
      <c r="CF5">
        <v>6274</v>
      </c>
      <c r="CG5">
        <v>5853</v>
      </c>
      <c r="CH5">
        <v>5220</v>
      </c>
      <c r="CI5">
        <v>4772</v>
      </c>
      <c r="CJ5">
        <v>4177</v>
      </c>
      <c r="CK5">
        <v>3689</v>
      </c>
      <c r="CL5">
        <v>2994</v>
      </c>
      <c r="CM5">
        <v>2745</v>
      </c>
      <c r="CN5">
        <v>2226</v>
      </c>
      <c r="CO5">
        <v>7192</v>
      </c>
    </row>
    <row r="6" spans="1:95" x14ac:dyDescent="0.35">
      <c r="A6" t="s">
        <v>328</v>
      </c>
      <c r="B6" t="s">
        <v>329</v>
      </c>
      <c r="C6">
        <v>7013</v>
      </c>
      <c r="D6">
        <v>7524</v>
      </c>
      <c r="E6">
        <v>7748</v>
      </c>
      <c r="F6">
        <v>7640</v>
      </c>
      <c r="G6">
        <v>8084</v>
      </c>
      <c r="H6">
        <v>8014</v>
      </c>
      <c r="I6">
        <v>8298</v>
      </c>
      <c r="J6">
        <v>8218</v>
      </c>
      <c r="K6">
        <v>8638</v>
      </c>
      <c r="L6">
        <v>8525</v>
      </c>
      <c r="M6">
        <v>8672</v>
      </c>
      <c r="N6">
        <v>8474</v>
      </c>
      <c r="O6">
        <v>8638</v>
      </c>
      <c r="P6">
        <v>8558</v>
      </c>
      <c r="Q6">
        <v>8331</v>
      </c>
      <c r="R6">
        <v>8070</v>
      </c>
      <c r="S6">
        <v>8157</v>
      </c>
      <c r="T6">
        <v>8398</v>
      </c>
      <c r="U6">
        <v>8787</v>
      </c>
      <c r="V6">
        <v>9863</v>
      </c>
      <c r="W6">
        <v>9534</v>
      </c>
      <c r="X6">
        <v>9835</v>
      </c>
      <c r="Y6">
        <v>9289</v>
      </c>
      <c r="Z6">
        <v>8397</v>
      </c>
      <c r="AA6">
        <v>8370</v>
      </c>
      <c r="AB6">
        <v>8031</v>
      </c>
      <c r="AC6">
        <v>8133</v>
      </c>
      <c r="AD6">
        <v>8035</v>
      </c>
      <c r="AE6">
        <v>8026</v>
      </c>
      <c r="AF6">
        <v>8125</v>
      </c>
      <c r="AG6">
        <v>8356</v>
      </c>
      <c r="AH6">
        <v>8119</v>
      </c>
      <c r="AI6">
        <v>7972</v>
      </c>
      <c r="AJ6">
        <v>8051</v>
      </c>
      <c r="AK6">
        <v>7920</v>
      </c>
      <c r="AL6">
        <v>7827</v>
      </c>
      <c r="AM6">
        <v>7868</v>
      </c>
      <c r="AN6">
        <v>7635</v>
      </c>
      <c r="AO6">
        <v>7583</v>
      </c>
      <c r="AP6">
        <v>7498</v>
      </c>
      <c r="AQ6">
        <v>7611</v>
      </c>
      <c r="AR6">
        <v>7304</v>
      </c>
      <c r="AS6">
        <v>7205</v>
      </c>
      <c r="AT6">
        <v>6849</v>
      </c>
      <c r="AU6">
        <v>6884</v>
      </c>
      <c r="AV6">
        <v>6736</v>
      </c>
      <c r="AW6">
        <v>6682</v>
      </c>
      <c r="AX6">
        <v>6811</v>
      </c>
      <c r="AY6">
        <v>6987</v>
      </c>
      <c r="AZ6">
        <v>6851</v>
      </c>
      <c r="BA6">
        <v>7207</v>
      </c>
      <c r="BB6">
        <v>7023</v>
      </c>
      <c r="BC6">
        <v>7101</v>
      </c>
      <c r="BD6">
        <v>7016</v>
      </c>
      <c r="BE6">
        <v>6735</v>
      </c>
      <c r="BF6">
        <v>6371</v>
      </c>
      <c r="BG6">
        <v>6386</v>
      </c>
      <c r="BH6">
        <v>6169</v>
      </c>
      <c r="BI6">
        <v>6075</v>
      </c>
      <c r="BJ6">
        <v>5787</v>
      </c>
      <c r="BK6">
        <v>5667</v>
      </c>
      <c r="BL6">
        <v>5428</v>
      </c>
      <c r="BM6">
        <v>5217</v>
      </c>
      <c r="BN6">
        <v>5245</v>
      </c>
      <c r="BO6">
        <v>4775</v>
      </c>
      <c r="BP6">
        <v>4358</v>
      </c>
      <c r="BQ6">
        <v>4324</v>
      </c>
      <c r="BR6">
        <v>4203</v>
      </c>
      <c r="BS6">
        <v>4106</v>
      </c>
      <c r="BT6">
        <v>3927</v>
      </c>
      <c r="BU6">
        <v>3674</v>
      </c>
      <c r="BV6">
        <v>3503</v>
      </c>
      <c r="BW6">
        <v>3448</v>
      </c>
      <c r="BX6">
        <v>3507</v>
      </c>
      <c r="BY6">
        <v>3364</v>
      </c>
      <c r="BZ6">
        <v>2687</v>
      </c>
      <c r="CA6">
        <v>2956</v>
      </c>
      <c r="CB6">
        <v>2667</v>
      </c>
      <c r="CC6">
        <v>2450</v>
      </c>
      <c r="CD6">
        <v>2150</v>
      </c>
      <c r="CE6">
        <v>1865</v>
      </c>
      <c r="CF6">
        <v>2072</v>
      </c>
      <c r="CG6">
        <v>1857</v>
      </c>
      <c r="CH6">
        <v>1620</v>
      </c>
      <c r="CI6">
        <v>1550</v>
      </c>
      <c r="CJ6">
        <v>1365</v>
      </c>
      <c r="CK6">
        <v>1260</v>
      </c>
      <c r="CL6">
        <v>948</v>
      </c>
      <c r="CM6">
        <v>953</v>
      </c>
      <c r="CN6">
        <v>741</v>
      </c>
      <c r="CO6">
        <v>2491</v>
      </c>
      <c r="CP6" t="s">
        <v>1148</v>
      </c>
    </row>
    <row r="7" spans="1:95" x14ac:dyDescent="0.35">
      <c r="A7" t="s">
        <v>690</v>
      </c>
      <c r="B7" t="s">
        <v>1149</v>
      </c>
      <c r="C7">
        <v>2619</v>
      </c>
      <c r="D7">
        <v>2612</v>
      </c>
      <c r="E7">
        <v>2721</v>
      </c>
      <c r="F7">
        <v>2674</v>
      </c>
      <c r="G7">
        <v>2759</v>
      </c>
      <c r="H7">
        <v>2658</v>
      </c>
      <c r="I7">
        <v>2716</v>
      </c>
      <c r="J7">
        <v>2718</v>
      </c>
      <c r="K7">
        <v>2747</v>
      </c>
      <c r="L7">
        <v>2763</v>
      </c>
      <c r="M7">
        <v>2758</v>
      </c>
      <c r="N7">
        <v>2655</v>
      </c>
      <c r="O7">
        <v>2598</v>
      </c>
      <c r="P7">
        <v>2571</v>
      </c>
      <c r="Q7">
        <v>2428</v>
      </c>
      <c r="R7">
        <v>2209</v>
      </c>
      <c r="S7">
        <v>2390</v>
      </c>
      <c r="T7">
        <v>2327</v>
      </c>
      <c r="U7">
        <v>3131</v>
      </c>
      <c r="V7">
        <v>4692</v>
      </c>
      <c r="W7">
        <v>5148</v>
      </c>
      <c r="X7">
        <v>5065</v>
      </c>
      <c r="Y7">
        <v>4693</v>
      </c>
      <c r="Z7">
        <v>4253</v>
      </c>
      <c r="AA7">
        <v>4308</v>
      </c>
      <c r="AB7">
        <v>4339</v>
      </c>
      <c r="AC7">
        <v>4401</v>
      </c>
      <c r="AD7">
        <v>4460</v>
      </c>
      <c r="AE7">
        <v>4483</v>
      </c>
      <c r="AF7">
        <v>4534</v>
      </c>
      <c r="AG7">
        <v>4492</v>
      </c>
      <c r="AH7">
        <v>4442</v>
      </c>
      <c r="AI7">
        <v>4373</v>
      </c>
      <c r="AJ7">
        <v>4320</v>
      </c>
      <c r="AK7">
        <v>4128</v>
      </c>
      <c r="AL7">
        <v>4176</v>
      </c>
      <c r="AM7">
        <v>3968</v>
      </c>
      <c r="AN7">
        <v>3769</v>
      </c>
      <c r="AO7">
        <v>3635</v>
      </c>
      <c r="AP7">
        <v>3492</v>
      </c>
      <c r="AQ7">
        <v>3546</v>
      </c>
      <c r="AR7">
        <v>3319</v>
      </c>
      <c r="AS7">
        <v>3091</v>
      </c>
      <c r="AT7">
        <v>2911</v>
      </c>
      <c r="AU7">
        <v>2876</v>
      </c>
      <c r="AV7">
        <v>2723</v>
      </c>
      <c r="AW7">
        <v>2771</v>
      </c>
      <c r="AX7">
        <v>2630</v>
      </c>
      <c r="AY7">
        <v>2704</v>
      </c>
      <c r="AZ7">
        <v>2753</v>
      </c>
      <c r="BA7">
        <v>2770</v>
      </c>
      <c r="BB7">
        <v>2598</v>
      </c>
      <c r="BC7">
        <v>2685</v>
      </c>
      <c r="BD7">
        <v>2661</v>
      </c>
      <c r="BE7">
        <v>2681</v>
      </c>
      <c r="BF7">
        <v>2590</v>
      </c>
      <c r="BG7">
        <v>2726</v>
      </c>
      <c r="BH7">
        <v>2443</v>
      </c>
      <c r="BI7">
        <v>2389</v>
      </c>
      <c r="BJ7">
        <v>2343</v>
      </c>
      <c r="BK7">
        <v>2189</v>
      </c>
      <c r="BL7">
        <v>2055</v>
      </c>
      <c r="BM7">
        <v>2091</v>
      </c>
      <c r="BN7">
        <v>1933</v>
      </c>
      <c r="BO7">
        <v>1904</v>
      </c>
      <c r="BP7">
        <v>1793</v>
      </c>
      <c r="BQ7">
        <v>1728</v>
      </c>
      <c r="BR7">
        <v>1688</v>
      </c>
      <c r="BS7">
        <v>1545</v>
      </c>
      <c r="BT7">
        <v>1547</v>
      </c>
      <c r="BU7">
        <v>1562</v>
      </c>
      <c r="BV7">
        <v>1544</v>
      </c>
      <c r="BW7">
        <v>1519</v>
      </c>
      <c r="BX7">
        <v>1598</v>
      </c>
      <c r="BY7">
        <v>1529</v>
      </c>
      <c r="BZ7">
        <v>1177</v>
      </c>
      <c r="CA7">
        <v>1138</v>
      </c>
      <c r="CB7">
        <v>1093</v>
      </c>
      <c r="CC7">
        <v>1017</v>
      </c>
      <c r="CD7">
        <v>840</v>
      </c>
      <c r="CE7">
        <v>767</v>
      </c>
      <c r="CF7">
        <v>814</v>
      </c>
      <c r="CG7">
        <v>724</v>
      </c>
      <c r="CH7">
        <v>676</v>
      </c>
      <c r="CI7">
        <v>577</v>
      </c>
      <c r="CJ7">
        <v>491</v>
      </c>
      <c r="CK7">
        <v>449</v>
      </c>
      <c r="CL7">
        <v>404</v>
      </c>
      <c r="CM7">
        <v>362</v>
      </c>
      <c r="CN7">
        <v>326</v>
      </c>
      <c r="CO7">
        <v>1010</v>
      </c>
      <c r="CP7" t="s">
        <v>1148</v>
      </c>
    </row>
    <row r="8" spans="1:95" x14ac:dyDescent="0.35">
      <c r="A8" t="s">
        <v>330</v>
      </c>
      <c r="B8" t="s">
        <v>331</v>
      </c>
      <c r="C8">
        <v>2006</v>
      </c>
      <c r="D8">
        <v>2064</v>
      </c>
      <c r="E8">
        <v>2131</v>
      </c>
      <c r="F8">
        <v>2025</v>
      </c>
      <c r="G8">
        <v>2249</v>
      </c>
      <c r="H8">
        <v>2125</v>
      </c>
      <c r="I8">
        <v>2183</v>
      </c>
      <c r="J8">
        <v>2227</v>
      </c>
      <c r="K8">
        <v>2320</v>
      </c>
      <c r="L8">
        <v>2416</v>
      </c>
      <c r="M8">
        <v>2356</v>
      </c>
      <c r="N8">
        <v>2323</v>
      </c>
      <c r="O8">
        <v>2261</v>
      </c>
      <c r="P8">
        <v>2211</v>
      </c>
      <c r="Q8">
        <v>2216</v>
      </c>
      <c r="R8">
        <v>2080</v>
      </c>
      <c r="S8">
        <v>2027</v>
      </c>
      <c r="T8">
        <v>2061</v>
      </c>
      <c r="U8">
        <v>2893</v>
      </c>
      <c r="V8">
        <v>3914</v>
      </c>
      <c r="W8">
        <v>4190</v>
      </c>
      <c r="X8">
        <v>3770</v>
      </c>
      <c r="Y8">
        <v>3292</v>
      </c>
      <c r="Z8">
        <v>2764</v>
      </c>
      <c r="AA8">
        <v>2649</v>
      </c>
      <c r="AB8">
        <v>2598</v>
      </c>
      <c r="AC8">
        <v>2406</v>
      </c>
      <c r="AD8">
        <v>2439</v>
      </c>
      <c r="AE8">
        <v>2369</v>
      </c>
      <c r="AF8">
        <v>2402</v>
      </c>
      <c r="AG8">
        <v>2421</v>
      </c>
      <c r="AH8">
        <v>2603</v>
      </c>
      <c r="AI8">
        <v>2395</v>
      </c>
      <c r="AJ8">
        <v>2512</v>
      </c>
      <c r="AK8">
        <v>2460</v>
      </c>
      <c r="AL8">
        <v>2490</v>
      </c>
      <c r="AM8">
        <v>2446</v>
      </c>
      <c r="AN8">
        <v>2276</v>
      </c>
      <c r="AO8">
        <v>2190</v>
      </c>
      <c r="AP8">
        <v>2518</v>
      </c>
      <c r="AQ8">
        <v>2273</v>
      </c>
      <c r="AR8">
        <v>2307</v>
      </c>
      <c r="AS8">
        <v>2105</v>
      </c>
      <c r="AT8">
        <v>2187</v>
      </c>
      <c r="AU8">
        <v>1884</v>
      </c>
      <c r="AV8">
        <v>1995</v>
      </c>
      <c r="AW8">
        <v>1974</v>
      </c>
      <c r="AX8">
        <v>1990</v>
      </c>
      <c r="AY8">
        <v>2101</v>
      </c>
      <c r="AZ8">
        <v>2151</v>
      </c>
      <c r="BA8">
        <v>2169</v>
      </c>
      <c r="BB8">
        <v>2176</v>
      </c>
      <c r="BC8">
        <v>2271</v>
      </c>
      <c r="BD8">
        <v>2170</v>
      </c>
      <c r="BE8">
        <v>2072</v>
      </c>
      <c r="BF8">
        <v>1982</v>
      </c>
      <c r="BG8">
        <v>2081</v>
      </c>
      <c r="BH8">
        <v>1921</v>
      </c>
      <c r="BI8">
        <v>2038</v>
      </c>
      <c r="BJ8">
        <v>1918</v>
      </c>
      <c r="BK8">
        <v>1794</v>
      </c>
      <c r="BL8">
        <v>1707</v>
      </c>
      <c r="BM8">
        <v>1746</v>
      </c>
      <c r="BN8">
        <v>1553</v>
      </c>
      <c r="BO8">
        <v>1447</v>
      </c>
      <c r="BP8">
        <v>1381</v>
      </c>
      <c r="BQ8">
        <v>1412</v>
      </c>
      <c r="BR8">
        <v>1325</v>
      </c>
      <c r="BS8">
        <v>1325</v>
      </c>
      <c r="BT8">
        <v>1143</v>
      </c>
      <c r="BU8">
        <v>1220</v>
      </c>
      <c r="BV8">
        <v>1191</v>
      </c>
      <c r="BW8">
        <v>1210</v>
      </c>
      <c r="BX8">
        <v>1181</v>
      </c>
      <c r="BY8">
        <v>1214</v>
      </c>
      <c r="BZ8">
        <v>1061</v>
      </c>
      <c r="CA8">
        <v>984</v>
      </c>
      <c r="CB8">
        <v>999</v>
      </c>
      <c r="CC8">
        <v>821</v>
      </c>
      <c r="CD8">
        <v>702</v>
      </c>
      <c r="CE8">
        <v>647</v>
      </c>
      <c r="CF8">
        <v>694</v>
      </c>
      <c r="CG8">
        <v>690</v>
      </c>
      <c r="CH8">
        <v>596</v>
      </c>
      <c r="CI8">
        <v>528</v>
      </c>
      <c r="CJ8">
        <v>478</v>
      </c>
      <c r="CK8">
        <v>380</v>
      </c>
      <c r="CL8">
        <v>325</v>
      </c>
      <c r="CM8">
        <v>292</v>
      </c>
      <c r="CN8">
        <v>240</v>
      </c>
      <c r="CO8">
        <v>853</v>
      </c>
      <c r="CP8" t="s">
        <v>1148</v>
      </c>
    </row>
    <row r="9" spans="1:95" x14ac:dyDescent="0.35">
      <c r="A9" t="s">
        <v>332</v>
      </c>
      <c r="B9" t="s">
        <v>915</v>
      </c>
      <c r="C9">
        <v>1789</v>
      </c>
      <c r="D9">
        <v>1755</v>
      </c>
      <c r="E9">
        <v>1905</v>
      </c>
      <c r="F9">
        <v>1922</v>
      </c>
      <c r="G9">
        <v>2002</v>
      </c>
      <c r="H9">
        <v>1930</v>
      </c>
      <c r="I9">
        <v>1944</v>
      </c>
      <c r="J9">
        <v>1987</v>
      </c>
      <c r="K9">
        <v>2159</v>
      </c>
      <c r="L9">
        <v>2065</v>
      </c>
      <c r="M9">
        <v>2039</v>
      </c>
      <c r="N9">
        <v>2066</v>
      </c>
      <c r="O9">
        <v>2000</v>
      </c>
      <c r="P9">
        <v>1911</v>
      </c>
      <c r="Q9">
        <v>1888</v>
      </c>
      <c r="R9">
        <v>1928</v>
      </c>
      <c r="S9">
        <v>1915</v>
      </c>
      <c r="T9">
        <v>1956</v>
      </c>
      <c r="U9">
        <v>1740</v>
      </c>
      <c r="V9">
        <v>1643</v>
      </c>
      <c r="W9">
        <v>1630</v>
      </c>
      <c r="X9">
        <v>1617</v>
      </c>
      <c r="Y9">
        <v>1639</v>
      </c>
      <c r="Z9">
        <v>1806</v>
      </c>
      <c r="AA9">
        <v>1819</v>
      </c>
      <c r="AB9">
        <v>1970</v>
      </c>
      <c r="AC9">
        <v>1895</v>
      </c>
      <c r="AD9">
        <v>2032</v>
      </c>
      <c r="AE9">
        <v>1933</v>
      </c>
      <c r="AF9">
        <v>2157</v>
      </c>
      <c r="AG9">
        <v>2201</v>
      </c>
      <c r="AH9">
        <v>2007</v>
      </c>
      <c r="AI9">
        <v>2070</v>
      </c>
      <c r="AJ9">
        <v>2115</v>
      </c>
      <c r="AK9">
        <v>2004</v>
      </c>
      <c r="AL9">
        <v>1951</v>
      </c>
      <c r="AM9">
        <v>1903</v>
      </c>
      <c r="AN9">
        <v>1979</v>
      </c>
      <c r="AO9">
        <v>1985</v>
      </c>
      <c r="AP9">
        <v>1964</v>
      </c>
      <c r="AQ9">
        <v>2092</v>
      </c>
      <c r="AR9">
        <v>1851</v>
      </c>
      <c r="AS9">
        <v>1887</v>
      </c>
      <c r="AT9">
        <v>1710</v>
      </c>
      <c r="AU9">
        <v>1702</v>
      </c>
      <c r="AV9">
        <v>1864</v>
      </c>
      <c r="AW9">
        <v>1858</v>
      </c>
      <c r="AX9">
        <v>2001</v>
      </c>
      <c r="AY9">
        <v>2133</v>
      </c>
      <c r="AZ9">
        <v>2192</v>
      </c>
      <c r="BA9">
        <v>2345</v>
      </c>
      <c r="BB9">
        <v>2359</v>
      </c>
      <c r="BC9">
        <v>2457</v>
      </c>
      <c r="BD9">
        <v>2315</v>
      </c>
      <c r="BE9">
        <v>2334</v>
      </c>
      <c r="BF9">
        <v>2289</v>
      </c>
      <c r="BG9">
        <v>2240</v>
      </c>
      <c r="BH9">
        <v>2236</v>
      </c>
      <c r="BI9">
        <v>2190</v>
      </c>
      <c r="BJ9">
        <v>2121</v>
      </c>
      <c r="BK9">
        <v>1998</v>
      </c>
      <c r="BL9">
        <v>1823</v>
      </c>
      <c r="BM9">
        <v>1789</v>
      </c>
      <c r="BN9">
        <v>1914</v>
      </c>
      <c r="BO9">
        <v>1751</v>
      </c>
      <c r="BP9">
        <v>1658</v>
      </c>
      <c r="BQ9">
        <v>1692</v>
      </c>
      <c r="BR9">
        <v>1615</v>
      </c>
      <c r="BS9">
        <v>1675</v>
      </c>
      <c r="BT9">
        <v>1614</v>
      </c>
      <c r="BU9">
        <v>1536</v>
      </c>
      <c r="BV9">
        <v>1611</v>
      </c>
      <c r="BW9">
        <v>1579</v>
      </c>
      <c r="BX9">
        <v>1679</v>
      </c>
      <c r="BY9">
        <v>1762</v>
      </c>
      <c r="BZ9">
        <v>1318</v>
      </c>
      <c r="CA9">
        <v>1443</v>
      </c>
      <c r="CB9">
        <v>1312</v>
      </c>
      <c r="CC9">
        <v>1268</v>
      </c>
      <c r="CD9">
        <v>1058</v>
      </c>
      <c r="CE9">
        <v>944</v>
      </c>
      <c r="CF9">
        <v>943</v>
      </c>
      <c r="CG9">
        <v>891</v>
      </c>
      <c r="CH9">
        <v>808</v>
      </c>
      <c r="CI9">
        <v>703</v>
      </c>
      <c r="CJ9">
        <v>634</v>
      </c>
      <c r="CK9">
        <v>513</v>
      </c>
      <c r="CL9">
        <v>446</v>
      </c>
      <c r="CM9">
        <v>399</v>
      </c>
      <c r="CN9">
        <v>315</v>
      </c>
      <c r="CO9">
        <v>925</v>
      </c>
      <c r="CP9" t="s">
        <v>1148</v>
      </c>
    </row>
    <row r="10" spans="1:95" x14ac:dyDescent="0.35">
      <c r="A10" t="s">
        <v>191</v>
      </c>
      <c r="B10" t="s">
        <v>192</v>
      </c>
      <c r="C10">
        <v>4564</v>
      </c>
      <c r="D10">
        <v>4655</v>
      </c>
      <c r="E10">
        <v>4911</v>
      </c>
      <c r="F10">
        <v>4846</v>
      </c>
      <c r="G10">
        <v>4970</v>
      </c>
      <c r="H10">
        <v>5194</v>
      </c>
      <c r="I10">
        <v>4983</v>
      </c>
      <c r="J10">
        <v>4907</v>
      </c>
      <c r="K10">
        <v>5300</v>
      </c>
      <c r="L10">
        <v>5124</v>
      </c>
      <c r="M10">
        <v>5124</v>
      </c>
      <c r="N10">
        <v>5049</v>
      </c>
      <c r="O10">
        <v>5011</v>
      </c>
      <c r="P10">
        <v>4706</v>
      </c>
      <c r="Q10">
        <v>4784</v>
      </c>
      <c r="R10">
        <v>4571</v>
      </c>
      <c r="S10">
        <v>4464</v>
      </c>
      <c r="T10">
        <v>4383</v>
      </c>
      <c r="U10">
        <v>5243</v>
      </c>
      <c r="V10">
        <v>7106</v>
      </c>
      <c r="W10">
        <v>7125</v>
      </c>
      <c r="X10">
        <v>7291</v>
      </c>
      <c r="Y10">
        <v>6679</v>
      </c>
      <c r="Z10">
        <v>6403</v>
      </c>
      <c r="AA10">
        <v>5991</v>
      </c>
      <c r="AB10">
        <v>6029</v>
      </c>
      <c r="AC10">
        <v>5914</v>
      </c>
      <c r="AD10">
        <v>5958</v>
      </c>
      <c r="AE10">
        <v>5892</v>
      </c>
      <c r="AF10">
        <v>5835</v>
      </c>
      <c r="AG10">
        <v>6322</v>
      </c>
      <c r="AH10">
        <v>5742</v>
      </c>
      <c r="AI10">
        <v>5816</v>
      </c>
      <c r="AJ10">
        <v>5754</v>
      </c>
      <c r="AK10">
        <v>5746</v>
      </c>
      <c r="AL10">
        <v>5716</v>
      </c>
      <c r="AM10">
        <v>5465</v>
      </c>
      <c r="AN10">
        <v>5617</v>
      </c>
      <c r="AO10">
        <v>5392</v>
      </c>
      <c r="AP10">
        <v>5492</v>
      </c>
      <c r="AQ10">
        <v>5594</v>
      </c>
      <c r="AR10">
        <v>5387</v>
      </c>
      <c r="AS10">
        <v>5047</v>
      </c>
      <c r="AT10">
        <v>4752</v>
      </c>
      <c r="AU10">
        <v>4687</v>
      </c>
      <c r="AV10">
        <v>4939</v>
      </c>
      <c r="AW10">
        <v>4635</v>
      </c>
      <c r="AX10">
        <v>4893</v>
      </c>
      <c r="AY10">
        <v>5099</v>
      </c>
      <c r="AZ10">
        <v>5118</v>
      </c>
      <c r="BA10">
        <v>5298</v>
      </c>
      <c r="BB10">
        <v>5036</v>
      </c>
      <c r="BC10">
        <v>4979</v>
      </c>
      <c r="BD10">
        <v>4814</v>
      </c>
      <c r="BE10">
        <v>4966</v>
      </c>
      <c r="BF10">
        <v>5020</v>
      </c>
      <c r="BG10">
        <v>4966</v>
      </c>
      <c r="BH10">
        <v>4704</v>
      </c>
      <c r="BI10">
        <v>4657</v>
      </c>
      <c r="BJ10">
        <v>4348</v>
      </c>
      <c r="BK10">
        <v>4268</v>
      </c>
      <c r="BL10">
        <v>4053</v>
      </c>
      <c r="BM10">
        <v>4017</v>
      </c>
      <c r="BN10">
        <v>3886</v>
      </c>
      <c r="BO10">
        <v>3691</v>
      </c>
      <c r="BP10">
        <v>3454</v>
      </c>
      <c r="BQ10">
        <v>3228</v>
      </c>
      <c r="BR10">
        <v>3405</v>
      </c>
      <c r="BS10">
        <v>3220</v>
      </c>
      <c r="BT10">
        <v>3150</v>
      </c>
      <c r="BU10">
        <v>3111</v>
      </c>
      <c r="BV10">
        <v>3137</v>
      </c>
      <c r="BW10">
        <v>3232</v>
      </c>
      <c r="BX10">
        <v>3379</v>
      </c>
      <c r="BY10">
        <v>3269</v>
      </c>
      <c r="BZ10">
        <v>2381</v>
      </c>
      <c r="CA10">
        <v>2480</v>
      </c>
      <c r="CB10">
        <v>2297</v>
      </c>
      <c r="CC10">
        <v>2101</v>
      </c>
      <c r="CD10">
        <v>1744</v>
      </c>
      <c r="CE10">
        <v>1578</v>
      </c>
      <c r="CF10">
        <v>1623</v>
      </c>
      <c r="CG10">
        <v>1578</v>
      </c>
      <c r="CH10">
        <v>1451</v>
      </c>
      <c r="CI10">
        <v>1336</v>
      </c>
      <c r="CJ10">
        <v>1213</v>
      </c>
      <c r="CK10">
        <v>981</v>
      </c>
      <c r="CL10">
        <v>864</v>
      </c>
      <c r="CM10">
        <v>740</v>
      </c>
      <c r="CN10">
        <v>588</v>
      </c>
      <c r="CO10">
        <v>1907</v>
      </c>
      <c r="CP10" t="s">
        <v>1148</v>
      </c>
    </row>
    <row r="11" spans="1:95" x14ac:dyDescent="0.35">
      <c r="A11" s="293" t="s">
        <v>137</v>
      </c>
      <c r="B11" t="s">
        <v>138</v>
      </c>
      <c r="C11">
        <v>2468</v>
      </c>
      <c r="D11">
        <v>2671</v>
      </c>
      <c r="E11">
        <v>2786</v>
      </c>
      <c r="F11">
        <v>2750</v>
      </c>
      <c r="G11">
        <v>2804</v>
      </c>
      <c r="H11">
        <v>2826</v>
      </c>
      <c r="I11">
        <v>2742</v>
      </c>
      <c r="J11">
        <v>2620</v>
      </c>
      <c r="K11">
        <v>2771</v>
      </c>
      <c r="L11">
        <v>2721</v>
      </c>
      <c r="M11">
        <v>2702</v>
      </c>
      <c r="N11">
        <v>2550</v>
      </c>
      <c r="O11">
        <v>2563</v>
      </c>
      <c r="P11">
        <v>2502</v>
      </c>
      <c r="Q11">
        <v>2551</v>
      </c>
      <c r="R11">
        <v>2460</v>
      </c>
      <c r="S11">
        <v>2464</v>
      </c>
      <c r="T11">
        <v>2465</v>
      </c>
      <c r="U11">
        <v>3523</v>
      </c>
      <c r="V11">
        <v>5477</v>
      </c>
      <c r="W11">
        <v>5665</v>
      </c>
      <c r="X11">
        <v>5524</v>
      </c>
      <c r="Y11">
        <v>4660</v>
      </c>
      <c r="Z11">
        <v>3981</v>
      </c>
      <c r="AA11">
        <v>3878</v>
      </c>
      <c r="AB11">
        <v>3751</v>
      </c>
      <c r="AC11">
        <v>3724</v>
      </c>
      <c r="AD11">
        <v>3755</v>
      </c>
      <c r="AE11">
        <v>3764</v>
      </c>
      <c r="AF11">
        <v>3792</v>
      </c>
      <c r="AG11">
        <v>3939</v>
      </c>
      <c r="AH11">
        <v>3693</v>
      </c>
      <c r="AI11">
        <v>3735</v>
      </c>
      <c r="AJ11">
        <v>3757</v>
      </c>
      <c r="AK11">
        <v>3422</v>
      </c>
      <c r="AL11">
        <v>3462</v>
      </c>
      <c r="AM11">
        <v>3458</v>
      </c>
      <c r="AN11">
        <v>3222</v>
      </c>
      <c r="AO11">
        <v>3083</v>
      </c>
      <c r="AP11">
        <v>3064</v>
      </c>
      <c r="AQ11">
        <v>3078</v>
      </c>
      <c r="AR11">
        <v>3059</v>
      </c>
      <c r="AS11">
        <v>2714</v>
      </c>
      <c r="AT11">
        <v>2486</v>
      </c>
      <c r="AU11">
        <v>2435</v>
      </c>
      <c r="AV11">
        <v>2623</v>
      </c>
      <c r="AW11">
        <v>2499</v>
      </c>
      <c r="AX11">
        <v>2552</v>
      </c>
      <c r="AY11">
        <v>2678</v>
      </c>
      <c r="AZ11">
        <v>2949</v>
      </c>
      <c r="BA11">
        <v>2860</v>
      </c>
      <c r="BB11">
        <v>2813</v>
      </c>
      <c r="BC11">
        <v>2953</v>
      </c>
      <c r="BD11">
        <v>2800</v>
      </c>
      <c r="BE11">
        <v>2884</v>
      </c>
      <c r="BF11">
        <v>2694</v>
      </c>
      <c r="BG11">
        <v>2940</v>
      </c>
      <c r="BH11">
        <v>2927</v>
      </c>
      <c r="BI11">
        <v>3037</v>
      </c>
      <c r="BJ11">
        <v>2908</v>
      </c>
      <c r="BK11">
        <v>2877</v>
      </c>
      <c r="BL11">
        <v>2762</v>
      </c>
      <c r="BM11">
        <v>2633</v>
      </c>
      <c r="BN11">
        <v>2619</v>
      </c>
      <c r="BO11">
        <v>2422</v>
      </c>
      <c r="BP11">
        <v>2385</v>
      </c>
      <c r="BQ11">
        <v>2120</v>
      </c>
      <c r="BR11">
        <v>2202</v>
      </c>
      <c r="BS11">
        <v>2134</v>
      </c>
      <c r="BT11">
        <v>2029</v>
      </c>
      <c r="BU11">
        <v>2001</v>
      </c>
      <c r="BV11">
        <v>1836</v>
      </c>
      <c r="BW11">
        <v>1853</v>
      </c>
      <c r="BX11">
        <v>1875</v>
      </c>
      <c r="BY11">
        <v>1924</v>
      </c>
      <c r="BZ11">
        <v>1368</v>
      </c>
      <c r="CA11">
        <v>1287</v>
      </c>
      <c r="CB11">
        <v>1281</v>
      </c>
      <c r="CC11">
        <v>1069</v>
      </c>
      <c r="CD11">
        <v>1023</v>
      </c>
      <c r="CE11">
        <v>948</v>
      </c>
      <c r="CF11">
        <v>961</v>
      </c>
      <c r="CG11">
        <v>851</v>
      </c>
      <c r="CH11">
        <v>771</v>
      </c>
      <c r="CI11">
        <v>717</v>
      </c>
      <c r="CJ11">
        <v>585</v>
      </c>
      <c r="CK11">
        <v>484</v>
      </c>
      <c r="CL11">
        <v>436</v>
      </c>
      <c r="CM11">
        <v>416</v>
      </c>
      <c r="CN11">
        <v>288</v>
      </c>
      <c r="CO11">
        <v>836</v>
      </c>
      <c r="CP11" t="s">
        <v>1148</v>
      </c>
    </row>
    <row r="12" spans="1:95" x14ac:dyDescent="0.35">
      <c r="A12" t="s">
        <v>91</v>
      </c>
      <c r="B12" t="s">
        <v>92</v>
      </c>
      <c r="C12">
        <v>3206</v>
      </c>
      <c r="D12">
        <v>3643</v>
      </c>
      <c r="E12">
        <v>3404</v>
      </c>
      <c r="F12">
        <v>3373</v>
      </c>
      <c r="G12">
        <v>3637</v>
      </c>
      <c r="H12">
        <v>3649</v>
      </c>
      <c r="I12">
        <v>3685</v>
      </c>
      <c r="J12">
        <v>3714</v>
      </c>
      <c r="K12">
        <v>3841</v>
      </c>
      <c r="L12">
        <v>3779</v>
      </c>
      <c r="M12">
        <v>3808</v>
      </c>
      <c r="N12">
        <v>3801</v>
      </c>
      <c r="O12">
        <v>3770</v>
      </c>
      <c r="P12">
        <v>3671</v>
      </c>
      <c r="Q12">
        <v>3555</v>
      </c>
      <c r="R12">
        <v>3376</v>
      </c>
      <c r="S12">
        <v>3418</v>
      </c>
      <c r="T12">
        <v>3149</v>
      </c>
      <c r="U12">
        <v>4551</v>
      </c>
      <c r="V12">
        <v>6426</v>
      </c>
      <c r="W12">
        <v>6661</v>
      </c>
      <c r="X12">
        <v>6242</v>
      </c>
      <c r="Y12">
        <v>5882</v>
      </c>
      <c r="Z12">
        <v>5655</v>
      </c>
      <c r="AA12">
        <v>5534</v>
      </c>
      <c r="AB12">
        <v>5378</v>
      </c>
      <c r="AC12">
        <v>5368</v>
      </c>
      <c r="AD12">
        <v>5238</v>
      </c>
      <c r="AE12">
        <v>5019</v>
      </c>
      <c r="AF12">
        <v>5101</v>
      </c>
      <c r="AG12">
        <v>5239</v>
      </c>
      <c r="AH12">
        <v>4851</v>
      </c>
      <c r="AI12">
        <v>4611</v>
      </c>
      <c r="AJ12">
        <v>4859</v>
      </c>
      <c r="AK12">
        <v>4283</v>
      </c>
      <c r="AL12">
        <v>4449</v>
      </c>
      <c r="AM12">
        <v>4336</v>
      </c>
      <c r="AN12">
        <v>3996</v>
      </c>
      <c r="AO12">
        <v>4043</v>
      </c>
      <c r="AP12">
        <v>3924</v>
      </c>
      <c r="AQ12">
        <v>3970</v>
      </c>
      <c r="AR12">
        <v>3869</v>
      </c>
      <c r="AS12">
        <v>3441</v>
      </c>
      <c r="AT12">
        <v>3371</v>
      </c>
      <c r="AU12">
        <v>3207</v>
      </c>
      <c r="AV12">
        <v>3320</v>
      </c>
      <c r="AW12">
        <v>3201</v>
      </c>
      <c r="AX12">
        <v>3163</v>
      </c>
      <c r="AY12">
        <v>3077</v>
      </c>
      <c r="AZ12">
        <v>3142</v>
      </c>
      <c r="BA12">
        <v>3156</v>
      </c>
      <c r="BB12">
        <v>3148</v>
      </c>
      <c r="BC12">
        <v>3204</v>
      </c>
      <c r="BD12">
        <v>3033</v>
      </c>
      <c r="BE12">
        <v>3043</v>
      </c>
      <c r="BF12">
        <v>2876</v>
      </c>
      <c r="BG12">
        <v>2887</v>
      </c>
      <c r="BH12">
        <v>2604</v>
      </c>
      <c r="BI12">
        <v>2653</v>
      </c>
      <c r="BJ12">
        <v>2401</v>
      </c>
      <c r="BK12">
        <v>2356</v>
      </c>
      <c r="BL12">
        <v>2235</v>
      </c>
      <c r="BM12">
        <v>2151</v>
      </c>
      <c r="BN12">
        <v>2146</v>
      </c>
      <c r="BO12">
        <v>2009</v>
      </c>
      <c r="BP12">
        <v>1824</v>
      </c>
      <c r="BQ12">
        <v>1831</v>
      </c>
      <c r="BR12">
        <v>1597</v>
      </c>
      <c r="BS12">
        <v>1620</v>
      </c>
      <c r="BT12">
        <v>1474</v>
      </c>
      <c r="BU12">
        <v>1509</v>
      </c>
      <c r="BV12">
        <v>1337</v>
      </c>
      <c r="BW12">
        <v>1406</v>
      </c>
      <c r="BX12">
        <v>1359</v>
      </c>
      <c r="BY12">
        <v>1223</v>
      </c>
      <c r="BZ12">
        <v>894</v>
      </c>
      <c r="CA12">
        <v>966</v>
      </c>
      <c r="CB12">
        <v>830</v>
      </c>
      <c r="CC12">
        <v>731</v>
      </c>
      <c r="CD12">
        <v>746</v>
      </c>
      <c r="CE12">
        <v>660</v>
      </c>
      <c r="CF12">
        <v>582</v>
      </c>
      <c r="CG12">
        <v>583</v>
      </c>
      <c r="CH12">
        <v>528</v>
      </c>
      <c r="CI12">
        <v>472</v>
      </c>
      <c r="CJ12">
        <v>391</v>
      </c>
      <c r="CK12">
        <v>369</v>
      </c>
      <c r="CL12">
        <v>273</v>
      </c>
      <c r="CM12">
        <v>244</v>
      </c>
      <c r="CN12">
        <v>211</v>
      </c>
      <c r="CO12">
        <v>614</v>
      </c>
      <c r="CP12" t="s">
        <v>1148</v>
      </c>
    </row>
    <row r="13" spans="1:95" x14ac:dyDescent="0.35">
      <c r="A13" t="s">
        <v>49</v>
      </c>
      <c r="B13" t="s">
        <v>50</v>
      </c>
      <c r="C13">
        <v>1581</v>
      </c>
      <c r="D13">
        <v>1511</v>
      </c>
      <c r="E13">
        <v>1601</v>
      </c>
      <c r="F13">
        <v>1639</v>
      </c>
      <c r="G13">
        <v>1700</v>
      </c>
      <c r="H13">
        <v>1706</v>
      </c>
      <c r="I13">
        <v>1667</v>
      </c>
      <c r="J13">
        <v>1679</v>
      </c>
      <c r="K13">
        <v>1730</v>
      </c>
      <c r="L13">
        <v>1789</v>
      </c>
      <c r="M13">
        <v>1799</v>
      </c>
      <c r="N13">
        <v>1706</v>
      </c>
      <c r="O13">
        <v>1698</v>
      </c>
      <c r="P13">
        <v>1639</v>
      </c>
      <c r="Q13">
        <v>1618</v>
      </c>
      <c r="R13">
        <v>1496</v>
      </c>
      <c r="S13">
        <v>1474</v>
      </c>
      <c r="T13">
        <v>1442</v>
      </c>
      <c r="U13">
        <v>2576</v>
      </c>
      <c r="V13">
        <v>4340</v>
      </c>
      <c r="W13">
        <v>4514</v>
      </c>
      <c r="X13">
        <v>4445</v>
      </c>
      <c r="Y13">
        <v>3712</v>
      </c>
      <c r="Z13">
        <v>3093</v>
      </c>
      <c r="AA13">
        <v>2766</v>
      </c>
      <c r="AB13">
        <v>2465</v>
      </c>
      <c r="AC13">
        <v>2573</v>
      </c>
      <c r="AD13">
        <v>2319</v>
      </c>
      <c r="AE13">
        <v>2258</v>
      </c>
      <c r="AF13">
        <v>2208</v>
      </c>
      <c r="AG13">
        <v>2134</v>
      </c>
      <c r="AH13">
        <v>2186</v>
      </c>
      <c r="AI13">
        <v>1991</v>
      </c>
      <c r="AJ13">
        <v>2130</v>
      </c>
      <c r="AK13">
        <v>1975</v>
      </c>
      <c r="AL13">
        <v>2095</v>
      </c>
      <c r="AM13">
        <v>1986</v>
      </c>
      <c r="AN13">
        <v>1900</v>
      </c>
      <c r="AO13">
        <v>1944</v>
      </c>
      <c r="AP13">
        <v>1887</v>
      </c>
      <c r="AQ13">
        <v>1817</v>
      </c>
      <c r="AR13">
        <v>1844</v>
      </c>
      <c r="AS13">
        <v>1743</v>
      </c>
      <c r="AT13">
        <v>1562</v>
      </c>
      <c r="AU13">
        <v>1574</v>
      </c>
      <c r="AV13">
        <v>1585</v>
      </c>
      <c r="AW13">
        <v>1621</v>
      </c>
      <c r="AX13">
        <v>1463</v>
      </c>
      <c r="AY13">
        <v>1674</v>
      </c>
      <c r="AZ13">
        <v>1701</v>
      </c>
      <c r="BA13">
        <v>1785</v>
      </c>
      <c r="BB13">
        <v>1636</v>
      </c>
      <c r="BC13">
        <v>1623</v>
      </c>
      <c r="BD13">
        <v>1579</v>
      </c>
      <c r="BE13">
        <v>1712</v>
      </c>
      <c r="BF13">
        <v>1700</v>
      </c>
      <c r="BG13">
        <v>1865</v>
      </c>
      <c r="BH13">
        <v>1729</v>
      </c>
      <c r="BI13">
        <v>1638</v>
      </c>
      <c r="BJ13">
        <v>1693</v>
      </c>
      <c r="BK13">
        <v>1556</v>
      </c>
      <c r="BL13">
        <v>1577</v>
      </c>
      <c r="BM13">
        <v>1500</v>
      </c>
      <c r="BN13">
        <v>1570</v>
      </c>
      <c r="BO13">
        <v>1428</v>
      </c>
      <c r="BP13">
        <v>1281</v>
      </c>
      <c r="BQ13">
        <v>1310</v>
      </c>
      <c r="BR13">
        <v>1265</v>
      </c>
      <c r="BS13">
        <v>1202</v>
      </c>
      <c r="BT13">
        <v>1112</v>
      </c>
      <c r="BU13">
        <v>1059</v>
      </c>
      <c r="BV13">
        <v>1160</v>
      </c>
      <c r="BW13">
        <v>1112</v>
      </c>
      <c r="BX13">
        <v>1177</v>
      </c>
      <c r="BY13">
        <v>1171</v>
      </c>
      <c r="BZ13">
        <v>844</v>
      </c>
      <c r="CA13">
        <v>824</v>
      </c>
      <c r="CB13">
        <v>739</v>
      </c>
      <c r="CC13">
        <v>664</v>
      </c>
      <c r="CD13">
        <v>589</v>
      </c>
      <c r="CE13">
        <v>504</v>
      </c>
      <c r="CF13">
        <v>577</v>
      </c>
      <c r="CG13">
        <v>517</v>
      </c>
      <c r="CH13">
        <v>414</v>
      </c>
      <c r="CI13">
        <v>395</v>
      </c>
      <c r="CJ13">
        <v>428</v>
      </c>
      <c r="CK13">
        <v>351</v>
      </c>
      <c r="CL13">
        <v>320</v>
      </c>
      <c r="CM13">
        <v>249</v>
      </c>
      <c r="CN13">
        <v>232</v>
      </c>
      <c r="CO13">
        <v>688</v>
      </c>
      <c r="CP13" t="s">
        <v>1148</v>
      </c>
    </row>
    <row r="14" spans="1:95" x14ac:dyDescent="0.35">
      <c r="A14" t="s">
        <v>201</v>
      </c>
      <c r="B14" t="s">
        <v>986</v>
      </c>
      <c r="C14">
        <v>1731</v>
      </c>
      <c r="D14">
        <v>1812</v>
      </c>
      <c r="E14">
        <v>1829</v>
      </c>
      <c r="F14">
        <v>1856</v>
      </c>
      <c r="G14">
        <v>1950</v>
      </c>
      <c r="H14">
        <v>1952</v>
      </c>
      <c r="I14">
        <v>1964</v>
      </c>
      <c r="J14">
        <v>1920</v>
      </c>
      <c r="K14">
        <v>1986</v>
      </c>
      <c r="L14">
        <v>1980</v>
      </c>
      <c r="M14">
        <v>2022</v>
      </c>
      <c r="N14">
        <v>1953</v>
      </c>
      <c r="O14">
        <v>1912</v>
      </c>
      <c r="P14">
        <v>2045</v>
      </c>
      <c r="Q14">
        <v>1775</v>
      </c>
      <c r="R14">
        <v>1768</v>
      </c>
      <c r="S14">
        <v>1663</v>
      </c>
      <c r="T14">
        <v>1771</v>
      </c>
      <c r="U14">
        <v>3737</v>
      </c>
      <c r="V14">
        <v>6965</v>
      </c>
      <c r="W14">
        <v>6517</v>
      </c>
      <c r="X14">
        <v>5612</v>
      </c>
      <c r="Y14">
        <v>3705</v>
      </c>
      <c r="Z14">
        <v>2846</v>
      </c>
      <c r="AA14">
        <v>2495</v>
      </c>
      <c r="AB14">
        <v>2312</v>
      </c>
      <c r="AC14">
        <v>2289</v>
      </c>
      <c r="AD14">
        <v>2343</v>
      </c>
      <c r="AE14">
        <v>2444</v>
      </c>
      <c r="AF14">
        <v>2297</v>
      </c>
      <c r="AG14">
        <v>2435</v>
      </c>
      <c r="AH14">
        <v>2407</v>
      </c>
      <c r="AI14">
        <v>2304</v>
      </c>
      <c r="AJ14">
        <v>2323</v>
      </c>
      <c r="AK14">
        <v>2111</v>
      </c>
      <c r="AL14">
        <v>2268</v>
      </c>
      <c r="AM14">
        <v>2293</v>
      </c>
      <c r="AN14">
        <v>1964</v>
      </c>
      <c r="AO14">
        <v>2013</v>
      </c>
      <c r="AP14">
        <v>1874</v>
      </c>
      <c r="AQ14">
        <v>1934</v>
      </c>
      <c r="AR14">
        <v>1943</v>
      </c>
      <c r="AS14">
        <v>1816</v>
      </c>
      <c r="AT14">
        <v>1674</v>
      </c>
      <c r="AU14">
        <v>1764</v>
      </c>
      <c r="AV14">
        <v>1753</v>
      </c>
      <c r="AW14">
        <v>1770</v>
      </c>
      <c r="AX14">
        <v>1709</v>
      </c>
      <c r="AY14">
        <v>1842</v>
      </c>
      <c r="AZ14">
        <v>1863</v>
      </c>
      <c r="BA14">
        <v>1849</v>
      </c>
      <c r="BB14">
        <v>1720</v>
      </c>
      <c r="BC14">
        <v>1706</v>
      </c>
      <c r="BD14">
        <v>1763</v>
      </c>
      <c r="BE14">
        <v>1752</v>
      </c>
      <c r="BF14">
        <v>1866</v>
      </c>
      <c r="BG14">
        <v>1702</v>
      </c>
      <c r="BH14">
        <v>1640</v>
      </c>
      <c r="BI14">
        <v>1706</v>
      </c>
      <c r="BJ14">
        <v>1568</v>
      </c>
      <c r="BK14">
        <v>1547</v>
      </c>
      <c r="BL14">
        <v>1434</v>
      </c>
      <c r="BM14">
        <v>1381</v>
      </c>
      <c r="BN14">
        <v>1244</v>
      </c>
      <c r="BO14">
        <v>1278</v>
      </c>
      <c r="BP14">
        <v>1159</v>
      </c>
      <c r="BQ14">
        <v>1130</v>
      </c>
      <c r="BR14">
        <v>1037</v>
      </c>
      <c r="BS14">
        <v>1011</v>
      </c>
      <c r="BT14">
        <v>966</v>
      </c>
      <c r="BU14">
        <v>1024</v>
      </c>
      <c r="BV14">
        <v>1002</v>
      </c>
      <c r="BW14">
        <v>916</v>
      </c>
      <c r="BX14">
        <v>962</v>
      </c>
      <c r="BY14">
        <v>913</v>
      </c>
      <c r="BZ14">
        <v>725</v>
      </c>
      <c r="CA14">
        <v>711</v>
      </c>
      <c r="CB14">
        <v>640</v>
      </c>
      <c r="CC14">
        <v>590</v>
      </c>
      <c r="CD14">
        <v>490</v>
      </c>
      <c r="CE14">
        <v>480</v>
      </c>
      <c r="CF14">
        <v>460</v>
      </c>
      <c r="CG14">
        <v>438</v>
      </c>
      <c r="CH14">
        <v>436</v>
      </c>
      <c r="CI14">
        <v>351</v>
      </c>
      <c r="CJ14">
        <v>331</v>
      </c>
      <c r="CK14">
        <v>294</v>
      </c>
      <c r="CL14">
        <v>253</v>
      </c>
      <c r="CM14">
        <v>222</v>
      </c>
      <c r="CN14">
        <v>180</v>
      </c>
      <c r="CO14">
        <v>617</v>
      </c>
      <c r="CP14" t="s">
        <v>1148</v>
      </c>
    </row>
    <row r="15" spans="1:95" x14ac:dyDescent="0.35">
      <c r="A15" t="s">
        <v>334</v>
      </c>
      <c r="B15" t="s">
        <v>916</v>
      </c>
      <c r="C15">
        <v>2224</v>
      </c>
      <c r="D15">
        <v>2252</v>
      </c>
      <c r="E15">
        <v>2252</v>
      </c>
      <c r="F15">
        <v>2295</v>
      </c>
      <c r="G15">
        <v>2407</v>
      </c>
      <c r="H15">
        <v>2469</v>
      </c>
      <c r="I15">
        <v>2420</v>
      </c>
      <c r="J15">
        <v>2469</v>
      </c>
      <c r="K15">
        <v>2631</v>
      </c>
      <c r="L15">
        <v>2670</v>
      </c>
      <c r="M15">
        <v>2533</v>
      </c>
      <c r="N15">
        <v>2559</v>
      </c>
      <c r="O15">
        <v>2539</v>
      </c>
      <c r="P15">
        <v>2558</v>
      </c>
      <c r="Q15">
        <v>2310</v>
      </c>
      <c r="R15">
        <v>2418</v>
      </c>
      <c r="S15">
        <v>2540</v>
      </c>
      <c r="T15">
        <v>2448</v>
      </c>
      <c r="U15">
        <v>2091</v>
      </c>
      <c r="V15">
        <v>1965</v>
      </c>
      <c r="W15">
        <v>2056</v>
      </c>
      <c r="X15">
        <v>1956</v>
      </c>
      <c r="Y15">
        <v>2101</v>
      </c>
      <c r="Z15">
        <v>2229</v>
      </c>
      <c r="AA15">
        <v>2090</v>
      </c>
      <c r="AB15">
        <v>2145</v>
      </c>
      <c r="AC15">
        <v>2039</v>
      </c>
      <c r="AD15">
        <v>2137</v>
      </c>
      <c r="AE15">
        <v>2203</v>
      </c>
      <c r="AF15">
        <v>2345</v>
      </c>
      <c r="AG15">
        <v>2375</v>
      </c>
      <c r="AH15">
        <v>2482</v>
      </c>
      <c r="AI15">
        <v>2287</v>
      </c>
      <c r="AJ15">
        <v>2363</v>
      </c>
      <c r="AK15">
        <v>2256</v>
      </c>
      <c r="AL15">
        <v>2358</v>
      </c>
      <c r="AM15">
        <v>2355</v>
      </c>
      <c r="AN15">
        <v>2217</v>
      </c>
      <c r="AO15">
        <v>2313</v>
      </c>
      <c r="AP15">
        <v>2198</v>
      </c>
      <c r="AQ15">
        <v>2332</v>
      </c>
      <c r="AR15">
        <v>2386</v>
      </c>
      <c r="AS15">
        <v>2364</v>
      </c>
      <c r="AT15">
        <v>2180</v>
      </c>
      <c r="AU15">
        <v>2240</v>
      </c>
      <c r="AV15">
        <v>2111</v>
      </c>
      <c r="AW15">
        <v>2304</v>
      </c>
      <c r="AX15">
        <v>2219</v>
      </c>
      <c r="AY15">
        <v>2361</v>
      </c>
      <c r="AZ15">
        <v>2335</v>
      </c>
      <c r="BA15">
        <v>2298</v>
      </c>
      <c r="BB15">
        <v>2261</v>
      </c>
      <c r="BC15">
        <v>2306</v>
      </c>
      <c r="BD15">
        <v>2395</v>
      </c>
      <c r="BE15">
        <v>2265</v>
      </c>
      <c r="BF15">
        <v>2187</v>
      </c>
      <c r="BG15">
        <v>2041</v>
      </c>
      <c r="BH15">
        <v>2039</v>
      </c>
      <c r="BI15">
        <v>1983</v>
      </c>
      <c r="BJ15">
        <v>1928</v>
      </c>
      <c r="BK15">
        <v>1980</v>
      </c>
      <c r="BL15">
        <v>1674</v>
      </c>
      <c r="BM15">
        <v>1759</v>
      </c>
      <c r="BN15">
        <v>1655</v>
      </c>
      <c r="BO15">
        <v>1595</v>
      </c>
      <c r="BP15">
        <v>1439</v>
      </c>
      <c r="BQ15">
        <v>1422</v>
      </c>
      <c r="BR15">
        <v>1418</v>
      </c>
      <c r="BS15">
        <v>1240</v>
      </c>
      <c r="BT15">
        <v>1271</v>
      </c>
      <c r="BU15">
        <v>1193</v>
      </c>
      <c r="BV15">
        <v>1222</v>
      </c>
      <c r="BW15">
        <v>1226</v>
      </c>
      <c r="BX15">
        <v>1249</v>
      </c>
      <c r="BY15">
        <v>1191</v>
      </c>
      <c r="BZ15">
        <v>885</v>
      </c>
      <c r="CA15">
        <v>919</v>
      </c>
      <c r="CB15">
        <v>974</v>
      </c>
      <c r="CC15">
        <v>864</v>
      </c>
      <c r="CD15">
        <v>713</v>
      </c>
      <c r="CE15">
        <v>692</v>
      </c>
      <c r="CF15">
        <v>643</v>
      </c>
      <c r="CG15">
        <v>616</v>
      </c>
      <c r="CH15">
        <v>597</v>
      </c>
      <c r="CI15">
        <v>510</v>
      </c>
      <c r="CJ15">
        <v>438</v>
      </c>
      <c r="CK15">
        <v>375</v>
      </c>
      <c r="CL15">
        <v>315</v>
      </c>
      <c r="CM15">
        <v>261</v>
      </c>
      <c r="CN15">
        <v>216</v>
      </c>
      <c r="CO15">
        <v>617</v>
      </c>
      <c r="CP15" t="s">
        <v>1148</v>
      </c>
    </row>
    <row r="16" spans="1:95" x14ac:dyDescent="0.35">
      <c r="A16" t="s">
        <v>181</v>
      </c>
      <c r="B16" t="s">
        <v>182</v>
      </c>
      <c r="C16">
        <v>2832</v>
      </c>
      <c r="D16">
        <v>3057</v>
      </c>
      <c r="E16">
        <v>3014</v>
      </c>
      <c r="F16">
        <v>3131</v>
      </c>
      <c r="G16">
        <v>3207</v>
      </c>
      <c r="H16">
        <v>3272</v>
      </c>
      <c r="I16">
        <v>3244</v>
      </c>
      <c r="J16">
        <v>3173</v>
      </c>
      <c r="K16">
        <v>3437</v>
      </c>
      <c r="L16">
        <v>3363</v>
      </c>
      <c r="M16">
        <v>3337</v>
      </c>
      <c r="N16">
        <v>3288</v>
      </c>
      <c r="O16">
        <v>3332</v>
      </c>
      <c r="P16">
        <v>3389</v>
      </c>
      <c r="Q16">
        <v>3102</v>
      </c>
      <c r="R16">
        <v>3177</v>
      </c>
      <c r="S16">
        <v>3140</v>
      </c>
      <c r="T16">
        <v>3160</v>
      </c>
      <c r="U16">
        <v>4031</v>
      </c>
      <c r="V16">
        <v>5620</v>
      </c>
      <c r="W16">
        <v>5533</v>
      </c>
      <c r="X16">
        <v>5846</v>
      </c>
      <c r="Y16">
        <v>5123</v>
      </c>
      <c r="Z16">
        <v>4803</v>
      </c>
      <c r="AA16">
        <v>4310</v>
      </c>
      <c r="AB16">
        <v>4144</v>
      </c>
      <c r="AC16">
        <v>4027</v>
      </c>
      <c r="AD16">
        <v>3970</v>
      </c>
      <c r="AE16">
        <v>3890</v>
      </c>
      <c r="AF16">
        <v>4066</v>
      </c>
      <c r="AG16">
        <v>4001</v>
      </c>
      <c r="AH16">
        <v>3798</v>
      </c>
      <c r="AI16">
        <v>3809</v>
      </c>
      <c r="AJ16">
        <v>3730</v>
      </c>
      <c r="AK16">
        <v>3685</v>
      </c>
      <c r="AL16">
        <v>3640</v>
      </c>
      <c r="AM16">
        <v>3435</v>
      </c>
      <c r="AN16">
        <v>3509</v>
      </c>
      <c r="AO16">
        <v>3335</v>
      </c>
      <c r="AP16">
        <v>3161</v>
      </c>
      <c r="AQ16">
        <v>3416</v>
      </c>
      <c r="AR16">
        <v>3460</v>
      </c>
      <c r="AS16">
        <v>3181</v>
      </c>
      <c r="AT16">
        <v>3008</v>
      </c>
      <c r="AU16">
        <v>3040</v>
      </c>
      <c r="AV16">
        <v>3063</v>
      </c>
      <c r="AW16">
        <v>3115</v>
      </c>
      <c r="AX16">
        <v>3101</v>
      </c>
      <c r="AY16">
        <v>3385</v>
      </c>
      <c r="AZ16">
        <v>3326</v>
      </c>
      <c r="BA16">
        <v>3522</v>
      </c>
      <c r="BB16">
        <v>3570</v>
      </c>
      <c r="BC16">
        <v>3710</v>
      </c>
      <c r="BD16">
        <v>3692</v>
      </c>
      <c r="BE16">
        <v>3501</v>
      </c>
      <c r="BF16">
        <v>3585</v>
      </c>
      <c r="BG16">
        <v>3499</v>
      </c>
      <c r="BH16">
        <v>3337</v>
      </c>
      <c r="BI16">
        <v>3470</v>
      </c>
      <c r="BJ16">
        <v>3286</v>
      </c>
      <c r="BK16">
        <v>3177</v>
      </c>
      <c r="BL16">
        <v>2970</v>
      </c>
      <c r="BM16">
        <v>2912</v>
      </c>
      <c r="BN16">
        <v>2927</v>
      </c>
      <c r="BO16">
        <v>2680</v>
      </c>
      <c r="BP16">
        <v>2583</v>
      </c>
      <c r="BQ16">
        <v>2404</v>
      </c>
      <c r="BR16">
        <v>2579</v>
      </c>
      <c r="BS16">
        <v>2380</v>
      </c>
      <c r="BT16">
        <v>2224</v>
      </c>
      <c r="BU16">
        <v>2220</v>
      </c>
      <c r="BV16">
        <v>2312</v>
      </c>
      <c r="BW16">
        <v>2294</v>
      </c>
      <c r="BX16">
        <v>2515</v>
      </c>
      <c r="BY16">
        <v>2468</v>
      </c>
      <c r="BZ16">
        <v>1712</v>
      </c>
      <c r="CA16">
        <v>2025</v>
      </c>
      <c r="CB16">
        <v>1816</v>
      </c>
      <c r="CC16">
        <v>1643</v>
      </c>
      <c r="CD16">
        <v>1369</v>
      </c>
      <c r="CE16">
        <v>1294</v>
      </c>
      <c r="CF16">
        <v>1310</v>
      </c>
      <c r="CG16">
        <v>1202</v>
      </c>
      <c r="CH16">
        <v>1131</v>
      </c>
      <c r="CI16">
        <v>1038</v>
      </c>
      <c r="CJ16">
        <v>828</v>
      </c>
      <c r="CK16">
        <v>765</v>
      </c>
      <c r="CL16">
        <v>651</v>
      </c>
      <c r="CM16">
        <v>468</v>
      </c>
      <c r="CN16">
        <v>435</v>
      </c>
      <c r="CO16">
        <v>1480</v>
      </c>
      <c r="CP16" t="s">
        <v>1148</v>
      </c>
    </row>
    <row r="17" spans="1:94" x14ac:dyDescent="0.35">
      <c r="A17" t="s">
        <v>336</v>
      </c>
      <c r="B17" t="s">
        <v>337</v>
      </c>
      <c r="C17">
        <v>1037</v>
      </c>
      <c r="D17">
        <v>1176</v>
      </c>
      <c r="E17">
        <v>1203</v>
      </c>
      <c r="F17">
        <v>1299</v>
      </c>
      <c r="G17">
        <v>1275</v>
      </c>
      <c r="H17">
        <v>1342</v>
      </c>
      <c r="I17">
        <v>1364</v>
      </c>
      <c r="J17">
        <v>1456</v>
      </c>
      <c r="K17">
        <v>1449</v>
      </c>
      <c r="L17">
        <v>1488</v>
      </c>
      <c r="M17">
        <v>1438</v>
      </c>
      <c r="N17">
        <v>1392</v>
      </c>
      <c r="O17">
        <v>1377</v>
      </c>
      <c r="P17">
        <v>1471</v>
      </c>
      <c r="Q17">
        <v>1395</v>
      </c>
      <c r="R17">
        <v>1415</v>
      </c>
      <c r="S17">
        <v>1374</v>
      </c>
      <c r="T17">
        <v>1332</v>
      </c>
      <c r="U17">
        <v>1187</v>
      </c>
      <c r="V17">
        <v>949</v>
      </c>
      <c r="W17">
        <v>962</v>
      </c>
      <c r="X17">
        <v>1034</v>
      </c>
      <c r="Y17">
        <v>1141</v>
      </c>
      <c r="Z17">
        <v>1216</v>
      </c>
      <c r="AA17">
        <v>1177</v>
      </c>
      <c r="AB17">
        <v>1123</v>
      </c>
      <c r="AC17">
        <v>1182</v>
      </c>
      <c r="AD17">
        <v>1187</v>
      </c>
      <c r="AE17">
        <v>1158</v>
      </c>
      <c r="AF17">
        <v>1163</v>
      </c>
      <c r="AG17">
        <v>1237</v>
      </c>
      <c r="AH17">
        <v>1160</v>
      </c>
      <c r="AI17">
        <v>1245</v>
      </c>
      <c r="AJ17">
        <v>1234</v>
      </c>
      <c r="AK17">
        <v>1203</v>
      </c>
      <c r="AL17">
        <v>1241</v>
      </c>
      <c r="AM17">
        <v>1288</v>
      </c>
      <c r="AN17">
        <v>1217</v>
      </c>
      <c r="AO17">
        <v>1214</v>
      </c>
      <c r="AP17">
        <v>1224</v>
      </c>
      <c r="AQ17">
        <v>1355</v>
      </c>
      <c r="AR17">
        <v>1351</v>
      </c>
      <c r="AS17">
        <v>1212</v>
      </c>
      <c r="AT17">
        <v>1173</v>
      </c>
      <c r="AU17">
        <v>1187</v>
      </c>
      <c r="AV17">
        <v>1235</v>
      </c>
      <c r="AW17">
        <v>1186</v>
      </c>
      <c r="AX17">
        <v>1330</v>
      </c>
      <c r="AY17">
        <v>1376</v>
      </c>
      <c r="AZ17">
        <v>1494</v>
      </c>
      <c r="BA17">
        <v>1560</v>
      </c>
      <c r="BB17">
        <v>1509</v>
      </c>
      <c r="BC17">
        <v>1637</v>
      </c>
      <c r="BD17">
        <v>1458</v>
      </c>
      <c r="BE17">
        <v>1454</v>
      </c>
      <c r="BF17">
        <v>1635</v>
      </c>
      <c r="BG17">
        <v>1584</v>
      </c>
      <c r="BH17">
        <v>1458</v>
      </c>
      <c r="BI17">
        <v>1428</v>
      </c>
      <c r="BJ17">
        <v>1434</v>
      </c>
      <c r="BK17">
        <v>1343</v>
      </c>
      <c r="BL17">
        <v>1268</v>
      </c>
      <c r="BM17">
        <v>1329</v>
      </c>
      <c r="BN17">
        <v>1241</v>
      </c>
      <c r="BO17">
        <v>1198</v>
      </c>
      <c r="BP17">
        <v>1106</v>
      </c>
      <c r="BQ17">
        <v>1042</v>
      </c>
      <c r="BR17">
        <v>1079</v>
      </c>
      <c r="BS17">
        <v>1008</v>
      </c>
      <c r="BT17">
        <v>993</v>
      </c>
      <c r="BU17">
        <v>1095</v>
      </c>
      <c r="BV17">
        <v>988</v>
      </c>
      <c r="BW17">
        <v>1150</v>
      </c>
      <c r="BX17">
        <v>1211</v>
      </c>
      <c r="BY17">
        <v>1255</v>
      </c>
      <c r="BZ17">
        <v>924</v>
      </c>
      <c r="CA17">
        <v>1007</v>
      </c>
      <c r="CB17">
        <v>864</v>
      </c>
      <c r="CC17">
        <v>816</v>
      </c>
      <c r="CD17">
        <v>668</v>
      </c>
      <c r="CE17">
        <v>621</v>
      </c>
      <c r="CF17">
        <v>625</v>
      </c>
      <c r="CG17">
        <v>589</v>
      </c>
      <c r="CH17">
        <v>517</v>
      </c>
      <c r="CI17">
        <v>475</v>
      </c>
      <c r="CJ17">
        <v>407</v>
      </c>
      <c r="CK17">
        <v>388</v>
      </c>
      <c r="CL17">
        <v>331</v>
      </c>
      <c r="CM17">
        <v>300</v>
      </c>
      <c r="CN17">
        <v>230</v>
      </c>
      <c r="CO17">
        <v>817</v>
      </c>
      <c r="CP17" t="s">
        <v>1148</v>
      </c>
    </row>
    <row r="18" spans="1:94" x14ac:dyDescent="0.35">
      <c r="A18" t="s">
        <v>338</v>
      </c>
      <c r="B18" t="s">
        <v>339</v>
      </c>
      <c r="C18">
        <v>1666</v>
      </c>
      <c r="D18">
        <v>1767</v>
      </c>
      <c r="E18">
        <v>1910</v>
      </c>
      <c r="F18">
        <v>1845</v>
      </c>
      <c r="G18">
        <v>1876</v>
      </c>
      <c r="H18">
        <v>1986</v>
      </c>
      <c r="I18">
        <v>1955</v>
      </c>
      <c r="J18">
        <v>1996</v>
      </c>
      <c r="K18">
        <v>2100</v>
      </c>
      <c r="L18">
        <v>2039</v>
      </c>
      <c r="M18">
        <v>2026</v>
      </c>
      <c r="N18">
        <v>1973</v>
      </c>
      <c r="O18">
        <v>2020</v>
      </c>
      <c r="P18">
        <v>2069</v>
      </c>
      <c r="Q18">
        <v>1972</v>
      </c>
      <c r="R18">
        <v>1912</v>
      </c>
      <c r="S18">
        <v>1913</v>
      </c>
      <c r="T18">
        <v>1848</v>
      </c>
      <c r="U18">
        <v>1688</v>
      </c>
      <c r="V18">
        <v>1557</v>
      </c>
      <c r="W18">
        <v>1511</v>
      </c>
      <c r="X18">
        <v>1532</v>
      </c>
      <c r="Y18">
        <v>1643</v>
      </c>
      <c r="Z18">
        <v>1687</v>
      </c>
      <c r="AA18">
        <v>1622</v>
      </c>
      <c r="AB18">
        <v>1740</v>
      </c>
      <c r="AC18">
        <v>1686</v>
      </c>
      <c r="AD18">
        <v>1583</v>
      </c>
      <c r="AE18">
        <v>1704</v>
      </c>
      <c r="AF18">
        <v>1767</v>
      </c>
      <c r="AG18">
        <v>1887</v>
      </c>
      <c r="AH18">
        <v>1785</v>
      </c>
      <c r="AI18">
        <v>1722</v>
      </c>
      <c r="AJ18">
        <v>1881</v>
      </c>
      <c r="AK18">
        <v>1905</v>
      </c>
      <c r="AL18">
        <v>1832</v>
      </c>
      <c r="AM18">
        <v>1925</v>
      </c>
      <c r="AN18">
        <v>1806</v>
      </c>
      <c r="AO18">
        <v>1809</v>
      </c>
      <c r="AP18">
        <v>1716</v>
      </c>
      <c r="AQ18">
        <v>1750</v>
      </c>
      <c r="AR18">
        <v>1931</v>
      </c>
      <c r="AS18">
        <v>1666</v>
      </c>
      <c r="AT18">
        <v>1545</v>
      </c>
      <c r="AU18">
        <v>1577</v>
      </c>
      <c r="AV18">
        <v>1663</v>
      </c>
      <c r="AW18">
        <v>1590</v>
      </c>
      <c r="AX18">
        <v>1701</v>
      </c>
      <c r="AY18">
        <v>1755</v>
      </c>
      <c r="AZ18">
        <v>1933</v>
      </c>
      <c r="BA18">
        <v>2034</v>
      </c>
      <c r="BB18">
        <v>1854</v>
      </c>
      <c r="BC18">
        <v>1874</v>
      </c>
      <c r="BD18">
        <v>1910</v>
      </c>
      <c r="BE18">
        <v>1862</v>
      </c>
      <c r="BF18">
        <v>1827</v>
      </c>
      <c r="BG18">
        <v>1800</v>
      </c>
      <c r="BH18">
        <v>1715</v>
      </c>
      <c r="BI18">
        <v>1754</v>
      </c>
      <c r="BJ18">
        <v>1790</v>
      </c>
      <c r="BK18">
        <v>1656</v>
      </c>
      <c r="BL18">
        <v>1621</v>
      </c>
      <c r="BM18">
        <v>1475</v>
      </c>
      <c r="BN18">
        <v>1436</v>
      </c>
      <c r="BO18">
        <v>1453</v>
      </c>
      <c r="BP18">
        <v>1306</v>
      </c>
      <c r="BQ18">
        <v>1328</v>
      </c>
      <c r="BR18">
        <v>1242</v>
      </c>
      <c r="BS18">
        <v>1290</v>
      </c>
      <c r="BT18">
        <v>1256</v>
      </c>
      <c r="BU18">
        <v>1131</v>
      </c>
      <c r="BV18">
        <v>1145</v>
      </c>
      <c r="BW18">
        <v>1191</v>
      </c>
      <c r="BX18">
        <v>1275</v>
      </c>
      <c r="BY18">
        <v>1194</v>
      </c>
      <c r="BZ18">
        <v>927</v>
      </c>
      <c r="CA18">
        <v>1004</v>
      </c>
      <c r="CB18">
        <v>1005</v>
      </c>
      <c r="CC18">
        <v>856</v>
      </c>
      <c r="CD18">
        <v>778</v>
      </c>
      <c r="CE18">
        <v>754</v>
      </c>
      <c r="CF18">
        <v>706</v>
      </c>
      <c r="CG18">
        <v>656</v>
      </c>
      <c r="CH18">
        <v>591</v>
      </c>
      <c r="CI18">
        <v>543</v>
      </c>
      <c r="CJ18">
        <v>451</v>
      </c>
      <c r="CK18">
        <v>414</v>
      </c>
      <c r="CL18">
        <v>329</v>
      </c>
      <c r="CM18">
        <v>279</v>
      </c>
      <c r="CN18">
        <v>256</v>
      </c>
      <c r="CO18">
        <v>718</v>
      </c>
      <c r="CP18" t="s">
        <v>1148</v>
      </c>
    </row>
    <row r="19" spans="1:94" x14ac:dyDescent="0.35">
      <c r="A19" t="s">
        <v>340</v>
      </c>
      <c r="B19" t="s">
        <v>341</v>
      </c>
      <c r="C19">
        <v>1706</v>
      </c>
      <c r="D19">
        <v>1694</v>
      </c>
      <c r="E19">
        <v>1751</v>
      </c>
      <c r="F19">
        <v>1673</v>
      </c>
      <c r="G19">
        <v>1690</v>
      </c>
      <c r="H19">
        <v>1823</v>
      </c>
      <c r="I19">
        <v>1714</v>
      </c>
      <c r="J19">
        <v>1904</v>
      </c>
      <c r="K19">
        <v>1787</v>
      </c>
      <c r="L19">
        <v>1862</v>
      </c>
      <c r="M19">
        <v>1938</v>
      </c>
      <c r="N19">
        <v>1898</v>
      </c>
      <c r="O19">
        <v>1779</v>
      </c>
      <c r="P19">
        <v>1855</v>
      </c>
      <c r="Q19">
        <v>1677</v>
      </c>
      <c r="R19">
        <v>1688</v>
      </c>
      <c r="S19">
        <v>1787</v>
      </c>
      <c r="T19">
        <v>1655</v>
      </c>
      <c r="U19">
        <v>1487</v>
      </c>
      <c r="V19">
        <v>1387</v>
      </c>
      <c r="W19">
        <v>1417</v>
      </c>
      <c r="X19">
        <v>1620</v>
      </c>
      <c r="Y19">
        <v>1692</v>
      </c>
      <c r="Z19">
        <v>1631</v>
      </c>
      <c r="AA19">
        <v>1687</v>
      </c>
      <c r="AB19">
        <v>1543</v>
      </c>
      <c r="AC19">
        <v>1551</v>
      </c>
      <c r="AD19">
        <v>1792</v>
      </c>
      <c r="AE19">
        <v>1675</v>
      </c>
      <c r="AF19">
        <v>1682</v>
      </c>
      <c r="AG19">
        <v>1835</v>
      </c>
      <c r="AH19">
        <v>1833</v>
      </c>
      <c r="AI19">
        <v>1712</v>
      </c>
      <c r="AJ19">
        <v>1746</v>
      </c>
      <c r="AK19">
        <v>1784</v>
      </c>
      <c r="AL19">
        <v>1749</v>
      </c>
      <c r="AM19">
        <v>1767</v>
      </c>
      <c r="AN19">
        <v>1723</v>
      </c>
      <c r="AO19">
        <v>1716</v>
      </c>
      <c r="AP19">
        <v>1665</v>
      </c>
      <c r="AQ19">
        <v>1923</v>
      </c>
      <c r="AR19">
        <v>1740</v>
      </c>
      <c r="AS19">
        <v>1709</v>
      </c>
      <c r="AT19">
        <v>1580</v>
      </c>
      <c r="AU19">
        <v>1621</v>
      </c>
      <c r="AV19">
        <v>1600</v>
      </c>
      <c r="AW19">
        <v>1729</v>
      </c>
      <c r="AX19">
        <v>1781</v>
      </c>
      <c r="AY19">
        <v>1700</v>
      </c>
      <c r="AZ19">
        <v>1779</v>
      </c>
      <c r="BA19">
        <v>1885</v>
      </c>
      <c r="BB19">
        <v>1722</v>
      </c>
      <c r="BC19">
        <v>1811</v>
      </c>
      <c r="BD19">
        <v>1825</v>
      </c>
      <c r="BE19">
        <v>1874</v>
      </c>
      <c r="BF19">
        <v>1723</v>
      </c>
      <c r="BG19">
        <v>1600</v>
      </c>
      <c r="BH19">
        <v>1591</v>
      </c>
      <c r="BI19">
        <v>1616</v>
      </c>
      <c r="BJ19">
        <v>1520</v>
      </c>
      <c r="BK19">
        <v>1489</v>
      </c>
      <c r="BL19">
        <v>1395</v>
      </c>
      <c r="BM19">
        <v>1330</v>
      </c>
      <c r="BN19">
        <v>1437</v>
      </c>
      <c r="BO19">
        <v>1249</v>
      </c>
      <c r="BP19">
        <v>1176</v>
      </c>
      <c r="BQ19">
        <v>1182</v>
      </c>
      <c r="BR19">
        <v>1203</v>
      </c>
      <c r="BS19">
        <v>1117</v>
      </c>
      <c r="BT19">
        <v>1094</v>
      </c>
      <c r="BU19">
        <v>1115</v>
      </c>
      <c r="BV19">
        <v>1031</v>
      </c>
      <c r="BW19">
        <v>1023</v>
      </c>
      <c r="BX19">
        <v>1079</v>
      </c>
      <c r="BY19">
        <v>975</v>
      </c>
      <c r="BZ19">
        <v>809</v>
      </c>
      <c r="CA19">
        <v>758</v>
      </c>
      <c r="CB19">
        <v>787</v>
      </c>
      <c r="CC19">
        <v>737</v>
      </c>
      <c r="CD19">
        <v>626</v>
      </c>
      <c r="CE19">
        <v>614</v>
      </c>
      <c r="CF19">
        <v>591</v>
      </c>
      <c r="CG19">
        <v>554</v>
      </c>
      <c r="CH19">
        <v>491</v>
      </c>
      <c r="CI19">
        <v>463</v>
      </c>
      <c r="CJ19">
        <v>404</v>
      </c>
      <c r="CK19">
        <v>359</v>
      </c>
      <c r="CL19">
        <v>300</v>
      </c>
      <c r="CM19">
        <v>261</v>
      </c>
      <c r="CN19">
        <v>228</v>
      </c>
      <c r="CO19">
        <v>771</v>
      </c>
      <c r="CP19" t="s">
        <v>1148</v>
      </c>
    </row>
  </sheetData>
  <sortState xmlns:xlrd2="http://schemas.microsoft.com/office/spreadsheetml/2017/richdata2" ref="A3:CP19">
    <sortCondition ref="B6:B19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C0D44-0765-48EF-B383-4E7BB0B839E7}">
  <sheetPr codeName="Sheet19"/>
  <dimension ref="A1:CQ19"/>
  <sheetViews>
    <sheetView workbookViewId="0"/>
  </sheetViews>
  <sheetFormatPr defaultRowHeight="14.5" x14ac:dyDescent="0.35"/>
  <cols>
    <col min="2" max="2" width="29.54296875" customWidth="1"/>
  </cols>
  <sheetData>
    <row r="1" spans="1:95" x14ac:dyDescent="0.35">
      <c r="A1" t="s">
        <v>1150</v>
      </c>
      <c r="B1" t="s">
        <v>1151</v>
      </c>
      <c r="C1">
        <v>0</v>
      </c>
      <c r="D1">
        <v>1</v>
      </c>
      <c r="E1">
        <v>2</v>
      </c>
      <c r="F1">
        <v>3</v>
      </c>
      <c r="G1">
        <v>4</v>
      </c>
      <c r="H1">
        <v>5</v>
      </c>
      <c r="I1">
        <v>6</v>
      </c>
      <c r="J1">
        <v>7</v>
      </c>
      <c r="K1">
        <v>8</v>
      </c>
      <c r="L1">
        <v>9</v>
      </c>
      <c r="M1">
        <v>10</v>
      </c>
      <c r="N1">
        <v>11</v>
      </c>
      <c r="O1">
        <v>12</v>
      </c>
      <c r="P1">
        <v>13</v>
      </c>
      <c r="Q1">
        <v>14</v>
      </c>
      <c r="R1">
        <v>15</v>
      </c>
      <c r="S1">
        <v>16</v>
      </c>
      <c r="T1">
        <v>17</v>
      </c>
      <c r="U1">
        <v>18</v>
      </c>
      <c r="V1">
        <v>19</v>
      </c>
      <c r="W1">
        <v>20</v>
      </c>
      <c r="X1">
        <v>21</v>
      </c>
      <c r="Y1">
        <v>22</v>
      </c>
      <c r="Z1">
        <v>23</v>
      </c>
      <c r="AA1">
        <v>24</v>
      </c>
      <c r="AB1">
        <v>25</v>
      </c>
      <c r="AC1">
        <v>26</v>
      </c>
      <c r="AD1">
        <v>27</v>
      </c>
      <c r="AE1">
        <v>28</v>
      </c>
      <c r="AF1">
        <v>29</v>
      </c>
      <c r="AG1">
        <v>30</v>
      </c>
      <c r="AH1">
        <v>31</v>
      </c>
      <c r="AI1">
        <v>32</v>
      </c>
      <c r="AJ1">
        <v>33</v>
      </c>
      <c r="AK1">
        <v>34</v>
      </c>
      <c r="AL1">
        <v>35</v>
      </c>
      <c r="AM1">
        <v>36</v>
      </c>
      <c r="AN1">
        <v>37</v>
      </c>
      <c r="AO1">
        <v>38</v>
      </c>
      <c r="AP1">
        <v>39</v>
      </c>
      <c r="AQ1">
        <v>40</v>
      </c>
      <c r="AR1">
        <v>41</v>
      </c>
      <c r="AS1">
        <v>42</v>
      </c>
      <c r="AT1">
        <v>43</v>
      </c>
      <c r="AU1">
        <v>44</v>
      </c>
      <c r="AV1">
        <v>45</v>
      </c>
      <c r="AW1">
        <v>46</v>
      </c>
      <c r="AX1">
        <v>47</v>
      </c>
      <c r="AY1">
        <v>48</v>
      </c>
      <c r="AZ1">
        <v>49</v>
      </c>
      <c r="BA1">
        <v>50</v>
      </c>
      <c r="BB1">
        <v>51</v>
      </c>
      <c r="BC1">
        <v>52</v>
      </c>
      <c r="BD1">
        <v>53</v>
      </c>
      <c r="BE1">
        <v>54</v>
      </c>
      <c r="BF1">
        <v>55</v>
      </c>
      <c r="BG1">
        <v>56</v>
      </c>
      <c r="BH1">
        <v>57</v>
      </c>
      <c r="BI1">
        <v>58</v>
      </c>
      <c r="BJ1">
        <v>59</v>
      </c>
      <c r="BK1">
        <v>60</v>
      </c>
      <c r="BL1">
        <v>61</v>
      </c>
      <c r="BM1">
        <v>62</v>
      </c>
      <c r="BN1">
        <v>63</v>
      </c>
      <c r="BO1">
        <v>64</v>
      </c>
      <c r="BP1">
        <v>65</v>
      </c>
      <c r="BQ1">
        <v>66</v>
      </c>
      <c r="BR1">
        <v>67</v>
      </c>
      <c r="BS1">
        <v>68</v>
      </c>
      <c r="BT1">
        <v>69</v>
      </c>
      <c r="BU1">
        <v>70</v>
      </c>
      <c r="BV1">
        <v>71</v>
      </c>
      <c r="BW1">
        <v>72</v>
      </c>
      <c r="BX1">
        <v>73</v>
      </c>
      <c r="BY1">
        <v>74</v>
      </c>
      <c r="BZ1">
        <v>75</v>
      </c>
      <c r="CA1">
        <v>76</v>
      </c>
      <c r="CB1">
        <v>77</v>
      </c>
      <c r="CC1">
        <v>78</v>
      </c>
      <c r="CD1">
        <v>79</v>
      </c>
      <c r="CE1">
        <v>80</v>
      </c>
      <c r="CF1">
        <v>81</v>
      </c>
      <c r="CG1">
        <v>82</v>
      </c>
      <c r="CH1">
        <v>83</v>
      </c>
      <c r="CI1">
        <v>84</v>
      </c>
      <c r="CJ1">
        <v>85</v>
      </c>
      <c r="CK1">
        <v>86</v>
      </c>
      <c r="CL1">
        <v>87</v>
      </c>
      <c r="CM1">
        <v>88</v>
      </c>
      <c r="CN1">
        <v>89</v>
      </c>
      <c r="CO1">
        <v>90</v>
      </c>
      <c r="CQ1" t="s">
        <v>896</v>
      </c>
    </row>
    <row r="2" spans="1:95" x14ac:dyDescent="0.35">
      <c r="A2" t="s">
        <v>24</v>
      </c>
      <c r="B2" t="s">
        <v>0</v>
      </c>
      <c r="C2">
        <v>296691</v>
      </c>
      <c r="D2">
        <v>310353</v>
      </c>
      <c r="E2">
        <v>316678</v>
      </c>
      <c r="F2">
        <v>321868</v>
      </c>
      <c r="G2">
        <v>331752</v>
      </c>
      <c r="H2">
        <v>338003</v>
      </c>
      <c r="I2">
        <v>334244</v>
      </c>
      <c r="J2">
        <v>338613</v>
      </c>
      <c r="K2">
        <v>352045</v>
      </c>
      <c r="L2">
        <v>357530</v>
      </c>
      <c r="M2">
        <v>355845</v>
      </c>
      <c r="N2">
        <v>353605</v>
      </c>
      <c r="O2">
        <v>352516</v>
      </c>
      <c r="P2">
        <v>350382</v>
      </c>
      <c r="Q2">
        <v>340785</v>
      </c>
      <c r="R2">
        <v>330261</v>
      </c>
      <c r="S2">
        <v>332162</v>
      </c>
      <c r="T2">
        <v>327900</v>
      </c>
      <c r="U2">
        <v>324819</v>
      </c>
      <c r="V2">
        <v>338084</v>
      </c>
      <c r="W2">
        <v>337666</v>
      </c>
      <c r="X2">
        <v>348438</v>
      </c>
      <c r="Y2">
        <v>360865</v>
      </c>
      <c r="Z2">
        <v>369048</v>
      </c>
      <c r="AA2">
        <v>377316</v>
      </c>
      <c r="AB2">
        <v>377637</v>
      </c>
      <c r="AC2">
        <v>388625</v>
      </c>
      <c r="AD2">
        <v>398734</v>
      </c>
      <c r="AE2">
        <v>407374</v>
      </c>
      <c r="AF2">
        <v>419489</v>
      </c>
      <c r="AG2">
        <v>430751</v>
      </c>
      <c r="AH2">
        <v>426801</v>
      </c>
      <c r="AI2">
        <v>429538</v>
      </c>
      <c r="AJ2">
        <v>434311</v>
      </c>
      <c r="AK2">
        <v>423778</v>
      </c>
      <c r="AL2">
        <v>419544</v>
      </c>
      <c r="AM2">
        <v>415402</v>
      </c>
      <c r="AN2">
        <v>407132</v>
      </c>
      <c r="AO2">
        <v>404238</v>
      </c>
      <c r="AP2">
        <v>403080</v>
      </c>
      <c r="AQ2">
        <v>412995</v>
      </c>
      <c r="AR2">
        <v>404725</v>
      </c>
      <c r="AS2">
        <v>381526</v>
      </c>
      <c r="AT2">
        <v>358555</v>
      </c>
      <c r="AU2">
        <v>358404</v>
      </c>
      <c r="AV2">
        <v>363398</v>
      </c>
      <c r="AW2">
        <v>372378</v>
      </c>
      <c r="AX2">
        <v>378626</v>
      </c>
      <c r="AY2">
        <v>394780</v>
      </c>
      <c r="AZ2">
        <v>411562</v>
      </c>
      <c r="BA2">
        <v>421748</v>
      </c>
      <c r="BB2">
        <v>411751</v>
      </c>
      <c r="BC2">
        <v>421888</v>
      </c>
      <c r="BD2">
        <v>419416</v>
      </c>
      <c r="BE2">
        <v>421059</v>
      </c>
      <c r="BF2">
        <v>422143</v>
      </c>
      <c r="BG2">
        <v>422022</v>
      </c>
      <c r="BH2">
        <v>412768</v>
      </c>
      <c r="BI2">
        <v>403497</v>
      </c>
      <c r="BJ2">
        <v>390331</v>
      </c>
      <c r="BK2">
        <v>376349</v>
      </c>
      <c r="BL2">
        <v>358616</v>
      </c>
      <c r="BM2">
        <v>352337</v>
      </c>
      <c r="BN2">
        <v>341391</v>
      </c>
      <c r="BO2">
        <v>327326</v>
      </c>
      <c r="BP2">
        <v>312634</v>
      </c>
      <c r="BQ2">
        <v>306708</v>
      </c>
      <c r="BR2">
        <v>307056</v>
      </c>
      <c r="BS2">
        <v>297970</v>
      </c>
      <c r="BT2">
        <v>292589</v>
      </c>
      <c r="BU2">
        <v>293580</v>
      </c>
      <c r="BV2">
        <v>300618</v>
      </c>
      <c r="BW2">
        <v>305160</v>
      </c>
      <c r="BX2">
        <v>331217</v>
      </c>
      <c r="BY2">
        <v>327899</v>
      </c>
      <c r="BZ2">
        <v>248428</v>
      </c>
      <c r="CA2">
        <v>260805</v>
      </c>
      <c r="CB2">
        <v>238570</v>
      </c>
      <c r="CC2">
        <v>222676</v>
      </c>
      <c r="CD2">
        <v>190889</v>
      </c>
      <c r="CE2">
        <v>179782</v>
      </c>
      <c r="CF2">
        <v>182268</v>
      </c>
      <c r="CG2">
        <v>173804</v>
      </c>
      <c r="CH2">
        <v>162241</v>
      </c>
      <c r="CI2">
        <v>149944</v>
      </c>
      <c r="CJ2">
        <v>136120</v>
      </c>
      <c r="CK2">
        <v>122305</v>
      </c>
      <c r="CL2">
        <v>108354</v>
      </c>
      <c r="CM2">
        <v>98357</v>
      </c>
      <c r="CN2">
        <v>87375</v>
      </c>
      <c r="CO2">
        <v>359359</v>
      </c>
    </row>
    <row r="3" spans="1:95" x14ac:dyDescent="0.35">
      <c r="A3" t="s">
        <v>26</v>
      </c>
      <c r="B3" t="s">
        <v>858</v>
      </c>
      <c r="C3">
        <v>282933</v>
      </c>
      <c r="D3">
        <v>295634</v>
      </c>
      <c r="E3">
        <v>301599</v>
      </c>
      <c r="F3">
        <v>306032</v>
      </c>
      <c r="G3">
        <v>315442</v>
      </c>
      <c r="H3">
        <v>321107</v>
      </c>
      <c r="I3">
        <v>317726</v>
      </c>
      <c r="J3">
        <v>321907</v>
      </c>
      <c r="K3">
        <v>334272</v>
      </c>
      <c r="L3">
        <v>339456</v>
      </c>
      <c r="M3">
        <v>337922</v>
      </c>
      <c r="N3">
        <v>335465</v>
      </c>
      <c r="O3">
        <v>334871</v>
      </c>
      <c r="P3">
        <v>332212</v>
      </c>
      <c r="Q3">
        <v>323711</v>
      </c>
      <c r="R3">
        <v>313590</v>
      </c>
      <c r="S3">
        <v>315209</v>
      </c>
      <c r="T3">
        <v>311182</v>
      </c>
      <c r="U3">
        <v>308256</v>
      </c>
      <c r="V3">
        <v>319917</v>
      </c>
      <c r="W3">
        <v>319929</v>
      </c>
      <c r="X3">
        <v>330231</v>
      </c>
      <c r="Y3">
        <v>342462</v>
      </c>
      <c r="Z3">
        <v>350317</v>
      </c>
      <c r="AA3">
        <v>358627</v>
      </c>
      <c r="AB3">
        <v>359798</v>
      </c>
      <c r="AC3">
        <v>370055</v>
      </c>
      <c r="AD3">
        <v>379832</v>
      </c>
      <c r="AE3">
        <v>388230</v>
      </c>
      <c r="AF3">
        <v>399459</v>
      </c>
      <c r="AG3">
        <v>410249</v>
      </c>
      <c r="AH3">
        <v>407064</v>
      </c>
      <c r="AI3">
        <v>409408</v>
      </c>
      <c r="AJ3">
        <v>413828</v>
      </c>
      <c r="AK3">
        <v>403811</v>
      </c>
      <c r="AL3">
        <v>400036</v>
      </c>
      <c r="AM3">
        <v>395941</v>
      </c>
      <c r="AN3">
        <v>388142</v>
      </c>
      <c r="AO3">
        <v>385261</v>
      </c>
      <c r="AP3">
        <v>384105</v>
      </c>
      <c r="AQ3">
        <v>393488</v>
      </c>
      <c r="AR3">
        <v>385950</v>
      </c>
      <c r="AS3">
        <v>363845</v>
      </c>
      <c r="AT3">
        <v>341802</v>
      </c>
      <c r="AU3">
        <v>341634</v>
      </c>
      <c r="AV3">
        <v>346214</v>
      </c>
      <c r="AW3">
        <v>354480</v>
      </c>
      <c r="AX3">
        <v>359914</v>
      </c>
      <c r="AY3">
        <v>374715</v>
      </c>
      <c r="AZ3">
        <v>390222</v>
      </c>
      <c r="BA3">
        <v>399771</v>
      </c>
      <c r="BB3">
        <v>390018</v>
      </c>
      <c r="BC3">
        <v>399572</v>
      </c>
      <c r="BD3">
        <v>397200</v>
      </c>
      <c r="BE3">
        <v>398328</v>
      </c>
      <c r="BF3">
        <v>399263</v>
      </c>
      <c r="BG3">
        <v>398741</v>
      </c>
      <c r="BH3">
        <v>389462</v>
      </c>
      <c r="BI3">
        <v>380825</v>
      </c>
      <c r="BJ3">
        <v>368413</v>
      </c>
      <c r="BK3">
        <v>354854</v>
      </c>
      <c r="BL3">
        <v>337895</v>
      </c>
      <c r="BM3">
        <v>332120</v>
      </c>
      <c r="BN3">
        <v>321213</v>
      </c>
      <c r="BO3">
        <v>307955</v>
      </c>
      <c r="BP3">
        <v>294275</v>
      </c>
      <c r="BQ3">
        <v>288358</v>
      </c>
      <c r="BR3">
        <v>288286</v>
      </c>
      <c r="BS3">
        <v>279734</v>
      </c>
      <c r="BT3">
        <v>274921</v>
      </c>
      <c r="BU3">
        <v>275551</v>
      </c>
      <c r="BV3">
        <v>282627</v>
      </c>
      <c r="BW3">
        <v>286708</v>
      </c>
      <c r="BX3">
        <v>311493</v>
      </c>
      <c r="BY3">
        <v>308504</v>
      </c>
      <c r="BZ3">
        <v>233621</v>
      </c>
      <c r="CA3">
        <v>245200</v>
      </c>
      <c r="CB3">
        <v>224582</v>
      </c>
      <c r="CC3">
        <v>209044</v>
      </c>
      <c r="CD3">
        <v>179080</v>
      </c>
      <c r="CE3">
        <v>168748</v>
      </c>
      <c r="CF3">
        <v>171871</v>
      </c>
      <c r="CG3">
        <v>163822</v>
      </c>
      <c r="CH3">
        <v>152911</v>
      </c>
      <c r="CI3">
        <v>141192</v>
      </c>
      <c r="CJ3">
        <v>128329</v>
      </c>
      <c r="CK3">
        <v>115296</v>
      </c>
      <c r="CL3">
        <v>102191</v>
      </c>
      <c r="CM3">
        <v>92689</v>
      </c>
      <c r="CN3">
        <v>82402</v>
      </c>
      <c r="CO3">
        <v>339160</v>
      </c>
    </row>
    <row r="4" spans="1:95" x14ac:dyDescent="0.35">
      <c r="A4" s="293" t="s">
        <v>287</v>
      </c>
      <c r="B4" t="s">
        <v>1153</v>
      </c>
      <c r="C4">
        <v>31054</v>
      </c>
      <c r="D4">
        <v>32152</v>
      </c>
      <c r="E4">
        <v>32815</v>
      </c>
      <c r="F4">
        <v>33399</v>
      </c>
      <c r="G4">
        <v>34636</v>
      </c>
      <c r="H4">
        <v>34846</v>
      </c>
      <c r="I4">
        <v>34704</v>
      </c>
      <c r="J4">
        <v>35624</v>
      </c>
      <c r="K4">
        <v>36940</v>
      </c>
      <c r="L4">
        <v>37346</v>
      </c>
      <c r="M4">
        <v>37072</v>
      </c>
      <c r="N4">
        <v>36307</v>
      </c>
      <c r="O4">
        <v>36757</v>
      </c>
      <c r="P4">
        <v>36697</v>
      </c>
      <c r="Q4">
        <v>35646</v>
      </c>
      <c r="R4">
        <v>34590</v>
      </c>
      <c r="S4">
        <v>35120</v>
      </c>
      <c r="T4">
        <v>34322</v>
      </c>
      <c r="U4">
        <v>33962</v>
      </c>
      <c r="V4">
        <v>35645</v>
      </c>
      <c r="W4">
        <v>35083</v>
      </c>
      <c r="X4">
        <v>35213</v>
      </c>
      <c r="Y4">
        <v>35957</v>
      </c>
      <c r="Z4">
        <v>35939</v>
      </c>
      <c r="AA4">
        <v>36716</v>
      </c>
      <c r="AB4">
        <v>36020</v>
      </c>
      <c r="AC4">
        <v>36781</v>
      </c>
      <c r="AD4">
        <v>37839</v>
      </c>
      <c r="AE4">
        <v>38634</v>
      </c>
      <c r="AF4">
        <v>39878</v>
      </c>
      <c r="AG4">
        <v>41348</v>
      </c>
      <c r="AH4">
        <v>41097</v>
      </c>
      <c r="AI4">
        <v>41035</v>
      </c>
      <c r="AJ4">
        <v>41817</v>
      </c>
      <c r="AK4">
        <v>40997</v>
      </c>
      <c r="AL4">
        <v>40181</v>
      </c>
      <c r="AM4">
        <v>39782</v>
      </c>
      <c r="AN4">
        <v>39338</v>
      </c>
      <c r="AO4">
        <v>39331</v>
      </c>
      <c r="AP4">
        <v>38412</v>
      </c>
      <c r="AQ4">
        <v>39774</v>
      </c>
      <c r="AR4">
        <v>39174</v>
      </c>
      <c r="AS4">
        <v>36357</v>
      </c>
      <c r="AT4">
        <v>33974</v>
      </c>
      <c r="AU4">
        <v>34291</v>
      </c>
      <c r="AV4">
        <v>34658</v>
      </c>
      <c r="AW4">
        <v>35601</v>
      </c>
      <c r="AX4">
        <v>36514</v>
      </c>
      <c r="AY4">
        <v>38220</v>
      </c>
      <c r="AZ4">
        <v>40876</v>
      </c>
      <c r="BA4">
        <v>41672</v>
      </c>
      <c r="BB4">
        <v>41023</v>
      </c>
      <c r="BC4">
        <v>41799</v>
      </c>
      <c r="BD4">
        <v>41498</v>
      </c>
      <c r="BE4">
        <v>41506</v>
      </c>
      <c r="BF4">
        <v>41502</v>
      </c>
      <c r="BG4">
        <v>41351</v>
      </c>
      <c r="BH4">
        <v>39748</v>
      </c>
      <c r="BI4">
        <v>39266</v>
      </c>
      <c r="BJ4">
        <v>38427</v>
      </c>
      <c r="BK4">
        <v>36870</v>
      </c>
      <c r="BL4">
        <v>34715</v>
      </c>
      <c r="BM4">
        <v>34066</v>
      </c>
      <c r="BN4">
        <v>33422</v>
      </c>
      <c r="BO4">
        <v>32170</v>
      </c>
      <c r="BP4">
        <v>30606</v>
      </c>
      <c r="BQ4">
        <v>30295</v>
      </c>
      <c r="BR4">
        <v>30770</v>
      </c>
      <c r="BS4">
        <v>29474</v>
      </c>
      <c r="BT4">
        <v>29052</v>
      </c>
      <c r="BU4">
        <v>29090</v>
      </c>
      <c r="BV4">
        <v>29987</v>
      </c>
      <c r="BW4">
        <v>30102</v>
      </c>
      <c r="BX4">
        <v>32265</v>
      </c>
      <c r="BY4">
        <v>31590</v>
      </c>
      <c r="BZ4">
        <v>24901</v>
      </c>
      <c r="CA4">
        <v>26796</v>
      </c>
      <c r="CB4">
        <v>25428</v>
      </c>
      <c r="CC4">
        <v>23339</v>
      </c>
      <c r="CD4">
        <v>19889</v>
      </c>
      <c r="CE4">
        <v>18690</v>
      </c>
      <c r="CF4">
        <v>18508</v>
      </c>
      <c r="CG4">
        <v>18008</v>
      </c>
      <c r="CH4">
        <v>16624</v>
      </c>
      <c r="CI4">
        <v>15720</v>
      </c>
      <c r="CJ4">
        <v>14040</v>
      </c>
      <c r="CK4">
        <v>12389</v>
      </c>
      <c r="CL4">
        <v>11151</v>
      </c>
      <c r="CM4">
        <v>10148</v>
      </c>
      <c r="CN4">
        <v>8987</v>
      </c>
      <c r="CO4">
        <v>35829</v>
      </c>
    </row>
    <row r="5" spans="1:95" x14ac:dyDescent="0.35">
      <c r="B5" t="s">
        <v>1154</v>
      </c>
      <c r="C5">
        <v>16965</v>
      </c>
      <c r="D5">
        <v>17544</v>
      </c>
      <c r="E5">
        <v>17726</v>
      </c>
      <c r="F5">
        <v>18206</v>
      </c>
      <c r="G5">
        <v>18731</v>
      </c>
      <c r="H5">
        <v>18938</v>
      </c>
      <c r="I5">
        <v>18784</v>
      </c>
      <c r="J5">
        <v>19180</v>
      </c>
      <c r="K5">
        <v>19832</v>
      </c>
      <c r="L5">
        <v>19910</v>
      </c>
      <c r="M5">
        <v>19741</v>
      </c>
      <c r="N5">
        <v>19627</v>
      </c>
      <c r="O5">
        <v>19583</v>
      </c>
      <c r="P5">
        <v>19473</v>
      </c>
      <c r="Q5">
        <v>18848</v>
      </c>
      <c r="R5">
        <v>18443</v>
      </c>
      <c r="S5">
        <v>18459</v>
      </c>
      <c r="T5">
        <v>18263</v>
      </c>
      <c r="U5">
        <v>19359</v>
      </c>
      <c r="V5">
        <v>21483</v>
      </c>
      <c r="W5">
        <v>21263</v>
      </c>
      <c r="X5">
        <v>20397</v>
      </c>
      <c r="Y5">
        <v>20608</v>
      </c>
      <c r="Z5">
        <v>19963</v>
      </c>
      <c r="AA5">
        <v>20076</v>
      </c>
      <c r="AB5">
        <v>19788</v>
      </c>
      <c r="AC5">
        <v>19635</v>
      </c>
      <c r="AD5">
        <v>20226</v>
      </c>
      <c r="AE5">
        <v>20482</v>
      </c>
      <c r="AF5">
        <v>20983</v>
      </c>
      <c r="AG5">
        <v>21789</v>
      </c>
      <c r="AH5">
        <v>21735</v>
      </c>
      <c r="AI5">
        <v>21438</v>
      </c>
      <c r="AJ5">
        <v>22189</v>
      </c>
      <c r="AK5">
        <v>21938</v>
      </c>
      <c r="AL5">
        <v>21262</v>
      </c>
      <c r="AM5">
        <v>21060</v>
      </c>
      <c r="AN5">
        <v>20942</v>
      </c>
      <c r="AO5">
        <v>21022</v>
      </c>
      <c r="AP5">
        <v>20223</v>
      </c>
      <c r="AQ5">
        <v>20631</v>
      </c>
      <c r="AR5">
        <v>20434</v>
      </c>
      <c r="AS5">
        <v>18658</v>
      </c>
      <c r="AT5">
        <v>17554</v>
      </c>
      <c r="AU5">
        <v>17726</v>
      </c>
      <c r="AV5">
        <v>17269</v>
      </c>
      <c r="AW5">
        <v>17287</v>
      </c>
      <c r="AX5">
        <v>17409</v>
      </c>
      <c r="AY5">
        <v>18103</v>
      </c>
      <c r="AZ5">
        <v>19217</v>
      </c>
      <c r="BA5">
        <v>19434</v>
      </c>
      <c r="BB5">
        <v>19110</v>
      </c>
      <c r="BC5">
        <v>19169</v>
      </c>
      <c r="BD5">
        <v>18912</v>
      </c>
      <c r="BE5">
        <v>18682</v>
      </c>
      <c r="BF5">
        <v>18334</v>
      </c>
      <c r="BG5">
        <v>18253</v>
      </c>
      <c r="BH5">
        <v>17600</v>
      </c>
      <c r="BI5">
        <v>17561</v>
      </c>
      <c r="BJ5">
        <v>17050</v>
      </c>
      <c r="BK5">
        <v>16035</v>
      </c>
      <c r="BL5">
        <v>15175</v>
      </c>
      <c r="BM5">
        <v>14586</v>
      </c>
      <c r="BN5">
        <v>14243</v>
      </c>
      <c r="BO5">
        <v>13811</v>
      </c>
      <c r="BP5">
        <v>12908</v>
      </c>
      <c r="BQ5">
        <v>12634</v>
      </c>
      <c r="BR5">
        <v>12693</v>
      </c>
      <c r="BS5">
        <v>12194</v>
      </c>
      <c r="BT5">
        <v>11931</v>
      </c>
      <c r="BU5">
        <v>11845</v>
      </c>
      <c r="BV5">
        <v>11914</v>
      </c>
      <c r="BW5">
        <v>11890</v>
      </c>
      <c r="BX5">
        <v>12494</v>
      </c>
      <c r="BY5">
        <v>12254</v>
      </c>
      <c r="BZ5">
        <v>9611</v>
      </c>
      <c r="CA5">
        <v>10433</v>
      </c>
      <c r="CB5">
        <v>10295</v>
      </c>
      <c r="CC5">
        <v>9551</v>
      </c>
      <c r="CD5">
        <v>8285</v>
      </c>
      <c r="CE5">
        <v>7778</v>
      </c>
      <c r="CF5">
        <v>7731</v>
      </c>
      <c r="CG5">
        <v>7568</v>
      </c>
      <c r="CH5">
        <v>7055</v>
      </c>
      <c r="CI5">
        <v>6776</v>
      </c>
      <c r="CJ5">
        <v>6207</v>
      </c>
      <c r="CK5">
        <v>5408</v>
      </c>
      <c r="CL5">
        <v>4837</v>
      </c>
      <c r="CM5">
        <v>4460</v>
      </c>
      <c r="CN5">
        <v>3976</v>
      </c>
      <c r="CO5">
        <v>15513</v>
      </c>
    </row>
    <row r="6" spans="1:95" x14ac:dyDescent="0.35">
      <c r="A6" t="s">
        <v>328</v>
      </c>
      <c r="B6" t="s">
        <v>329</v>
      </c>
      <c r="C6">
        <v>7259</v>
      </c>
      <c r="D6">
        <v>7227</v>
      </c>
      <c r="E6">
        <v>7241</v>
      </c>
      <c r="F6">
        <v>7481</v>
      </c>
      <c r="G6">
        <v>7806</v>
      </c>
      <c r="H6">
        <v>7702</v>
      </c>
      <c r="I6">
        <v>7724</v>
      </c>
      <c r="J6">
        <v>8024</v>
      </c>
      <c r="K6">
        <v>8099</v>
      </c>
      <c r="L6">
        <v>8028</v>
      </c>
      <c r="M6">
        <v>8127</v>
      </c>
      <c r="N6">
        <v>8050</v>
      </c>
      <c r="O6">
        <v>8296</v>
      </c>
      <c r="P6">
        <v>8112</v>
      </c>
      <c r="Q6">
        <v>7802</v>
      </c>
      <c r="R6">
        <v>7876</v>
      </c>
      <c r="S6">
        <v>7828</v>
      </c>
      <c r="T6">
        <v>7784</v>
      </c>
      <c r="U6">
        <v>8831</v>
      </c>
      <c r="V6">
        <v>10848</v>
      </c>
      <c r="W6">
        <v>10794</v>
      </c>
      <c r="X6">
        <v>9955</v>
      </c>
      <c r="Y6">
        <v>9376</v>
      </c>
      <c r="Z6">
        <v>8902</v>
      </c>
      <c r="AA6">
        <v>8791</v>
      </c>
      <c r="AB6">
        <v>8580</v>
      </c>
      <c r="AC6">
        <v>8401</v>
      </c>
      <c r="AD6">
        <v>8415</v>
      </c>
      <c r="AE6">
        <v>8311</v>
      </c>
      <c r="AF6">
        <v>8536</v>
      </c>
      <c r="AG6">
        <v>8871</v>
      </c>
      <c r="AH6">
        <v>8830</v>
      </c>
      <c r="AI6">
        <v>8758</v>
      </c>
      <c r="AJ6">
        <v>9009</v>
      </c>
      <c r="AK6">
        <v>8960</v>
      </c>
      <c r="AL6">
        <v>8582</v>
      </c>
      <c r="AM6">
        <v>8475</v>
      </c>
      <c r="AN6">
        <v>8425</v>
      </c>
      <c r="AO6">
        <v>8459</v>
      </c>
      <c r="AP6">
        <v>8276</v>
      </c>
      <c r="AQ6">
        <v>8282</v>
      </c>
      <c r="AR6">
        <v>8223</v>
      </c>
      <c r="AS6">
        <v>7493</v>
      </c>
      <c r="AT6">
        <v>7128</v>
      </c>
      <c r="AU6">
        <v>7018</v>
      </c>
      <c r="AV6">
        <v>6772</v>
      </c>
      <c r="AW6">
        <v>6724</v>
      </c>
      <c r="AX6">
        <v>6584</v>
      </c>
      <c r="AY6">
        <v>6763</v>
      </c>
      <c r="AZ6">
        <v>7144</v>
      </c>
      <c r="BA6">
        <v>7025</v>
      </c>
      <c r="BB6">
        <v>7146</v>
      </c>
      <c r="BC6">
        <v>6938</v>
      </c>
      <c r="BD6">
        <v>6933</v>
      </c>
      <c r="BE6">
        <v>6830</v>
      </c>
      <c r="BF6">
        <v>6647</v>
      </c>
      <c r="BG6">
        <v>6416</v>
      </c>
      <c r="BH6">
        <v>6343</v>
      </c>
      <c r="BI6">
        <v>6352</v>
      </c>
      <c r="BJ6">
        <v>6139</v>
      </c>
      <c r="BK6">
        <v>5797</v>
      </c>
      <c r="BL6">
        <v>5496</v>
      </c>
      <c r="BM6">
        <v>5216</v>
      </c>
      <c r="BN6">
        <v>4966</v>
      </c>
      <c r="BO6">
        <v>4833</v>
      </c>
      <c r="BP6">
        <v>4513</v>
      </c>
      <c r="BQ6">
        <v>4421</v>
      </c>
      <c r="BR6">
        <v>4369</v>
      </c>
      <c r="BS6">
        <v>4314</v>
      </c>
      <c r="BT6">
        <v>4049</v>
      </c>
      <c r="BU6">
        <v>3902</v>
      </c>
      <c r="BV6">
        <v>3967</v>
      </c>
      <c r="BW6">
        <v>3847</v>
      </c>
      <c r="BX6">
        <v>4064</v>
      </c>
      <c r="BY6">
        <v>4071</v>
      </c>
      <c r="BZ6">
        <v>3059</v>
      </c>
      <c r="CA6">
        <v>3274</v>
      </c>
      <c r="CB6">
        <v>3172</v>
      </c>
      <c r="CC6">
        <v>3037</v>
      </c>
      <c r="CD6">
        <v>2622</v>
      </c>
      <c r="CE6">
        <v>2547</v>
      </c>
      <c r="CF6">
        <v>2495</v>
      </c>
      <c r="CG6">
        <v>2394</v>
      </c>
      <c r="CH6">
        <v>2291</v>
      </c>
      <c r="CI6">
        <v>2268</v>
      </c>
      <c r="CJ6">
        <v>2101</v>
      </c>
      <c r="CK6">
        <v>1762</v>
      </c>
      <c r="CL6">
        <v>1566</v>
      </c>
      <c r="CM6">
        <v>1530</v>
      </c>
      <c r="CN6">
        <v>1382</v>
      </c>
      <c r="CO6">
        <v>5425</v>
      </c>
      <c r="CP6" t="s">
        <v>1152</v>
      </c>
    </row>
    <row r="7" spans="1:95" x14ac:dyDescent="0.35">
      <c r="A7" t="s">
        <v>690</v>
      </c>
      <c r="B7" t="s">
        <v>1149</v>
      </c>
      <c r="C7">
        <v>2547</v>
      </c>
      <c r="D7">
        <v>2566</v>
      </c>
      <c r="E7">
        <v>2462</v>
      </c>
      <c r="F7">
        <v>2497</v>
      </c>
      <c r="G7">
        <v>2485</v>
      </c>
      <c r="H7">
        <v>2620</v>
      </c>
      <c r="I7">
        <v>2604</v>
      </c>
      <c r="J7">
        <v>2646</v>
      </c>
      <c r="K7">
        <v>2650</v>
      </c>
      <c r="L7">
        <v>2642</v>
      </c>
      <c r="M7">
        <v>2623</v>
      </c>
      <c r="N7">
        <v>2492</v>
      </c>
      <c r="O7">
        <v>2483</v>
      </c>
      <c r="P7">
        <v>2509</v>
      </c>
      <c r="Q7">
        <v>2459</v>
      </c>
      <c r="R7">
        <v>2268</v>
      </c>
      <c r="S7">
        <v>2220</v>
      </c>
      <c r="T7">
        <v>2198</v>
      </c>
      <c r="U7">
        <v>3232</v>
      </c>
      <c r="V7">
        <v>4952</v>
      </c>
      <c r="W7">
        <v>5461</v>
      </c>
      <c r="X7">
        <v>5146</v>
      </c>
      <c r="Y7">
        <v>4714</v>
      </c>
      <c r="Z7">
        <v>4523</v>
      </c>
      <c r="AA7">
        <v>4227</v>
      </c>
      <c r="AB7">
        <v>4234</v>
      </c>
      <c r="AC7">
        <v>4580</v>
      </c>
      <c r="AD7">
        <v>4505</v>
      </c>
      <c r="AE7">
        <v>4396</v>
      </c>
      <c r="AF7">
        <v>4466</v>
      </c>
      <c r="AG7">
        <v>4542</v>
      </c>
      <c r="AH7">
        <v>4513</v>
      </c>
      <c r="AI7">
        <v>4466</v>
      </c>
      <c r="AJ7">
        <v>4362</v>
      </c>
      <c r="AK7">
        <v>4221</v>
      </c>
      <c r="AL7">
        <v>4106</v>
      </c>
      <c r="AM7">
        <v>3923</v>
      </c>
      <c r="AN7">
        <v>3770</v>
      </c>
      <c r="AO7">
        <v>3480</v>
      </c>
      <c r="AP7">
        <v>3448</v>
      </c>
      <c r="AQ7">
        <v>3495</v>
      </c>
      <c r="AR7">
        <v>3433</v>
      </c>
      <c r="AS7">
        <v>3023</v>
      </c>
      <c r="AT7">
        <v>2795</v>
      </c>
      <c r="AU7">
        <v>2752</v>
      </c>
      <c r="AV7">
        <v>2770</v>
      </c>
      <c r="AW7">
        <v>2758</v>
      </c>
      <c r="AX7">
        <v>2662</v>
      </c>
      <c r="AY7">
        <v>2603</v>
      </c>
      <c r="AZ7">
        <v>2697</v>
      </c>
      <c r="BA7">
        <v>2639</v>
      </c>
      <c r="BB7">
        <v>2632</v>
      </c>
      <c r="BC7">
        <v>2636</v>
      </c>
      <c r="BD7">
        <v>2447</v>
      </c>
      <c r="BE7">
        <v>2605</v>
      </c>
      <c r="BF7">
        <v>2682</v>
      </c>
      <c r="BG7">
        <v>2553</v>
      </c>
      <c r="BH7">
        <v>2531</v>
      </c>
      <c r="BI7">
        <v>2465</v>
      </c>
      <c r="BJ7">
        <v>2321</v>
      </c>
      <c r="BK7">
        <v>2233</v>
      </c>
      <c r="BL7">
        <v>2108</v>
      </c>
      <c r="BM7">
        <v>2077</v>
      </c>
      <c r="BN7">
        <v>2123</v>
      </c>
      <c r="BO7">
        <v>1825</v>
      </c>
      <c r="BP7">
        <v>1821</v>
      </c>
      <c r="BQ7">
        <v>1751</v>
      </c>
      <c r="BR7">
        <v>1777</v>
      </c>
      <c r="BS7">
        <v>1695</v>
      </c>
      <c r="BT7">
        <v>1549</v>
      </c>
      <c r="BU7">
        <v>1591</v>
      </c>
      <c r="BV7">
        <v>1616</v>
      </c>
      <c r="BW7">
        <v>1623</v>
      </c>
      <c r="BX7">
        <v>1774</v>
      </c>
      <c r="BY7">
        <v>1623</v>
      </c>
      <c r="BZ7">
        <v>1226</v>
      </c>
      <c r="CA7">
        <v>1312</v>
      </c>
      <c r="CB7">
        <v>1283</v>
      </c>
      <c r="CC7">
        <v>1231</v>
      </c>
      <c r="CD7">
        <v>998</v>
      </c>
      <c r="CE7">
        <v>965</v>
      </c>
      <c r="CF7">
        <v>993</v>
      </c>
      <c r="CG7">
        <v>943</v>
      </c>
      <c r="CH7">
        <v>876</v>
      </c>
      <c r="CI7">
        <v>831</v>
      </c>
      <c r="CJ7">
        <v>774</v>
      </c>
      <c r="CK7">
        <v>698</v>
      </c>
      <c r="CL7">
        <v>606</v>
      </c>
      <c r="CM7">
        <v>575</v>
      </c>
      <c r="CN7">
        <v>531</v>
      </c>
      <c r="CO7">
        <v>2183</v>
      </c>
      <c r="CP7" t="s">
        <v>1152</v>
      </c>
    </row>
    <row r="8" spans="1:95" x14ac:dyDescent="0.35">
      <c r="A8" t="s">
        <v>330</v>
      </c>
      <c r="B8" t="s">
        <v>331</v>
      </c>
      <c r="C8">
        <v>1920</v>
      </c>
      <c r="D8">
        <v>1931</v>
      </c>
      <c r="E8">
        <v>2060</v>
      </c>
      <c r="F8">
        <v>2044</v>
      </c>
      <c r="G8">
        <v>2012</v>
      </c>
      <c r="H8">
        <v>2041</v>
      </c>
      <c r="I8">
        <v>2170</v>
      </c>
      <c r="J8">
        <v>2094</v>
      </c>
      <c r="K8">
        <v>2205</v>
      </c>
      <c r="L8">
        <v>2181</v>
      </c>
      <c r="M8">
        <v>2173</v>
      </c>
      <c r="N8">
        <v>2217</v>
      </c>
      <c r="O8">
        <v>2150</v>
      </c>
      <c r="P8">
        <v>2137</v>
      </c>
      <c r="Q8">
        <v>2062</v>
      </c>
      <c r="R8">
        <v>1858</v>
      </c>
      <c r="S8">
        <v>2010</v>
      </c>
      <c r="T8">
        <v>2002</v>
      </c>
      <c r="U8">
        <v>2769</v>
      </c>
      <c r="V8">
        <v>3792</v>
      </c>
      <c r="W8">
        <v>3566</v>
      </c>
      <c r="X8">
        <v>3201</v>
      </c>
      <c r="Y8">
        <v>3024</v>
      </c>
      <c r="Z8">
        <v>2622</v>
      </c>
      <c r="AA8">
        <v>2505</v>
      </c>
      <c r="AB8">
        <v>2509</v>
      </c>
      <c r="AC8">
        <v>2392</v>
      </c>
      <c r="AD8">
        <v>2421</v>
      </c>
      <c r="AE8">
        <v>2426</v>
      </c>
      <c r="AF8">
        <v>2523</v>
      </c>
      <c r="AG8">
        <v>2536</v>
      </c>
      <c r="AH8">
        <v>2718</v>
      </c>
      <c r="AI8">
        <v>2532</v>
      </c>
      <c r="AJ8">
        <v>2783</v>
      </c>
      <c r="AK8">
        <v>2586</v>
      </c>
      <c r="AL8">
        <v>2617</v>
      </c>
      <c r="AM8">
        <v>2409</v>
      </c>
      <c r="AN8">
        <v>2480</v>
      </c>
      <c r="AO8">
        <v>2337</v>
      </c>
      <c r="AP8">
        <v>2312</v>
      </c>
      <c r="AQ8">
        <v>2412</v>
      </c>
      <c r="AR8">
        <v>2342</v>
      </c>
      <c r="AS8">
        <v>2195</v>
      </c>
      <c r="AT8">
        <v>2028</v>
      </c>
      <c r="AU8">
        <v>2034</v>
      </c>
      <c r="AV8">
        <v>2032</v>
      </c>
      <c r="AW8">
        <v>1960</v>
      </c>
      <c r="AX8">
        <v>1942</v>
      </c>
      <c r="AY8">
        <v>2029</v>
      </c>
      <c r="AZ8">
        <v>2086</v>
      </c>
      <c r="BA8">
        <v>2066</v>
      </c>
      <c r="BB8">
        <v>2067</v>
      </c>
      <c r="BC8">
        <v>2160</v>
      </c>
      <c r="BD8">
        <v>2164</v>
      </c>
      <c r="BE8">
        <v>2130</v>
      </c>
      <c r="BF8">
        <v>2022</v>
      </c>
      <c r="BG8">
        <v>1901</v>
      </c>
      <c r="BH8">
        <v>1961</v>
      </c>
      <c r="BI8">
        <v>1902</v>
      </c>
      <c r="BJ8">
        <v>1884</v>
      </c>
      <c r="BK8">
        <v>1782</v>
      </c>
      <c r="BL8">
        <v>1547</v>
      </c>
      <c r="BM8">
        <v>1623</v>
      </c>
      <c r="BN8">
        <v>1635</v>
      </c>
      <c r="BO8">
        <v>1483</v>
      </c>
      <c r="BP8">
        <v>1406</v>
      </c>
      <c r="BQ8">
        <v>1414</v>
      </c>
      <c r="BR8">
        <v>1406</v>
      </c>
      <c r="BS8">
        <v>1312</v>
      </c>
      <c r="BT8">
        <v>1261</v>
      </c>
      <c r="BU8">
        <v>1280</v>
      </c>
      <c r="BV8">
        <v>1269</v>
      </c>
      <c r="BW8">
        <v>1332</v>
      </c>
      <c r="BX8">
        <v>1386</v>
      </c>
      <c r="BY8">
        <v>1379</v>
      </c>
      <c r="BZ8">
        <v>1096</v>
      </c>
      <c r="CA8">
        <v>1187</v>
      </c>
      <c r="CB8">
        <v>1173</v>
      </c>
      <c r="CC8">
        <v>1066</v>
      </c>
      <c r="CD8">
        <v>885</v>
      </c>
      <c r="CE8">
        <v>928</v>
      </c>
      <c r="CF8">
        <v>848</v>
      </c>
      <c r="CG8">
        <v>814</v>
      </c>
      <c r="CH8">
        <v>772</v>
      </c>
      <c r="CI8">
        <v>700</v>
      </c>
      <c r="CJ8">
        <v>689</v>
      </c>
      <c r="CK8">
        <v>589</v>
      </c>
      <c r="CL8">
        <v>568</v>
      </c>
      <c r="CM8">
        <v>458</v>
      </c>
      <c r="CN8">
        <v>411</v>
      </c>
      <c r="CO8">
        <v>1790</v>
      </c>
      <c r="CP8" t="s">
        <v>1152</v>
      </c>
    </row>
    <row r="9" spans="1:95" x14ac:dyDescent="0.35">
      <c r="A9" t="s">
        <v>332</v>
      </c>
      <c r="B9" t="s">
        <v>915</v>
      </c>
      <c r="C9">
        <v>1674</v>
      </c>
      <c r="D9">
        <v>1737</v>
      </c>
      <c r="E9">
        <v>1758</v>
      </c>
      <c r="F9">
        <v>1786</v>
      </c>
      <c r="G9">
        <v>1848</v>
      </c>
      <c r="H9">
        <v>1894</v>
      </c>
      <c r="I9">
        <v>1857</v>
      </c>
      <c r="J9">
        <v>1999</v>
      </c>
      <c r="K9">
        <v>1978</v>
      </c>
      <c r="L9">
        <v>1962</v>
      </c>
      <c r="M9">
        <v>1961</v>
      </c>
      <c r="N9">
        <v>1892</v>
      </c>
      <c r="O9">
        <v>1850</v>
      </c>
      <c r="P9">
        <v>1893</v>
      </c>
      <c r="Q9">
        <v>1807</v>
      </c>
      <c r="R9">
        <v>1814</v>
      </c>
      <c r="S9">
        <v>1855</v>
      </c>
      <c r="T9">
        <v>1851</v>
      </c>
      <c r="U9">
        <v>1651</v>
      </c>
      <c r="V9">
        <v>1419</v>
      </c>
      <c r="W9">
        <v>1424</v>
      </c>
      <c r="X9">
        <v>1539</v>
      </c>
      <c r="Y9">
        <v>1741</v>
      </c>
      <c r="Z9">
        <v>1851</v>
      </c>
      <c r="AA9">
        <v>1945</v>
      </c>
      <c r="AB9">
        <v>1968</v>
      </c>
      <c r="AC9">
        <v>1964</v>
      </c>
      <c r="AD9">
        <v>2088</v>
      </c>
      <c r="AE9">
        <v>2196</v>
      </c>
      <c r="AF9">
        <v>2243</v>
      </c>
      <c r="AG9">
        <v>2230</v>
      </c>
      <c r="AH9">
        <v>2187</v>
      </c>
      <c r="AI9">
        <v>2141</v>
      </c>
      <c r="AJ9">
        <v>2265</v>
      </c>
      <c r="AK9">
        <v>2141</v>
      </c>
      <c r="AL9">
        <v>2093</v>
      </c>
      <c r="AM9">
        <v>2147</v>
      </c>
      <c r="AN9">
        <v>2043</v>
      </c>
      <c r="AO9">
        <v>2106</v>
      </c>
      <c r="AP9">
        <v>2040</v>
      </c>
      <c r="AQ9">
        <v>1986</v>
      </c>
      <c r="AR9">
        <v>2068</v>
      </c>
      <c r="AS9">
        <v>1950</v>
      </c>
      <c r="AT9">
        <v>1751</v>
      </c>
      <c r="AU9">
        <v>1880</v>
      </c>
      <c r="AV9">
        <v>1764</v>
      </c>
      <c r="AW9">
        <v>1888</v>
      </c>
      <c r="AX9">
        <v>1960</v>
      </c>
      <c r="AY9">
        <v>2137</v>
      </c>
      <c r="AZ9">
        <v>2350</v>
      </c>
      <c r="BA9">
        <v>2445</v>
      </c>
      <c r="BB9">
        <v>2261</v>
      </c>
      <c r="BC9">
        <v>2291</v>
      </c>
      <c r="BD9">
        <v>2286</v>
      </c>
      <c r="BE9">
        <v>2378</v>
      </c>
      <c r="BF9">
        <v>2190</v>
      </c>
      <c r="BG9">
        <v>2496</v>
      </c>
      <c r="BH9">
        <v>2219</v>
      </c>
      <c r="BI9">
        <v>2194</v>
      </c>
      <c r="BJ9">
        <v>2060</v>
      </c>
      <c r="BK9">
        <v>1958</v>
      </c>
      <c r="BL9">
        <v>1892</v>
      </c>
      <c r="BM9">
        <v>1843</v>
      </c>
      <c r="BN9">
        <v>1822</v>
      </c>
      <c r="BO9">
        <v>1848</v>
      </c>
      <c r="BP9">
        <v>1815</v>
      </c>
      <c r="BQ9">
        <v>1630</v>
      </c>
      <c r="BR9">
        <v>1717</v>
      </c>
      <c r="BS9">
        <v>1714</v>
      </c>
      <c r="BT9">
        <v>1688</v>
      </c>
      <c r="BU9">
        <v>1697</v>
      </c>
      <c r="BV9">
        <v>1786</v>
      </c>
      <c r="BW9">
        <v>1732</v>
      </c>
      <c r="BX9">
        <v>1838</v>
      </c>
      <c r="BY9">
        <v>1785</v>
      </c>
      <c r="BZ9">
        <v>1456</v>
      </c>
      <c r="CA9">
        <v>1583</v>
      </c>
      <c r="CB9">
        <v>1648</v>
      </c>
      <c r="CC9">
        <v>1431</v>
      </c>
      <c r="CD9">
        <v>1296</v>
      </c>
      <c r="CE9">
        <v>1138</v>
      </c>
      <c r="CF9">
        <v>1123</v>
      </c>
      <c r="CG9">
        <v>1115</v>
      </c>
      <c r="CH9">
        <v>1035</v>
      </c>
      <c r="CI9">
        <v>955</v>
      </c>
      <c r="CJ9">
        <v>881</v>
      </c>
      <c r="CK9">
        <v>807</v>
      </c>
      <c r="CL9">
        <v>686</v>
      </c>
      <c r="CM9">
        <v>617</v>
      </c>
      <c r="CN9">
        <v>530</v>
      </c>
      <c r="CO9">
        <v>2016</v>
      </c>
      <c r="CP9" t="s">
        <v>1152</v>
      </c>
    </row>
    <row r="10" spans="1:95" x14ac:dyDescent="0.35">
      <c r="A10" t="s">
        <v>191</v>
      </c>
      <c r="B10" t="s">
        <v>192</v>
      </c>
      <c r="C10">
        <v>4252</v>
      </c>
      <c r="D10">
        <v>4505</v>
      </c>
      <c r="E10">
        <v>4674</v>
      </c>
      <c r="F10">
        <v>4672</v>
      </c>
      <c r="G10">
        <v>4751</v>
      </c>
      <c r="H10">
        <v>4859</v>
      </c>
      <c r="I10">
        <v>4738</v>
      </c>
      <c r="J10">
        <v>4709</v>
      </c>
      <c r="K10">
        <v>4853</v>
      </c>
      <c r="L10">
        <v>4948</v>
      </c>
      <c r="M10">
        <v>4967</v>
      </c>
      <c r="N10">
        <v>4901</v>
      </c>
      <c r="O10">
        <v>4708</v>
      </c>
      <c r="P10">
        <v>4493</v>
      </c>
      <c r="Q10">
        <v>4412</v>
      </c>
      <c r="R10">
        <v>4339</v>
      </c>
      <c r="S10">
        <v>4222</v>
      </c>
      <c r="T10">
        <v>4089</v>
      </c>
      <c r="U10">
        <v>5583</v>
      </c>
      <c r="V10">
        <v>7823</v>
      </c>
      <c r="W10">
        <v>8047</v>
      </c>
      <c r="X10">
        <v>8270</v>
      </c>
      <c r="Y10">
        <v>7508</v>
      </c>
      <c r="Z10">
        <v>6723</v>
      </c>
      <c r="AA10">
        <v>6422</v>
      </c>
      <c r="AB10">
        <v>6049</v>
      </c>
      <c r="AC10">
        <v>6212</v>
      </c>
      <c r="AD10">
        <v>6228</v>
      </c>
      <c r="AE10">
        <v>6210</v>
      </c>
      <c r="AF10">
        <v>6292</v>
      </c>
      <c r="AG10">
        <v>6505</v>
      </c>
      <c r="AH10">
        <v>6061</v>
      </c>
      <c r="AI10">
        <v>6183</v>
      </c>
      <c r="AJ10">
        <v>6219</v>
      </c>
      <c r="AK10">
        <v>6298</v>
      </c>
      <c r="AL10">
        <v>5972</v>
      </c>
      <c r="AM10">
        <v>5952</v>
      </c>
      <c r="AN10">
        <v>5621</v>
      </c>
      <c r="AO10">
        <v>5690</v>
      </c>
      <c r="AP10">
        <v>5683</v>
      </c>
      <c r="AQ10">
        <v>5869</v>
      </c>
      <c r="AR10">
        <v>5527</v>
      </c>
      <c r="AS10">
        <v>5069</v>
      </c>
      <c r="AT10">
        <v>4893</v>
      </c>
      <c r="AU10">
        <v>4823</v>
      </c>
      <c r="AV10">
        <v>4931</v>
      </c>
      <c r="AW10">
        <v>4703</v>
      </c>
      <c r="AX10">
        <v>4652</v>
      </c>
      <c r="AY10">
        <v>4972</v>
      </c>
      <c r="AZ10">
        <v>5181</v>
      </c>
      <c r="BA10">
        <v>5253</v>
      </c>
      <c r="BB10">
        <v>5095</v>
      </c>
      <c r="BC10">
        <v>5266</v>
      </c>
      <c r="BD10">
        <v>5058</v>
      </c>
      <c r="BE10">
        <v>5042</v>
      </c>
      <c r="BF10">
        <v>4976</v>
      </c>
      <c r="BG10">
        <v>5068</v>
      </c>
      <c r="BH10">
        <v>4951</v>
      </c>
      <c r="BI10">
        <v>4821</v>
      </c>
      <c r="BJ10">
        <v>4676</v>
      </c>
      <c r="BK10">
        <v>4369</v>
      </c>
      <c r="BL10">
        <v>4118</v>
      </c>
      <c r="BM10">
        <v>4217</v>
      </c>
      <c r="BN10">
        <v>4124</v>
      </c>
      <c r="BO10">
        <v>3958</v>
      </c>
      <c r="BP10">
        <v>3539</v>
      </c>
      <c r="BQ10">
        <v>3447</v>
      </c>
      <c r="BR10">
        <v>3541</v>
      </c>
      <c r="BS10">
        <v>3359</v>
      </c>
      <c r="BT10">
        <v>3347</v>
      </c>
      <c r="BU10">
        <v>3439</v>
      </c>
      <c r="BV10">
        <v>3463</v>
      </c>
      <c r="BW10">
        <v>3504</v>
      </c>
      <c r="BX10">
        <v>3946</v>
      </c>
      <c r="BY10">
        <v>3829</v>
      </c>
      <c r="BZ10">
        <v>2751</v>
      </c>
      <c r="CA10">
        <v>2944</v>
      </c>
      <c r="CB10">
        <v>2598</v>
      </c>
      <c r="CC10">
        <v>2607</v>
      </c>
      <c r="CD10">
        <v>2058</v>
      </c>
      <c r="CE10">
        <v>2002</v>
      </c>
      <c r="CF10">
        <v>2238</v>
      </c>
      <c r="CG10">
        <v>1928</v>
      </c>
      <c r="CH10">
        <v>1968</v>
      </c>
      <c r="CI10">
        <v>1898</v>
      </c>
      <c r="CJ10">
        <v>1686</v>
      </c>
      <c r="CK10">
        <v>1524</v>
      </c>
      <c r="CL10">
        <v>1257</v>
      </c>
      <c r="CM10">
        <v>1169</v>
      </c>
      <c r="CN10">
        <v>1021</v>
      </c>
      <c r="CO10">
        <v>4258</v>
      </c>
      <c r="CP10" t="s">
        <v>1152</v>
      </c>
    </row>
    <row r="11" spans="1:95" x14ac:dyDescent="0.35">
      <c r="A11" s="293" t="s">
        <v>137</v>
      </c>
      <c r="B11" t="s">
        <v>138</v>
      </c>
      <c r="C11">
        <v>2546</v>
      </c>
      <c r="D11">
        <v>2545</v>
      </c>
      <c r="E11">
        <v>2632</v>
      </c>
      <c r="F11">
        <v>2575</v>
      </c>
      <c r="G11">
        <v>2595</v>
      </c>
      <c r="H11">
        <v>2581</v>
      </c>
      <c r="I11">
        <v>2654</v>
      </c>
      <c r="J11">
        <v>2575</v>
      </c>
      <c r="K11">
        <v>2652</v>
      </c>
      <c r="L11">
        <v>2584</v>
      </c>
      <c r="M11">
        <v>2529</v>
      </c>
      <c r="N11">
        <v>2443</v>
      </c>
      <c r="O11">
        <v>2495</v>
      </c>
      <c r="P11">
        <v>2470</v>
      </c>
      <c r="Q11">
        <v>2436</v>
      </c>
      <c r="R11">
        <v>2258</v>
      </c>
      <c r="S11">
        <v>2337</v>
      </c>
      <c r="T11">
        <v>2400</v>
      </c>
      <c r="U11">
        <v>3948</v>
      </c>
      <c r="V11">
        <v>6514</v>
      </c>
      <c r="W11">
        <v>6555</v>
      </c>
      <c r="X11">
        <v>5929</v>
      </c>
      <c r="Y11">
        <v>4969</v>
      </c>
      <c r="Z11">
        <v>4062</v>
      </c>
      <c r="AA11">
        <v>4116</v>
      </c>
      <c r="AB11">
        <v>3867</v>
      </c>
      <c r="AC11">
        <v>3848</v>
      </c>
      <c r="AD11">
        <v>3948</v>
      </c>
      <c r="AE11">
        <v>3737</v>
      </c>
      <c r="AF11">
        <v>3896</v>
      </c>
      <c r="AG11">
        <v>3818</v>
      </c>
      <c r="AH11">
        <v>3847</v>
      </c>
      <c r="AI11">
        <v>3651</v>
      </c>
      <c r="AJ11">
        <v>3767</v>
      </c>
      <c r="AK11">
        <v>3685</v>
      </c>
      <c r="AL11">
        <v>3728</v>
      </c>
      <c r="AM11">
        <v>3490</v>
      </c>
      <c r="AN11">
        <v>3183</v>
      </c>
      <c r="AO11">
        <v>3300</v>
      </c>
      <c r="AP11">
        <v>3147</v>
      </c>
      <c r="AQ11">
        <v>3195</v>
      </c>
      <c r="AR11">
        <v>2994</v>
      </c>
      <c r="AS11">
        <v>2762</v>
      </c>
      <c r="AT11">
        <v>2602</v>
      </c>
      <c r="AU11">
        <v>2447</v>
      </c>
      <c r="AV11">
        <v>2541</v>
      </c>
      <c r="AW11">
        <v>2548</v>
      </c>
      <c r="AX11">
        <v>2620</v>
      </c>
      <c r="AY11">
        <v>2752</v>
      </c>
      <c r="AZ11">
        <v>2817</v>
      </c>
      <c r="BA11">
        <v>3033</v>
      </c>
      <c r="BB11">
        <v>3035</v>
      </c>
      <c r="BC11">
        <v>2896</v>
      </c>
      <c r="BD11">
        <v>2829</v>
      </c>
      <c r="BE11">
        <v>3052</v>
      </c>
      <c r="BF11">
        <v>3184</v>
      </c>
      <c r="BG11">
        <v>3331</v>
      </c>
      <c r="BH11">
        <v>3108</v>
      </c>
      <c r="BI11">
        <v>3300</v>
      </c>
      <c r="BJ11">
        <v>3230</v>
      </c>
      <c r="BK11">
        <v>3022</v>
      </c>
      <c r="BL11">
        <v>2972</v>
      </c>
      <c r="BM11">
        <v>2811</v>
      </c>
      <c r="BN11">
        <v>2808</v>
      </c>
      <c r="BO11">
        <v>2616</v>
      </c>
      <c r="BP11">
        <v>2502</v>
      </c>
      <c r="BQ11">
        <v>2366</v>
      </c>
      <c r="BR11">
        <v>2363</v>
      </c>
      <c r="BS11">
        <v>2249</v>
      </c>
      <c r="BT11">
        <v>2071</v>
      </c>
      <c r="BU11">
        <v>2123</v>
      </c>
      <c r="BV11">
        <v>2131</v>
      </c>
      <c r="BW11">
        <v>2089</v>
      </c>
      <c r="BX11">
        <v>2062</v>
      </c>
      <c r="BY11">
        <v>2100</v>
      </c>
      <c r="BZ11">
        <v>1508</v>
      </c>
      <c r="CA11">
        <v>1608</v>
      </c>
      <c r="CB11">
        <v>1464</v>
      </c>
      <c r="CC11">
        <v>1435</v>
      </c>
      <c r="CD11">
        <v>1217</v>
      </c>
      <c r="CE11">
        <v>1209</v>
      </c>
      <c r="CF11">
        <v>1202</v>
      </c>
      <c r="CG11">
        <v>1172</v>
      </c>
      <c r="CH11">
        <v>1113</v>
      </c>
      <c r="CI11">
        <v>1047</v>
      </c>
      <c r="CJ11">
        <v>924</v>
      </c>
      <c r="CK11">
        <v>833</v>
      </c>
      <c r="CL11">
        <v>678</v>
      </c>
      <c r="CM11">
        <v>600</v>
      </c>
      <c r="CN11">
        <v>510</v>
      </c>
      <c r="CO11">
        <v>2065</v>
      </c>
      <c r="CP11" t="s">
        <v>1152</v>
      </c>
    </row>
    <row r="12" spans="1:95" x14ac:dyDescent="0.35">
      <c r="A12" t="s">
        <v>91</v>
      </c>
      <c r="B12" t="s">
        <v>92</v>
      </c>
      <c r="C12">
        <v>3375</v>
      </c>
      <c r="D12">
        <v>3414</v>
      </c>
      <c r="E12">
        <v>3415</v>
      </c>
      <c r="F12">
        <v>3409</v>
      </c>
      <c r="G12">
        <v>3502</v>
      </c>
      <c r="H12">
        <v>3484</v>
      </c>
      <c r="I12">
        <v>3556</v>
      </c>
      <c r="J12">
        <v>3597</v>
      </c>
      <c r="K12">
        <v>3564</v>
      </c>
      <c r="L12">
        <v>3693</v>
      </c>
      <c r="M12">
        <v>3621</v>
      </c>
      <c r="N12">
        <v>3557</v>
      </c>
      <c r="O12">
        <v>3499</v>
      </c>
      <c r="P12">
        <v>3589</v>
      </c>
      <c r="Q12">
        <v>3472</v>
      </c>
      <c r="R12">
        <v>3320</v>
      </c>
      <c r="S12">
        <v>3227</v>
      </c>
      <c r="T12">
        <v>3179</v>
      </c>
      <c r="U12">
        <v>4737</v>
      </c>
      <c r="V12">
        <v>7035</v>
      </c>
      <c r="W12">
        <v>7177</v>
      </c>
      <c r="X12">
        <v>6811</v>
      </c>
      <c r="Y12">
        <v>6261</v>
      </c>
      <c r="Z12">
        <v>5910</v>
      </c>
      <c r="AA12">
        <v>5760</v>
      </c>
      <c r="AB12">
        <v>5359</v>
      </c>
      <c r="AC12">
        <v>5305</v>
      </c>
      <c r="AD12">
        <v>5349</v>
      </c>
      <c r="AE12">
        <v>5339</v>
      </c>
      <c r="AF12">
        <v>5127</v>
      </c>
      <c r="AG12">
        <v>5039</v>
      </c>
      <c r="AH12">
        <v>4959</v>
      </c>
      <c r="AI12">
        <v>4882</v>
      </c>
      <c r="AJ12">
        <v>4680</v>
      </c>
      <c r="AK12">
        <v>4596</v>
      </c>
      <c r="AL12">
        <v>4565</v>
      </c>
      <c r="AM12">
        <v>4371</v>
      </c>
      <c r="AN12">
        <v>4191</v>
      </c>
      <c r="AO12">
        <v>4166</v>
      </c>
      <c r="AP12">
        <v>4008</v>
      </c>
      <c r="AQ12">
        <v>3980</v>
      </c>
      <c r="AR12">
        <v>3784</v>
      </c>
      <c r="AS12">
        <v>3696</v>
      </c>
      <c r="AT12">
        <v>3264</v>
      </c>
      <c r="AU12">
        <v>3195</v>
      </c>
      <c r="AV12">
        <v>3065</v>
      </c>
      <c r="AW12">
        <v>3081</v>
      </c>
      <c r="AX12">
        <v>3012</v>
      </c>
      <c r="AY12">
        <v>3011</v>
      </c>
      <c r="AZ12">
        <v>2994</v>
      </c>
      <c r="BA12">
        <v>3050</v>
      </c>
      <c r="BB12">
        <v>2927</v>
      </c>
      <c r="BC12">
        <v>3039</v>
      </c>
      <c r="BD12">
        <v>2854</v>
      </c>
      <c r="BE12">
        <v>2916</v>
      </c>
      <c r="BF12">
        <v>2814</v>
      </c>
      <c r="BG12">
        <v>2825</v>
      </c>
      <c r="BH12">
        <v>2628</v>
      </c>
      <c r="BI12">
        <v>2535</v>
      </c>
      <c r="BJ12">
        <v>2470</v>
      </c>
      <c r="BK12">
        <v>2325</v>
      </c>
      <c r="BL12">
        <v>2330</v>
      </c>
      <c r="BM12">
        <v>2010</v>
      </c>
      <c r="BN12">
        <v>2044</v>
      </c>
      <c r="BO12">
        <v>2034</v>
      </c>
      <c r="BP12">
        <v>1827</v>
      </c>
      <c r="BQ12">
        <v>1676</v>
      </c>
      <c r="BR12">
        <v>1567</v>
      </c>
      <c r="BS12">
        <v>1567</v>
      </c>
      <c r="BT12">
        <v>1500</v>
      </c>
      <c r="BU12">
        <v>1473</v>
      </c>
      <c r="BV12">
        <v>1436</v>
      </c>
      <c r="BW12">
        <v>1318</v>
      </c>
      <c r="BX12">
        <v>1409</v>
      </c>
      <c r="BY12">
        <v>1347</v>
      </c>
      <c r="BZ12">
        <v>1089</v>
      </c>
      <c r="CA12">
        <v>1098</v>
      </c>
      <c r="CB12">
        <v>1046</v>
      </c>
      <c r="CC12">
        <v>932</v>
      </c>
      <c r="CD12">
        <v>876</v>
      </c>
      <c r="CE12">
        <v>903</v>
      </c>
      <c r="CF12">
        <v>813</v>
      </c>
      <c r="CG12">
        <v>742</v>
      </c>
      <c r="CH12">
        <v>750</v>
      </c>
      <c r="CI12">
        <v>655</v>
      </c>
      <c r="CJ12">
        <v>627</v>
      </c>
      <c r="CK12">
        <v>473</v>
      </c>
      <c r="CL12">
        <v>442</v>
      </c>
      <c r="CM12">
        <v>432</v>
      </c>
      <c r="CN12">
        <v>405</v>
      </c>
      <c r="CO12">
        <v>1496</v>
      </c>
      <c r="CP12" t="s">
        <v>1152</v>
      </c>
    </row>
    <row r="13" spans="1:95" x14ac:dyDescent="0.35">
      <c r="A13" t="s">
        <v>49</v>
      </c>
      <c r="B13" t="s">
        <v>50</v>
      </c>
      <c r="C13">
        <v>1391</v>
      </c>
      <c r="D13">
        <v>1550</v>
      </c>
      <c r="E13">
        <v>1527</v>
      </c>
      <c r="F13">
        <v>1592</v>
      </c>
      <c r="G13">
        <v>1558</v>
      </c>
      <c r="H13">
        <v>1684</v>
      </c>
      <c r="I13">
        <v>1546</v>
      </c>
      <c r="J13">
        <v>1667</v>
      </c>
      <c r="K13">
        <v>1625</v>
      </c>
      <c r="L13">
        <v>1611</v>
      </c>
      <c r="M13">
        <v>1673</v>
      </c>
      <c r="N13">
        <v>1595</v>
      </c>
      <c r="O13">
        <v>1595</v>
      </c>
      <c r="P13">
        <v>1619</v>
      </c>
      <c r="Q13">
        <v>1462</v>
      </c>
      <c r="R13">
        <v>1420</v>
      </c>
      <c r="S13">
        <v>1467</v>
      </c>
      <c r="T13">
        <v>1529</v>
      </c>
      <c r="U13">
        <v>2730</v>
      </c>
      <c r="V13">
        <v>4881</v>
      </c>
      <c r="W13">
        <v>4809</v>
      </c>
      <c r="X13">
        <v>4306</v>
      </c>
      <c r="Y13">
        <v>3400</v>
      </c>
      <c r="Z13">
        <v>2857</v>
      </c>
      <c r="AA13">
        <v>2743</v>
      </c>
      <c r="AB13">
        <v>2482</v>
      </c>
      <c r="AC13">
        <v>2322</v>
      </c>
      <c r="AD13">
        <v>2307</v>
      </c>
      <c r="AE13">
        <v>2237</v>
      </c>
      <c r="AF13">
        <v>2221</v>
      </c>
      <c r="AG13">
        <v>2179</v>
      </c>
      <c r="AH13">
        <v>2147</v>
      </c>
      <c r="AI13">
        <v>2071</v>
      </c>
      <c r="AJ13">
        <v>2299</v>
      </c>
      <c r="AK13">
        <v>2134</v>
      </c>
      <c r="AL13">
        <v>1985</v>
      </c>
      <c r="AM13">
        <v>2065</v>
      </c>
      <c r="AN13">
        <v>1893</v>
      </c>
      <c r="AO13">
        <v>1953</v>
      </c>
      <c r="AP13">
        <v>1886</v>
      </c>
      <c r="AQ13">
        <v>1904</v>
      </c>
      <c r="AR13">
        <v>1816</v>
      </c>
      <c r="AS13">
        <v>1645</v>
      </c>
      <c r="AT13">
        <v>1580</v>
      </c>
      <c r="AU13">
        <v>1459</v>
      </c>
      <c r="AV13">
        <v>1639</v>
      </c>
      <c r="AW13">
        <v>1659</v>
      </c>
      <c r="AX13">
        <v>1558</v>
      </c>
      <c r="AY13">
        <v>1496</v>
      </c>
      <c r="AZ13">
        <v>1664</v>
      </c>
      <c r="BA13">
        <v>1703</v>
      </c>
      <c r="BB13">
        <v>1596</v>
      </c>
      <c r="BC13">
        <v>1680</v>
      </c>
      <c r="BD13">
        <v>1789</v>
      </c>
      <c r="BE13">
        <v>1661</v>
      </c>
      <c r="BF13">
        <v>1766</v>
      </c>
      <c r="BG13">
        <v>1716</v>
      </c>
      <c r="BH13">
        <v>1758</v>
      </c>
      <c r="BI13">
        <v>1760</v>
      </c>
      <c r="BJ13">
        <v>1735</v>
      </c>
      <c r="BK13">
        <v>1604</v>
      </c>
      <c r="BL13">
        <v>1684</v>
      </c>
      <c r="BM13">
        <v>1642</v>
      </c>
      <c r="BN13">
        <v>1428</v>
      </c>
      <c r="BO13">
        <v>1508</v>
      </c>
      <c r="BP13">
        <v>1405</v>
      </c>
      <c r="BQ13">
        <v>1289</v>
      </c>
      <c r="BR13">
        <v>1317</v>
      </c>
      <c r="BS13">
        <v>1257</v>
      </c>
      <c r="BT13">
        <v>1237</v>
      </c>
      <c r="BU13">
        <v>1182</v>
      </c>
      <c r="BV13">
        <v>1175</v>
      </c>
      <c r="BW13">
        <v>1185</v>
      </c>
      <c r="BX13">
        <v>1259</v>
      </c>
      <c r="BY13">
        <v>1308</v>
      </c>
      <c r="BZ13">
        <v>889</v>
      </c>
      <c r="CA13">
        <v>989</v>
      </c>
      <c r="CB13">
        <v>855</v>
      </c>
      <c r="CC13">
        <v>790</v>
      </c>
      <c r="CD13">
        <v>680</v>
      </c>
      <c r="CE13">
        <v>732</v>
      </c>
      <c r="CF13">
        <v>770</v>
      </c>
      <c r="CG13">
        <v>721</v>
      </c>
      <c r="CH13">
        <v>720</v>
      </c>
      <c r="CI13">
        <v>625</v>
      </c>
      <c r="CJ13">
        <v>599</v>
      </c>
      <c r="CK13">
        <v>506</v>
      </c>
      <c r="CL13">
        <v>476</v>
      </c>
      <c r="CM13">
        <v>429</v>
      </c>
      <c r="CN13">
        <v>384</v>
      </c>
      <c r="CO13">
        <v>1557</v>
      </c>
      <c r="CP13" t="s">
        <v>1152</v>
      </c>
    </row>
    <row r="14" spans="1:95" x14ac:dyDescent="0.35">
      <c r="A14" t="s">
        <v>201</v>
      </c>
      <c r="B14" t="s">
        <v>986</v>
      </c>
      <c r="C14">
        <v>1435</v>
      </c>
      <c r="D14">
        <v>1809</v>
      </c>
      <c r="E14">
        <v>1747</v>
      </c>
      <c r="F14">
        <v>1721</v>
      </c>
      <c r="G14">
        <v>1930</v>
      </c>
      <c r="H14">
        <v>1904</v>
      </c>
      <c r="I14">
        <v>1759</v>
      </c>
      <c r="J14">
        <v>1848</v>
      </c>
      <c r="K14">
        <v>2005</v>
      </c>
      <c r="L14">
        <v>1933</v>
      </c>
      <c r="M14">
        <v>1862</v>
      </c>
      <c r="N14">
        <v>1815</v>
      </c>
      <c r="O14">
        <v>1861</v>
      </c>
      <c r="P14">
        <v>1794</v>
      </c>
      <c r="Q14">
        <v>1768</v>
      </c>
      <c r="R14">
        <v>1664</v>
      </c>
      <c r="S14">
        <v>1678</v>
      </c>
      <c r="T14">
        <v>1552</v>
      </c>
      <c r="U14">
        <v>3725</v>
      </c>
      <c r="V14">
        <v>7170</v>
      </c>
      <c r="W14">
        <v>7331</v>
      </c>
      <c r="X14">
        <v>5828</v>
      </c>
      <c r="Y14">
        <v>3883</v>
      </c>
      <c r="Z14">
        <v>2932</v>
      </c>
      <c r="AA14">
        <v>2486</v>
      </c>
      <c r="AB14">
        <v>2403</v>
      </c>
      <c r="AC14">
        <v>2471</v>
      </c>
      <c r="AD14">
        <v>2547</v>
      </c>
      <c r="AE14">
        <v>2508</v>
      </c>
      <c r="AF14">
        <v>2660</v>
      </c>
      <c r="AG14">
        <v>2561</v>
      </c>
      <c r="AH14">
        <v>2586</v>
      </c>
      <c r="AI14">
        <v>2472</v>
      </c>
      <c r="AJ14">
        <v>2499</v>
      </c>
      <c r="AK14">
        <v>2515</v>
      </c>
      <c r="AL14">
        <v>2324</v>
      </c>
      <c r="AM14">
        <v>2198</v>
      </c>
      <c r="AN14">
        <v>2143</v>
      </c>
      <c r="AO14">
        <v>2104</v>
      </c>
      <c r="AP14">
        <v>2006</v>
      </c>
      <c r="AQ14">
        <v>2061</v>
      </c>
      <c r="AR14">
        <v>1960</v>
      </c>
      <c r="AS14">
        <v>1875</v>
      </c>
      <c r="AT14">
        <v>1687</v>
      </c>
      <c r="AU14">
        <v>1658</v>
      </c>
      <c r="AV14">
        <v>1732</v>
      </c>
      <c r="AW14">
        <v>1707</v>
      </c>
      <c r="AX14">
        <v>1714</v>
      </c>
      <c r="AY14">
        <v>1734</v>
      </c>
      <c r="AZ14">
        <v>1776</v>
      </c>
      <c r="BA14">
        <v>1875</v>
      </c>
      <c r="BB14">
        <v>1754</v>
      </c>
      <c r="BC14">
        <v>1842</v>
      </c>
      <c r="BD14">
        <v>1797</v>
      </c>
      <c r="BE14">
        <v>1802</v>
      </c>
      <c r="BF14">
        <v>1768</v>
      </c>
      <c r="BG14">
        <v>1774</v>
      </c>
      <c r="BH14">
        <v>1666</v>
      </c>
      <c r="BI14">
        <v>1686</v>
      </c>
      <c r="BJ14">
        <v>1656</v>
      </c>
      <c r="BK14">
        <v>1504</v>
      </c>
      <c r="BL14">
        <v>1436</v>
      </c>
      <c r="BM14">
        <v>1448</v>
      </c>
      <c r="BN14">
        <v>1405</v>
      </c>
      <c r="BO14">
        <v>1248</v>
      </c>
      <c r="BP14">
        <v>1178</v>
      </c>
      <c r="BQ14">
        <v>1169</v>
      </c>
      <c r="BR14">
        <v>1212</v>
      </c>
      <c r="BS14">
        <v>1069</v>
      </c>
      <c r="BT14">
        <v>953</v>
      </c>
      <c r="BU14">
        <v>990</v>
      </c>
      <c r="BV14">
        <v>966</v>
      </c>
      <c r="BW14">
        <v>989</v>
      </c>
      <c r="BX14">
        <v>1065</v>
      </c>
      <c r="BY14">
        <v>971</v>
      </c>
      <c r="BZ14">
        <v>779</v>
      </c>
      <c r="CA14">
        <v>793</v>
      </c>
      <c r="CB14">
        <v>803</v>
      </c>
      <c r="CC14">
        <v>690</v>
      </c>
      <c r="CD14">
        <v>643</v>
      </c>
      <c r="CE14">
        <v>625</v>
      </c>
      <c r="CF14">
        <v>603</v>
      </c>
      <c r="CG14">
        <v>623</v>
      </c>
      <c r="CH14">
        <v>572</v>
      </c>
      <c r="CI14">
        <v>527</v>
      </c>
      <c r="CJ14">
        <v>497</v>
      </c>
      <c r="CK14">
        <v>419</v>
      </c>
      <c r="CL14">
        <v>382</v>
      </c>
      <c r="CM14">
        <v>361</v>
      </c>
      <c r="CN14">
        <v>326</v>
      </c>
      <c r="CO14">
        <v>1420</v>
      </c>
      <c r="CP14" t="s">
        <v>1152</v>
      </c>
    </row>
    <row r="15" spans="1:95" x14ac:dyDescent="0.35">
      <c r="A15" t="s">
        <v>334</v>
      </c>
      <c r="B15" t="s">
        <v>916</v>
      </c>
      <c r="C15">
        <v>2020</v>
      </c>
      <c r="D15">
        <v>2098</v>
      </c>
      <c r="E15">
        <v>2238</v>
      </c>
      <c r="F15">
        <v>2134</v>
      </c>
      <c r="G15">
        <v>2254</v>
      </c>
      <c r="H15">
        <v>2374</v>
      </c>
      <c r="I15">
        <v>2211</v>
      </c>
      <c r="J15">
        <v>2254</v>
      </c>
      <c r="K15">
        <v>2537</v>
      </c>
      <c r="L15">
        <v>2528</v>
      </c>
      <c r="M15">
        <v>2405</v>
      </c>
      <c r="N15">
        <v>2408</v>
      </c>
      <c r="O15">
        <v>2419</v>
      </c>
      <c r="P15">
        <v>2371</v>
      </c>
      <c r="Q15">
        <v>2254</v>
      </c>
      <c r="R15">
        <v>2288</v>
      </c>
      <c r="S15">
        <v>2145</v>
      </c>
      <c r="T15">
        <v>2185</v>
      </c>
      <c r="U15">
        <v>2060</v>
      </c>
      <c r="V15">
        <v>1864</v>
      </c>
      <c r="W15">
        <v>1796</v>
      </c>
      <c r="X15">
        <v>1851</v>
      </c>
      <c r="Y15">
        <v>2072</v>
      </c>
      <c r="Z15">
        <v>2068</v>
      </c>
      <c r="AA15">
        <v>2151</v>
      </c>
      <c r="AB15">
        <v>2112</v>
      </c>
      <c r="AC15">
        <v>2266</v>
      </c>
      <c r="AD15">
        <v>2334</v>
      </c>
      <c r="AE15">
        <v>2484</v>
      </c>
      <c r="AF15">
        <v>2451</v>
      </c>
      <c r="AG15">
        <v>2638</v>
      </c>
      <c r="AH15">
        <v>2621</v>
      </c>
      <c r="AI15">
        <v>2631</v>
      </c>
      <c r="AJ15">
        <v>2577</v>
      </c>
      <c r="AK15">
        <v>2689</v>
      </c>
      <c r="AL15">
        <v>2610</v>
      </c>
      <c r="AM15">
        <v>2607</v>
      </c>
      <c r="AN15">
        <v>2679</v>
      </c>
      <c r="AO15">
        <v>2687</v>
      </c>
      <c r="AP15">
        <v>2513</v>
      </c>
      <c r="AQ15">
        <v>2695</v>
      </c>
      <c r="AR15">
        <v>2506</v>
      </c>
      <c r="AS15">
        <v>2287</v>
      </c>
      <c r="AT15">
        <v>2091</v>
      </c>
      <c r="AU15">
        <v>2148</v>
      </c>
      <c r="AV15">
        <v>2178</v>
      </c>
      <c r="AW15">
        <v>2152</v>
      </c>
      <c r="AX15">
        <v>2184</v>
      </c>
      <c r="AY15">
        <v>2191</v>
      </c>
      <c r="AZ15">
        <v>2265</v>
      </c>
      <c r="BA15">
        <v>2439</v>
      </c>
      <c r="BB15">
        <v>2351</v>
      </c>
      <c r="BC15">
        <v>2350</v>
      </c>
      <c r="BD15">
        <v>2205</v>
      </c>
      <c r="BE15">
        <v>2204</v>
      </c>
      <c r="BF15">
        <v>2252</v>
      </c>
      <c r="BG15">
        <v>2252</v>
      </c>
      <c r="BH15">
        <v>2130</v>
      </c>
      <c r="BI15">
        <v>2024</v>
      </c>
      <c r="BJ15">
        <v>2014</v>
      </c>
      <c r="BK15">
        <v>1852</v>
      </c>
      <c r="BL15">
        <v>1776</v>
      </c>
      <c r="BM15">
        <v>1670</v>
      </c>
      <c r="BN15">
        <v>1639</v>
      </c>
      <c r="BO15">
        <v>1636</v>
      </c>
      <c r="BP15">
        <v>1480</v>
      </c>
      <c r="BQ15">
        <v>1458</v>
      </c>
      <c r="BR15">
        <v>1400</v>
      </c>
      <c r="BS15">
        <v>1390</v>
      </c>
      <c r="BT15">
        <v>1339</v>
      </c>
      <c r="BU15">
        <v>1401</v>
      </c>
      <c r="BV15">
        <v>1305</v>
      </c>
      <c r="BW15">
        <v>1290</v>
      </c>
      <c r="BX15">
        <v>1326</v>
      </c>
      <c r="BY15">
        <v>1254</v>
      </c>
      <c r="BZ15">
        <v>1033</v>
      </c>
      <c r="CA15">
        <v>1151</v>
      </c>
      <c r="CB15">
        <v>1165</v>
      </c>
      <c r="CC15">
        <v>1051</v>
      </c>
      <c r="CD15">
        <v>922</v>
      </c>
      <c r="CE15">
        <v>872</v>
      </c>
      <c r="CF15">
        <v>893</v>
      </c>
      <c r="CG15">
        <v>815</v>
      </c>
      <c r="CH15">
        <v>784</v>
      </c>
      <c r="CI15">
        <v>729</v>
      </c>
      <c r="CJ15">
        <v>640</v>
      </c>
      <c r="CK15">
        <v>586</v>
      </c>
      <c r="CL15">
        <v>484</v>
      </c>
      <c r="CM15">
        <v>477</v>
      </c>
      <c r="CN15">
        <v>415</v>
      </c>
      <c r="CO15">
        <v>1539</v>
      </c>
      <c r="CP15" t="s">
        <v>1152</v>
      </c>
    </row>
    <row r="16" spans="1:95" x14ac:dyDescent="0.35">
      <c r="A16" t="s">
        <v>181</v>
      </c>
      <c r="B16" t="s">
        <v>182</v>
      </c>
      <c r="C16">
        <v>2886</v>
      </c>
      <c r="D16">
        <v>2903</v>
      </c>
      <c r="E16">
        <v>3019</v>
      </c>
      <c r="F16">
        <v>3013</v>
      </c>
      <c r="G16">
        <v>3117</v>
      </c>
      <c r="H16">
        <v>3096</v>
      </c>
      <c r="I16">
        <v>3019</v>
      </c>
      <c r="J16">
        <v>3093</v>
      </c>
      <c r="K16">
        <v>3106</v>
      </c>
      <c r="L16">
        <v>3215</v>
      </c>
      <c r="M16">
        <v>3198</v>
      </c>
      <c r="N16">
        <v>3084</v>
      </c>
      <c r="O16">
        <v>3155</v>
      </c>
      <c r="P16">
        <v>3161</v>
      </c>
      <c r="Q16">
        <v>3003</v>
      </c>
      <c r="R16">
        <v>2850</v>
      </c>
      <c r="S16">
        <v>2941</v>
      </c>
      <c r="T16">
        <v>3005</v>
      </c>
      <c r="U16">
        <v>3889</v>
      </c>
      <c r="V16">
        <v>5642</v>
      </c>
      <c r="W16">
        <v>5507</v>
      </c>
      <c r="X16">
        <v>5568</v>
      </c>
      <c r="Y16">
        <v>5058</v>
      </c>
      <c r="Z16">
        <v>4713</v>
      </c>
      <c r="AA16">
        <v>4411</v>
      </c>
      <c r="AB16">
        <v>4118</v>
      </c>
      <c r="AC16">
        <v>4167</v>
      </c>
      <c r="AD16">
        <v>4012</v>
      </c>
      <c r="AE16">
        <v>4113</v>
      </c>
      <c r="AF16">
        <v>4031</v>
      </c>
      <c r="AG16">
        <v>4097</v>
      </c>
      <c r="AH16">
        <v>3880</v>
      </c>
      <c r="AI16">
        <v>4056</v>
      </c>
      <c r="AJ16">
        <v>3993</v>
      </c>
      <c r="AK16">
        <v>3818</v>
      </c>
      <c r="AL16">
        <v>3670</v>
      </c>
      <c r="AM16">
        <v>3741</v>
      </c>
      <c r="AN16">
        <v>3626</v>
      </c>
      <c r="AO16">
        <v>3404</v>
      </c>
      <c r="AP16">
        <v>3513</v>
      </c>
      <c r="AQ16">
        <v>3416</v>
      </c>
      <c r="AR16">
        <v>3453</v>
      </c>
      <c r="AS16">
        <v>3205</v>
      </c>
      <c r="AT16">
        <v>3012</v>
      </c>
      <c r="AU16">
        <v>2952</v>
      </c>
      <c r="AV16">
        <v>2947</v>
      </c>
      <c r="AW16">
        <v>3115</v>
      </c>
      <c r="AX16">
        <v>3146</v>
      </c>
      <c r="AY16">
        <v>3438</v>
      </c>
      <c r="AZ16">
        <v>3602</v>
      </c>
      <c r="BA16">
        <v>3846</v>
      </c>
      <c r="BB16">
        <v>3589</v>
      </c>
      <c r="BC16">
        <v>3652</v>
      </c>
      <c r="BD16">
        <v>3693</v>
      </c>
      <c r="BE16">
        <v>3547</v>
      </c>
      <c r="BF16">
        <v>3620</v>
      </c>
      <c r="BG16">
        <v>3485</v>
      </c>
      <c r="BH16">
        <v>3339</v>
      </c>
      <c r="BI16">
        <v>3449</v>
      </c>
      <c r="BJ16">
        <v>3418</v>
      </c>
      <c r="BK16">
        <v>3151</v>
      </c>
      <c r="BL16">
        <v>3065</v>
      </c>
      <c r="BM16">
        <v>2975</v>
      </c>
      <c r="BN16">
        <v>2939</v>
      </c>
      <c r="BO16">
        <v>2713</v>
      </c>
      <c r="BP16">
        <v>2636</v>
      </c>
      <c r="BQ16">
        <v>2511</v>
      </c>
      <c r="BR16">
        <v>2520</v>
      </c>
      <c r="BS16">
        <v>2488</v>
      </c>
      <c r="BT16">
        <v>2470</v>
      </c>
      <c r="BU16">
        <v>2373</v>
      </c>
      <c r="BV16">
        <v>2381</v>
      </c>
      <c r="BW16">
        <v>2549</v>
      </c>
      <c r="BX16">
        <v>2772</v>
      </c>
      <c r="BY16">
        <v>2735</v>
      </c>
      <c r="BZ16">
        <v>2208</v>
      </c>
      <c r="CA16">
        <v>2438</v>
      </c>
      <c r="CB16">
        <v>2081</v>
      </c>
      <c r="CC16">
        <v>1876</v>
      </c>
      <c r="CD16">
        <v>1713</v>
      </c>
      <c r="CE16">
        <v>1637</v>
      </c>
      <c r="CF16">
        <v>1672</v>
      </c>
      <c r="CG16">
        <v>1635</v>
      </c>
      <c r="CH16">
        <v>1500</v>
      </c>
      <c r="CI16">
        <v>1330</v>
      </c>
      <c r="CJ16">
        <v>1262</v>
      </c>
      <c r="CK16">
        <v>1084</v>
      </c>
      <c r="CL16">
        <v>1017</v>
      </c>
      <c r="CM16">
        <v>886</v>
      </c>
      <c r="CN16">
        <v>783</v>
      </c>
      <c r="CO16">
        <v>3117</v>
      </c>
      <c r="CP16" t="s">
        <v>1152</v>
      </c>
    </row>
    <row r="17" spans="1:94" x14ac:dyDescent="0.35">
      <c r="A17" t="s">
        <v>336</v>
      </c>
      <c r="B17" t="s">
        <v>337</v>
      </c>
      <c r="C17">
        <v>1037</v>
      </c>
      <c r="D17">
        <v>1119</v>
      </c>
      <c r="E17">
        <v>1137</v>
      </c>
      <c r="F17">
        <v>1184</v>
      </c>
      <c r="G17">
        <v>1227</v>
      </c>
      <c r="H17">
        <v>1334</v>
      </c>
      <c r="I17">
        <v>1298</v>
      </c>
      <c r="J17">
        <v>1283</v>
      </c>
      <c r="K17">
        <v>1299</v>
      </c>
      <c r="L17">
        <v>1457</v>
      </c>
      <c r="M17">
        <v>1311</v>
      </c>
      <c r="N17">
        <v>1372</v>
      </c>
      <c r="O17">
        <v>1279</v>
      </c>
      <c r="P17">
        <v>1294</v>
      </c>
      <c r="Q17">
        <v>1275</v>
      </c>
      <c r="R17">
        <v>1255</v>
      </c>
      <c r="S17">
        <v>1283</v>
      </c>
      <c r="T17">
        <v>1200</v>
      </c>
      <c r="U17">
        <v>1019</v>
      </c>
      <c r="V17">
        <v>793</v>
      </c>
      <c r="W17">
        <v>855</v>
      </c>
      <c r="X17">
        <v>930</v>
      </c>
      <c r="Y17">
        <v>1092</v>
      </c>
      <c r="Z17">
        <v>1139</v>
      </c>
      <c r="AA17">
        <v>1209</v>
      </c>
      <c r="AB17">
        <v>1230</v>
      </c>
      <c r="AC17">
        <v>1199</v>
      </c>
      <c r="AD17">
        <v>1224</v>
      </c>
      <c r="AE17">
        <v>1205</v>
      </c>
      <c r="AF17">
        <v>1310</v>
      </c>
      <c r="AG17">
        <v>1418</v>
      </c>
      <c r="AH17">
        <v>1366</v>
      </c>
      <c r="AI17">
        <v>1315</v>
      </c>
      <c r="AJ17">
        <v>1397</v>
      </c>
      <c r="AK17">
        <v>1457</v>
      </c>
      <c r="AL17">
        <v>1397</v>
      </c>
      <c r="AM17">
        <v>1410</v>
      </c>
      <c r="AN17">
        <v>1348</v>
      </c>
      <c r="AO17">
        <v>1437</v>
      </c>
      <c r="AP17">
        <v>1365</v>
      </c>
      <c r="AQ17">
        <v>1459</v>
      </c>
      <c r="AR17">
        <v>1430</v>
      </c>
      <c r="AS17">
        <v>1339</v>
      </c>
      <c r="AT17">
        <v>1243</v>
      </c>
      <c r="AU17">
        <v>1304</v>
      </c>
      <c r="AV17">
        <v>1370</v>
      </c>
      <c r="AW17">
        <v>1348</v>
      </c>
      <c r="AX17">
        <v>1359</v>
      </c>
      <c r="AY17">
        <v>1475</v>
      </c>
      <c r="AZ17">
        <v>1593</v>
      </c>
      <c r="BA17">
        <v>1591</v>
      </c>
      <c r="BB17">
        <v>1582</v>
      </c>
      <c r="BC17">
        <v>1689</v>
      </c>
      <c r="BD17">
        <v>1554</v>
      </c>
      <c r="BE17">
        <v>1595</v>
      </c>
      <c r="BF17">
        <v>1617</v>
      </c>
      <c r="BG17">
        <v>1583</v>
      </c>
      <c r="BH17">
        <v>1538</v>
      </c>
      <c r="BI17">
        <v>1595</v>
      </c>
      <c r="BJ17">
        <v>1563</v>
      </c>
      <c r="BK17">
        <v>1418</v>
      </c>
      <c r="BL17">
        <v>1440</v>
      </c>
      <c r="BM17">
        <v>1326</v>
      </c>
      <c r="BN17">
        <v>1237</v>
      </c>
      <c r="BO17">
        <v>1177</v>
      </c>
      <c r="BP17">
        <v>1077</v>
      </c>
      <c r="BQ17">
        <v>1119</v>
      </c>
      <c r="BR17">
        <v>1238</v>
      </c>
      <c r="BS17">
        <v>1142</v>
      </c>
      <c r="BT17">
        <v>1144</v>
      </c>
      <c r="BU17">
        <v>1110</v>
      </c>
      <c r="BV17">
        <v>1210</v>
      </c>
      <c r="BW17">
        <v>1311</v>
      </c>
      <c r="BX17">
        <v>1330</v>
      </c>
      <c r="BY17">
        <v>1409</v>
      </c>
      <c r="BZ17">
        <v>1061</v>
      </c>
      <c r="CA17">
        <v>1159</v>
      </c>
      <c r="CB17">
        <v>1059</v>
      </c>
      <c r="CC17">
        <v>994</v>
      </c>
      <c r="CD17">
        <v>859</v>
      </c>
      <c r="CE17">
        <v>731</v>
      </c>
      <c r="CF17">
        <v>734</v>
      </c>
      <c r="CG17">
        <v>810</v>
      </c>
      <c r="CH17">
        <v>681</v>
      </c>
      <c r="CI17">
        <v>690</v>
      </c>
      <c r="CJ17">
        <v>623</v>
      </c>
      <c r="CK17">
        <v>563</v>
      </c>
      <c r="CL17">
        <v>491</v>
      </c>
      <c r="CM17">
        <v>450</v>
      </c>
      <c r="CN17">
        <v>428</v>
      </c>
      <c r="CO17">
        <v>1672</v>
      </c>
      <c r="CP17" t="s">
        <v>1152</v>
      </c>
    </row>
    <row r="18" spans="1:94" x14ac:dyDescent="0.35">
      <c r="A18" t="s">
        <v>338</v>
      </c>
      <c r="B18" t="s">
        <v>339</v>
      </c>
      <c r="C18">
        <v>1671</v>
      </c>
      <c r="D18">
        <v>1906</v>
      </c>
      <c r="E18">
        <v>1799</v>
      </c>
      <c r="F18">
        <v>1868</v>
      </c>
      <c r="G18">
        <v>1886</v>
      </c>
      <c r="H18">
        <v>1893</v>
      </c>
      <c r="I18">
        <v>1831</v>
      </c>
      <c r="J18">
        <v>1845</v>
      </c>
      <c r="K18">
        <v>1949</v>
      </c>
      <c r="L18">
        <v>1955</v>
      </c>
      <c r="M18">
        <v>1950</v>
      </c>
      <c r="N18">
        <v>1982</v>
      </c>
      <c r="O18">
        <v>1843</v>
      </c>
      <c r="P18">
        <v>1868</v>
      </c>
      <c r="Q18">
        <v>1862</v>
      </c>
      <c r="R18">
        <v>1804</v>
      </c>
      <c r="S18">
        <v>1779</v>
      </c>
      <c r="T18">
        <v>1709</v>
      </c>
      <c r="U18">
        <v>1669</v>
      </c>
      <c r="V18">
        <v>1415</v>
      </c>
      <c r="W18">
        <v>1470</v>
      </c>
      <c r="X18">
        <v>1510</v>
      </c>
      <c r="Y18">
        <v>1665</v>
      </c>
      <c r="Z18">
        <v>1791</v>
      </c>
      <c r="AA18">
        <v>1729</v>
      </c>
      <c r="AB18">
        <v>1801</v>
      </c>
      <c r="AC18">
        <v>1750</v>
      </c>
      <c r="AD18">
        <v>1883</v>
      </c>
      <c r="AE18">
        <v>2012</v>
      </c>
      <c r="AF18">
        <v>2041</v>
      </c>
      <c r="AG18">
        <v>2097</v>
      </c>
      <c r="AH18">
        <v>2019</v>
      </c>
      <c r="AI18">
        <v>2129</v>
      </c>
      <c r="AJ18">
        <v>2167</v>
      </c>
      <c r="AK18">
        <v>2056</v>
      </c>
      <c r="AL18">
        <v>2028</v>
      </c>
      <c r="AM18">
        <v>2012</v>
      </c>
      <c r="AN18">
        <v>2006</v>
      </c>
      <c r="AO18">
        <v>2013</v>
      </c>
      <c r="AP18">
        <v>1862</v>
      </c>
      <c r="AQ18">
        <v>1907</v>
      </c>
      <c r="AR18">
        <v>1998</v>
      </c>
      <c r="AS18">
        <v>1637</v>
      </c>
      <c r="AT18">
        <v>1652</v>
      </c>
      <c r="AU18">
        <v>1707</v>
      </c>
      <c r="AV18">
        <v>1588</v>
      </c>
      <c r="AW18">
        <v>1667</v>
      </c>
      <c r="AX18">
        <v>1764</v>
      </c>
      <c r="AY18">
        <v>1743</v>
      </c>
      <c r="AZ18">
        <v>1896</v>
      </c>
      <c r="BA18">
        <v>1963</v>
      </c>
      <c r="BB18">
        <v>1847</v>
      </c>
      <c r="BC18">
        <v>2004</v>
      </c>
      <c r="BD18">
        <v>1987</v>
      </c>
      <c r="BE18">
        <v>1831</v>
      </c>
      <c r="BF18">
        <v>1871</v>
      </c>
      <c r="BG18">
        <v>1879</v>
      </c>
      <c r="BH18">
        <v>1796</v>
      </c>
      <c r="BI18">
        <v>1818</v>
      </c>
      <c r="BJ18">
        <v>1755</v>
      </c>
      <c r="BK18">
        <v>1723</v>
      </c>
      <c r="BL18">
        <v>1594</v>
      </c>
      <c r="BM18">
        <v>1524</v>
      </c>
      <c r="BN18">
        <v>1531</v>
      </c>
      <c r="BO18">
        <v>1423</v>
      </c>
      <c r="BP18">
        <v>1403</v>
      </c>
      <c r="BQ18">
        <v>1329</v>
      </c>
      <c r="BR18">
        <v>1338</v>
      </c>
      <c r="BS18">
        <v>1158</v>
      </c>
      <c r="BT18">
        <v>1243</v>
      </c>
      <c r="BU18">
        <v>1292</v>
      </c>
      <c r="BV18">
        <v>1275</v>
      </c>
      <c r="BW18">
        <v>1298</v>
      </c>
      <c r="BX18">
        <v>1378</v>
      </c>
      <c r="BY18">
        <v>1334</v>
      </c>
      <c r="BZ18">
        <v>1054</v>
      </c>
      <c r="CA18">
        <v>1155</v>
      </c>
      <c r="CB18">
        <v>1084</v>
      </c>
      <c r="CC18">
        <v>1070</v>
      </c>
      <c r="CD18">
        <v>956</v>
      </c>
      <c r="CE18">
        <v>836</v>
      </c>
      <c r="CF18">
        <v>868</v>
      </c>
      <c r="CG18">
        <v>896</v>
      </c>
      <c r="CH18">
        <v>834</v>
      </c>
      <c r="CI18">
        <v>765</v>
      </c>
      <c r="CJ18">
        <v>694</v>
      </c>
      <c r="CK18">
        <v>562</v>
      </c>
      <c r="CL18">
        <v>556</v>
      </c>
      <c r="CM18">
        <v>500</v>
      </c>
      <c r="CN18">
        <v>428</v>
      </c>
      <c r="CO18">
        <v>1528</v>
      </c>
      <c r="CP18" t="s">
        <v>1152</v>
      </c>
    </row>
    <row r="19" spans="1:94" x14ac:dyDescent="0.35">
      <c r="A19" t="s">
        <v>340</v>
      </c>
      <c r="B19" t="s">
        <v>341</v>
      </c>
      <c r="C19">
        <v>1384</v>
      </c>
      <c r="D19">
        <v>1526</v>
      </c>
      <c r="E19">
        <v>1493</v>
      </c>
      <c r="F19">
        <v>1709</v>
      </c>
      <c r="G19">
        <v>1698</v>
      </c>
      <c r="H19">
        <v>1700</v>
      </c>
      <c r="I19">
        <v>1693</v>
      </c>
      <c r="J19">
        <v>1681</v>
      </c>
      <c r="K19">
        <v>1765</v>
      </c>
      <c r="L19">
        <v>1799</v>
      </c>
      <c r="M19">
        <v>1814</v>
      </c>
      <c r="N19">
        <v>1706</v>
      </c>
      <c r="O19">
        <v>1746</v>
      </c>
      <c r="P19">
        <v>1798</v>
      </c>
      <c r="Q19">
        <v>1786</v>
      </c>
      <c r="R19">
        <v>1548</v>
      </c>
      <c r="S19">
        <v>1559</v>
      </c>
      <c r="T19">
        <v>1532</v>
      </c>
      <c r="U19">
        <v>1360</v>
      </c>
      <c r="V19">
        <v>1352</v>
      </c>
      <c r="W19">
        <v>1358</v>
      </c>
      <c r="X19">
        <v>1411</v>
      </c>
      <c r="Y19">
        <v>1638</v>
      </c>
      <c r="Z19">
        <v>1590</v>
      </c>
      <c r="AA19">
        <v>1746</v>
      </c>
      <c r="AB19">
        <v>1588</v>
      </c>
      <c r="AC19">
        <v>1663</v>
      </c>
      <c r="AD19">
        <v>1861</v>
      </c>
      <c r="AE19">
        <v>1848</v>
      </c>
      <c r="AF19">
        <v>1879</v>
      </c>
      <c r="AG19">
        <v>1999</v>
      </c>
      <c r="AH19">
        <v>1994</v>
      </c>
      <c r="AI19">
        <v>1932</v>
      </c>
      <c r="AJ19">
        <v>1991</v>
      </c>
      <c r="AK19">
        <v>2049</v>
      </c>
      <c r="AL19">
        <v>1935</v>
      </c>
      <c r="AM19">
        <v>2000</v>
      </c>
      <c r="AN19">
        <v>1961</v>
      </c>
      <c r="AO19">
        <v>1983</v>
      </c>
      <c r="AP19">
        <v>1855</v>
      </c>
      <c r="AQ19">
        <v>1890</v>
      </c>
      <c r="AR19">
        <v>1867</v>
      </c>
      <c r="AS19">
        <v>1757</v>
      </c>
      <c r="AT19">
        <v>1661</v>
      </c>
      <c r="AU19">
        <v>1635</v>
      </c>
      <c r="AV19">
        <v>1565</v>
      </c>
      <c r="AW19">
        <v>1548</v>
      </c>
      <c r="AX19">
        <v>1616</v>
      </c>
      <c r="AY19">
        <v>1765</v>
      </c>
      <c r="AZ19">
        <v>1883</v>
      </c>
      <c r="BA19">
        <v>1905</v>
      </c>
      <c r="BB19">
        <v>1856</v>
      </c>
      <c r="BC19">
        <v>1737</v>
      </c>
      <c r="BD19">
        <v>1783</v>
      </c>
      <c r="BE19">
        <v>1714</v>
      </c>
      <c r="BF19">
        <v>1735</v>
      </c>
      <c r="BG19">
        <v>1726</v>
      </c>
      <c r="BH19">
        <v>1613</v>
      </c>
      <c r="BI19">
        <v>1676</v>
      </c>
      <c r="BJ19">
        <v>1635</v>
      </c>
      <c r="BK19">
        <v>1505</v>
      </c>
      <c r="BL19">
        <v>1430</v>
      </c>
      <c r="BM19">
        <v>1384</v>
      </c>
      <c r="BN19">
        <v>1413</v>
      </c>
      <c r="BO19">
        <v>1411</v>
      </c>
      <c r="BP19">
        <v>1214</v>
      </c>
      <c r="BQ19">
        <v>1263</v>
      </c>
      <c r="BR19">
        <v>1225</v>
      </c>
      <c r="BS19">
        <v>1164</v>
      </c>
      <c r="BT19">
        <v>1207</v>
      </c>
      <c r="BU19">
        <v>1163</v>
      </c>
      <c r="BV19">
        <v>1102</v>
      </c>
      <c r="BW19">
        <v>1080</v>
      </c>
      <c r="BX19">
        <v>1172</v>
      </c>
      <c r="BY19">
        <v>1022</v>
      </c>
      <c r="BZ19">
        <v>852</v>
      </c>
      <c r="CA19">
        <v>924</v>
      </c>
      <c r="CB19">
        <v>994</v>
      </c>
      <c r="CC19">
        <v>902</v>
      </c>
      <c r="CD19">
        <v>745</v>
      </c>
      <c r="CE19">
        <v>726</v>
      </c>
      <c r="CF19">
        <v>770</v>
      </c>
      <c r="CG19">
        <v>724</v>
      </c>
      <c r="CH19">
        <v>658</v>
      </c>
      <c r="CI19">
        <v>669</v>
      </c>
      <c r="CJ19">
        <v>579</v>
      </c>
      <c r="CK19">
        <v>539</v>
      </c>
      <c r="CL19">
        <v>486</v>
      </c>
      <c r="CM19">
        <v>428</v>
      </c>
      <c r="CN19">
        <v>382</v>
      </c>
      <c r="CO19">
        <v>1543</v>
      </c>
      <c r="CP19" t="s">
        <v>1152</v>
      </c>
    </row>
  </sheetData>
  <sortState xmlns:xlrd2="http://schemas.microsoft.com/office/spreadsheetml/2017/richdata2" ref="A3:CP19">
    <sortCondition ref="B6:B19"/>
  </sortState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6FE1A-54D1-4A72-9D26-BA0C57CB3300}">
  <sheetPr codeName="Sheet9"/>
  <dimension ref="A1:CO19"/>
  <sheetViews>
    <sheetView workbookViewId="0"/>
  </sheetViews>
  <sheetFormatPr defaultRowHeight="14.5" x14ac:dyDescent="0.35"/>
  <cols>
    <col min="2" max="2" width="30.54296875" bestFit="1" customWidth="1"/>
    <col min="3" max="6" width="9.81640625" bestFit="1" customWidth="1"/>
    <col min="7" max="7" width="10.1796875" bestFit="1" customWidth="1"/>
  </cols>
  <sheetData>
    <row r="1" spans="1:93" x14ac:dyDescent="0.35">
      <c r="A1" t="s">
        <v>1150</v>
      </c>
      <c r="B1" t="s">
        <v>1151</v>
      </c>
      <c r="C1" t="s">
        <v>885</v>
      </c>
      <c r="D1" t="s">
        <v>1161</v>
      </c>
      <c r="E1" t="s">
        <v>1162</v>
      </c>
      <c r="F1" t="s">
        <v>1155</v>
      </c>
      <c r="G1" t="s">
        <v>1156</v>
      </c>
      <c r="H1" t="s">
        <v>861</v>
      </c>
    </row>
    <row r="2" spans="1:93" x14ac:dyDescent="0.35">
      <c r="A2" t="s">
        <v>24</v>
      </c>
      <c r="B2" t="s">
        <v>0</v>
      </c>
      <c r="C2" s="42">
        <f>SUM(male21syoa!C2:R2)+SUM(female21syoa!C2:R2)</f>
        <v>11031169</v>
      </c>
      <c r="D2" s="42">
        <f>SUM(male21syoa!S2:BP2)+SUM(female21syoa!S2:BP2)</f>
        <v>38114728</v>
      </c>
      <c r="E2" s="42">
        <f>SUM(male21syoa!BQ2:CO2)+SUM(female21syoa!BQ2:CO2)</f>
        <v>10451642</v>
      </c>
      <c r="F2" s="42">
        <f>SUM(C2:E2)</f>
        <v>59597539</v>
      </c>
      <c r="G2" s="296">
        <v>59597539</v>
      </c>
      <c r="H2" s="42">
        <f>F2-G2</f>
        <v>0</v>
      </c>
    </row>
    <row r="3" spans="1:93" x14ac:dyDescent="0.35">
      <c r="A3" t="s">
        <v>26</v>
      </c>
      <c r="B3" t="s">
        <v>858</v>
      </c>
      <c r="C3" s="42">
        <f>SUM(male21syoa!C3:R3)+SUM(female21syoa!C3:R3)</f>
        <v>10483090</v>
      </c>
      <c r="D3" s="42">
        <f>SUM(male21syoa!S3:BP3)+SUM(female21syoa!S3:BP3)</f>
        <v>36181690</v>
      </c>
      <c r="E3" s="42">
        <f>SUM(male21syoa!BQ3:CO3)+SUM(female21syoa!BQ3:CO3)</f>
        <v>9825279</v>
      </c>
      <c r="F3" s="42">
        <f t="shared" ref="F3:F19" si="0">SUM(C3:E3)</f>
        <v>56490059</v>
      </c>
      <c r="G3" s="296">
        <v>56490059</v>
      </c>
      <c r="H3" s="42">
        <f t="shared" ref="H3:H19" si="1">F3-G3</f>
        <v>0</v>
      </c>
    </row>
    <row r="4" spans="1:93" x14ac:dyDescent="0.35">
      <c r="A4" s="293" t="s">
        <v>287</v>
      </c>
      <c r="B4" t="s">
        <v>1153</v>
      </c>
      <c r="C4" s="42">
        <f>SUM(male21syoa!C4:R4)+SUM(female21syoa!C4:R4)</f>
        <v>1149428</v>
      </c>
      <c r="D4" s="42">
        <f>SUM(male21syoa!S4:BP4)+SUM(female21syoa!S4:BP4)</f>
        <v>3744187</v>
      </c>
      <c r="E4" s="42">
        <f>SUM(male21syoa!BQ4:CO4)+SUM(female21syoa!BQ4:CO4)</f>
        <v>1057132</v>
      </c>
      <c r="F4" s="42">
        <f t="shared" si="0"/>
        <v>5950747</v>
      </c>
      <c r="G4" s="296">
        <v>5950747</v>
      </c>
      <c r="H4" s="42">
        <f t="shared" si="1"/>
        <v>0</v>
      </c>
    </row>
    <row r="5" spans="1:93" x14ac:dyDescent="0.35">
      <c r="B5" t="s">
        <v>1157</v>
      </c>
      <c r="C5" s="42">
        <f>SUM(male21syoa!C5:R5)+SUM(female21syoa!C5:R5)</f>
        <v>618593</v>
      </c>
      <c r="D5" s="42">
        <f>SUM(male21syoa!S5:BP5)+SUM(female21syoa!S5:BP5)</f>
        <v>1871484</v>
      </c>
      <c r="E5" s="42">
        <f>SUM(male21syoa!BQ5:CO5)+SUM(female21syoa!BQ5:CO5)</f>
        <v>429573</v>
      </c>
      <c r="F5" s="42">
        <f t="shared" si="0"/>
        <v>2919650</v>
      </c>
      <c r="G5" s="42">
        <f>G6+G8+G9+G15+G17+G18+G19</f>
        <v>2919650</v>
      </c>
      <c r="H5" s="42">
        <f t="shared" si="1"/>
        <v>0</v>
      </c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</row>
    <row r="6" spans="1:93" x14ac:dyDescent="0.35">
      <c r="A6" t="s">
        <v>328</v>
      </c>
      <c r="B6" t="s">
        <v>329</v>
      </c>
      <c r="C6" s="42">
        <f>SUM(male21syoa!C6:R6)+SUM(female21syoa!C6:R6)</f>
        <v>255299</v>
      </c>
      <c r="D6" s="42">
        <f>SUM(male21syoa!S6:BP6)+SUM(female21syoa!S6:BP6)</f>
        <v>748007</v>
      </c>
      <c r="E6" s="42">
        <f>SUM(male21syoa!BQ6:CO6)+SUM(female21syoa!BQ6:CO6)</f>
        <v>141617</v>
      </c>
      <c r="F6" s="42">
        <f t="shared" si="0"/>
        <v>1144923</v>
      </c>
      <c r="G6" s="296">
        <v>1144923</v>
      </c>
      <c r="H6" s="42">
        <f t="shared" si="1"/>
        <v>0</v>
      </c>
    </row>
    <row r="7" spans="1:93" x14ac:dyDescent="0.35">
      <c r="A7" t="s">
        <v>690</v>
      </c>
      <c r="B7" t="s">
        <v>1149</v>
      </c>
      <c r="C7" s="42">
        <f>SUM(male21syoa!C7:R7)+SUM(female21syoa!C7:R7)</f>
        <v>82759</v>
      </c>
      <c r="D7" s="42">
        <f>SUM(male21syoa!S7:BP7)+SUM(female21syoa!S7:BP7)</f>
        <v>332565</v>
      </c>
      <c r="E7" s="42">
        <f>SUM(male21syoa!BQ7:CO7)+SUM(female21syoa!BQ7:CO7)</f>
        <v>57149</v>
      </c>
      <c r="F7" s="42">
        <f t="shared" si="0"/>
        <v>472473</v>
      </c>
      <c r="G7" s="296">
        <v>472473</v>
      </c>
      <c r="H7" s="42">
        <f t="shared" si="1"/>
        <v>0</v>
      </c>
    </row>
    <row r="8" spans="1:93" x14ac:dyDescent="0.35">
      <c r="A8" t="s">
        <v>330</v>
      </c>
      <c r="B8" t="s">
        <v>331</v>
      </c>
      <c r="C8" s="42">
        <f>SUM(male21syoa!C8:R8)+SUM(female21syoa!C8:R8)</f>
        <v>68448</v>
      </c>
      <c r="D8" s="42">
        <f>SUM(male21syoa!S8:BP8)+SUM(female21syoa!S8:BP8)</f>
        <v>229343</v>
      </c>
      <c r="E8" s="42">
        <f>SUM(male21syoa!BQ8:CO8)+SUM(female21syoa!BQ8:CO8)</f>
        <v>47524</v>
      </c>
      <c r="F8" s="42">
        <f t="shared" si="0"/>
        <v>345315</v>
      </c>
      <c r="G8" s="296">
        <v>345315</v>
      </c>
      <c r="H8" s="42">
        <f t="shared" si="1"/>
        <v>0</v>
      </c>
    </row>
    <row r="9" spans="1:93" x14ac:dyDescent="0.35">
      <c r="A9" t="s">
        <v>332</v>
      </c>
      <c r="B9" t="s">
        <v>915</v>
      </c>
      <c r="C9" s="42">
        <f>SUM(male21syoa!C9:R9)+SUM(female21syoa!C9:R9)</f>
        <v>61000</v>
      </c>
      <c r="D9" s="42">
        <f>SUM(male21syoa!S9:BP9)+SUM(female21syoa!S9:BP9)</f>
        <v>199900</v>
      </c>
      <c r="E9" s="42">
        <f>SUM(male21syoa!BQ9:CO9)+SUM(female21syoa!BQ9:CO9)</f>
        <v>62587</v>
      </c>
      <c r="F9" s="42">
        <f t="shared" si="0"/>
        <v>323487</v>
      </c>
      <c r="G9" s="296">
        <v>323487</v>
      </c>
      <c r="H9" s="42">
        <f t="shared" si="1"/>
        <v>0</v>
      </c>
    </row>
    <row r="10" spans="1:93" x14ac:dyDescent="0.35">
      <c r="A10" t="s">
        <v>191</v>
      </c>
      <c r="B10" t="s">
        <v>192</v>
      </c>
      <c r="C10" s="42">
        <f>SUM(male21syoa!C10:R10)+SUM(female21syoa!C10:R10)</f>
        <v>153480</v>
      </c>
      <c r="D10" s="42">
        <f>SUM(male21syoa!S10:BP10)+SUM(female21syoa!S10:BP10)</f>
        <v>538696</v>
      </c>
      <c r="E10" s="42">
        <f>SUM(male21syoa!BQ10:CO10)+SUM(female21syoa!BQ10:CO10)</f>
        <v>119775</v>
      </c>
      <c r="F10" s="42">
        <f t="shared" si="0"/>
        <v>811951</v>
      </c>
      <c r="G10" s="296">
        <v>811951</v>
      </c>
      <c r="H10" s="42">
        <f t="shared" si="1"/>
        <v>0</v>
      </c>
    </row>
    <row r="11" spans="1:93" x14ac:dyDescent="0.35">
      <c r="A11" s="293" t="s">
        <v>137</v>
      </c>
      <c r="B11" t="s">
        <v>138</v>
      </c>
      <c r="C11" s="42">
        <f>SUM(male21syoa!C11:R11)+SUM(female21syoa!C11:R11)</f>
        <v>83057</v>
      </c>
      <c r="D11" s="42">
        <f>SUM(male21syoa!S11:BP11)+SUM(female21syoa!S11:BP11)</f>
        <v>333594</v>
      </c>
      <c r="E11" s="42">
        <f>SUM(male21syoa!BQ11:CO11)+SUM(female21syoa!BQ11:CO11)</f>
        <v>69434</v>
      </c>
      <c r="F11" s="42">
        <f t="shared" si="0"/>
        <v>486085</v>
      </c>
      <c r="G11" s="296">
        <v>486085</v>
      </c>
      <c r="H11" s="42">
        <f t="shared" si="1"/>
        <v>0</v>
      </c>
    </row>
    <row r="12" spans="1:93" x14ac:dyDescent="0.35">
      <c r="A12" t="s">
        <v>91</v>
      </c>
      <c r="B12" t="s">
        <v>92</v>
      </c>
      <c r="C12" s="42">
        <f>SUM(male21syoa!C12:R12)+SUM(female21syoa!C12:R12)</f>
        <v>113979</v>
      </c>
      <c r="D12" s="42">
        <f>SUM(male21syoa!S12:BP12)+SUM(female21syoa!S12:BP12)</f>
        <v>389443</v>
      </c>
      <c r="E12" s="42">
        <f>SUM(male21syoa!BQ12:CO12)+SUM(female21syoa!BQ12:CO12)</f>
        <v>48522</v>
      </c>
      <c r="F12" s="42">
        <f t="shared" si="0"/>
        <v>551944</v>
      </c>
      <c r="G12" s="296">
        <v>551944</v>
      </c>
      <c r="H12" s="42">
        <f t="shared" si="1"/>
        <v>0</v>
      </c>
    </row>
    <row r="13" spans="1:93" x14ac:dyDescent="0.35">
      <c r="A13" t="s">
        <v>49</v>
      </c>
      <c r="B13" t="s">
        <v>50</v>
      </c>
      <c r="C13" s="42">
        <f>SUM(male21syoa!C13:R13)+SUM(female21syoa!C13:R13)</f>
        <v>51674</v>
      </c>
      <c r="D13" s="42">
        <f>SUM(male21syoa!S13:BP13)+SUM(female21syoa!S13:BP13)</f>
        <v>206627</v>
      </c>
      <c r="E13" s="42">
        <f>SUM(male21syoa!BQ13:CO13)+SUM(female21syoa!BQ13:CO13)</f>
        <v>41834</v>
      </c>
      <c r="F13" s="42">
        <f t="shared" si="0"/>
        <v>300135</v>
      </c>
      <c r="G13" s="296">
        <v>300135</v>
      </c>
      <c r="H13" s="42">
        <f t="shared" si="1"/>
        <v>0</v>
      </c>
    </row>
    <row r="14" spans="1:93" x14ac:dyDescent="0.35">
      <c r="A14" t="s">
        <v>201</v>
      </c>
      <c r="B14" t="s">
        <v>986</v>
      </c>
      <c r="C14" s="42">
        <f>SUM(male21syoa!C14:R14)+SUM(female21syoa!C14:R14)</f>
        <v>59310</v>
      </c>
      <c r="D14" s="42">
        <f>SUM(male21syoa!S14:BP14)+SUM(female21syoa!S14:BP14)</f>
        <v>228696</v>
      </c>
      <c r="E14" s="42">
        <f>SUM(male21syoa!BQ14:CO14)+SUM(female21syoa!BQ14:CO14)</f>
        <v>35626</v>
      </c>
      <c r="F14" s="42">
        <f t="shared" si="0"/>
        <v>323632</v>
      </c>
      <c r="G14" s="296">
        <v>323632</v>
      </c>
      <c r="H14" s="42">
        <f t="shared" si="1"/>
        <v>0</v>
      </c>
    </row>
    <row r="15" spans="1:93" x14ac:dyDescent="0.35">
      <c r="A15" t="s">
        <v>334</v>
      </c>
      <c r="B15" t="s">
        <v>916</v>
      </c>
      <c r="C15" s="42">
        <f>SUM(male21syoa!C15:R15)+SUM(female21syoa!C15:R15)</f>
        <v>75799</v>
      </c>
      <c r="D15" s="42">
        <f>SUM(male21syoa!S15:BP15)+SUM(female21syoa!S15:BP15)</f>
        <v>219248</v>
      </c>
      <c r="E15" s="42">
        <f>SUM(male21syoa!BQ15:CO15)+SUM(female21syoa!BQ15:CO15)</f>
        <v>46786</v>
      </c>
      <c r="F15" s="42">
        <f t="shared" si="0"/>
        <v>341833</v>
      </c>
      <c r="G15" s="296">
        <v>341833</v>
      </c>
      <c r="H15" s="42">
        <f t="shared" si="1"/>
        <v>0</v>
      </c>
    </row>
    <row r="16" spans="1:93" x14ac:dyDescent="0.35">
      <c r="A16" t="s">
        <v>181</v>
      </c>
      <c r="B16" t="s">
        <v>182</v>
      </c>
      <c r="C16" s="42">
        <f>SUM(male21syoa!C16:R16)+SUM(female21syoa!C16:R16)</f>
        <v>100273</v>
      </c>
      <c r="D16" s="42">
        <f>SUM(male21syoa!S16:BP16)+SUM(female21syoa!S16:BP16)</f>
        <v>366658</v>
      </c>
      <c r="E16" s="42">
        <f>SUM(male21syoa!BQ16:CO16)+SUM(female21syoa!BQ16:CO16)</f>
        <v>89601</v>
      </c>
      <c r="F16" s="42">
        <f t="shared" si="0"/>
        <v>556532</v>
      </c>
      <c r="G16" s="296">
        <v>556532</v>
      </c>
      <c r="H16" s="42">
        <f t="shared" si="1"/>
        <v>0</v>
      </c>
    </row>
    <row r="17" spans="1:8" x14ac:dyDescent="0.35">
      <c r="A17" t="s">
        <v>336</v>
      </c>
      <c r="B17" t="s">
        <v>337</v>
      </c>
      <c r="C17" s="42">
        <f>SUM(male21syoa!C17:R17)+SUM(female21syoa!C17:R17)</f>
        <v>41738</v>
      </c>
      <c r="D17" s="42">
        <f>SUM(male21syoa!S17:BP17)+SUM(female21syoa!S17:BP17)</f>
        <v>131089</v>
      </c>
      <c r="E17" s="42">
        <f>SUM(male21syoa!BQ17:CO17)+SUM(female21syoa!BQ17:CO17)</f>
        <v>43418</v>
      </c>
      <c r="F17" s="42">
        <f t="shared" si="0"/>
        <v>216245</v>
      </c>
      <c r="G17" s="296">
        <v>216245</v>
      </c>
      <c r="H17" s="42">
        <f t="shared" si="1"/>
        <v>0</v>
      </c>
    </row>
    <row r="18" spans="1:8" x14ac:dyDescent="0.35">
      <c r="A18" t="s">
        <v>338</v>
      </c>
      <c r="B18" t="s">
        <v>339</v>
      </c>
      <c r="C18" s="42">
        <f>SUM(male21syoa!C18:R18)+SUM(female21syoa!C18:R18)</f>
        <v>61024</v>
      </c>
      <c r="D18" s="42">
        <f>SUM(male21syoa!S18:BP18)+SUM(female21syoa!S18:BP18)</f>
        <v>176348</v>
      </c>
      <c r="E18" s="42">
        <f>SUM(male21syoa!BQ18:CO18)+SUM(female21syoa!BQ18:CO18)</f>
        <v>46750</v>
      </c>
      <c r="F18" s="42">
        <f t="shared" si="0"/>
        <v>284122</v>
      </c>
      <c r="G18" s="296">
        <v>284122</v>
      </c>
      <c r="H18" s="42">
        <f t="shared" si="1"/>
        <v>0</v>
      </c>
    </row>
    <row r="19" spans="1:8" x14ac:dyDescent="0.35">
      <c r="A19" t="s">
        <v>340</v>
      </c>
      <c r="B19" t="s">
        <v>341</v>
      </c>
      <c r="C19" s="42">
        <f>SUM(male21syoa!C19:R19)+SUM(female21syoa!C19:R19)</f>
        <v>55285</v>
      </c>
      <c r="D19" s="42">
        <f>SUM(male21syoa!S19:BP19)+SUM(female21syoa!S19:BP19)</f>
        <v>167549</v>
      </c>
      <c r="E19" s="42">
        <f>SUM(male21syoa!BQ19:CO19)+SUM(female21syoa!BQ19:CO19)</f>
        <v>40891</v>
      </c>
      <c r="F19" s="42">
        <f t="shared" si="0"/>
        <v>263725</v>
      </c>
      <c r="G19" s="296">
        <v>263725</v>
      </c>
      <c r="H19" s="42">
        <f t="shared" si="1"/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5E973-7D32-4037-B222-324C82CD9CC8}">
  <sheetPr codeName="Sheet1"/>
  <dimension ref="A1:AD1980"/>
  <sheetViews>
    <sheetView zoomScaleNormal="100" workbookViewId="0">
      <pane xSplit="1" ySplit="3" topLeftCell="E4" activePane="bottomRight" state="frozen"/>
      <selection pane="topRight" activeCell="B1" sqref="B1"/>
      <selection pane="bottomLeft" activeCell="A4" sqref="A4"/>
      <selection pane="bottomRight"/>
    </sheetView>
  </sheetViews>
  <sheetFormatPr defaultRowHeight="14.5" x14ac:dyDescent="0.35"/>
  <cols>
    <col min="1" max="1" width="15.1796875" bestFit="1" customWidth="1"/>
    <col min="2" max="2" width="9.81640625" bestFit="1" customWidth="1"/>
    <col min="3" max="3" width="10.54296875" bestFit="1" customWidth="1"/>
    <col min="4" max="5" width="9.81640625" bestFit="1" customWidth="1"/>
    <col min="6" max="6" width="10.54296875" bestFit="1" customWidth="1"/>
    <col min="7" max="7" width="9.81640625" bestFit="1" customWidth="1"/>
    <col min="8" max="8" width="8.81640625" style="192"/>
    <col min="11" max="11" width="9.81640625" bestFit="1" customWidth="1"/>
    <col min="15" max="16" width="9.81640625" bestFit="1" customWidth="1"/>
    <col min="17" max="17" width="11.26953125" bestFit="1" customWidth="1"/>
    <col min="18" max="19" width="9.81640625" bestFit="1" customWidth="1"/>
    <col min="21" max="22" width="9.81640625" bestFit="1" customWidth="1"/>
  </cols>
  <sheetData>
    <row r="1" spans="1:30" x14ac:dyDescent="0.35">
      <c r="A1" s="268" t="s">
        <v>1138</v>
      </c>
    </row>
    <row r="2" spans="1:30" x14ac:dyDescent="0.35">
      <c r="A2" t="s">
        <v>329</v>
      </c>
      <c r="B2" t="s">
        <v>823</v>
      </c>
      <c r="C2" t="s">
        <v>825</v>
      </c>
      <c r="D2" t="s">
        <v>824</v>
      </c>
      <c r="E2" t="s">
        <v>823</v>
      </c>
      <c r="F2" t="s">
        <v>826</v>
      </c>
      <c r="G2" s="192" t="s">
        <v>824</v>
      </c>
      <c r="I2" t="s">
        <v>823</v>
      </c>
      <c r="J2" t="s">
        <v>824</v>
      </c>
      <c r="K2" t="s">
        <v>896</v>
      </c>
      <c r="L2" t="s">
        <v>823</v>
      </c>
      <c r="M2" t="s">
        <v>824</v>
      </c>
      <c r="N2" t="s">
        <v>896</v>
      </c>
    </row>
    <row r="3" spans="1:30" x14ac:dyDescent="0.35">
      <c r="B3">
        <v>2011</v>
      </c>
      <c r="C3">
        <v>2011</v>
      </c>
      <c r="D3">
        <v>2011</v>
      </c>
      <c r="E3">
        <v>2021</v>
      </c>
      <c r="F3">
        <v>2021</v>
      </c>
      <c r="G3" s="192">
        <v>2021</v>
      </c>
      <c r="I3" s="138" t="s">
        <v>924</v>
      </c>
      <c r="J3" s="138" t="s">
        <v>924</v>
      </c>
      <c r="K3" s="138" t="s">
        <v>924</v>
      </c>
      <c r="L3" s="138" t="s">
        <v>924</v>
      </c>
      <c r="M3" s="138" t="s">
        <v>924</v>
      </c>
      <c r="N3" s="138" t="s">
        <v>924</v>
      </c>
      <c r="O3" s="138" t="s">
        <v>1121</v>
      </c>
      <c r="P3" s="138" t="s">
        <v>1122</v>
      </c>
      <c r="Q3" s="138"/>
    </row>
    <row r="4" spans="1:30" x14ac:dyDescent="0.35">
      <c r="A4" s="43" t="s">
        <v>6</v>
      </c>
      <c r="B4" s="42">
        <f>INDEX(male11!$E$13:$EA$464,MATCH('2011v2021Data'!$A$2,male11!$D$13:$D$464,0),MATCH('2011v2021Data'!$A4,male11!$E$12:$EA$12,0))</f>
        <v>42310</v>
      </c>
      <c r="C4" s="42">
        <f>-D4</f>
        <v>-39591</v>
      </c>
      <c r="D4" s="42">
        <f>INDEX(female11!$E$13:$EA$464,MATCH('2011v2021Data'!$A$2,female11!$D$13:$D$464,0),MATCH('2011v2021Data'!$A4,female11!$E$12:$EA$12,0))</f>
        <v>39591</v>
      </c>
      <c r="E4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name],0),MATCH('2011v2021Data'!A4,P03_Census_2021_Usual_resident_population_by_sex_and_five_year_age_group_local_authorities_in_England_and_Wales[[#Headers],[All persons]:[90+]],0))</f>
        <v>38200</v>
      </c>
      <c r="F4" s="42">
        <f>-E4</f>
        <v>-38200</v>
      </c>
      <c r="G4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name],0),MATCH('2011v2021Data'!$A4,P03_Census_2021_Usual_resident_population_by_sex_and_five_year_age_group_local_authorities_in_England_and_Wales4[[#Headers],[All persons]:[90+]],0))</f>
        <v>36800</v>
      </c>
      <c r="H4" s="43" t="s">
        <v>6</v>
      </c>
      <c r="I4" s="43">
        <f>E4-B4</f>
        <v>-4110</v>
      </c>
      <c r="J4" s="43">
        <f>G4-D4</f>
        <v>-2791</v>
      </c>
      <c r="K4" s="171">
        <f>(G4+E4)-(B4+D4)</f>
        <v>-6901</v>
      </c>
      <c r="L4" s="194">
        <f>I4/B4*100</f>
        <v>-9.7140155991491373</v>
      </c>
      <c r="M4" s="194">
        <f>J4/D4*100</f>
        <v>-7.0495819757015479</v>
      </c>
      <c r="N4" s="194">
        <f>K4/(B4+D4)*100</f>
        <v>-8.4260265442424398</v>
      </c>
      <c r="O4" s="171">
        <f>E4+G4</f>
        <v>75000</v>
      </c>
      <c r="P4" s="42">
        <f>B4+D4</f>
        <v>81901</v>
      </c>
      <c r="Q4" s="190"/>
      <c r="AB4" s="191"/>
      <c r="AC4" s="200"/>
      <c r="AD4" s="201"/>
    </row>
    <row r="5" spans="1:30" x14ac:dyDescent="0.35">
      <c r="A5" s="189" t="s">
        <v>7</v>
      </c>
      <c r="B5" s="42">
        <f>INDEX(male11!$E$13:$EA$464,MATCH('2011v2021Data'!$A$2,male11!$D$13:$D$464,0),MATCH('2011v2021Data'!$A5,male11!$E$12:$EA$12,0))</f>
        <v>38208</v>
      </c>
      <c r="C5" s="42">
        <f t="shared" ref="C5:C28" si="0">-D5</f>
        <v>-36152</v>
      </c>
      <c r="D5" s="42">
        <f>INDEX(female11!$E$13:$EA$464,MATCH('2011v2021Data'!$A$2,female11!$D$13:$D$464,0),MATCH('2011v2021Data'!$A5,female11!$E$12:$EA$12,0))</f>
        <v>36152</v>
      </c>
      <c r="E5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name],0),MATCH('2011v2021Data'!A5,P03_Census_2021_Usual_resident_population_by_sex_and_five_year_age_group_local_authorities_in_England_and_Wales[[#Headers],[All persons]:[90+]],0))</f>
        <v>41700</v>
      </c>
      <c r="F5" s="42">
        <f t="shared" ref="F5:F22" si="1">-E5</f>
        <v>-41700</v>
      </c>
      <c r="G5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name],0),MATCH('2011v2021Data'!$A5,P03_Census_2021_Usual_resident_population_by_sex_and_five_year_age_group_local_authorities_in_England_and_Wales4[[#Headers],[All persons]:[90+]],0))</f>
        <v>39600</v>
      </c>
      <c r="H5" s="189" t="s">
        <v>7</v>
      </c>
      <c r="I5" s="43">
        <f t="shared" ref="I5:I22" si="2">E5-B5</f>
        <v>3492</v>
      </c>
      <c r="J5" s="43">
        <f t="shared" ref="J5:J22" si="3">G5-D5</f>
        <v>3448</v>
      </c>
      <c r="K5" s="171">
        <f t="shared" ref="K5:K22" si="4">(G5+E5)-(B5+D5)</f>
        <v>6940</v>
      </c>
      <c r="L5" s="194">
        <f t="shared" ref="L5:L22" si="5">I5/B5*100</f>
        <v>9.1394472361809047</v>
      </c>
      <c r="M5" s="194">
        <f t="shared" ref="M5:M22" si="6">J5/D5*100</f>
        <v>9.5375082982960837</v>
      </c>
      <c r="N5" s="194">
        <f t="shared" ref="N5:N22" si="7">K5/(B5+D5)*100</f>
        <v>9.3329747175901012</v>
      </c>
      <c r="O5" s="171">
        <f t="shared" ref="O5:O22" si="8">E5+G5</f>
        <v>81300</v>
      </c>
      <c r="P5" s="42">
        <f t="shared" ref="P5:P22" si="9">B5+D5</f>
        <v>74360</v>
      </c>
      <c r="Q5" s="190"/>
      <c r="AB5" s="191"/>
      <c r="AC5" s="200"/>
      <c r="AD5" s="201"/>
    </row>
    <row r="6" spans="1:30" x14ac:dyDescent="0.35">
      <c r="A6" s="189" t="s">
        <v>8</v>
      </c>
      <c r="B6" s="42">
        <f>INDEX(male11!$E$13:$EA$464,MATCH('2011v2021Data'!$A$2,male11!$D$13:$D$464,0),MATCH('2011v2021Data'!$A6,male11!$E$12:$EA$12,0))</f>
        <v>37897</v>
      </c>
      <c r="C6" s="42">
        <f t="shared" si="0"/>
        <v>-35762</v>
      </c>
      <c r="D6" s="42">
        <f>INDEX(female11!$E$13:$EA$464,MATCH('2011v2021Data'!$A$2,female11!$D$13:$D$464,0),MATCH('2011v2021Data'!$A6,female11!$E$12:$EA$12,0))</f>
        <v>35762</v>
      </c>
      <c r="E6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name],0),MATCH('2011v2021Data'!A6,P03_Census_2021_Usual_resident_population_by_sex_and_five_year_age_group_local_authorities_in_England_and_Wales[[#Headers],[All persons]:[90+]],0))</f>
        <v>42700</v>
      </c>
      <c r="F6" s="42">
        <f t="shared" si="1"/>
        <v>-42700</v>
      </c>
      <c r="G6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name],0),MATCH('2011v2021Data'!$A6,P03_Census_2021_Usual_resident_population_by_sex_and_five_year_age_group_local_authorities_in_England_and_Wales4[[#Headers],[All persons]:[90+]],0))</f>
        <v>40400</v>
      </c>
      <c r="H6" s="189" t="s">
        <v>8</v>
      </c>
      <c r="I6" s="43">
        <f t="shared" si="2"/>
        <v>4803</v>
      </c>
      <c r="J6" s="43">
        <f t="shared" si="3"/>
        <v>4638</v>
      </c>
      <c r="K6" s="229">
        <f t="shared" si="4"/>
        <v>9441</v>
      </c>
      <c r="L6" s="194">
        <f t="shared" si="5"/>
        <v>12.673826424255219</v>
      </c>
      <c r="M6" s="194">
        <f t="shared" si="6"/>
        <v>12.969073318047089</v>
      </c>
      <c r="N6" s="194">
        <f t="shared" si="7"/>
        <v>12.817171017798232</v>
      </c>
      <c r="O6" s="171">
        <f t="shared" si="8"/>
        <v>83100</v>
      </c>
      <c r="P6" s="42">
        <f t="shared" si="9"/>
        <v>73659</v>
      </c>
      <c r="X6">
        <v>2021</v>
      </c>
      <c r="Y6">
        <v>2011</v>
      </c>
      <c r="AB6" s="191"/>
      <c r="AC6" s="200"/>
      <c r="AD6" s="201"/>
    </row>
    <row r="7" spans="1:30" x14ac:dyDescent="0.35">
      <c r="A7" s="44" t="s">
        <v>9</v>
      </c>
      <c r="B7" s="42">
        <f>INDEX(male11!$E$13:$EA$464,MATCH('2011v2021Data'!$A$2,male11!$D$13:$D$464,0),MATCH('2011v2021Data'!$A7,male11!$E$12:$EA$12,0))</f>
        <v>40111</v>
      </c>
      <c r="C7" s="42">
        <f t="shared" si="0"/>
        <v>-40167</v>
      </c>
      <c r="D7" s="42">
        <f>INDEX(female11!$E$13:$EA$464,MATCH('2011v2021Data'!$A$2,female11!$D$13:$D$464,0),MATCH('2011v2021Data'!$A7,female11!$E$12:$EA$12,0))</f>
        <v>40167</v>
      </c>
      <c r="E7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name],0),MATCH('2011v2021Data'!A7,P03_Census_2021_Usual_resident_population_by_sex_and_five_year_age_group_local_authorities_in_England_and_Wales[[#Headers],[All persons]:[90+]],0))</f>
        <v>43300</v>
      </c>
      <c r="F7" s="42">
        <f t="shared" si="1"/>
        <v>-43300</v>
      </c>
      <c r="G7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name],0),MATCH('2011v2021Data'!$A7,P03_Census_2021_Usual_resident_population_by_sex_and_five_year_age_group_local_authorities_in_England_and_Wales4[[#Headers],[All persons]:[90+]],0))</f>
        <v>43200</v>
      </c>
      <c r="H7" s="44" t="s">
        <v>9</v>
      </c>
      <c r="I7" s="43">
        <f t="shared" si="2"/>
        <v>3189</v>
      </c>
      <c r="J7" s="43">
        <f t="shared" si="3"/>
        <v>3033</v>
      </c>
      <c r="K7" s="171">
        <f t="shared" si="4"/>
        <v>6222</v>
      </c>
      <c r="L7" s="194">
        <f t="shared" si="5"/>
        <v>7.9504375358380495</v>
      </c>
      <c r="M7" s="194">
        <f t="shared" si="6"/>
        <v>7.5509746807080429</v>
      </c>
      <c r="N7" s="194">
        <f t="shared" si="7"/>
        <v>7.7505667804379783</v>
      </c>
      <c r="O7" s="171">
        <f t="shared" si="8"/>
        <v>86500</v>
      </c>
      <c r="P7" s="42">
        <f t="shared" si="9"/>
        <v>80278</v>
      </c>
      <c r="Q7" s="202" t="s">
        <v>861</v>
      </c>
      <c r="R7" s="138">
        <v>2011</v>
      </c>
      <c r="S7" s="138">
        <v>2021</v>
      </c>
      <c r="T7" s="138" t="s">
        <v>924</v>
      </c>
      <c r="U7" s="138" t="s">
        <v>937</v>
      </c>
      <c r="V7" s="138" t="s">
        <v>1056</v>
      </c>
      <c r="W7" s="138" t="s">
        <v>1056</v>
      </c>
      <c r="X7" s="138" t="s">
        <v>1057</v>
      </c>
      <c r="Y7" s="138" t="s">
        <v>1057</v>
      </c>
      <c r="AB7" s="191"/>
      <c r="AC7" s="200"/>
      <c r="AD7" s="201"/>
    </row>
    <row r="8" spans="1:30" x14ac:dyDescent="0.35">
      <c r="A8" s="44" t="s">
        <v>10</v>
      </c>
      <c r="B8" s="42">
        <f>INDEX(male11!$E$13:$EA$464,MATCH('2011v2021Data'!$A$2,male11!$D$13:$D$464,0),MATCH('2011v2021Data'!$A8,male11!$E$12:$EA$12,0))</f>
        <v>45505</v>
      </c>
      <c r="C8" s="42">
        <f t="shared" si="0"/>
        <v>-48409</v>
      </c>
      <c r="D8" s="42">
        <f>INDEX(female11!$E$13:$EA$464,MATCH('2011v2021Data'!$A$2,female11!$D$13:$D$464,0),MATCH('2011v2021Data'!$A8,female11!$E$12:$EA$12,0))</f>
        <v>48409</v>
      </c>
      <c r="E8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name],0),MATCH('2011v2021Data'!A8,P03_Census_2021_Usual_resident_population_by_sex_and_five_year_age_group_local_authorities_in_England_and_Wales[[#Headers],[All persons]:[90+]],0))</f>
        <v>45400</v>
      </c>
      <c r="F8" s="42">
        <f t="shared" si="1"/>
        <v>-45400</v>
      </c>
      <c r="G8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name],0),MATCH('2011v2021Data'!$A8,P03_Census_2021_Usual_resident_population_by_sex_and_five_year_age_group_local_authorities_in_England_and_Wales4[[#Headers],[All persons]:[90+]],0))</f>
        <v>47800</v>
      </c>
      <c r="H8" s="44" t="s">
        <v>10</v>
      </c>
      <c r="I8" s="43">
        <f t="shared" si="2"/>
        <v>-105</v>
      </c>
      <c r="J8" s="43">
        <f t="shared" si="3"/>
        <v>-609</v>
      </c>
      <c r="K8" s="171">
        <f t="shared" si="4"/>
        <v>-714</v>
      </c>
      <c r="L8" s="194">
        <f t="shared" si="5"/>
        <v>-0.23074387429952753</v>
      </c>
      <c r="M8" s="194">
        <f t="shared" si="6"/>
        <v>-1.2580305315127354</v>
      </c>
      <c r="N8" s="194">
        <f t="shared" si="7"/>
        <v>-0.76027003428668782</v>
      </c>
      <c r="O8" s="171">
        <f t="shared" si="8"/>
        <v>93200</v>
      </c>
      <c r="P8" s="42">
        <f t="shared" si="9"/>
        <v>93914</v>
      </c>
      <c r="Q8" s="190" t="str">
        <f>A2</f>
        <v>Birmingham</v>
      </c>
      <c r="R8" s="42">
        <f>B24+D24</f>
        <v>1073045</v>
      </c>
      <c r="S8" s="42">
        <f>E24+G24</f>
        <v>1145100</v>
      </c>
      <c r="T8" s="42">
        <f>S8-R8</f>
        <v>72055</v>
      </c>
      <c r="U8">
        <f>T8/R8*100</f>
        <v>6.7150026326948078</v>
      </c>
      <c r="V8" s="42">
        <f>SUM(E4:E9)+SUM(G4:G9)</f>
        <v>501700</v>
      </c>
      <c r="W8" s="190">
        <f>V8/S8*100</f>
        <v>43.812767443891367</v>
      </c>
      <c r="X8" s="42">
        <f>E14+E15+G14+G15</f>
        <v>132700</v>
      </c>
      <c r="Y8" s="42">
        <f>SUM(B14:B15)+SUM(D14:D15)</f>
        <v>107917</v>
      </c>
      <c r="Z8" s="42">
        <f>X8-Y8</f>
        <v>24783</v>
      </c>
      <c r="AA8">
        <f>Z8/Y8*100</f>
        <v>22.964871150977139</v>
      </c>
      <c r="AB8" s="191"/>
      <c r="AC8" s="200"/>
      <c r="AD8" s="201"/>
    </row>
    <row r="9" spans="1:30" x14ac:dyDescent="0.35">
      <c r="A9" s="44" t="s">
        <v>11</v>
      </c>
      <c r="B9" s="42">
        <f>INDEX(male11!$E$13:$EA$464,MATCH('2011v2021Data'!$A$2,male11!$D$13:$D$464,0),MATCH('2011v2021Data'!$A9,male11!$E$12:$EA$12,0))</f>
        <v>42763</v>
      </c>
      <c r="C9" s="42">
        <f t="shared" si="0"/>
        <v>-42838</v>
      </c>
      <c r="D9" s="42">
        <f>INDEX(female11!$E$13:$EA$464,MATCH('2011v2021Data'!$A$2,female11!$D$13:$D$464,0),MATCH('2011v2021Data'!$A9,female11!$E$12:$EA$12,0))</f>
        <v>42838</v>
      </c>
      <c r="E9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name],0),MATCH('2011v2021Data'!A9,P03_Census_2021_Usual_resident_population_by_sex_and_five_year_age_group_local_authorities_in_England_and_Wales[[#Headers],[All persons]:[90+]],0))</f>
        <v>40400</v>
      </c>
      <c r="F9" s="42">
        <f t="shared" si="1"/>
        <v>-40400</v>
      </c>
      <c r="G9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name],0),MATCH('2011v2021Data'!$A9,P03_Census_2021_Usual_resident_population_by_sex_and_five_year_age_group_local_authorities_in_England_and_Wales4[[#Headers],[All persons]:[90+]],0))</f>
        <v>42200</v>
      </c>
      <c r="H9" s="44" t="s">
        <v>11</v>
      </c>
      <c r="I9" s="43">
        <f t="shared" si="2"/>
        <v>-2363</v>
      </c>
      <c r="J9" s="43">
        <f t="shared" si="3"/>
        <v>-638</v>
      </c>
      <c r="K9" s="171">
        <f t="shared" si="4"/>
        <v>-3001</v>
      </c>
      <c r="L9" s="194">
        <f t="shared" si="5"/>
        <v>-5.5258050183569907</v>
      </c>
      <c r="M9" s="194">
        <f t="shared" si="6"/>
        <v>-1.4893319015827069</v>
      </c>
      <c r="N9" s="194">
        <f t="shared" si="7"/>
        <v>-3.5058001658859124</v>
      </c>
      <c r="O9" s="171">
        <f t="shared" si="8"/>
        <v>82600</v>
      </c>
      <c r="P9" s="42">
        <f t="shared" si="9"/>
        <v>85601</v>
      </c>
      <c r="Q9" s="190"/>
      <c r="AB9" s="191"/>
      <c r="AC9" s="200"/>
      <c r="AD9" s="201"/>
    </row>
    <row r="10" spans="1:30" x14ac:dyDescent="0.35">
      <c r="A10" s="44" t="s">
        <v>12</v>
      </c>
      <c r="B10" s="42">
        <f>INDEX(male11!$E$13:$EA$464,MATCH('2011v2021Data'!$A$2,male11!$D$13:$D$464,0),MATCH('2011v2021Data'!$A10,male11!$E$12:$EA$12,0))</f>
        <v>39170</v>
      </c>
      <c r="C10" s="42">
        <f t="shared" si="0"/>
        <v>-39999</v>
      </c>
      <c r="D10" s="42">
        <f>INDEX(female11!$E$13:$EA$464,MATCH('2011v2021Data'!$A$2,female11!$D$13:$D$464,0),MATCH('2011v2021Data'!$A10,female11!$E$12:$EA$12,0))</f>
        <v>39999</v>
      </c>
      <c r="E10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name],0),MATCH('2011v2021Data'!A10,P03_Census_2021_Usual_resident_population_by_sex_and_five_year_age_group_local_authorities_in_England_and_Wales[[#Headers],[All persons]:[90+]],0))</f>
        <v>40400</v>
      </c>
      <c r="F10" s="42">
        <f t="shared" si="1"/>
        <v>-40400</v>
      </c>
      <c r="G10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name],0),MATCH('2011v2021Data'!$A10,P03_Census_2021_Usual_resident_population_by_sex_and_five_year_age_group_local_authorities_in_England_and_Wales4[[#Headers],[All persons]:[90+]],0))</f>
        <v>44400</v>
      </c>
      <c r="H10" s="44" t="s">
        <v>12</v>
      </c>
      <c r="I10" s="43">
        <f t="shared" si="2"/>
        <v>1230</v>
      </c>
      <c r="J10" s="43">
        <f t="shared" si="3"/>
        <v>4401</v>
      </c>
      <c r="K10" s="171">
        <f t="shared" si="4"/>
        <v>5631</v>
      </c>
      <c r="L10" s="194">
        <f t="shared" si="5"/>
        <v>3.1401582844013274</v>
      </c>
      <c r="M10" s="194">
        <f t="shared" si="6"/>
        <v>11.002775069376733</v>
      </c>
      <c r="N10" s="194">
        <f t="shared" si="7"/>
        <v>7.1126324697798378</v>
      </c>
      <c r="O10" s="171">
        <f t="shared" si="8"/>
        <v>84800</v>
      </c>
      <c r="P10" s="42">
        <f t="shared" si="9"/>
        <v>79169</v>
      </c>
      <c r="Q10" s="190"/>
      <c r="AB10" s="191"/>
      <c r="AC10" s="200"/>
      <c r="AD10" s="201"/>
    </row>
    <row r="11" spans="1:30" x14ac:dyDescent="0.35">
      <c r="A11" s="44" t="s">
        <v>13</v>
      </c>
      <c r="B11" s="42">
        <f>INDEX(male11!$E$13:$EA$464,MATCH('2011v2021Data'!$A$2,male11!$D$13:$D$464,0),MATCH('2011v2021Data'!$A11,male11!$E$12:$EA$12,0))</f>
        <v>35788</v>
      </c>
      <c r="C11" s="42">
        <f t="shared" si="0"/>
        <v>-35617</v>
      </c>
      <c r="D11" s="42">
        <f>INDEX(female11!$E$13:$EA$464,MATCH('2011v2021Data'!$A$2,female11!$D$13:$D$464,0),MATCH('2011v2021Data'!$A11,female11!$E$12:$EA$12,0))</f>
        <v>35617</v>
      </c>
      <c r="E11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name],0),MATCH('2011v2021Data'!A11,P03_Census_2021_Usual_resident_population_by_sex_and_five_year_age_group_local_authorities_in_England_and_Wales[[#Headers],[All persons]:[90+]],0))</f>
        <v>38400</v>
      </c>
      <c r="F11" s="42">
        <f t="shared" si="1"/>
        <v>-38400</v>
      </c>
      <c r="G11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name],0),MATCH('2011v2021Data'!$A11,P03_Census_2021_Usual_resident_population_by_sex_and_five_year_age_group_local_authorities_in_England_and_Wales4[[#Headers],[All persons]:[90+]],0))</f>
        <v>42200</v>
      </c>
      <c r="H11" s="44" t="s">
        <v>13</v>
      </c>
      <c r="I11" s="43">
        <f t="shared" si="2"/>
        <v>2612</v>
      </c>
      <c r="J11" s="43">
        <f t="shared" si="3"/>
        <v>6583</v>
      </c>
      <c r="K11" s="229">
        <f t="shared" si="4"/>
        <v>9195</v>
      </c>
      <c r="L11" s="194">
        <f t="shared" si="5"/>
        <v>7.2985358220632612</v>
      </c>
      <c r="M11" s="194">
        <f t="shared" si="6"/>
        <v>18.482747002835726</v>
      </c>
      <c r="N11" s="194">
        <f t="shared" si="7"/>
        <v>12.877249492332471</v>
      </c>
      <c r="O11" s="171">
        <f t="shared" si="8"/>
        <v>80600</v>
      </c>
      <c r="P11" s="42">
        <f t="shared" si="9"/>
        <v>71405</v>
      </c>
      <c r="Q11" s="190"/>
      <c r="AB11" s="191"/>
      <c r="AC11" s="200"/>
      <c r="AD11" s="201"/>
    </row>
    <row r="12" spans="1:30" x14ac:dyDescent="0.35">
      <c r="A12" s="44" t="s">
        <v>14</v>
      </c>
      <c r="B12" s="42">
        <f>INDEX(male11!$E$13:$EA$464,MATCH('2011v2021Data'!$A$2,male11!$D$13:$D$464,0),MATCH('2011v2021Data'!$A12,male11!$E$12:$EA$12,0))</f>
        <v>35594</v>
      </c>
      <c r="C12" s="42">
        <f t="shared" si="0"/>
        <v>-36490</v>
      </c>
      <c r="D12" s="42">
        <f>INDEX(female11!$E$13:$EA$464,MATCH('2011v2021Data'!$A$2,female11!$D$13:$D$464,0),MATCH('2011v2021Data'!$A12,female11!$E$12:$EA$12,0))</f>
        <v>36490</v>
      </c>
      <c r="E12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name],0),MATCH('2011v2021Data'!A12,P03_Census_2021_Usual_resident_population_by_sex_and_five_year_age_group_local_authorities_in_England_and_Wales[[#Headers],[All persons]:[90+]],0))</f>
        <v>35800</v>
      </c>
      <c r="F12" s="42">
        <f t="shared" si="1"/>
        <v>-35800</v>
      </c>
      <c r="G12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name],0),MATCH('2011v2021Data'!$A12,P03_Census_2021_Usual_resident_population_by_sex_and_five_year_age_group_local_authorities_in_England_and_Wales4[[#Headers],[All persons]:[90+]],0))</f>
        <v>38100</v>
      </c>
      <c r="H12" s="44" t="s">
        <v>14</v>
      </c>
      <c r="I12" s="43">
        <f t="shared" si="2"/>
        <v>206</v>
      </c>
      <c r="J12" s="43">
        <f t="shared" si="3"/>
        <v>1610</v>
      </c>
      <c r="K12" s="171">
        <f t="shared" si="4"/>
        <v>1816</v>
      </c>
      <c r="L12" s="194">
        <f t="shared" si="5"/>
        <v>0.57874922739787604</v>
      </c>
      <c r="M12" s="194">
        <f t="shared" si="6"/>
        <v>4.4121677171827898</v>
      </c>
      <c r="N12" s="194">
        <f t="shared" si="7"/>
        <v>2.5192830586537927</v>
      </c>
      <c r="O12" s="171">
        <f t="shared" si="8"/>
        <v>73900</v>
      </c>
      <c r="P12" s="42">
        <f t="shared" si="9"/>
        <v>72084</v>
      </c>
      <c r="Q12" s="190"/>
      <c r="AB12" s="191"/>
      <c r="AC12" s="200"/>
      <c r="AD12" s="201"/>
    </row>
    <row r="13" spans="1:30" x14ac:dyDescent="0.35">
      <c r="A13" s="44" t="s">
        <v>15</v>
      </c>
      <c r="B13" s="42">
        <f>INDEX(male11!$E$13:$EA$464,MATCH('2011v2021Data'!$A$2,male11!$D$13:$D$464,0),MATCH('2011v2021Data'!$A13,male11!$E$12:$EA$12,0))</f>
        <v>33530</v>
      </c>
      <c r="C13" s="42">
        <f t="shared" si="0"/>
        <v>-34579</v>
      </c>
      <c r="D13" s="42">
        <f>INDEX(female11!$E$13:$EA$464,MATCH('2011v2021Data'!$A$2,female11!$D$13:$D$464,0),MATCH('2011v2021Data'!$A13,female11!$E$12:$EA$12,0))</f>
        <v>34579</v>
      </c>
      <c r="E13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name],0),MATCH('2011v2021Data'!A13,P03_Census_2021_Usual_resident_population_by_sex_and_five_year_age_group_local_authorities_in_England_and_Wales[[#Headers],[All persons]:[90+]],0))</f>
        <v>34100</v>
      </c>
      <c r="F13" s="42">
        <f t="shared" si="1"/>
        <v>-34100</v>
      </c>
      <c r="G13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name],0),MATCH('2011v2021Data'!$A13,P03_Census_2021_Usual_resident_population_by_sex_and_five_year_age_group_local_authorities_in_England_and_Wales4[[#Headers],[All persons]:[90+]],0))</f>
        <v>34000</v>
      </c>
      <c r="H13" s="44" t="s">
        <v>15</v>
      </c>
      <c r="I13" s="43">
        <f t="shared" si="2"/>
        <v>570</v>
      </c>
      <c r="J13" s="43">
        <f t="shared" si="3"/>
        <v>-579</v>
      </c>
      <c r="K13" s="171">
        <f t="shared" si="4"/>
        <v>-9</v>
      </c>
      <c r="L13" s="194">
        <f t="shared" si="5"/>
        <v>1.6999701759618253</v>
      </c>
      <c r="M13" s="194">
        <f t="shared" si="6"/>
        <v>-1.6744266751496575</v>
      </c>
      <c r="N13" s="194">
        <f t="shared" si="7"/>
        <v>-1.3214112672334051E-2</v>
      </c>
      <c r="O13" s="171">
        <f t="shared" si="8"/>
        <v>68100</v>
      </c>
      <c r="P13" s="42">
        <f t="shared" si="9"/>
        <v>68109</v>
      </c>
      <c r="Q13" s="190"/>
      <c r="AB13" s="191"/>
      <c r="AC13" s="200"/>
      <c r="AD13" s="201"/>
    </row>
    <row r="14" spans="1:30" x14ac:dyDescent="0.35">
      <c r="A14" s="44" t="s">
        <v>16</v>
      </c>
      <c r="B14" s="42">
        <f>INDEX(male11!$E$13:$EA$464,MATCH('2011v2021Data'!$A$2,male11!$D$13:$D$464,0),MATCH('2011v2021Data'!$A14,male11!$E$12:$EA$12,0))</f>
        <v>28379</v>
      </c>
      <c r="C14" s="42">
        <f t="shared" si="0"/>
        <v>-29319</v>
      </c>
      <c r="D14" s="42">
        <f>INDEX(female11!$E$13:$EA$464,MATCH('2011v2021Data'!$A$2,female11!$D$13:$D$464,0),MATCH('2011v2021Data'!$A14,female11!$E$12:$EA$12,0))</f>
        <v>29319</v>
      </c>
      <c r="E14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name],0),MATCH('2011v2021Data'!A14,P03_Census_2021_Usual_resident_population_by_sex_and_five_year_age_group_local_authorities_in_England_and_Wales[[#Headers],[All persons]:[90+]],0))</f>
        <v>35100</v>
      </c>
      <c r="F14" s="42">
        <f t="shared" si="1"/>
        <v>-35100</v>
      </c>
      <c r="G14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name],0),MATCH('2011v2021Data'!$A14,P03_Census_2021_Usual_resident_population_by_sex_and_five_year_age_group_local_authorities_in_England_and_Wales4[[#Headers],[All persons]:[90+]],0))</f>
        <v>34900</v>
      </c>
      <c r="H14" s="44" t="s">
        <v>16</v>
      </c>
      <c r="I14" s="43">
        <f t="shared" si="2"/>
        <v>6721</v>
      </c>
      <c r="J14" s="43">
        <f t="shared" si="3"/>
        <v>5581</v>
      </c>
      <c r="K14" s="229">
        <f t="shared" si="4"/>
        <v>12302</v>
      </c>
      <c r="L14" s="194">
        <f t="shared" si="5"/>
        <v>23.683005038937242</v>
      </c>
      <c r="M14" s="194">
        <f t="shared" si="6"/>
        <v>19.03543777072888</v>
      </c>
      <c r="N14" s="194">
        <f t="shared" si="7"/>
        <v>21.321362958854724</v>
      </c>
      <c r="O14" s="171">
        <f t="shared" si="8"/>
        <v>70000</v>
      </c>
      <c r="P14" s="42">
        <f t="shared" si="9"/>
        <v>57698</v>
      </c>
      <c r="Q14" s="190"/>
      <c r="AB14" s="191"/>
      <c r="AC14" s="200"/>
      <c r="AD14" s="201"/>
    </row>
    <row r="15" spans="1:30" x14ac:dyDescent="0.35">
      <c r="A15" s="44" t="s">
        <v>17</v>
      </c>
      <c r="B15" s="42">
        <f>INDEX(male11!$E$13:$EA$464,MATCH('2011v2021Data'!$A$2,male11!$D$13:$D$464,0),MATCH('2011v2021Data'!$A15,male11!$E$12:$EA$12,0))</f>
        <v>25344</v>
      </c>
      <c r="C15" s="42">
        <f t="shared" si="0"/>
        <v>-24875</v>
      </c>
      <c r="D15" s="42">
        <f>INDEX(female11!$E$13:$EA$464,MATCH('2011v2021Data'!$A$2,female11!$D$13:$D$464,0),MATCH('2011v2021Data'!$A15,female11!$E$12:$EA$12,0))</f>
        <v>24875</v>
      </c>
      <c r="E15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name],0),MATCH('2011v2021Data'!A15,P03_Census_2021_Usual_resident_population_by_sex_and_five_year_age_group_local_authorities_in_England_and_Wales[[#Headers],[All persons]:[90+]],0))</f>
        <v>30800</v>
      </c>
      <c r="F15" s="42">
        <f t="shared" si="1"/>
        <v>-30800</v>
      </c>
      <c r="G15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name],0),MATCH('2011v2021Data'!$A15,P03_Census_2021_Usual_resident_population_by_sex_and_five_year_age_group_local_authorities_in_England_and_Wales4[[#Headers],[All persons]:[90+]],0))</f>
        <v>31900</v>
      </c>
      <c r="H15" s="44" t="s">
        <v>17</v>
      </c>
      <c r="I15" s="43">
        <f t="shared" si="2"/>
        <v>5456</v>
      </c>
      <c r="J15" s="43">
        <f t="shared" si="3"/>
        <v>7025</v>
      </c>
      <c r="K15" s="229">
        <f t="shared" si="4"/>
        <v>12481</v>
      </c>
      <c r="L15" s="194">
        <f t="shared" si="5"/>
        <v>21.527777777777779</v>
      </c>
      <c r="M15" s="194">
        <f t="shared" si="6"/>
        <v>28.241206030150757</v>
      </c>
      <c r="N15" s="194">
        <f t="shared" si="7"/>
        <v>24.853143232641031</v>
      </c>
      <c r="O15" s="171">
        <f t="shared" si="8"/>
        <v>62700</v>
      </c>
      <c r="P15" s="42">
        <f t="shared" si="9"/>
        <v>50219</v>
      </c>
      <c r="Q15" s="190"/>
      <c r="AB15" s="191"/>
      <c r="AC15" s="200"/>
      <c r="AD15" s="201"/>
    </row>
    <row r="16" spans="1:30" x14ac:dyDescent="0.35">
      <c r="A16" s="44" t="s">
        <v>18</v>
      </c>
      <c r="B16" s="42">
        <f>INDEX(male11!$E$13:$EA$464,MATCH('2011v2021Data'!$A$2,male11!$D$13:$D$464,0),MATCH('2011v2021Data'!$A16,male11!$E$12:$EA$12,0))</f>
        <v>22725</v>
      </c>
      <c r="C16" s="42">
        <f t="shared" si="0"/>
        <v>-23710</v>
      </c>
      <c r="D16" s="42">
        <f>INDEX(female11!$E$13:$EA$464,MATCH('2011v2021Data'!$A$2,female11!$D$13:$D$464,0),MATCH('2011v2021Data'!$A16,female11!$E$12:$EA$12,0))</f>
        <v>23710</v>
      </c>
      <c r="E16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name],0),MATCH('2011v2021Data'!A16,P03_Census_2021_Usual_resident_population_by_sex_and_five_year_age_group_local_authorities_in_England_and_Wales[[#Headers],[All persons]:[90+]],0))</f>
        <v>26300</v>
      </c>
      <c r="F16" s="42">
        <f t="shared" si="1"/>
        <v>-26300</v>
      </c>
      <c r="G16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name],0),MATCH('2011v2021Data'!$A16,P03_Census_2021_Usual_resident_population_by_sex_and_five_year_age_group_local_authorities_in_England_and_Wales4[[#Headers],[All persons]:[90+]],0))</f>
        <v>26300</v>
      </c>
      <c r="H16" s="44" t="s">
        <v>18</v>
      </c>
      <c r="I16" s="43">
        <f t="shared" si="2"/>
        <v>3575</v>
      </c>
      <c r="J16" s="43">
        <f t="shared" si="3"/>
        <v>2590</v>
      </c>
      <c r="K16" s="171">
        <f t="shared" si="4"/>
        <v>6165</v>
      </c>
      <c r="L16" s="194">
        <f t="shared" si="5"/>
        <v>15.731573157315731</v>
      </c>
      <c r="M16" s="194">
        <f t="shared" si="6"/>
        <v>10.923660902572754</v>
      </c>
      <c r="N16" s="194">
        <f t="shared" si="7"/>
        <v>13.2766232367826</v>
      </c>
      <c r="O16" s="171">
        <f t="shared" si="8"/>
        <v>52600</v>
      </c>
      <c r="P16" s="42">
        <f t="shared" si="9"/>
        <v>46435</v>
      </c>
      <c r="Q16" s="190"/>
      <c r="U16" s="42"/>
      <c r="AB16" s="191"/>
      <c r="AC16" s="200"/>
      <c r="AD16" s="201"/>
    </row>
    <row r="17" spans="1:30" x14ac:dyDescent="0.35">
      <c r="A17" s="44" t="s">
        <v>19</v>
      </c>
      <c r="B17" s="42">
        <f>INDEX(male11!$E$13:$EA$464,MATCH('2011v2021Data'!$A$2,male11!$D$13:$D$464,0),MATCH('2011v2021Data'!$A17,male11!$E$12:$EA$12,0))</f>
        <v>18098</v>
      </c>
      <c r="C17" s="42">
        <f t="shared" si="0"/>
        <v>-19445</v>
      </c>
      <c r="D17" s="42">
        <f>INDEX(female11!$E$13:$EA$464,MATCH('2011v2021Data'!$A$2,female11!$D$13:$D$464,0),MATCH('2011v2021Data'!$A17,female11!$E$12:$EA$12,0))</f>
        <v>19445</v>
      </c>
      <c r="E17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name],0),MATCH('2011v2021Data'!A17,P03_Census_2021_Usual_resident_population_by_sex_and_five_year_age_group_local_authorities_in_England_and_Wales[[#Headers],[All persons]:[90+]],0))</f>
        <v>20900</v>
      </c>
      <c r="F17" s="42">
        <f t="shared" si="1"/>
        <v>-20900</v>
      </c>
      <c r="G17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name],0),MATCH('2011v2021Data'!$A17,P03_Census_2021_Usual_resident_population_by_sex_and_five_year_age_group_local_authorities_in_England_and_Wales4[[#Headers],[All persons]:[90+]],0))</f>
        <v>21700</v>
      </c>
      <c r="H17" s="44" t="s">
        <v>19</v>
      </c>
      <c r="I17" s="43">
        <f t="shared" si="2"/>
        <v>2802</v>
      </c>
      <c r="J17" s="43">
        <f t="shared" si="3"/>
        <v>2255</v>
      </c>
      <c r="K17" s="171">
        <f t="shared" si="4"/>
        <v>5057</v>
      </c>
      <c r="L17" s="194">
        <f t="shared" si="5"/>
        <v>15.482373742955021</v>
      </c>
      <c r="M17" s="194">
        <f t="shared" si="6"/>
        <v>11.596811519670865</v>
      </c>
      <c r="N17" s="194">
        <f t="shared" si="7"/>
        <v>13.469887861918334</v>
      </c>
      <c r="O17" s="171">
        <f t="shared" si="8"/>
        <v>42600</v>
      </c>
      <c r="P17" s="42">
        <f t="shared" si="9"/>
        <v>37543</v>
      </c>
      <c r="Q17" s="190"/>
      <c r="U17" s="42"/>
      <c r="AB17" s="191"/>
      <c r="AC17" s="200"/>
      <c r="AD17" s="201"/>
    </row>
    <row r="18" spans="1:30" x14ac:dyDescent="0.35">
      <c r="A18" s="44" t="s">
        <v>20</v>
      </c>
      <c r="B18" s="42">
        <f>INDEX(male11!$E$13:$EA$464,MATCH('2011v2021Data'!$A$2,male11!$D$13:$D$464,0),MATCH('2011v2021Data'!$A18,male11!$E$12:$EA$12,0))</f>
        <v>15051</v>
      </c>
      <c r="C18" s="42">
        <f t="shared" si="0"/>
        <v>-17508</v>
      </c>
      <c r="D18" s="42">
        <f>INDEX(female11!$E$13:$EA$464,MATCH('2011v2021Data'!$A$2,female11!$D$13:$D$464,0),MATCH('2011v2021Data'!$A18,female11!$E$12:$EA$12,0))</f>
        <v>17508</v>
      </c>
      <c r="E18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name],0),MATCH('2011v2021Data'!A18,P03_Census_2021_Usual_resident_population_by_sex_and_five_year_age_group_local_authorities_in_England_and_Wales[[#Headers],[All persons]:[90+]],0))</f>
        <v>17500</v>
      </c>
      <c r="F18" s="42">
        <f t="shared" si="1"/>
        <v>-17500</v>
      </c>
      <c r="G18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name],0),MATCH('2011v2021Data'!$A18,P03_Census_2021_Usual_resident_population_by_sex_and_five_year_age_group_local_authorities_in_England_and_Wales4[[#Headers],[All persons]:[90+]],0))</f>
        <v>19900</v>
      </c>
      <c r="H18" s="44" t="s">
        <v>20</v>
      </c>
      <c r="I18" s="43">
        <f t="shared" si="2"/>
        <v>2449</v>
      </c>
      <c r="J18" s="43">
        <f t="shared" si="3"/>
        <v>2392</v>
      </c>
      <c r="K18" s="171">
        <f t="shared" si="4"/>
        <v>4841</v>
      </c>
      <c r="L18" s="194">
        <f t="shared" si="5"/>
        <v>16.271344096737757</v>
      </c>
      <c r="M18" s="194">
        <f t="shared" si="6"/>
        <v>13.662325793922777</v>
      </c>
      <c r="N18" s="194">
        <f t="shared" si="7"/>
        <v>14.868392763905526</v>
      </c>
      <c r="O18" s="171">
        <f t="shared" si="8"/>
        <v>37400</v>
      </c>
      <c r="P18" s="42">
        <f t="shared" si="9"/>
        <v>32559</v>
      </c>
      <c r="Q18" s="190"/>
      <c r="U18" s="42"/>
      <c r="AB18" s="191"/>
      <c r="AC18" s="200"/>
      <c r="AD18" s="201"/>
    </row>
    <row r="19" spans="1:30" x14ac:dyDescent="0.35">
      <c r="A19" s="44" t="s">
        <v>21</v>
      </c>
      <c r="B19" s="42">
        <f>INDEX(male11!$E$13:$EA$464,MATCH('2011v2021Data'!$A$2,male11!$D$13:$D$464,0),MATCH('2011v2021Data'!$A19,male11!$E$12:$EA$12,0))</f>
        <v>12507</v>
      </c>
      <c r="C19" s="42">
        <f t="shared" si="0"/>
        <v>-15395</v>
      </c>
      <c r="D19" s="42">
        <f>INDEX(female11!$E$13:$EA$464,MATCH('2011v2021Data'!$A$2,female11!$D$13:$D$464,0),MATCH('2011v2021Data'!$A19,female11!$E$12:$EA$12,0))</f>
        <v>15395</v>
      </c>
      <c r="E19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name],0),MATCH('2011v2021Data'!A19,P03_Census_2021_Usual_resident_population_by_sex_and_five_year_age_group_local_authorities_in_England_and_Wales[[#Headers],[All persons]:[90+]],0))</f>
        <v>12900</v>
      </c>
      <c r="F19" s="42">
        <f t="shared" si="1"/>
        <v>-12900</v>
      </c>
      <c r="G19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name],0),MATCH('2011v2021Data'!$A19,P03_Census_2021_Usual_resident_population_by_sex_and_five_year_age_group_local_authorities_in_England_and_Wales4[[#Headers],[All persons]:[90+]],0))</f>
        <v>15200</v>
      </c>
      <c r="H19" s="44" t="s">
        <v>21</v>
      </c>
      <c r="I19" s="43">
        <f t="shared" si="2"/>
        <v>393</v>
      </c>
      <c r="J19" s="43">
        <f t="shared" si="3"/>
        <v>-195</v>
      </c>
      <c r="K19" s="171">
        <f t="shared" si="4"/>
        <v>198</v>
      </c>
      <c r="L19" s="194">
        <f t="shared" si="5"/>
        <v>3.1422403454065724</v>
      </c>
      <c r="M19" s="194">
        <f t="shared" si="6"/>
        <v>-1.2666450146151347</v>
      </c>
      <c r="N19" s="194">
        <f t="shared" si="7"/>
        <v>0.7096265500680955</v>
      </c>
      <c r="O19" s="171">
        <f t="shared" si="8"/>
        <v>28100</v>
      </c>
      <c r="P19" s="42">
        <f t="shared" si="9"/>
        <v>27902</v>
      </c>
      <c r="Q19" s="190"/>
      <c r="AB19" s="191"/>
      <c r="AC19" s="200"/>
      <c r="AD19" s="201"/>
    </row>
    <row r="20" spans="1:30" x14ac:dyDescent="0.35">
      <c r="A20" s="44" t="s">
        <v>22</v>
      </c>
      <c r="B20" s="42">
        <f>INDEX(male11!$E$13:$EA$464,MATCH('2011v2021Data'!$A$2,male11!$D$13:$D$464,0),MATCH('2011v2021Data'!$A20,male11!$E$12:$EA$12,0))</f>
        <v>8755</v>
      </c>
      <c r="C20" s="42">
        <f t="shared" si="0"/>
        <v>-12386</v>
      </c>
      <c r="D20" s="42">
        <f>INDEX(female11!$E$13:$EA$464,MATCH('2011v2021Data'!$A$2,female11!$D$13:$D$464,0),MATCH('2011v2021Data'!$A20,female11!$E$12:$EA$12,0))</f>
        <v>12386</v>
      </c>
      <c r="E20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name],0),MATCH('2011v2021Data'!A20,P03_Census_2021_Usual_resident_population_by_sex_and_five_year_age_group_local_authorities_in_England_and_Wales[[#Headers],[All persons]:[90+]],0))</f>
        <v>9000</v>
      </c>
      <c r="F20" s="42">
        <f t="shared" si="1"/>
        <v>-9000</v>
      </c>
      <c r="G20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name],0),MATCH('2011v2021Data'!$A20,P03_Census_2021_Usual_resident_population_by_sex_and_five_year_age_group_local_authorities_in_England_and_Wales4[[#Headers],[All persons]:[90+]],0))</f>
        <v>12100</v>
      </c>
      <c r="H20" s="44" t="s">
        <v>22</v>
      </c>
      <c r="I20" s="43">
        <f t="shared" si="2"/>
        <v>245</v>
      </c>
      <c r="J20" s="43">
        <f t="shared" si="3"/>
        <v>-286</v>
      </c>
      <c r="K20" s="171">
        <f t="shared" si="4"/>
        <v>-41</v>
      </c>
      <c r="L20" s="194">
        <f t="shared" si="5"/>
        <v>2.7984009137635635</v>
      </c>
      <c r="M20" s="194">
        <f t="shared" si="6"/>
        <v>-2.3090586145648313</v>
      </c>
      <c r="N20" s="194">
        <f t="shared" si="7"/>
        <v>-0.19393595383378268</v>
      </c>
      <c r="O20" s="171">
        <f t="shared" si="8"/>
        <v>21100</v>
      </c>
      <c r="P20" s="42">
        <f t="shared" si="9"/>
        <v>21141</v>
      </c>
      <c r="Q20" s="190"/>
      <c r="W20" s="42"/>
      <c r="AB20" s="191"/>
      <c r="AC20" s="200"/>
      <c r="AD20" s="201"/>
    </row>
    <row r="21" spans="1:30" x14ac:dyDescent="0.35">
      <c r="A21" s="191" t="s">
        <v>23</v>
      </c>
      <c r="B21" s="195">
        <f>INDEX(male11!$E$13:$EA$464,MATCH('2011v2021Data'!$A$2,male11!$D$13:$D$464,0),MATCH('2011v2021Data'!$A21,male11!$E$12:$EA$12,0))</f>
        <v>4420</v>
      </c>
      <c r="C21" s="195">
        <f t="shared" si="0"/>
        <v>-8236</v>
      </c>
      <c r="D21" s="195">
        <f>INDEX(female11!$E$13:$EA$464,MATCH('2011v2021Data'!$A$2,female11!$D$13:$D$464,0),MATCH('2011v2021Data'!$A21,female11!$E$12:$EA$12,0))</f>
        <v>8236</v>
      </c>
      <c r="E21" s="195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name],0),MATCH('2011v2021Data'!A21,P03_Census_2021_Usual_resident_population_by_sex_and_five_year_age_group_local_authorities_in_England_and_Wales[[#Headers],[All persons]:[90+]],0))</f>
        <v>5300</v>
      </c>
      <c r="F21" s="195">
        <f t="shared" si="1"/>
        <v>-5300</v>
      </c>
      <c r="G21" s="196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name],0),MATCH('2011v2021Data'!$A21,P03_Census_2021_Usual_resident_population_by_sex_and_five_year_age_group_local_authorities_in_England_and_Wales4[[#Headers],[All persons]:[90+]],0))</f>
        <v>8300</v>
      </c>
      <c r="H21" s="191" t="s">
        <v>23</v>
      </c>
      <c r="I21" s="197">
        <f t="shared" si="2"/>
        <v>880</v>
      </c>
      <c r="J21" s="197">
        <f t="shared" si="3"/>
        <v>64</v>
      </c>
      <c r="K21" s="198">
        <f t="shared" si="4"/>
        <v>944</v>
      </c>
      <c r="L21" s="199">
        <f t="shared" si="5"/>
        <v>19.909502262443439</v>
      </c>
      <c r="M21" s="199">
        <f t="shared" si="6"/>
        <v>0.77707625060709073</v>
      </c>
      <c r="N21" s="199">
        <f t="shared" si="7"/>
        <v>7.4589127686472816</v>
      </c>
      <c r="O21" s="171">
        <f t="shared" si="8"/>
        <v>13600</v>
      </c>
      <c r="P21" s="42">
        <f t="shared" si="9"/>
        <v>12656</v>
      </c>
      <c r="Q21" s="190"/>
      <c r="W21" s="42"/>
      <c r="AB21" s="191"/>
      <c r="AC21" s="200"/>
      <c r="AD21" s="201"/>
    </row>
    <row r="22" spans="1:30" x14ac:dyDescent="0.35">
      <c r="A22" s="191" t="s">
        <v>860</v>
      </c>
      <c r="B22" s="42">
        <f>SUM(B26:B28)</f>
        <v>1651</v>
      </c>
      <c r="C22" s="42">
        <f t="shared" ref="C22:D22" si="10">SUM(C26:C28)</f>
        <v>-4761</v>
      </c>
      <c r="D22" s="42">
        <f t="shared" si="10"/>
        <v>4761</v>
      </c>
      <c r="E22" s="42">
        <f>INDEX(P03_Census_2021_Usual_resident_population_by_sex_and_five_year_age_group_local_authorities_in_England_and_Wales[[All persons]:[90+]],MATCH('2011v2021Data'!$A$2,P03_Census_2021_Usual_resident_population_by_sex_and_five_year_age_group_local_authorities_in_England_and_Wales[Area name],0),MATCH('2011v2021Data'!A22,P03_Census_2021_Usual_resident_population_by_sex_and_five_year_age_group_local_authorities_in_England_and_Wales[[#Headers],[All persons]:[90+]],0))</f>
        <v>2500</v>
      </c>
      <c r="F22" s="42">
        <f t="shared" si="1"/>
        <v>-2500</v>
      </c>
      <c r="G22" s="193">
        <f>INDEX(P03_Census_2021_Usual_resident_population_by_sex_and_five_year_age_group_local_authorities_in_England_and_Wales4[[All persons]:[90+]],MATCH('2011v2021Data'!$A$2,P03_Census_2021_Usual_resident_population_by_sex_and_five_year_age_group_local_authorities_in_England_and_Wales4[Area name],0),MATCH('2011v2021Data'!$A22,P03_Census_2021_Usual_resident_population_by_sex_and_five_year_age_group_local_authorities_in_England_and_Wales4[[#Headers],[All persons]:[90+]],0))</f>
        <v>5400</v>
      </c>
      <c r="H22" s="191" t="s">
        <v>860</v>
      </c>
      <c r="I22" s="43">
        <f t="shared" si="2"/>
        <v>849</v>
      </c>
      <c r="J22" s="43">
        <f t="shared" si="3"/>
        <v>639</v>
      </c>
      <c r="K22" s="171">
        <f t="shared" si="4"/>
        <v>1488</v>
      </c>
      <c r="L22" s="194">
        <f t="shared" si="5"/>
        <v>51.423379769836465</v>
      </c>
      <c r="M22" s="194">
        <f t="shared" si="6"/>
        <v>13.42155009451796</v>
      </c>
      <c r="N22" s="194">
        <f t="shared" si="7"/>
        <v>23.206487835308796</v>
      </c>
      <c r="O22" s="171">
        <f t="shared" si="8"/>
        <v>7900</v>
      </c>
      <c r="P22" s="42">
        <f t="shared" si="9"/>
        <v>6412</v>
      </c>
      <c r="Q22" s="190"/>
      <c r="AB22" s="197"/>
      <c r="AC22" s="200"/>
      <c r="AD22" s="201"/>
    </row>
    <row r="23" spans="1:30" x14ac:dyDescent="0.35">
      <c r="A23" s="44"/>
      <c r="B23" s="42"/>
      <c r="C23" s="42"/>
      <c r="D23" s="42"/>
      <c r="I23" s="42">
        <f t="shared" ref="I23:J23" si="11">SUM(I4:I22)</f>
        <v>32894</v>
      </c>
      <c r="J23" s="42">
        <f t="shared" si="11"/>
        <v>39161</v>
      </c>
      <c r="K23" s="42"/>
      <c r="L23" s="42"/>
      <c r="M23" s="42"/>
      <c r="N23" s="42"/>
      <c r="O23" s="42">
        <f>SUM(O4:O22)</f>
        <v>1145100</v>
      </c>
      <c r="P23" s="42">
        <f>SUM(P4:P22)</f>
        <v>1073045</v>
      </c>
      <c r="Q23" s="190"/>
    </row>
    <row r="24" spans="1:30" x14ac:dyDescent="0.35">
      <c r="A24" s="44" t="s">
        <v>861</v>
      </c>
      <c r="B24" s="42">
        <f>SUM(B4:B22)</f>
        <v>527806</v>
      </c>
      <c r="C24" s="42">
        <f t="shared" ref="C24:D24" si="12">SUM(C4:C22)</f>
        <v>-545239</v>
      </c>
      <c r="D24" s="42">
        <f t="shared" si="12"/>
        <v>545239</v>
      </c>
      <c r="E24" s="42">
        <f>SUM(E4:E22)</f>
        <v>560700</v>
      </c>
      <c r="F24" s="42">
        <f t="shared" ref="F24:G24" si="13">SUM(F4:F22)</f>
        <v>-560700</v>
      </c>
      <c r="G24" s="42">
        <f t="shared" si="13"/>
        <v>584400</v>
      </c>
      <c r="I24" s="43">
        <f>I23/$I$25*100</f>
        <v>45.651238637152176</v>
      </c>
      <c r="J24" s="43">
        <f>J23/$I$25*100</f>
        <v>54.348761362847817</v>
      </c>
      <c r="U24" s="42"/>
    </row>
    <row r="25" spans="1:30" x14ac:dyDescent="0.35">
      <c r="A25" s="44"/>
      <c r="B25" s="42"/>
      <c r="C25" s="42"/>
      <c r="D25" s="42"/>
      <c r="I25" s="42">
        <f>I23+J23</f>
        <v>72055</v>
      </c>
      <c r="K25" s="42"/>
      <c r="N25" s="42"/>
      <c r="O25" s="42"/>
      <c r="U25" s="42"/>
    </row>
    <row r="26" spans="1:30" x14ac:dyDescent="0.35">
      <c r="A26" s="43" t="s">
        <v>834</v>
      </c>
      <c r="B26" s="42">
        <f>INDEX(male11!$E$13:$EA$464,MATCH('2011v2021Data'!$A$2,male11!$D$13:$D$464,0),MATCH('2011v2021Data'!$A26,male11!$E$12:$EA$12,0))</f>
        <v>1394</v>
      </c>
      <c r="C26" s="42">
        <f t="shared" si="0"/>
        <v>-3641</v>
      </c>
      <c r="D26" s="42">
        <f>INDEX(female11!$E$13:$EA$464,MATCH('2011v2021Data'!$A$2,female11!$D$13:$D$464,0),MATCH('2011v2021Data'!$A26,female11!$E$12:$EA$12,0))</f>
        <v>3641</v>
      </c>
      <c r="K26" s="42"/>
      <c r="N26" t="s">
        <v>1123</v>
      </c>
      <c r="O26" s="42">
        <f>O8+O9</f>
        <v>175800</v>
      </c>
      <c r="P26" s="42">
        <f>P8+P9</f>
        <v>179515</v>
      </c>
      <c r="Q26" s="42">
        <f>O26-P26</f>
        <v>-3715</v>
      </c>
      <c r="R26">
        <f>Q26/P26*100</f>
        <v>-2.0694649472188953</v>
      </c>
    </row>
    <row r="27" spans="1:30" x14ac:dyDescent="0.35">
      <c r="A27" s="43" t="s">
        <v>835</v>
      </c>
      <c r="B27" s="42">
        <f>INDEX(male11!$E$13:$EA$464,MATCH('2011v2021Data'!$A$2,male11!$D$13:$D$464,0),MATCH('2011v2021Data'!$A27,male11!$E$12:$EA$12,0))</f>
        <v>224</v>
      </c>
      <c r="C27" s="42">
        <f t="shared" si="0"/>
        <v>-987</v>
      </c>
      <c r="D27" s="42">
        <f>INDEX(female11!$E$13:$EA$464,MATCH('2011v2021Data'!$A$2,female11!$D$13:$D$464,0),MATCH('2011v2021Data'!$A27,female11!$E$12:$EA$12,0))</f>
        <v>987</v>
      </c>
      <c r="M27" t="s">
        <v>1126</v>
      </c>
    </row>
    <row r="28" spans="1:30" x14ac:dyDescent="0.35">
      <c r="A28" s="43" t="s">
        <v>836</v>
      </c>
      <c r="B28" s="42">
        <f>INDEX(male11!$E$13:$EA$464,MATCH('2011v2021Data'!$A$2,male11!$D$13:$D$464,0),MATCH('2011v2021Data'!$A28,male11!$E$12:$EA$12,0))</f>
        <v>33</v>
      </c>
      <c r="C28" s="42">
        <f t="shared" si="0"/>
        <v>-133</v>
      </c>
      <c r="D28" s="42">
        <f>INDEX(female11!$E$13:$EA$464,MATCH('2011v2021Data'!$A$2,female11!$D$13:$D$464,0),MATCH('2011v2021Data'!$A28,female11!$E$12:$EA$12,0))</f>
        <v>133</v>
      </c>
      <c r="K28" t="s">
        <v>1124</v>
      </c>
      <c r="L28" s="42">
        <v>473266</v>
      </c>
      <c r="M28" s="42">
        <f>B24-L28</f>
        <v>54540</v>
      </c>
      <c r="N28">
        <f>M28/M30*100</f>
        <v>56.837366347777149</v>
      </c>
    </row>
    <row r="29" spans="1:30" x14ac:dyDescent="0.35">
      <c r="A29" s="43"/>
      <c r="B29" s="42">
        <f>SUM(B26:B28)</f>
        <v>1651</v>
      </c>
      <c r="C29" s="42">
        <f t="shared" ref="C29:D29" si="14">SUM(C26:C28)</f>
        <v>-4761</v>
      </c>
      <c r="D29" s="42">
        <f t="shared" si="14"/>
        <v>4761</v>
      </c>
      <c r="K29" t="s">
        <v>1125</v>
      </c>
      <c r="L29" s="42">
        <v>503821</v>
      </c>
      <c r="M29" s="42">
        <f>D24-L29</f>
        <v>41418</v>
      </c>
      <c r="N29">
        <f>M29/M30*100</f>
        <v>43.162633652222851</v>
      </c>
    </row>
    <row r="30" spans="1:30" x14ac:dyDescent="0.35">
      <c r="A30" s="43"/>
      <c r="B30" s="42"/>
      <c r="C30" s="42"/>
      <c r="D30" s="42"/>
      <c r="L30" s="42">
        <f>SUM(L28:L29)</f>
        <v>977087</v>
      </c>
      <c r="M30" s="42">
        <f>SUM(M28:M29)</f>
        <v>95958</v>
      </c>
    </row>
    <row r="31" spans="1:30" x14ac:dyDescent="0.35">
      <c r="B31" t="s">
        <v>823</v>
      </c>
      <c r="C31" t="s">
        <v>825</v>
      </c>
      <c r="D31" s="42" t="s">
        <v>824</v>
      </c>
      <c r="E31" t="s">
        <v>823</v>
      </c>
      <c r="F31" t="s">
        <v>826</v>
      </c>
      <c r="G31" t="s">
        <v>824</v>
      </c>
    </row>
    <row r="32" spans="1:30" x14ac:dyDescent="0.35">
      <c r="B32">
        <v>2011</v>
      </c>
      <c r="C32">
        <v>2011</v>
      </c>
      <c r="D32">
        <v>2011</v>
      </c>
      <c r="E32">
        <v>2021</v>
      </c>
      <c r="F32">
        <v>2021</v>
      </c>
      <c r="G32">
        <v>2021</v>
      </c>
      <c r="K32" s="46"/>
    </row>
    <row r="33" spans="1:11" x14ac:dyDescent="0.35">
      <c r="A33">
        <v>0</v>
      </c>
      <c r="B33" s="42">
        <f>INDEX(male11!$E$13:$EA$464,MATCH('2011v2021Data'!$A$2,male11!$D$13:$D$464,0),MATCH('2011v2021Data'!$A33,male11!$E$12:$EA$12,0))</f>
        <v>8421</v>
      </c>
      <c r="C33" s="42">
        <f>-B33</f>
        <v>-8421</v>
      </c>
      <c r="D33" s="42">
        <f>INDEX(female11!$E$13:$EA$464,MATCH('2011v2021Data'!$A$2,female11!$D$13:$D$464,0),MATCH('2011v2021Data'!$A33,female11!$E$12:$EA$12,0))</f>
        <v>7969</v>
      </c>
      <c r="E33">
        <v>7013</v>
      </c>
      <c r="F33" s="42">
        <f>-E33</f>
        <v>-7013</v>
      </c>
      <c r="G33">
        <v>7259</v>
      </c>
      <c r="K33" s="46"/>
    </row>
    <row r="34" spans="1:11" x14ac:dyDescent="0.35">
      <c r="A34">
        <v>1</v>
      </c>
      <c r="B34" s="42">
        <f>INDEX(male11!$E$13:$EA$464,MATCH('2011v2021Data'!$A$2,male11!$D$13:$D$464,0),MATCH('2011v2021Data'!$A34,male11!$E$12:$EA$12,0))</f>
        <v>8472</v>
      </c>
      <c r="C34" s="42">
        <f t="shared" ref="C34:C97" si="15">-B34</f>
        <v>-8472</v>
      </c>
      <c r="D34" s="42">
        <f>INDEX(female11!$E$13:$EA$464,MATCH('2011v2021Data'!$A$2,female11!$D$13:$D$464,0),MATCH('2011v2021Data'!$A34,female11!$E$12:$EA$12,0))</f>
        <v>8087</v>
      </c>
      <c r="E34">
        <v>7524</v>
      </c>
      <c r="F34" s="42">
        <f t="shared" ref="F34:F97" si="16">-E34</f>
        <v>-7524</v>
      </c>
      <c r="G34">
        <v>7227</v>
      </c>
      <c r="K34" s="46"/>
    </row>
    <row r="35" spans="1:11" x14ac:dyDescent="0.35">
      <c r="A35">
        <v>2</v>
      </c>
      <c r="B35" s="42">
        <f>INDEX(male11!$E$13:$EA$464,MATCH('2011v2021Data'!$A$2,male11!$D$13:$D$464,0),MATCH('2011v2021Data'!$A35,male11!$E$12:$EA$12,0))</f>
        <v>8631</v>
      </c>
      <c r="C35" s="42">
        <f t="shared" si="15"/>
        <v>-8631</v>
      </c>
      <c r="D35" s="42">
        <f>INDEX(female11!$E$13:$EA$464,MATCH('2011v2021Data'!$A$2,female11!$D$13:$D$464,0),MATCH('2011v2021Data'!$A35,female11!$E$12:$EA$12,0))</f>
        <v>8079</v>
      </c>
      <c r="E35">
        <v>7748</v>
      </c>
      <c r="F35" s="42">
        <f t="shared" si="16"/>
        <v>-7748</v>
      </c>
      <c r="G35">
        <v>7241</v>
      </c>
    </row>
    <row r="36" spans="1:11" x14ac:dyDescent="0.35">
      <c r="A36">
        <v>3</v>
      </c>
      <c r="B36" s="42">
        <f>INDEX(male11!$E$13:$EA$464,MATCH('2011v2021Data'!$A$2,male11!$D$13:$D$464,0),MATCH('2011v2021Data'!$A36,male11!$E$12:$EA$12,0))</f>
        <v>8478</v>
      </c>
      <c r="C36" s="42">
        <f t="shared" si="15"/>
        <v>-8478</v>
      </c>
      <c r="D36" s="42">
        <f>INDEX(female11!$E$13:$EA$464,MATCH('2011v2021Data'!$A$2,female11!$D$13:$D$464,0),MATCH('2011v2021Data'!$A36,female11!$E$12:$EA$12,0))</f>
        <v>7941</v>
      </c>
      <c r="E36">
        <v>7640</v>
      </c>
      <c r="F36" s="42">
        <f t="shared" si="16"/>
        <v>-7640</v>
      </c>
      <c r="G36">
        <v>7481</v>
      </c>
    </row>
    <row r="37" spans="1:11" x14ac:dyDescent="0.35">
      <c r="A37">
        <v>4</v>
      </c>
      <c r="B37" s="42">
        <f>INDEX(male11!$E$13:$EA$464,MATCH('2011v2021Data'!$A$2,male11!$D$13:$D$464,0),MATCH('2011v2021Data'!$A37,male11!$E$12:$EA$12,0))</f>
        <v>8308</v>
      </c>
      <c r="C37" s="42">
        <f t="shared" si="15"/>
        <v>-8308</v>
      </c>
      <c r="D37" s="42">
        <f>INDEX(female11!$E$13:$EA$464,MATCH('2011v2021Data'!$A$2,female11!$D$13:$D$464,0),MATCH('2011v2021Data'!$A37,female11!$E$12:$EA$12,0))</f>
        <v>7515</v>
      </c>
      <c r="E37">
        <v>8084</v>
      </c>
      <c r="F37" s="42">
        <f t="shared" si="16"/>
        <v>-8084</v>
      </c>
      <c r="G37">
        <v>7806</v>
      </c>
    </row>
    <row r="38" spans="1:11" x14ac:dyDescent="0.35">
      <c r="A38">
        <v>5</v>
      </c>
      <c r="B38" s="42">
        <f>INDEX(male11!$E$13:$EA$464,MATCH('2011v2021Data'!$A$2,male11!$D$13:$D$464,0),MATCH('2011v2021Data'!$A38,male11!$E$12:$EA$12,0))</f>
        <v>8145</v>
      </c>
      <c r="C38" s="42">
        <f t="shared" si="15"/>
        <v>-8145</v>
      </c>
      <c r="D38" s="42">
        <f>INDEX(female11!$E$13:$EA$464,MATCH('2011v2021Data'!$A$2,female11!$D$13:$D$464,0),MATCH('2011v2021Data'!$A38,female11!$E$12:$EA$12,0))</f>
        <v>7871</v>
      </c>
      <c r="E38">
        <v>8014</v>
      </c>
      <c r="F38" s="42">
        <f t="shared" si="16"/>
        <v>-8014</v>
      </c>
      <c r="G38">
        <v>7702</v>
      </c>
    </row>
    <row r="39" spans="1:11" x14ac:dyDescent="0.35">
      <c r="A39">
        <v>6</v>
      </c>
      <c r="B39" s="42">
        <f>INDEX(male11!$E$13:$EA$464,MATCH('2011v2021Data'!$A$2,male11!$D$13:$D$464,0),MATCH('2011v2021Data'!$A39,male11!$E$12:$EA$12,0))</f>
        <v>7616</v>
      </c>
      <c r="C39" s="42">
        <f t="shared" si="15"/>
        <v>-7616</v>
      </c>
      <c r="D39" s="42">
        <f>INDEX(female11!$E$13:$EA$464,MATCH('2011v2021Data'!$A$2,female11!$D$13:$D$464,0),MATCH('2011v2021Data'!$A39,female11!$E$12:$EA$12,0))</f>
        <v>7455</v>
      </c>
      <c r="E39">
        <v>8298</v>
      </c>
      <c r="F39" s="42">
        <f t="shared" si="16"/>
        <v>-8298</v>
      </c>
      <c r="G39">
        <v>7724</v>
      </c>
    </row>
    <row r="40" spans="1:11" x14ac:dyDescent="0.35">
      <c r="A40">
        <v>7</v>
      </c>
      <c r="B40" s="42">
        <f>INDEX(male11!$E$13:$EA$464,MATCH('2011v2021Data'!$A$2,male11!$D$13:$D$464,0),MATCH('2011v2021Data'!$A40,male11!$E$12:$EA$12,0))</f>
        <v>7719</v>
      </c>
      <c r="C40" s="42">
        <f t="shared" si="15"/>
        <v>-7719</v>
      </c>
      <c r="D40" s="42">
        <f>INDEX(female11!$E$13:$EA$464,MATCH('2011v2021Data'!$A$2,female11!$D$13:$D$464,0),MATCH('2011v2021Data'!$A40,female11!$E$12:$EA$12,0))</f>
        <v>7146</v>
      </c>
      <c r="E40">
        <v>8218</v>
      </c>
      <c r="F40" s="42">
        <f t="shared" si="16"/>
        <v>-8218</v>
      </c>
      <c r="G40">
        <v>8024</v>
      </c>
    </row>
    <row r="41" spans="1:11" x14ac:dyDescent="0.35">
      <c r="A41">
        <v>8</v>
      </c>
      <c r="B41" s="42">
        <f>INDEX(male11!$E$13:$EA$464,MATCH('2011v2021Data'!$A$2,male11!$D$13:$D$464,0),MATCH('2011v2021Data'!$A41,male11!$E$12:$EA$12,0))</f>
        <v>7438</v>
      </c>
      <c r="C41" s="42">
        <f t="shared" si="15"/>
        <v>-7438</v>
      </c>
      <c r="D41" s="42">
        <f>INDEX(female11!$E$13:$EA$464,MATCH('2011v2021Data'!$A$2,female11!$D$13:$D$464,0),MATCH('2011v2021Data'!$A41,female11!$E$12:$EA$12,0))</f>
        <v>6800</v>
      </c>
      <c r="E41">
        <v>8638</v>
      </c>
      <c r="F41" s="42">
        <f t="shared" si="16"/>
        <v>-8638</v>
      </c>
      <c r="G41">
        <v>8099</v>
      </c>
    </row>
    <row r="42" spans="1:11" x14ac:dyDescent="0.35">
      <c r="A42">
        <v>9</v>
      </c>
      <c r="B42" s="42">
        <f>INDEX(male11!$E$13:$EA$464,MATCH('2011v2021Data'!$A$2,male11!$D$13:$D$464,0),MATCH('2011v2021Data'!$A42,male11!$E$12:$EA$12,0))</f>
        <v>7290</v>
      </c>
      <c r="C42" s="42">
        <f t="shared" si="15"/>
        <v>-7290</v>
      </c>
      <c r="D42" s="42">
        <f>INDEX(female11!$E$13:$EA$464,MATCH('2011v2021Data'!$A$2,female11!$D$13:$D$464,0),MATCH('2011v2021Data'!$A42,female11!$E$12:$EA$12,0))</f>
        <v>6880</v>
      </c>
      <c r="E42">
        <v>8525</v>
      </c>
      <c r="F42" s="42">
        <f t="shared" si="16"/>
        <v>-8525</v>
      </c>
      <c r="G42">
        <v>8028</v>
      </c>
    </row>
    <row r="43" spans="1:11" x14ac:dyDescent="0.35">
      <c r="A43">
        <v>10</v>
      </c>
      <c r="B43" s="42">
        <f>INDEX(male11!$E$13:$EA$464,MATCH('2011v2021Data'!$A$2,male11!$D$13:$D$464,0),MATCH('2011v2021Data'!$A43,male11!$E$12:$EA$12,0))</f>
        <v>7391</v>
      </c>
      <c r="C43" s="42">
        <f t="shared" si="15"/>
        <v>-7391</v>
      </c>
      <c r="D43" s="42">
        <f>INDEX(female11!$E$13:$EA$464,MATCH('2011v2021Data'!$A$2,female11!$D$13:$D$464,0),MATCH('2011v2021Data'!$A43,female11!$E$12:$EA$12,0))</f>
        <v>6998</v>
      </c>
      <c r="E43">
        <v>8672</v>
      </c>
      <c r="F43" s="42">
        <f t="shared" si="16"/>
        <v>-8672</v>
      </c>
      <c r="G43">
        <v>8127</v>
      </c>
    </row>
    <row r="44" spans="1:11" x14ac:dyDescent="0.35">
      <c r="A44">
        <v>11</v>
      </c>
      <c r="B44" s="42">
        <f>INDEX(male11!$E$13:$EA$464,MATCH('2011v2021Data'!$A$2,male11!$D$13:$D$464,0),MATCH('2011v2021Data'!$A44,male11!$E$12:$EA$12,0))</f>
        <v>7537</v>
      </c>
      <c r="C44" s="42">
        <f t="shared" si="15"/>
        <v>-7537</v>
      </c>
      <c r="D44" s="42">
        <f>INDEX(female11!$E$13:$EA$464,MATCH('2011v2021Data'!$A$2,female11!$D$13:$D$464,0),MATCH('2011v2021Data'!$A44,female11!$E$12:$EA$12,0))</f>
        <v>6948</v>
      </c>
      <c r="E44">
        <v>8474</v>
      </c>
      <c r="F44" s="42">
        <f t="shared" si="16"/>
        <v>-8474</v>
      </c>
      <c r="G44">
        <v>8050</v>
      </c>
    </row>
    <row r="45" spans="1:11" x14ac:dyDescent="0.35">
      <c r="A45">
        <v>12</v>
      </c>
      <c r="B45" s="42">
        <f>INDEX(male11!$E$13:$EA$464,MATCH('2011v2021Data'!$A$2,male11!$D$13:$D$464,0),MATCH('2011v2021Data'!$A45,male11!$E$12:$EA$12,0))</f>
        <v>7585</v>
      </c>
      <c r="C45" s="42">
        <f t="shared" si="15"/>
        <v>-7585</v>
      </c>
      <c r="D45" s="42">
        <f>INDEX(female11!$E$13:$EA$464,MATCH('2011v2021Data'!$A$2,female11!$D$13:$D$464,0),MATCH('2011v2021Data'!$A45,female11!$E$12:$EA$12,0))</f>
        <v>7198</v>
      </c>
      <c r="E45">
        <v>8638</v>
      </c>
      <c r="F45" s="42">
        <f t="shared" si="16"/>
        <v>-8638</v>
      </c>
      <c r="G45">
        <v>8296</v>
      </c>
    </row>
    <row r="46" spans="1:11" x14ac:dyDescent="0.35">
      <c r="A46">
        <v>13</v>
      </c>
      <c r="B46" s="42">
        <f>INDEX(male11!$E$13:$EA$464,MATCH('2011v2021Data'!$A$2,male11!$D$13:$D$464,0),MATCH('2011v2021Data'!$A46,male11!$E$12:$EA$12,0))</f>
        <v>7576</v>
      </c>
      <c r="C46" s="42">
        <f t="shared" si="15"/>
        <v>-7576</v>
      </c>
      <c r="D46" s="42">
        <f>INDEX(female11!$E$13:$EA$464,MATCH('2011v2021Data'!$A$2,female11!$D$13:$D$464,0),MATCH('2011v2021Data'!$A46,female11!$E$12:$EA$12,0))</f>
        <v>7265</v>
      </c>
      <c r="E46">
        <v>8558</v>
      </c>
      <c r="F46" s="42">
        <f t="shared" si="16"/>
        <v>-8558</v>
      </c>
      <c r="G46">
        <v>8112</v>
      </c>
    </row>
    <row r="47" spans="1:11" x14ac:dyDescent="0.35">
      <c r="A47">
        <v>14</v>
      </c>
      <c r="B47" s="42">
        <f>INDEX(male11!$E$13:$EA$464,MATCH('2011v2021Data'!$A$2,male11!$D$13:$D$464,0),MATCH('2011v2021Data'!$A47,male11!$E$12:$EA$12,0))</f>
        <v>7808</v>
      </c>
      <c r="C47" s="42">
        <f t="shared" si="15"/>
        <v>-7808</v>
      </c>
      <c r="D47" s="42">
        <f>INDEX(female11!$E$13:$EA$464,MATCH('2011v2021Data'!$A$2,female11!$D$13:$D$464,0),MATCH('2011v2021Data'!$A47,female11!$E$12:$EA$12,0))</f>
        <v>7353</v>
      </c>
      <c r="E47">
        <v>8331</v>
      </c>
      <c r="F47" s="42">
        <f t="shared" si="16"/>
        <v>-8331</v>
      </c>
      <c r="G47">
        <v>7802</v>
      </c>
    </row>
    <row r="48" spans="1:11" x14ac:dyDescent="0.35">
      <c r="A48">
        <v>15</v>
      </c>
      <c r="B48" s="42">
        <f>INDEX(male11!$E$13:$EA$464,MATCH('2011v2021Data'!$A$2,male11!$D$13:$D$464,0),MATCH('2011v2021Data'!$A48,male11!$E$12:$EA$12,0))</f>
        <v>7399</v>
      </c>
      <c r="C48" s="42">
        <f t="shared" si="15"/>
        <v>-7399</v>
      </c>
      <c r="D48" s="42">
        <f>INDEX(female11!$E$13:$EA$464,MATCH('2011v2021Data'!$A$2,female11!$D$13:$D$464,0),MATCH('2011v2021Data'!$A48,female11!$E$12:$EA$12,0))</f>
        <v>7363</v>
      </c>
      <c r="E48">
        <v>8070</v>
      </c>
      <c r="F48" s="42">
        <f t="shared" si="16"/>
        <v>-8070</v>
      </c>
      <c r="G48">
        <v>7876</v>
      </c>
    </row>
    <row r="49" spans="1:7" x14ac:dyDescent="0.35">
      <c r="A49">
        <v>16</v>
      </c>
      <c r="B49" s="42">
        <f>INDEX(male11!$E$13:$EA$464,MATCH('2011v2021Data'!$A$2,male11!$D$13:$D$464,0),MATCH('2011v2021Data'!$A49,male11!$E$12:$EA$12,0))</f>
        <v>7437</v>
      </c>
      <c r="C49" s="42">
        <f t="shared" si="15"/>
        <v>-7437</v>
      </c>
      <c r="D49" s="42">
        <f>INDEX(female11!$E$13:$EA$464,MATCH('2011v2021Data'!$A$2,female11!$D$13:$D$464,0),MATCH('2011v2021Data'!$A49,female11!$E$12:$EA$12,0))</f>
        <v>7189</v>
      </c>
      <c r="E49">
        <v>8157</v>
      </c>
      <c r="F49" s="42">
        <f t="shared" si="16"/>
        <v>-8157</v>
      </c>
      <c r="G49">
        <v>7828</v>
      </c>
    </row>
    <row r="50" spans="1:7" x14ac:dyDescent="0.35">
      <c r="A50">
        <v>17</v>
      </c>
      <c r="B50" s="42">
        <f>INDEX(male11!$E$13:$EA$464,MATCH('2011v2021Data'!$A$2,male11!$D$13:$D$464,0),MATCH('2011v2021Data'!$A50,male11!$E$12:$EA$12,0))</f>
        <v>7605</v>
      </c>
      <c r="C50" s="42">
        <f t="shared" si="15"/>
        <v>-7605</v>
      </c>
      <c r="D50" s="42">
        <f>INDEX(female11!$E$13:$EA$464,MATCH('2011v2021Data'!$A$2,female11!$D$13:$D$464,0),MATCH('2011v2021Data'!$A50,female11!$E$12:$EA$12,0))</f>
        <v>7222</v>
      </c>
      <c r="E50">
        <v>8398</v>
      </c>
      <c r="F50" s="42">
        <f t="shared" si="16"/>
        <v>-8398</v>
      </c>
      <c r="G50">
        <v>7784</v>
      </c>
    </row>
    <row r="51" spans="1:7" x14ac:dyDescent="0.35">
      <c r="A51">
        <v>18</v>
      </c>
      <c r="B51" s="42">
        <f>INDEX(male11!$E$13:$EA$464,MATCH('2011v2021Data'!$A$2,male11!$D$13:$D$464,0),MATCH('2011v2021Data'!$A51,male11!$E$12:$EA$12,0))</f>
        <v>8240</v>
      </c>
      <c r="C51" s="42">
        <f t="shared" si="15"/>
        <v>-8240</v>
      </c>
      <c r="D51" s="42">
        <f>INDEX(female11!$E$13:$EA$464,MATCH('2011v2021Data'!$A$2,female11!$D$13:$D$464,0),MATCH('2011v2021Data'!$A51,female11!$E$12:$EA$12,0))</f>
        <v>8192</v>
      </c>
      <c r="E51">
        <v>8787</v>
      </c>
      <c r="F51" s="42">
        <f t="shared" si="16"/>
        <v>-8787</v>
      </c>
      <c r="G51">
        <v>8831</v>
      </c>
    </row>
    <row r="52" spans="1:7" x14ac:dyDescent="0.35">
      <c r="A52">
        <v>19</v>
      </c>
      <c r="B52" s="42">
        <f>INDEX(male11!$E$13:$EA$464,MATCH('2011v2021Data'!$A$2,male11!$D$13:$D$464,0),MATCH('2011v2021Data'!$A52,male11!$E$12:$EA$12,0))</f>
        <v>9430</v>
      </c>
      <c r="C52" s="42">
        <f t="shared" si="15"/>
        <v>-9430</v>
      </c>
      <c r="D52" s="42">
        <f>INDEX(female11!$E$13:$EA$464,MATCH('2011v2021Data'!$A$2,female11!$D$13:$D$464,0),MATCH('2011v2021Data'!$A52,female11!$E$12:$EA$12,0))</f>
        <v>10201</v>
      </c>
      <c r="E52">
        <v>9863</v>
      </c>
      <c r="F52" s="42">
        <f t="shared" si="16"/>
        <v>-9863</v>
      </c>
      <c r="G52">
        <v>10848</v>
      </c>
    </row>
    <row r="53" spans="1:7" x14ac:dyDescent="0.35">
      <c r="A53">
        <v>20</v>
      </c>
      <c r="B53" s="42">
        <f>INDEX(male11!$E$13:$EA$464,MATCH('2011v2021Data'!$A$2,male11!$D$13:$D$464,0),MATCH('2011v2021Data'!$A53,male11!$E$12:$EA$12,0))</f>
        <v>10144</v>
      </c>
      <c r="C53" s="42">
        <f t="shared" si="15"/>
        <v>-10144</v>
      </c>
      <c r="D53" s="42">
        <f>INDEX(female11!$E$13:$EA$464,MATCH('2011v2021Data'!$A$2,female11!$D$13:$D$464,0),MATCH('2011v2021Data'!$A53,female11!$E$12:$EA$12,0))</f>
        <v>10516</v>
      </c>
      <c r="E53">
        <v>9534</v>
      </c>
      <c r="F53" s="42">
        <f t="shared" si="16"/>
        <v>-9534</v>
      </c>
      <c r="G53">
        <v>10794</v>
      </c>
    </row>
    <row r="54" spans="1:7" x14ac:dyDescent="0.35">
      <c r="A54">
        <v>21</v>
      </c>
      <c r="B54" s="42">
        <f>INDEX(male11!$E$13:$EA$464,MATCH('2011v2021Data'!$A$2,male11!$D$13:$D$464,0),MATCH('2011v2021Data'!$A54,male11!$E$12:$EA$12,0))</f>
        <v>9477</v>
      </c>
      <c r="C54" s="42">
        <f t="shared" si="15"/>
        <v>-9477</v>
      </c>
      <c r="D54" s="42">
        <f>INDEX(female11!$E$13:$EA$464,MATCH('2011v2021Data'!$A$2,female11!$D$13:$D$464,0),MATCH('2011v2021Data'!$A54,female11!$E$12:$EA$12,0))</f>
        <v>9804</v>
      </c>
      <c r="E54">
        <v>9835</v>
      </c>
      <c r="F54" s="42">
        <f t="shared" si="16"/>
        <v>-9835</v>
      </c>
      <c r="G54">
        <v>9955</v>
      </c>
    </row>
    <row r="55" spans="1:7" x14ac:dyDescent="0.35">
      <c r="A55">
        <v>22</v>
      </c>
      <c r="B55" s="42">
        <f>INDEX(male11!$E$13:$EA$464,MATCH('2011v2021Data'!$A$2,male11!$D$13:$D$464,0),MATCH('2011v2021Data'!$A55,male11!$E$12:$EA$12,0))</f>
        <v>8883</v>
      </c>
      <c r="C55" s="42">
        <f t="shared" si="15"/>
        <v>-8883</v>
      </c>
      <c r="D55" s="42">
        <f>INDEX(female11!$E$13:$EA$464,MATCH('2011v2021Data'!$A$2,female11!$D$13:$D$464,0),MATCH('2011v2021Data'!$A55,female11!$E$12:$EA$12,0))</f>
        <v>9464</v>
      </c>
      <c r="E55">
        <v>9289</v>
      </c>
      <c r="F55" s="42">
        <f t="shared" si="16"/>
        <v>-9289</v>
      </c>
      <c r="G55">
        <v>9376</v>
      </c>
    </row>
    <row r="56" spans="1:7" x14ac:dyDescent="0.35">
      <c r="A56">
        <v>23</v>
      </c>
      <c r="B56" s="42">
        <f>INDEX(male11!$E$13:$EA$464,MATCH('2011v2021Data'!$A$2,male11!$D$13:$D$464,0),MATCH('2011v2021Data'!$A56,male11!$E$12:$EA$12,0))</f>
        <v>8600</v>
      </c>
      <c r="C56" s="42">
        <f t="shared" si="15"/>
        <v>-8600</v>
      </c>
      <c r="D56" s="42">
        <f>INDEX(female11!$E$13:$EA$464,MATCH('2011v2021Data'!$A$2,female11!$D$13:$D$464,0),MATCH('2011v2021Data'!$A56,female11!$E$12:$EA$12,0))</f>
        <v>9296</v>
      </c>
      <c r="E56">
        <v>8397</v>
      </c>
      <c r="F56" s="42">
        <f t="shared" si="16"/>
        <v>-8397</v>
      </c>
      <c r="G56">
        <v>8902</v>
      </c>
    </row>
    <row r="57" spans="1:7" x14ac:dyDescent="0.35">
      <c r="A57">
        <v>24</v>
      </c>
      <c r="B57" s="42">
        <f>INDEX(male11!$E$13:$EA$464,MATCH('2011v2021Data'!$A$2,male11!$D$13:$D$464,0),MATCH('2011v2021Data'!$A57,male11!$E$12:$EA$12,0))</f>
        <v>8401</v>
      </c>
      <c r="C57" s="42">
        <f t="shared" si="15"/>
        <v>-8401</v>
      </c>
      <c r="D57" s="42">
        <f>INDEX(female11!$E$13:$EA$464,MATCH('2011v2021Data'!$A$2,female11!$D$13:$D$464,0),MATCH('2011v2021Data'!$A57,female11!$E$12:$EA$12,0))</f>
        <v>9329</v>
      </c>
      <c r="E57">
        <v>8370</v>
      </c>
      <c r="F57" s="42">
        <f t="shared" si="16"/>
        <v>-8370</v>
      </c>
      <c r="G57">
        <v>8791</v>
      </c>
    </row>
    <row r="58" spans="1:7" x14ac:dyDescent="0.35">
      <c r="A58">
        <v>25</v>
      </c>
      <c r="B58" s="42">
        <f>INDEX(male11!$E$13:$EA$464,MATCH('2011v2021Data'!$A$2,male11!$D$13:$D$464,0),MATCH('2011v2021Data'!$A58,male11!$E$12:$EA$12,0))</f>
        <v>8741</v>
      </c>
      <c r="C58" s="42">
        <f t="shared" si="15"/>
        <v>-8741</v>
      </c>
      <c r="D58" s="42">
        <f>INDEX(female11!$E$13:$EA$464,MATCH('2011v2021Data'!$A$2,female11!$D$13:$D$464,0),MATCH('2011v2021Data'!$A58,female11!$E$12:$EA$12,0))</f>
        <v>8545</v>
      </c>
      <c r="E58">
        <v>8031</v>
      </c>
      <c r="F58" s="42">
        <f t="shared" si="16"/>
        <v>-8031</v>
      </c>
      <c r="G58">
        <v>8580</v>
      </c>
    </row>
    <row r="59" spans="1:7" x14ac:dyDescent="0.35">
      <c r="A59">
        <v>26</v>
      </c>
      <c r="B59" s="42">
        <f>INDEX(male11!$E$13:$EA$464,MATCH('2011v2021Data'!$A$2,male11!$D$13:$D$464,0),MATCH('2011v2021Data'!$A59,male11!$E$12:$EA$12,0))</f>
        <v>8734</v>
      </c>
      <c r="C59" s="42">
        <f t="shared" si="15"/>
        <v>-8734</v>
      </c>
      <c r="D59" s="42">
        <f>INDEX(female11!$E$13:$EA$464,MATCH('2011v2021Data'!$A$2,female11!$D$13:$D$464,0),MATCH('2011v2021Data'!$A59,female11!$E$12:$EA$12,0))</f>
        <v>8655</v>
      </c>
      <c r="E59">
        <v>8133</v>
      </c>
      <c r="F59" s="42">
        <f t="shared" si="16"/>
        <v>-8133</v>
      </c>
      <c r="G59">
        <v>8401</v>
      </c>
    </row>
    <row r="60" spans="1:7" x14ac:dyDescent="0.35">
      <c r="A60">
        <v>27</v>
      </c>
      <c r="B60" s="42">
        <f>INDEX(male11!$E$13:$EA$464,MATCH('2011v2021Data'!$A$2,male11!$D$13:$D$464,0),MATCH('2011v2021Data'!$A60,male11!$E$12:$EA$12,0))</f>
        <v>8577</v>
      </c>
      <c r="C60" s="42">
        <f t="shared" si="15"/>
        <v>-8577</v>
      </c>
      <c r="D60" s="42">
        <f>INDEX(female11!$E$13:$EA$464,MATCH('2011v2021Data'!$A$2,female11!$D$13:$D$464,0),MATCH('2011v2021Data'!$A60,female11!$E$12:$EA$12,0))</f>
        <v>8556</v>
      </c>
      <c r="E60">
        <v>8035</v>
      </c>
      <c r="F60" s="42">
        <f t="shared" si="16"/>
        <v>-8035</v>
      </c>
      <c r="G60">
        <v>8415</v>
      </c>
    </row>
    <row r="61" spans="1:7" x14ac:dyDescent="0.35">
      <c r="A61">
        <v>28</v>
      </c>
      <c r="B61" s="42">
        <f>INDEX(male11!$E$13:$EA$464,MATCH('2011v2021Data'!$A$2,male11!$D$13:$D$464,0),MATCH('2011v2021Data'!$A61,male11!$E$12:$EA$12,0))</f>
        <v>8352</v>
      </c>
      <c r="C61" s="42">
        <f t="shared" si="15"/>
        <v>-8352</v>
      </c>
      <c r="D61" s="42">
        <f>INDEX(female11!$E$13:$EA$464,MATCH('2011v2021Data'!$A$2,female11!$D$13:$D$464,0),MATCH('2011v2021Data'!$A61,female11!$E$12:$EA$12,0))</f>
        <v>8769</v>
      </c>
      <c r="E61">
        <v>8026</v>
      </c>
      <c r="F61" s="42">
        <f t="shared" si="16"/>
        <v>-8026</v>
      </c>
      <c r="G61">
        <v>8311</v>
      </c>
    </row>
    <row r="62" spans="1:7" x14ac:dyDescent="0.35">
      <c r="A62">
        <v>29</v>
      </c>
      <c r="B62" s="42">
        <f>INDEX(male11!$E$13:$EA$464,MATCH('2011v2021Data'!$A$2,male11!$D$13:$D$464,0),MATCH('2011v2021Data'!$A62,male11!$E$12:$EA$12,0))</f>
        <v>8359</v>
      </c>
      <c r="C62" s="42">
        <f t="shared" si="15"/>
        <v>-8359</v>
      </c>
      <c r="D62" s="42">
        <f>INDEX(female11!$E$13:$EA$464,MATCH('2011v2021Data'!$A$2,female11!$D$13:$D$464,0),MATCH('2011v2021Data'!$A62,female11!$E$12:$EA$12,0))</f>
        <v>8313</v>
      </c>
      <c r="E62">
        <v>8125</v>
      </c>
      <c r="F62" s="42">
        <f t="shared" si="16"/>
        <v>-8125</v>
      </c>
      <c r="G62">
        <v>8536</v>
      </c>
    </row>
    <row r="63" spans="1:7" x14ac:dyDescent="0.35">
      <c r="A63">
        <v>30</v>
      </c>
      <c r="B63" s="42">
        <f>INDEX(male11!$E$13:$EA$464,MATCH('2011v2021Data'!$A$2,male11!$D$13:$D$464,0),MATCH('2011v2021Data'!$A63,male11!$E$12:$EA$12,0))</f>
        <v>8475</v>
      </c>
      <c r="C63" s="42">
        <f t="shared" si="15"/>
        <v>-8475</v>
      </c>
      <c r="D63" s="42">
        <f>INDEX(female11!$E$13:$EA$464,MATCH('2011v2021Data'!$A$2,female11!$D$13:$D$464,0),MATCH('2011v2021Data'!$A63,female11!$E$12:$EA$12,0))</f>
        <v>8861</v>
      </c>
      <c r="E63">
        <v>8356</v>
      </c>
      <c r="F63" s="42">
        <f t="shared" si="16"/>
        <v>-8356</v>
      </c>
      <c r="G63">
        <v>8871</v>
      </c>
    </row>
    <row r="64" spans="1:7" x14ac:dyDescent="0.35">
      <c r="A64">
        <v>31</v>
      </c>
      <c r="B64" s="42">
        <f>INDEX(male11!$E$13:$EA$464,MATCH('2011v2021Data'!$A$2,male11!$D$13:$D$464,0),MATCH('2011v2021Data'!$A64,male11!$E$12:$EA$12,0))</f>
        <v>8062</v>
      </c>
      <c r="C64" s="42">
        <f t="shared" si="15"/>
        <v>-8062</v>
      </c>
      <c r="D64" s="42">
        <f>INDEX(female11!$E$13:$EA$464,MATCH('2011v2021Data'!$A$2,female11!$D$13:$D$464,0),MATCH('2011v2021Data'!$A64,female11!$E$12:$EA$12,0))</f>
        <v>8577</v>
      </c>
      <c r="E64">
        <v>8119</v>
      </c>
      <c r="F64" s="42">
        <f t="shared" si="16"/>
        <v>-8119</v>
      </c>
      <c r="G64">
        <v>8830</v>
      </c>
    </row>
    <row r="65" spans="1:7" x14ac:dyDescent="0.35">
      <c r="A65">
        <v>32</v>
      </c>
      <c r="B65" s="42">
        <f>INDEX(male11!$E$13:$EA$464,MATCH('2011v2021Data'!$A$2,male11!$D$13:$D$464,0),MATCH('2011v2021Data'!$A65,male11!$E$12:$EA$12,0))</f>
        <v>7915</v>
      </c>
      <c r="C65" s="42">
        <f t="shared" si="15"/>
        <v>-7915</v>
      </c>
      <c r="D65" s="42">
        <f>INDEX(female11!$E$13:$EA$464,MATCH('2011v2021Data'!$A$2,female11!$D$13:$D$464,0),MATCH('2011v2021Data'!$A65,female11!$E$12:$EA$12,0))</f>
        <v>7808</v>
      </c>
      <c r="E65">
        <v>7972</v>
      </c>
      <c r="F65" s="42">
        <f t="shared" si="16"/>
        <v>-7972</v>
      </c>
      <c r="G65">
        <v>8758</v>
      </c>
    </row>
    <row r="66" spans="1:7" x14ac:dyDescent="0.35">
      <c r="A66">
        <v>33</v>
      </c>
      <c r="B66" s="42">
        <f>INDEX(male11!$E$13:$EA$464,MATCH('2011v2021Data'!$A$2,male11!$D$13:$D$464,0),MATCH('2011v2021Data'!$A66,male11!$E$12:$EA$12,0))</f>
        <v>7268</v>
      </c>
      <c r="C66" s="42">
        <f t="shared" si="15"/>
        <v>-7268</v>
      </c>
      <c r="D66" s="42">
        <f>INDEX(female11!$E$13:$EA$464,MATCH('2011v2021Data'!$A$2,female11!$D$13:$D$464,0),MATCH('2011v2021Data'!$A66,female11!$E$12:$EA$12,0))</f>
        <v>7384</v>
      </c>
      <c r="E66">
        <v>8051</v>
      </c>
      <c r="F66" s="42">
        <f t="shared" si="16"/>
        <v>-8051</v>
      </c>
      <c r="G66">
        <v>9009</v>
      </c>
    </row>
    <row r="67" spans="1:7" x14ac:dyDescent="0.35">
      <c r="A67">
        <v>34</v>
      </c>
      <c r="B67" s="42">
        <f>INDEX(male11!$E$13:$EA$464,MATCH('2011v2021Data'!$A$2,male11!$D$13:$D$464,0),MATCH('2011v2021Data'!$A67,male11!$E$12:$EA$12,0))</f>
        <v>7450</v>
      </c>
      <c r="C67" s="42">
        <f t="shared" si="15"/>
        <v>-7450</v>
      </c>
      <c r="D67" s="42">
        <f>INDEX(female11!$E$13:$EA$464,MATCH('2011v2021Data'!$A$2,female11!$D$13:$D$464,0),MATCH('2011v2021Data'!$A67,female11!$E$12:$EA$12,0))</f>
        <v>7369</v>
      </c>
      <c r="E67">
        <v>7920</v>
      </c>
      <c r="F67" s="42">
        <f t="shared" si="16"/>
        <v>-7920</v>
      </c>
      <c r="G67">
        <v>8960</v>
      </c>
    </row>
    <row r="68" spans="1:7" x14ac:dyDescent="0.35">
      <c r="A68">
        <v>35</v>
      </c>
      <c r="B68" s="42">
        <f>INDEX(male11!$E$13:$EA$464,MATCH('2011v2021Data'!$A$2,male11!$D$13:$D$464,0),MATCH('2011v2021Data'!$A68,male11!$E$12:$EA$12,0))</f>
        <v>7037</v>
      </c>
      <c r="C68" s="42">
        <f t="shared" si="15"/>
        <v>-7037</v>
      </c>
      <c r="D68" s="42">
        <f>INDEX(female11!$E$13:$EA$464,MATCH('2011v2021Data'!$A$2,female11!$D$13:$D$464,0),MATCH('2011v2021Data'!$A68,female11!$E$12:$EA$12,0))</f>
        <v>7112</v>
      </c>
      <c r="E68">
        <v>7827</v>
      </c>
      <c r="F68" s="42">
        <f t="shared" si="16"/>
        <v>-7827</v>
      </c>
      <c r="G68">
        <v>8582</v>
      </c>
    </row>
    <row r="69" spans="1:7" x14ac:dyDescent="0.35">
      <c r="A69">
        <v>36</v>
      </c>
      <c r="B69" s="42">
        <f>INDEX(male11!$E$13:$EA$464,MATCH('2011v2021Data'!$A$2,male11!$D$13:$D$464,0),MATCH('2011v2021Data'!$A69,male11!$E$12:$EA$12,0))</f>
        <v>7127</v>
      </c>
      <c r="C69" s="42">
        <f t="shared" si="15"/>
        <v>-7127</v>
      </c>
      <c r="D69" s="42">
        <f>INDEX(female11!$E$13:$EA$464,MATCH('2011v2021Data'!$A$2,female11!$D$13:$D$464,0),MATCH('2011v2021Data'!$A69,female11!$E$12:$EA$12,0))</f>
        <v>7030</v>
      </c>
      <c r="E69">
        <v>7868</v>
      </c>
      <c r="F69" s="42">
        <f t="shared" si="16"/>
        <v>-7868</v>
      </c>
      <c r="G69">
        <v>8475</v>
      </c>
    </row>
    <row r="70" spans="1:7" x14ac:dyDescent="0.35">
      <c r="A70">
        <v>37</v>
      </c>
      <c r="B70" s="42">
        <f>INDEX(male11!$E$13:$EA$464,MATCH('2011v2021Data'!$A$2,male11!$D$13:$D$464,0),MATCH('2011v2021Data'!$A70,male11!$E$12:$EA$12,0))</f>
        <v>7138</v>
      </c>
      <c r="C70" s="42">
        <f t="shared" si="15"/>
        <v>-7138</v>
      </c>
      <c r="D70" s="42">
        <f>INDEX(female11!$E$13:$EA$464,MATCH('2011v2021Data'!$A$2,female11!$D$13:$D$464,0),MATCH('2011v2021Data'!$A70,female11!$E$12:$EA$12,0))</f>
        <v>6806</v>
      </c>
      <c r="E70">
        <v>7635</v>
      </c>
      <c r="F70" s="42">
        <f t="shared" si="16"/>
        <v>-7635</v>
      </c>
      <c r="G70">
        <v>8425</v>
      </c>
    </row>
    <row r="71" spans="1:7" x14ac:dyDescent="0.35">
      <c r="A71">
        <v>38</v>
      </c>
      <c r="B71" s="42">
        <f>INDEX(male11!$E$13:$EA$464,MATCH('2011v2021Data'!$A$2,male11!$D$13:$D$464,0),MATCH('2011v2021Data'!$A71,male11!$E$12:$EA$12,0))</f>
        <v>7222</v>
      </c>
      <c r="C71" s="42">
        <f t="shared" si="15"/>
        <v>-7222</v>
      </c>
      <c r="D71" s="42">
        <f>INDEX(female11!$E$13:$EA$464,MATCH('2011v2021Data'!$A$2,female11!$D$13:$D$464,0),MATCH('2011v2021Data'!$A71,female11!$E$12:$EA$12,0))</f>
        <v>7173</v>
      </c>
      <c r="E71">
        <v>7583</v>
      </c>
      <c r="F71" s="42">
        <f t="shared" si="16"/>
        <v>-7583</v>
      </c>
      <c r="G71">
        <v>8459</v>
      </c>
    </row>
    <row r="72" spans="1:7" x14ac:dyDescent="0.35">
      <c r="A72">
        <v>39</v>
      </c>
      <c r="B72" s="42">
        <f>INDEX(male11!$E$13:$EA$464,MATCH('2011v2021Data'!$A$2,male11!$D$13:$D$464,0),MATCH('2011v2021Data'!$A72,male11!$E$12:$EA$12,0))</f>
        <v>7264</v>
      </c>
      <c r="C72" s="42">
        <f t="shared" si="15"/>
        <v>-7264</v>
      </c>
      <c r="D72" s="42">
        <f>INDEX(female11!$E$13:$EA$464,MATCH('2011v2021Data'!$A$2,female11!$D$13:$D$464,0),MATCH('2011v2021Data'!$A72,female11!$E$12:$EA$12,0))</f>
        <v>7496</v>
      </c>
      <c r="E72">
        <v>7498</v>
      </c>
      <c r="F72" s="42">
        <f t="shared" si="16"/>
        <v>-7498</v>
      </c>
      <c r="G72">
        <v>8276</v>
      </c>
    </row>
    <row r="73" spans="1:7" x14ac:dyDescent="0.35">
      <c r="A73">
        <v>40</v>
      </c>
      <c r="B73" s="42">
        <f>INDEX(male11!$E$13:$EA$464,MATCH('2011v2021Data'!$A$2,male11!$D$13:$D$464,0),MATCH('2011v2021Data'!$A73,male11!$E$12:$EA$12,0))</f>
        <v>7299</v>
      </c>
      <c r="C73" s="42">
        <f t="shared" si="15"/>
        <v>-7299</v>
      </c>
      <c r="D73" s="42">
        <f>INDEX(female11!$E$13:$EA$464,MATCH('2011v2021Data'!$A$2,female11!$D$13:$D$464,0),MATCH('2011v2021Data'!$A73,female11!$E$12:$EA$12,0))</f>
        <v>7362</v>
      </c>
      <c r="E73">
        <v>7611</v>
      </c>
      <c r="F73" s="42">
        <f t="shared" si="16"/>
        <v>-7611</v>
      </c>
      <c r="G73">
        <v>8282</v>
      </c>
    </row>
    <row r="74" spans="1:7" x14ac:dyDescent="0.35">
      <c r="A74">
        <v>41</v>
      </c>
      <c r="B74" s="42">
        <f>INDEX(male11!$E$13:$EA$464,MATCH('2011v2021Data'!$A$2,male11!$D$13:$D$464,0),MATCH('2011v2021Data'!$A74,male11!$E$12:$EA$12,0))</f>
        <v>7148</v>
      </c>
      <c r="C74" s="42">
        <f t="shared" si="15"/>
        <v>-7148</v>
      </c>
      <c r="D74" s="42">
        <f>INDEX(female11!$E$13:$EA$464,MATCH('2011v2021Data'!$A$2,female11!$D$13:$D$464,0),MATCH('2011v2021Data'!$A74,female11!$E$12:$EA$12,0))</f>
        <v>7397</v>
      </c>
      <c r="E74">
        <v>7304</v>
      </c>
      <c r="F74" s="42">
        <f t="shared" si="16"/>
        <v>-7304</v>
      </c>
      <c r="G74">
        <v>8223</v>
      </c>
    </row>
    <row r="75" spans="1:7" x14ac:dyDescent="0.35">
      <c r="A75">
        <v>42</v>
      </c>
      <c r="B75" s="42">
        <f>INDEX(male11!$E$13:$EA$464,MATCH('2011v2021Data'!$A$2,male11!$D$13:$D$464,0),MATCH('2011v2021Data'!$A75,male11!$E$12:$EA$12,0))</f>
        <v>7125</v>
      </c>
      <c r="C75" s="42">
        <f t="shared" si="15"/>
        <v>-7125</v>
      </c>
      <c r="D75" s="42">
        <f>INDEX(female11!$E$13:$EA$464,MATCH('2011v2021Data'!$A$2,female11!$D$13:$D$464,0),MATCH('2011v2021Data'!$A75,female11!$E$12:$EA$12,0))</f>
        <v>7301</v>
      </c>
      <c r="E75">
        <v>7205</v>
      </c>
      <c r="F75" s="42">
        <f t="shared" si="16"/>
        <v>-7205</v>
      </c>
      <c r="G75">
        <v>7493</v>
      </c>
    </row>
    <row r="76" spans="1:7" x14ac:dyDescent="0.35">
      <c r="A76">
        <v>43</v>
      </c>
      <c r="B76" s="42">
        <f>INDEX(male11!$E$13:$EA$464,MATCH('2011v2021Data'!$A$2,male11!$D$13:$D$464,0),MATCH('2011v2021Data'!$A76,male11!$E$12:$EA$12,0))</f>
        <v>7083</v>
      </c>
      <c r="C76" s="42">
        <f t="shared" si="15"/>
        <v>-7083</v>
      </c>
      <c r="D76" s="42">
        <f>INDEX(female11!$E$13:$EA$464,MATCH('2011v2021Data'!$A$2,female11!$D$13:$D$464,0),MATCH('2011v2021Data'!$A76,female11!$E$12:$EA$12,0))</f>
        <v>7231</v>
      </c>
      <c r="E76">
        <v>6849</v>
      </c>
      <c r="F76" s="42">
        <f t="shared" si="16"/>
        <v>-6849</v>
      </c>
      <c r="G76">
        <v>7128</v>
      </c>
    </row>
    <row r="77" spans="1:7" x14ac:dyDescent="0.35">
      <c r="A77">
        <v>44</v>
      </c>
      <c r="B77" s="42">
        <f>INDEX(male11!$E$13:$EA$464,MATCH('2011v2021Data'!$A$2,male11!$D$13:$D$464,0),MATCH('2011v2021Data'!$A77,male11!$E$12:$EA$12,0))</f>
        <v>6939</v>
      </c>
      <c r="C77" s="42">
        <f t="shared" si="15"/>
        <v>-6939</v>
      </c>
      <c r="D77" s="42">
        <f>INDEX(female11!$E$13:$EA$464,MATCH('2011v2021Data'!$A$2,female11!$D$13:$D$464,0),MATCH('2011v2021Data'!$A77,female11!$E$12:$EA$12,0))</f>
        <v>7199</v>
      </c>
      <c r="E77">
        <v>6884</v>
      </c>
      <c r="F77" s="42">
        <f t="shared" si="16"/>
        <v>-6884</v>
      </c>
      <c r="G77">
        <v>7018</v>
      </c>
    </row>
    <row r="78" spans="1:7" x14ac:dyDescent="0.35">
      <c r="A78">
        <v>45</v>
      </c>
      <c r="B78" s="42">
        <f>INDEX(male11!$E$13:$EA$464,MATCH('2011v2021Data'!$A$2,male11!$D$13:$D$464,0),MATCH('2011v2021Data'!$A78,male11!$E$12:$EA$12,0))</f>
        <v>6872</v>
      </c>
      <c r="C78" s="42">
        <f t="shared" si="15"/>
        <v>-6872</v>
      </c>
      <c r="D78" s="42">
        <f>INDEX(female11!$E$13:$EA$464,MATCH('2011v2021Data'!$A$2,female11!$D$13:$D$464,0),MATCH('2011v2021Data'!$A78,female11!$E$12:$EA$12,0))</f>
        <v>7140</v>
      </c>
      <c r="E78">
        <v>6736</v>
      </c>
      <c r="F78" s="42">
        <f t="shared" si="16"/>
        <v>-6736</v>
      </c>
      <c r="G78">
        <v>6772</v>
      </c>
    </row>
    <row r="79" spans="1:7" x14ac:dyDescent="0.35">
      <c r="A79">
        <v>46</v>
      </c>
      <c r="B79" s="42">
        <f>INDEX(male11!$E$13:$EA$464,MATCH('2011v2021Data'!$A$2,male11!$D$13:$D$464,0),MATCH('2011v2021Data'!$A79,male11!$E$12:$EA$12,0))</f>
        <v>6817</v>
      </c>
      <c r="C79" s="42">
        <f t="shared" si="15"/>
        <v>-6817</v>
      </c>
      <c r="D79" s="42">
        <f>INDEX(female11!$E$13:$EA$464,MATCH('2011v2021Data'!$A$2,female11!$D$13:$D$464,0),MATCH('2011v2021Data'!$A79,female11!$E$12:$EA$12,0))</f>
        <v>7036</v>
      </c>
      <c r="E79">
        <v>6682</v>
      </c>
      <c r="F79" s="42">
        <f t="shared" si="16"/>
        <v>-6682</v>
      </c>
      <c r="G79">
        <v>6724</v>
      </c>
    </row>
    <row r="80" spans="1:7" x14ac:dyDescent="0.35">
      <c r="A80">
        <v>47</v>
      </c>
      <c r="B80" s="42">
        <f>INDEX(male11!$E$13:$EA$464,MATCH('2011v2021Data'!$A$2,male11!$D$13:$D$464,0),MATCH('2011v2021Data'!$A80,male11!$E$12:$EA$12,0))</f>
        <v>6605</v>
      </c>
      <c r="C80" s="42">
        <f t="shared" si="15"/>
        <v>-6605</v>
      </c>
      <c r="D80" s="42">
        <f>INDEX(female11!$E$13:$EA$464,MATCH('2011v2021Data'!$A$2,female11!$D$13:$D$464,0),MATCH('2011v2021Data'!$A80,female11!$E$12:$EA$12,0))</f>
        <v>6937</v>
      </c>
      <c r="E80">
        <v>6811</v>
      </c>
      <c r="F80" s="42">
        <f t="shared" si="16"/>
        <v>-6811</v>
      </c>
      <c r="G80">
        <v>6584</v>
      </c>
    </row>
    <row r="81" spans="1:7" x14ac:dyDescent="0.35">
      <c r="A81">
        <v>48</v>
      </c>
      <c r="B81" s="42">
        <f>INDEX(male11!$E$13:$EA$464,MATCH('2011v2021Data'!$A$2,male11!$D$13:$D$464,0),MATCH('2011v2021Data'!$A81,male11!$E$12:$EA$12,0))</f>
        <v>6725</v>
      </c>
      <c r="C81" s="42">
        <f t="shared" si="15"/>
        <v>-6725</v>
      </c>
      <c r="D81" s="42">
        <f>INDEX(female11!$E$13:$EA$464,MATCH('2011v2021Data'!$A$2,female11!$D$13:$D$464,0),MATCH('2011v2021Data'!$A81,female11!$E$12:$EA$12,0))</f>
        <v>6870</v>
      </c>
      <c r="E81">
        <v>6987</v>
      </c>
      <c r="F81" s="42">
        <f t="shared" si="16"/>
        <v>-6987</v>
      </c>
      <c r="G81">
        <v>6763</v>
      </c>
    </row>
    <row r="82" spans="1:7" x14ac:dyDescent="0.35">
      <c r="A82">
        <v>49</v>
      </c>
      <c r="B82" s="42">
        <f>INDEX(male11!$E$13:$EA$464,MATCH('2011v2021Data'!$A$2,male11!$D$13:$D$464,0),MATCH('2011v2021Data'!$A82,male11!$E$12:$EA$12,0))</f>
        <v>6511</v>
      </c>
      <c r="C82" s="42">
        <f t="shared" si="15"/>
        <v>-6511</v>
      </c>
      <c r="D82" s="42">
        <f>INDEX(female11!$E$13:$EA$464,MATCH('2011v2021Data'!$A$2,female11!$D$13:$D$464,0),MATCH('2011v2021Data'!$A82,female11!$E$12:$EA$12,0))</f>
        <v>6596</v>
      </c>
      <c r="E82">
        <v>6851</v>
      </c>
      <c r="F82" s="42">
        <f t="shared" si="16"/>
        <v>-6851</v>
      </c>
      <c r="G82">
        <v>7144</v>
      </c>
    </row>
    <row r="83" spans="1:7" x14ac:dyDescent="0.35">
      <c r="A83">
        <v>50</v>
      </c>
      <c r="B83" s="42">
        <f>INDEX(male11!$E$13:$EA$464,MATCH('2011v2021Data'!$A$2,male11!$D$13:$D$464,0),MATCH('2011v2021Data'!$A83,male11!$E$12:$EA$12,0))</f>
        <v>6007</v>
      </c>
      <c r="C83" s="42">
        <f t="shared" si="15"/>
        <v>-6007</v>
      </c>
      <c r="D83" s="42">
        <f>INDEX(female11!$E$13:$EA$464,MATCH('2011v2021Data'!$A$2,female11!$D$13:$D$464,0),MATCH('2011v2021Data'!$A83,female11!$E$12:$EA$12,0))</f>
        <v>6328</v>
      </c>
      <c r="E83">
        <v>7207</v>
      </c>
      <c r="F83" s="42">
        <f t="shared" si="16"/>
        <v>-7207</v>
      </c>
      <c r="G83">
        <v>7025</v>
      </c>
    </row>
    <row r="84" spans="1:7" x14ac:dyDescent="0.35">
      <c r="A84">
        <v>51</v>
      </c>
      <c r="B84" s="42">
        <f>INDEX(male11!$E$13:$EA$464,MATCH('2011v2021Data'!$A$2,male11!$D$13:$D$464,0),MATCH('2011v2021Data'!$A84,male11!$E$12:$EA$12,0))</f>
        <v>5743</v>
      </c>
      <c r="C84" s="42">
        <f t="shared" si="15"/>
        <v>-5743</v>
      </c>
      <c r="D84" s="42">
        <f>INDEX(female11!$E$13:$EA$464,MATCH('2011v2021Data'!$A$2,female11!$D$13:$D$464,0),MATCH('2011v2021Data'!$A84,female11!$E$12:$EA$12,0))</f>
        <v>6052</v>
      </c>
      <c r="E84">
        <v>7023</v>
      </c>
      <c r="F84" s="42">
        <f t="shared" si="16"/>
        <v>-7023</v>
      </c>
      <c r="G84">
        <v>7146</v>
      </c>
    </row>
    <row r="85" spans="1:7" x14ac:dyDescent="0.35">
      <c r="A85">
        <v>52</v>
      </c>
      <c r="B85" s="42">
        <f>INDEX(male11!$E$13:$EA$464,MATCH('2011v2021Data'!$A$2,male11!$D$13:$D$464,0),MATCH('2011v2021Data'!$A85,male11!$E$12:$EA$12,0))</f>
        <v>5711</v>
      </c>
      <c r="C85" s="42">
        <f t="shared" si="15"/>
        <v>-5711</v>
      </c>
      <c r="D85" s="42">
        <f>INDEX(female11!$E$13:$EA$464,MATCH('2011v2021Data'!$A$2,female11!$D$13:$D$464,0),MATCH('2011v2021Data'!$A85,female11!$E$12:$EA$12,0))</f>
        <v>5884</v>
      </c>
      <c r="E85">
        <v>7101</v>
      </c>
      <c r="F85" s="42">
        <f t="shared" si="16"/>
        <v>-7101</v>
      </c>
      <c r="G85">
        <v>6938</v>
      </c>
    </row>
    <row r="86" spans="1:7" x14ac:dyDescent="0.35">
      <c r="A86">
        <v>53</v>
      </c>
      <c r="B86" s="42">
        <f>INDEX(male11!$E$13:$EA$464,MATCH('2011v2021Data'!$A$2,male11!$D$13:$D$464,0),MATCH('2011v2021Data'!$A86,male11!$E$12:$EA$12,0))</f>
        <v>5676</v>
      </c>
      <c r="C86" s="42">
        <f t="shared" si="15"/>
        <v>-5676</v>
      </c>
      <c r="D86" s="42">
        <f>INDEX(female11!$E$13:$EA$464,MATCH('2011v2021Data'!$A$2,female11!$D$13:$D$464,0),MATCH('2011v2021Data'!$A86,female11!$E$12:$EA$12,0))</f>
        <v>5633</v>
      </c>
      <c r="E86">
        <v>7016</v>
      </c>
      <c r="F86" s="42">
        <f t="shared" si="16"/>
        <v>-7016</v>
      </c>
      <c r="G86">
        <v>6933</v>
      </c>
    </row>
    <row r="87" spans="1:7" x14ac:dyDescent="0.35">
      <c r="A87">
        <v>54</v>
      </c>
      <c r="B87" s="42">
        <f>INDEX(male11!$E$13:$EA$464,MATCH('2011v2021Data'!$A$2,male11!$D$13:$D$464,0),MATCH('2011v2021Data'!$A87,male11!$E$12:$EA$12,0))</f>
        <v>5242</v>
      </c>
      <c r="C87" s="42">
        <f t="shared" si="15"/>
        <v>-5242</v>
      </c>
      <c r="D87" s="42">
        <f>INDEX(female11!$E$13:$EA$464,MATCH('2011v2021Data'!$A$2,female11!$D$13:$D$464,0),MATCH('2011v2021Data'!$A87,female11!$E$12:$EA$12,0))</f>
        <v>5422</v>
      </c>
      <c r="E87">
        <v>6735</v>
      </c>
      <c r="F87" s="42">
        <f t="shared" si="16"/>
        <v>-6735</v>
      </c>
      <c r="G87">
        <v>6830</v>
      </c>
    </row>
    <row r="88" spans="1:7" x14ac:dyDescent="0.35">
      <c r="A88">
        <v>55</v>
      </c>
      <c r="B88" s="42">
        <f>INDEX(male11!$E$13:$EA$464,MATCH('2011v2021Data'!$A$2,male11!$D$13:$D$464,0),MATCH('2011v2021Data'!$A88,male11!$E$12:$EA$12,0))</f>
        <v>5217</v>
      </c>
      <c r="C88" s="42">
        <f t="shared" si="15"/>
        <v>-5217</v>
      </c>
      <c r="D88" s="42">
        <f>INDEX(female11!$E$13:$EA$464,MATCH('2011v2021Data'!$A$2,female11!$D$13:$D$464,0),MATCH('2011v2021Data'!$A88,female11!$E$12:$EA$12,0))</f>
        <v>5138</v>
      </c>
      <c r="E88">
        <v>6371</v>
      </c>
      <c r="F88" s="42">
        <f t="shared" si="16"/>
        <v>-6371</v>
      </c>
      <c r="G88">
        <v>6647</v>
      </c>
    </row>
    <row r="89" spans="1:7" x14ac:dyDescent="0.35">
      <c r="A89">
        <v>56</v>
      </c>
      <c r="B89" s="42">
        <f>INDEX(male11!$E$13:$EA$464,MATCH('2011v2021Data'!$A$2,male11!$D$13:$D$464,0),MATCH('2011v2021Data'!$A89,male11!$E$12:$EA$12,0))</f>
        <v>5190</v>
      </c>
      <c r="C89" s="42">
        <f t="shared" si="15"/>
        <v>-5190</v>
      </c>
      <c r="D89" s="42">
        <f>INDEX(female11!$E$13:$EA$464,MATCH('2011v2021Data'!$A$2,female11!$D$13:$D$464,0),MATCH('2011v2021Data'!$A89,female11!$E$12:$EA$12,0))</f>
        <v>5082</v>
      </c>
      <c r="E89">
        <v>6386</v>
      </c>
      <c r="F89" s="42">
        <f t="shared" si="16"/>
        <v>-6386</v>
      </c>
      <c r="G89">
        <v>6416</v>
      </c>
    </row>
    <row r="90" spans="1:7" x14ac:dyDescent="0.35">
      <c r="A90">
        <v>57</v>
      </c>
      <c r="B90" s="42">
        <f>INDEX(male11!$E$13:$EA$464,MATCH('2011v2021Data'!$A$2,male11!$D$13:$D$464,0),MATCH('2011v2021Data'!$A90,male11!$E$12:$EA$12,0))</f>
        <v>5118</v>
      </c>
      <c r="C90" s="42">
        <f t="shared" si="15"/>
        <v>-5118</v>
      </c>
      <c r="D90" s="42">
        <f>INDEX(female11!$E$13:$EA$464,MATCH('2011v2021Data'!$A$2,female11!$D$13:$D$464,0),MATCH('2011v2021Data'!$A90,female11!$E$12:$EA$12,0))</f>
        <v>5025</v>
      </c>
      <c r="E90">
        <v>6169</v>
      </c>
      <c r="F90" s="42">
        <f t="shared" si="16"/>
        <v>-6169</v>
      </c>
      <c r="G90">
        <v>6343</v>
      </c>
    </row>
    <row r="91" spans="1:7" x14ac:dyDescent="0.35">
      <c r="A91">
        <v>58</v>
      </c>
      <c r="B91" s="42">
        <f>INDEX(male11!$E$13:$EA$464,MATCH('2011v2021Data'!$A$2,male11!$D$13:$D$464,0),MATCH('2011v2021Data'!$A91,male11!$E$12:$EA$12,0))</f>
        <v>5067</v>
      </c>
      <c r="C91" s="42">
        <f t="shared" si="15"/>
        <v>-5067</v>
      </c>
      <c r="D91" s="42">
        <f>INDEX(female11!$E$13:$EA$464,MATCH('2011v2021Data'!$A$2,female11!$D$13:$D$464,0),MATCH('2011v2021Data'!$A91,female11!$E$12:$EA$12,0))</f>
        <v>5030</v>
      </c>
      <c r="E91">
        <v>6075</v>
      </c>
      <c r="F91" s="42">
        <f t="shared" si="16"/>
        <v>-6075</v>
      </c>
      <c r="G91">
        <v>6352</v>
      </c>
    </row>
    <row r="92" spans="1:7" x14ac:dyDescent="0.35">
      <c r="A92">
        <v>59</v>
      </c>
      <c r="B92" s="42">
        <f>INDEX(male11!$E$13:$EA$464,MATCH('2011v2021Data'!$A$2,male11!$D$13:$D$464,0),MATCH('2011v2021Data'!$A92,male11!$E$12:$EA$12,0))</f>
        <v>4752</v>
      </c>
      <c r="C92" s="42">
        <f t="shared" si="15"/>
        <v>-4752</v>
      </c>
      <c r="D92" s="42">
        <f>INDEX(female11!$E$13:$EA$464,MATCH('2011v2021Data'!$A$2,female11!$D$13:$D$464,0),MATCH('2011v2021Data'!$A92,female11!$E$12:$EA$12,0))</f>
        <v>4600</v>
      </c>
      <c r="E92">
        <v>5787</v>
      </c>
      <c r="F92" s="42">
        <f t="shared" si="16"/>
        <v>-5787</v>
      </c>
      <c r="G92">
        <v>6139</v>
      </c>
    </row>
    <row r="93" spans="1:7" x14ac:dyDescent="0.35">
      <c r="A93">
        <v>60</v>
      </c>
      <c r="B93" s="42">
        <f>INDEX(male11!$E$13:$EA$464,MATCH('2011v2021Data'!$A$2,male11!$D$13:$D$464,0),MATCH('2011v2021Data'!$A93,male11!$E$12:$EA$12,0))</f>
        <v>4452</v>
      </c>
      <c r="C93" s="42">
        <f t="shared" si="15"/>
        <v>-4452</v>
      </c>
      <c r="D93" s="42">
        <f>INDEX(female11!$E$13:$EA$464,MATCH('2011v2021Data'!$A$2,female11!$D$13:$D$464,0),MATCH('2011v2021Data'!$A93,female11!$E$12:$EA$12,0))</f>
        <v>4632</v>
      </c>
      <c r="E93">
        <v>5667</v>
      </c>
      <c r="F93" s="42">
        <f t="shared" si="16"/>
        <v>-5667</v>
      </c>
      <c r="G93">
        <v>5797</v>
      </c>
    </row>
    <row r="94" spans="1:7" x14ac:dyDescent="0.35">
      <c r="A94">
        <v>61</v>
      </c>
      <c r="B94" s="42">
        <f>INDEX(male11!$E$13:$EA$464,MATCH('2011v2021Data'!$A$2,male11!$D$13:$D$464,0),MATCH('2011v2021Data'!$A94,male11!$E$12:$EA$12,0))</f>
        <v>4490</v>
      </c>
      <c r="C94" s="42">
        <f t="shared" si="15"/>
        <v>-4490</v>
      </c>
      <c r="D94" s="42">
        <f>INDEX(female11!$E$13:$EA$464,MATCH('2011v2021Data'!$A$2,female11!$D$13:$D$464,0),MATCH('2011v2021Data'!$A94,female11!$E$12:$EA$12,0))</f>
        <v>4704</v>
      </c>
      <c r="E94">
        <v>5428</v>
      </c>
      <c r="F94" s="42">
        <f t="shared" si="16"/>
        <v>-5428</v>
      </c>
      <c r="G94">
        <v>5496</v>
      </c>
    </row>
    <row r="95" spans="1:7" x14ac:dyDescent="0.35">
      <c r="A95">
        <v>62</v>
      </c>
      <c r="B95" s="42">
        <f>INDEX(male11!$E$13:$EA$464,MATCH('2011v2021Data'!$A$2,male11!$D$13:$D$464,0),MATCH('2011v2021Data'!$A95,male11!$E$12:$EA$12,0))</f>
        <v>4486</v>
      </c>
      <c r="C95" s="42">
        <f t="shared" si="15"/>
        <v>-4486</v>
      </c>
      <c r="D95" s="42">
        <f>INDEX(female11!$E$13:$EA$464,MATCH('2011v2021Data'!$A$2,female11!$D$13:$D$464,0),MATCH('2011v2021Data'!$A95,female11!$E$12:$EA$12,0))</f>
        <v>4696</v>
      </c>
      <c r="E95">
        <v>5217</v>
      </c>
      <c r="F95" s="42">
        <f t="shared" si="16"/>
        <v>-5217</v>
      </c>
      <c r="G95">
        <v>5216</v>
      </c>
    </row>
    <row r="96" spans="1:7" x14ac:dyDescent="0.35">
      <c r="A96">
        <v>63</v>
      </c>
      <c r="B96" s="42">
        <f>INDEX(male11!$E$13:$EA$464,MATCH('2011v2021Data'!$A$2,male11!$D$13:$D$464,0),MATCH('2011v2021Data'!$A96,male11!$E$12:$EA$12,0))</f>
        <v>4635</v>
      </c>
      <c r="C96" s="42">
        <f t="shared" si="15"/>
        <v>-4635</v>
      </c>
      <c r="D96" s="42">
        <f>INDEX(female11!$E$13:$EA$464,MATCH('2011v2021Data'!$A$2,female11!$D$13:$D$464,0),MATCH('2011v2021Data'!$A96,female11!$E$12:$EA$12,0))</f>
        <v>4835</v>
      </c>
      <c r="E96">
        <v>5245</v>
      </c>
      <c r="F96" s="42">
        <f t="shared" si="16"/>
        <v>-5245</v>
      </c>
      <c r="G96">
        <v>4966</v>
      </c>
    </row>
    <row r="97" spans="1:7" x14ac:dyDescent="0.35">
      <c r="A97">
        <v>64</v>
      </c>
      <c r="B97" s="42">
        <f>INDEX(male11!$E$13:$EA$464,MATCH('2011v2021Data'!$A$2,male11!$D$13:$D$464,0),MATCH('2011v2021Data'!$A97,male11!$E$12:$EA$12,0))</f>
        <v>4662</v>
      </c>
      <c r="C97" s="42">
        <f t="shared" si="15"/>
        <v>-4662</v>
      </c>
      <c r="D97" s="42">
        <f>INDEX(female11!$E$13:$EA$464,MATCH('2011v2021Data'!$A$2,female11!$D$13:$D$464,0),MATCH('2011v2021Data'!$A97,female11!$E$12:$EA$12,0))</f>
        <v>4843</v>
      </c>
      <c r="E97">
        <v>4775</v>
      </c>
      <c r="F97" s="42">
        <f t="shared" si="16"/>
        <v>-4775</v>
      </c>
      <c r="G97">
        <v>4833</v>
      </c>
    </row>
    <row r="98" spans="1:7" x14ac:dyDescent="0.35">
      <c r="A98">
        <v>65</v>
      </c>
      <c r="B98" s="42">
        <f>INDEX(male11!$E$13:$EA$464,MATCH('2011v2021Data'!$A$2,male11!$D$13:$D$464,0),MATCH('2011v2021Data'!$A98,male11!$E$12:$EA$12,0))</f>
        <v>3635</v>
      </c>
      <c r="C98" s="42">
        <f t="shared" ref="C98:C136" si="17">-B98</f>
        <v>-3635</v>
      </c>
      <c r="D98" s="42">
        <f>INDEX(female11!$E$13:$EA$464,MATCH('2011v2021Data'!$A$2,female11!$D$13:$D$464,0),MATCH('2011v2021Data'!$A98,female11!$E$12:$EA$12,0))</f>
        <v>3790</v>
      </c>
      <c r="E98">
        <v>4358</v>
      </c>
      <c r="F98" s="42">
        <f t="shared" ref="F98:F136" si="18">-E98</f>
        <v>-4358</v>
      </c>
      <c r="G98">
        <v>4513</v>
      </c>
    </row>
    <row r="99" spans="1:7" x14ac:dyDescent="0.35">
      <c r="A99">
        <v>66</v>
      </c>
      <c r="B99" s="42">
        <f>INDEX(male11!$E$13:$EA$464,MATCH('2011v2021Data'!$A$2,male11!$D$13:$D$464,0),MATCH('2011v2021Data'!$A99,male11!$E$12:$EA$12,0))</f>
        <v>3940</v>
      </c>
      <c r="C99" s="42">
        <f t="shared" si="17"/>
        <v>-3940</v>
      </c>
      <c r="D99" s="42">
        <f>INDEX(female11!$E$13:$EA$464,MATCH('2011v2021Data'!$A$2,female11!$D$13:$D$464,0),MATCH('2011v2021Data'!$A99,female11!$E$12:$EA$12,0))</f>
        <v>4169</v>
      </c>
      <c r="E99">
        <v>4324</v>
      </c>
      <c r="F99" s="42">
        <f t="shared" si="18"/>
        <v>-4324</v>
      </c>
      <c r="G99">
        <v>4421</v>
      </c>
    </row>
    <row r="100" spans="1:7" x14ac:dyDescent="0.35">
      <c r="A100">
        <v>67</v>
      </c>
      <c r="B100" s="42">
        <f>INDEX(male11!$E$13:$EA$464,MATCH('2011v2021Data'!$A$2,male11!$D$13:$D$464,0),MATCH('2011v2021Data'!$A100,male11!$E$12:$EA$12,0))</f>
        <v>3779</v>
      </c>
      <c r="C100" s="42">
        <f t="shared" si="17"/>
        <v>-3779</v>
      </c>
      <c r="D100" s="42">
        <f>INDEX(female11!$E$13:$EA$464,MATCH('2011v2021Data'!$A$2,female11!$D$13:$D$464,0),MATCH('2011v2021Data'!$A100,female11!$E$12:$EA$12,0))</f>
        <v>4063</v>
      </c>
      <c r="E100">
        <v>4203</v>
      </c>
      <c r="F100" s="42">
        <f t="shared" si="18"/>
        <v>-4203</v>
      </c>
      <c r="G100">
        <v>4369</v>
      </c>
    </row>
    <row r="101" spans="1:7" x14ac:dyDescent="0.35">
      <c r="A101">
        <v>68</v>
      </c>
      <c r="B101" s="42">
        <f>INDEX(male11!$E$13:$EA$464,MATCH('2011v2021Data'!$A$2,male11!$D$13:$D$464,0),MATCH('2011v2021Data'!$A101,male11!$E$12:$EA$12,0))</f>
        <v>3534</v>
      </c>
      <c r="C101" s="42">
        <f t="shared" si="17"/>
        <v>-3534</v>
      </c>
      <c r="D101" s="42">
        <f>INDEX(female11!$E$13:$EA$464,MATCH('2011v2021Data'!$A$2,female11!$D$13:$D$464,0),MATCH('2011v2021Data'!$A101,female11!$E$12:$EA$12,0))</f>
        <v>3996</v>
      </c>
      <c r="E101">
        <v>4106</v>
      </c>
      <c r="F101" s="42">
        <f t="shared" si="18"/>
        <v>-4106</v>
      </c>
      <c r="G101">
        <v>4314</v>
      </c>
    </row>
    <row r="102" spans="1:7" x14ac:dyDescent="0.35">
      <c r="A102">
        <v>69</v>
      </c>
      <c r="B102" s="42">
        <f>INDEX(male11!$E$13:$EA$464,MATCH('2011v2021Data'!$A$2,male11!$D$13:$D$464,0),MATCH('2011v2021Data'!$A102,male11!$E$12:$EA$12,0))</f>
        <v>3210</v>
      </c>
      <c r="C102" s="42">
        <f t="shared" si="17"/>
        <v>-3210</v>
      </c>
      <c r="D102" s="42">
        <f>INDEX(female11!$E$13:$EA$464,MATCH('2011v2021Data'!$A$2,female11!$D$13:$D$464,0),MATCH('2011v2021Data'!$A102,female11!$E$12:$EA$12,0))</f>
        <v>3427</v>
      </c>
      <c r="E102">
        <v>3927</v>
      </c>
      <c r="F102" s="42">
        <f t="shared" si="18"/>
        <v>-3927</v>
      </c>
      <c r="G102">
        <v>4049</v>
      </c>
    </row>
    <row r="103" spans="1:7" x14ac:dyDescent="0.35">
      <c r="A103">
        <v>70</v>
      </c>
      <c r="B103" s="42">
        <f>INDEX(male11!$E$13:$EA$464,MATCH('2011v2021Data'!$A$2,male11!$D$13:$D$464,0),MATCH('2011v2021Data'!$A103,male11!$E$12:$EA$12,0))</f>
        <v>2907</v>
      </c>
      <c r="C103" s="42">
        <f t="shared" si="17"/>
        <v>-2907</v>
      </c>
      <c r="D103" s="42">
        <f>INDEX(female11!$E$13:$EA$464,MATCH('2011v2021Data'!$A$2,female11!$D$13:$D$464,0),MATCH('2011v2021Data'!$A103,female11!$E$12:$EA$12,0))</f>
        <v>3422</v>
      </c>
      <c r="E103">
        <v>3674</v>
      </c>
      <c r="F103" s="42">
        <f t="shared" si="18"/>
        <v>-3674</v>
      </c>
      <c r="G103">
        <v>3902</v>
      </c>
    </row>
    <row r="104" spans="1:7" x14ac:dyDescent="0.35">
      <c r="A104">
        <v>71</v>
      </c>
      <c r="B104" s="42">
        <f>INDEX(male11!$E$13:$EA$464,MATCH('2011v2021Data'!$A$2,male11!$D$13:$D$464,0),MATCH('2011v2021Data'!$A104,male11!$E$12:$EA$12,0))</f>
        <v>3214</v>
      </c>
      <c r="C104" s="42">
        <f t="shared" si="17"/>
        <v>-3214</v>
      </c>
      <c r="D104" s="42">
        <f>INDEX(female11!$E$13:$EA$464,MATCH('2011v2021Data'!$A$2,female11!$D$13:$D$464,0),MATCH('2011v2021Data'!$A104,female11!$E$12:$EA$12,0))</f>
        <v>3497</v>
      </c>
      <c r="E104">
        <v>3503</v>
      </c>
      <c r="F104" s="42">
        <f t="shared" si="18"/>
        <v>-3503</v>
      </c>
      <c r="G104">
        <v>3967</v>
      </c>
    </row>
    <row r="105" spans="1:7" x14ac:dyDescent="0.35">
      <c r="A105">
        <v>72</v>
      </c>
      <c r="B105" s="42">
        <f>INDEX(male11!$E$13:$EA$464,MATCH('2011v2021Data'!$A$2,male11!$D$13:$D$464,0),MATCH('2011v2021Data'!$A105,male11!$E$12:$EA$12,0))</f>
        <v>3120</v>
      </c>
      <c r="C105" s="42">
        <f t="shared" si="17"/>
        <v>-3120</v>
      </c>
      <c r="D105" s="42">
        <f>INDEX(female11!$E$13:$EA$464,MATCH('2011v2021Data'!$A$2,female11!$D$13:$D$464,0),MATCH('2011v2021Data'!$A105,female11!$E$12:$EA$12,0))</f>
        <v>3531</v>
      </c>
      <c r="E105">
        <v>3448</v>
      </c>
      <c r="F105" s="42">
        <f t="shared" si="18"/>
        <v>-3448</v>
      </c>
      <c r="G105">
        <v>3847</v>
      </c>
    </row>
    <row r="106" spans="1:7" x14ac:dyDescent="0.35">
      <c r="A106">
        <v>73</v>
      </c>
      <c r="B106" s="42">
        <f>INDEX(male11!$E$13:$EA$464,MATCH('2011v2021Data'!$A$2,male11!$D$13:$D$464,0),MATCH('2011v2021Data'!$A106,male11!$E$12:$EA$12,0))</f>
        <v>2916</v>
      </c>
      <c r="C106" s="42">
        <f t="shared" si="17"/>
        <v>-2916</v>
      </c>
      <c r="D106" s="42">
        <f>INDEX(female11!$E$13:$EA$464,MATCH('2011v2021Data'!$A$2,female11!$D$13:$D$464,0),MATCH('2011v2021Data'!$A106,female11!$E$12:$EA$12,0))</f>
        <v>3538</v>
      </c>
      <c r="E106">
        <v>3507</v>
      </c>
      <c r="F106" s="42">
        <f t="shared" si="18"/>
        <v>-3507</v>
      </c>
      <c r="G106">
        <v>4064</v>
      </c>
    </row>
    <row r="107" spans="1:7" x14ac:dyDescent="0.35">
      <c r="A107">
        <v>74</v>
      </c>
      <c r="B107" s="42">
        <f>INDEX(male11!$E$13:$EA$464,MATCH('2011v2021Data'!$A$2,male11!$D$13:$D$464,0),MATCH('2011v2021Data'!$A107,male11!$E$12:$EA$12,0))</f>
        <v>2894</v>
      </c>
      <c r="C107" s="42">
        <f t="shared" si="17"/>
        <v>-2894</v>
      </c>
      <c r="D107" s="42">
        <f>INDEX(female11!$E$13:$EA$464,MATCH('2011v2021Data'!$A$2,female11!$D$13:$D$464,0),MATCH('2011v2021Data'!$A107,female11!$E$12:$EA$12,0))</f>
        <v>3520</v>
      </c>
      <c r="E107">
        <v>3364</v>
      </c>
      <c r="F107" s="42">
        <f t="shared" si="18"/>
        <v>-3364</v>
      </c>
      <c r="G107">
        <v>4071</v>
      </c>
    </row>
    <row r="108" spans="1:7" x14ac:dyDescent="0.35">
      <c r="A108">
        <v>75</v>
      </c>
      <c r="B108" s="42">
        <f>INDEX(male11!$E$13:$EA$464,MATCH('2011v2021Data'!$A$2,male11!$D$13:$D$464,0),MATCH('2011v2021Data'!$A108,male11!$E$12:$EA$12,0))</f>
        <v>2795</v>
      </c>
      <c r="C108" s="42">
        <f t="shared" si="17"/>
        <v>-2795</v>
      </c>
      <c r="D108" s="42">
        <f>INDEX(female11!$E$13:$EA$464,MATCH('2011v2021Data'!$A$2,female11!$D$13:$D$464,0),MATCH('2011v2021Data'!$A108,female11!$E$12:$EA$12,0))</f>
        <v>3379</v>
      </c>
      <c r="E108">
        <v>2687</v>
      </c>
      <c r="F108" s="42">
        <f t="shared" si="18"/>
        <v>-2687</v>
      </c>
      <c r="G108">
        <v>3059</v>
      </c>
    </row>
    <row r="109" spans="1:7" x14ac:dyDescent="0.35">
      <c r="A109">
        <v>76</v>
      </c>
      <c r="B109" s="42">
        <f>INDEX(male11!$E$13:$EA$464,MATCH('2011v2021Data'!$A$2,male11!$D$13:$D$464,0),MATCH('2011v2021Data'!$A109,male11!$E$12:$EA$12,0))</f>
        <v>2642</v>
      </c>
      <c r="C109" s="42">
        <f t="shared" si="17"/>
        <v>-2642</v>
      </c>
      <c r="D109" s="42">
        <f>INDEX(female11!$E$13:$EA$464,MATCH('2011v2021Data'!$A$2,female11!$D$13:$D$464,0),MATCH('2011v2021Data'!$A109,female11!$E$12:$EA$12,0))</f>
        <v>3066</v>
      </c>
      <c r="E109">
        <v>2956</v>
      </c>
      <c r="F109" s="42">
        <f t="shared" si="18"/>
        <v>-2956</v>
      </c>
      <c r="G109">
        <v>3274</v>
      </c>
    </row>
    <row r="110" spans="1:7" x14ac:dyDescent="0.35">
      <c r="A110">
        <v>77</v>
      </c>
      <c r="B110" s="42">
        <f>INDEX(male11!$E$13:$EA$464,MATCH('2011v2021Data'!$A$2,male11!$D$13:$D$464,0),MATCH('2011v2021Data'!$A110,male11!$E$12:$EA$12,0))</f>
        <v>2391</v>
      </c>
      <c r="C110" s="42">
        <f t="shared" si="17"/>
        <v>-2391</v>
      </c>
      <c r="D110" s="42">
        <f>INDEX(female11!$E$13:$EA$464,MATCH('2011v2021Data'!$A$2,female11!$D$13:$D$464,0),MATCH('2011v2021Data'!$A110,female11!$E$12:$EA$12,0))</f>
        <v>2929</v>
      </c>
      <c r="E110">
        <v>2667</v>
      </c>
      <c r="F110" s="42">
        <f t="shared" si="18"/>
        <v>-2667</v>
      </c>
      <c r="G110">
        <v>3172</v>
      </c>
    </row>
    <row r="111" spans="1:7" x14ac:dyDescent="0.35">
      <c r="A111">
        <v>78</v>
      </c>
      <c r="B111" s="42">
        <f>INDEX(male11!$E$13:$EA$464,MATCH('2011v2021Data'!$A$2,male11!$D$13:$D$464,0),MATCH('2011v2021Data'!$A111,male11!$E$12:$EA$12,0))</f>
        <v>2463</v>
      </c>
      <c r="C111" s="42">
        <f t="shared" si="17"/>
        <v>-2463</v>
      </c>
      <c r="D111" s="42">
        <f>INDEX(female11!$E$13:$EA$464,MATCH('2011v2021Data'!$A$2,female11!$D$13:$D$464,0),MATCH('2011v2021Data'!$A111,female11!$E$12:$EA$12,0))</f>
        <v>3034</v>
      </c>
      <c r="E111">
        <v>2450</v>
      </c>
      <c r="F111" s="42">
        <f t="shared" si="18"/>
        <v>-2450</v>
      </c>
      <c r="G111">
        <v>3037</v>
      </c>
    </row>
    <row r="112" spans="1:7" x14ac:dyDescent="0.35">
      <c r="A112">
        <v>79</v>
      </c>
      <c r="B112" s="42">
        <f>INDEX(male11!$E$13:$EA$464,MATCH('2011v2021Data'!$A$2,male11!$D$13:$D$464,0),MATCH('2011v2021Data'!$A112,male11!$E$12:$EA$12,0))</f>
        <v>2216</v>
      </c>
      <c r="C112" s="42">
        <f t="shared" si="17"/>
        <v>-2216</v>
      </c>
      <c r="D112" s="42">
        <f>INDEX(female11!$E$13:$EA$464,MATCH('2011v2021Data'!$A$2,female11!$D$13:$D$464,0),MATCH('2011v2021Data'!$A112,female11!$E$12:$EA$12,0))</f>
        <v>2987</v>
      </c>
      <c r="E112">
        <v>2150</v>
      </c>
      <c r="F112" s="42">
        <f t="shared" si="18"/>
        <v>-2150</v>
      </c>
      <c r="G112">
        <v>2622</v>
      </c>
    </row>
    <row r="113" spans="1:7" x14ac:dyDescent="0.35">
      <c r="A113">
        <v>80</v>
      </c>
      <c r="B113" s="42">
        <f>INDEX(male11!$E$13:$EA$464,MATCH('2011v2021Data'!$A$2,male11!$D$13:$D$464,0),MATCH('2011v2021Data'!$A113,male11!$E$12:$EA$12,0))</f>
        <v>2189</v>
      </c>
      <c r="C113" s="42">
        <f t="shared" si="17"/>
        <v>-2189</v>
      </c>
      <c r="D113" s="42">
        <f>INDEX(female11!$E$13:$EA$464,MATCH('2011v2021Data'!$A$2,female11!$D$13:$D$464,0),MATCH('2011v2021Data'!$A113,female11!$E$12:$EA$12,0))</f>
        <v>2836</v>
      </c>
      <c r="E113">
        <v>1865</v>
      </c>
      <c r="F113" s="42">
        <f t="shared" si="18"/>
        <v>-1865</v>
      </c>
      <c r="G113">
        <v>2547</v>
      </c>
    </row>
    <row r="114" spans="1:7" x14ac:dyDescent="0.35">
      <c r="A114">
        <v>81</v>
      </c>
      <c r="B114" s="42">
        <f>INDEX(male11!$E$13:$EA$464,MATCH('2011v2021Data'!$A$2,male11!$D$13:$D$464,0),MATCH('2011v2021Data'!$A114,male11!$E$12:$EA$12,0))</f>
        <v>1907</v>
      </c>
      <c r="C114" s="42">
        <f t="shared" si="17"/>
        <v>-1907</v>
      </c>
      <c r="D114" s="42">
        <f>INDEX(female11!$E$13:$EA$464,MATCH('2011v2021Data'!$A$2,female11!$D$13:$D$464,0),MATCH('2011v2021Data'!$A114,female11!$E$12:$EA$12,0))</f>
        <v>2620</v>
      </c>
      <c r="E114">
        <v>2072</v>
      </c>
      <c r="F114" s="42">
        <f t="shared" si="18"/>
        <v>-2072</v>
      </c>
      <c r="G114">
        <v>2495</v>
      </c>
    </row>
    <row r="115" spans="1:7" x14ac:dyDescent="0.35">
      <c r="A115">
        <v>82</v>
      </c>
      <c r="B115" s="42">
        <f>INDEX(male11!$E$13:$EA$464,MATCH('2011v2021Data'!$A$2,male11!$D$13:$D$464,0),MATCH('2011v2021Data'!$A115,male11!$E$12:$EA$12,0))</f>
        <v>1757</v>
      </c>
      <c r="C115" s="42">
        <f t="shared" si="17"/>
        <v>-1757</v>
      </c>
      <c r="D115" s="42">
        <f>INDEX(female11!$E$13:$EA$464,MATCH('2011v2021Data'!$A$2,female11!$D$13:$D$464,0),MATCH('2011v2021Data'!$A115,female11!$E$12:$EA$12,0))</f>
        <v>2373</v>
      </c>
      <c r="E115">
        <v>1857</v>
      </c>
      <c r="F115" s="42">
        <f t="shared" si="18"/>
        <v>-1857</v>
      </c>
      <c r="G115">
        <v>2394</v>
      </c>
    </row>
    <row r="116" spans="1:7" x14ac:dyDescent="0.35">
      <c r="A116">
        <v>83</v>
      </c>
      <c r="B116" s="42">
        <f>INDEX(male11!$E$13:$EA$464,MATCH('2011v2021Data'!$A$2,male11!$D$13:$D$464,0),MATCH('2011v2021Data'!$A116,male11!$E$12:$EA$12,0))</f>
        <v>1497</v>
      </c>
      <c r="C116" s="42">
        <f t="shared" si="17"/>
        <v>-1497</v>
      </c>
      <c r="D116" s="42">
        <f>INDEX(female11!$E$13:$EA$464,MATCH('2011v2021Data'!$A$2,female11!$D$13:$D$464,0),MATCH('2011v2021Data'!$A116,female11!$E$12:$EA$12,0))</f>
        <v>2344</v>
      </c>
      <c r="E116">
        <v>1620</v>
      </c>
      <c r="F116" s="42">
        <f t="shared" si="18"/>
        <v>-1620</v>
      </c>
      <c r="G116">
        <v>2291</v>
      </c>
    </row>
    <row r="117" spans="1:7" x14ac:dyDescent="0.35">
      <c r="A117">
        <v>84</v>
      </c>
      <c r="B117" s="42">
        <f>INDEX(male11!$E$13:$EA$464,MATCH('2011v2021Data'!$A$2,male11!$D$13:$D$464,0),MATCH('2011v2021Data'!$A117,male11!$E$12:$EA$12,0))</f>
        <v>1405</v>
      </c>
      <c r="C117" s="42">
        <f t="shared" si="17"/>
        <v>-1405</v>
      </c>
      <c r="D117" s="42">
        <f>INDEX(female11!$E$13:$EA$464,MATCH('2011v2021Data'!$A$2,female11!$D$13:$D$464,0),MATCH('2011v2021Data'!$A117,female11!$E$12:$EA$12,0))</f>
        <v>2213</v>
      </c>
      <c r="E117">
        <v>1550</v>
      </c>
      <c r="F117" s="42">
        <f t="shared" si="18"/>
        <v>-1550</v>
      </c>
      <c r="G117">
        <v>2268</v>
      </c>
    </row>
    <row r="118" spans="1:7" x14ac:dyDescent="0.35">
      <c r="A118">
        <v>85</v>
      </c>
      <c r="B118" s="42">
        <f>INDEX(male11!$E$13:$EA$464,MATCH('2011v2021Data'!$A$2,male11!$D$13:$D$464,0),MATCH('2011v2021Data'!$A118,male11!$E$12:$EA$12,0))</f>
        <v>1180</v>
      </c>
      <c r="C118" s="42">
        <f t="shared" si="17"/>
        <v>-1180</v>
      </c>
      <c r="D118" s="42">
        <f>INDEX(female11!$E$13:$EA$464,MATCH('2011v2021Data'!$A$2,female11!$D$13:$D$464,0),MATCH('2011v2021Data'!$A118,female11!$E$12:$EA$12,0))</f>
        <v>1954</v>
      </c>
      <c r="E118">
        <v>1365</v>
      </c>
      <c r="F118" s="42">
        <f t="shared" si="18"/>
        <v>-1365</v>
      </c>
      <c r="G118">
        <v>2101</v>
      </c>
    </row>
    <row r="119" spans="1:7" x14ac:dyDescent="0.35">
      <c r="A119">
        <v>86</v>
      </c>
      <c r="B119" s="42">
        <f>INDEX(male11!$E$13:$EA$464,MATCH('2011v2021Data'!$A$2,male11!$D$13:$D$464,0),MATCH('2011v2021Data'!$A119,male11!$E$12:$EA$12,0))</f>
        <v>952</v>
      </c>
      <c r="C119" s="42">
        <f t="shared" si="17"/>
        <v>-952</v>
      </c>
      <c r="D119" s="42">
        <f>INDEX(female11!$E$13:$EA$464,MATCH('2011v2021Data'!$A$2,female11!$D$13:$D$464,0),MATCH('2011v2021Data'!$A119,female11!$E$12:$EA$12,0))</f>
        <v>1821</v>
      </c>
      <c r="E119">
        <v>1260</v>
      </c>
      <c r="F119" s="42">
        <f t="shared" si="18"/>
        <v>-1260</v>
      </c>
      <c r="G119">
        <v>1762</v>
      </c>
    </row>
    <row r="120" spans="1:7" x14ac:dyDescent="0.35">
      <c r="A120">
        <v>87</v>
      </c>
      <c r="B120" s="42">
        <f>INDEX(male11!$E$13:$EA$464,MATCH('2011v2021Data'!$A$2,male11!$D$13:$D$464,0),MATCH('2011v2021Data'!$A120,male11!$E$12:$EA$12,0))</f>
        <v>875</v>
      </c>
      <c r="C120" s="42">
        <f t="shared" si="17"/>
        <v>-875</v>
      </c>
      <c r="D120" s="42">
        <f>INDEX(female11!$E$13:$EA$464,MATCH('2011v2021Data'!$A$2,female11!$D$13:$D$464,0),MATCH('2011v2021Data'!$A120,female11!$E$12:$EA$12,0))</f>
        <v>1663</v>
      </c>
      <c r="E120">
        <v>948</v>
      </c>
      <c r="F120" s="42">
        <f t="shared" si="18"/>
        <v>-948</v>
      </c>
      <c r="G120">
        <v>1566</v>
      </c>
    </row>
    <row r="121" spans="1:7" x14ac:dyDescent="0.35">
      <c r="A121">
        <v>88</v>
      </c>
      <c r="B121" s="42">
        <f>INDEX(male11!$E$13:$EA$464,MATCH('2011v2021Data'!$A$2,male11!$D$13:$D$464,0),MATCH('2011v2021Data'!$A121,male11!$E$12:$EA$12,0))</f>
        <v>765</v>
      </c>
      <c r="C121" s="42">
        <f t="shared" si="17"/>
        <v>-765</v>
      </c>
      <c r="D121" s="42">
        <f>INDEX(female11!$E$13:$EA$464,MATCH('2011v2021Data'!$A$2,female11!$D$13:$D$464,0),MATCH('2011v2021Data'!$A121,female11!$E$12:$EA$12,0))</f>
        <v>1437</v>
      </c>
      <c r="E121">
        <v>953</v>
      </c>
      <c r="F121" s="42">
        <f t="shared" si="18"/>
        <v>-953</v>
      </c>
      <c r="G121">
        <v>1530</v>
      </c>
    </row>
    <row r="122" spans="1:7" x14ac:dyDescent="0.35">
      <c r="A122">
        <v>89</v>
      </c>
      <c r="B122" s="42">
        <f>INDEX(male11!$E$13:$EA$464,MATCH('2011v2021Data'!$A$2,male11!$D$13:$D$464,0),MATCH('2011v2021Data'!$A122,male11!$E$12:$EA$12,0))</f>
        <v>648</v>
      </c>
      <c r="C122" s="42">
        <f t="shared" si="17"/>
        <v>-648</v>
      </c>
      <c r="D122" s="42">
        <f>INDEX(female11!$E$13:$EA$464,MATCH('2011v2021Data'!$A$2,female11!$D$13:$D$464,0),MATCH('2011v2021Data'!$A122,female11!$E$12:$EA$12,0))</f>
        <v>1361</v>
      </c>
      <c r="E122">
        <v>741</v>
      </c>
      <c r="F122" s="42">
        <f t="shared" si="18"/>
        <v>-741</v>
      </c>
      <c r="G122">
        <v>1382</v>
      </c>
    </row>
    <row r="123" spans="1:7" x14ac:dyDescent="0.35">
      <c r="A123">
        <v>90</v>
      </c>
      <c r="B123" s="42">
        <f>SUM(B126:B136)</f>
        <v>1651</v>
      </c>
      <c r="C123" s="42">
        <f t="shared" ref="C123:F123" si="19">SUM(C126:C136)</f>
        <v>-1651</v>
      </c>
      <c r="D123" s="42">
        <f t="shared" si="19"/>
        <v>4761</v>
      </c>
      <c r="E123">
        <v>2491</v>
      </c>
      <c r="F123" s="42">
        <f t="shared" si="19"/>
        <v>-2675</v>
      </c>
      <c r="G123">
        <v>5425</v>
      </c>
    </row>
    <row r="124" spans="1:7" x14ac:dyDescent="0.35">
      <c r="A124" t="s">
        <v>861</v>
      </c>
      <c r="B124" s="42">
        <f>SUM(B33:B123)</f>
        <v>527806</v>
      </c>
      <c r="C124" s="42"/>
      <c r="D124" s="42">
        <f t="shared" ref="D124:G124" si="20">SUM(D33:D123)</f>
        <v>545239</v>
      </c>
      <c r="E124" s="42">
        <f t="shared" si="20"/>
        <v>560422</v>
      </c>
      <c r="F124" s="42"/>
      <c r="G124" s="42">
        <f t="shared" si="20"/>
        <v>584501</v>
      </c>
    </row>
    <row r="125" spans="1:7" x14ac:dyDescent="0.35">
      <c r="B125" s="42"/>
      <c r="C125" s="42"/>
      <c r="D125" s="42"/>
      <c r="E125" s="47"/>
      <c r="F125" s="42"/>
      <c r="G125" s="47"/>
    </row>
    <row r="126" spans="1:7" x14ac:dyDescent="0.35">
      <c r="A126">
        <v>90</v>
      </c>
      <c r="B126" s="42">
        <f>INDEX(male11!$E$13:$EA$464,MATCH('2011v2021Data'!$A$2,male11!$D$13:$D$464,0),MATCH('2011v2021Data'!$A126,male11!$E$12:$EA$12,0))</f>
        <v>511</v>
      </c>
      <c r="C126" s="42">
        <f t="shared" si="17"/>
        <v>-511</v>
      </c>
      <c r="D126" s="42">
        <f>INDEX(female11!$E$13:$EA$464,MATCH('2011v2021Data'!$A$2,female11!$D$13:$D$464,0),MATCH('2011v2021Data'!$A126,female11!$E$12:$EA$12,0))</f>
        <v>1281</v>
      </c>
      <c r="E126" s="47">
        <v>2675</v>
      </c>
      <c r="F126" s="42">
        <f t="shared" si="18"/>
        <v>-2675</v>
      </c>
      <c r="G126" s="47">
        <v>5545</v>
      </c>
    </row>
    <row r="127" spans="1:7" x14ac:dyDescent="0.35">
      <c r="A127">
        <v>91</v>
      </c>
      <c r="B127" s="42">
        <f>INDEX(male11!$E$13:$EA$464,MATCH('2011v2021Data'!$A$2,male11!$D$13:$D$464,0),MATCH('2011v2021Data'!$A127,male11!$E$12:$EA$12,0))</f>
        <v>368</v>
      </c>
      <c r="C127" s="42">
        <f t="shared" si="17"/>
        <v>-368</v>
      </c>
      <c r="D127" s="42">
        <f>INDEX(female11!$E$13:$EA$464,MATCH('2011v2021Data'!$A$2,female11!$D$13:$D$464,0),MATCH('2011v2021Data'!$A127,female11!$E$12:$EA$12,0))</f>
        <v>890</v>
      </c>
      <c r="F127" s="42">
        <f t="shared" si="18"/>
        <v>0</v>
      </c>
    </row>
    <row r="128" spans="1:7" x14ac:dyDescent="0.35">
      <c r="A128">
        <v>92</v>
      </c>
      <c r="B128" s="42">
        <f>INDEX(male11!$E$13:$EA$464,MATCH('2011v2021Data'!$A$2,male11!$D$13:$D$464,0),MATCH('2011v2021Data'!$A128,male11!$E$12:$EA$12,0))</f>
        <v>226</v>
      </c>
      <c r="C128" s="42">
        <f t="shared" si="17"/>
        <v>-226</v>
      </c>
      <c r="D128" s="42">
        <f>INDEX(female11!$E$13:$EA$464,MATCH('2011v2021Data'!$A$2,female11!$D$13:$D$464,0),MATCH('2011v2021Data'!$A128,female11!$E$12:$EA$12,0))</f>
        <v>584</v>
      </c>
      <c r="F128" s="42">
        <f t="shared" si="18"/>
        <v>0</v>
      </c>
    </row>
    <row r="129" spans="1:6" x14ac:dyDescent="0.35">
      <c r="A129">
        <v>93</v>
      </c>
      <c r="B129" s="42">
        <f>INDEX(male11!$E$13:$EA$464,MATCH('2011v2021Data'!$A$2,male11!$D$13:$D$464,0),MATCH('2011v2021Data'!$A129,male11!$E$12:$EA$12,0))</f>
        <v>177</v>
      </c>
      <c r="C129" s="42">
        <f t="shared" si="17"/>
        <v>-177</v>
      </c>
      <c r="D129" s="42">
        <f>INDEX(female11!$E$13:$EA$464,MATCH('2011v2021Data'!$A$2,female11!$D$13:$D$464,0),MATCH('2011v2021Data'!$A129,female11!$E$12:$EA$12,0))</f>
        <v>490</v>
      </c>
      <c r="F129" s="42">
        <f t="shared" si="18"/>
        <v>0</v>
      </c>
    </row>
    <row r="130" spans="1:6" x14ac:dyDescent="0.35">
      <c r="A130">
        <v>94</v>
      </c>
      <c r="B130" s="42">
        <f>INDEX(male11!$E$13:$EA$464,MATCH('2011v2021Data'!$A$2,male11!$D$13:$D$464,0),MATCH('2011v2021Data'!$A130,male11!$E$12:$EA$12,0))</f>
        <v>112</v>
      </c>
      <c r="C130" s="42">
        <f t="shared" si="17"/>
        <v>-112</v>
      </c>
      <c r="D130" s="42">
        <f>INDEX(female11!$E$13:$EA$464,MATCH('2011v2021Data'!$A$2,female11!$D$13:$D$464,0),MATCH('2011v2021Data'!$A130,female11!$E$12:$EA$12,0))</f>
        <v>396</v>
      </c>
      <c r="F130" s="42">
        <f t="shared" si="18"/>
        <v>0</v>
      </c>
    </row>
    <row r="131" spans="1:6" x14ac:dyDescent="0.35">
      <c r="A131">
        <v>95</v>
      </c>
      <c r="B131" s="42">
        <f>INDEX(male11!$E$13:$EA$464,MATCH('2011v2021Data'!$A$2,male11!$D$13:$D$464,0),MATCH('2011v2021Data'!$A131,male11!$E$12:$EA$12,0))</f>
        <v>75</v>
      </c>
      <c r="C131" s="42">
        <f t="shared" si="17"/>
        <v>-75</v>
      </c>
      <c r="D131" s="42">
        <f>INDEX(female11!$E$13:$EA$464,MATCH('2011v2021Data'!$A$2,female11!$D$13:$D$464,0),MATCH('2011v2021Data'!$A131,female11!$E$12:$EA$12,0))</f>
        <v>308</v>
      </c>
      <c r="F131" s="42">
        <f t="shared" si="18"/>
        <v>0</v>
      </c>
    </row>
    <row r="132" spans="1:6" x14ac:dyDescent="0.35">
      <c r="A132">
        <v>96</v>
      </c>
      <c r="B132" s="42">
        <f>INDEX(male11!$E$13:$EA$464,MATCH('2011v2021Data'!$A$2,male11!$D$13:$D$464,0),MATCH('2011v2021Data'!$A132,male11!$E$12:$EA$12,0))</f>
        <v>58</v>
      </c>
      <c r="C132" s="42">
        <f t="shared" si="17"/>
        <v>-58</v>
      </c>
      <c r="D132" s="42">
        <f>INDEX(female11!$E$13:$EA$464,MATCH('2011v2021Data'!$A$2,female11!$D$13:$D$464,0),MATCH('2011v2021Data'!$A132,female11!$E$12:$EA$12,0))</f>
        <v>270</v>
      </c>
      <c r="F132" s="42">
        <f t="shared" si="18"/>
        <v>0</v>
      </c>
    </row>
    <row r="133" spans="1:6" x14ac:dyDescent="0.35">
      <c r="A133">
        <v>97</v>
      </c>
      <c r="B133" s="42">
        <f>INDEX(male11!$E$13:$EA$464,MATCH('2011v2021Data'!$A$2,male11!$D$13:$D$464,0),MATCH('2011v2021Data'!$A133,male11!$E$12:$EA$12,0))</f>
        <v>45</v>
      </c>
      <c r="C133" s="42">
        <f t="shared" si="17"/>
        <v>-45</v>
      </c>
      <c r="D133" s="42">
        <f>INDEX(female11!$E$13:$EA$464,MATCH('2011v2021Data'!$A$2,female11!$D$13:$D$464,0),MATCH('2011v2021Data'!$A133,female11!$E$12:$EA$12,0))</f>
        <v>199</v>
      </c>
      <c r="F133" s="42">
        <f t="shared" si="18"/>
        <v>0</v>
      </c>
    </row>
    <row r="134" spans="1:6" x14ac:dyDescent="0.35">
      <c r="A134">
        <v>98</v>
      </c>
      <c r="B134" s="42">
        <f>INDEX(male11!$E$13:$EA$464,MATCH('2011v2021Data'!$A$2,male11!$D$13:$D$464,0),MATCH('2011v2021Data'!$A134,male11!$E$12:$EA$12,0))</f>
        <v>35</v>
      </c>
      <c r="C134" s="42">
        <f t="shared" si="17"/>
        <v>-35</v>
      </c>
      <c r="D134" s="42">
        <f>INDEX(female11!$E$13:$EA$464,MATCH('2011v2021Data'!$A$2,female11!$D$13:$D$464,0),MATCH('2011v2021Data'!$A134,female11!$E$12:$EA$12,0))</f>
        <v>125</v>
      </c>
      <c r="F134" s="42">
        <f t="shared" si="18"/>
        <v>0</v>
      </c>
    </row>
    <row r="135" spans="1:6" x14ac:dyDescent="0.35">
      <c r="A135">
        <v>99</v>
      </c>
      <c r="B135" s="42">
        <f>INDEX(male11!$E$13:$EA$464,MATCH('2011v2021Data'!$A$2,male11!$D$13:$D$464,0),MATCH('2011v2021Data'!$A135,male11!$E$12:$EA$12,0))</f>
        <v>11</v>
      </c>
      <c r="C135" s="42">
        <f t="shared" si="17"/>
        <v>-11</v>
      </c>
      <c r="D135" s="42">
        <f>INDEX(female11!$E$13:$EA$464,MATCH('2011v2021Data'!$A$2,female11!$D$13:$D$464,0),MATCH('2011v2021Data'!$A135,female11!$E$12:$EA$12,0))</f>
        <v>85</v>
      </c>
      <c r="F135" s="42">
        <f t="shared" si="18"/>
        <v>0</v>
      </c>
    </row>
    <row r="136" spans="1:6" x14ac:dyDescent="0.35">
      <c r="A136" s="43" t="s">
        <v>836</v>
      </c>
      <c r="B136" s="42">
        <f>INDEX(male11!$E$13:$EA$464,MATCH('2011v2021Data'!$A$2,male11!$D$13:$D$464,0),MATCH('2011v2021Data'!$A136,male11!$E$12:$EA$12,0))</f>
        <v>33</v>
      </c>
      <c r="C136" s="42">
        <f t="shared" si="17"/>
        <v>-33</v>
      </c>
      <c r="D136" s="42">
        <f>INDEX(female11!$E$13:$EA$464,MATCH('2011v2021Data'!$A$2,female11!$D$13:$D$464,0),MATCH('2011v2021Data'!$A136,female11!$E$12:$EA$12,0))</f>
        <v>133</v>
      </c>
      <c r="F136" s="42">
        <f t="shared" si="18"/>
        <v>0</v>
      </c>
    </row>
    <row r="137" spans="1:6" x14ac:dyDescent="0.35">
      <c r="A137" s="43"/>
      <c r="B137" s="42"/>
      <c r="C137" s="42"/>
      <c r="D137" s="42"/>
    </row>
    <row r="138" spans="1:6" x14ac:dyDescent="0.35">
      <c r="A138" t="s">
        <v>861</v>
      </c>
      <c r="B138" s="42">
        <f>SUM(B33:B136)</f>
        <v>1057263</v>
      </c>
      <c r="D138" s="42">
        <f>SUM(D33:D136)</f>
        <v>1095239</v>
      </c>
    </row>
    <row r="139" spans="1:6" x14ac:dyDescent="0.35">
      <c r="A139" t="s">
        <v>890</v>
      </c>
    </row>
    <row r="1980" spans="1:1" x14ac:dyDescent="0.35">
      <c r="A1980" t="s">
        <v>858</v>
      </c>
    </row>
  </sheetData>
  <sortState xmlns:xlrd2="http://schemas.microsoft.com/office/spreadsheetml/2017/richdata2" ref="AB5:AD22">
    <sortCondition descending="1" ref="AC5:AC22"/>
  </sortState>
  <phoneticPr fontId="26" type="noConversion"/>
  <hyperlinks>
    <hyperlink ref="A1" location="Index" display="Back to Index" xr:uid="{1A5C6866-A9DE-4FCD-A7B5-6963E0661CAF}"/>
  </hyperlink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8198" r:id="rId4" name="ComboBox1">
          <controlPr defaultSize="0" autoLine="0" altText="Use this dropdown box to select area of interest" linkedCell="A2" listFillRange="' LA list'!B2:B51" r:id="rId5">
            <anchor moveWithCells="1">
              <from>
                <xdr:col>17</xdr:col>
                <xdr:colOff>0</xdr:colOff>
                <xdr:row>1</xdr:row>
                <xdr:rowOff>0</xdr:rowOff>
              </from>
              <to>
                <xdr:col>19</xdr:col>
                <xdr:colOff>546100</xdr:colOff>
                <xdr:row>3</xdr:row>
                <xdr:rowOff>114300</xdr:rowOff>
              </to>
            </anchor>
          </controlPr>
        </control>
      </mc:Choice>
      <mc:Fallback>
        <control shapeId="8198" r:id="rId4" name="ComboBox1"/>
      </mc:Fallback>
    </mc:AlternateContent>
  </control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4CC52-CFF9-450A-AB58-C605B8C03D9A}">
  <sheetPr codeName="Sheet92"/>
  <dimension ref="A1:AB49"/>
  <sheetViews>
    <sheetView workbookViewId="0">
      <selection activeCell="C4" sqref="C4"/>
    </sheetView>
  </sheetViews>
  <sheetFormatPr defaultRowHeight="14.5" x14ac:dyDescent="0.35"/>
  <cols>
    <col min="1" max="1" width="13" bestFit="1" customWidth="1"/>
    <col min="2" max="2" width="26.1796875" bestFit="1" customWidth="1"/>
    <col min="9" max="9" width="2.7265625" customWidth="1"/>
    <col min="10" max="10" width="10" customWidth="1"/>
    <col min="11" max="11" width="10.1796875" customWidth="1"/>
    <col min="13" max="13" width="9.81640625" bestFit="1" customWidth="1"/>
    <col min="14" max="15" width="9.81640625" customWidth="1"/>
    <col min="16" max="16" width="2.7265625" customWidth="1"/>
    <col min="17" max="17" width="20.54296875" bestFit="1" customWidth="1"/>
    <col min="18" max="18" width="24" bestFit="1" customWidth="1"/>
    <col min="19" max="22" width="20.54296875" bestFit="1" customWidth="1"/>
    <col min="23" max="23" width="18.26953125" bestFit="1" customWidth="1"/>
    <col min="24" max="24" width="17.54296875" bestFit="1" customWidth="1"/>
    <col min="25" max="25" width="13.81640625" bestFit="1" customWidth="1"/>
    <col min="26" max="26" width="13.7265625" bestFit="1" customWidth="1"/>
    <col min="27" max="27" width="10.54296875" bestFit="1" customWidth="1"/>
    <col min="28" max="28" width="10.1796875" bestFit="1" customWidth="1"/>
  </cols>
  <sheetData>
    <row r="1" spans="1:28" x14ac:dyDescent="0.35">
      <c r="A1" s="268" t="s">
        <v>1138</v>
      </c>
    </row>
    <row r="2" spans="1:28" x14ac:dyDescent="0.35">
      <c r="A2" s="166"/>
      <c r="B2" s="166"/>
      <c r="C2" s="166">
        <v>2021</v>
      </c>
      <c r="D2" s="166">
        <v>2021</v>
      </c>
      <c r="E2" s="166">
        <v>2021</v>
      </c>
      <c r="F2" s="166">
        <v>2021</v>
      </c>
      <c r="G2" s="166">
        <v>2021</v>
      </c>
      <c r="H2" s="166">
        <v>2021</v>
      </c>
      <c r="I2" s="166"/>
      <c r="J2" s="166">
        <v>2011</v>
      </c>
      <c r="K2" s="166">
        <v>2011</v>
      </c>
      <c r="L2" s="166">
        <v>2011</v>
      </c>
      <c r="M2" s="166">
        <v>2011</v>
      </c>
      <c r="N2" s="166">
        <v>2011</v>
      </c>
      <c r="O2" s="166">
        <v>2011</v>
      </c>
      <c r="P2" s="166"/>
      <c r="Q2" s="166" t="s">
        <v>924</v>
      </c>
      <c r="R2" s="166" t="s">
        <v>924</v>
      </c>
      <c r="S2" s="166" t="s">
        <v>924</v>
      </c>
      <c r="T2" s="166" t="s">
        <v>924</v>
      </c>
      <c r="U2" s="166" t="s">
        <v>924</v>
      </c>
      <c r="V2" s="166" t="s">
        <v>924</v>
      </c>
      <c r="W2" s="166" t="s">
        <v>924</v>
      </c>
      <c r="X2" s="166" t="s">
        <v>924</v>
      </c>
      <c r="Y2" s="166" t="s">
        <v>924</v>
      </c>
      <c r="Z2" s="166" t="s">
        <v>924</v>
      </c>
      <c r="AA2" s="170" t="s">
        <v>924</v>
      </c>
      <c r="AB2" s="170" t="s">
        <v>937</v>
      </c>
    </row>
    <row r="3" spans="1:28" x14ac:dyDescent="0.35">
      <c r="A3" s="166"/>
      <c r="B3" s="166"/>
      <c r="C3" s="168" t="s">
        <v>910</v>
      </c>
      <c r="D3" s="168" t="s">
        <v>911</v>
      </c>
      <c r="E3" s="168" t="s">
        <v>912</v>
      </c>
      <c r="F3" s="168" t="s">
        <v>913</v>
      </c>
      <c r="G3" s="168" t="s">
        <v>932</v>
      </c>
      <c r="H3" s="168" t="s">
        <v>863</v>
      </c>
      <c r="I3" s="166"/>
      <c r="J3" s="166" t="s">
        <v>910</v>
      </c>
      <c r="K3" s="166" t="s">
        <v>911</v>
      </c>
      <c r="L3" s="166" t="s">
        <v>912</v>
      </c>
      <c r="M3" s="166" t="s">
        <v>913</v>
      </c>
      <c r="N3" s="167" t="s">
        <v>931</v>
      </c>
      <c r="O3" s="167" t="s">
        <v>863</v>
      </c>
      <c r="P3" s="166"/>
      <c r="Q3" s="166" t="s">
        <v>922</v>
      </c>
      <c r="R3" s="166" t="s">
        <v>923</v>
      </c>
      <c r="S3" s="166" t="s">
        <v>925</v>
      </c>
      <c r="T3" s="166" t="s">
        <v>926</v>
      </c>
      <c r="U3" s="166" t="s">
        <v>927</v>
      </c>
      <c r="V3" s="166" t="s">
        <v>928</v>
      </c>
      <c r="W3" s="166" t="s">
        <v>929</v>
      </c>
      <c r="X3" s="166" t="s">
        <v>930</v>
      </c>
      <c r="Y3" s="166" t="s">
        <v>933</v>
      </c>
      <c r="Z3" s="166" t="s">
        <v>934</v>
      </c>
      <c r="AA3" s="170" t="s">
        <v>935</v>
      </c>
      <c r="AB3" s="170" t="s">
        <v>936</v>
      </c>
    </row>
    <row r="4" spans="1:28" x14ac:dyDescent="0.35">
      <c r="A4" t="s">
        <v>328</v>
      </c>
      <c r="B4" t="s">
        <v>329</v>
      </c>
      <c r="C4">
        <f>INDEX('all11'!$DW$12:$DW$464, MATCH('2011v2021Areas'!$A4,'all11'!$A$12:$A$464,0))</f>
        <v>244682</v>
      </c>
      <c r="D4">
        <f>INDEX('all11'!$DY$12:$DY$464, MATCH('2011v2021Areas'!$A4,'all11'!$A$12:$A$464,0))+INDEX('all11'!$DZ$12:$DZ$464, MATCH('2011v2021Areas'!$A4,'all11'!$A$12:$A$464,0))</f>
        <v>690150</v>
      </c>
      <c r="E4">
        <f>INDEX('all11'!$EA$12:$EA$464, MATCH('2011v2021Areas'!$A4,'all11'!$A$12:$A$464,0))</f>
        <v>138213</v>
      </c>
      <c r="F4">
        <f>INDEX('all11'!$E$12:$E$464, MATCH('2011v2021Areas'!$A4,'all11'!$A$12:$A$464,0))</f>
        <v>1073045</v>
      </c>
      <c r="G4">
        <f>INDEX('all11'!$F$12:$F$464, MATCH('2011v2021Areas'!$A4,'all11'!$A$12:$A$464,0))</f>
        <v>81901</v>
      </c>
      <c r="H4">
        <f>INDEX('all11'!$DP$12:$DP$464, MATCH('2011v2021Areas'!$A4,'all11'!$A$12:$A$464,0))+INDEX('all11'!$DJ$12:$DJ$464, MATCH('2011v2021Areas'!$A4,'all11'!$A$12:$A$464,0))</f>
        <v>6246</v>
      </c>
      <c r="J4" s="42">
        <f>INDEX('all11'!$DW$12:$DW$464, MATCH('2011v2021Areas'!$A4,'all11'!$A$12:$A$464,0))</f>
        <v>244682</v>
      </c>
      <c r="K4" s="42">
        <f>INDEX('all11'!$DY$12:$DY$464, MATCH('2011v2021Areas'!$A4,'all11'!$A$12:$A$464,0))+INDEX('all11'!$DZ$12:$DZ$464, MATCH('2011v2021Areas'!$A4,'all11'!$A$12:$A$464,0))</f>
        <v>690150</v>
      </c>
      <c r="L4" s="42">
        <f>INDEX('all11'!$EA$12:$EA$464, MATCH('2011v2021Areas'!$A4,'all11'!$A$12:$A$464,0))</f>
        <v>138213</v>
      </c>
      <c r="M4" s="42">
        <f>INDEX('all11'!$E$12:$E$464, MATCH('2011v2021Areas'!$A4,'all11'!$A$12:$A$464,0))</f>
        <v>1073045</v>
      </c>
      <c r="N4" s="42">
        <f>INDEX('all11'!$F$12:$F$464, MATCH('2011v2021Areas'!$A4,'all11'!$A$12:$A$464,0))</f>
        <v>81901</v>
      </c>
      <c r="O4" s="42">
        <f>INDEX('all11'!$DP$12:$DP$464, MATCH('2011v2021Areas'!$A4,'all11'!$A$12:$A$464,0))+INDEX('all11'!$DJ$12:$DJ$464, MATCH('2011v2021Areas'!$A4,'all11'!$A$12:$A$464,0))</f>
        <v>6246</v>
      </c>
      <c r="Q4" s="42">
        <f>C4-J4</f>
        <v>0</v>
      </c>
      <c r="R4">
        <f t="shared" ref="R4:R45" si="0">Q4/J4*100</f>
        <v>0</v>
      </c>
      <c r="S4" s="42">
        <f>D4-K4</f>
        <v>0</v>
      </c>
      <c r="T4">
        <f t="shared" ref="T4:T45" si="1">S4/K4*100</f>
        <v>0</v>
      </c>
      <c r="U4" s="42">
        <f>E4-L4</f>
        <v>0</v>
      </c>
      <c r="V4">
        <f t="shared" ref="V4:V45" si="2">U4/L4*100</f>
        <v>0</v>
      </c>
      <c r="W4" s="42">
        <f>G4-N4</f>
        <v>0</v>
      </c>
      <c r="X4">
        <f>W4/N4*100</f>
        <v>0</v>
      </c>
      <c r="Y4" s="42">
        <f>H4-O4</f>
        <v>0</v>
      </c>
      <c r="Z4">
        <f>Y4/O4*100</f>
        <v>0</v>
      </c>
      <c r="AA4" s="42">
        <f>F4-M4</f>
        <v>0</v>
      </c>
      <c r="AB4">
        <f>AA4/M4*100</f>
        <v>0</v>
      </c>
    </row>
    <row r="5" spans="1:28" x14ac:dyDescent="0.35">
      <c r="A5" t="s">
        <v>690</v>
      </c>
      <c r="B5" t="s">
        <v>691</v>
      </c>
      <c r="J5" s="42">
        <f>INDEX('all11'!$DW$12:$DW$464, MATCH('2011v2021Areas'!$A5,'all11'!$A$12:$A$464,0))</f>
        <v>78581</v>
      </c>
      <c r="K5" s="42">
        <f>INDEX('all11'!$DY$12:$DY$464, MATCH('2011v2021Areas'!$A5,'all11'!$A$12:$A$464,0))+INDEX('all11'!$DZ$12:$DZ$464, MATCH('2011v2021Areas'!$A5,'all11'!$A$12:$A$464,0))</f>
        <v>293781</v>
      </c>
      <c r="L5" s="42">
        <f>INDEX('all11'!$EA$12:$EA$464, MATCH('2011v2021Areas'!$A5,'all11'!$A$12:$A$464,0))</f>
        <v>55872</v>
      </c>
      <c r="M5" s="42">
        <f>SUM(J5:L5)</f>
        <v>428234</v>
      </c>
      <c r="N5" s="42">
        <f>INDEX('all11'!$F$12:$F$464, MATCH('2011v2021Areas'!$A5,'all11'!$A$12:$A$464,0))</f>
        <v>29633</v>
      </c>
      <c r="O5" s="42">
        <f>INDEX('all11'!$DP$12:$DP$464, MATCH('2011v2021Areas'!$A5,'all11'!$A$12:$A$464,0))+INDEX('all11'!$DJ$12:$DJ$464, MATCH('2011v2021Areas'!$A5,'all11'!$A$12:$A$464,0))</f>
        <v>3037</v>
      </c>
      <c r="Q5" s="42">
        <f t="shared" ref="Q5:Q45" si="3">C5-J5</f>
        <v>-78581</v>
      </c>
      <c r="R5">
        <f t="shared" si="0"/>
        <v>-100</v>
      </c>
      <c r="S5" s="42">
        <f t="shared" ref="S5:S45" si="4">D5-K5</f>
        <v>-293781</v>
      </c>
      <c r="T5">
        <f t="shared" si="1"/>
        <v>-100</v>
      </c>
      <c r="U5" s="42">
        <f t="shared" ref="U5:U45" si="5">E5-L5</f>
        <v>-55872</v>
      </c>
      <c r="V5">
        <f t="shared" si="2"/>
        <v>-100</v>
      </c>
      <c r="W5" s="42">
        <f t="shared" ref="W5:W45" si="6">G5-N5</f>
        <v>-29633</v>
      </c>
      <c r="X5">
        <f t="shared" ref="X5:X45" si="7">W5/N5*100</f>
        <v>-100</v>
      </c>
      <c r="Y5" s="42">
        <f t="shared" ref="Y5:Y45" si="8">H5-O5</f>
        <v>-3037</v>
      </c>
      <c r="Z5">
        <f t="shared" ref="Z5:Z45" si="9">Y5/O5*100</f>
        <v>-100</v>
      </c>
      <c r="AA5" s="42">
        <f t="shared" ref="AA5:AA45" si="10">F5-M5</f>
        <v>-428234</v>
      </c>
      <c r="AB5">
        <f t="shared" ref="AB5:AB45" si="11">AA5/M5*100</f>
        <v>-100</v>
      </c>
    </row>
    <row r="6" spans="1:28" x14ac:dyDescent="0.35">
      <c r="A6" t="s">
        <v>344</v>
      </c>
      <c r="B6" t="s">
        <v>345</v>
      </c>
      <c r="J6" s="42">
        <f>INDEX('all11'!$DW$12:$DW$464, MATCH('2011v2021Areas'!$A6,'all11'!$A$12:$A$464,0))</f>
        <v>16530</v>
      </c>
      <c r="K6" s="42">
        <f>INDEX('all11'!$DY$12:$DY$464, MATCH('2011v2021Areas'!$A6,'all11'!$A$12:$A$464,0))+INDEX('all11'!$DZ$12:$DZ$464, MATCH('2011v2021Areas'!$A6,'all11'!$A$12:$A$464,0))</f>
        <v>57972</v>
      </c>
      <c r="L6" s="42">
        <f>INDEX('all11'!$EA$12:$EA$464, MATCH('2011v2021Areas'!$A6,'all11'!$A$12:$A$464,0))</f>
        <v>19135</v>
      </c>
      <c r="M6" s="42">
        <f>INDEX('all11'!$E$12:$E$464, MATCH('2011v2021Areas'!A6,'all11'!$A$12:$A$464,0))</f>
        <v>93637</v>
      </c>
      <c r="N6" s="42">
        <f>INDEX('all11'!$F$12:$F$464, MATCH('2011v2021Areas'!$A6,'all11'!$A$12:$A$464,0))</f>
        <v>4822</v>
      </c>
      <c r="O6" s="42">
        <f>INDEX('all11'!$DP$12:$DP$464, MATCH('2011v2021Areas'!$A6,'all11'!$A$12:$A$464,0))+INDEX('all11'!$DJ$12:$DJ$464, MATCH('2011v2021Areas'!$A6,'all11'!$A$12:$A$464,0))</f>
        <v>966</v>
      </c>
      <c r="Q6" s="42">
        <f t="shared" si="3"/>
        <v>-16530</v>
      </c>
      <c r="R6">
        <f t="shared" si="0"/>
        <v>-100</v>
      </c>
      <c r="S6" s="42">
        <f t="shared" si="4"/>
        <v>-57972</v>
      </c>
      <c r="T6">
        <f t="shared" si="1"/>
        <v>-100</v>
      </c>
      <c r="U6" s="42">
        <f t="shared" si="5"/>
        <v>-19135</v>
      </c>
      <c r="V6">
        <f t="shared" si="2"/>
        <v>-100</v>
      </c>
      <c r="W6" s="42">
        <f t="shared" si="6"/>
        <v>-4822</v>
      </c>
      <c r="X6">
        <f t="shared" si="7"/>
        <v>-100</v>
      </c>
      <c r="Y6" s="42">
        <f t="shared" si="8"/>
        <v>-966</v>
      </c>
      <c r="Z6">
        <f t="shared" si="9"/>
        <v>-100</v>
      </c>
      <c r="AA6" s="42">
        <f t="shared" si="10"/>
        <v>-93637</v>
      </c>
      <c r="AB6">
        <f t="shared" si="11"/>
        <v>-100</v>
      </c>
    </row>
    <row r="7" spans="1:28" x14ac:dyDescent="0.35">
      <c r="A7" t="s">
        <v>298</v>
      </c>
      <c r="B7" t="s">
        <v>299</v>
      </c>
      <c r="J7" s="42">
        <f>INDEX('all11'!$DW$12:$DW$464, MATCH('2011v2021Areas'!$A7,'all11'!$A$12:$A$464,0))</f>
        <v>18435</v>
      </c>
      <c r="K7" s="42">
        <f>INDEX('all11'!$DY$12:$DY$464, MATCH('2011v2021Areas'!$A7,'all11'!$A$12:$A$464,0))+INDEX('all11'!$DZ$12:$DZ$464, MATCH('2011v2021Areas'!$A7,'all11'!$A$12:$A$464,0))</f>
        <v>63370</v>
      </c>
      <c r="L7" s="42">
        <f>INDEX('all11'!$EA$12:$EA$464, MATCH('2011v2021Areas'!$A7,'all11'!$A$12:$A$464,0))</f>
        <v>15657</v>
      </c>
      <c r="M7" s="42">
        <f>INDEX('all11'!$E$12:$E$464, MATCH('2011v2021Areas'!A7,'all11'!$A$12:$A$464,0))</f>
        <v>97462</v>
      </c>
      <c r="N7" s="42">
        <f>INDEX('all11'!$F$12:$F$464, MATCH('2011v2021Areas'!$A7,'all11'!$A$12:$A$464,0))</f>
        <v>5871</v>
      </c>
      <c r="O7" s="42">
        <f>INDEX('all11'!$DP$12:$DP$464, MATCH('2011v2021Areas'!$A7,'all11'!$A$12:$A$464,0))+INDEX('all11'!$DJ$12:$DJ$464, MATCH('2011v2021Areas'!$A7,'all11'!$A$12:$A$464,0))</f>
        <v>551</v>
      </c>
      <c r="Q7" s="42">
        <f t="shared" si="3"/>
        <v>-18435</v>
      </c>
      <c r="R7">
        <f t="shared" si="0"/>
        <v>-100</v>
      </c>
      <c r="S7" s="42">
        <f t="shared" si="4"/>
        <v>-63370</v>
      </c>
      <c r="T7">
        <f t="shared" si="1"/>
        <v>-100</v>
      </c>
      <c r="U7" s="42">
        <f t="shared" si="5"/>
        <v>-15657</v>
      </c>
      <c r="V7">
        <f t="shared" si="2"/>
        <v>-100</v>
      </c>
      <c r="W7" s="42">
        <f t="shared" si="6"/>
        <v>-5871</v>
      </c>
      <c r="X7">
        <f t="shared" si="7"/>
        <v>-100</v>
      </c>
      <c r="Y7" s="42">
        <f t="shared" si="8"/>
        <v>-551</v>
      </c>
      <c r="Z7">
        <f t="shared" si="9"/>
        <v>-100</v>
      </c>
      <c r="AA7" s="42">
        <f t="shared" si="10"/>
        <v>-97462</v>
      </c>
      <c r="AB7">
        <f t="shared" si="11"/>
        <v>-100</v>
      </c>
    </row>
    <row r="8" spans="1:28" x14ac:dyDescent="0.35">
      <c r="A8" t="s">
        <v>798</v>
      </c>
      <c r="B8" t="s">
        <v>799</v>
      </c>
      <c r="J8" s="42">
        <f>INDEX('all11'!$DW$12:$DW$464, MATCH('2011v2021Areas'!$A8,'all11'!$A$12:$A$464,0))</f>
        <v>62975</v>
      </c>
      <c r="K8" s="42">
        <f>INDEX('all11'!$DY$12:$DY$464, MATCH('2011v2021Areas'!$A8,'all11'!$A$12:$A$464,0))+INDEX('all11'!$DZ$12:$DZ$464, MATCH('2011v2021Areas'!$A8,'all11'!$A$12:$A$464,0))</f>
        <v>237563</v>
      </c>
      <c r="L8" s="42">
        <f>INDEX('all11'!$EA$12:$EA$464, MATCH('2011v2021Areas'!$A8,'all11'!$A$12:$A$464,0))</f>
        <v>45552</v>
      </c>
      <c r="M8" s="42">
        <f>INDEX('all11'!$E$12:$E$464, MATCH('2011v2021Areas'!A8,'all11'!$A$12:$A$464,0))</f>
        <v>346090</v>
      </c>
      <c r="N8" s="42">
        <f>INDEX('all11'!$F$12:$F$464, MATCH('2011v2021Areas'!$A8,'all11'!$A$12:$A$464,0))</f>
        <v>22378</v>
      </c>
      <c r="O8" s="42">
        <f>INDEX('all11'!$DP$12:$DP$464, MATCH('2011v2021Areas'!$A8,'all11'!$A$12:$A$464,0))+INDEX('all11'!$DJ$12:$DJ$464, MATCH('2011v2021Areas'!$A8,'all11'!$A$12:$A$464,0))</f>
        <v>2154</v>
      </c>
      <c r="Q8" s="42">
        <f t="shared" si="3"/>
        <v>-62975</v>
      </c>
      <c r="R8">
        <f t="shared" si="0"/>
        <v>-100</v>
      </c>
      <c r="S8" s="42">
        <f t="shared" si="4"/>
        <v>-237563</v>
      </c>
      <c r="T8">
        <f t="shared" si="1"/>
        <v>-100</v>
      </c>
      <c r="U8" s="42">
        <f t="shared" si="5"/>
        <v>-45552</v>
      </c>
      <c r="V8">
        <f t="shared" si="2"/>
        <v>-100</v>
      </c>
      <c r="W8" s="42">
        <f t="shared" si="6"/>
        <v>-22378</v>
      </c>
      <c r="X8">
        <f t="shared" si="7"/>
        <v>-100</v>
      </c>
      <c r="Y8" s="42">
        <f t="shared" si="8"/>
        <v>-2154</v>
      </c>
      <c r="Z8">
        <f t="shared" si="9"/>
        <v>-100</v>
      </c>
      <c r="AA8" s="42">
        <f t="shared" si="10"/>
        <v>-346090</v>
      </c>
      <c r="AB8">
        <f t="shared" si="11"/>
        <v>-100</v>
      </c>
    </row>
    <row r="9" spans="1:28" x14ac:dyDescent="0.35">
      <c r="A9" t="s">
        <v>330</v>
      </c>
      <c r="B9" t="s">
        <v>331</v>
      </c>
      <c r="J9" s="42">
        <f>INDEX('all11'!$DW$12:$DW$464, MATCH('2011v2021Areas'!$A9,'all11'!$A$12:$A$464,0))</f>
        <v>62854</v>
      </c>
      <c r="K9" s="42">
        <f>INDEX('all11'!$DY$12:$DY$464, MATCH('2011v2021Areas'!$A9,'all11'!$A$12:$A$464,0))+INDEX('all11'!$DZ$12:$DZ$464, MATCH('2011v2021Areas'!$A9,'all11'!$A$12:$A$464,0))</f>
        <v>207856</v>
      </c>
      <c r="L9" s="42">
        <f>INDEX('all11'!$EA$12:$EA$464, MATCH('2011v2021Areas'!$A9,'all11'!$A$12:$A$464,0))</f>
        <v>46250</v>
      </c>
      <c r="M9" s="42">
        <f>INDEX('all11'!$E$12:$E$464, MATCH('2011v2021Areas'!A9,'all11'!$A$12:$A$464,0))</f>
        <v>316960</v>
      </c>
      <c r="N9" s="42">
        <f>INDEX('all11'!$F$12:$F$464, MATCH('2011v2021Areas'!$A9,'all11'!$A$12:$A$464,0))</f>
        <v>22476</v>
      </c>
      <c r="O9" s="42">
        <f>INDEX('all11'!$DP$12:$DP$464, MATCH('2011v2021Areas'!$A9,'all11'!$A$12:$A$464,0))+INDEX('all11'!$DJ$12:$DJ$464, MATCH('2011v2021Areas'!$A9,'all11'!$A$12:$A$464,0))</f>
        <v>2239</v>
      </c>
      <c r="Q9" s="42">
        <f t="shared" si="3"/>
        <v>-62854</v>
      </c>
      <c r="R9">
        <f t="shared" si="0"/>
        <v>-100</v>
      </c>
      <c r="S9" s="42">
        <f t="shared" si="4"/>
        <v>-207856</v>
      </c>
      <c r="T9">
        <f t="shared" si="1"/>
        <v>-100</v>
      </c>
      <c r="U9" s="42">
        <f t="shared" si="5"/>
        <v>-46250</v>
      </c>
      <c r="V9">
        <f t="shared" si="2"/>
        <v>-100</v>
      </c>
      <c r="W9" s="42">
        <f t="shared" si="6"/>
        <v>-22476</v>
      </c>
      <c r="X9">
        <f t="shared" si="7"/>
        <v>-100</v>
      </c>
      <c r="Y9" s="42">
        <f t="shared" si="8"/>
        <v>-2239</v>
      </c>
      <c r="Z9">
        <f t="shared" si="9"/>
        <v>-100</v>
      </c>
      <c r="AA9" s="42">
        <f t="shared" si="10"/>
        <v>-316960</v>
      </c>
      <c r="AB9">
        <f t="shared" si="11"/>
        <v>-100</v>
      </c>
    </row>
    <row r="10" spans="1:28" x14ac:dyDescent="0.35">
      <c r="A10" t="s">
        <v>332</v>
      </c>
      <c r="B10" t="s">
        <v>915</v>
      </c>
      <c r="J10" s="42">
        <f>INDEX('all11'!$DW$12:$DW$464, MATCH('2011v2021Areas'!$A10,'all11'!$A$12:$A$464,0))</f>
        <v>59504</v>
      </c>
      <c r="K10" s="42">
        <f>INDEX('all11'!$DY$12:$DY$464, MATCH('2011v2021Areas'!$A10,'all11'!$A$12:$A$464,0))+INDEX('all11'!$DZ$12:$DZ$464, MATCH('2011v2021Areas'!$A10,'all11'!$A$12:$A$464,0))</f>
        <v>195224</v>
      </c>
      <c r="L10" s="42">
        <f>INDEX('all11'!$EA$12:$EA$464, MATCH('2011v2021Areas'!$A10,'all11'!$A$12:$A$464,0))</f>
        <v>58197</v>
      </c>
      <c r="M10" s="42">
        <f>INDEX('all11'!$E$12:$E$464, MATCH('2011v2021Areas'!A10,'all11'!$A$12:$A$464,0))</f>
        <v>312925</v>
      </c>
      <c r="N10" s="42">
        <f>INDEX('all11'!$F$12:$F$464, MATCH('2011v2021Areas'!$A10,'all11'!$A$12:$A$464,0))</f>
        <v>18867</v>
      </c>
      <c r="O10" s="42">
        <f>INDEX('all11'!$DP$12:$DP$464, MATCH('2011v2021Areas'!$A10,'all11'!$A$12:$A$464,0))+INDEX('all11'!$DJ$12:$DJ$464, MATCH('2011v2021Areas'!$A10,'all11'!$A$12:$A$464,0))</f>
        <v>2186</v>
      </c>
      <c r="Q10" s="42">
        <f t="shared" si="3"/>
        <v>-59504</v>
      </c>
      <c r="R10">
        <f t="shared" si="0"/>
        <v>-100</v>
      </c>
      <c r="S10" s="42">
        <f t="shared" si="4"/>
        <v>-195224</v>
      </c>
      <c r="T10">
        <f t="shared" si="1"/>
        <v>-100</v>
      </c>
      <c r="U10" s="42">
        <f t="shared" si="5"/>
        <v>-58197</v>
      </c>
      <c r="V10">
        <f t="shared" si="2"/>
        <v>-100</v>
      </c>
      <c r="W10" s="42">
        <f t="shared" si="6"/>
        <v>-18867</v>
      </c>
      <c r="X10">
        <f t="shared" si="7"/>
        <v>-100</v>
      </c>
      <c r="Y10" s="42">
        <f t="shared" si="8"/>
        <v>-2186</v>
      </c>
      <c r="Z10">
        <f t="shared" si="9"/>
        <v>-100</v>
      </c>
      <c r="AA10" s="42">
        <f t="shared" si="10"/>
        <v>-312925</v>
      </c>
      <c r="AB10">
        <f t="shared" si="11"/>
        <v>-100</v>
      </c>
    </row>
    <row r="11" spans="1:28" x14ac:dyDescent="0.35">
      <c r="A11" t="s">
        <v>300</v>
      </c>
      <c r="B11" t="s">
        <v>301</v>
      </c>
      <c r="J11" s="42">
        <f>INDEX('all11'!$DW$12:$DW$464, MATCH('2011v2021Areas'!$A11,'all11'!$A$12:$A$464,0))</f>
        <v>21762</v>
      </c>
      <c r="K11" s="42">
        <f>INDEX('all11'!$DY$12:$DY$464, MATCH('2011v2021Areas'!$A11,'all11'!$A$12:$A$464,0))+INDEX('all11'!$DZ$12:$DZ$464, MATCH('2011v2021Areas'!$A11,'all11'!$A$12:$A$464,0))</f>
        <v>72690</v>
      </c>
      <c r="L11" s="42">
        <f>INDEX('all11'!$EA$12:$EA$464, MATCH('2011v2021Areas'!$A11,'all11'!$A$12:$A$464,0))</f>
        <v>19131</v>
      </c>
      <c r="M11" s="42">
        <f>INDEX('all11'!$E$12:$E$464, MATCH('2011v2021Areas'!A11,'all11'!$A$12:$A$464,0))</f>
        <v>113583</v>
      </c>
      <c r="N11" s="42">
        <f>INDEX('all11'!$F$12:$F$464, MATCH('2011v2021Areas'!$A11,'all11'!$A$12:$A$464,0))</f>
        <v>7002</v>
      </c>
      <c r="O11" s="42">
        <f>INDEX('all11'!$DP$12:$DP$464, MATCH('2011v2021Areas'!$A11,'all11'!$A$12:$A$464,0))+INDEX('all11'!$DJ$12:$DJ$464, MATCH('2011v2021Areas'!$A11,'all11'!$A$12:$A$464,0))</f>
        <v>746</v>
      </c>
      <c r="Q11" s="42">
        <f t="shared" si="3"/>
        <v>-21762</v>
      </c>
      <c r="R11">
        <f t="shared" si="0"/>
        <v>-100</v>
      </c>
      <c r="S11" s="42">
        <f t="shared" si="4"/>
        <v>-72690</v>
      </c>
      <c r="T11">
        <f t="shared" si="1"/>
        <v>-100</v>
      </c>
      <c r="U11" s="42">
        <f t="shared" si="5"/>
        <v>-19131</v>
      </c>
      <c r="V11">
        <f t="shared" si="2"/>
        <v>-100</v>
      </c>
      <c r="W11" s="42">
        <f t="shared" si="6"/>
        <v>-7002</v>
      </c>
      <c r="X11">
        <f t="shared" si="7"/>
        <v>-100</v>
      </c>
      <c r="Y11" s="42">
        <f t="shared" si="8"/>
        <v>-746</v>
      </c>
      <c r="Z11">
        <f t="shared" si="9"/>
        <v>-100</v>
      </c>
      <c r="AA11" s="42">
        <f t="shared" si="10"/>
        <v>-113583</v>
      </c>
      <c r="AB11">
        <f t="shared" si="11"/>
        <v>-100</v>
      </c>
    </row>
    <row r="12" spans="1:28" x14ac:dyDescent="0.35">
      <c r="A12" t="s">
        <v>26</v>
      </c>
      <c r="B12" t="s">
        <v>858</v>
      </c>
      <c r="J12" s="42">
        <f>INDEX('all11'!$DW$12:$DW$464, MATCH('2011v2021Areas'!$A12,'all11'!$A$12:$A$464,0))</f>
        <v>10022836</v>
      </c>
      <c r="K12" s="42">
        <f>INDEX('all11'!$DY$12:$DY$464, MATCH('2011v2021Areas'!$A12,'all11'!$A$12:$A$464,0))+INDEX('all11'!$DZ$12:$DZ$464, MATCH('2011v2021Areas'!$A12,'all11'!$A$12:$A$464,0))</f>
        <v>34329091</v>
      </c>
      <c r="L12" s="42">
        <f>INDEX('all11'!$EA$12:$EA$464, MATCH('2011v2021Areas'!$A12,'all11'!$A$12:$A$464,0))</f>
        <v>8660529</v>
      </c>
      <c r="M12" s="42">
        <f>INDEX('all11'!$E$12:$E$464, MATCH('2011v2021Areas'!A12,'all11'!$A$12:$A$464,0))</f>
        <v>53012456</v>
      </c>
      <c r="N12" s="42">
        <f>INDEX('all11'!$F$12:$F$464, MATCH('2011v2021Areas'!$A12,'all11'!$A$12:$A$464,0))</f>
        <v>3318449</v>
      </c>
      <c r="O12" s="42">
        <f>INDEX('all11'!$DP$12:$DP$464, MATCH('2011v2021Areas'!$A12,'all11'!$A$12:$A$464,0))+INDEX('all11'!$DJ$12:$DJ$464, MATCH('2011v2021Areas'!$A12,'all11'!$A$12:$A$464,0))</f>
        <v>393241</v>
      </c>
      <c r="Q12" s="42">
        <f t="shared" si="3"/>
        <v>-10022836</v>
      </c>
      <c r="R12">
        <f t="shared" si="0"/>
        <v>-100</v>
      </c>
      <c r="S12" s="42">
        <f t="shared" si="4"/>
        <v>-34329091</v>
      </c>
      <c r="T12">
        <f t="shared" si="1"/>
        <v>-100</v>
      </c>
      <c r="U12" s="42">
        <f t="shared" si="5"/>
        <v>-8660529</v>
      </c>
      <c r="V12">
        <f t="shared" si="2"/>
        <v>-100</v>
      </c>
      <c r="W12" s="42">
        <f t="shared" si="6"/>
        <v>-3318449</v>
      </c>
      <c r="X12">
        <f t="shared" si="7"/>
        <v>-100</v>
      </c>
      <c r="Y12" s="42">
        <f t="shared" si="8"/>
        <v>-393241</v>
      </c>
      <c r="Z12">
        <f t="shared" si="9"/>
        <v>-100</v>
      </c>
      <c r="AA12" s="42">
        <f t="shared" si="10"/>
        <v>-53012456</v>
      </c>
      <c r="AB12">
        <f t="shared" si="11"/>
        <v>-100</v>
      </c>
    </row>
    <row r="13" spans="1:28" x14ac:dyDescent="0.35">
      <c r="A13" t="s">
        <v>24</v>
      </c>
      <c r="B13" t="s">
        <v>0</v>
      </c>
      <c r="J13" s="42">
        <f>INDEX('all11'!$DW$12:$DW$464, MATCH('2011v2021Areas'!$A13,'all11'!$A$12:$A$464,0))</f>
        <v>10579132</v>
      </c>
      <c r="K13" s="42">
        <f>INDEX('all11'!$DY$12:$DY$464, MATCH('2011v2021Areas'!$A13,'all11'!$A$12:$A$464,0))+INDEX('all11'!$DZ$12:$DZ$464, MATCH('2011v2021Areas'!$A13,'all11'!$A$12:$A$464,0))</f>
        <v>36273707</v>
      </c>
      <c r="L13" s="42">
        <f>INDEX('all11'!$EA$12:$EA$464, MATCH('2011v2021Areas'!$A13,'all11'!$A$12:$A$464,0))</f>
        <v>9223073</v>
      </c>
      <c r="M13" s="42">
        <f>INDEX('all11'!$E$12:$E$464, MATCH('2011v2021Areas'!A13,'all11'!$A$12:$A$464,0))</f>
        <v>56075912</v>
      </c>
      <c r="N13" s="42">
        <f>INDEX('all11'!$F$12:$F$464, MATCH('2011v2021Areas'!$A13,'all11'!$A$12:$A$464,0))</f>
        <v>3496750</v>
      </c>
      <c r="O13" s="42">
        <f>INDEX('all11'!$DP$12:$DP$464, MATCH('2011v2021Areas'!$A13,'all11'!$A$12:$A$464,0))+INDEX('all11'!$DJ$12:$DJ$464, MATCH('2011v2021Areas'!$A13,'all11'!$A$12:$A$464,0))</f>
        <v>417831</v>
      </c>
      <c r="Q13" s="42">
        <f t="shared" si="3"/>
        <v>-10579132</v>
      </c>
      <c r="R13">
        <f t="shared" si="0"/>
        <v>-100</v>
      </c>
      <c r="S13" s="42">
        <f t="shared" si="4"/>
        <v>-36273707</v>
      </c>
      <c r="T13">
        <f t="shared" si="1"/>
        <v>-100</v>
      </c>
      <c r="U13" s="42">
        <f t="shared" si="5"/>
        <v>-9223073</v>
      </c>
      <c r="V13">
        <f t="shared" si="2"/>
        <v>-100</v>
      </c>
      <c r="W13" s="42">
        <f t="shared" si="6"/>
        <v>-3496750</v>
      </c>
      <c r="X13">
        <f t="shared" si="7"/>
        <v>-100</v>
      </c>
      <c r="Y13" s="42">
        <f t="shared" si="8"/>
        <v>-417831</v>
      </c>
      <c r="Z13">
        <f t="shared" si="9"/>
        <v>-100</v>
      </c>
      <c r="AA13" s="42">
        <f t="shared" si="10"/>
        <v>-56075912</v>
      </c>
      <c r="AB13">
        <f t="shared" si="11"/>
        <v>-100</v>
      </c>
    </row>
    <row r="14" spans="1:28" x14ac:dyDescent="0.35">
      <c r="A14" t="s">
        <v>289</v>
      </c>
      <c r="B14" t="s">
        <v>917</v>
      </c>
      <c r="J14" s="42">
        <f>INDEX('all11'!$DW$12:$DW$464, MATCH('2011v2021Areas'!$A14,'all11'!$A$12:$A$464,0))</f>
        <v>31515</v>
      </c>
      <c r="K14" s="42">
        <f>INDEX('all11'!$DY$12:$DY$464, MATCH('2011v2021Areas'!$A14,'all11'!$A$12:$A$464,0))+INDEX('all11'!$DZ$12:$DZ$464, MATCH('2011v2021Areas'!$A14,'all11'!$A$12:$A$464,0))</f>
        <v>112946</v>
      </c>
      <c r="L14" s="42">
        <f>INDEX('all11'!$EA$12:$EA$464, MATCH('2011v2021Areas'!$A14,'all11'!$A$12:$A$464,0))</f>
        <v>39016</v>
      </c>
      <c r="M14" s="42">
        <f>INDEX('all11'!$E$12:$E$464, MATCH('2011v2021Areas'!A14,'all11'!$A$12:$A$464,0))</f>
        <v>183477</v>
      </c>
      <c r="N14" s="42">
        <f>INDEX('all11'!$F$12:$F$464, MATCH('2011v2021Areas'!$A14,'all11'!$A$12:$A$464,0))</f>
        <v>9580</v>
      </c>
      <c r="O14" s="42">
        <f>INDEX('all11'!$DP$12:$DP$464, MATCH('2011v2021Areas'!$A14,'all11'!$A$12:$A$464,0))+INDEX('all11'!$DJ$12:$DJ$464, MATCH('2011v2021Areas'!$A14,'all11'!$A$12:$A$464,0))</f>
        <v>1741</v>
      </c>
      <c r="Q14" s="42">
        <f t="shared" si="3"/>
        <v>-31515</v>
      </c>
      <c r="R14">
        <f t="shared" si="0"/>
        <v>-100</v>
      </c>
      <c r="S14" s="42">
        <f t="shared" si="4"/>
        <v>-112946</v>
      </c>
      <c r="T14">
        <f t="shared" si="1"/>
        <v>-100</v>
      </c>
      <c r="U14" s="42">
        <f t="shared" si="5"/>
        <v>-39016</v>
      </c>
      <c r="V14">
        <f t="shared" si="2"/>
        <v>-100</v>
      </c>
      <c r="W14" s="42">
        <f t="shared" si="6"/>
        <v>-9580</v>
      </c>
      <c r="X14">
        <f t="shared" si="7"/>
        <v>-100</v>
      </c>
      <c r="Y14" s="42">
        <f t="shared" si="8"/>
        <v>-1741</v>
      </c>
      <c r="Z14">
        <f t="shared" si="9"/>
        <v>-100</v>
      </c>
      <c r="AA14" s="42">
        <f t="shared" si="10"/>
        <v>-183477</v>
      </c>
      <c r="AB14">
        <f t="shared" si="11"/>
        <v>-100</v>
      </c>
    </row>
    <row r="15" spans="1:28" x14ac:dyDescent="0.35">
      <c r="A15" t="s">
        <v>191</v>
      </c>
      <c r="B15" t="s">
        <v>192</v>
      </c>
      <c r="J15" s="42">
        <f>INDEX('all11'!$DW$12:$DW$464, MATCH('2011v2021Areas'!$A15,'all11'!$A$12:$A$464,0))</f>
        <v>137493</v>
      </c>
      <c r="K15" s="42">
        <f>INDEX('all11'!$DY$12:$DY$464, MATCH('2011v2021Areas'!$A15,'all11'!$A$12:$A$464,0))+INDEX('all11'!$DZ$12:$DZ$464, MATCH('2011v2021Areas'!$A15,'all11'!$A$12:$A$464,0))</f>
        <v>504394</v>
      </c>
      <c r="L15" s="42">
        <f>INDEX('all11'!$EA$12:$EA$464, MATCH('2011v2021Areas'!$A15,'all11'!$A$12:$A$464,0))</f>
        <v>109598</v>
      </c>
      <c r="M15" s="42">
        <f>INDEX('all11'!$E$12:$E$464, MATCH('2011v2021Areas'!A15,'all11'!$A$12:$A$464,0))</f>
        <v>751485</v>
      </c>
      <c r="N15" s="42">
        <f>INDEX('all11'!$F$12:$F$464, MATCH('2011v2021Areas'!$A15,'all11'!$A$12:$A$464,0))</f>
        <v>47844</v>
      </c>
      <c r="O15" s="42">
        <f>INDEX('all11'!$DP$12:$DP$464, MATCH('2011v2021Areas'!$A15,'all11'!$A$12:$A$464,0))+INDEX('all11'!$DJ$12:$DJ$464, MATCH('2011v2021Areas'!$A15,'all11'!$A$12:$A$464,0))</f>
        <v>4871</v>
      </c>
      <c r="Q15" s="42">
        <f t="shared" si="3"/>
        <v>-137493</v>
      </c>
      <c r="R15">
        <f t="shared" si="0"/>
        <v>-100</v>
      </c>
      <c r="S15" s="42">
        <f t="shared" si="4"/>
        <v>-504394</v>
      </c>
      <c r="T15">
        <f t="shared" si="1"/>
        <v>-100</v>
      </c>
      <c r="U15" s="42">
        <f t="shared" si="5"/>
        <v>-109598</v>
      </c>
      <c r="V15">
        <f t="shared" si="2"/>
        <v>-100</v>
      </c>
      <c r="W15" s="42">
        <f t="shared" si="6"/>
        <v>-47844</v>
      </c>
      <c r="X15">
        <f t="shared" si="7"/>
        <v>-100</v>
      </c>
      <c r="Y15" s="42">
        <f t="shared" si="8"/>
        <v>-4871</v>
      </c>
      <c r="Z15">
        <f t="shared" si="9"/>
        <v>-100</v>
      </c>
      <c r="AA15" s="42">
        <f t="shared" si="10"/>
        <v>-751485</v>
      </c>
      <c r="AB15">
        <f t="shared" si="11"/>
        <v>-100</v>
      </c>
    </row>
    <row r="16" spans="1:28" x14ac:dyDescent="0.35">
      <c r="A16" t="s">
        <v>302</v>
      </c>
      <c r="B16" t="s">
        <v>303</v>
      </c>
      <c r="J16" s="42">
        <f>INDEX('all11'!$DW$12:$DW$464, MATCH('2011v2021Areas'!$A16,'all11'!$A$12:$A$464,0))</f>
        <v>17597</v>
      </c>
      <c r="K16" s="42">
        <f>INDEX('all11'!$DY$12:$DY$464, MATCH('2011v2021Areas'!$A16,'all11'!$A$12:$A$464,0))+INDEX('all11'!$DZ$12:$DZ$464, MATCH('2011v2021Areas'!$A16,'all11'!$A$12:$A$464,0))</f>
        <v>62803</v>
      </c>
      <c r="L16" s="42">
        <f>INDEX('all11'!$EA$12:$EA$464, MATCH('2011v2021Areas'!$A16,'all11'!$A$12:$A$464,0))</f>
        <v>20254</v>
      </c>
      <c r="M16" s="42">
        <f>INDEX('all11'!$E$12:$E$464, MATCH('2011v2021Areas'!A16,'all11'!$A$12:$A$464,0))</f>
        <v>100654</v>
      </c>
      <c r="N16" s="42">
        <f>INDEX('all11'!$F$12:$F$464, MATCH('2011v2021Areas'!$A16,'all11'!$A$12:$A$464,0))</f>
        <v>5285</v>
      </c>
      <c r="O16" s="42">
        <f>INDEX('all11'!$DP$12:$DP$464, MATCH('2011v2021Areas'!$A16,'all11'!$A$12:$A$464,0))+INDEX('all11'!$DJ$12:$DJ$464, MATCH('2011v2021Areas'!$A16,'all11'!$A$12:$A$464,0))</f>
        <v>772</v>
      </c>
      <c r="Q16" s="42">
        <f t="shared" si="3"/>
        <v>-17597</v>
      </c>
      <c r="R16">
        <f t="shared" si="0"/>
        <v>-100</v>
      </c>
      <c r="S16" s="42">
        <f t="shared" si="4"/>
        <v>-62803</v>
      </c>
      <c r="T16">
        <f t="shared" si="1"/>
        <v>-100</v>
      </c>
      <c r="U16" s="42">
        <f t="shared" si="5"/>
        <v>-20254</v>
      </c>
      <c r="V16">
        <f t="shared" si="2"/>
        <v>-100</v>
      </c>
      <c r="W16" s="42">
        <f t="shared" si="6"/>
        <v>-5285</v>
      </c>
      <c r="X16">
        <f t="shared" si="7"/>
        <v>-100</v>
      </c>
      <c r="Y16" s="42">
        <f t="shared" si="8"/>
        <v>-772</v>
      </c>
      <c r="Z16">
        <f t="shared" si="9"/>
        <v>-100</v>
      </c>
      <c r="AA16" s="42">
        <f t="shared" si="10"/>
        <v>-100654</v>
      </c>
      <c r="AB16">
        <f t="shared" si="11"/>
        <v>-100</v>
      </c>
    </row>
    <row r="17" spans="1:28" x14ac:dyDescent="0.35">
      <c r="A17" t="s">
        <v>137</v>
      </c>
      <c r="B17" t="s">
        <v>138</v>
      </c>
      <c r="J17" s="42">
        <f>INDEX('all11'!$DW$12:$DW$464, MATCH('2011v2021Areas'!$A17,'all11'!$A$12:$A$464,0))</f>
        <v>78100</v>
      </c>
      <c r="K17" s="42">
        <f>INDEX('all11'!$DY$12:$DY$464, MATCH('2011v2021Areas'!$A17,'all11'!$A$12:$A$464,0))+INDEX('all11'!$DZ$12:$DZ$464, MATCH('2011v2021Areas'!$A17,'all11'!$A$12:$A$464,0))</f>
        <v>322849</v>
      </c>
      <c r="L17" s="42">
        <f>INDEX('all11'!$EA$12:$EA$464, MATCH('2011v2021Areas'!$A17,'all11'!$A$12:$A$464,0))</f>
        <v>65466</v>
      </c>
      <c r="M17" s="42">
        <f>INDEX('all11'!$E$12:$E$464, MATCH('2011v2021Areas'!A17,'all11'!$A$12:$A$464,0))</f>
        <v>466415</v>
      </c>
      <c r="N17" s="42">
        <f>INDEX('all11'!$F$12:$F$464, MATCH('2011v2021Areas'!$A17,'all11'!$A$12:$A$464,0))</f>
        <v>26099</v>
      </c>
      <c r="O17" s="42">
        <f>INDEX('all11'!$DP$12:$DP$464, MATCH('2011v2021Areas'!$A17,'all11'!$A$12:$A$464,0))+INDEX('all11'!$DJ$12:$DJ$464, MATCH('2011v2021Areas'!$A17,'all11'!$A$12:$A$464,0))</f>
        <v>2358</v>
      </c>
      <c r="Q17" s="42">
        <f t="shared" si="3"/>
        <v>-78100</v>
      </c>
      <c r="R17">
        <f t="shared" si="0"/>
        <v>-100</v>
      </c>
      <c r="S17" s="42">
        <f t="shared" si="4"/>
        <v>-322849</v>
      </c>
      <c r="T17">
        <f t="shared" si="1"/>
        <v>-100</v>
      </c>
      <c r="U17" s="42">
        <f t="shared" si="5"/>
        <v>-65466</v>
      </c>
      <c r="V17">
        <f t="shared" si="2"/>
        <v>-100</v>
      </c>
      <c r="W17" s="42">
        <f t="shared" si="6"/>
        <v>-26099</v>
      </c>
      <c r="X17">
        <f t="shared" si="7"/>
        <v>-100</v>
      </c>
      <c r="Y17" s="42">
        <f t="shared" si="8"/>
        <v>-2358</v>
      </c>
      <c r="Z17">
        <f t="shared" si="9"/>
        <v>-100</v>
      </c>
      <c r="AA17" s="42">
        <f t="shared" si="10"/>
        <v>-466415</v>
      </c>
      <c r="AB17">
        <f t="shared" si="11"/>
        <v>-100</v>
      </c>
    </row>
    <row r="18" spans="1:28" x14ac:dyDescent="0.35">
      <c r="A18" t="s">
        <v>346</v>
      </c>
      <c r="B18" t="s">
        <v>347</v>
      </c>
      <c r="J18" s="42">
        <f>INDEX('all11'!$DW$12:$DW$464, MATCH('2011v2021Areas'!$A18,'all11'!$A$12:$A$464,0))</f>
        <v>12412</v>
      </c>
      <c r="K18" s="42">
        <f>INDEX('all11'!$DY$12:$DY$464, MATCH('2011v2021Areas'!$A18,'all11'!$A$12:$A$464,0))+INDEX('all11'!$DZ$12:$DZ$464, MATCH('2011v2021Areas'!$A18,'all11'!$A$12:$A$464,0))</f>
        <v>44238</v>
      </c>
      <c r="L18" s="42">
        <f>INDEX('all11'!$EA$12:$EA$464, MATCH('2011v2021Areas'!$A18,'all11'!$A$12:$A$464,0))</f>
        <v>17981</v>
      </c>
      <c r="M18" s="42">
        <f>INDEX('all11'!$E$12:$E$464, MATCH('2011v2021Areas'!A18,'all11'!$A$12:$A$464,0))</f>
        <v>74631</v>
      </c>
      <c r="N18" s="42">
        <f>INDEX('all11'!$F$12:$F$464, MATCH('2011v2021Areas'!$A18,'all11'!$A$12:$A$464,0))</f>
        <v>3297</v>
      </c>
      <c r="O18" s="42">
        <f>INDEX('all11'!$DP$12:$DP$464, MATCH('2011v2021Areas'!$A18,'all11'!$A$12:$A$464,0))+INDEX('all11'!$DJ$12:$DJ$464, MATCH('2011v2021Areas'!$A18,'all11'!$A$12:$A$464,0))</f>
        <v>898</v>
      </c>
      <c r="Q18" s="42">
        <f t="shared" si="3"/>
        <v>-12412</v>
      </c>
      <c r="R18">
        <f t="shared" si="0"/>
        <v>-100</v>
      </c>
      <c r="S18" s="42">
        <f t="shared" si="4"/>
        <v>-44238</v>
      </c>
      <c r="T18">
        <f t="shared" si="1"/>
        <v>-100</v>
      </c>
      <c r="U18" s="42">
        <f t="shared" si="5"/>
        <v>-17981</v>
      </c>
      <c r="V18">
        <f t="shared" si="2"/>
        <v>-100</v>
      </c>
      <c r="W18" s="42">
        <f t="shared" si="6"/>
        <v>-3297</v>
      </c>
      <c r="X18">
        <f t="shared" si="7"/>
        <v>-100</v>
      </c>
      <c r="Y18" s="42">
        <f t="shared" si="8"/>
        <v>-898</v>
      </c>
      <c r="Z18">
        <f t="shared" si="9"/>
        <v>-100</v>
      </c>
      <c r="AA18" s="42">
        <f t="shared" si="10"/>
        <v>-74631</v>
      </c>
      <c r="AB18">
        <f t="shared" si="11"/>
        <v>-100</v>
      </c>
    </row>
    <row r="19" spans="1:28" x14ac:dyDescent="0.35">
      <c r="A19" t="s">
        <v>91</v>
      </c>
      <c r="B19" t="s">
        <v>92</v>
      </c>
      <c r="J19" s="42">
        <f>INDEX('all11'!$DW$12:$DW$464, MATCH('2011v2021Areas'!$A19,'all11'!$A$12:$A$464,0))</f>
        <v>97418</v>
      </c>
      <c r="K19" s="42">
        <f>INDEX('all11'!$DY$12:$DY$464, MATCH('2011v2021Areas'!$A19,'all11'!$A$12:$A$464,0))+INDEX('all11'!$DZ$12:$DZ$464, MATCH('2011v2021Areas'!$A19,'all11'!$A$12:$A$464,0))</f>
        <v>358165</v>
      </c>
      <c r="L19" s="42">
        <f>INDEX('all11'!$EA$12:$EA$464, MATCH('2011v2021Areas'!$A19,'all11'!$A$12:$A$464,0))</f>
        <v>47544</v>
      </c>
      <c r="M19" s="42">
        <f>INDEX('all11'!$E$12:$E$464, MATCH('2011v2021Areas'!A19,'all11'!$A$12:$A$464,0))</f>
        <v>503127</v>
      </c>
      <c r="N19" s="42">
        <f>INDEX('all11'!$F$12:$F$464, MATCH('2011v2021Areas'!$A19,'all11'!$A$12:$A$464,0))</f>
        <v>36413</v>
      </c>
      <c r="O19" s="42">
        <f>INDEX('all11'!$DP$12:$DP$464, MATCH('2011v2021Areas'!$A19,'all11'!$A$12:$A$464,0))+INDEX('all11'!$DJ$12:$DJ$464, MATCH('2011v2021Areas'!$A19,'all11'!$A$12:$A$464,0))</f>
        <v>2091</v>
      </c>
      <c r="Q19" s="42">
        <f t="shared" si="3"/>
        <v>-97418</v>
      </c>
      <c r="R19">
        <f t="shared" si="0"/>
        <v>-100</v>
      </c>
      <c r="S19" s="42">
        <f t="shared" si="4"/>
        <v>-358165</v>
      </c>
      <c r="T19">
        <f t="shared" si="1"/>
        <v>-100</v>
      </c>
      <c r="U19" s="42">
        <f t="shared" si="5"/>
        <v>-47544</v>
      </c>
      <c r="V19">
        <f t="shared" si="2"/>
        <v>-100</v>
      </c>
      <c r="W19" s="42">
        <f t="shared" si="6"/>
        <v>-36413</v>
      </c>
      <c r="X19">
        <f t="shared" si="7"/>
        <v>-100</v>
      </c>
      <c r="Y19" s="42">
        <f t="shared" si="8"/>
        <v>-2091</v>
      </c>
      <c r="Z19">
        <f t="shared" si="9"/>
        <v>-100</v>
      </c>
      <c r="AA19" s="42">
        <f t="shared" si="10"/>
        <v>-503127</v>
      </c>
      <c r="AB19">
        <f t="shared" si="11"/>
        <v>-100</v>
      </c>
    </row>
    <row r="20" spans="1:28" x14ac:dyDescent="0.35">
      <c r="A20" t="s">
        <v>49</v>
      </c>
      <c r="B20" t="s">
        <v>921</v>
      </c>
      <c r="J20" s="42">
        <f>INDEX('all11'!$DW$12:$DW$464, MATCH('2011v2021Areas'!$A20,'all11'!$A$12:$A$464,0))</f>
        <v>47974</v>
      </c>
      <c r="K20" s="42">
        <f>INDEX('all11'!$DY$12:$DY$464, MATCH('2011v2021Areas'!$A20,'all11'!$A$12:$A$464,0))+INDEX('all11'!$DZ$12:$DZ$464, MATCH('2011v2021Areas'!$A20,'all11'!$A$12:$A$464,0))</f>
        <v>193484</v>
      </c>
      <c r="L20" s="42">
        <f>INDEX('all11'!$EA$12:$EA$464, MATCH('2011v2021Areas'!$A20,'all11'!$A$12:$A$464,0))</f>
        <v>38719</v>
      </c>
      <c r="M20" s="42">
        <f>INDEX('all11'!$E$12:$E$464, MATCH('2011v2021Areas'!A20,'all11'!$A$12:$A$464,0))</f>
        <v>280177</v>
      </c>
      <c r="N20" s="42">
        <f>INDEX('all11'!$F$12:$F$464, MATCH('2011v2021Areas'!$A20,'all11'!$A$12:$A$464,0))</f>
        <v>16522</v>
      </c>
      <c r="O20" s="42">
        <f>INDEX('all11'!$DP$12:$DP$464, MATCH('2011v2021Areas'!$A20,'all11'!$A$12:$A$464,0))+INDEX('all11'!$DJ$12:$DJ$464, MATCH('2011v2021Areas'!$A20,'all11'!$A$12:$A$464,0))</f>
        <v>1855</v>
      </c>
      <c r="Q20" s="42">
        <f t="shared" si="3"/>
        <v>-47974</v>
      </c>
      <c r="R20">
        <f t="shared" si="0"/>
        <v>-100</v>
      </c>
      <c r="S20" s="42">
        <f t="shared" si="4"/>
        <v>-193484</v>
      </c>
      <c r="T20">
        <f t="shared" si="1"/>
        <v>-100</v>
      </c>
      <c r="U20" s="42">
        <f t="shared" si="5"/>
        <v>-38719</v>
      </c>
      <c r="V20">
        <f t="shared" si="2"/>
        <v>-100</v>
      </c>
      <c r="W20" s="42">
        <f t="shared" si="6"/>
        <v>-16522</v>
      </c>
      <c r="X20">
        <f t="shared" si="7"/>
        <v>-100</v>
      </c>
      <c r="Y20" s="42">
        <f t="shared" si="8"/>
        <v>-1855</v>
      </c>
      <c r="Z20">
        <f t="shared" si="9"/>
        <v>-100</v>
      </c>
      <c r="AA20" s="42">
        <f t="shared" si="10"/>
        <v>-280177</v>
      </c>
      <c r="AB20">
        <f t="shared" si="11"/>
        <v>-100</v>
      </c>
    </row>
    <row r="21" spans="1:28" x14ac:dyDescent="0.35">
      <c r="A21" t="s">
        <v>304</v>
      </c>
      <c r="B21" t="s">
        <v>305</v>
      </c>
      <c r="J21" s="42">
        <f>INDEX('all11'!$DW$12:$DW$464, MATCH('2011v2021Areas'!$A21,'all11'!$A$12:$A$464,0))</f>
        <v>21058</v>
      </c>
      <c r="K21" s="42">
        <f>INDEX('all11'!$DY$12:$DY$464, MATCH('2011v2021Areas'!$A21,'all11'!$A$12:$A$464,0))+INDEX('all11'!$DZ$12:$DZ$464, MATCH('2011v2021Areas'!$A21,'all11'!$A$12:$A$464,0))</f>
        <v>80305</v>
      </c>
      <c r="L21" s="42">
        <f>INDEX('all11'!$EA$12:$EA$464, MATCH('2011v2021Areas'!$A21,'all11'!$A$12:$A$464,0))</f>
        <v>22508</v>
      </c>
      <c r="M21" s="42">
        <f>INDEX('all11'!$E$12:$E$464, MATCH('2011v2021Areas'!A21,'all11'!$A$12:$A$464,0))</f>
        <v>123871</v>
      </c>
      <c r="N21" s="42">
        <f>INDEX('all11'!$F$12:$F$464, MATCH('2011v2021Areas'!$A21,'all11'!$A$12:$A$464,0))</f>
        <v>6314</v>
      </c>
      <c r="O21" s="42">
        <f>INDEX('all11'!$DP$12:$DP$464, MATCH('2011v2021Areas'!$A21,'all11'!$A$12:$A$464,0))+INDEX('all11'!$DJ$12:$DJ$464, MATCH('2011v2021Areas'!$A21,'all11'!$A$12:$A$464,0))</f>
        <v>881</v>
      </c>
      <c r="Q21" s="42">
        <f t="shared" si="3"/>
        <v>-21058</v>
      </c>
      <c r="R21">
        <f t="shared" si="0"/>
        <v>-100</v>
      </c>
      <c r="S21" s="42">
        <f t="shared" si="4"/>
        <v>-80305</v>
      </c>
      <c r="T21">
        <f t="shared" si="1"/>
        <v>-100</v>
      </c>
      <c r="U21" s="42">
        <f t="shared" si="5"/>
        <v>-22508</v>
      </c>
      <c r="V21">
        <f t="shared" si="2"/>
        <v>-100</v>
      </c>
      <c r="W21" s="42">
        <f t="shared" si="6"/>
        <v>-6314</v>
      </c>
      <c r="X21">
        <f t="shared" si="7"/>
        <v>-100</v>
      </c>
      <c r="Y21" s="42">
        <f t="shared" si="8"/>
        <v>-881</v>
      </c>
      <c r="Z21">
        <f t="shared" si="9"/>
        <v>-100</v>
      </c>
      <c r="AA21" s="42">
        <f t="shared" si="10"/>
        <v>-123871</v>
      </c>
      <c r="AB21">
        <f t="shared" si="11"/>
        <v>-100</v>
      </c>
    </row>
    <row r="22" spans="1:28" x14ac:dyDescent="0.35">
      <c r="A22" t="s">
        <v>316</v>
      </c>
      <c r="B22" t="s">
        <v>317</v>
      </c>
      <c r="J22" s="42">
        <f>INDEX('all11'!$DW$12:$DW$464, MATCH('2011v2021Areas'!$A22,'all11'!$A$12:$A$464,0))</f>
        <v>10965</v>
      </c>
      <c r="K22" s="42">
        <f>INDEX('all11'!$DY$12:$DY$464, MATCH('2011v2021Areas'!$A22,'all11'!$A$12:$A$464,0))+INDEX('all11'!$DZ$12:$DZ$464, MATCH('2011v2021Areas'!$A22,'all11'!$A$12:$A$464,0))</f>
        <v>39664</v>
      </c>
      <c r="L22" s="42">
        <f>INDEX('all11'!$EA$12:$EA$464, MATCH('2011v2021Areas'!$A22,'all11'!$A$12:$A$464,0))</f>
        <v>11385</v>
      </c>
      <c r="M22" s="42">
        <f>INDEX('all11'!$E$12:$E$464, MATCH('2011v2021Areas'!A22,'all11'!$A$12:$A$464,0))</f>
        <v>62014</v>
      </c>
      <c r="N22" s="42">
        <f>INDEX('all11'!$F$12:$F$464, MATCH('2011v2021Areas'!$A22,'all11'!$A$12:$A$464,0))</f>
        <v>3285</v>
      </c>
      <c r="O22" s="42">
        <f>INDEX('all11'!$DP$12:$DP$464, MATCH('2011v2021Areas'!$A22,'all11'!$A$12:$A$464,0))+INDEX('all11'!$DJ$12:$DJ$464, MATCH('2011v2021Areas'!$A22,'all11'!$A$12:$A$464,0))</f>
        <v>406</v>
      </c>
      <c r="Q22" s="42">
        <f t="shared" si="3"/>
        <v>-10965</v>
      </c>
      <c r="R22">
        <f t="shared" si="0"/>
        <v>-100</v>
      </c>
      <c r="S22" s="42">
        <f t="shared" si="4"/>
        <v>-39664</v>
      </c>
      <c r="T22">
        <f t="shared" si="1"/>
        <v>-100</v>
      </c>
      <c r="U22" s="42">
        <f t="shared" si="5"/>
        <v>-11385</v>
      </c>
      <c r="V22">
        <f t="shared" si="2"/>
        <v>-100</v>
      </c>
      <c r="W22" s="42">
        <f t="shared" si="6"/>
        <v>-3285</v>
      </c>
      <c r="X22">
        <f t="shared" si="7"/>
        <v>-100</v>
      </c>
      <c r="Y22" s="42">
        <f t="shared" si="8"/>
        <v>-406</v>
      </c>
      <c r="Z22">
        <f t="shared" si="9"/>
        <v>-100</v>
      </c>
      <c r="AA22" s="42">
        <f t="shared" si="10"/>
        <v>-62014</v>
      </c>
      <c r="AB22">
        <f t="shared" si="11"/>
        <v>-100</v>
      </c>
    </row>
    <row r="23" spans="1:28" x14ac:dyDescent="0.35">
      <c r="A23" t="s">
        <v>201</v>
      </c>
      <c r="B23" t="s">
        <v>202</v>
      </c>
      <c r="J23" s="42">
        <f>INDEX('all11'!$DW$12:$DW$464, MATCH('2011v2021Areas'!$A23,'all11'!$A$12:$A$464,0))</f>
        <v>55576</v>
      </c>
      <c r="K23" s="42">
        <f>INDEX('all11'!$DY$12:$DY$464, MATCH('2011v2021Areas'!$A23,'all11'!$A$12:$A$464,0))+INDEX('all11'!$DZ$12:$DZ$464, MATCH('2011v2021Areas'!$A23,'all11'!$A$12:$A$464,0))</f>
        <v>214552</v>
      </c>
      <c r="L23" s="42">
        <f>INDEX('all11'!$EA$12:$EA$464, MATCH('2011v2021Areas'!$A23,'all11'!$A$12:$A$464,0))</f>
        <v>35552</v>
      </c>
      <c r="M23" s="42">
        <f>INDEX('all11'!$E$12:$E$464, MATCH('2011v2021Areas'!A23,'all11'!$A$12:$A$464,0))</f>
        <v>305680</v>
      </c>
      <c r="N23" s="42">
        <f>INDEX('all11'!$F$12:$F$464, MATCH('2011v2021Areas'!$A23,'all11'!$A$12:$A$464,0))</f>
        <v>19959</v>
      </c>
      <c r="O23" s="42">
        <f>INDEX('all11'!$DP$12:$DP$464, MATCH('2011v2021Areas'!$A23,'all11'!$A$12:$A$464,0))+INDEX('all11'!$DJ$12:$DJ$464, MATCH('2011v2021Areas'!$A23,'all11'!$A$12:$A$464,0))</f>
        <v>1584</v>
      </c>
      <c r="Q23" s="42">
        <f t="shared" si="3"/>
        <v>-55576</v>
      </c>
      <c r="R23">
        <f t="shared" si="0"/>
        <v>-100</v>
      </c>
      <c r="S23" s="42">
        <f t="shared" si="4"/>
        <v>-214552</v>
      </c>
      <c r="T23">
        <f t="shared" si="1"/>
        <v>-100</v>
      </c>
      <c r="U23" s="42">
        <f t="shared" si="5"/>
        <v>-35552</v>
      </c>
      <c r="V23">
        <f t="shared" si="2"/>
        <v>-100</v>
      </c>
      <c r="W23" s="42">
        <f t="shared" si="6"/>
        <v>-19959</v>
      </c>
      <c r="X23">
        <f t="shared" si="7"/>
        <v>-100</v>
      </c>
      <c r="Y23" s="42">
        <f t="shared" si="8"/>
        <v>-1584</v>
      </c>
      <c r="Z23">
        <f t="shared" si="9"/>
        <v>-100</v>
      </c>
      <c r="AA23" s="42">
        <f t="shared" si="10"/>
        <v>-305680</v>
      </c>
      <c r="AB23">
        <f t="shared" si="11"/>
        <v>-100</v>
      </c>
    </row>
    <row r="24" spans="1:28" x14ac:dyDescent="0.35">
      <c r="A24" t="s">
        <v>318</v>
      </c>
      <c r="B24" t="s">
        <v>319</v>
      </c>
      <c r="J24" s="42">
        <f>INDEX('all11'!$DW$12:$DW$464, MATCH('2011v2021Areas'!$A24,'all11'!$A$12:$A$464,0))</f>
        <v>24008</v>
      </c>
      <c r="K24" s="42">
        <f>INDEX('all11'!$DY$12:$DY$464, MATCH('2011v2021Areas'!$A24,'all11'!$A$12:$A$464,0))+INDEX('all11'!$DZ$12:$DZ$464, MATCH('2011v2021Areas'!$A24,'all11'!$A$12:$A$464,0))</f>
        <v>80322</v>
      </c>
      <c r="L24" s="42">
        <f>INDEX('all11'!$EA$12:$EA$464, MATCH('2011v2021Areas'!$A24,'all11'!$A$12:$A$464,0))</f>
        <v>20922</v>
      </c>
      <c r="M24" s="42">
        <f>INDEX('all11'!$E$12:$E$464, MATCH('2011v2021Areas'!A24,'all11'!$A$12:$A$464,0))</f>
        <v>125252</v>
      </c>
      <c r="N24" s="42">
        <f>INDEX('all11'!$F$12:$F$464, MATCH('2011v2021Areas'!$A24,'all11'!$A$12:$A$464,0))</f>
        <v>7925</v>
      </c>
      <c r="O24" s="42">
        <f>INDEX('all11'!$DP$12:$DP$464, MATCH('2011v2021Areas'!$A24,'all11'!$A$12:$A$464,0))+INDEX('all11'!$DJ$12:$DJ$464, MATCH('2011v2021Areas'!$A24,'all11'!$A$12:$A$464,0))</f>
        <v>762</v>
      </c>
      <c r="Q24" s="42">
        <f t="shared" si="3"/>
        <v>-24008</v>
      </c>
      <c r="R24">
        <f t="shared" si="0"/>
        <v>-100</v>
      </c>
      <c r="S24" s="42">
        <f t="shared" si="4"/>
        <v>-80322</v>
      </c>
      <c r="T24">
        <f t="shared" si="1"/>
        <v>-100</v>
      </c>
      <c r="U24" s="42">
        <f t="shared" si="5"/>
        <v>-20922</v>
      </c>
      <c r="V24">
        <f t="shared" si="2"/>
        <v>-100</v>
      </c>
      <c r="W24" s="42">
        <f t="shared" si="6"/>
        <v>-7925</v>
      </c>
      <c r="X24">
        <f t="shared" si="7"/>
        <v>-100</v>
      </c>
      <c r="Y24" s="42">
        <f t="shared" si="8"/>
        <v>-762</v>
      </c>
      <c r="Z24">
        <f t="shared" si="9"/>
        <v>-100</v>
      </c>
      <c r="AA24" s="42">
        <f t="shared" si="10"/>
        <v>-125252</v>
      </c>
      <c r="AB24">
        <f t="shared" si="11"/>
        <v>-100</v>
      </c>
    </row>
    <row r="25" spans="1:28" x14ac:dyDescent="0.35">
      <c r="A25" t="s">
        <v>348</v>
      </c>
      <c r="B25" t="s">
        <v>349</v>
      </c>
      <c r="J25" s="42">
        <f>INDEX('all11'!$DW$12:$DW$464, MATCH('2011v2021Areas'!$A25,'all11'!$A$12:$A$464,0))</f>
        <v>16558</v>
      </c>
      <c r="K25" s="42">
        <f>INDEX('all11'!$DY$12:$DY$464, MATCH('2011v2021Areas'!$A25,'all11'!$A$12:$A$464,0))+INDEX('all11'!$DZ$12:$DZ$464, MATCH('2011v2021Areas'!$A25,'all11'!$A$12:$A$464,0))</f>
        <v>55772</v>
      </c>
      <c r="L25" s="42">
        <f>INDEX('all11'!$EA$12:$EA$464, MATCH('2011v2021Areas'!$A25,'all11'!$A$12:$A$464,0))</f>
        <v>11884</v>
      </c>
      <c r="M25" s="42">
        <f>INDEX('all11'!$E$12:$E$464, MATCH('2011v2021Areas'!A25,'all11'!$A$12:$A$464,0))</f>
        <v>84214</v>
      </c>
      <c r="N25" s="42">
        <f>INDEX('all11'!$F$12:$F$464, MATCH('2011v2021Areas'!$A25,'all11'!$A$12:$A$464,0))</f>
        <v>5629</v>
      </c>
      <c r="O25" s="42">
        <f>INDEX('all11'!$DP$12:$DP$464, MATCH('2011v2021Areas'!$A25,'all11'!$A$12:$A$464,0))+INDEX('all11'!$DJ$12:$DJ$464, MATCH('2011v2021Areas'!$A25,'all11'!$A$12:$A$464,0))</f>
        <v>491</v>
      </c>
      <c r="Q25" s="42">
        <f t="shared" si="3"/>
        <v>-16558</v>
      </c>
      <c r="R25">
        <f t="shared" si="0"/>
        <v>-100</v>
      </c>
      <c r="S25" s="42">
        <f t="shared" si="4"/>
        <v>-55772</v>
      </c>
      <c r="T25">
        <f t="shared" si="1"/>
        <v>-100</v>
      </c>
      <c r="U25" s="42">
        <f t="shared" si="5"/>
        <v>-11884</v>
      </c>
      <c r="V25">
        <f t="shared" si="2"/>
        <v>-100</v>
      </c>
      <c r="W25" s="42">
        <f t="shared" si="6"/>
        <v>-5629</v>
      </c>
      <c r="X25">
        <f t="shared" si="7"/>
        <v>-100</v>
      </c>
      <c r="Y25" s="42">
        <f t="shared" si="8"/>
        <v>-491</v>
      </c>
      <c r="Z25">
        <f t="shared" si="9"/>
        <v>-100</v>
      </c>
      <c r="AA25" s="42">
        <f t="shared" si="10"/>
        <v>-84214</v>
      </c>
      <c r="AB25">
        <f t="shared" si="11"/>
        <v>-100</v>
      </c>
    </row>
    <row r="26" spans="1:28" x14ac:dyDescent="0.35">
      <c r="A26" t="s">
        <v>320</v>
      </c>
      <c r="B26" t="s">
        <v>321</v>
      </c>
      <c r="J26" s="42">
        <f>INDEX('all11'!$DW$12:$DW$464, MATCH('2011v2021Areas'!$A26,'all11'!$A$12:$A$464,0))</f>
        <v>19386</v>
      </c>
      <c r="K26" s="42">
        <f>INDEX('all11'!$DY$12:$DY$464, MATCH('2011v2021Areas'!$A26,'all11'!$A$12:$A$464,0))+INDEX('all11'!$DZ$12:$DZ$464, MATCH('2011v2021Areas'!$A26,'all11'!$A$12:$A$464,0))</f>
        <v>63355</v>
      </c>
      <c r="L26" s="42">
        <f>INDEX('all11'!$EA$12:$EA$464, MATCH('2011v2021Areas'!$A26,'all11'!$A$12:$A$464,0))</f>
        <v>17334</v>
      </c>
      <c r="M26" s="42">
        <f>INDEX('all11'!$E$12:$E$464, MATCH('2011v2021Areas'!A26,'all11'!$A$12:$A$464,0))</f>
        <v>100075</v>
      </c>
      <c r="N26" s="42">
        <f>INDEX('all11'!$F$12:$F$464, MATCH('2011v2021Areas'!$A26,'all11'!$A$12:$A$464,0))</f>
        <v>6269</v>
      </c>
      <c r="O26" s="42">
        <f>INDEX('all11'!$DP$12:$DP$464, MATCH('2011v2021Areas'!$A26,'all11'!$A$12:$A$464,0))+INDEX('all11'!$DJ$12:$DJ$464, MATCH('2011v2021Areas'!$A26,'all11'!$A$12:$A$464,0))</f>
        <v>812</v>
      </c>
      <c r="Q26" s="42">
        <f t="shared" si="3"/>
        <v>-19386</v>
      </c>
      <c r="R26">
        <f t="shared" si="0"/>
        <v>-100</v>
      </c>
      <c r="S26" s="42">
        <f t="shared" si="4"/>
        <v>-63355</v>
      </c>
      <c r="T26">
        <f t="shared" si="1"/>
        <v>-100</v>
      </c>
      <c r="U26" s="42">
        <f t="shared" si="5"/>
        <v>-17334</v>
      </c>
      <c r="V26">
        <f t="shared" si="2"/>
        <v>-100</v>
      </c>
      <c r="W26" s="42">
        <f t="shared" si="6"/>
        <v>-6269</v>
      </c>
      <c r="X26">
        <f t="shared" si="7"/>
        <v>-100</v>
      </c>
      <c r="Y26" s="42">
        <f t="shared" si="8"/>
        <v>-812</v>
      </c>
      <c r="Z26">
        <f t="shared" si="9"/>
        <v>-100</v>
      </c>
      <c r="AA26" s="42">
        <f t="shared" si="10"/>
        <v>-100075</v>
      </c>
      <c r="AB26">
        <f t="shared" si="11"/>
        <v>-100</v>
      </c>
    </row>
    <row r="27" spans="1:28" x14ac:dyDescent="0.35">
      <c r="A27" t="s">
        <v>334</v>
      </c>
      <c r="B27" t="s">
        <v>916</v>
      </c>
      <c r="J27" s="42">
        <f>INDEX('all11'!$DW$12:$DW$464, MATCH('2011v2021Areas'!$A27,'all11'!$A$12:$A$464,0))</f>
        <v>66234</v>
      </c>
      <c r="K27" s="42">
        <f>INDEX('all11'!$DY$12:$DY$464, MATCH('2011v2021Areas'!$A27,'all11'!$A$12:$A$464,0))+INDEX('all11'!$DZ$12:$DZ$464, MATCH('2011v2021Areas'!$A27,'all11'!$A$12:$A$464,0))</f>
        <v>194988</v>
      </c>
      <c r="L27" s="42">
        <f>INDEX('all11'!$EA$12:$EA$464, MATCH('2011v2021Areas'!$A27,'all11'!$A$12:$A$464,0))</f>
        <v>46841</v>
      </c>
      <c r="M27" s="42">
        <f>INDEX('all11'!$E$12:$E$464, MATCH('2011v2021Areas'!A27,'all11'!$A$12:$A$464,0))</f>
        <v>308063</v>
      </c>
      <c r="N27" s="42">
        <f>INDEX('all11'!$F$12:$F$464, MATCH('2011v2021Areas'!$A27,'all11'!$A$12:$A$464,0))</f>
        <v>22669</v>
      </c>
      <c r="O27" s="42">
        <f>INDEX('all11'!$DP$12:$DP$464, MATCH('2011v2021Areas'!$A27,'all11'!$A$12:$A$464,0))+INDEX('all11'!$DJ$12:$DJ$464, MATCH('2011v2021Areas'!$A27,'all11'!$A$12:$A$464,0))</f>
        <v>2049</v>
      </c>
      <c r="Q27" s="42">
        <f t="shared" si="3"/>
        <v>-66234</v>
      </c>
      <c r="R27">
        <f t="shared" si="0"/>
        <v>-100</v>
      </c>
      <c r="S27" s="42">
        <f t="shared" si="4"/>
        <v>-194988</v>
      </c>
      <c r="T27">
        <f t="shared" si="1"/>
        <v>-100</v>
      </c>
      <c r="U27" s="42">
        <f t="shared" si="5"/>
        <v>-46841</v>
      </c>
      <c r="V27">
        <f t="shared" si="2"/>
        <v>-100</v>
      </c>
      <c r="W27" s="42">
        <f t="shared" si="6"/>
        <v>-22669</v>
      </c>
      <c r="X27">
        <f t="shared" si="7"/>
        <v>-100</v>
      </c>
      <c r="Y27" s="42">
        <f t="shared" si="8"/>
        <v>-2049</v>
      </c>
      <c r="Z27">
        <f t="shared" si="9"/>
        <v>-100</v>
      </c>
      <c r="AA27" s="42">
        <f t="shared" si="10"/>
        <v>-308063</v>
      </c>
      <c r="AB27">
        <f t="shared" si="11"/>
        <v>-100</v>
      </c>
    </row>
    <row r="28" spans="1:28" x14ac:dyDescent="0.35">
      <c r="A28" t="s">
        <v>181</v>
      </c>
      <c r="B28" t="s">
        <v>182</v>
      </c>
      <c r="J28" s="42">
        <f>INDEX('all11'!$DW$12:$DW$464, MATCH('2011v2021Areas'!$A28,'all11'!$A$12:$A$464,0))</f>
        <v>100684</v>
      </c>
      <c r="K28" s="42">
        <f>INDEX('all11'!$DY$12:$DY$464, MATCH('2011v2021Areas'!$A28,'all11'!$A$12:$A$464,0))+INDEX('all11'!$DZ$12:$DZ$464, MATCH('2011v2021Areas'!$A28,'all11'!$A$12:$A$464,0))</f>
        <v>366316</v>
      </c>
      <c r="L28" s="42">
        <f>INDEX('all11'!$EA$12:$EA$464, MATCH('2011v2021Areas'!$A28,'all11'!$A$12:$A$464,0))</f>
        <v>85698</v>
      </c>
      <c r="M28" s="42">
        <f>INDEX('all11'!$E$12:$E$464, MATCH('2011v2021Areas'!A28,'all11'!$A$12:$A$464,0))</f>
        <v>552698</v>
      </c>
      <c r="N28" s="42">
        <f>INDEX('all11'!$F$12:$F$464, MATCH('2011v2021Areas'!$A28,'all11'!$A$12:$A$464,0))</f>
        <v>33977</v>
      </c>
      <c r="O28" s="42">
        <f>INDEX('all11'!$DP$12:$DP$464, MATCH('2011v2021Areas'!$A28,'all11'!$A$12:$A$464,0))+INDEX('all11'!$DJ$12:$DJ$464, MATCH('2011v2021Areas'!$A28,'all11'!$A$12:$A$464,0))</f>
        <v>4070</v>
      </c>
      <c r="Q28" s="42">
        <f t="shared" si="3"/>
        <v>-100684</v>
      </c>
      <c r="R28">
        <f t="shared" si="0"/>
        <v>-100</v>
      </c>
      <c r="S28" s="42">
        <f t="shared" si="4"/>
        <v>-366316</v>
      </c>
      <c r="T28">
        <f t="shared" si="1"/>
        <v>-100</v>
      </c>
      <c r="U28" s="42">
        <f t="shared" si="5"/>
        <v>-85698</v>
      </c>
      <c r="V28">
        <f t="shared" si="2"/>
        <v>-100</v>
      </c>
      <c r="W28" s="42">
        <f t="shared" si="6"/>
        <v>-33977</v>
      </c>
      <c r="X28">
        <f t="shared" si="7"/>
        <v>-100</v>
      </c>
      <c r="Y28" s="42">
        <f t="shared" si="8"/>
        <v>-4070</v>
      </c>
      <c r="Z28">
        <f t="shared" si="9"/>
        <v>-100</v>
      </c>
      <c r="AA28" s="42">
        <f t="shared" si="10"/>
        <v>-552698</v>
      </c>
      <c r="AB28">
        <f t="shared" si="11"/>
        <v>-100</v>
      </c>
    </row>
    <row r="29" spans="1:28" x14ac:dyDescent="0.35">
      <c r="A29" t="s">
        <v>291</v>
      </c>
      <c r="B29" t="s">
        <v>919</v>
      </c>
      <c r="J29" s="42">
        <f>INDEX('all11'!$DW$12:$DW$464, MATCH('2011v2021Areas'!$A29,'all11'!$A$12:$A$464,0))</f>
        <v>53150</v>
      </c>
      <c r="K29" s="42">
        <f>INDEX('all11'!$DY$12:$DY$464, MATCH('2011v2021Areas'!$A29,'all11'!$A$12:$A$464,0))+INDEX('all11'!$DZ$12:$DZ$464, MATCH('2011v2021Areas'!$A29,'all11'!$A$12:$A$464,0))</f>
        <v>189680</v>
      </c>
      <c r="L29" s="42">
        <f>INDEX('all11'!$EA$12:$EA$464, MATCH('2011v2021Areas'!$A29,'all11'!$A$12:$A$464,0))</f>
        <v>63299</v>
      </c>
      <c r="M29" s="42">
        <f>INDEX('all11'!$E$12:$E$464, MATCH('2011v2021Areas'!A29,'all11'!$A$12:$A$464,0))</f>
        <v>306129</v>
      </c>
      <c r="N29" s="42">
        <f>INDEX('all11'!$F$12:$F$464, MATCH('2011v2021Areas'!$A29,'all11'!$A$12:$A$464,0))</f>
        <v>15698</v>
      </c>
      <c r="O29" s="42">
        <f>INDEX('all11'!$DP$12:$DP$464, MATCH('2011v2021Areas'!$A29,'all11'!$A$12:$A$464,0))+INDEX('all11'!$DJ$12:$DJ$464, MATCH('2011v2021Areas'!$A29,'all11'!$A$12:$A$464,0))</f>
        <v>2761</v>
      </c>
      <c r="Q29" s="42">
        <f t="shared" si="3"/>
        <v>-53150</v>
      </c>
      <c r="R29">
        <f t="shared" si="0"/>
        <v>-100</v>
      </c>
      <c r="S29" s="42">
        <f t="shared" si="4"/>
        <v>-189680</v>
      </c>
      <c r="T29">
        <f t="shared" si="1"/>
        <v>-100</v>
      </c>
      <c r="U29" s="42">
        <f t="shared" si="5"/>
        <v>-63299</v>
      </c>
      <c r="V29">
        <f t="shared" si="2"/>
        <v>-100</v>
      </c>
      <c r="W29" s="42">
        <f t="shared" si="6"/>
        <v>-15698</v>
      </c>
      <c r="X29">
        <f t="shared" si="7"/>
        <v>-100</v>
      </c>
      <c r="Y29" s="42">
        <f t="shared" si="8"/>
        <v>-2761</v>
      </c>
      <c r="Z29">
        <f t="shared" si="9"/>
        <v>-100</v>
      </c>
      <c r="AA29" s="42">
        <f t="shared" si="10"/>
        <v>-306129</v>
      </c>
      <c r="AB29">
        <f t="shared" si="11"/>
        <v>-100</v>
      </c>
    </row>
    <row r="30" spans="1:28" x14ac:dyDescent="0.35">
      <c r="A30" t="s">
        <v>336</v>
      </c>
      <c r="B30" t="s">
        <v>337</v>
      </c>
      <c r="J30" s="42">
        <f>INDEX('all11'!$DW$12:$DW$464, MATCH('2011v2021Areas'!$A30,'all11'!$A$12:$A$464,0))</f>
        <v>39181</v>
      </c>
      <c r="K30" s="42">
        <f>INDEX('all11'!$DY$12:$DY$464, MATCH('2011v2021Areas'!$A30,'all11'!$A$12:$A$464,0))+INDEX('all11'!$DZ$12:$DZ$464, MATCH('2011v2021Areas'!$A30,'all11'!$A$12:$A$464,0))</f>
        <v>127897</v>
      </c>
      <c r="L30" s="42">
        <f>INDEX('all11'!$EA$12:$EA$464, MATCH('2011v2021Areas'!$A30,'all11'!$A$12:$A$464,0))</f>
        <v>39596</v>
      </c>
      <c r="M30" s="42">
        <f>INDEX('all11'!$E$12:$E$464, MATCH('2011v2021Areas'!A30,'all11'!$A$12:$A$464,0))</f>
        <v>206674</v>
      </c>
      <c r="N30" s="42">
        <f>INDEX('all11'!$F$12:$F$464, MATCH('2011v2021Areas'!$A30,'all11'!$A$12:$A$464,0))</f>
        <v>11555</v>
      </c>
      <c r="O30" s="42">
        <f>INDEX('all11'!$DP$12:$DP$464, MATCH('2011v2021Areas'!$A30,'all11'!$A$12:$A$464,0))+INDEX('all11'!$DJ$12:$DJ$464, MATCH('2011v2021Areas'!$A30,'all11'!$A$12:$A$464,0))</f>
        <v>1832</v>
      </c>
      <c r="Q30" s="42">
        <f t="shared" si="3"/>
        <v>-39181</v>
      </c>
      <c r="R30">
        <f t="shared" si="0"/>
        <v>-100</v>
      </c>
      <c r="S30" s="42">
        <f t="shared" si="4"/>
        <v>-127897</v>
      </c>
      <c r="T30">
        <f t="shared" si="1"/>
        <v>-100</v>
      </c>
      <c r="U30" s="42">
        <f t="shared" si="5"/>
        <v>-39596</v>
      </c>
      <c r="V30">
        <f t="shared" si="2"/>
        <v>-100</v>
      </c>
      <c r="W30" s="42">
        <f t="shared" si="6"/>
        <v>-11555</v>
      </c>
      <c r="X30">
        <f t="shared" si="7"/>
        <v>-100</v>
      </c>
      <c r="Y30" s="42">
        <f t="shared" si="8"/>
        <v>-1832</v>
      </c>
      <c r="Z30">
        <f t="shared" si="9"/>
        <v>-100</v>
      </c>
      <c r="AA30" s="42">
        <f t="shared" si="10"/>
        <v>-206674</v>
      </c>
      <c r="AB30">
        <f t="shared" si="11"/>
        <v>-100</v>
      </c>
    </row>
    <row r="31" spans="1:28" x14ac:dyDescent="0.35">
      <c r="A31" t="s">
        <v>306</v>
      </c>
      <c r="B31" t="s">
        <v>307</v>
      </c>
      <c r="J31" s="42">
        <f>INDEX('all11'!$DW$12:$DW$464, MATCH('2011v2021Areas'!$A31,'all11'!$A$12:$A$464,0))</f>
        <v>17625</v>
      </c>
      <c r="K31" s="42">
        <f>INDEX('all11'!$DY$12:$DY$464, MATCH('2011v2021Areas'!$A31,'all11'!$A$12:$A$464,0))+INDEX('all11'!$DZ$12:$DZ$464, MATCH('2011v2021Areas'!$A31,'all11'!$A$12:$A$464,0))</f>
        <v>68001</v>
      </c>
      <c r="L31" s="42">
        <f>INDEX('all11'!$EA$12:$EA$464, MATCH('2011v2021Areas'!$A31,'all11'!$A$12:$A$464,0))</f>
        <v>22505</v>
      </c>
      <c r="M31" s="42">
        <f>INDEX('all11'!$E$12:$E$464, MATCH('2011v2021Areas'!A31,'all11'!$A$12:$A$464,0))</f>
        <v>108131</v>
      </c>
      <c r="N31" s="42">
        <f>INDEX('all11'!$F$12:$F$464, MATCH('2011v2021Areas'!$A31,'all11'!$A$12:$A$464,0))</f>
        <v>4878</v>
      </c>
      <c r="O31" s="42">
        <f>INDEX('all11'!$DP$12:$DP$464, MATCH('2011v2021Areas'!$A31,'all11'!$A$12:$A$464,0))+INDEX('all11'!$DJ$12:$DJ$464, MATCH('2011v2021Areas'!$A31,'all11'!$A$12:$A$464,0))</f>
        <v>843</v>
      </c>
      <c r="Q31" s="42">
        <f t="shared" si="3"/>
        <v>-17625</v>
      </c>
      <c r="R31">
        <f t="shared" si="0"/>
        <v>-100</v>
      </c>
      <c r="S31" s="42">
        <f t="shared" si="4"/>
        <v>-68001</v>
      </c>
      <c r="T31">
        <f t="shared" si="1"/>
        <v>-100</v>
      </c>
      <c r="U31" s="42">
        <f t="shared" si="5"/>
        <v>-22505</v>
      </c>
      <c r="V31">
        <f t="shared" si="2"/>
        <v>-100</v>
      </c>
      <c r="W31" s="42">
        <f t="shared" si="6"/>
        <v>-4878</v>
      </c>
      <c r="X31">
        <f t="shared" si="7"/>
        <v>-100</v>
      </c>
      <c r="Y31" s="42">
        <f t="shared" si="8"/>
        <v>-843</v>
      </c>
      <c r="Z31">
        <f t="shared" si="9"/>
        <v>-100</v>
      </c>
      <c r="AA31" s="42">
        <f t="shared" si="10"/>
        <v>-108131</v>
      </c>
      <c r="AB31">
        <f t="shared" si="11"/>
        <v>-100</v>
      </c>
    </row>
    <row r="32" spans="1:28" x14ac:dyDescent="0.35">
      <c r="A32" t="s">
        <v>308</v>
      </c>
      <c r="B32" t="s">
        <v>309</v>
      </c>
      <c r="J32" s="42">
        <f>INDEX('all11'!$DW$12:$DW$464, MATCH('2011v2021Areas'!$A32,'all11'!$A$12:$A$464,0))</f>
        <v>22243</v>
      </c>
      <c r="K32" s="42">
        <f>INDEX('all11'!$DY$12:$DY$464, MATCH('2011v2021Areas'!$A32,'all11'!$A$12:$A$464,0))+INDEX('all11'!$DZ$12:$DZ$464, MATCH('2011v2021Areas'!$A32,'all11'!$A$12:$A$464,0))</f>
        <v>83352</v>
      </c>
      <c r="L32" s="42">
        <f>INDEX('all11'!$EA$12:$EA$464, MATCH('2011v2021Areas'!$A32,'all11'!$A$12:$A$464,0))</f>
        <v>25274</v>
      </c>
      <c r="M32" s="42">
        <f>INDEX('all11'!$E$12:$E$464, MATCH('2011v2021Areas'!A32,'all11'!$A$12:$A$464,0))</f>
        <v>130869</v>
      </c>
      <c r="N32" s="42">
        <f>INDEX('all11'!$F$12:$F$464, MATCH('2011v2021Areas'!$A32,'all11'!$A$12:$A$464,0))</f>
        <v>7007</v>
      </c>
      <c r="O32" s="42">
        <f>INDEX('all11'!$DP$12:$DP$464, MATCH('2011v2021Areas'!$A32,'all11'!$A$12:$A$464,0))+INDEX('all11'!$DJ$12:$DJ$464, MATCH('2011v2021Areas'!$A32,'all11'!$A$12:$A$464,0))</f>
        <v>1157</v>
      </c>
      <c r="Q32" s="42">
        <f t="shared" si="3"/>
        <v>-22243</v>
      </c>
      <c r="R32">
        <f t="shared" si="0"/>
        <v>-100</v>
      </c>
      <c r="S32" s="42">
        <f t="shared" si="4"/>
        <v>-83352</v>
      </c>
      <c r="T32">
        <f t="shared" si="1"/>
        <v>-100</v>
      </c>
      <c r="U32" s="42">
        <f t="shared" si="5"/>
        <v>-25274</v>
      </c>
      <c r="V32">
        <f t="shared" si="2"/>
        <v>-100</v>
      </c>
      <c r="W32" s="42">
        <f t="shared" si="6"/>
        <v>-7007</v>
      </c>
      <c r="X32">
        <f t="shared" si="7"/>
        <v>-100</v>
      </c>
      <c r="Y32" s="42">
        <f t="shared" si="8"/>
        <v>-1157</v>
      </c>
      <c r="Z32">
        <f t="shared" si="9"/>
        <v>-100</v>
      </c>
      <c r="AA32" s="42">
        <f t="shared" si="10"/>
        <v>-130869</v>
      </c>
      <c r="AB32">
        <f t="shared" si="11"/>
        <v>-100</v>
      </c>
    </row>
    <row r="33" spans="1:28" x14ac:dyDescent="0.35">
      <c r="A33" t="s">
        <v>310</v>
      </c>
      <c r="B33" t="s">
        <v>311</v>
      </c>
      <c r="J33" s="42">
        <f>INDEX('all11'!$DW$12:$DW$464, MATCH('2011v2021Areas'!$A33,'all11'!$A$12:$A$464,0))</f>
        <v>16000</v>
      </c>
      <c r="K33" s="42">
        <f>INDEX('all11'!$DY$12:$DY$464, MATCH('2011v2021Areas'!$A33,'all11'!$A$12:$A$464,0))+INDEX('all11'!$DZ$12:$DZ$464, MATCH('2011v2021Areas'!$A33,'all11'!$A$12:$A$464,0))</f>
        <v>60725</v>
      </c>
      <c r="L33" s="42">
        <f>INDEX('all11'!$EA$12:$EA$464, MATCH('2011v2021Areas'!$A33,'all11'!$A$12:$A$464,0))</f>
        <v>20381</v>
      </c>
      <c r="M33" s="42">
        <f>INDEX('all11'!$E$12:$E$464, MATCH('2011v2021Areas'!A33,'all11'!$A$12:$A$464,0))</f>
        <v>97106</v>
      </c>
      <c r="N33" s="42">
        <f>INDEX('all11'!$F$12:$F$464, MATCH('2011v2021Areas'!$A33,'all11'!$A$12:$A$464,0))</f>
        <v>4671</v>
      </c>
      <c r="O33" s="42">
        <f>INDEX('all11'!$DP$12:$DP$464, MATCH('2011v2021Areas'!$A33,'all11'!$A$12:$A$464,0))+INDEX('all11'!$DJ$12:$DJ$464, MATCH('2011v2021Areas'!$A33,'all11'!$A$12:$A$464,0))</f>
        <v>834</v>
      </c>
      <c r="Q33" s="42">
        <f t="shared" si="3"/>
        <v>-16000</v>
      </c>
      <c r="R33">
        <f t="shared" si="0"/>
        <v>-100</v>
      </c>
      <c r="S33" s="42">
        <f t="shared" si="4"/>
        <v>-60725</v>
      </c>
      <c r="T33">
        <f t="shared" si="1"/>
        <v>-100</v>
      </c>
      <c r="U33" s="42">
        <f t="shared" si="5"/>
        <v>-20381</v>
      </c>
      <c r="V33">
        <f t="shared" si="2"/>
        <v>-100</v>
      </c>
      <c r="W33" s="42">
        <f t="shared" si="6"/>
        <v>-4671</v>
      </c>
      <c r="X33">
        <f t="shared" si="7"/>
        <v>-100</v>
      </c>
      <c r="Y33" s="42">
        <f t="shared" si="8"/>
        <v>-834</v>
      </c>
      <c r="Z33">
        <f t="shared" si="9"/>
        <v>-100</v>
      </c>
      <c r="AA33" s="42">
        <f t="shared" si="10"/>
        <v>-97106</v>
      </c>
      <c r="AB33">
        <f t="shared" si="11"/>
        <v>-100</v>
      </c>
    </row>
    <row r="34" spans="1:28" x14ac:dyDescent="0.35">
      <c r="A34" t="s">
        <v>292</v>
      </c>
      <c r="B34" t="s">
        <v>920</v>
      </c>
      <c r="J34" s="42">
        <f>INDEX('all11'!$DW$12:$DW$464, MATCH('2011v2021Areas'!$A34,'all11'!$A$12:$A$464,0))</f>
        <v>48366</v>
      </c>
      <c r="K34" s="42">
        <f>INDEX('all11'!$DY$12:$DY$464, MATCH('2011v2021Areas'!$A34,'all11'!$A$12:$A$464,0))+INDEX('all11'!$DZ$12:$DZ$464, MATCH('2011v2021Areas'!$A34,'all11'!$A$12:$A$464,0))</f>
        <v>161824</v>
      </c>
      <c r="L34" s="42">
        <f>INDEX('all11'!$EA$12:$EA$464, MATCH('2011v2021Areas'!$A34,'all11'!$A$12:$A$464,0))</f>
        <v>38818</v>
      </c>
      <c r="M34" s="42">
        <f>INDEX('all11'!$E$12:$E$464, MATCH('2011v2021Areas'!A34,'all11'!$A$12:$A$464,0))</f>
        <v>249008</v>
      </c>
      <c r="N34" s="42">
        <f>INDEX('all11'!$F$12:$F$464, MATCH('2011v2021Areas'!$A34,'all11'!$A$12:$A$464,0))</f>
        <v>17092</v>
      </c>
      <c r="O34" s="42">
        <f>INDEX('all11'!$DP$12:$DP$464, MATCH('2011v2021Areas'!$A34,'all11'!$A$12:$A$464,0))+INDEX('all11'!$DJ$12:$DJ$464, MATCH('2011v2021Areas'!$A34,'all11'!$A$12:$A$464,0))</f>
        <v>1385</v>
      </c>
      <c r="Q34" s="42">
        <f t="shared" si="3"/>
        <v>-48366</v>
      </c>
      <c r="R34">
        <f t="shared" si="0"/>
        <v>-100</v>
      </c>
      <c r="S34" s="42">
        <f t="shared" si="4"/>
        <v>-161824</v>
      </c>
      <c r="T34">
        <f t="shared" si="1"/>
        <v>-100</v>
      </c>
      <c r="U34" s="42">
        <f t="shared" si="5"/>
        <v>-38818</v>
      </c>
      <c r="V34">
        <f t="shared" si="2"/>
        <v>-100</v>
      </c>
      <c r="W34" s="42">
        <f t="shared" si="6"/>
        <v>-17092</v>
      </c>
      <c r="X34">
        <f t="shared" si="7"/>
        <v>-100</v>
      </c>
      <c r="Y34" s="42">
        <f t="shared" si="8"/>
        <v>-1385</v>
      </c>
      <c r="Z34">
        <f t="shared" si="9"/>
        <v>-100</v>
      </c>
      <c r="AA34" s="42">
        <f t="shared" si="10"/>
        <v>-249008</v>
      </c>
      <c r="AB34">
        <f t="shared" si="11"/>
        <v>-100</v>
      </c>
    </row>
    <row r="35" spans="1:28" x14ac:dyDescent="0.35">
      <c r="A35" t="s">
        <v>322</v>
      </c>
      <c r="B35" t="s">
        <v>323</v>
      </c>
      <c r="J35" s="42">
        <f>INDEX('all11'!$DW$12:$DW$464, MATCH('2011v2021Areas'!$A35,'all11'!$A$12:$A$464,0))</f>
        <v>20443</v>
      </c>
      <c r="K35" s="42">
        <f>INDEX('all11'!$DY$12:$DY$464, MATCH('2011v2021Areas'!$A35,'all11'!$A$12:$A$464,0))+INDEX('all11'!$DZ$12:$DZ$464, MATCH('2011v2021Areas'!$A35,'all11'!$A$12:$A$464,0))</f>
        <v>73462</v>
      </c>
      <c r="L35" s="42">
        <f>INDEX('all11'!$EA$12:$EA$464, MATCH('2011v2021Areas'!$A35,'all11'!$A$12:$A$464,0))</f>
        <v>26580</v>
      </c>
      <c r="M35" s="42">
        <f>INDEX('all11'!$E$12:$E$464, MATCH('2011v2021Areas'!A35,'all11'!$A$12:$A$464,0))</f>
        <v>120485</v>
      </c>
      <c r="N35" s="42">
        <f>INDEX('all11'!$F$12:$F$464, MATCH('2011v2021Areas'!$A35,'all11'!$A$12:$A$464,0))</f>
        <v>5965</v>
      </c>
      <c r="O35" s="42">
        <f>INDEX('all11'!$DP$12:$DP$464, MATCH('2011v2021Areas'!$A35,'all11'!$A$12:$A$464,0))+INDEX('all11'!$DJ$12:$DJ$464, MATCH('2011v2021Areas'!$A35,'all11'!$A$12:$A$464,0))</f>
        <v>1268</v>
      </c>
      <c r="Q35" s="42">
        <f t="shared" si="3"/>
        <v>-20443</v>
      </c>
      <c r="R35">
        <f t="shared" si="0"/>
        <v>-100</v>
      </c>
      <c r="S35" s="42">
        <f t="shared" si="4"/>
        <v>-73462</v>
      </c>
      <c r="T35">
        <f t="shared" si="1"/>
        <v>-100</v>
      </c>
      <c r="U35" s="42">
        <f t="shared" si="5"/>
        <v>-26580</v>
      </c>
      <c r="V35">
        <f t="shared" si="2"/>
        <v>-100</v>
      </c>
      <c r="W35" s="42">
        <f t="shared" si="6"/>
        <v>-5965</v>
      </c>
      <c r="X35">
        <f t="shared" si="7"/>
        <v>-100</v>
      </c>
      <c r="Y35" s="42">
        <f t="shared" si="8"/>
        <v>-1268</v>
      </c>
      <c r="Z35">
        <f t="shared" si="9"/>
        <v>-100</v>
      </c>
      <c r="AA35" s="42">
        <f t="shared" si="10"/>
        <v>-120485</v>
      </c>
      <c r="AB35">
        <f t="shared" si="11"/>
        <v>-100</v>
      </c>
    </row>
    <row r="36" spans="1:28" x14ac:dyDescent="0.35">
      <c r="A36" t="s">
        <v>312</v>
      </c>
      <c r="B36" t="s">
        <v>313</v>
      </c>
      <c r="J36" s="42">
        <f>INDEX('all11'!$DW$12:$DW$464, MATCH('2011v2021Areas'!$A36,'all11'!$A$12:$A$464,0))</f>
        <v>15346</v>
      </c>
      <c r="K36" s="42">
        <f>INDEX('all11'!$DY$12:$DY$464, MATCH('2011v2021Areas'!$A36,'all11'!$A$12:$A$464,0))+INDEX('all11'!$DZ$12:$DZ$464, MATCH('2011v2021Areas'!$A36,'all11'!$A$12:$A$464,0))</f>
        <v>50323</v>
      </c>
      <c r="L36" s="42">
        <f>INDEX('all11'!$EA$12:$EA$464, MATCH('2011v2021Areas'!$A36,'all11'!$A$12:$A$464,0))</f>
        <v>11144</v>
      </c>
      <c r="M36" s="42">
        <f>INDEX('all11'!$E$12:$E$464, MATCH('2011v2021Areas'!A36,'all11'!$A$12:$A$464,0))</f>
        <v>76813</v>
      </c>
      <c r="N36" s="42">
        <f>INDEX('all11'!$F$12:$F$464, MATCH('2011v2021Areas'!$A36,'all11'!$A$12:$A$464,0))</f>
        <v>5061</v>
      </c>
      <c r="O36" s="42">
        <f>INDEX('all11'!$DP$12:$DP$464, MATCH('2011v2021Areas'!$A36,'all11'!$A$12:$A$464,0))+INDEX('all11'!$DJ$12:$DJ$464, MATCH('2011v2021Areas'!$A36,'all11'!$A$12:$A$464,0))</f>
        <v>362</v>
      </c>
      <c r="Q36" s="42">
        <f t="shared" si="3"/>
        <v>-15346</v>
      </c>
      <c r="R36">
        <f t="shared" si="0"/>
        <v>-100</v>
      </c>
      <c r="S36" s="42">
        <f t="shared" si="4"/>
        <v>-50323</v>
      </c>
      <c r="T36">
        <f t="shared" si="1"/>
        <v>-100</v>
      </c>
      <c r="U36" s="42">
        <f t="shared" si="5"/>
        <v>-11144</v>
      </c>
      <c r="V36">
        <f t="shared" si="2"/>
        <v>-100</v>
      </c>
      <c r="W36" s="42">
        <f t="shared" si="6"/>
        <v>-5061</v>
      </c>
      <c r="X36">
        <f t="shared" si="7"/>
        <v>-100</v>
      </c>
      <c r="Y36" s="42">
        <f t="shared" si="8"/>
        <v>-362</v>
      </c>
      <c r="Z36">
        <f t="shared" si="9"/>
        <v>-100</v>
      </c>
      <c r="AA36" s="42">
        <f t="shared" si="10"/>
        <v>-76813</v>
      </c>
      <c r="AB36">
        <f t="shared" si="11"/>
        <v>-100</v>
      </c>
    </row>
    <row r="37" spans="1:28" x14ac:dyDescent="0.35">
      <c r="A37" t="s">
        <v>294</v>
      </c>
      <c r="B37" t="s">
        <v>918</v>
      </c>
      <c r="J37" s="42">
        <f>INDEX('all11'!$DW$12:$DW$464, MATCH('2011v2021Areas'!$A37,'all11'!$A$12:$A$464,0))</f>
        <v>34201</v>
      </c>
      <c r="K37" s="42">
        <f>INDEX('all11'!$DY$12:$DY$464, MATCH('2011v2021Areas'!$A37,'all11'!$A$12:$A$464,0))+INDEX('all11'!$DZ$12:$DZ$464, MATCH('2011v2021Areas'!$A37,'all11'!$A$12:$A$464,0))</f>
        <v>108351</v>
      </c>
      <c r="L37" s="42">
        <f>INDEX('all11'!$EA$12:$EA$464, MATCH('2011v2021Areas'!$A37,'all11'!$A$12:$A$464,0))</f>
        <v>24089</v>
      </c>
      <c r="M37" s="42">
        <f>INDEX('all11'!$E$12:$E$464, MATCH('2011v2021Areas'!A37,'all11'!$A$12:$A$464,0))</f>
        <v>166641</v>
      </c>
      <c r="N37" s="42">
        <f>INDEX('all11'!$F$12:$F$464, MATCH('2011v2021Areas'!$A37,'all11'!$A$12:$A$464,0))</f>
        <v>11344</v>
      </c>
      <c r="O37" s="42">
        <f>INDEX('all11'!$DP$12:$DP$464, MATCH('2011v2021Areas'!$A37,'all11'!$A$12:$A$464,0))+INDEX('all11'!$DJ$12:$DJ$464, MATCH('2011v2021Areas'!$A37,'all11'!$A$12:$A$464,0))</f>
        <v>887</v>
      </c>
      <c r="Q37" s="42">
        <f t="shared" si="3"/>
        <v>-34201</v>
      </c>
      <c r="R37">
        <f t="shared" si="0"/>
        <v>-100</v>
      </c>
      <c r="S37" s="42">
        <f t="shared" si="4"/>
        <v>-108351</v>
      </c>
      <c r="T37">
        <f t="shared" si="1"/>
        <v>-100</v>
      </c>
      <c r="U37" s="42">
        <f t="shared" si="5"/>
        <v>-24089</v>
      </c>
      <c r="V37">
        <f t="shared" si="2"/>
        <v>-100</v>
      </c>
      <c r="W37" s="42">
        <f t="shared" si="6"/>
        <v>-11344</v>
      </c>
      <c r="X37">
        <f t="shared" si="7"/>
        <v>-100</v>
      </c>
      <c r="Y37" s="42">
        <f t="shared" si="8"/>
        <v>-887</v>
      </c>
      <c r="Z37">
        <f t="shared" si="9"/>
        <v>-100</v>
      </c>
      <c r="AA37" s="42">
        <f t="shared" si="10"/>
        <v>-166641</v>
      </c>
      <c r="AB37">
        <f t="shared" si="11"/>
        <v>-100</v>
      </c>
    </row>
    <row r="38" spans="1:28" x14ac:dyDescent="0.35">
      <c r="A38" t="s">
        <v>338</v>
      </c>
      <c r="B38" t="s">
        <v>339</v>
      </c>
      <c r="J38" s="42">
        <f>INDEX('all11'!$DW$12:$DW$464, MATCH('2011v2021Areas'!$A38,'all11'!$A$12:$A$464,0))</f>
        <v>56200</v>
      </c>
      <c r="K38" s="42">
        <f>INDEX('all11'!$DY$12:$DY$464, MATCH('2011v2021Areas'!$A38,'all11'!$A$12:$A$464,0))+INDEX('all11'!$DZ$12:$DZ$464, MATCH('2011v2021Areas'!$A38,'all11'!$A$12:$A$464,0))</f>
        <v>167308</v>
      </c>
      <c r="L38" s="42">
        <f>INDEX('all11'!$EA$12:$EA$464, MATCH('2011v2021Areas'!$A38,'all11'!$A$12:$A$464,0))</f>
        <v>45815</v>
      </c>
      <c r="M38" s="42">
        <f>INDEX('all11'!$E$12:$E$464, MATCH('2011v2021Areas'!A38,'all11'!$A$12:$A$464,0))</f>
        <v>269323</v>
      </c>
      <c r="N38" s="42">
        <f>INDEX('all11'!$F$12:$F$464, MATCH('2011v2021Areas'!$A38,'all11'!$A$12:$A$464,0))</f>
        <v>18373</v>
      </c>
      <c r="O38" s="42">
        <f>INDEX('all11'!$DP$12:$DP$464, MATCH('2011v2021Areas'!$A38,'all11'!$A$12:$A$464,0))+INDEX('all11'!$DJ$12:$DJ$464, MATCH('2011v2021Areas'!$A38,'all11'!$A$12:$A$464,0))</f>
        <v>1647</v>
      </c>
      <c r="Q38" s="42">
        <f t="shared" si="3"/>
        <v>-56200</v>
      </c>
      <c r="R38">
        <f t="shared" si="0"/>
        <v>-100</v>
      </c>
      <c r="S38" s="42">
        <f t="shared" si="4"/>
        <v>-167308</v>
      </c>
      <c r="T38">
        <f t="shared" si="1"/>
        <v>-100</v>
      </c>
      <c r="U38" s="42">
        <f t="shared" si="5"/>
        <v>-45815</v>
      </c>
      <c r="V38">
        <f t="shared" si="2"/>
        <v>-100</v>
      </c>
      <c r="W38" s="42">
        <f t="shared" si="6"/>
        <v>-18373</v>
      </c>
      <c r="X38">
        <f t="shared" si="7"/>
        <v>-100</v>
      </c>
      <c r="Y38" s="42">
        <f t="shared" si="8"/>
        <v>-1647</v>
      </c>
      <c r="Z38">
        <f t="shared" si="9"/>
        <v>-100</v>
      </c>
      <c r="AA38" s="42">
        <f t="shared" si="10"/>
        <v>-269323</v>
      </c>
      <c r="AB38">
        <f t="shared" si="11"/>
        <v>-100</v>
      </c>
    </row>
    <row r="39" spans="1:28" x14ac:dyDescent="0.35">
      <c r="A39" t="s">
        <v>324</v>
      </c>
      <c r="B39" t="s">
        <v>325</v>
      </c>
      <c r="J39" s="42">
        <f>INDEX('all11'!$DW$12:$DW$464, MATCH('2011v2021Areas'!$A39,'all11'!$A$12:$A$464,0))</f>
        <v>23597</v>
      </c>
      <c r="K39" s="42">
        <f>INDEX('all11'!$DY$12:$DY$464, MATCH('2011v2021Areas'!$A39,'all11'!$A$12:$A$464,0))+INDEX('all11'!$DZ$12:$DZ$464, MATCH('2011v2021Areas'!$A39,'all11'!$A$12:$A$464,0))</f>
        <v>91001</v>
      </c>
      <c r="L39" s="42">
        <f>INDEX('all11'!$EA$12:$EA$464, MATCH('2011v2021Areas'!$A39,'all11'!$A$12:$A$464,0))</f>
        <v>23050</v>
      </c>
      <c r="M39" s="42">
        <f>INDEX('all11'!$E$12:$E$464, MATCH('2011v2021Areas'!A39,'all11'!$A$12:$A$464,0))</f>
        <v>137648</v>
      </c>
      <c r="N39" s="42">
        <f>INDEX('all11'!$F$12:$F$464, MATCH('2011v2021Areas'!$A39,'all11'!$A$12:$A$464,0))</f>
        <v>7920</v>
      </c>
      <c r="O39" s="42">
        <f>INDEX('all11'!$DP$12:$DP$464, MATCH('2011v2021Areas'!$A39,'all11'!$A$12:$A$464,0))+INDEX('all11'!$DJ$12:$DJ$464, MATCH('2011v2021Areas'!$A39,'all11'!$A$12:$A$464,0))</f>
        <v>1131</v>
      </c>
      <c r="Q39" s="42">
        <f t="shared" si="3"/>
        <v>-23597</v>
      </c>
      <c r="R39">
        <f t="shared" si="0"/>
        <v>-100</v>
      </c>
      <c r="S39" s="42">
        <f t="shared" si="4"/>
        <v>-91001</v>
      </c>
      <c r="T39">
        <f t="shared" si="1"/>
        <v>-100</v>
      </c>
      <c r="U39" s="42">
        <f t="shared" si="5"/>
        <v>-23050</v>
      </c>
      <c r="V39">
        <f t="shared" si="2"/>
        <v>-100</v>
      </c>
      <c r="W39" s="42">
        <f t="shared" si="6"/>
        <v>-7920</v>
      </c>
      <c r="X39">
        <f t="shared" si="7"/>
        <v>-100</v>
      </c>
      <c r="Y39" s="42">
        <f t="shared" si="8"/>
        <v>-1131</v>
      </c>
      <c r="Z39">
        <f t="shared" si="9"/>
        <v>-100</v>
      </c>
      <c r="AA39" s="42">
        <f t="shared" si="10"/>
        <v>-137648</v>
      </c>
      <c r="AB39">
        <f t="shared" si="11"/>
        <v>-100</v>
      </c>
    </row>
    <row r="40" spans="1:28" x14ac:dyDescent="0.35">
      <c r="A40" t="s">
        <v>287</v>
      </c>
      <c r="B40" t="s">
        <v>914</v>
      </c>
      <c r="J40" s="42">
        <f>INDEX('all11'!$DW$12:$DW$464, MATCH('2011v2021Areas'!$A40,'all11'!$A$12:$A$464,0))</f>
        <v>1094442</v>
      </c>
      <c r="K40" s="42">
        <f>INDEX('all11'!$DY$12:$DY$464, MATCH('2011v2021Areas'!$A40,'all11'!$A$12:$A$464,0))+INDEX('all11'!$DZ$12:$DZ$464, MATCH('2011v2021Areas'!$A40,'all11'!$A$12:$A$464,0))</f>
        <v>3561430</v>
      </c>
      <c r="L40" s="42">
        <f>INDEX('all11'!$EA$12:$EA$464, MATCH('2011v2021Areas'!$A40,'all11'!$A$12:$A$464,0))</f>
        <v>945975</v>
      </c>
      <c r="M40" s="42">
        <f>INDEX('all11'!$E$12:$E$464, MATCH('2011v2021Areas'!A40,'all11'!$A$12:$A$464,0))</f>
        <v>5601847</v>
      </c>
      <c r="N40" s="42">
        <f>INDEX('all11'!$F$12:$F$464, MATCH('2011v2021Areas'!$A40,'all11'!$A$12:$A$464,0))</f>
        <v>354801</v>
      </c>
      <c r="O40" s="42">
        <f>INDEX('all11'!$DP$12:$DP$464, MATCH('2011v2021Areas'!$A40,'all11'!$A$12:$A$464,0))+INDEX('all11'!$DJ$12:$DJ$464, MATCH('2011v2021Areas'!$A40,'all11'!$A$12:$A$464,0))</f>
        <v>40275</v>
      </c>
      <c r="Q40" s="42">
        <f t="shared" si="3"/>
        <v>-1094442</v>
      </c>
      <c r="R40">
        <f t="shared" si="0"/>
        <v>-100</v>
      </c>
      <c r="S40" s="42">
        <f t="shared" si="4"/>
        <v>-3561430</v>
      </c>
      <c r="T40">
        <f t="shared" si="1"/>
        <v>-100</v>
      </c>
      <c r="U40" s="42">
        <f t="shared" si="5"/>
        <v>-945975</v>
      </c>
      <c r="V40">
        <f t="shared" si="2"/>
        <v>-100</v>
      </c>
      <c r="W40" s="42">
        <f t="shared" si="6"/>
        <v>-354801</v>
      </c>
      <c r="X40">
        <f t="shared" si="7"/>
        <v>-100</v>
      </c>
      <c r="Y40" s="42">
        <f t="shared" si="8"/>
        <v>-40275</v>
      </c>
      <c r="Z40">
        <f t="shared" si="9"/>
        <v>-100</v>
      </c>
      <c r="AA40" s="42">
        <f t="shared" si="10"/>
        <v>-5601847</v>
      </c>
      <c r="AB40">
        <f t="shared" si="11"/>
        <v>-100</v>
      </c>
    </row>
    <row r="41" spans="1:28" x14ac:dyDescent="0.35">
      <c r="A41" t="s">
        <v>326</v>
      </c>
      <c r="B41" t="s">
        <v>327</v>
      </c>
      <c r="J41" s="42">
        <f>INDEX('all11'!$DW$12:$DW$464, MATCH('2011v2021Areas'!$A41,'all11'!$A$12:$A$464,0))</f>
        <v>578078</v>
      </c>
      <c r="K41" s="42">
        <f>INDEX('all11'!$DY$12:$DY$464, MATCH('2011v2021Areas'!$A41,'all11'!$A$12:$A$464,0))+INDEX('all11'!$DZ$12:$DZ$464, MATCH('2011v2021Areas'!$A41,'all11'!$A$12:$A$464,0))</f>
        <v>1742841</v>
      </c>
      <c r="L41" s="42">
        <f>INDEX('all11'!$EA$12:$EA$464, MATCH('2011v2021Areas'!$A41,'all11'!$A$12:$A$464,0))</f>
        <v>415541</v>
      </c>
      <c r="M41" s="42">
        <f>INDEX('all11'!$E$12:$E$464, MATCH('2011v2021Areas'!A41,'all11'!$A$12:$A$464,0))</f>
        <v>2736460</v>
      </c>
      <c r="N41" s="42">
        <f>INDEX('all11'!$F$12:$F$464, MATCH('2011v2021Areas'!$A41,'all11'!$A$12:$A$464,0))</f>
        <v>192528</v>
      </c>
      <c r="O41" s="42">
        <f>INDEX('all11'!$DP$12:$DP$464, MATCH('2011v2021Areas'!$A41,'all11'!$A$12:$A$464,0))+INDEX('all11'!$DJ$12:$DJ$464, MATCH('2011v2021Areas'!$A41,'all11'!$A$12:$A$464,0))</f>
        <v>17984</v>
      </c>
      <c r="Q41" s="42">
        <f t="shared" si="3"/>
        <v>-578078</v>
      </c>
      <c r="R41">
        <f t="shared" si="0"/>
        <v>-100</v>
      </c>
      <c r="S41" s="42">
        <f t="shared" si="4"/>
        <v>-1742841</v>
      </c>
      <c r="T41">
        <f t="shared" si="1"/>
        <v>-100</v>
      </c>
      <c r="U41" s="42">
        <f t="shared" si="5"/>
        <v>-415541</v>
      </c>
      <c r="V41">
        <f t="shared" si="2"/>
        <v>-100</v>
      </c>
      <c r="W41" s="42">
        <f t="shared" si="6"/>
        <v>-192528</v>
      </c>
      <c r="X41">
        <f t="shared" si="7"/>
        <v>-100</v>
      </c>
      <c r="Y41" s="42">
        <f t="shared" si="8"/>
        <v>-17984</v>
      </c>
      <c r="Z41">
        <f t="shared" si="9"/>
        <v>-100</v>
      </c>
      <c r="AA41" s="42">
        <f t="shared" si="10"/>
        <v>-2736460</v>
      </c>
      <c r="AB41">
        <f t="shared" si="11"/>
        <v>-100</v>
      </c>
    </row>
    <row r="42" spans="1:28" x14ac:dyDescent="0.35">
      <c r="A42" t="s">
        <v>340</v>
      </c>
      <c r="B42" t="s">
        <v>341</v>
      </c>
      <c r="J42" s="42">
        <f>INDEX('all11'!$DW$12:$DW$464, MATCH('2011v2021Areas'!$A42,'all11'!$A$12:$A$464,0))</f>
        <v>49423</v>
      </c>
      <c r="K42" s="42">
        <f>INDEX('all11'!$DY$12:$DY$464, MATCH('2011v2021Areas'!$A42,'all11'!$A$12:$A$464,0))+INDEX('all11'!$DZ$12:$DZ$464, MATCH('2011v2021Areas'!$A42,'all11'!$A$12:$A$464,0))</f>
        <v>159418</v>
      </c>
      <c r="L42" s="42">
        <f>INDEX('all11'!$EA$12:$EA$464, MATCH('2011v2021Areas'!$A42,'all11'!$A$12:$A$464,0))</f>
        <v>40629</v>
      </c>
      <c r="M42" s="42">
        <f>INDEX('all11'!$E$12:$E$464, MATCH('2011v2021Areas'!A42,'all11'!$A$12:$A$464,0))</f>
        <v>249470</v>
      </c>
      <c r="N42" s="42">
        <f>INDEX('all11'!$F$12:$F$464, MATCH('2011v2021Areas'!$A42,'all11'!$A$12:$A$464,0))</f>
        <v>16687</v>
      </c>
      <c r="O42" s="42">
        <f>INDEX('all11'!$DP$12:$DP$464, MATCH('2011v2021Areas'!$A42,'all11'!$A$12:$A$464,0))+INDEX('all11'!$DJ$12:$DJ$464, MATCH('2011v2021Areas'!$A42,'all11'!$A$12:$A$464,0))</f>
        <v>1785</v>
      </c>
      <c r="Q42" s="42">
        <f t="shared" si="3"/>
        <v>-49423</v>
      </c>
      <c r="R42">
        <f t="shared" si="0"/>
        <v>-100</v>
      </c>
      <c r="S42" s="42">
        <f t="shared" si="4"/>
        <v>-159418</v>
      </c>
      <c r="T42">
        <f t="shared" si="1"/>
        <v>-100</v>
      </c>
      <c r="U42" s="42">
        <f t="shared" si="5"/>
        <v>-40629</v>
      </c>
      <c r="V42">
        <f t="shared" si="2"/>
        <v>-100</v>
      </c>
      <c r="W42" s="42">
        <f t="shared" si="6"/>
        <v>-16687</v>
      </c>
      <c r="X42">
        <f t="shared" si="7"/>
        <v>-100</v>
      </c>
      <c r="Y42" s="42">
        <f t="shared" si="8"/>
        <v>-1785</v>
      </c>
      <c r="Z42">
        <f t="shared" si="9"/>
        <v>-100</v>
      </c>
      <c r="AA42" s="42">
        <f t="shared" si="10"/>
        <v>-249470</v>
      </c>
      <c r="AB42">
        <f t="shared" si="11"/>
        <v>-100</v>
      </c>
    </row>
    <row r="43" spans="1:28" x14ac:dyDescent="0.35">
      <c r="A43" t="s">
        <v>350</v>
      </c>
      <c r="B43" t="s">
        <v>351</v>
      </c>
      <c r="J43" s="42">
        <f>INDEX('all11'!$DW$12:$DW$464, MATCH('2011v2021Areas'!$A43,'all11'!$A$12:$A$464,0))</f>
        <v>18477</v>
      </c>
      <c r="K43" s="42">
        <f>INDEX('all11'!$DY$12:$DY$464, MATCH('2011v2021Areas'!$A43,'all11'!$A$12:$A$464,0))+INDEX('all11'!$DZ$12:$DZ$464, MATCH('2011v2021Areas'!$A43,'all11'!$A$12:$A$464,0))</f>
        <v>65682</v>
      </c>
      <c r="L43" s="42">
        <f>INDEX('all11'!$EA$12:$EA$464, MATCH('2011v2021Areas'!$A43,'all11'!$A$12:$A$464,0))</f>
        <v>14609</v>
      </c>
      <c r="M43" s="42">
        <f>INDEX('all11'!$E$12:$E$464, MATCH('2011v2021Areas'!A43,'all11'!$A$12:$A$464,0))</f>
        <v>98768</v>
      </c>
      <c r="N43" s="42">
        <f>INDEX('all11'!$F$12:$F$464, MATCH('2011v2021Areas'!$A43,'all11'!$A$12:$A$464,0))</f>
        <v>6359</v>
      </c>
      <c r="O43" s="42">
        <f>INDEX('all11'!$DP$12:$DP$464, MATCH('2011v2021Areas'!$A43,'all11'!$A$12:$A$464,0))+INDEX('all11'!$DJ$12:$DJ$464, MATCH('2011v2021Areas'!$A43,'all11'!$A$12:$A$464,0))</f>
        <v>673</v>
      </c>
      <c r="Q43" s="42">
        <f t="shared" si="3"/>
        <v>-18477</v>
      </c>
      <c r="R43">
        <f t="shared" si="0"/>
        <v>-100</v>
      </c>
      <c r="S43" s="42">
        <f t="shared" si="4"/>
        <v>-65682</v>
      </c>
      <c r="T43">
        <f t="shared" si="1"/>
        <v>-100</v>
      </c>
      <c r="U43" s="42">
        <f t="shared" si="5"/>
        <v>-14609</v>
      </c>
      <c r="V43">
        <f t="shared" si="2"/>
        <v>-100</v>
      </c>
      <c r="W43" s="42">
        <f t="shared" si="6"/>
        <v>-6359</v>
      </c>
      <c r="X43">
        <f t="shared" si="7"/>
        <v>-100</v>
      </c>
      <c r="Y43" s="42">
        <f t="shared" si="8"/>
        <v>-673</v>
      </c>
      <c r="Z43">
        <f t="shared" si="9"/>
        <v>-100</v>
      </c>
      <c r="AA43" s="42">
        <f t="shared" si="10"/>
        <v>-98768</v>
      </c>
      <c r="AB43">
        <f t="shared" si="11"/>
        <v>-100</v>
      </c>
    </row>
    <row r="44" spans="1:28" x14ac:dyDescent="0.35">
      <c r="A44" t="s">
        <v>352</v>
      </c>
      <c r="B44" t="s">
        <v>353</v>
      </c>
      <c r="J44" s="42">
        <f>INDEX('all11'!$DW$12:$DW$464, MATCH('2011v2021Areas'!$A44,'all11'!$A$12:$A$464,0))</f>
        <v>19905</v>
      </c>
      <c r="K44" s="42">
        <f>INDEX('all11'!$DY$12:$DY$464, MATCH('2011v2021Areas'!$A44,'all11'!$A$12:$A$464,0))+INDEX('all11'!$DZ$12:$DZ$464, MATCH('2011v2021Areas'!$A44,'all11'!$A$12:$A$464,0))</f>
        <v>72024</v>
      </c>
      <c r="L44" s="42">
        <f>INDEX('all11'!$EA$12:$EA$464, MATCH('2011v2021Areas'!$A44,'all11'!$A$12:$A$464,0))</f>
        <v>25015</v>
      </c>
      <c r="M44" s="42">
        <f>INDEX('all11'!$E$12:$E$464, MATCH('2011v2021Areas'!A44,'all11'!$A$12:$A$464,0))</f>
        <v>116944</v>
      </c>
      <c r="N44" s="42">
        <f>INDEX('all11'!$F$12:$F$464, MATCH('2011v2021Areas'!$A44,'all11'!$A$12:$A$464,0))</f>
        <v>5743</v>
      </c>
      <c r="O44" s="42">
        <f>INDEX('all11'!$DP$12:$DP$464, MATCH('2011v2021Areas'!$A44,'all11'!$A$12:$A$464,0))+INDEX('all11'!$DJ$12:$DJ$464, MATCH('2011v2021Areas'!$A44,'all11'!$A$12:$A$464,0))</f>
        <v>1155</v>
      </c>
      <c r="Q44" s="42">
        <f t="shared" si="3"/>
        <v>-19905</v>
      </c>
      <c r="R44">
        <f t="shared" si="0"/>
        <v>-100</v>
      </c>
      <c r="S44" s="42">
        <f t="shared" si="4"/>
        <v>-72024</v>
      </c>
      <c r="T44">
        <f t="shared" si="1"/>
        <v>-100</v>
      </c>
      <c r="U44" s="42">
        <f t="shared" si="5"/>
        <v>-25015</v>
      </c>
      <c r="V44">
        <f t="shared" si="2"/>
        <v>-100</v>
      </c>
      <c r="W44" s="42">
        <f t="shared" si="6"/>
        <v>-5743</v>
      </c>
      <c r="X44">
        <f t="shared" si="7"/>
        <v>-100</v>
      </c>
      <c r="Y44" s="42">
        <f t="shared" si="8"/>
        <v>-1155</v>
      </c>
      <c r="Z44">
        <f t="shared" si="9"/>
        <v>-100</v>
      </c>
      <c r="AA44" s="42">
        <f t="shared" si="10"/>
        <v>-116944</v>
      </c>
      <c r="AB44">
        <f t="shared" si="11"/>
        <v>-100</v>
      </c>
    </row>
    <row r="45" spans="1:28" x14ac:dyDescent="0.35">
      <c r="A45" t="s">
        <v>354</v>
      </c>
      <c r="B45" t="s">
        <v>355</v>
      </c>
      <c r="J45" s="42">
        <f>INDEX('all11'!$DW$12:$DW$464, MATCH('2011v2021Areas'!$A45,'all11'!$A$12:$A$464,0))</f>
        <v>16785</v>
      </c>
      <c r="K45" s="42">
        <f>INDEX('all11'!$DY$12:$DY$464, MATCH('2011v2021Areas'!$A45,'all11'!$A$12:$A$464,0))+INDEX('all11'!$DZ$12:$DZ$464, MATCH('2011v2021Areas'!$A45,'all11'!$A$12:$A$464,0))</f>
        <v>60727</v>
      </c>
      <c r="L45" s="42">
        <f>INDEX('all11'!$EA$12:$EA$464, MATCH('2011v2021Areas'!$A45,'all11'!$A$12:$A$464,0))</f>
        <v>20463</v>
      </c>
      <c r="M45" s="42">
        <f>INDEX('all11'!$E$12:$E$464, MATCH('2011v2021Areas'!A45,'all11'!$A$12:$A$464,0))</f>
        <v>97975</v>
      </c>
      <c r="N45" s="42">
        <f>INDEX('all11'!$F$12:$F$464, MATCH('2011v2021Areas'!$A45,'all11'!$A$12:$A$464,0))</f>
        <v>5256</v>
      </c>
      <c r="O45" s="42">
        <f>INDEX('all11'!$DP$12:$DP$464, MATCH('2011v2021Areas'!$A45,'all11'!$A$12:$A$464,0))+INDEX('all11'!$DJ$12:$DJ$464, MATCH('2011v2021Areas'!$A45,'all11'!$A$12:$A$464,0))</f>
        <v>809</v>
      </c>
      <c r="Q45" s="42">
        <f t="shared" si="3"/>
        <v>-16785</v>
      </c>
      <c r="R45">
        <f t="shared" si="0"/>
        <v>-100</v>
      </c>
      <c r="S45" s="42">
        <f t="shared" si="4"/>
        <v>-60727</v>
      </c>
      <c r="T45">
        <f t="shared" si="1"/>
        <v>-100</v>
      </c>
      <c r="U45" s="42">
        <f t="shared" si="5"/>
        <v>-20463</v>
      </c>
      <c r="V45">
        <f t="shared" si="2"/>
        <v>-100</v>
      </c>
      <c r="W45" s="42">
        <f t="shared" si="6"/>
        <v>-5256</v>
      </c>
      <c r="X45">
        <f t="shared" si="7"/>
        <v>-100</v>
      </c>
      <c r="Y45" s="42">
        <f t="shared" si="8"/>
        <v>-809</v>
      </c>
      <c r="Z45">
        <f t="shared" si="9"/>
        <v>-100</v>
      </c>
      <c r="AA45" s="42">
        <f t="shared" si="10"/>
        <v>-97975</v>
      </c>
      <c r="AB45">
        <f t="shared" si="11"/>
        <v>-100</v>
      </c>
    </row>
    <row r="49" spans="2:5" ht="15.5" x14ac:dyDescent="0.35">
      <c r="B49" s="3"/>
      <c r="C49" s="3"/>
      <c r="D49" s="3"/>
      <c r="E49" s="3"/>
    </row>
  </sheetData>
  <sortState xmlns:xlrd2="http://schemas.microsoft.com/office/spreadsheetml/2017/richdata2" ref="A5:B49">
    <sortCondition ref="B5:B49"/>
  </sortState>
  <phoneticPr fontId="26" type="noConversion"/>
  <hyperlinks>
    <hyperlink ref="A1" location="Index" display="Back to Index" xr:uid="{C6F8BFAA-8563-4973-B0A0-406BE5655558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C24B3-591D-4C58-8058-5F3F0E90764E}">
  <sheetPr codeName="Sheet2"/>
  <dimension ref="A1:P1981"/>
  <sheetViews>
    <sheetView workbookViewId="0">
      <selection activeCell="J11" sqref="J11"/>
    </sheetView>
  </sheetViews>
  <sheetFormatPr defaultRowHeight="14.5" x14ac:dyDescent="0.35"/>
  <cols>
    <col min="1" max="1" width="16.7265625" bestFit="1" customWidth="1"/>
    <col min="2" max="2" width="9.81640625" bestFit="1" customWidth="1"/>
    <col min="3" max="3" width="10.54296875" bestFit="1" customWidth="1"/>
    <col min="4" max="5" width="9.81640625" bestFit="1" customWidth="1"/>
    <col min="6" max="6" width="10.54296875" bestFit="1" customWidth="1"/>
    <col min="7" max="7" width="9.81640625" bestFit="1" customWidth="1"/>
  </cols>
  <sheetData>
    <row r="1" spans="1:11" x14ac:dyDescent="0.35">
      <c r="A1" s="268" t="s">
        <v>1138</v>
      </c>
    </row>
    <row r="2" spans="1:11" x14ac:dyDescent="0.35">
      <c r="A2" t="s">
        <v>858</v>
      </c>
      <c r="B2" s="138" t="s">
        <v>897</v>
      </c>
      <c r="C2" s="138" t="s">
        <v>825</v>
      </c>
      <c r="D2" s="138" t="s">
        <v>824</v>
      </c>
      <c r="E2" s="138" t="s">
        <v>823</v>
      </c>
      <c r="F2" s="138" t="s">
        <v>826</v>
      </c>
      <c r="G2" s="138" t="s">
        <v>824</v>
      </c>
    </row>
    <row r="3" spans="1:11" x14ac:dyDescent="0.35">
      <c r="B3">
        <v>2011</v>
      </c>
      <c r="C3">
        <v>2011</v>
      </c>
      <c r="D3">
        <v>2011</v>
      </c>
      <c r="E3">
        <v>2021</v>
      </c>
      <c r="F3">
        <v>2021</v>
      </c>
      <c r="G3">
        <v>2021</v>
      </c>
    </row>
    <row r="4" spans="1:11" x14ac:dyDescent="0.35">
      <c r="A4" s="43" t="s">
        <v>6</v>
      </c>
      <c r="B4" s="42">
        <v>42310</v>
      </c>
      <c r="C4" s="42">
        <v>-42310</v>
      </c>
      <c r="D4" s="42">
        <v>39591</v>
      </c>
      <c r="E4" s="42">
        <f>INDEX(male11!$E$13:$EA$464,MATCH(CNvAreadata!$A$2,male11!$D$13:$D$464,0),MATCH(CNvAreadata!$A4,male11!$E$12:$EA$12,0))</f>
        <v>1698171</v>
      </c>
      <c r="F4" s="42">
        <f>-E4</f>
        <v>-1698171</v>
      </c>
      <c r="G4" s="42">
        <f>INDEX(male11!$E$13:$EA$464,MATCH(CNvAreadata!$A$2,male11!$D$13:$D$464,0),MATCH(CNvAreadata!$A4,male11!$E$12:$EA$12,0))</f>
        <v>1698171</v>
      </c>
    </row>
    <row r="5" spans="1:11" x14ac:dyDescent="0.35">
      <c r="A5" s="44" t="s">
        <v>7</v>
      </c>
      <c r="B5" s="42">
        <v>38208</v>
      </c>
      <c r="C5" s="42">
        <v>-38208</v>
      </c>
      <c r="D5" s="42">
        <v>36152</v>
      </c>
      <c r="E5" s="42">
        <f>INDEX(male11!$E$13:$EA$464,MATCH(CNvAreadata!$A$2,male11!$D$13:$D$464,0),MATCH(CNvAreadata!$A5,male11!$E$12:$EA$12,0))</f>
        <v>1521271</v>
      </c>
      <c r="F5" s="42">
        <f t="shared" ref="F5:F21" si="0">-E5</f>
        <v>-1521271</v>
      </c>
      <c r="G5" s="42">
        <f>INDEX(female11!$E$13:$EA$464,MATCH(CNvAreadata!$A$2,female11!$D$13:$D$464,0),MATCH(CNvAreadata!$A5,female11!$E$12:$EA$12,0))</f>
        <v>1451361</v>
      </c>
    </row>
    <row r="6" spans="1:11" x14ac:dyDescent="0.35">
      <c r="A6" s="44" t="s">
        <v>8</v>
      </c>
      <c r="B6" s="42">
        <v>37897</v>
      </c>
      <c r="C6" s="42">
        <v>-37897</v>
      </c>
      <c r="D6" s="42">
        <v>35762</v>
      </c>
      <c r="E6" s="42">
        <f>INDEX(male11!$E$13:$EA$464,MATCH(CNvAreadata!$A$2,male11!$D$13:$D$464,0),MATCH(CNvAreadata!$A6,male11!$E$12:$EA$12,0))</f>
        <v>1577011</v>
      </c>
      <c r="F6" s="42">
        <f t="shared" si="0"/>
        <v>-1577011</v>
      </c>
      <c r="G6" s="42">
        <f>INDEX(female11!$E$13:$EA$464,MATCH(CNvAreadata!$A$2,female11!$D$13:$D$464,0),MATCH(CNvAreadata!$A6,female11!$E$12:$EA$12,0))</f>
        <v>1503918</v>
      </c>
    </row>
    <row r="7" spans="1:11" x14ac:dyDescent="0.35">
      <c r="A7" s="44" t="s">
        <v>9</v>
      </c>
      <c r="B7" s="42">
        <v>40111</v>
      </c>
      <c r="C7" s="42">
        <v>-40111</v>
      </c>
      <c r="D7" s="42">
        <v>40167</v>
      </c>
      <c r="E7" s="42">
        <f>INDEX(male11!$E$13:$EA$464,MATCH(CNvAreadata!$A$2,male11!$D$13:$D$464,0),MATCH(CNvAreadata!$A7,male11!$E$12:$EA$12,0))</f>
        <v>1706618</v>
      </c>
      <c r="F7" s="42">
        <f t="shared" si="0"/>
        <v>-1706618</v>
      </c>
      <c r="G7" s="42">
        <f>INDEX(female11!$E$13:$EA$464,MATCH(CNvAreadata!$A$2,female11!$D$13:$D$464,0),MATCH(CNvAreadata!$A7,female11!$E$12:$EA$12,0))</f>
        <v>1633647</v>
      </c>
      <c r="K7" t="s">
        <v>1143</v>
      </c>
    </row>
    <row r="8" spans="1:11" x14ac:dyDescent="0.35">
      <c r="A8" s="44" t="s">
        <v>10</v>
      </c>
      <c r="B8" s="42">
        <v>45505</v>
      </c>
      <c r="C8" s="42">
        <v>-45505</v>
      </c>
      <c r="D8" s="42">
        <v>48409</v>
      </c>
      <c r="E8" s="42">
        <f>INDEX(male11!$E$13:$EA$464,MATCH(CNvAreadata!$A$2,male11!$D$13:$D$464,0),MATCH(CNvAreadata!$A8,male11!$E$12:$EA$12,0))</f>
        <v>1810404</v>
      </c>
      <c r="F8" s="42">
        <f t="shared" si="0"/>
        <v>-1810404</v>
      </c>
      <c r="G8" s="42">
        <f>INDEX(female11!$E$13:$EA$464,MATCH(CNvAreadata!$A$2,female11!$D$13:$D$464,0),MATCH(CNvAreadata!$A8,female11!$E$12:$EA$12,0))</f>
        <v>1784917</v>
      </c>
    </row>
    <row r="9" spans="1:11" x14ac:dyDescent="0.35">
      <c r="A9" s="44" t="s">
        <v>11</v>
      </c>
      <c r="B9" s="42">
        <v>42763</v>
      </c>
      <c r="C9" s="42">
        <v>-42763</v>
      </c>
      <c r="D9" s="42">
        <v>42838</v>
      </c>
      <c r="E9" s="42">
        <f>INDEX(male11!$E$13:$EA$464,MATCH(CNvAreadata!$A$2,male11!$D$13:$D$464,0),MATCH(CNvAreadata!$A9,male11!$E$12:$EA$12,0))</f>
        <v>1820536</v>
      </c>
      <c r="F9" s="42">
        <f t="shared" si="0"/>
        <v>-1820536</v>
      </c>
      <c r="G9" s="42">
        <f>INDEX(female11!$E$13:$EA$464,MATCH(CNvAreadata!$A$2,female11!$D$13:$D$464,0),MATCH(CNvAreadata!$A9,female11!$E$12:$EA$12,0))</f>
        <v>1830345</v>
      </c>
    </row>
    <row r="10" spans="1:11" x14ac:dyDescent="0.35">
      <c r="A10" s="44" t="s">
        <v>12</v>
      </c>
      <c r="B10" s="42">
        <v>39170</v>
      </c>
      <c r="C10" s="42">
        <v>-39170</v>
      </c>
      <c r="D10" s="42">
        <v>39999</v>
      </c>
      <c r="E10" s="42">
        <f>INDEX(male11!$E$13:$EA$464,MATCH(CNvAreadata!$A$2,male11!$D$13:$D$464,0),MATCH(CNvAreadata!$A10,male11!$E$12:$EA$12,0))</f>
        <v>1754903</v>
      </c>
      <c r="F10" s="42">
        <f t="shared" si="0"/>
        <v>-1754903</v>
      </c>
      <c r="G10" s="42">
        <f>INDEX(female11!$E$13:$EA$464,MATCH(CNvAreadata!$A$2,female11!$D$13:$D$464,0),MATCH(CNvAreadata!$A10,female11!$E$12:$EA$12,0))</f>
        <v>1754318</v>
      </c>
    </row>
    <row r="11" spans="1:11" x14ac:dyDescent="0.35">
      <c r="A11" s="44" t="s">
        <v>13</v>
      </c>
      <c r="B11" s="42">
        <v>35788</v>
      </c>
      <c r="C11" s="42">
        <v>-35788</v>
      </c>
      <c r="D11" s="42">
        <v>35617</v>
      </c>
      <c r="E11" s="42">
        <f>INDEX(male11!$E$13:$EA$464,MATCH(CNvAreadata!$A$2,male11!$D$13:$D$464,0),MATCH(CNvAreadata!$A11,male11!$E$12:$EA$12,0))</f>
        <v>1765582</v>
      </c>
      <c r="F11" s="42">
        <f t="shared" si="0"/>
        <v>-1765582</v>
      </c>
      <c r="G11" s="42">
        <f>INDEX(female11!$E$13:$EA$464,MATCH(CNvAreadata!$A$2,female11!$D$13:$D$464,0),MATCH(CNvAreadata!$A11,female11!$E$12:$EA$12,0))</f>
        <v>1783534</v>
      </c>
    </row>
    <row r="12" spans="1:11" x14ac:dyDescent="0.35">
      <c r="A12" s="44" t="s">
        <v>14</v>
      </c>
      <c r="B12" s="42">
        <v>35594</v>
      </c>
      <c r="C12" s="42">
        <v>-35594</v>
      </c>
      <c r="D12" s="42">
        <v>36490</v>
      </c>
      <c r="E12" s="42">
        <f>INDEX(male11!$E$13:$EA$464,MATCH(CNvAreadata!$A$2,male11!$D$13:$D$464,0),MATCH(CNvAreadata!$A12,male11!$E$12:$EA$12,0))</f>
        <v>1923441</v>
      </c>
      <c r="F12" s="42">
        <f t="shared" si="0"/>
        <v>-1923441</v>
      </c>
      <c r="G12" s="42">
        <f>INDEX(female11!$E$13:$EA$464,MATCH(CNvAreadata!$A$2,female11!$D$13:$D$464,0),MATCH(CNvAreadata!$A12,female11!$E$12:$EA$12,0))</f>
        <v>1962493</v>
      </c>
    </row>
    <row r="13" spans="1:11" x14ac:dyDescent="0.35">
      <c r="A13" s="44" t="s">
        <v>15</v>
      </c>
      <c r="B13" s="42">
        <v>33530</v>
      </c>
      <c r="C13" s="42">
        <v>-33530</v>
      </c>
      <c r="D13" s="42">
        <v>34579</v>
      </c>
      <c r="E13" s="42">
        <f>INDEX(male11!$E$13:$EA$464,MATCH(CNvAreadata!$A$2,male11!$D$13:$D$464,0),MATCH(CNvAreadata!$A13,male11!$E$12:$EA$12,0))</f>
        <v>1919758</v>
      </c>
      <c r="F13" s="42">
        <f t="shared" si="0"/>
        <v>-1919758</v>
      </c>
      <c r="G13" s="42">
        <f>INDEX(female11!$E$13:$EA$464,MATCH(CNvAreadata!$A$2,female11!$D$13:$D$464,0),MATCH(CNvAreadata!$A13,female11!$E$12:$EA$12,0))</f>
        <v>1960057</v>
      </c>
    </row>
    <row r="14" spans="1:11" x14ac:dyDescent="0.35">
      <c r="A14" s="44" t="s">
        <v>16</v>
      </c>
      <c r="B14" s="42">
        <v>28379</v>
      </c>
      <c r="C14" s="42">
        <v>-28379</v>
      </c>
      <c r="D14" s="42">
        <v>29319</v>
      </c>
      <c r="E14" s="42">
        <f>INDEX(male11!$E$13:$EA$464,MATCH(CNvAreadata!$A$2,male11!$D$13:$D$464,0),MATCH(CNvAreadata!$A14,male11!$E$12:$EA$12,0))</f>
        <v>1687729</v>
      </c>
      <c r="F14" s="42">
        <f t="shared" si="0"/>
        <v>-1687729</v>
      </c>
      <c r="G14" s="42">
        <f>INDEX(female11!$E$13:$EA$464,MATCH(CNvAreadata!$A$2,female11!$D$13:$D$464,0),MATCH(CNvAreadata!$A14,female11!$E$12:$EA$12,0))</f>
        <v>1712366</v>
      </c>
    </row>
    <row r="15" spans="1:11" x14ac:dyDescent="0.35">
      <c r="A15" s="44" t="s">
        <v>17</v>
      </c>
      <c r="B15" s="42">
        <v>25344</v>
      </c>
      <c r="C15" s="42">
        <v>-25344</v>
      </c>
      <c r="D15" s="42">
        <v>24875</v>
      </c>
      <c r="E15" s="42">
        <f>INDEX(male11!$E$13:$EA$464,MATCH(CNvAreadata!$A$2,male11!$D$13:$D$464,0),MATCH(CNvAreadata!$A15,male11!$E$12:$EA$12,0))</f>
        <v>1481745</v>
      </c>
      <c r="F15" s="42">
        <f t="shared" si="0"/>
        <v>-1481745</v>
      </c>
      <c r="G15" s="42">
        <f>INDEX(female11!$E$13:$EA$464,MATCH(CNvAreadata!$A$2,female11!$D$13:$D$464,0),MATCH(CNvAreadata!$A15,female11!$E$12:$EA$12,0))</f>
        <v>1515247</v>
      </c>
    </row>
    <row r="16" spans="1:11" x14ac:dyDescent="0.35">
      <c r="A16" s="44" t="s">
        <v>18</v>
      </c>
      <c r="B16" s="42">
        <v>22725</v>
      </c>
      <c r="C16" s="42">
        <v>-22725</v>
      </c>
      <c r="D16" s="42">
        <v>23710</v>
      </c>
      <c r="E16" s="42">
        <f>INDEX(male11!$E$13:$EA$464,MATCH(CNvAreadata!$A$2,male11!$D$13:$D$464,0),MATCH(CNvAreadata!$A16,male11!$E$12:$EA$12,0))</f>
        <v>1557140</v>
      </c>
      <c r="F16" s="42">
        <f t="shared" si="0"/>
        <v>-1557140</v>
      </c>
      <c r="G16" s="42">
        <f>INDEX(female11!$E$13:$EA$464,MATCH(CNvAreadata!$A$2,female11!$D$13:$D$464,0),MATCH(CNvAreadata!$A16,female11!$E$12:$EA$12,0))</f>
        <v>1615137</v>
      </c>
    </row>
    <row r="17" spans="1:11" x14ac:dyDescent="0.35">
      <c r="A17" s="44" t="s">
        <v>19</v>
      </c>
      <c r="B17" s="42">
        <v>18098</v>
      </c>
      <c r="C17" s="42">
        <v>-18098</v>
      </c>
      <c r="D17" s="42">
        <v>19445</v>
      </c>
      <c r="E17" s="42">
        <f>INDEX(male11!$E$13:$EA$464,MATCH(CNvAreadata!$A$2,male11!$D$13:$D$464,0),MATCH(CNvAreadata!$A17,male11!$E$12:$EA$12,0))</f>
        <v>1217965</v>
      </c>
      <c r="F17" s="42">
        <f t="shared" si="0"/>
        <v>-1217965</v>
      </c>
      <c r="G17" s="42">
        <f>INDEX(female11!$E$13:$EA$464,MATCH(CNvAreadata!$A$2,female11!$D$13:$D$464,0),MATCH(CNvAreadata!$A17,female11!$E$12:$EA$12,0))</f>
        <v>1290189</v>
      </c>
    </row>
    <row r="18" spans="1:11" x14ac:dyDescent="0.35">
      <c r="A18" s="44" t="s">
        <v>20</v>
      </c>
      <c r="B18" s="42">
        <v>15051</v>
      </c>
      <c r="C18" s="42">
        <v>-15051</v>
      </c>
      <c r="D18" s="42">
        <v>17508</v>
      </c>
      <c r="E18" s="42">
        <f>INDEX(male11!$E$13:$EA$464,MATCH(CNvAreadata!$A$2,male11!$D$13:$D$464,0),MATCH(CNvAreadata!$A18,male11!$E$12:$EA$12,0))</f>
        <v>967953</v>
      </c>
      <c r="F18" s="42">
        <f t="shared" si="0"/>
        <v>-967953</v>
      </c>
      <c r="G18" s="42">
        <f>INDEX(female11!$E$13:$EA$464,MATCH(CNvAreadata!$A$2,female11!$D$13:$D$464,0),MATCH(CNvAreadata!$A18,female11!$E$12:$EA$12,0))</f>
        <v>1076176</v>
      </c>
    </row>
    <row r="19" spans="1:11" x14ac:dyDescent="0.35">
      <c r="A19" s="44" t="s">
        <v>21</v>
      </c>
      <c r="B19" s="42">
        <v>12507</v>
      </c>
      <c r="C19" s="42">
        <v>-12507</v>
      </c>
      <c r="D19" s="42">
        <v>15395</v>
      </c>
      <c r="E19" s="42">
        <f>INDEX(male11!$E$13:$EA$464,MATCH(CNvAreadata!$A$2,male11!$D$13:$D$464,0),MATCH(CNvAreadata!$A19,male11!$E$12:$EA$12,0))</f>
        <v>755703</v>
      </c>
      <c r="F19" s="42">
        <f t="shared" si="0"/>
        <v>-755703</v>
      </c>
      <c r="G19" s="42">
        <f>INDEX(female11!$E$13:$EA$464,MATCH(CNvAreadata!$A$2,female11!$D$13:$D$464,0),MATCH(CNvAreadata!$A19,female11!$E$12:$EA$12,0))</f>
        <v>913642</v>
      </c>
    </row>
    <row r="20" spans="1:11" x14ac:dyDescent="0.35">
      <c r="A20" s="44" t="s">
        <v>22</v>
      </c>
      <c r="B20" s="42">
        <v>8755</v>
      </c>
      <c r="C20" s="42">
        <v>-8755</v>
      </c>
      <c r="D20" s="42">
        <v>12386</v>
      </c>
      <c r="E20" s="42">
        <f>INDEX(male11!$E$13:$EA$464,MATCH(CNvAreadata!$A$2,male11!$D$13:$D$464,0),MATCH(CNvAreadata!$A20,male11!$E$12:$EA$12,0))</f>
        <v>519650</v>
      </c>
      <c r="F20" s="42">
        <f t="shared" si="0"/>
        <v>-519650</v>
      </c>
      <c r="G20" s="42">
        <f>INDEX(female11!$E$13:$EA$464,MATCH(CNvAreadata!$A$2,female11!$D$13:$D$464,0),MATCH(CNvAreadata!$A20,female11!$E$12:$EA$12,0))</f>
        <v>739123</v>
      </c>
    </row>
    <row r="21" spans="1:11" x14ac:dyDescent="0.35">
      <c r="A21" s="44" t="s">
        <v>23</v>
      </c>
      <c r="B21" s="42">
        <v>4420</v>
      </c>
      <c r="C21" s="42">
        <v>-4420</v>
      </c>
      <c r="D21" s="42">
        <v>8236</v>
      </c>
      <c r="E21" s="42">
        <f>INDEX(male11!$E$13:$EA$464,MATCH(CNvAreadata!$A$2,male11!$D$13:$D$464,0),MATCH(CNvAreadata!$A21,male11!$E$12:$EA$12,0))</f>
        <v>275459</v>
      </c>
      <c r="F21" s="42">
        <f t="shared" si="0"/>
        <v>-275459</v>
      </c>
      <c r="G21" s="42">
        <f>INDEX(female11!$E$13:$EA$464,MATCH(CNvAreadata!$A$2,female11!$D$13:$D$464,0),MATCH(CNvAreadata!$A21,female11!$E$12:$EA$12,0))</f>
        <v>500852</v>
      </c>
    </row>
    <row r="22" spans="1:11" x14ac:dyDescent="0.35">
      <c r="A22" s="44" t="s">
        <v>860</v>
      </c>
      <c r="B22" s="42">
        <f>SUM(B26:B28)</f>
        <v>1651</v>
      </c>
      <c r="C22" s="42">
        <f t="shared" ref="C22:D22" si="1">SUM(C26:C28)</f>
        <v>-1651</v>
      </c>
      <c r="D22" s="42">
        <f t="shared" si="1"/>
        <v>4761</v>
      </c>
      <c r="E22" s="42">
        <f>E29</f>
        <v>108109</v>
      </c>
      <c r="F22" s="42">
        <f t="shared" ref="F22:G22" si="2">F29</f>
        <v>-108109</v>
      </c>
      <c r="G22" s="42">
        <f t="shared" si="2"/>
        <v>295708</v>
      </c>
    </row>
    <row r="23" spans="1:11" x14ac:dyDescent="0.35">
      <c r="A23" s="44"/>
      <c r="B23" s="42"/>
      <c r="C23" s="42"/>
      <c r="D23" s="42"/>
    </row>
    <row r="24" spans="1:11" x14ac:dyDescent="0.35">
      <c r="A24" s="44" t="s">
        <v>861</v>
      </c>
      <c r="B24" s="42">
        <f>SUM(B4:B22)</f>
        <v>527806</v>
      </c>
      <c r="C24" s="42">
        <f t="shared" ref="C24:D24" si="3">SUM(C4:C22)</f>
        <v>-527806</v>
      </c>
      <c r="D24" s="42">
        <f t="shared" si="3"/>
        <v>545239</v>
      </c>
      <c r="E24" s="42">
        <f>SUM(E4:E22)</f>
        <v>26069148</v>
      </c>
      <c r="F24" s="42">
        <f t="shared" ref="F24:G24" si="4">SUM(F4:F22)</f>
        <v>-26069148</v>
      </c>
      <c r="G24" s="42">
        <f t="shared" si="4"/>
        <v>27021201</v>
      </c>
    </row>
    <row r="25" spans="1:11" x14ac:dyDescent="0.35">
      <c r="A25" s="44"/>
      <c r="B25" s="42"/>
      <c r="C25" s="42"/>
      <c r="D25" s="42"/>
    </row>
    <row r="26" spans="1:11" x14ac:dyDescent="0.35">
      <c r="A26" s="43" t="s">
        <v>834</v>
      </c>
      <c r="B26" s="42">
        <v>1394</v>
      </c>
      <c r="C26" s="42">
        <v>-1394</v>
      </c>
      <c r="D26" s="42">
        <v>3641</v>
      </c>
      <c r="E26" s="42">
        <f>INDEX(male11!$E$13:$EA$464,MATCH(CNvAreadata!$A$2,male11!$D$13:$D$464,0),MATCH(CNvAreadata!$A26,male11!$E$12:$EA$12,0))</f>
        <v>89238</v>
      </c>
      <c r="F26" s="42">
        <f>-E26</f>
        <v>-89238</v>
      </c>
      <c r="G26" s="42">
        <f>INDEX(female11!$E$13:$EA$464,MATCH(CNvAreadata!$A$2,female11!$D$13:$D$464,0),MATCH(CNvAreadata!$A26,female11!$E$12:$EA$12,0))</f>
        <v>224484</v>
      </c>
    </row>
    <row r="27" spans="1:11" x14ac:dyDescent="0.35">
      <c r="A27" s="43" t="s">
        <v>835</v>
      </c>
      <c r="B27" s="42">
        <v>224</v>
      </c>
      <c r="C27" s="42">
        <v>-224</v>
      </c>
      <c r="D27" s="42">
        <v>987</v>
      </c>
      <c r="E27" s="42">
        <f>INDEX(male11!$E$13:$EA$464,MATCH(CNvAreadata!$A$2,male11!$D$13:$D$464,0),MATCH(CNvAreadata!$A27,male11!$E$12:$EA$12,0))</f>
        <v>17069</v>
      </c>
      <c r="F27" s="42">
        <f t="shared" ref="F27:F28" si="5">-E27</f>
        <v>-17069</v>
      </c>
      <c r="G27" s="42">
        <f>INDEX(female11!$E$13:$EA$464,MATCH(CNvAreadata!$A$2,female11!$D$13:$D$464,0),MATCH(CNvAreadata!$A27,female11!$E$12:$EA$12,0))</f>
        <v>62450</v>
      </c>
    </row>
    <row r="28" spans="1:11" x14ac:dyDescent="0.35">
      <c r="A28" s="43" t="s">
        <v>836</v>
      </c>
      <c r="B28" s="42">
        <v>33</v>
      </c>
      <c r="C28" s="42">
        <v>-33</v>
      </c>
      <c r="D28" s="42">
        <v>133</v>
      </c>
      <c r="E28" s="42">
        <f>INDEX(male11!$E$13:$EA$464,MATCH(CNvAreadata!$A$2,male11!$D$13:$D$464,0),MATCH(CNvAreadata!$A28,male11!$E$12:$EA$12,0))</f>
        <v>1802</v>
      </c>
      <c r="F28" s="42">
        <f t="shared" si="5"/>
        <v>-1802</v>
      </c>
      <c r="G28" s="42">
        <f>INDEX(female11!$E$13:$EA$464,MATCH(CNvAreadata!$A$2,female11!$D$13:$D$464,0),MATCH(CNvAreadata!$A28,female11!$E$12:$EA$12,0))</f>
        <v>8774</v>
      </c>
    </row>
    <row r="29" spans="1:11" x14ac:dyDescent="0.35">
      <c r="A29" s="43"/>
      <c r="B29" s="42">
        <f>SUM(B26:B28)</f>
        <v>1651</v>
      </c>
      <c r="C29" s="42">
        <f t="shared" ref="C29:D29" si="6">SUM(C26:C28)</f>
        <v>-1651</v>
      </c>
      <c r="D29" s="42">
        <f t="shared" si="6"/>
        <v>4761</v>
      </c>
      <c r="E29" s="42">
        <f>SUM(E26:E28)</f>
        <v>108109</v>
      </c>
      <c r="F29" s="42">
        <f t="shared" ref="F29:G29" si="7">SUM(F26:F28)</f>
        <v>-108109</v>
      </c>
      <c r="G29" s="42">
        <f t="shared" si="7"/>
        <v>295708</v>
      </c>
    </row>
    <row r="30" spans="1:11" x14ac:dyDescent="0.35">
      <c r="A30" s="43"/>
      <c r="B30" s="42"/>
      <c r="C30" s="42"/>
      <c r="D30" s="42"/>
      <c r="E30">
        <v>2021</v>
      </c>
      <c r="F30">
        <v>2021</v>
      </c>
      <c r="G30">
        <v>2021</v>
      </c>
    </row>
    <row r="31" spans="1:11" x14ac:dyDescent="0.35">
      <c r="B31" s="138" t="s">
        <v>823</v>
      </c>
      <c r="C31" s="138" t="s">
        <v>825</v>
      </c>
      <c r="D31" s="169" t="s">
        <v>824</v>
      </c>
      <c r="E31" s="138" t="s">
        <v>823</v>
      </c>
      <c r="F31" s="138" t="s">
        <v>826</v>
      </c>
      <c r="G31" s="138" t="s">
        <v>824</v>
      </c>
    </row>
    <row r="32" spans="1:11" x14ac:dyDescent="0.35">
      <c r="B32" s="138" t="s">
        <v>329</v>
      </c>
      <c r="C32" s="138" t="s">
        <v>329</v>
      </c>
      <c r="D32" s="138" t="s">
        <v>329</v>
      </c>
      <c r="E32" s="138" t="str">
        <f>$A$2</f>
        <v>England</v>
      </c>
      <c r="F32" s="138" t="str">
        <f t="shared" ref="F32:G32" si="8">$A$2</f>
        <v>England</v>
      </c>
      <c r="G32" s="138" t="str">
        <f t="shared" si="8"/>
        <v>England</v>
      </c>
      <c r="K32" s="46" t="s">
        <v>862</v>
      </c>
    </row>
    <row r="33" spans="1:16" x14ac:dyDescent="0.35">
      <c r="A33">
        <v>0</v>
      </c>
      <c r="B33" s="169">
        <f>INDEX(male21syoa!$C$2:$CO$19,MATCH($B$32,male21syoa!$B$2:$B$19,0),MATCH($A33,male21syoa!$C$1:$CO$1,0))</f>
        <v>7013</v>
      </c>
      <c r="C33" s="42">
        <f>-B33</f>
        <v>-7013</v>
      </c>
      <c r="D33" s="169">
        <f>INDEX(female21syoa!$C$2:$CO$19,MATCH($D$32,female21syoa!$B$2:$B$19,0),MATCH($A33,female21syoa!$C$1:$CO$1,0))</f>
        <v>7259</v>
      </c>
      <c r="E33" s="169">
        <f>INDEX(male21syoa!$C$2:$CO$19,MATCH($A$2,male21syoa!$B$2:$B$19,0),MATCH($A33,male21syoa!$C$1:$CO$1,0))</f>
        <v>296055</v>
      </c>
      <c r="F33" s="42">
        <f>-E33</f>
        <v>-296055</v>
      </c>
      <c r="G33" s="169">
        <f>INDEX(female21syoa!$C$2:$CO$19,MATCH($A$2,female21syoa!$B$2:$B$19,0),MATCH($A33,female21syoa!$C$1:$CO$1,0))</f>
        <v>282933</v>
      </c>
      <c r="K33" s="46">
        <f>MAX(B33:B123,D33:D123,E33:E123,G33:G123)</f>
        <v>413828</v>
      </c>
      <c r="N33">
        <v>1031</v>
      </c>
      <c r="O33">
        <v>-1031</v>
      </c>
      <c r="P33">
        <v>989</v>
      </c>
    </row>
    <row r="34" spans="1:16" x14ac:dyDescent="0.35">
      <c r="A34">
        <v>1</v>
      </c>
      <c r="B34" s="169">
        <f>INDEX(male21syoa!$C$2:$CO$19,MATCH($B$32,male21syoa!$B$2:$B$19,0),MATCH($A34,male21syoa!$C$1:$CO$1,0))</f>
        <v>7524</v>
      </c>
      <c r="C34" s="42">
        <f t="shared" ref="C34:C97" si="9">-B34</f>
        <v>-7524</v>
      </c>
      <c r="D34" s="169">
        <f>INDEX(female21syoa!$C$2:$CO$19,MATCH($D$32,female21syoa!$B$2:$B$19,0),MATCH($A34,female21syoa!$C$1:$CO$1,0))</f>
        <v>7227</v>
      </c>
      <c r="E34" s="169">
        <f>INDEX(male21syoa!$C$2:$CO$19,MATCH($A$2,male21syoa!$B$2:$B$19,0),MATCH($A34,male21syoa!$C$1:$CO$1,0))</f>
        <v>310301</v>
      </c>
      <c r="F34" s="42">
        <f t="shared" ref="F34:F97" si="10">-E34</f>
        <v>-310301</v>
      </c>
      <c r="G34" s="169">
        <f>INDEX(female21syoa!$C$2:$CO$19,MATCH($A$2,female21syoa!$B$2:$B$19,0),MATCH($A34,female21syoa!$C$1:$CO$1,0))</f>
        <v>295634</v>
      </c>
      <c r="K34" s="46">
        <f>K33*-1</f>
        <v>-413828</v>
      </c>
    </row>
    <row r="35" spans="1:16" x14ac:dyDescent="0.35">
      <c r="A35">
        <v>2</v>
      </c>
      <c r="B35" s="169">
        <f>INDEX(male21syoa!$C$2:$CO$19,MATCH($B$32,male21syoa!$B$2:$B$19,0),MATCH($A35,male21syoa!$C$1:$CO$1,0))</f>
        <v>7748</v>
      </c>
      <c r="C35" s="42">
        <f t="shared" si="9"/>
        <v>-7748</v>
      </c>
      <c r="D35" s="169">
        <f>INDEX(female21syoa!$C$2:$CO$19,MATCH($D$32,female21syoa!$B$2:$B$19,0),MATCH($A35,female21syoa!$C$1:$CO$1,0))</f>
        <v>7241</v>
      </c>
      <c r="E35" s="169">
        <f>INDEX(male21syoa!$C$2:$CO$19,MATCH($A$2,male21syoa!$B$2:$B$19,0),MATCH($A35,male21syoa!$C$1:$CO$1,0))</f>
        <v>317434</v>
      </c>
      <c r="F35" s="42">
        <f t="shared" si="10"/>
        <v>-317434</v>
      </c>
      <c r="G35" s="169">
        <f>INDEX(female21syoa!$C$2:$CO$19,MATCH($A$2,female21syoa!$B$2:$B$19,0),MATCH($A35,female21syoa!$C$1:$CO$1,0))</f>
        <v>301599</v>
      </c>
    </row>
    <row r="36" spans="1:16" x14ac:dyDescent="0.35">
      <c r="A36">
        <v>3</v>
      </c>
      <c r="B36" s="169">
        <f>INDEX(male21syoa!$C$2:$CO$19,MATCH($B$32,male21syoa!$B$2:$B$19,0),MATCH($A36,male21syoa!$C$1:$CO$1,0))</f>
        <v>7640</v>
      </c>
      <c r="C36" s="42">
        <f t="shared" si="9"/>
        <v>-7640</v>
      </c>
      <c r="D36" s="169">
        <f>INDEX(female21syoa!$C$2:$CO$19,MATCH($D$32,female21syoa!$B$2:$B$19,0),MATCH($A36,female21syoa!$C$1:$CO$1,0))</f>
        <v>7481</v>
      </c>
      <c r="E36" s="169">
        <f>INDEX(male21syoa!$C$2:$CO$19,MATCH($A$2,male21syoa!$B$2:$B$19,0),MATCH($A36,male21syoa!$C$1:$CO$1,0))</f>
        <v>320330</v>
      </c>
      <c r="F36" s="42">
        <f t="shared" si="10"/>
        <v>-320330</v>
      </c>
      <c r="G36" s="169">
        <f>INDEX(female21syoa!$C$2:$CO$19,MATCH($A$2,female21syoa!$B$2:$B$19,0),MATCH($A36,female21syoa!$C$1:$CO$1,0))</f>
        <v>306032</v>
      </c>
    </row>
    <row r="37" spans="1:16" x14ac:dyDescent="0.35">
      <c r="A37">
        <v>4</v>
      </c>
      <c r="B37" s="169">
        <f>INDEX(male21syoa!$C$2:$CO$19,MATCH($B$32,male21syoa!$B$2:$B$19,0),MATCH($A37,male21syoa!$C$1:$CO$1,0))</f>
        <v>8084</v>
      </c>
      <c r="C37" s="42">
        <f t="shared" si="9"/>
        <v>-8084</v>
      </c>
      <c r="D37" s="169">
        <f>INDEX(female21syoa!$C$2:$CO$19,MATCH($D$32,female21syoa!$B$2:$B$19,0),MATCH($A37,female21syoa!$C$1:$CO$1,0))</f>
        <v>7806</v>
      </c>
      <c r="E37" s="169">
        <f>INDEX(male21syoa!$C$2:$CO$19,MATCH($A$2,male21syoa!$B$2:$B$19,0),MATCH($A37,male21syoa!$C$1:$CO$1,0))</f>
        <v>331189</v>
      </c>
      <c r="F37" s="42">
        <f t="shared" si="10"/>
        <v>-331189</v>
      </c>
      <c r="G37" s="169">
        <f>INDEX(female21syoa!$C$2:$CO$19,MATCH($A$2,female21syoa!$B$2:$B$19,0),MATCH($A37,female21syoa!$C$1:$CO$1,0))</f>
        <v>315442</v>
      </c>
    </row>
    <row r="38" spans="1:16" x14ac:dyDescent="0.35">
      <c r="A38">
        <v>5</v>
      </c>
      <c r="B38" s="169">
        <f>INDEX(male21syoa!$C$2:$CO$19,MATCH($B$32,male21syoa!$B$2:$B$19,0),MATCH($A38,male21syoa!$C$1:$CO$1,0))</f>
        <v>8014</v>
      </c>
      <c r="C38" s="42">
        <f t="shared" si="9"/>
        <v>-8014</v>
      </c>
      <c r="D38" s="169">
        <f>INDEX(female21syoa!$C$2:$CO$19,MATCH($D$32,female21syoa!$B$2:$B$19,0),MATCH($A38,female21syoa!$C$1:$CO$1,0))</f>
        <v>7702</v>
      </c>
      <c r="E38" s="169">
        <f>INDEX(male21syoa!$C$2:$CO$19,MATCH($A$2,male21syoa!$B$2:$B$19,0),MATCH($A38,male21syoa!$C$1:$CO$1,0))</f>
        <v>337582</v>
      </c>
      <c r="F38" s="42">
        <f t="shared" si="10"/>
        <v>-337582</v>
      </c>
      <c r="G38" s="169">
        <f>INDEX(female21syoa!$C$2:$CO$19,MATCH($A$2,female21syoa!$B$2:$B$19,0),MATCH($A38,female21syoa!$C$1:$CO$1,0))</f>
        <v>321107</v>
      </c>
    </row>
    <row r="39" spans="1:16" x14ac:dyDescent="0.35">
      <c r="A39">
        <v>6</v>
      </c>
      <c r="B39" s="169">
        <f>INDEX(male21syoa!$C$2:$CO$19,MATCH($B$32,male21syoa!$B$2:$B$19,0),MATCH($A39,male21syoa!$C$1:$CO$1,0))</f>
        <v>8298</v>
      </c>
      <c r="C39" s="42">
        <f t="shared" si="9"/>
        <v>-8298</v>
      </c>
      <c r="D39" s="169">
        <f>INDEX(female21syoa!$C$2:$CO$19,MATCH($D$32,female21syoa!$B$2:$B$19,0),MATCH($A39,female21syoa!$C$1:$CO$1,0))</f>
        <v>7724</v>
      </c>
      <c r="E39" s="169">
        <f>INDEX(male21syoa!$C$2:$CO$19,MATCH($A$2,male21syoa!$B$2:$B$19,0),MATCH($A39,male21syoa!$C$1:$CO$1,0))</f>
        <v>332834</v>
      </c>
      <c r="F39" s="42">
        <f t="shared" si="10"/>
        <v>-332834</v>
      </c>
      <c r="G39" s="169">
        <f>INDEX(female21syoa!$C$2:$CO$19,MATCH($A$2,female21syoa!$B$2:$B$19,0),MATCH($A39,female21syoa!$C$1:$CO$1,0))</f>
        <v>317726</v>
      </c>
    </row>
    <row r="40" spans="1:16" x14ac:dyDescent="0.35">
      <c r="A40">
        <v>7</v>
      </c>
      <c r="B40" s="169">
        <f>INDEX(male21syoa!$C$2:$CO$19,MATCH($B$32,male21syoa!$B$2:$B$19,0),MATCH($A40,male21syoa!$C$1:$CO$1,0))</f>
        <v>8218</v>
      </c>
      <c r="C40" s="42">
        <f t="shared" si="9"/>
        <v>-8218</v>
      </c>
      <c r="D40" s="169">
        <f>INDEX(female21syoa!$C$2:$CO$19,MATCH($D$32,female21syoa!$B$2:$B$19,0),MATCH($A40,female21syoa!$C$1:$CO$1,0))</f>
        <v>8024</v>
      </c>
      <c r="E40" s="169">
        <f>INDEX(male21syoa!$C$2:$CO$19,MATCH($A$2,male21syoa!$B$2:$B$19,0),MATCH($A40,male21syoa!$C$1:$CO$1,0))</f>
        <v>336955</v>
      </c>
      <c r="F40" s="42">
        <f t="shared" si="10"/>
        <v>-336955</v>
      </c>
      <c r="G40" s="169">
        <f>INDEX(female21syoa!$C$2:$CO$19,MATCH($A$2,female21syoa!$B$2:$B$19,0),MATCH($A40,female21syoa!$C$1:$CO$1,0))</f>
        <v>321907</v>
      </c>
    </row>
    <row r="41" spans="1:16" x14ac:dyDescent="0.35">
      <c r="A41">
        <v>8</v>
      </c>
      <c r="B41" s="169">
        <f>INDEX(male21syoa!$C$2:$CO$19,MATCH($B$32,male21syoa!$B$2:$B$19,0),MATCH($A41,male21syoa!$C$1:$CO$1,0))</f>
        <v>8638</v>
      </c>
      <c r="C41" s="42">
        <f t="shared" si="9"/>
        <v>-8638</v>
      </c>
      <c r="D41" s="169">
        <f>INDEX(female21syoa!$C$2:$CO$19,MATCH($D$32,female21syoa!$B$2:$B$19,0),MATCH($A41,female21syoa!$C$1:$CO$1,0))</f>
        <v>8099</v>
      </c>
      <c r="E41" s="169">
        <f>INDEX(male21syoa!$C$2:$CO$19,MATCH($A$2,male21syoa!$B$2:$B$19,0),MATCH($A41,male21syoa!$C$1:$CO$1,0))</f>
        <v>351858</v>
      </c>
      <c r="F41" s="42">
        <f t="shared" si="10"/>
        <v>-351858</v>
      </c>
      <c r="G41" s="169">
        <f>INDEX(female21syoa!$C$2:$CO$19,MATCH($A$2,female21syoa!$B$2:$B$19,0),MATCH($A41,female21syoa!$C$1:$CO$1,0))</f>
        <v>334272</v>
      </c>
    </row>
    <row r="42" spans="1:16" x14ac:dyDescent="0.35">
      <c r="A42">
        <v>9</v>
      </c>
      <c r="B42" s="169">
        <f>INDEX(male21syoa!$C$2:$CO$19,MATCH($B$32,male21syoa!$B$2:$B$19,0),MATCH($A42,male21syoa!$C$1:$CO$1,0))</f>
        <v>8525</v>
      </c>
      <c r="C42" s="42">
        <f t="shared" si="9"/>
        <v>-8525</v>
      </c>
      <c r="D42" s="169">
        <f>INDEX(female21syoa!$C$2:$CO$19,MATCH($D$32,female21syoa!$B$2:$B$19,0),MATCH($A42,female21syoa!$C$1:$CO$1,0))</f>
        <v>8028</v>
      </c>
      <c r="E42" s="169">
        <f>INDEX(male21syoa!$C$2:$CO$19,MATCH($A$2,male21syoa!$B$2:$B$19,0),MATCH($A42,male21syoa!$C$1:$CO$1,0))</f>
        <v>355003</v>
      </c>
      <c r="F42" s="42">
        <f t="shared" si="10"/>
        <v>-355003</v>
      </c>
      <c r="G42" s="169">
        <f>INDEX(female21syoa!$C$2:$CO$19,MATCH($A$2,female21syoa!$B$2:$B$19,0),MATCH($A42,female21syoa!$C$1:$CO$1,0))</f>
        <v>339456</v>
      </c>
    </row>
    <row r="43" spans="1:16" x14ac:dyDescent="0.35">
      <c r="A43">
        <v>10</v>
      </c>
      <c r="B43" s="169">
        <f>INDEX(male21syoa!$C$2:$CO$19,MATCH($B$32,male21syoa!$B$2:$B$19,0),MATCH($A43,male21syoa!$C$1:$CO$1,0))</f>
        <v>8672</v>
      </c>
      <c r="C43" s="42">
        <f t="shared" si="9"/>
        <v>-8672</v>
      </c>
      <c r="D43" s="169">
        <f>INDEX(female21syoa!$C$2:$CO$19,MATCH($D$32,female21syoa!$B$2:$B$19,0),MATCH($A43,female21syoa!$C$1:$CO$1,0))</f>
        <v>8127</v>
      </c>
      <c r="E43" s="169">
        <f>INDEX(male21syoa!$C$2:$CO$19,MATCH($A$2,male21syoa!$B$2:$B$19,0),MATCH($A43,male21syoa!$C$1:$CO$1,0))</f>
        <v>356597</v>
      </c>
      <c r="F43" s="42">
        <f t="shared" si="10"/>
        <v>-356597</v>
      </c>
      <c r="G43" s="169">
        <f>INDEX(female21syoa!$C$2:$CO$19,MATCH($A$2,female21syoa!$B$2:$B$19,0),MATCH($A43,female21syoa!$C$1:$CO$1,0))</f>
        <v>337922</v>
      </c>
    </row>
    <row r="44" spans="1:16" x14ac:dyDescent="0.35">
      <c r="A44">
        <v>11</v>
      </c>
      <c r="B44" s="169">
        <f>INDEX(male21syoa!$C$2:$CO$19,MATCH($B$32,male21syoa!$B$2:$B$19,0),MATCH($A44,male21syoa!$C$1:$CO$1,0))</f>
        <v>8474</v>
      </c>
      <c r="C44" s="42">
        <f t="shared" si="9"/>
        <v>-8474</v>
      </c>
      <c r="D44" s="169">
        <f>INDEX(female21syoa!$C$2:$CO$19,MATCH($D$32,female21syoa!$B$2:$B$19,0),MATCH($A44,female21syoa!$C$1:$CO$1,0))</f>
        <v>8050</v>
      </c>
      <c r="E44" s="169">
        <f>INDEX(male21syoa!$C$2:$CO$19,MATCH($A$2,male21syoa!$B$2:$B$19,0),MATCH($A44,male21syoa!$C$1:$CO$1,0))</f>
        <v>352255</v>
      </c>
      <c r="F44" s="42">
        <f t="shared" si="10"/>
        <v>-352255</v>
      </c>
      <c r="G44" s="169">
        <f>INDEX(female21syoa!$C$2:$CO$19,MATCH($A$2,female21syoa!$B$2:$B$19,0),MATCH($A44,female21syoa!$C$1:$CO$1,0))</f>
        <v>335465</v>
      </c>
    </row>
    <row r="45" spans="1:16" x14ac:dyDescent="0.35">
      <c r="A45">
        <v>12</v>
      </c>
      <c r="B45" s="169">
        <f>INDEX(male21syoa!$C$2:$CO$19,MATCH($B$32,male21syoa!$B$2:$B$19,0),MATCH($A45,male21syoa!$C$1:$CO$1,0))</f>
        <v>8638</v>
      </c>
      <c r="C45" s="42">
        <f t="shared" si="9"/>
        <v>-8638</v>
      </c>
      <c r="D45" s="169">
        <f>INDEX(female21syoa!$C$2:$CO$19,MATCH($D$32,female21syoa!$B$2:$B$19,0),MATCH($A45,female21syoa!$C$1:$CO$1,0))</f>
        <v>8296</v>
      </c>
      <c r="E45" s="169">
        <f>INDEX(male21syoa!$C$2:$CO$19,MATCH($A$2,male21syoa!$B$2:$B$19,0),MATCH($A45,male21syoa!$C$1:$CO$1,0))</f>
        <v>350387</v>
      </c>
      <c r="F45" s="42">
        <f t="shared" si="10"/>
        <v>-350387</v>
      </c>
      <c r="G45" s="169">
        <f>INDEX(female21syoa!$C$2:$CO$19,MATCH($A$2,female21syoa!$B$2:$B$19,0),MATCH($A45,female21syoa!$C$1:$CO$1,0))</f>
        <v>334871</v>
      </c>
    </row>
    <row r="46" spans="1:16" x14ac:dyDescent="0.35">
      <c r="A46">
        <v>13</v>
      </c>
      <c r="B46" s="169">
        <f>INDEX(male21syoa!$C$2:$CO$19,MATCH($B$32,male21syoa!$B$2:$B$19,0),MATCH($A46,male21syoa!$C$1:$CO$1,0))</f>
        <v>8558</v>
      </c>
      <c r="C46" s="42">
        <f t="shared" si="9"/>
        <v>-8558</v>
      </c>
      <c r="D46" s="169">
        <f>INDEX(female21syoa!$C$2:$CO$19,MATCH($D$32,female21syoa!$B$2:$B$19,0),MATCH($A46,female21syoa!$C$1:$CO$1,0))</f>
        <v>8112</v>
      </c>
      <c r="E46" s="169">
        <f>INDEX(male21syoa!$C$2:$CO$19,MATCH($A$2,male21syoa!$B$2:$B$19,0),MATCH($A46,male21syoa!$C$1:$CO$1,0))</f>
        <v>350411</v>
      </c>
      <c r="F46" s="42">
        <f t="shared" si="10"/>
        <v>-350411</v>
      </c>
      <c r="G46" s="169">
        <f>INDEX(female21syoa!$C$2:$CO$19,MATCH($A$2,female21syoa!$B$2:$B$19,0),MATCH($A46,female21syoa!$C$1:$CO$1,0))</f>
        <v>332212</v>
      </c>
    </row>
    <row r="47" spans="1:16" x14ac:dyDescent="0.35">
      <c r="A47">
        <v>14</v>
      </c>
      <c r="B47" s="169">
        <f>INDEX(male21syoa!$C$2:$CO$19,MATCH($B$32,male21syoa!$B$2:$B$19,0),MATCH($A47,male21syoa!$C$1:$CO$1,0))</f>
        <v>8331</v>
      </c>
      <c r="C47" s="42">
        <f t="shared" si="9"/>
        <v>-8331</v>
      </c>
      <c r="D47" s="169">
        <f>INDEX(female21syoa!$C$2:$CO$19,MATCH($D$32,female21syoa!$B$2:$B$19,0),MATCH($A47,female21syoa!$C$1:$CO$1,0))</f>
        <v>7802</v>
      </c>
      <c r="E47" s="169">
        <f>INDEX(male21syoa!$C$2:$CO$19,MATCH($A$2,male21syoa!$B$2:$B$19,0),MATCH($A47,male21syoa!$C$1:$CO$1,0))</f>
        <v>339496</v>
      </c>
      <c r="F47" s="42">
        <f t="shared" si="10"/>
        <v>-339496</v>
      </c>
      <c r="G47" s="169">
        <f>INDEX(female21syoa!$C$2:$CO$19,MATCH($A$2,female21syoa!$B$2:$B$19,0),MATCH($A47,female21syoa!$C$1:$CO$1,0))</f>
        <v>323711</v>
      </c>
    </row>
    <row r="48" spans="1:16" x14ac:dyDescent="0.35">
      <c r="A48">
        <v>15</v>
      </c>
      <c r="B48" s="169">
        <f>INDEX(male21syoa!$C$2:$CO$19,MATCH($B$32,male21syoa!$B$2:$B$19,0),MATCH($A48,male21syoa!$C$1:$CO$1,0))</f>
        <v>8070</v>
      </c>
      <c r="C48" s="42">
        <f t="shared" si="9"/>
        <v>-8070</v>
      </c>
      <c r="D48" s="169">
        <f>INDEX(female21syoa!$C$2:$CO$19,MATCH($D$32,female21syoa!$B$2:$B$19,0),MATCH($A48,female21syoa!$C$1:$CO$1,0))</f>
        <v>7876</v>
      </c>
      <c r="E48" s="169">
        <f>INDEX(male21syoa!$C$2:$CO$19,MATCH($A$2,male21syoa!$B$2:$B$19,0),MATCH($A48,male21syoa!$C$1:$CO$1,0))</f>
        <v>330524</v>
      </c>
      <c r="F48" s="42">
        <f t="shared" si="10"/>
        <v>-330524</v>
      </c>
      <c r="G48" s="169">
        <f>INDEX(female21syoa!$C$2:$CO$19,MATCH($A$2,female21syoa!$B$2:$B$19,0),MATCH($A48,female21syoa!$C$1:$CO$1,0))</f>
        <v>313590</v>
      </c>
    </row>
    <row r="49" spans="1:7" x14ac:dyDescent="0.35">
      <c r="A49">
        <v>16</v>
      </c>
      <c r="B49" s="169">
        <f>INDEX(male21syoa!$C$2:$CO$19,MATCH($B$32,male21syoa!$B$2:$B$19,0),MATCH($A49,male21syoa!$C$1:$CO$1,0))</f>
        <v>8157</v>
      </c>
      <c r="C49" s="42">
        <f t="shared" si="9"/>
        <v>-8157</v>
      </c>
      <c r="D49" s="169">
        <f>INDEX(female21syoa!$C$2:$CO$19,MATCH($D$32,female21syoa!$B$2:$B$19,0),MATCH($A49,female21syoa!$C$1:$CO$1,0))</f>
        <v>7828</v>
      </c>
      <c r="E49" s="169">
        <f>INDEX(male21syoa!$C$2:$CO$19,MATCH($A$2,male21syoa!$B$2:$B$19,0),MATCH($A49,male21syoa!$C$1:$CO$1,0))</f>
        <v>334252</v>
      </c>
      <c r="F49" s="42">
        <f t="shared" si="10"/>
        <v>-334252</v>
      </c>
      <c r="G49" s="169">
        <f>INDEX(female21syoa!$C$2:$CO$19,MATCH($A$2,female21syoa!$B$2:$B$19,0),MATCH($A49,female21syoa!$C$1:$CO$1,0))</f>
        <v>315209</v>
      </c>
    </row>
    <row r="50" spans="1:7" x14ac:dyDescent="0.35">
      <c r="A50">
        <v>17</v>
      </c>
      <c r="B50" s="169">
        <f>INDEX(male21syoa!$C$2:$CO$19,MATCH($B$32,male21syoa!$B$2:$B$19,0),MATCH($A50,male21syoa!$C$1:$CO$1,0))</f>
        <v>8398</v>
      </c>
      <c r="C50" s="42">
        <f t="shared" si="9"/>
        <v>-8398</v>
      </c>
      <c r="D50" s="169">
        <f>INDEX(female21syoa!$C$2:$CO$19,MATCH($D$32,female21syoa!$B$2:$B$19,0),MATCH($A50,female21syoa!$C$1:$CO$1,0))</f>
        <v>7784</v>
      </c>
      <c r="E50" s="169">
        <f>INDEX(male21syoa!$C$2:$CO$19,MATCH($A$2,male21syoa!$B$2:$B$19,0),MATCH($A50,male21syoa!$C$1:$CO$1,0))</f>
        <v>330865</v>
      </c>
      <c r="F50" s="42">
        <f t="shared" si="10"/>
        <v>-330865</v>
      </c>
      <c r="G50" s="169">
        <f>INDEX(female21syoa!$C$2:$CO$19,MATCH($A$2,female21syoa!$B$2:$B$19,0),MATCH($A50,female21syoa!$C$1:$CO$1,0))</f>
        <v>311182</v>
      </c>
    </row>
    <row r="51" spans="1:7" x14ac:dyDescent="0.35">
      <c r="A51">
        <v>18</v>
      </c>
      <c r="B51" s="169">
        <f>INDEX(male21syoa!$C$2:$CO$19,MATCH($B$32,male21syoa!$B$2:$B$19,0),MATCH($A51,male21syoa!$C$1:$CO$1,0))</f>
        <v>8787</v>
      </c>
      <c r="C51" s="42">
        <f t="shared" si="9"/>
        <v>-8787</v>
      </c>
      <c r="D51" s="169">
        <f>INDEX(female21syoa!$C$2:$CO$19,MATCH($D$32,female21syoa!$B$2:$B$19,0),MATCH($A51,female21syoa!$C$1:$CO$1,0))</f>
        <v>8831</v>
      </c>
      <c r="E51" s="169">
        <f>INDEX(male21syoa!$C$2:$CO$19,MATCH($A$2,male21syoa!$B$2:$B$19,0),MATCH($A51,male21syoa!$C$1:$CO$1,0))</f>
        <v>324799</v>
      </c>
      <c r="F51" s="42">
        <f t="shared" si="10"/>
        <v>-324799</v>
      </c>
      <c r="G51" s="169">
        <f>INDEX(female21syoa!$C$2:$CO$19,MATCH($A$2,female21syoa!$B$2:$B$19,0),MATCH($A51,female21syoa!$C$1:$CO$1,0))</f>
        <v>308256</v>
      </c>
    </row>
    <row r="52" spans="1:7" x14ac:dyDescent="0.35">
      <c r="A52">
        <v>19</v>
      </c>
      <c r="B52" s="169">
        <f>INDEX(male21syoa!$C$2:$CO$19,MATCH($B$32,male21syoa!$B$2:$B$19,0),MATCH($A52,male21syoa!$C$1:$CO$1,0))</f>
        <v>9863</v>
      </c>
      <c r="C52" s="42">
        <f t="shared" si="9"/>
        <v>-9863</v>
      </c>
      <c r="D52" s="169">
        <f>INDEX(female21syoa!$C$2:$CO$19,MATCH($D$32,female21syoa!$B$2:$B$19,0),MATCH($A52,female21syoa!$C$1:$CO$1,0))</f>
        <v>10848</v>
      </c>
      <c r="E52" s="169">
        <f>INDEX(male21syoa!$C$2:$CO$19,MATCH($A$2,male21syoa!$B$2:$B$19,0),MATCH($A52,male21syoa!$C$1:$CO$1,0))</f>
        <v>330301</v>
      </c>
      <c r="F52" s="42">
        <f t="shared" si="10"/>
        <v>-330301</v>
      </c>
      <c r="G52" s="169">
        <f>INDEX(female21syoa!$C$2:$CO$19,MATCH($A$2,female21syoa!$B$2:$B$19,0),MATCH($A52,female21syoa!$C$1:$CO$1,0))</f>
        <v>319917</v>
      </c>
    </row>
    <row r="53" spans="1:7" x14ac:dyDescent="0.35">
      <c r="A53">
        <v>20</v>
      </c>
      <c r="B53" s="169">
        <f>INDEX(male21syoa!$C$2:$CO$19,MATCH($B$32,male21syoa!$B$2:$B$19,0),MATCH($A53,male21syoa!$C$1:$CO$1,0))</f>
        <v>9534</v>
      </c>
      <c r="C53" s="42">
        <f t="shared" si="9"/>
        <v>-9534</v>
      </c>
      <c r="D53" s="169">
        <f>INDEX(female21syoa!$C$2:$CO$19,MATCH($D$32,female21syoa!$B$2:$B$19,0),MATCH($A53,female21syoa!$C$1:$CO$1,0))</f>
        <v>10794</v>
      </c>
      <c r="E53" s="169">
        <f>INDEX(male21syoa!$C$2:$CO$19,MATCH($A$2,male21syoa!$B$2:$B$19,0),MATCH($A53,male21syoa!$C$1:$CO$1,0))</f>
        <v>329370</v>
      </c>
      <c r="F53" s="42">
        <f t="shared" si="10"/>
        <v>-329370</v>
      </c>
      <c r="G53" s="169">
        <f>INDEX(female21syoa!$C$2:$CO$19,MATCH($A$2,female21syoa!$B$2:$B$19,0),MATCH($A53,female21syoa!$C$1:$CO$1,0))</f>
        <v>319929</v>
      </c>
    </row>
    <row r="54" spans="1:7" x14ac:dyDescent="0.35">
      <c r="A54">
        <v>21</v>
      </c>
      <c r="B54" s="169">
        <f>INDEX(male21syoa!$C$2:$CO$19,MATCH($B$32,male21syoa!$B$2:$B$19,0),MATCH($A54,male21syoa!$C$1:$CO$1,0))</f>
        <v>9835</v>
      </c>
      <c r="C54" s="42">
        <f t="shared" si="9"/>
        <v>-9835</v>
      </c>
      <c r="D54" s="169">
        <f>INDEX(female21syoa!$C$2:$CO$19,MATCH($D$32,female21syoa!$B$2:$B$19,0),MATCH($A54,female21syoa!$C$1:$CO$1,0))</f>
        <v>9955</v>
      </c>
      <c r="E54" s="169">
        <f>INDEX(male21syoa!$C$2:$CO$19,MATCH($A$2,male21syoa!$B$2:$B$19,0),MATCH($A54,male21syoa!$C$1:$CO$1,0))</f>
        <v>338097</v>
      </c>
      <c r="F54" s="42">
        <f t="shared" si="10"/>
        <v>-338097</v>
      </c>
      <c r="G54" s="169">
        <f>INDEX(female21syoa!$C$2:$CO$19,MATCH($A$2,female21syoa!$B$2:$B$19,0),MATCH($A54,female21syoa!$C$1:$CO$1,0))</f>
        <v>330231</v>
      </c>
    </row>
    <row r="55" spans="1:7" x14ac:dyDescent="0.35">
      <c r="A55">
        <v>22</v>
      </c>
      <c r="B55" s="169">
        <f>INDEX(male21syoa!$C$2:$CO$19,MATCH($B$32,male21syoa!$B$2:$B$19,0),MATCH($A55,male21syoa!$C$1:$CO$1,0))</f>
        <v>9289</v>
      </c>
      <c r="C55" s="42">
        <f t="shared" si="9"/>
        <v>-9289</v>
      </c>
      <c r="D55" s="169">
        <f>INDEX(female21syoa!$C$2:$CO$19,MATCH($D$32,female21syoa!$B$2:$B$19,0),MATCH($A55,female21syoa!$C$1:$CO$1,0))</f>
        <v>9376</v>
      </c>
      <c r="E55" s="169">
        <f>INDEX(male21syoa!$C$2:$CO$19,MATCH($A$2,male21syoa!$B$2:$B$19,0),MATCH($A55,male21syoa!$C$1:$CO$1,0))</f>
        <v>345066</v>
      </c>
      <c r="F55" s="42">
        <f t="shared" si="10"/>
        <v>-345066</v>
      </c>
      <c r="G55" s="169">
        <f>INDEX(female21syoa!$C$2:$CO$19,MATCH($A$2,female21syoa!$B$2:$B$19,0),MATCH($A55,female21syoa!$C$1:$CO$1,0))</f>
        <v>342462</v>
      </c>
    </row>
    <row r="56" spans="1:7" x14ac:dyDescent="0.35">
      <c r="A56">
        <v>23</v>
      </c>
      <c r="B56" s="169">
        <f>INDEX(male21syoa!$C$2:$CO$19,MATCH($B$32,male21syoa!$B$2:$B$19,0),MATCH($A56,male21syoa!$C$1:$CO$1,0))</f>
        <v>8397</v>
      </c>
      <c r="C56" s="42">
        <f t="shared" si="9"/>
        <v>-8397</v>
      </c>
      <c r="D56" s="169">
        <f>INDEX(female21syoa!$C$2:$CO$19,MATCH($D$32,female21syoa!$B$2:$B$19,0),MATCH($A56,female21syoa!$C$1:$CO$1,0))</f>
        <v>8902</v>
      </c>
      <c r="E56" s="169">
        <f>INDEX(male21syoa!$C$2:$CO$19,MATCH($A$2,male21syoa!$B$2:$B$19,0),MATCH($A56,male21syoa!$C$1:$CO$1,0))</f>
        <v>347977</v>
      </c>
      <c r="F56" s="42">
        <f t="shared" si="10"/>
        <v>-347977</v>
      </c>
      <c r="G56" s="169">
        <f>INDEX(female21syoa!$C$2:$CO$19,MATCH($A$2,female21syoa!$B$2:$B$19,0),MATCH($A56,female21syoa!$C$1:$CO$1,0))</f>
        <v>350317</v>
      </c>
    </row>
    <row r="57" spans="1:7" x14ac:dyDescent="0.35">
      <c r="A57">
        <v>24</v>
      </c>
      <c r="B57" s="169">
        <f>INDEX(male21syoa!$C$2:$CO$19,MATCH($B$32,male21syoa!$B$2:$B$19,0),MATCH($A57,male21syoa!$C$1:$CO$1,0))</f>
        <v>8370</v>
      </c>
      <c r="C57" s="42">
        <f t="shared" si="9"/>
        <v>-8370</v>
      </c>
      <c r="D57" s="169">
        <f>INDEX(female21syoa!$C$2:$CO$19,MATCH($D$32,female21syoa!$B$2:$B$19,0),MATCH($A57,female21syoa!$C$1:$CO$1,0))</f>
        <v>8791</v>
      </c>
      <c r="E57" s="169">
        <f>INDEX(male21syoa!$C$2:$CO$19,MATCH($A$2,male21syoa!$B$2:$B$19,0),MATCH($A57,male21syoa!$C$1:$CO$1,0))</f>
        <v>352375</v>
      </c>
      <c r="F57" s="42">
        <f t="shared" si="10"/>
        <v>-352375</v>
      </c>
      <c r="G57" s="169">
        <f>INDEX(female21syoa!$C$2:$CO$19,MATCH($A$2,female21syoa!$B$2:$B$19,0),MATCH($A57,female21syoa!$C$1:$CO$1,0))</f>
        <v>358627</v>
      </c>
    </row>
    <row r="58" spans="1:7" x14ac:dyDescent="0.35">
      <c r="A58">
        <v>25</v>
      </c>
      <c r="B58" s="169">
        <f>INDEX(male21syoa!$C$2:$CO$19,MATCH($B$32,male21syoa!$B$2:$B$19,0),MATCH($A58,male21syoa!$C$1:$CO$1,0))</f>
        <v>8031</v>
      </c>
      <c r="C58" s="42">
        <f t="shared" si="9"/>
        <v>-8031</v>
      </c>
      <c r="D58" s="169">
        <f>INDEX(female21syoa!$C$2:$CO$19,MATCH($D$32,female21syoa!$B$2:$B$19,0),MATCH($A58,female21syoa!$C$1:$CO$1,0))</f>
        <v>8580</v>
      </c>
      <c r="E58" s="169">
        <f>INDEX(male21syoa!$C$2:$CO$19,MATCH($A$2,male21syoa!$B$2:$B$19,0),MATCH($A58,male21syoa!$C$1:$CO$1,0))</f>
        <v>352107</v>
      </c>
      <c r="F58" s="42">
        <f t="shared" si="10"/>
        <v>-352107</v>
      </c>
      <c r="G58" s="169">
        <f>INDEX(female21syoa!$C$2:$CO$19,MATCH($A$2,female21syoa!$B$2:$B$19,0),MATCH($A58,female21syoa!$C$1:$CO$1,0))</f>
        <v>359798</v>
      </c>
    </row>
    <row r="59" spans="1:7" x14ac:dyDescent="0.35">
      <c r="A59">
        <v>26</v>
      </c>
      <c r="B59" s="169">
        <f>INDEX(male21syoa!$C$2:$CO$19,MATCH($B$32,male21syoa!$B$2:$B$19,0),MATCH($A59,male21syoa!$C$1:$CO$1,0))</f>
        <v>8133</v>
      </c>
      <c r="C59" s="42">
        <f t="shared" si="9"/>
        <v>-8133</v>
      </c>
      <c r="D59" s="169">
        <f>INDEX(female21syoa!$C$2:$CO$19,MATCH($D$32,female21syoa!$B$2:$B$19,0),MATCH($A59,female21syoa!$C$1:$CO$1,0))</f>
        <v>8401</v>
      </c>
      <c r="E59" s="169">
        <f>INDEX(male21syoa!$C$2:$CO$19,MATCH($A$2,male21syoa!$B$2:$B$19,0),MATCH($A59,male21syoa!$C$1:$CO$1,0))</f>
        <v>357353</v>
      </c>
      <c r="F59" s="42">
        <f t="shared" si="10"/>
        <v>-357353</v>
      </c>
      <c r="G59" s="169">
        <f>INDEX(female21syoa!$C$2:$CO$19,MATCH($A$2,female21syoa!$B$2:$B$19,0),MATCH($A59,female21syoa!$C$1:$CO$1,0))</f>
        <v>370055</v>
      </c>
    </row>
    <row r="60" spans="1:7" x14ac:dyDescent="0.35">
      <c r="A60">
        <v>27</v>
      </c>
      <c r="B60" s="169">
        <f>INDEX(male21syoa!$C$2:$CO$19,MATCH($B$32,male21syoa!$B$2:$B$19,0),MATCH($A60,male21syoa!$C$1:$CO$1,0))</f>
        <v>8035</v>
      </c>
      <c r="C60" s="42">
        <f t="shared" si="9"/>
        <v>-8035</v>
      </c>
      <c r="D60" s="169">
        <f>INDEX(female21syoa!$C$2:$CO$19,MATCH($D$32,female21syoa!$B$2:$B$19,0),MATCH($A60,female21syoa!$C$1:$CO$1,0))</f>
        <v>8415</v>
      </c>
      <c r="E60" s="169">
        <f>INDEX(male21syoa!$C$2:$CO$19,MATCH($A$2,male21syoa!$B$2:$B$19,0),MATCH($A60,male21syoa!$C$1:$CO$1,0))</f>
        <v>363058</v>
      </c>
      <c r="F60" s="42">
        <f t="shared" si="10"/>
        <v>-363058</v>
      </c>
      <c r="G60" s="169">
        <f>INDEX(female21syoa!$C$2:$CO$19,MATCH($A$2,female21syoa!$B$2:$B$19,0),MATCH($A60,female21syoa!$C$1:$CO$1,0))</f>
        <v>379832</v>
      </c>
    </row>
    <row r="61" spans="1:7" x14ac:dyDescent="0.35">
      <c r="A61">
        <v>28</v>
      </c>
      <c r="B61" s="169">
        <f>INDEX(male21syoa!$C$2:$CO$19,MATCH($B$32,male21syoa!$B$2:$B$19,0),MATCH($A61,male21syoa!$C$1:$CO$1,0))</f>
        <v>8026</v>
      </c>
      <c r="C61" s="42">
        <f t="shared" si="9"/>
        <v>-8026</v>
      </c>
      <c r="D61" s="169">
        <f>INDEX(female21syoa!$C$2:$CO$19,MATCH($D$32,female21syoa!$B$2:$B$19,0),MATCH($A61,female21syoa!$C$1:$CO$1,0))</f>
        <v>8311</v>
      </c>
      <c r="E61" s="169">
        <f>INDEX(male21syoa!$C$2:$CO$19,MATCH($A$2,male21syoa!$B$2:$B$19,0),MATCH($A61,male21syoa!$C$1:$CO$1,0))</f>
        <v>368108</v>
      </c>
      <c r="F61" s="42">
        <f t="shared" si="10"/>
        <v>-368108</v>
      </c>
      <c r="G61" s="169">
        <f>INDEX(female21syoa!$C$2:$CO$19,MATCH($A$2,female21syoa!$B$2:$B$19,0),MATCH($A61,female21syoa!$C$1:$CO$1,0))</f>
        <v>388230</v>
      </c>
    </row>
    <row r="62" spans="1:7" x14ac:dyDescent="0.35">
      <c r="A62">
        <v>29</v>
      </c>
      <c r="B62" s="169">
        <f>INDEX(male21syoa!$C$2:$CO$19,MATCH($B$32,male21syoa!$B$2:$B$19,0),MATCH($A62,male21syoa!$C$1:$CO$1,0))</f>
        <v>8125</v>
      </c>
      <c r="C62" s="42">
        <f t="shared" si="9"/>
        <v>-8125</v>
      </c>
      <c r="D62" s="169">
        <f>INDEX(female21syoa!$C$2:$CO$19,MATCH($D$32,female21syoa!$B$2:$B$19,0),MATCH($A62,female21syoa!$C$1:$CO$1,0))</f>
        <v>8536</v>
      </c>
      <c r="E62" s="169">
        <f>INDEX(male21syoa!$C$2:$CO$19,MATCH($A$2,male21syoa!$B$2:$B$19,0),MATCH($A62,male21syoa!$C$1:$CO$1,0))</f>
        <v>377283</v>
      </c>
      <c r="F62" s="42">
        <f t="shared" si="10"/>
        <v>-377283</v>
      </c>
      <c r="G62" s="169">
        <f>INDEX(female21syoa!$C$2:$CO$19,MATCH($A$2,female21syoa!$B$2:$B$19,0),MATCH($A62,female21syoa!$C$1:$CO$1,0))</f>
        <v>399459</v>
      </c>
    </row>
    <row r="63" spans="1:7" x14ac:dyDescent="0.35">
      <c r="A63">
        <v>30</v>
      </c>
      <c r="B63" s="169">
        <f>INDEX(male21syoa!$C$2:$CO$19,MATCH($B$32,male21syoa!$B$2:$B$19,0),MATCH($A63,male21syoa!$C$1:$CO$1,0))</f>
        <v>8356</v>
      </c>
      <c r="C63" s="42">
        <f t="shared" si="9"/>
        <v>-8356</v>
      </c>
      <c r="D63" s="169">
        <f>INDEX(female21syoa!$C$2:$CO$19,MATCH($D$32,female21syoa!$B$2:$B$19,0),MATCH($A63,female21syoa!$C$1:$CO$1,0))</f>
        <v>8871</v>
      </c>
      <c r="E63" s="169">
        <f>INDEX(male21syoa!$C$2:$CO$19,MATCH($A$2,male21syoa!$B$2:$B$19,0),MATCH($A63,male21syoa!$C$1:$CO$1,0))</f>
        <v>387679</v>
      </c>
      <c r="F63" s="42">
        <f t="shared" si="10"/>
        <v>-387679</v>
      </c>
      <c r="G63" s="169">
        <f>INDEX(female21syoa!$C$2:$CO$19,MATCH($A$2,female21syoa!$B$2:$B$19,0),MATCH($A63,female21syoa!$C$1:$CO$1,0))</f>
        <v>410249</v>
      </c>
    </row>
    <row r="64" spans="1:7" x14ac:dyDescent="0.35">
      <c r="A64">
        <v>31</v>
      </c>
      <c r="B64" s="169">
        <f>INDEX(male21syoa!$C$2:$CO$19,MATCH($B$32,male21syoa!$B$2:$B$19,0),MATCH($A64,male21syoa!$C$1:$CO$1,0))</f>
        <v>8119</v>
      </c>
      <c r="C64" s="42">
        <f t="shared" si="9"/>
        <v>-8119</v>
      </c>
      <c r="D64" s="169">
        <f>INDEX(female21syoa!$C$2:$CO$19,MATCH($D$32,female21syoa!$B$2:$B$19,0),MATCH($A64,female21syoa!$C$1:$CO$1,0))</f>
        <v>8830</v>
      </c>
      <c r="E64" s="169">
        <f>INDEX(male21syoa!$C$2:$CO$19,MATCH($A$2,male21syoa!$B$2:$B$19,0),MATCH($A64,male21syoa!$C$1:$CO$1,0))</f>
        <v>381724</v>
      </c>
      <c r="F64" s="42">
        <f t="shared" si="10"/>
        <v>-381724</v>
      </c>
      <c r="G64" s="169">
        <f>INDEX(female21syoa!$C$2:$CO$19,MATCH($A$2,female21syoa!$B$2:$B$19,0),MATCH($A64,female21syoa!$C$1:$CO$1,0))</f>
        <v>407064</v>
      </c>
    </row>
    <row r="65" spans="1:7" x14ac:dyDescent="0.35">
      <c r="A65">
        <v>32</v>
      </c>
      <c r="B65" s="169">
        <f>INDEX(male21syoa!$C$2:$CO$19,MATCH($B$32,male21syoa!$B$2:$B$19,0),MATCH($A65,male21syoa!$C$1:$CO$1,0))</f>
        <v>7972</v>
      </c>
      <c r="C65" s="42">
        <f t="shared" si="9"/>
        <v>-7972</v>
      </c>
      <c r="D65" s="169">
        <f>INDEX(female21syoa!$C$2:$CO$19,MATCH($D$32,female21syoa!$B$2:$B$19,0),MATCH($A65,female21syoa!$C$1:$CO$1,0))</f>
        <v>8758</v>
      </c>
      <c r="E65" s="169">
        <f>INDEX(male21syoa!$C$2:$CO$19,MATCH($A$2,male21syoa!$B$2:$B$19,0),MATCH($A65,male21syoa!$C$1:$CO$1,0))</f>
        <v>381229</v>
      </c>
      <c r="F65" s="42">
        <f t="shared" si="10"/>
        <v>-381229</v>
      </c>
      <c r="G65" s="169">
        <f>INDEX(female21syoa!$C$2:$CO$19,MATCH($A$2,female21syoa!$B$2:$B$19,0),MATCH($A65,female21syoa!$C$1:$CO$1,0))</f>
        <v>409408</v>
      </c>
    </row>
    <row r="66" spans="1:7" x14ac:dyDescent="0.35">
      <c r="A66">
        <v>33</v>
      </c>
      <c r="B66" s="169">
        <f>INDEX(male21syoa!$C$2:$CO$19,MATCH($B$32,male21syoa!$B$2:$B$19,0),MATCH($A66,male21syoa!$C$1:$CO$1,0))</f>
        <v>8051</v>
      </c>
      <c r="C66" s="42">
        <f t="shared" si="9"/>
        <v>-8051</v>
      </c>
      <c r="D66" s="169">
        <f>INDEX(female21syoa!$C$2:$CO$19,MATCH($D$32,female21syoa!$B$2:$B$19,0),MATCH($A66,female21syoa!$C$1:$CO$1,0))</f>
        <v>9009</v>
      </c>
      <c r="E66" s="169">
        <f>INDEX(male21syoa!$C$2:$CO$19,MATCH($A$2,male21syoa!$B$2:$B$19,0),MATCH($A66,male21syoa!$C$1:$CO$1,0))</f>
        <v>385229</v>
      </c>
      <c r="F66" s="42">
        <f t="shared" si="10"/>
        <v>-385229</v>
      </c>
      <c r="G66" s="169">
        <f>INDEX(female21syoa!$C$2:$CO$19,MATCH($A$2,female21syoa!$B$2:$B$19,0),MATCH($A66,female21syoa!$C$1:$CO$1,0))</f>
        <v>413828</v>
      </c>
    </row>
    <row r="67" spans="1:7" x14ac:dyDescent="0.35">
      <c r="A67">
        <v>34</v>
      </c>
      <c r="B67" s="169">
        <f>INDEX(male21syoa!$C$2:$CO$19,MATCH($B$32,male21syoa!$B$2:$B$19,0),MATCH($A67,male21syoa!$C$1:$CO$1,0))</f>
        <v>7920</v>
      </c>
      <c r="C67" s="42">
        <f t="shared" si="9"/>
        <v>-7920</v>
      </c>
      <c r="D67" s="169">
        <f>INDEX(female21syoa!$C$2:$CO$19,MATCH($D$32,female21syoa!$B$2:$B$19,0),MATCH($A67,female21syoa!$C$1:$CO$1,0))</f>
        <v>8960</v>
      </c>
      <c r="E67" s="169">
        <f>INDEX(male21syoa!$C$2:$CO$19,MATCH($A$2,male21syoa!$B$2:$B$19,0),MATCH($A67,male21syoa!$C$1:$CO$1,0))</f>
        <v>372364</v>
      </c>
      <c r="F67" s="42">
        <f t="shared" si="10"/>
        <v>-372364</v>
      </c>
      <c r="G67" s="169">
        <f>INDEX(female21syoa!$C$2:$CO$19,MATCH($A$2,female21syoa!$B$2:$B$19,0),MATCH($A67,female21syoa!$C$1:$CO$1,0))</f>
        <v>403811</v>
      </c>
    </row>
    <row r="68" spans="1:7" x14ac:dyDescent="0.35">
      <c r="A68">
        <v>35</v>
      </c>
      <c r="B68" s="169">
        <f>INDEX(male21syoa!$C$2:$CO$19,MATCH($B$32,male21syoa!$B$2:$B$19,0),MATCH($A68,male21syoa!$C$1:$CO$1,0))</f>
        <v>7827</v>
      </c>
      <c r="C68" s="42">
        <f t="shared" si="9"/>
        <v>-7827</v>
      </c>
      <c r="D68" s="169">
        <f>INDEX(female21syoa!$C$2:$CO$19,MATCH($D$32,female21syoa!$B$2:$B$19,0),MATCH($A68,female21syoa!$C$1:$CO$1,0))</f>
        <v>8582</v>
      </c>
      <c r="E68" s="169">
        <f>INDEX(male21syoa!$C$2:$CO$19,MATCH($A$2,male21syoa!$B$2:$B$19,0),MATCH($A68,male21syoa!$C$1:$CO$1,0))</f>
        <v>376410</v>
      </c>
      <c r="F68" s="42">
        <f t="shared" si="10"/>
        <v>-376410</v>
      </c>
      <c r="G68" s="169">
        <f>INDEX(female21syoa!$C$2:$CO$19,MATCH($A$2,female21syoa!$B$2:$B$19,0),MATCH($A68,female21syoa!$C$1:$CO$1,0))</f>
        <v>400036</v>
      </c>
    </row>
    <row r="69" spans="1:7" x14ac:dyDescent="0.35">
      <c r="A69">
        <v>36</v>
      </c>
      <c r="B69" s="169">
        <f>INDEX(male21syoa!$C$2:$CO$19,MATCH($B$32,male21syoa!$B$2:$B$19,0),MATCH($A69,male21syoa!$C$1:$CO$1,0))</f>
        <v>7868</v>
      </c>
      <c r="C69" s="42">
        <f t="shared" si="9"/>
        <v>-7868</v>
      </c>
      <c r="D69" s="169">
        <f>INDEX(female21syoa!$C$2:$CO$19,MATCH($D$32,female21syoa!$B$2:$B$19,0),MATCH($A69,female21syoa!$C$1:$CO$1,0))</f>
        <v>8475</v>
      </c>
      <c r="E69" s="169">
        <f>INDEX(male21syoa!$C$2:$CO$19,MATCH($A$2,male21syoa!$B$2:$B$19,0),MATCH($A69,male21syoa!$C$1:$CO$1,0))</f>
        <v>371338</v>
      </c>
      <c r="F69" s="42">
        <f t="shared" si="10"/>
        <v>-371338</v>
      </c>
      <c r="G69" s="169">
        <f>INDEX(female21syoa!$C$2:$CO$19,MATCH($A$2,female21syoa!$B$2:$B$19,0),MATCH($A69,female21syoa!$C$1:$CO$1,0))</f>
        <v>395941</v>
      </c>
    </row>
    <row r="70" spans="1:7" x14ac:dyDescent="0.35">
      <c r="A70">
        <v>37</v>
      </c>
      <c r="B70" s="169">
        <f>INDEX(male21syoa!$C$2:$CO$19,MATCH($B$32,male21syoa!$B$2:$B$19,0),MATCH($A70,male21syoa!$C$1:$CO$1,0))</f>
        <v>7635</v>
      </c>
      <c r="C70" s="42">
        <f t="shared" si="9"/>
        <v>-7635</v>
      </c>
      <c r="D70" s="169">
        <f>INDEX(female21syoa!$C$2:$CO$19,MATCH($D$32,female21syoa!$B$2:$B$19,0),MATCH($A70,female21syoa!$C$1:$CO$1,0))</f>
        <v>8425</v>
      </c>
      <c r="E70" s="169">
        <f>INDEX(male21syoa!$C$2:$CO$19,MATCH($A$2,male21syoa!$B$2:$B$19,0),MATCH($A70,male21syoa!$C$1:$CO$1,0))</f>
        <v>365390</v>
      </c>
      <c r="F70" s="42">
        <f t="shared" si="10"/>
        <v>-365390</v>
      </c>
      <c r="G70" s="169">
        <f>INDEX(female21syoa!$C$2:$CO$19,MATCH($A$2,female21syoa!$B$2:$B$19,0),MATCH($A70,female21syoa!$C$1:$CO$1,0))</f>
        <v>388142</v>
      </c>
    </row>
    <row r="71" spans="1:7" x14ac:dyDescent="0.35">
      <c r="A71">
        <v>38</v>
      </c>
      <c r="B71" s="169">
        <f>INDEX(male21syoa!$C$2:$CO$19,MATCH($B$32,male21syoa!$B$2:$B$19,0),MATCH($A71,male21syoa!$C$1:$CO$1,0))</f>
        <v>7583</v>
      </c>
      <c r="C71" s="42">
        <f t="shared" si="9"/>
        <v>-7583</v>
      </c>
      <c r="D71" s="169">
        <f>INDEX(female21syoa!$C$2:$CO$19,MATCH($D$32,female21syoa!$B$2:$B$19,0),MATCH($A71,female21syoa!$C$1:$CO$1,0))</f>
        <v>8459</v>
      </c>
      <c r="E71" s="169">
        <f>INDEX(male21syoa!$C$2:$CO$19,MATCH($A$2,male21syoa!$B$2:$B$19,0),MATCH($A71,male21syoa!$C$1:$CO$1,0))</f>
        <v>363598</v>
      </c>
      <c r="F71" s="42">
        <f t="shared" si="10"/>
        <v>-363598</v>
      </c>
      <c r="G71" s="169">
        <f>INDEX(female21syoa!$C$2:$CO$19,MATCH($A$2,female21syoa!$B$2:$B$19,0),MATCH($A71,female21syoa!$C$1:$CO$1,0))</f>
        <v>385261</v>
      </c>
    </row>
    <row r="72" spans="1:7" x14ac:dyDescent="0.35">
      <c r="A72">
        <v>39</v>
      </c>
      <c r="B72" s="169">
        <f>INDEX(male21syoa!$C$2:$CO$19,MATCH($B$32,male21syoa!$B$2:$B$19,0),MATCH($A72,male21syoa!$C$1:$CO$1,0))</f>
        <v>7498</v>
      </c>
      <c r="C72" s="42">
        <f t="shared" si="9"/>
        <v>-7498</v>
      </c>
      <c r="D72" s="169">
        <f>INDEX(female21syoa!$C$2:$CO$19,MATCH($D$32,female21syoa!$B$2:$B$19,0),MATCH($A72,female21syoa!$C$1:$CO$1,0))</f>
        <v>8276</v>
      </c>
      <c r="E72" s="169">
        <f>INDEX(male21syoa!$C$2:$CO$19,MATCH($A$2,male21syoa!$B$2:$B$19,0),MATCH($A72,male21syoa!$C$1:$CO$1,0))</f>
        <v>365169</v>
      </c>
      <c r="F72" s="42">
        <f t="shared" si="10"/>
        <v>-365169</v>
      </c>
      <c r="G72" s="169">
        <f>INDEX(female21syoa!$C$2:$CO$19,MATCH($A$2,female21syoa!$B$2:$B$19,0),MATCH($A72,female21syoa!$C$1:$CO$1,0))</f>
        <v>384105</v>
      </c>
    </row>
    <row r="73" spans="1:7" x14ac:dyDescent="0.35">
      <c r="A73">
        <v>40</v>
      </c>
      <c r="B73" s="169">
        <f>INDEX(male21syoa!$C$2:$CO$19,MATCH($B$32,male21syoa!$B$2:$B$19,0),MATCH($A73,male21syoa!$C$1:$CO$1,0))</f>
        <v>7611</v>
      </c>
      <c r="C73" s="42">
        <f t="shared" si="9"/>
        <v>-7611</v>
      </c>
      <c r="D73" s="169">
        <f>INDEX(female21syoa!$C$2:$CO$19,MATCH($D$32,female21syoa!$B$2:$B$19,0),MATCH($A73,female21syoa!$C$1:$CO$1,0))</f>
        <v>8282</v>
      </c>
      <c r="E73" s="169">
        <f>INDEX(male21syoa!$C$2:$CO$19,MATCH($A$2,male21syoa!$B$2:$B$19,0),MATCH($A73,male21syoa!$C$1:$CO$1,0))</f>
        <v>372710</v>
      </c>
      <c r="F73" s="42">
        <f t="shared" si="10"/>
        <v>-372710</v>
      </c>
      <c r="G73" s="169">
        <f>INDEX(female21syoa!$C$2:$CO$19,MATCH($A$2,female21syoa!$B$2:$B$19,0),MATCH($A73,female21syoa!$C$1:$CO$1,0))</f>
        <v>393488</v>
      </c>
    </row>
    <row r="74" spans="1:7" x14ac:dyDescent="0.35">
      <c r="A74">
        <v>41</v>
      </c>
      <c r="B74" s="169">
        <f>INDEX(male21syoa!$C$2:$CO$19,MATCH($B$32,male21syoa!$B$2:$B$19,0),MATCH($A74,male21syoa!$C$1:$CO$1,0))</f>
        <v>7304</v>
      </c>
      <c r="C74" s="42">
        <f t="shared" si="9"/>
        <v>-7304</v>
      </c>
      <c r="D74" s="169">
        <f>INDEX(female21syoa!$C$2:$CO$19,MATCH($D$32,female21syoa!$B$2:$B$19,0),MATCH($A74,female21syoa!$C$1:$CO$1,0))</f>
        <v>8223</v>
      </c>
      <c r="E74" s="169">
        <f>INDEX(male21syoa!$C$2:$CO$19,MATCH($A$2,male21syoa!$B$2:$B$19,0),MATCH($A74,male21syoa!$C$1:$CO$1,0))</f>
        <v>368248</v>
      </c>
      <c r="F74" s="42">
        <f t="shared" si="10"/>
        <v>-368248</v>
      </c>
      <c r="G74" s="169">
        <f>INDEX(female21syoa!$C$2:$CO$19,MATCH($A$2,female21syoa!$B$2:$B$19,0),MATCH($A74,female21syoa!$C$1:$CO$1,0))</f>
        <v>385950</v>
      </c>
    </row>
    <row r="75" spans="1:7" x14ac:dyDescent="0.35">
      <c r="A75">
        <v>42</v>
      </c>
      <c r="B75" s="169">
        <f>INDEX(male21syoa!$C$2:$CO$19,MATCH($B$32,male21syoa!$B$2:$B$19,0),MATCH($A75,male21syoa!$C$1:$CO$1,0))</f>
        <v>7205</v>
      </c>
      <c r="C75" s="42">
        <f t="shared" si="9"/>
        <v>-7205</v>
      </c>
      <c r="D75" s="169">
        <f>INDEX(female21syoa!$C$2:$CO$19,MATCH($D$32,female21syoa!$B$2:$B$19,0),MATCH($A75,female21syoa!$C$1:$CO$1,0))</f>
        <v>7493</v>
      </c>
      <c r="E75" s="169">
        <f>INDEX(male21syoa!$C$2:$CO$19,MATCH($A$2,male21syoa!$B$2:$B$19,0),MATCH($A75,male21syoa!$C$1:$CO$1,0))</f>
        <v>350507</v>
      </c>
      <c r="F75" s="42">
        <f t="shared" si="10"/>
        <v>-350507</v>
      </c>
      <c r="G75" s="169">
        <f>INDEX(female21syoa!$C$2:$CO$19,MATCH($A$2,female21syoa!$B$2:$B$19,0),MATCH($A75,female21syoa!$C$1:$CO$1,0))</f>
        <v>363845</v>
      </c>
    </row>
    <row r="76" spans="1:7" x14ac:dyDescent="0.35">
      <c r="A76">
        <v>43</v>
      </c>
      <c r="B76" s="169">
        <f>INDEX(male21syoa!$C$2:$CO$19,MATCH($B$32,male21syoa!$B$2:$B$19,0),MATCH($A76,male21syoa!$C$1:$CO$1,0))</f>
        <v>6849</v>
      </c>
      <c r="C76" s="42">
        <f t="shared" si="9"/>
        <v>-6849</v>
      </c>
      <c r="D76" s="169">
        <f>INDEX(female21syoa!$C$2:$CO$19,MATCH($D$32,female21syoa!$B$2:$B$19,0),MATCH($A76,female21syoa!$C$1:$CO$1,0))</f>
        <v>7128</v>
      </c>
      <c r="E76" s="169">
        <f>INDEX(male21syoa!$C$2:$CO$19,MATCH($A$2,male21syoa!$B$2:$B$19,0),MATCH($A76,male21syoa!$C$1:$CO$1,0))</f>
        <v>330754</v>
      </c>
      <c r="F76" s="42">
        <f t="shared" si="10"/>
        <v>-330754</v>
      </c>
      <c r="G76" s="169">
        <f>INDEX(female21syoa!$C$2:$CO$19,MATCH($A$2,female21syoa!$B$2:$B$19,0),MATCH($A76,female21syoa!$C$1:$CO$1,0))</f>
        <v>341802</v>
      </c>
    </row>
    <row r="77" spans="1:7" x14ac:dyDescent="0.35">
      <c r="A77">
        <v>44</v>
      </c>
      <c r="B77" s="169">
        <f>INDEX(male21syoa!$C$2:$CO$19,MATCH($B$32,male21syoa!$B$2:$B$19,0),MATCH($A77,male21syoa!$C$1:$CO$1,0))</f>
        <v>6884</v>
      </c>
      <c r="C77" s="42">
        <f t="shared" si="9"/>
        <v>-6884</v>
      </c>
      <c r="D77" s="169">
        <f>INDEX(female21syoa!$C$2:$CO$19,MATCH($D$32,female21syoa!$B$2:$B$19,0),MATCH($A77,female21syoa!$C$1:$CO$1,0))</f>
        <v>7018</v>
      </c>
      <c r="E77" s="169">
        <f>INDEX(male21syoa!$C$2:$CO$19,MATCH($A$2,male21syoa!$B$2:$B$19,0),MATCH($A77,male21syoa!$C$1:$CO$1,0))</f>
        <v>331468</v>
      </c>
      <c r="F77" s="42">
        <f t="shared" si="10"/>
        <v>-331468</v>
      </c>
      <c r="G77" s="169">
        <f>INDEX(female21syoa!$C$2:$CO$19,MATCH($A$2,female21syoa!$B$2:$B$19,0),MATCH($A77,female21syoa!$C$1:$CO$1,0))</f>
        <v>341634</v>
      </c>
    </row>
    <row r="78" spans="1:7" x14ac:dyDescent="0.35">
      <c r="A78">
        <v>45</v>
      </c>
      <c r="B78" s="169">
        <f>INDEX(male21syoa!$C$2:$CO$19,MATCH($B$32,male21syoa!$B$2:$B$19,0),MATCH($A78,male21syoa!$C$1:$CO$1,0))</f>
        <v>6736</v>
      </c>
      <c r="C78" s="42">
        <f t="shared" si="9"/>
        <v>-6736</v>
      </c>
      <c r="D78" s="169">
        <f>INDEX(female21syoa!$C$2:$CO$19,MATCH($D$32,female21syoa!$B$2:$B$19,0),MATCH($A78,female21syoa!$C$1:$CO$1,0))</f>
        <v>6772</v>
      </c>
      <c r="E78" s="169">
        <f>INDEX(male21syoa!$C$2:$CO$19,MATCH($A$2,male21syoa!$B$2:$B$19,0),MATCH($A78,male21syoa!$C$1:$CO$1,0))</f>
        <v>336594</v>
      </c>
      <c r="F78" s="42">
        <f t="shared" si="10"/>
        <v>-336594</v>
      </c>
      <c r="G78" s="169">
        <f>INDEX(female21syoa!$C$2:$CO$19,MATCH($A$2,female21syoa!$B$2:$B$19,0),MATCH($A78,female21syoa!$C$1:$CO$1,0))</f>
        <v>346214</v>
      </c>
    </row>
    <row r="79" spans="1:7" x14ac:dyDescent="0.35">
      <c r="A79">
        <v>46</v>
      </c>
      <c r="B79" s="169">
        <f>INDEX(male21syoa!$C$2:$CO$19,MATCH($B$32,male21syoa!$B$2:$B$19,0),MATCH($A79,male21syoa!$C$1:$CO$1,0))</f>
        <v>6682</v>
      </c>
      <c r="C79" s="42">
        <f t="shared" si="9"/>
        <v>-6682</v>
      </c>
      <c r="D79" s="169">
        <f>INDEX(female21syoa!$C$2:$CO$19,MATCH($D$32,female21syoa!$B$2:$B$19,0),MATCH($A79,female21syoa!$C$1:$CO$1,0))</f>
        <v>6724</v>
      </c>
      <c r="E79" s="169">
        <f>INDEX(male21syoa!$C$2:$CO$19,MATCH($A$2,male21syoa!$B$2:$B$19,0),MATCH($A79,male21syoa!$C$1:$CO$1,0))</f>
        <v>345229</v>
      </c>
      <c r="F79" s="42">
        <f t="shared" si="10"/>
        <v>-345229</v>
      </c>
      <c r="G79" s="169">
        <f>INDEX(female21syoa!$C$2:$CO$19,MATCH($A$2,female21syoa!$B$2:$B$19,0),MATCH($A79,female21syoa!$C$1:$CO$1,0))</f>
        <v>354480</v>
      </c>
    </row>
    <row r="80" spans="1:7" x14ac:dyDescent="0.35">
      <c r="A80">
        <v>47</v>
      </c>
      <c r="B80" s="169">
        <f>INDEX(male21syoa!$C$2:$CO$19,MATCH($B$32,male21syoa!$B$2:$B$19,0),MATCH($A80,male21syoa!$C$1:$CO$1,0))</f>
        <v>6811</v>
      </c>
      <c r="C80" s="42">
        <f t="shared" si="9"/>
        <v>-6811</v>
      </c>
      <c r="D80" s="169">
        <f>INDEX(female21syoa!$C$2:$CO$19,MATCH($D$32,female21syoa!$B$2:$B$19,0),MATCH($A80,female21syoa!$C$1:$CO$1,0))</f>
        <v>6584</v>
      </c>
      <c r="E80" s="169">
        <f>INDEX(male21syoa!$C$2:$CO$19,MATCH($A$2,male21syoa!$B$2:$B$19,0),MATCH($A80,male21syoa!$C$1:$CO$1,0))</f>
        <v>350581</v>
      </c>
      <c r="F80" s="42">
        <f t="shared" si="10"/>
        <v>-350581</v>
      </c>
      <c r="G80" s="169">
        <f>INDEX(female21syoa!$C$2:$CO$19,MATCH($A$2,female21syoa!$B$2:$B$19,0),MATCH($A80,female21syoa!$C$1:$CO$1,0))</f>
        <v>359914</v>
      </c>
    </row>
    <row r="81" spans="1:7" x14ac:dyDescent="0.35">
      <c r="A81">
        <v>48</v>
      </c>
      <c r="B81" s="169">
        <f>INDEX(male21syoa!$C$2:$CO$19,MATCH($B$32,male21syoa!$B$2:$B$19,0),MATCH($A81,male21syoa!$C$1:$CO$1,0))</f>
        <v>6987</v>
      </c>
      <c r="C81" s="42">
        <f t="shared" si="9"/>
        <v>-6987</v>
      </c>
      <c r="D81" s="169">
        <f>INDEX(female21syoa!$C$2:$CO$19,MATCH($D$32,female21syoa!$B$2:$B$19,0),MATCH($A81,female21syoa!$C$1:$CO$1,0))</f>
        <v>6763</v>
      </c>
      <c r="E81" s="169">
        <f>INDEX(male21syoa!$C$2:$CO$19,MATCH($A$2,male21syoa!$B$2:$B$19,0),MATCH($A81,male21syoa!$C$1:$CO$1,0))</f>
        <v>365326</v>
      </c>
      <c r="F81" s="42">
        <f t="shared" si="10"/>
        <v>-365326</v>
      </c>
      <c r="G81" s="169">
        <f>INDEX(female21syoa!$C$2:$CO$19,MATCH($A$2,female21syoa!$B$2:$B$19,0),MATCH($A81,female21syoa!$C$1:$CO$1,0))</f>
        <v>374715</v>
      </c>
    </row>
    <row r="82" spans="1:7" x14ac:dyDescent="0.35">
      <c r="A82">
        <v>49</v>
      </c>
      <c r="B82" s="169">
        <f>INDEX(male21syoa!$C$2:$CO$19,MATCH($B$32,male21syoa!$B$2:$B$19,0),MATCH($A82,male21syoa!$C$1:$CO$1,0))</f>
        <v>6851</v>
      </c>
      <c r="C82" s="42">
        <f t="shared" si="9"/>
        <v>-6851</v>
      </c>
      <c r="D82" s="169">
        <f>INDEX(female21syoa!$C$2:$CO$19,MATCH($D$32,female21syoa!$B$2:$B$19,0),MATCH($A82,female21syoa!$C$1:$CO$1,0))</f>
        <v>7144</v>
      </c>
      <c r="E82" s="169">
        <f>INDEX(male21syoa!$C$2:$CO$19,MATCH($A$2,male21syoa!$B$2:$B$19,0),MATCH($A82,male21syoa!$C$1:$CO$1,0))</f>
        <v>379370</v>
      </c>
      <c r="F82" s="42">
        <f t="shared" si="10"/>
        <v>-379370</v>
      </c>
      <c r="G82" s="169">
        <f>INDEX(female21syoa!$C$2:$CO$19,MATCH($A$2,female21syoa!$B$2:$B$19,0),MATCH($A82,female21syoa!$C$1:$CO$1,0))</f>
        <v>390222</v>
      </c>
    </row>
    <row r="83" spans="1:7" x14ac:dyDescent="0.35">
      <c r="A83">
        <v>50</v>
      </c>
      <c r="B83" s="169">
        <f>INDEX(male21syoa!$C$2:$CO$19,MATCH($B$32,male21syoa!$B$2:$B$19,0),MATCH($A83,male21syoa!$C$1:$CO$1,0))</f>
        <v>7207</v>
      </c>
      <c r="C83" s="42">
        <f t="shared" si="9"/>
        <v>-7207</v>
      </c>
      <c r="D83" s="169">
        <f>INDEX(female21syoa!$C$2:$CO$19,MATCH($D$32,female21syoa!$B$2:$B$19,0),MATCH($A83,female21syoa!$C$1:$CO$1,0))</f>
        <v>7025</v>
      </c>
      <c r="E83" s="169">
        <f>INDEX(male21syoa!$C$2:$CO$19,MATCH($A$2,male21syoa!$B$2:$B$19,0),MATCH($A83,male21syoa!$C$1:$CO$1,0))</f>
        <v>385521</v>
      </c>
      <c r="F83" s="42">
        <f t="shared" si="10"/>
        <v>-385521</v>
      </c>
      <c r="G83" s="169">
        <f>INDEX(female21syoa!$C$2:$CO$19,MATCH($A$2,female21syoa!$B$2:$B$19,0),MATCH($A83,female21syoa!$C$1:$CO$1,0))</f>
        <v>399771</v>
      </c>
    </row>
    <row r="84" spans="1:7" x14ac:dyDescent="0.35">
      <c r="A84">
        <v>51</v>
      </c>
      <c r="B84" s="169">
        <f>INDEX(male21syoa!$C$2:$CO$19,MATCH($B$32,male21syoa!$B$2:$B$19,0),MATCH($A84,male21syoa!$C$1:$CO$1,0))</f>
        <v>7023</v>
      </c>
      <c r="C84" s="42">
        <f t="shared" si="9"/>
        <v>-7023</v>
      </c>
      <c r="D84" s="169">
        <f>INDEX(female21syoa!$C$2:$CO$19,MATCH($D$32,female21syoa!$B$2:$B$19,0),MATCH($A84,female21syoa!$C$1:$CO$1,0))</f>
        <v>7146</v>
      </c>
      <c r="E84" s="169">
        <f>INDEX(male21syoa!$C$2:$CO$19,MATCH($A$2,male21syoa!$B$2:$B$19,0),MATCH($A84,male21syoa!$C$1:$CO$1,0))</f>
        <v>378728</v>
      </c>
      <c r="F84" s="42">
        <f t="shared" si="10"/>
        <v>-378728</v>
      </c>
      <c r="G84" s="169">
        <f>INDEX(female21syoa!$C$2:$CO$19,MATCH($A$2,female21syoa!$B$2:$B$19,0),MATCH($A84,female21syoa!$C$1:$CO$1,0))</f>
        <v>390018</v>
      </c>
    </row>
    <row r="85" spans="1:7" x14ac:dyDescent="0.35">
      <c r="A85">
        <v>52</v>
      </c>
      <c r="B85" s="169">
        <f>INDEX(male21syoa!$C$2:$CO$19,MATCH($B$32,male21syoa!$B$2:$B$19,0),MATCH($A85,male21syoa!$C$1:$CO$1,0))</f>
        <v>7101</v>
      </c>
      <c r="C85" s="42">
        <f t="shared" si="9"/>
        <v>-7101</v>
      </c>
      <c r="D85" s="169">
        <f>INDEX(female21syoa!$C$2:$CO$19,MATCH($D$32,female21syoa!$B$2:$B$19,0),MATCH($A85,female21syoa!$C$1:$CO$1,0))</f>
        <v>6938</v>
      </c>
      <c r="E85" s="169">
        <f>INDEX(male21syoa!$C$2:$CO$19,MATCH($A$2,male21syoa!$B$2:$B$19,0),MATCH($A85,male21syoa!$C$1:$CO$1,0))</f>
        <v>386717</v>
      </c>
      <c r="F85" s="42">
        <f t="shared" si="10"/>
        <v>-386717</v>
      </c>
      <c r="G85" s="169">
        <f>INDEX(female21syoa!$C$2:$CO$19,MATCH($A$2,female21syoa!$B$2:$B$19,0),MATCH($A85,female21syoa!$C$1:$CO$1,0))</f>
        <v>399572</v>
      </c>
    </row>
    <row r="86" spans="1:7" x14ac:dyDescent="0.35">
      <c r="A86">
        <v>53</v>
      </c>
      <c r="B86" s="169">
        <f>INDEX(male21syoa!$C$2:$CO$19,MATCH($B$32,male21syoa!$B$2:$B$19,0),MATCH($A86,male21syoa!$C$1:$CO$1,0))</f>
        <v>7016</v>
      </c>
      <c r="C86" s="42">
        <f t="shared" si="9"/>
        <v>-7016</v>
      </c>
      <c r="D86" s="169">
        <f>INDEX(female21syoa!$C$2:$CO$19,MATCH($D$32,female21syoa!$B$2:$B$19,0),MATCH($A86,female21syoa!$C$1:$CO$1,0))</f>
        <v>6933</v>
      </c>
      <c r="E86" s="169">
        <f>INDEX(male21syoa!$C$2:$CO$19,MATCH($A$2,male21syoa!$B$2:$B$19,0),MATCH($A86,male21syoa!$C$1:$CO$1,0))</f>
        <v>384198</v>
      </c>
      <c r="F86" s="42">
        <f t="shared" si="10"/>
        <v>-384198</v>
      </c>
      <c r="G86" s="169">
        <f>INDEX(female21syoa!$C$2:$CO$19,MATCH($A$2,female21syoa!$B$2:$B$19,0),MATCH($A86,female21syoa!$C$1:$CO$1,0))</f>
        <v>397200</v>
      </c>
    </row>
    <row r="87" spans="1:7" x14ac:dyDescent="0.35">
      <c r="A87">
        <v>54</v>
      </c>
      <c r="B87" s="169">
        <f>INDEX(male21syoa!$C$2:$CO$19,MATCH($B$32,male21syoa!$B$2:$B$19,0),MATCH($A87,male21syoa!$C$1:$CO$1,0))</f>
        <v>6735</v>
      </c>
      <c r="C87" s="42">
        <f t="shared" si="9"/>
        <v>-6735</v>
      </c>
      <c r="D87" s="169">
        <f>INDEX(female21syoa!$C$2:$CO$19,MATCH($D$32,female21syoa!$B$2:$B$19,0),MATCH($A87,female21syoa!$C$1:$CO$1,0))</f>
        <v>6830</v>
      </c>
      <c r="E87" s="169">
        <f>INDEX(male21syoa!$C$2:$CO$19,MATCH($A$2,male21syoa!$B$2:$B$19,0),MATCH($A87,male21syoa!$C$1:$CO$1,0))</f>
        <v>387701</v>
      </c>
      <c r="F87" s="42">
        <f t="shared" si="10"/>
        <v>-387701</v>
      </c>
      <c r="G87" s="169">
        <f>INDEX(female21syoa!$C$2:$CO$19,MATCH($A$2,female21syoa!$B$2:$B$19,0),MATCH($A87,female21syoa!$C$1:$CO$1,0))</f>
        <v>398328</v>
      </c>
    </row>
    <row r="88" spans="1:7" x14ac:dyDescent="0.35">
      <c r="A88">
        <v>55</v>
      </c>
      <c r="B88" s="169">
        <f>INDEX(male21syoa!$C$2:$CO$19,MATCH($B$32,male21syoa!$B$2:$B$19,0),MATCH($A88,male21syoa!$C$1:$CO$1,0))</f>
        <v>6371</v>
      </c>
      <c r="C88" s="42">
        <f t="shared" si="9"/>
        <v>-6371</v>
      </c>
      <c r="D88" s="169">
        <f>INDEX(female21syoa!$C$2:$CO$19,MATCH($D$32,female21syoa!$B$2:$B$19,0),MATCH($A88,female21syoa!$C$1:$CO$1,0))</f>
        <v>6647</v>
      </c>
      <c r="E88" s="169">
        <f>INDEX(male21syoa!$C$2:$CO$19,MATCH($A$2,male21syoa!$B$2:$B$19,0),MATCH($A88,male21syoa!$C$1:$CO$1,0))</f>
        <v>384855</v>
      </c>
      <c r="F88" s="42">
        <f t="shared" si="10"/>
        <v>-384855</v>
      </c>
      <c r="G88" s="169">
        <f>INDEX(female21syoa!$C$2:$CO$19,MATCH($A$2,female21syoa!$B$2:$B$19,0),MATCH($A88,female21syoa!$C$1:$CO$1,0))</f>
        <v>399263</v>
      </c>
    </row>
    <row r="89" spans="1:7" x14ac:dyDescent="0.35">
      <c r="A89">
        <v>56</v>
      </c>
      <c r="B89" s="169">
        <f>INDEX(male21syoa!$C$2:$CO$19,MATCH($B$32,male21syoa!$B$2:$B$19,0),MATCH($A89,male21syoa!$C$1:$CO$1,0))</f>
        <v>6386</v>
      </c>
      <c r="C89" s="42">
        <f t="shared" si="9"/>
        <v>-6386</v>
      </c>
      <c r="D89" s="169">
        <f>INDEX(female21syoa!$C$2:$CO$19,MATCH($D$32,female21syoa!$B$2:$B$19,0),MATCH($A89,female21syoa!$C$1:$CO$1,0))</f>
        <v>6416</v>
      </c>
      <c r="E89" s="169">
        <f>INDEX(male21syoa!$C$2:$CO$19,MATCH($A$2,male21syoa!$B$2:$B$19,0),MATCH($A89,male21syoa!$C$1:$CO$1,0))</f>
        <v>385216</v>
      </c>
      <c r="F89" s="42">
        <f t="shared" si="10"/>
        <v>-385216</v>
      </c>
      <c r="G89" s="169">
        <f>INDEX(female21syoa!$C$2:$CO$19,MATCH($A$2,female21syoa!$B$2:$B$19,0),MATCH($A89,female21syoa!$C$1:$CO$1,0))</f>
        <v>398741</v>
      </c>
    </row>
    <row r="90" spans="1:7" x14ac:dyDescent="0.35">
      <c r="A90">
        <v>57</v>
      </c>
      <c r="B90" s="169">
        <f>INDEX(male21syoa!$C$2:$CO$19,MATCH($B$32,male21syoa!$B$2:$B$19,0),MATCH($A90,male21syoa!$C$1:$CO$1,0))</f>
        <v>6169</v>
      </c>
      <c r="C90" s="42">
        <f t="shared" si="9"/>
        <v>-6169</v>
      </c>
      <c r="D90" s="169">
        <f>INDEX(female21syoa!$C$2:$CO$19,MATCH($D$32,female21syoa!$B$2:$B$19,0),MATCH($A90,female21syoa!$C$1:$CO$1,0))</f>
        <v>6343</v>
      </c>
      <c r="E90" s="169">
        <f>INDEX(male21syoa!$C$2:$CO$19,MATCH($A$2,male21syoa!$B$2:$B$19,0),MATCH($A90,male21syoa!$C$1:$CO$1,0))</f>
        <v>375674</v>
      </c>
      <c r="F90" s="42">
        <f t="shared" si="10"/>
        <v>-375674</v>
      </c>
      <c r="G90" s="169">
        <f>INDEX(female21syoa!$C$2:$CO$19,MATCH($A$2,female21syoa!$B$2:$B$19,0),MATCH($A90,female21syoa!$C$1:$CO$1,0))</f>
        <v>389462</v>
      </c>
    </row>
    <row r="91" spans="1:7" x14ac:dyDescent="0.35">
      <c r="A91">
        <v>58</v>
      </c>
      <c r="B91" s="169">
        <f>INDEX(male21syoa!$C$2:$CO$19,MATCH($B$32,male21syoa!$B$2:$B$19,0),MATCH($A91,male21syoa!$C$1:$CO$1,0))</f>
        <v>6075</v>
      </c>
      <c r="C91" s="42">
        <f t="shared" si="9"/>
        <v>-6075</v>
      </c>
      <c r="D91" s="169">
        <f>INDEX(female21syoa!$C$2:$CO$19,MATCH($D$32,female21syoa!$B$2:$B$19,0),MATCH($A91,female21syoa!$C$1:$CO$1,0))</f>
        <v>6352</v>
      </c>
      <c r="E91" s="169">
        <f>INDEX(male21syoa!$C$2:$CO$19,MATCH($A$2,male21syoa!$B$2:$B$19,0),MATCH($A91,male21syoa!$C$1:$CO$1,0))</f>
        <v>367810</v>
      </c>
      <c r="F91" s="42">
        <f t="shared" si="10"/>
        <v>-367810</v>
      </c>
      <c r="G91" s="169">
        <f>INDEX(female21syoa!$C$2:$CO$19,MATCH($A$2,female21syoa!$B$2:$B$19,0),MATCH($A91,female21syoa!$C$1:$CO$1,0))</f>
        <v>380825</v>
      </c>
    </row>
    <row r="92" spans="1:7" x14ac:dyDescent="0.35">
      <c r="A92">
        <v>59</v>
      </c>
      <c r="B92" s="169">
        <f>INDEX(male21syoa!$C$2:$CO$19,MATCH($B$32,male21syoa!$B$2:$B$19,0),MATCH($A92,male21syoa!$C$1:$CO$1,0))</f>
        <v>5787</v>
      </c>
      <c r="C92" s="42">
        <f t="shared" si="9"/>
        <v>-5787</v>
      </c>
      <c r="D92" s="169">
        <f>INDEX(female21syoa!$C$2:$CO$19,MATCH($D$32,female21syoa!$B$2:$B$19,0),MATCH($A92,female21syoa!$C$1:$CO$1,0))</f>
        <v>6139</v>
      </c>
      <c r="E92" s="169">
        <f>INDEX(male21syoa!$C$2:$CO$19,MATCH($A$2,male21syoa!$B$2:$B$19,0),MATCH($A92,male21syoa!$C$1:$CO$1,0))</f>
        <v>356110</v>
      </c>
      <c r="F92" s="42">
        <f t="shared" si="10"/>
        <v>-356110</v>
      </c>
      <c r="G92" s="169">
        <f>INDEX(female21syoa!$C$2:$CO$19,MATCH($A$2,female21syoa!$B$2:$B$19,0),MATCH($A92,female21syoa!$C$1:$CO$1,0))</f>
        <v>368413</v>
      </c>
    </row>
    <row r="93" spans="1:7" x14ac:dyDescent="0.35">
      <c r="A93">
        <v>60</v>
      </c>
      <c r="B93" s="169">
        <f>INDEX(male21syoa!$C$2:$CO$19,MATCH($B$32,male21syoa!$B$2:$B$19,0),MATCH($A93,male21syoa!$C$1:$CO$1,0))</f>
        <v>5667</v>
      </c>
      <c r="C93" s="42">
        <f t="shared" si="9"/>
        <v>-5667</v>
      </c>
      <c r="D93" s="169">
        <f>INDEX(female21syoa!$C$2:$CO$19,MATCH($D$32,female21syoa!$B$2:$B$19,0),MATCH($A93,female21syoa!$C$1:$CO$1,0))</f>
        <v>5797</v>
      </c>
      <c r="E93" s="169">
        <f>INDEX(male21syoa!$C$2:$CO$19,MATCH($A$2,male21syoa!$B$2:$B$19,0),MATCH($A93,male21syoa!$C$1:$CO$1,0))</f>
        <v>346541</v>
      </c>
      <c r="F93" s="42">
        <f t="shared" si="10"/>
        <v>-346541</v>
      </c>
      <c r="G93" s="169">
        <f>INDEX(female21syoa!$C$2:$CO$19,MATCH($A$2,female21syoa!$B$2:$B$19,0),MATCH($A93,female21syoa!$C$1:$CO$1,0))</f>
        <v>354854</v>
      </c>
    </row>
    <row r="94" spans="1:7" x14ac:dyDescent="0.35">
      <c r="A94">
        <v>61</v>
      </c>
      <c r="B94" s="169">
        <f>INDEX(male21syoa!$C$2:$CO$19,MATCH($B$32,male21syoa!$B$2:$B$19,0),MATCH($A94,male21syoa!$C$1:$CO$1,0))</f>
        <v>5428</v>
      </c>
      <c r="C94" s="42">
        <f t="shared" si="9"/>
        <v>-5428</v>
      </c>
      <c r="D94" s="169">
        <f>INDEX(female21syoa!$C$2:$CO$19,MATCH($D$32,female21syoa!$B$2:$B$19,0),MATCH($A94,female21syoa!$C$1:$CO$1,0))</f>
        <v>5496</v>
      </c>
      <c r="E94" s="169">
        <f>INDEX(male21syoa!$C$2:$CO$19,MATCH($A$2,male21syoa!$B$2:$B$19,0),MATCH($A94,male21syoa!$C$1:$CO$1,0))</f>
        <v>328541</v>
      </c>
      <c r="F94" s="42">
        <f t="shared" si="10"/>
        <v>-328541</v>
      </c>
      <c r="G94" s="169">
        <f>INDEX(female21syoa!$C$2:$CO$19,MATCH($A$2,female21syoa!$B$2:$B$19,0),MATCH($A94,female21syoa!$C$1:$CO$1,0))</f>
        <v>337895</v>
      </c>
    </row>
    <row r="95" spans="1:7" x14ac:dyDescent="0.35">
      <c r="A95">
        <v>62</v>
      </c>
      <c r="B95" s="169">
        <f>INDEX(male21syoa!$C$2:$CO$19,MATCH($B$32,male21syoa!$B$2:$B$19,0),MATCH($A95,male21syoa!$C$1:$CO$1,0))</f>
        <v>5217</v>
      </c>
      <c r="C95" s="42">
        <f t="shared" si="9"/>
        <v>-5217</v>
      </c>
      <c r="D95" s="169">
        <f>INDEX(female21syoa!$C$2:$CO$19,MATCH($D$32,female21syoa!$B$2:$B$19,0),MATCH($A95,female21syoa!$C$1:$CO$1,0))</f>
        <v>5216</v>
      </c>
      <c r="E95" s="169">
        <f>INDEX(male21syoa!$C$2:$CO$19,MATCH($A$2,male21syoa!$B$2:$B$19,0),MATCH($A95,male21syoa!$C$1:$CO$1,0))</f>
        <v>320308</v>
      </c>
      <c r="F95" s="42">
        <f t="shared" si="10"/>
        <v>-320308</v>
      </c>
      <c r="G95" s="169">
        <f>INDEX(female21syoa!$C$2:$CO$19,MATCH($A$2,female21syoa!$B$2:$B$19,0),MATCH($A95,female21syoa!$C$1:$CO$1,0))</f>
        <v>332120</v>
      </c>
    </row>
    <row r="96" spans="1:7" x14ac:dyDescent="0.35">
      <c r="A96">
        <v>63</v>
      </c>
      <c r="B96" s="169">
        <f>INDEX(male21syoa!$C$2:$CO$19,MATCH($B$32,male21syoa!$B$2:$B$19,0),MATCH($A96,male21syoa!$C$1:$CO$1,0))</f>
        <v>5245</v>
      </c>
      <c r="C96" s="42">
        <f t="shared" si="9"/>
        <v>-5245</v>
      </c>
      <c r="D96" s="169">
        <f>INDEX(female21syoa!$C$2:$CO$19,MATCH($D$32,female21syoa!$B$2:$B$19,0),MATCH($A96,female21syoa!$C$1:$CO$1,0))</f>
        <v>4966</v>
      </c>
      <c r="E96" s="169">
        <f>INDEX(male21syoa!$C$2:$CO$19,MATCH($A$2,male21syoa!$B$2:$B$19,0),MATCH($A96,male21syoa!$C$1:$CO$1,0))</f>
        <v>311104</v>
      </c>
      <c r="F96" s="42">
        <f t="shared" si="10"/>
        <v>-311104</v>
      </c>
      <c r="G96" s="169">
        <f>INDEX(female21syoa!$C$2:$CO$19,MATCH($A$2,female21syoa!$B$2:$B$19,0),MATCH($A96,female21syoa!$C$1:$CO$1,0))</f>
        <v>321213</v>
      </c>
    </row>
    <row r="97" spans="1:7" x14ac:dyDescent="0.35">
      <c r="A97">
        <v>64</v>
      </c>
      <c r="B97" s="169">
        <f>INDEX(male21syoa!$C$2:$CO$19,MATCH($B$32,male21syoa!$B$2:$B$19,0),MATCH($A97,male21syoa!$C$1:$CO$1,0))</f>
        <v>4775</v>
      </c>
      <c r="C97" s="42">
        <f t="shared" si="9"/>
        <v>-4775</v>
      </c>
      <c r="D97" s="169">
        <f>INDEX(female21syoa!$C$2:$CO$19,MATCH($D$32,female21syoa!$B$2:$B$19,0),MATCH($A97,female21syoa!$C$1:$CO$1,0))</f>
        <v>4833</v>
      </c>
      <c r="E97" s="169">
        <f>INDEX(male21syoa!$C$2:$CO$19,MATCH($A$2,male21syoa!$B$2:$B$19,0),MATCH($A97,male21syoa!$C$1:$CO$1,0))</f>
        <v>295467</v>
      </c>
      <c r="F97" s="42">
        <f t="shared" si="10"/>
        <v>-295467</v>
      </c>
      <c r="G97" s="169">
        <f>INDEX(female21syoa!$C$2:$CO$19,MATCH($A$2,female21syoa!$B$2:$B$19,0),MATCH($A97,female21syoa!$C$1:$CO$1,0))</f>
        <v>307955</v>
      </c>
    </row>
    <row r="98" spans="1:7" x14ac:dyDescent="0.35">
      <c r="A98">
        <v>65</v>
      </c>
      <c r="B98" s="169">
        <f>INDEX(male21syoa!$C$2:$CO$19,MATCH($B$32,male21syoa!$B$2:$B$19,0),MATCH($A98,male21syoa!$C$1:$CO$1,0))</f>
        <v>4358</v>
      </c>
      <c r="C98" s="42">
        <f t="shared" ref="C98:C123" si="11">-B98</f>
        <v>-4358</v>
      </c>
      <c r="D98" s="169">
        <f>INDEX(female21syoa!$C$2:$CO$19,MATCH($D$32,female21syoa!$B$2:$B$19,0),MATCH($A98,female21syoa!$C$1:$CO$1,0))</f>
        <v>4513</v>
      </c>
      <c r="E98" s="169">
        <f>INDEX(male21syoa!$C$2:$CO$19,MATCH($A$2,male21syoa!$B$2:$B$19,0),MATCH($A98,male21syoa!$C$1:$CO$1,0))</f>
        <v>281753</v>
      </c>
      <c r="F98" s="42">
        <f t="shared" ref="F98:F123" si="12">-E98</f>
        <v>-281753</v>
      </c>
      <c r="G98" s="169">
        <f>INDEX(female21syoa!$C$2:$CO$19,MATCH($A$2,female21syoa!$B$2:$B$19,0),MATCH($A98,female21syoa!$C$1:$CO$1,0))</f>
        <v>294275</v>
      </c>
    </row>
    <row r="99" spans="1:7" x14ac:dyDescent="0.35">
      <c r="A99">
        <v>66</v>
      </c>
      <c r="B99" s="169">
        <f>INDEX(male21syoa!$C$2:$CO$19,MATCH($B$32,male21syoa!$B$2:$B$19,0),MATCH($A99,male21syoa!$C$1:$CO$1,0))</f>
        <v>4324</v>
      </c>
      <c r="C99" s="42">
        <f t="shared" si="11"/>
        <v>-4324</v>
      </c>
      <c r="D99" s="169">
        <f>INDEX(female21syoa!$C$2:$CO$19,MATCH($D$32,female21syoa!$B$2:$B$19,0),MATCH($A99,female21syoa!$C$1:$CO$1,0))</f>
        <v>4421</v>
      </c>
      <c r="E99" s="169">
        <f>INDEX(male21syoa!$C$2:$CO$19,MATCH($A$2,male21syoa!$B$2:$B$19,0),MATCH($A99,male21syoa!$C$1:$CO$1,0))</f>
        <v>272253</v>
      </c>
      <c r="F99" s="42">
        <f t="shared" si="12"/>
        <v>-272253</v>
      </c>
      <c r="G99" s="169">
        <f>INDEX(female21syoa!$C$2:$CO$19,MATCH($A$2,female21syoa!$B$2:$B$19,0),MATCH($A99,female21syoa!$C$1:$CO$1,0))</f>
        <v>288358</v>
      </c>
    </row>
    <row r="100" spans="1:7" x14ac:dyDescent="0.35">
      <c r="A100">
        <v>67</v>
      </c>
      <c r="B100" s="169">
        <f>INDEX(male21syoa!$C$2:$CO$19,MATCH($B$32,male21syoa!$B$2:$B$19,0),MATCH($A100,male21syoa!$C$1:$CO$1,0))</f>
        <v>4203</v>
      </c>
      <c r="C100" s="42">
        <f t="shared" si="11"/>
        <v>-4203</v>
      </c>
      <c r="D100" s="169">
        <f>INDEX(female21syoa!$C$2:$CO$19,MATCH($D$32,female21syoa!$B$2:$B$19,0),MATCH($A100,female21syoa!$C$1:$CO$1,0))</f>
        <v>4369</v>
      </c>
      <c r="E100" s="169">
        <f>INDEX(male21syoa!$C$2:$CO$19,MATCH($A$2,male21syoa!$B$2:$B$19,0),MATCH($A100,male21syoa!$C$1:$CO$1,0))</f>
        <v>271693</v>
      </c>
      <c r="F100" s="42">
        <f t="shared" si="12"/>
        <v>-271693</v>
      </c>
      <c r="G100" s="169">
        <f>INDEX(female21syoa!$C$2:$CO$19,MATCH($A$2,female21syoa!$B$2:$B$19,0),MATCH($A100,female21syoa!$C$1:$CO$1,0))</f>
        <v>288286</v>
      </c>
    </row>
    <row r="101" spans="1:7" x14ac:dyDescent="0.35">
      <c r="A101">
        <v>68</v>
      </c>
      <c r="B101" s="169">
        <f>INDEX(male21syoa!$C$2:$CO$19,MATCH($B$32,male21syoa!$B$2:$B$19,0),MATCH($A101,male21syoa!$C$1:$CO$1,0))</f>
        <v>4106</v>
      </c>
      <c r="C101" s="42">
        <f t="shared" si="11"/>
        <v>-4106</v>
      </c>
      <c r="D101" s="169">
        <f>INDEX(female21syoa!$C$2:$CO$19,MATCH($D$32,female21syoa!$B$2:$B$19,0),MATCH($A101,female21syoa!$C$1:$CO$1,0))</f>
        <v>4314</v>
      </c>
      <c r="E101" s="169">
        <f>INDEX(male21syoa!$C$2:$CO$19,MATCH($A$2,male21syoa!$B$2:$B$19,0),MATCH($A101,male21syoa!$C$1:$CO$1,0))</f>
        <v>260946</v>
      </c>
      <c r="F101" s="42">
        <f t="shared" si="12"/>
        <v>-260946</v>
      </c>
      <c r="G101" s="169">
        <f>INDEX(female21syoa!$C$2:$CO$19,MATCH($A$2,female21syoa!$B$2:$B$19,0),MATCH($A101,female21syoa!$C$1:$CO$1,0))</f>
        <v>279734</v>
      </c>
    </row>
    <row r="102" spans="1:7" x14ac:dyDescent="0.35">
      <c r="A102">
        <v>69</v>
      </c>
      <c r="B102" s="169">
        <f>INDEX(male21syoa!$C$2:$CO$19,MATCH($B$32,male21syoa!$B$2:$B$19,0),MATCH($A102,male21syoa!$C$1:$CO$1,0))</f>
        <v>3927</v>
      </c>
      <c r="C102" s="42">
        <f t="shared" si="11"/>
        <v>-3927</v>
      </c>
      <c r="D102" s="169">
        <f>INDEX(female21syoa!$C$2:$CO$19,MATCH($D$32,female21syoa!$B$2:$B$19,0),MATCH($A102,female21syoa!$C$1:$CO$1,0))</f>
        <v>4049</v>
      </c>
      <c r="E102" s="169">
        <f>INDEX(male21syoa!$C$2:$CO$19,MATCH($A$2,male21syoa!$B$2:$B$19,0),MATCH($A102,male21syoa!$C$1:$CO$1,0))</f>
        <v>255277</v>
      </c>
      <c r="F102" s="42">
        <f t="shared" si="12"/>
        <v>-255277</v>
      </c>
      <c r="G102" s="169">
        <f>INDEX(female21syoa!$C$2:$CO$19,MATCH($A$2,female21syoa!$B$2:$B$19,0),MATCH($A102,female21syoa!$C$1:$CO$1,0))</f>
        <v>274921</v>
      </c>
    </row>
    <row r="103" spans="1:7" x14ac:dyDescent="0.35">
      <c r="A103">
        <v>70</v>
      </c>
      <c r="B103" s="169">
        <f>INDEX(male21syoa!$C$2:$CO$19,MATCH($B$32,male21syoa!$B$2:$B$19,0),MATCH($A103,male21syoa!$C$1:$CO$1,0))</f>
        <v>3674</v>
      </c>
      <c r="C103" s="42">
        <f t="shared" si="11"/>
        <v>-3674</v>
      </c>
      <c r="D103" s="169">
        <f>INDEX(female21syoa!$C$2:$CO$19,MATCH($D$32,female21syoa!$B$2:$B$19,0),MATCH($A103,female21syoa!$C$1:$CO$1,0))</f>
        <v>3902</v>
      </c>
      <c r="E103" s="169">
        <f>INDEX(male21syoa!$C$2:$CO$19,MATCH($A$2,male21syoa!$B$2:$B$19,0),MATCH($A103,male21syoa!$C$1:$CO$1,0))</f>
        <v>254130</v>
      </c>
      <c r="F103" s="42">
        <f t="shared" si="12"/>
        <v>-254130</v>
      </c>
      <c r="G103" s="169">
        <f>INDEX(female21syoa!$C$2:$CO$19,MATCH($A$2,female21syoa!$B$2:$B$19,0),MATCH($A103,female21syoa!$C$1:$CO$1,0))</f>
        <v>275551</v>
      </c>
    </row>
    <row r="104" spans="1:7" x14ac:dyDescent="0.35">
      <c r="A104">
        <v>71</v>
      </c>
      <c r="B104" s="169">
        <f>INDEX(male21syoa!$C$2:$CO$19,MATCH($B$32,male21syoa!$B$2:$B$19,0),MATCH($A104,male21syoa!$C$1:$CO$1,0))</f>
        <v>3503</v>
      </c>
      <c r="C104" s="42">
        <f t="shared" si="11"/>
        <v>-3503</v>
      </c>
      <c r="D104" s="169">
        <f>INDEX(female21syoa!$C$2:$CO$19,MATCH($D$32,female21syoa!$B$2:$B$19,0),MATCH($A104,female21syoa!$C$1:$CO$1,0))</f>
        <v>3967</v>
      </c>
      <c r="E104" s="169">
        <f>INDEX(male21syoa!$C$2:$CO$19,MATCH($A$2,male21syoa!$B$2:$B$19,0),MATCH($A104,male21syoa!$C$1:$CO$1,0))</f>
        <v>256837</v>
      </c>
      <c r="F104" s="42">
        <f t="shared" si="12"/>
        <v>-256837</v>
      </c>
      <c r="G104" s="169">
        <f>INDEX(female21syoa!$C$2:$CO$19,MATCH($A$2,female21syoa!$B$2:$B$19,0),MATCH($A104,female21syoa!$C$1:$CO$1,0))</f>
        <v>282627</v>
      </c>
    </row>
    <row r="105" spans="1:7" x14ac:dyDescent="0.35">
      <c r="A105">
        <v>72</v>
      </c>
      <c r="B105" s="169">
        <f>INDEX(male21syoa!$C$2:$CO$19,MATCH($B$32,male21syoa!$B$2:$B$19,0),MATCH($A105,male21syoa!$C$1:$CO$1,0))</f>
        <v>3448</v>
      </c>
      <c r="C105" s="42">
        <f t="shared" si="11"/>
        <v>-3448</v>
      </c>
      <c r="D105" s="169">
        <f>INDEX(female21syoa!$C$2:$CO$19,MATCH($D$32,female21syoa!$B$2:$B$19,0),MATCH($A105,female21syoa!$C$1:$CO$1,0))</f>
        <v>3847</v>
      </c>
      <c r="E105" s="169">
        <f>INDEX(male21syoa!$C$2:$CO$19,MATCH($A$2,male21syoa!$B$2:$B$19,0),MATCH($A105,male21syoa!$C$1:$CO$1,0))</f>
        <v>261227</v>
      </c>
      <c r="F105" s="42">
        <f t="shared" si="12"/>
        <v>-261227</v>
      </c>
      <c r="G105" s="169">
        <f>INDEX(female21syoa!$C$2:$CO$19,MATCH($A$2,female21syoa!$B$2:$B$19,0),MATCH($A105,female21syoa!$C$1:$CO$1,0))</f>
        <v>286708</v>
      </c>
    </row>
    <row r="106" spans="1:7" x14ac:dyDescent="0.35">
      <c r="A106">
        <v>73</v>
      </c>
      <c r="B106" s="169">
        <f>INDEX(male21syoa!$C$2:$CO$19,MATCH($B$32,male21syoa!$B$2:$B$19,0),MATCH($A106,male21syoa!$C$1:$CO$1,0))</f>
        <v>3507</v>
      </c>
      <c r="C106" s="42">
        <f t="shared" si="11"/>
        <v>-3507</v>
      </c>
      <c r="D106" s="169">
        <f>INDEX(female21syoa!$C$2:$CO$19,MATCH($D$32,female21syoa!$B$2:$B$19,0),MATCH($A106,female21syoa!$C$1:$CO$1,0))</f>
        <v>4064</v>
      </c>
      <c r="E106" s="169">
        <f>INDEX(male21syoa!$C$2:$CO$19,MATCH($A$2,male21syoa!$B$2:$B$19,0),MATCH($A106,male21syoa!$C$1:$CO$1,0))</f>
        <v>281632</v>
      </c>
      <c r="F106" s="42">
        <f t="shared" si="12"/>
        <v>-281632</v>
      </c>
      <c r="G106" s="169">
        <f>INDEX(female21syoa!$C$2:$CO$19,MATCH($A$2,female21syoa!$B$2:$B$19,0),MATCH($A106,female21syoa!$C$1:$CO$1,0))</f>
        <v>311493</v>
      </c>
    </row>
    <row r="107" spans="1:7" x14ac:dyDescent="0.35">
      <c r="A107">
        <v>74</v>
      </c>
      <c r="B107" s="169">
        <f>INDEX(male21syoa!$C$2:$CO$19,MATCH($B$32,male21syoa!$B$2:$B$19,0),MATCH($A107,male21syoa!$C$1:$CO$1,0))</f>
        <v>3364</v>
      </c>
      <c r="C107" s="42">
        <f t="shared" si="11"/>
        <v>-3364</v>
      </c>
      <c r="D107" s="169">
        <f>INDEX(female21syoa!$C$2:$CO$19,MATCH($D$32,female21syoa!$B$2:$B$19,0),MATCH($A107,female21syoa!$C$1:$CO$1,0))</f>
        <v>4071</v>
      </c>
      <c r="E107" s="169">
        <f>INDEX(male21syoa!$C$2:$CO$19,MATCH($A$2,male21syoa!$B$2:$B$19,0),MATCH($A107,male21syoa!$C$1:$CO$1,0))</f>
        <v>277941</v>
      </c>
      <c r="F107" s="42">
        <f t="shared" si="12"/>
        <v>-277941</v>
      </c>
      <c r="G107" s="169">
        <f>INDEX(female21syoa!$C$2:$CO$19,MATCH($A$2,female21syoa!$B$2:$B$19,0),MATCH($A107,female21syoa!$C$1:$CO$1,0))</f>
        <v>308504</v>
      </c>
    </row>
    <row r="108" spans="1:7" x14ac:dyDescent="0.35">
      <c r="A108">
        <v>75</v>
      </c>
      <c r="B108" s="169">
        <f>INDEX(male21syoa!$C$2:$CO$19,MATCH($B$32,male21syoa!$B$2:$B$19,0),MATCH($A108,male21syoa!$C$1:$CO$1,0))</f>
        <v>2687</v>
      </c>
      <c r="C108" s="42">
        <f t="shared" si="11"/>
        <v>-2687</v>
      </c>
      <c r="D108" s="169">
        <f>INDEX(female21syoa!$C$2:$CO$19,MATCH($D$32,female21syoa!$B$2:$B$19,0),MATCH($A108,female21syoa!$C$1:$CO$1,0))</f>
        <v>3059</v>
      </c>
      <c r="E108" s="169">
        <f>INDEX(male21syoa!$C$2:$CO$19,MATCH($A$2,male21syoa!$B$2:$B$19,0),MATCH($A108,male21syoa!$C$1:$CO$1,0))</f>
        <v>207744</v>
      </c>
      <c r="F108" s="42">
        <f t="shared" si="12"/>
        <v>-207744</v>
      </c>
      <c r="G108" s="169">
        <f>INDEX(female21syoa!$C$2:$CO$19,MATCH($A$2,female21syoa!$B$2:$B$19,0),MATCH($A108,female21syoa!$C$1:$CO$1,0))</f>
        <v>233621</v>
      </c>
    </row>
    <row r="109" spans="1:7" x14ac:dyDescent="0.35">
      <c r="A109">
        <v>76</v>
      </c>
      <c r="B109" s="169">
        <f>INDEX(male21syoa!$C$2:$CO$19,MATCH($B$32,male21syoa!$B$2:$B$19,0),MATCH($A109,male21syoa!$C$1:$CO$1,0))</f>
        <v>2956</v>
      </c>
      <c r="C109" s="42">
        <f t="shared" si="11"/>
        <v>-2956</v>
      </c>
      <c r="D109" s="169">
        <f>INDEX(female21syoa!$C$2:$CO$19,MATCH($D$32,female21syoa!$B$2:$B$19,0),MATCH($A109,female21syoa!$C$1:$CO$1,0))</f>
        <v>3274</v>
      </c>
      <c r="E109" s="169">
        <f>INDEX(male21syoa!$C$2:$CO$19,MATCH($A$2,male21syoa!$B$2:$B$19,0),MATCH($A109,male21syoa!$C$1:$CO$1,0))</f>
        <v>216053</v>
      </c>
      <c r="F109" s="42">
        <f t="shared" si="12"/>
        <v>-216053</v>
      </c>
      <c r="G109" s="169">
        <f>INDEX(female21syoa!$C$2:$CO$19,MATCH($A$2,female21syoa!$B$2:$B$19,0),MATCH($A109,female21syoa!$C$1:$CO$1,0))</f>
        <v>245200</v>
      </c>
    </row>
    <row r="110" spans="1:7" x14ac:dyDescent="0.35">
      <c r="A110">
        <v>77</v>
      </c>
      <c r="B110" s="169">
        <f>INDEX(male21syoa!$C$2:$CO$19,MATCH($B$32,male21syoa!$B$2:$B$19,0),MATCH($A110,male21syoa!$C$1:$CO$1,0))</f>
        <v>2667</v>
      </c>
      <c r="C110" s="42">
        <f t="shared" si="11"/>
        <v>-2667</v>
      </c>
      <c r="D110" s="169">
        <f>INDEX(female21syoa!$C$2:$CO$19,MATCH($D$32,female21syoa!$B$2:$B$19,0),MATCH($A110,female21syoa!$C$1:$CO$1,0))</f>
        <v>3172</v>
      </c>
      <c r="E110" s="169">
        <f>INDEX(male21syoa!$C$2:$CO$19,MATCH($A$2,male21syoa!$B$2:$B$19,0),MATCH($A110,male21syoa!$C$1:$CO$1,0))</f>
        <v>195462</v>
      </c>
      <c r="F110" s="42">
        <f t="shared" si="12"/>
        <v>-195462</v>
      </c>
      <c r="G110" s="169">
        <f>INDEX(female21syoa!$C$2:$CO$19,MATCH($A$2,female21syoa!$B$2:$B$19,0),MATCH($A110,female21syoa!$C$1:$CO$1,0))</f>
        <v>224582</v>
      </c>
    </row>
    <row r="111" spans="1:7" x14ac:dyDescent="0.35">
      <c r="A111">
        <v>78</v>
      </c>
      <c r="B111" s="169">
        <f>INDEX(male21syoa!$C$2:$CO$19,MATCH($B$32,male21syoa!$B$2:$B$19,0),MATCH($A111,male21syoa!$C$1:$CO$1,0))</f>
        <v>2450</v>
      </c>
      <c r="C111" s="42">
        <f t="shared" si="11"/>
        <v>-2450</v>
      </c>
      <c r="D111" s="169">
        <f>INDEX(female21syoa!$C$2:$CO$19,MATCH($D$32,female21syoa!$B$2:$B$19,0),MATCH($A111,female21syoa!$C$1:$CO$1,0))</f>
        <v>3037</v>
      </c>
      <c r="E111" s="169">
        <f>INDEX(male21syoa!$C$2:$CO$19,MATCH($A$2,male21syoa!$B$2:$B$19,0),MATCH($A111,male21syoa!$C$1:$CO$1,0))</f>
        <v>178766</v>
      </c>
      <c r="F111" s="42">
        <f t="shared" si="12"/>
        <v>-178766</v>
      </c>
      <c r="G111" s="169">
        <f>INDEX(female21syoa!$C$2:$CO$19,MATCH($A$2,female21syoa!$B$2:$B$19,0),MATCH($A111,female21syoa!$C$1:$CO$1,0))</f>
        <v>209044</v>
      </c>
    </row>
    <row r="112" spans="1:7" x14ac:dyDescent="0.35">
      <c r="A112">
        <v>79</v>
      </c>
      <c r="B112" s="169">
        <f>INDEX(male21syoa!$C$2:$CO$19,MATCH($B$32,male21syoa!$B$2:$B$19,0),MATCH($A112,male21syoa!$C$1:$CO$1,0))</f>
        <v>2150</v>
      </c>
      <c r="C112" s="42">
        <f t="shared" si="11"/>
        <v>-2150</v>
      </c>
      <c r="D112" s="169">
        <f>INDEX(female21syoa!$C$2:$CO$19,MATCH($D$32,female21syoa!$B$2:$B$19,0),MATCH($A112,female21syoa!$C$1:$CO$1,0))</f>
        <v>2622</v>
      </c>
      <c r="E112" s="169">
        <f>INDEX(male21syoa!$C$2:$CO$19,MATCH($A$2,male21syoa!$B$2:$B$19,0),MATCH($A112,male21syoa!$C$1:$CO$1,0))</f>
        <v>149225</v>
      </c>
      <c r="F112" s="42">
        <f t="shared" si="12"/>
        <v>-149225</v>
      </c>
      <c r="G112" s="169">
        <f>INDEX(female21syoa!$C$2:$CO$19,MATCH($A$2,female21syoa!$B$2:$B$19,0),MATCH($A112,female21syoa!$C$1:$CO$1,0))</f>
        <v>179080</v>
      </c>
    </row>
    <row r="113" spans="1:7" x14ac:dyDescent="0.35">
      <c r="A113">
        <v>80</v>
      </c>
      <c r="B113" s="169">
        <f>INDEX(male21syoa!$C$2:$CO$19,MATCH($B$32,male21syoa!$B$2:$B$19,0),MATCH($A113,male21syoa!$C$1:$CO$1,0))</f>
        <v>1865</v>
      </c>
      <c r="C113" s="42">
        <f t="shared" si="11"/>
        <v>-1865</v>
      </c>
      <c r="D113" s="169">
        <f>INDEX(female21syoa!$C$2:$CO$19,MATCH($D$32,female21syoa!$B$2:$B$19,0),MATCH($A113,female21syoa!$C$1:$CO$1,0))</f>
        <v>2547</v>
      </c>
      <c r="E113" s="169">
        <f>INDEX(male21syoa!$C$2:$CO$19,MATCH($A$2,male21syoa!$B$2:$B$19,0),MATCH($A113,male21syoa!$C$1:$CO$1,0))</f>
        <v>137721</v>
      </c>
      <c r="F113" s="42">
        <f t="shared" si="12"/>
        <v>-137721</v>
      </c>
      <c r="G113" s="169">
        <f>INDEX(female21syoa!$C$2:$CO$19,MATCH($A$2,female21syoa!$B$2:$B$19,0),MATCH($A113,female21syoa!$C$1:$CO$1,0))</f>
        <v>168748</v>
      </c>
    </row>
    <row r="114" spans="1:7" x14ac:dyDescent="0.35">
      <c r="A114">
        <v>81</v>
      </c>
      <c r="B114" s="169">
        <f>INDEX(male21syoa!$C$2:$CO$19,MATCH($B$32,male21syoa!$B$2:$B$19,0),MATCH($A114,male21syoa!$C$1:$CO$1,0))</f>
        <v>2072</v>
      </c>
      <c r="C114" s="42">
        <f t="shared" si="11"/>
        <v>-2072</v>
      </c>
      <c r="D114" s="169">
        <f>INDEX(female21syoa!$C$2:$CO$19,MATCH($D$32,female21syoa!$B$2:$B$19,0),MATCH($A114,female21syoa!$C$1:$CO$1,0))</f>
        <v>2495</v>
      </c>
      <c r="E114" s="169">
        <f>INDEX(male21syoa!$C$2:$CO$19,MATCH($A$2,male21syoa!$B$2:$B$19,0),MATCH($A114,male21syoa!$C$1:$CO$1,0))</f>
        <v>137720</v>
      </c>
      <c r="F114" s="42">
        <f t="shared" si="12"/>
        <v>-137720</v>
      </c>
      <c r="G114" s="169">
        <f>INDEX(female21syoa!$C$2:$CO$19,MATCH($A$2,female21syoa!$B$2:$B$19,0),MATCH($A114,female21syoa!$C$1:$CO$1,0))</f>
        <v>171871</v>
      </c>
    </row>
    <row r="115" spans="1:7" x14ac:dyDescent="0.35">
      <c r="A115">
        <v>82</v>
      </c>
      <c r="B115" s="169">
        <f>INDEX(male21syoa!$C$2:$CO$19,MATCH($B$32,male21syoa!$B$2:$B$19,0),MATCH($A115,male21syoa!$C$1:$CO$1,0))</f>
        <v>1857</v>
      </c>
      <c r="C115" s="42">
        <f t="shared" si="11"/>
        <v>-1857</v>
      </c>
      <c r="D115" s="169">
        <f>INDEX(female21syoa!$C$2:$CO$19,MATCH($D$32,female21syoa!$B$2:$B$19,0),MATCH($A115,female21syoa!$C$1:$CO$1,0))</f>
        <v>2394</v>
      </c>
      <c r="E115" s="169">
        <f>INDEX(male21syoa!$C$2:$CO$19,MATCH($A$2,male21syoa!$B$2:$B$19,0),MATCH($A115,male21syoa!$C$1:$CO$1,0))</f>
        <v>128775</v>
      </c>
      <c r="F115" s="42">
        <f t="shared" si="12"/>
        <v>-128775</v>
      </c>
      <c r="G115" s="169">
        <f>INDEX(female21syoa!$C$2:$CO$19,MATCH($A$2,female21syoa!$B$2:$B$19,0),MATCH($A115,female21syoa!$C$1:$CO$1,0))</f>
        <v>163822</v>
      </c>
    </row>
    <row r="116" spans="1:7" x14ac:dyDescent="0.35">
      <c r="A116">
        <v>83</v>
      </c>
      <c r="B116" s="169">
        <f>INDEX(male21syoa!$C$2:$CO$19,MATCH($B$32,male21syoa!$B$2:$B$19,0),MATCH($A116,male21syoa!$C$1:$CO$1,0))</f>
        <v>1620</v>
      </c>
      <c r="C116" s="42">
        <f t="shared" si="11"/>
        <v>-1620</v>
      </c>
      <c r="D116" s="169">
        <f>INDEX(female21syoa!$C$2:$CO$19,MATCH($D$32,female21syoa!$B$2:$B$19,0),MATCH($A116,female21syoa!$C$1:$CO$1,0))</f>
        <v>2291</v>
      </c>
      <c r="E116" s="169">
        <f>INDEX(male21syoa!$C$2:$CO$19,MATCH($A$2,male21syoa!$B$2:$B$19,0),MATCH($A116,male21syoa!$C$1:$CO$1,0))</f>
        <v>117553</v>
      </c>
      <c r="F116" s="42">
        <f t="shared" si="12"/>
        <v>-117553</v>
      </c>
      <c r="G116" s="169">
        <f>INDEX(female21syoa!$C$2:$CO$19,MATCH($A$2,female21syoa!$B$2:$B$19,0),MATCH($A116,female21syoa!$C$1:$CO$1,0))</f>
        <v>152911</v>
      </c>
    </row>
    <row r="117" spans="1:7" x14ac:dyDescent="0.35">
      <c r="A117">
        <v>84</v>
      </c>
      <c r="B117" s="169">
        <f>INDEX(male21syoa!$C$2:$CO$19,MATCH($B$32,male21syoa!$B$2:$B$19,0),MATCH($A117,male21syoa!$C$1:$CO$1,0))</f>
        <v>1550</v>
      </c>
      <c r="C117" s="42">
        <f t="shared" si="11"/>
        <v>-1550</v>
      </c>
      <c r="D117" s="169">
        <f>INDEX(female21syoa!$C$2:$CO$19,MATCH($D$32,female21syoa!$B$2:$B$19,0),MATCH($A117,female21syoa!$C$1:$CO$1,0))</f>
        <v>2268</v>
      </c>
      <c r="E117" s="169">
        <f>INDEX(male21syoa!$C$2:$CO$19,MATCH($A$2,male21syoa!$B$2:$B$19,0),MATCH($A117,male21syoa!$C$1:$CO$1,0))</f>
        <v>105770</v>
      </c>
      <c r="F117" s="42">
        <f t="shared" si="12"/>
        <v>-105770</v>
      </c>
      <c r="G117" s="169">
        <f>INDEX(female21syoa!$C$2:$CO$19,MATCH($A$2,female21syoa!$B$2:$B$19,0),MATCH($A117,female21syoa!$C$1:$CO$1,0))</f>
        <v>141192</v>
      </c>
    </row>
    <row r="118" spans="1:7" x14ac:dyDescent="0.35">
      <c r="A118">
        <v>85</v>
      </c>
      <c r="B118" s="169">
        <f>INDEX(male21syoa!$C$2:$CO$19,MATCH($B$32,male21syoa!$B$2:$B$19,0),MATCH($A118,male21syoa!$C$1:$CO$1,0))</f>
        <v>1365</v>
      </c>
      <c r="C118" s="42">
        <f t="shared" si="11"/>
        <v>-1365</v>
      </c>
      <c r="D118" s="169">
        <f>INDEX(female21syoa!$C$2:$CO$19,MATCH($D$32,female21syoa!$B$2:$B$19,0),MATCH($A118,female21syoa!$C$1:$CO$1,0))</f>
        <v>2101</v>
      </c>
      <c r="E118" s="169">
        <f>INDEX(male21syoa!$C$2:$CO$19,MATCH($A$2,male21syoa!$B$2:$B$19,0),MATCH($A118,male21syoa!$C$1:$CO$1,0))</f>
        <v>92262</v>
      </c>
      <c r="F118" s="42">
        <f t="shared" si="12"/>
        <v>-92262</v>
      </c>
      <c r="G118" s="169">
        <f>INDEX(female21syoa!$C$2:$CO$19,MATCH($A$2,female21syoa!$B$2:$B$19,0),MATCH($A118,female21syoa!$C$1:$CO$1,0))</f>
        <v>128329</v>
      </c>
    </row>
    <row r="119" spans="1:7" x14ac:dyDescent="0.35">
      <c r="A119">
        <v>86</v>
      </c>
      <c r="B119" s="169">
        <f>INDEX(male21syoa!$C$2:$CO$19,MATCH($B$32,male21syoa!$B$2:$B$19,0),MATCH($A119,male21syoa!$C$1:$CO$1,0))</f>
        <v>1260</v>
      </c>
      <c r="C119" s="42">
        <f t="shared" si="11"/>
        <v>-1260</v>
      </c>
      <c r="D119" s="169">
        <f>INDEX(female21syoa!$C$2:$CO$19,MATCH($D$32,female21syoa!$B$2:$B$19,0),MATCH($A119,female21syoa!$C$1:$CO$1,0))</f>
        <v>1762</v>
      </c>
      <c r="E119" s="169">
        <f>INDEX(male21syoa!$C$2:$CO$19,MATCH($A$2,male21syoa!$B$2:$B$19,0),MATCH($A119,male21syoa!$C$1:$CO$1,0))</f>
        <v>80786</v>
      </c>
      <c r="F119" s="42">
        <f t="shared" si="12"/>
        <v>-80786</v>
      </c>
      <c r="G119" s="169">
        <f>INDEX(female21syoa!$C$2:$CO$19,MATCH($A$2,female21syoa!$B$2:$B$19,0),MATCH($A119,female21syoa!$C$1:$CO$1,0))</f>
        <v>115296</v>
      </c>
    </row>
    <row r="120" spans="1:7" x14ac:dyDescent="0.35">
      <c r="A120">
        <v>87</v>
      </c>
      <c r="B120" s="169">
        <f>INDEX(male21syoa!$C$2:$CO$19,MATCH($B$32,male21syoa!$B$2:$B$19,0),MATCH($A120,male21syoa!$C$1:$CO$1,0))</f>
        <v>948</v>
      </c>
      <c r="C120" s="42">
        <f t="shared" si="11"/>
        <v>-948</v>
      </c>
      <c r="D120" s="169">
        <f>INDEX(female21syoa!$C$2:$CO$19,MATCH($D$32,female21syoa!$B$2:$B$19,0),MATCH($A120,female21syoa!$C$1:$CO$1,0))</f>
        <v>1566</v>
      </c>
      <c r="E120" s="169">
        <f>INDEX(male21syoa!$C$2:$CO$19,MATCH($A$2,male21syoa!$B$2:$B$19,0),MATCH($A120,male21syoa!$C$1:$CO$1,0))</f>
        <v>68638</v>
      </c>
      <c r="F120" s="42">
        <f t="shared" si="12"/>
        <v>-68638</v>
      </c>
      <c r="G120" s="169">
        <f>INDEX(female21syoa!$C$2:$CO$19,MATCH($A$2,female21syoa!$B$2:$B$19,0),MATCH($A120,female21syoa!$C$1:$CO$1,0))</f>
        <v>102191</v>
      </c>
    </row>
    <row r="121" spans="1:7" x14ac:dyDescent="0.35">
      <c r="A121">
        <v>88</v>
      </c>
      <c r="B121" s="169">
        <f>INDEX(male21syoa!$C$2:$CO$19,MATCH($B$32,male21syoa!$B$2:$B$19,0),MATCH($A121,male21syoa!$C$1:$CO$1,0))</f>
        <v>953</v>
      </c>
      <c r="C121" s="42">
        <f t="shared" si="11"/>
        <v>-953</v>
      </c>
      <c r="D121" s="169">
        <f>INDEX(female21syoa!$C$2:$CO$19,MATCH($D$32,female21syoa!$B$2:$B$19,0),MATCH($A121,female21syoa!$C$1:$CO$1,0))</f>
        <v>1530</v>
      </c>
      <c r="E121" s="169">
        <f>INDEX(male21syoa!$C$2:$CO$19,MATCH($A$2,male21syoa!$B$2:$B$19,0),MATCH($A121,male21syoa!$C$1:$CO$1,0))</f>
        <v>59523</v>
      </c>
      <c r="F121" s="42">
        <f t="shared" si="12"/>
        <v>-59523</v>
      </c>
      <c r="G121" s="169">
        <f>INDEX(female21syoa!$C$2:$CO$19,MATCH($A$2,female21syoa!$B$2:$B$19,0),MATCH($A121,female21syoa!$C$1:$CO$1,0))</f>
        <v>92689</v>
      </c>
    </row>
    <row r="122" spans="1:7" x14ac:dyDescent="0.35">
      <c r="A122">
        <v>89</v>
      </c>
      <c r="B122" s="169">
        <f>INDEX(male21syoa!$C$2:$CO$19,MATCH($B$32,male21syoa!$B$2:$B$19,0),MATCH($A122,male21syoa!$C$1:$CO$1,0))</f>
        <v>741</v>
      </c>
      <c r="C122" s="42">
        <f t="shared" si="11"/>
        <v>-741</v>
      </c>
      <c r="D122" s="169">
        <f>INDEX(female21syoa!$C$2:$CO$19,MATCH($D$32,female21syoa!$B$2:$B$19,0),MATCH($A122,female21syoa!$C$1:$CO$1,0))</f>
        <v>1382</v>
      </c>
      <c r="E122" s="169">
        <f>INDEX(male21syoa!$C$2:$CO$19,MATCH($A$2,male21syoa!$B$2:$B$19,0),MATCH($A122,male21syoa!$C$1:$CO$1,0))</f>
        <v>50372</v>
      </c>
      <c r="F122" s="42">
        <f t="shared" si="12"/>
        <v>-50372</v>
      </c>
      <c r="G122" s="169">
        <f>INDEX(female21syoa!$C$2:$CO$19,MATCH($A$2,female21syoa!$B$2:$B$19,0),MATCH($A122,female21syoa!$C$1:$CO$1,0))</f>
        <v>82402</v>
      </c>
    </row>
    <row r="123" spans="1:7" x14ac:dyDescent="0.35">
      <c r="A123">
        <v>90</v>
      </c>
      <c r="B123" s="169">
        <f>INDEX(male21syoa!$C$2:$CO$19,MATCH($B$32,male21syoa!$B$2:$B$19,0),MATCH($A123,male21syoa!$C$1:$CO$1,0))</f>
        <v>2491</v>
      </c>
      <c r="C123" s="42">
        <f t="shared" si="11"/>
        <v>-2491</v>
      </c>
      <c r="D123" s="169">
        <f>INDEX(female21syoa!$C$2:$CO$19,MATCH($D$32,female21syoa!$B$2:$B$19,0),MATCH($A123,female21syoa!$C$1:$CO$1,0))</f>
        <v>5425</v>
      </c>
      <c r="E123" s="169">
        <f>INDEX(male21syoa!$C$2:$CO$19,MATCH($A$2,male21syoa!$B$2:$B$19,0),MATCH($A123,male21syoa!$C$1:$CO$1,0))</f>
        <v>160653</v>
      </c>
      <c r="F123" s="42">
        <f t="shared" si="12"/>
        <v>-160653</v>
      </c>
      <c r="G123" s="169">
        <f>INDEX(female21syoa!$C$2:$CO$19,MATCH($A$2,female21syoa!$B$2:$B$19,0),MATCH($A123,female21syoa!$C$1:$CO$1,0))</f>
        <v>339160</v>
      </c>
    </row>
    <row r="124" spans="1:7" x14ac:dyDescent="0.35">
      <c r="A124" t="s">
        <v>861</v>
      </c>
      <c r="B124" s="42">
        <f>SUM(B33:B123)</f>
        <v>560422</v>
      </c>
      <c r="C124" s="42"/>
      <c r="D124" s="42">
        <f t="shared" ref="D124:G124" si="13">SUM(D33:D123)</f>
        <v>584501</v>
      </c>
      <c r="E124" s="42">
        <f t="shared" si="13"/>
        <v>27656342</v>
      </c>
      <c r="F124" s="42"/>
      <c r="G124" s="42">
        <f t="shared" si="13"/>
        <v>28833717</v>
      </c>
    </row>
    <row r="125" spans="1:7" x14ac:dyDescent="0.35">
      <c r="B125" s="42"/>
      <c r="C125" s="42"/>
      <c r="D125" s="42"/>
      <c r="E125" s="47"/>
      <c r="F125" s="42"/>
      <c r="G125" s="47"/>
    </row>
    <row r="126" spans="1:7" x14ac:dyDescent="0.35">
      <c r="A126">
        <v>90</v>
      </c>
      <c r="B126" s="42"/>
      <c r="C126" s="42"/>
      <c r="D126" s="42"/>
      <c r="E126" s="42"/>
      <c r="F126" s="42"/>
      <c r="G126" s="42"/>
    </row>
    <row r="127" spans="1:7" x14ac:dyDescent="0.35">
      <c r="A127">
        <v>91</v>
      </c>
      <c r="B127" s="42"/>
      <c r="C127" s="42"/>
      <c r="D127" s="42"/>
      <c r="E127" s="42"/>
      <c r="F127" s="42"/>
      <c r="G127" s="42"/>
    </row>
    <row r="128" spans="1:7" x14ac:dyDescent="0.35">
      <c r="A128">
        <v>92</v>
      </c>
      <c r="B128" s="42"/>
      <c r="C128" s="42"/>
      <c r="D128" s="42"/>
      <c r="E128" s="42"/>
      <c r="F128" s="42"/>
      <c r="G128" s="42"/>
    </row>
    <row r="129" spans="1:7" x14ac:dyDescent="0.35">
      <c r="A129">
        <v>93</v>
      </c>
      <c r="B129" s="42"/>
      <c r="C129" s="42"/>
      <c r="D129" s="42"/>
      <c r="E129" s="42"/>
      <c r="F129" s="42"/>
      <c r="G129" s="42"/>
    </row>
    <row r="130" spans="1:7" x14ac:dyDescent="0.35">
      <c r="A130">
        <v>94</v>
      </c>
      <c r="B130" s="42"/>
      <c r="C130" s="42"/>
      <c r="D130" s="42"/>
      <c r="E130" s="42"/>
      <c r="F130" s="42"/>
      <c r="G130" s="42"/>
    </row>
    <row r="131" spans="1:7" x14ac:dyDescent="0.35">
      <c r="A131">
        <v>95</v>
      </c>
      <c r="B131" s="42"/>
      <c r="C131" s="42"/>
      <c r="D131" s="42"/>
      <c r="E131" s="42"/>
      <c r="F131" s="42"/>
      <c r="G131" s="42"/>
    </row>
    <row r="132" spans="1:7" x14ac:dyDescent="0.35">
      <c r="A132">
        <v>96</v>
      </c>
      <c r="B132" s="42"/>
      <c r="C132" s="42"/>
      <c r="D132" s="42"/>
      <c r="E132" s="42"/>
      <c r="F132" s="42"/>
      <c r="G132" s="42"/>
    </row>
    <row r="133" spans="1:7" x14ac:dyDescent="0.35">
      <c r="A133">
        <v>97</v>
      </c>
      <c r="B133" s="42"/>
      <c r="C133" s="42"/>
      <c r="D133" s="42"/>
      <c r="E133" s="42"/>
      <c r="F133" s="42"/>
      <c r="G133" s="42"/>
    </row>
    <row r="134" spans="1:7" x14ac:dyDescent="0.35">
      <c r="A134">
        <v>98</v>
      </c>
      <c r="B134" s="42"/>
      <c r="C134" s="42"/>
      <c r="D134" s="42"/>
      <c r="E134" s="42"/>
      <c r="F134" s="42"/>
      <c r="G134" s="42"/>
    </row>
    <row r="135" spans="1:7" x14ac:dyDescent="0.35">
      <c r="A135">
        <v>99</v>
      </c>
      <c r="B135" s="42"/>
      <c r="C135" s="42"/>
      <c r="D135" s="42"/>
      <c r="E135" s="42"/>
      <c r="F135" s="42"/>
      <c r="G135" s="42"/>
    </row>
    <row r="136" spans="1:7" x14ac:dyDescent="0.35">
      <c r="A136" s="43" t="s">
        <v>836</v>
      </c>
      <c r="B136" s="42"/>
      <c r="C136" s="42"/>
      <c r="D136" s="42"/>
      <c r="E136" s="42"/>
      <c r="F136" s="42"/>
      <c r="G136" s="42"/>
    </row>
    <row r="137" spans="1:7" x14ac:dyDescent="0.35">
      <c r="A137" s="43"/>
      <c r="B137" s="42"/>
      <c r="C137" s="42"/>
      <c r="D137" s="42"/>
    </row>
    <row r="138" spans="1:7" x14ac:dyDescent="0.35">
      <c r="A138" t="s">
        <v>894</v>
      </c>
      <c r="B138" s="42">
        <f>SUM(B126:B136)</f>
        <v>0</v>
      </c>
      <c r="C138" s="42">
        <f t="shared" ref="C138:G138" si="14">SUM(C126:C136)</f>
        <v>0</v>
      </c>
      <c r="D138" s="42">
        <f t="shared" si="14"/>
        <v>0</v>
      </c>
      <c r="E138" s="42">
        <f t="shared" si="14"/>
        <v>0</v>
      </c>
      <c r="F138" s="42">
        <f t="shared" si="14"/>
        <v>0</v>
      </c>
      <c r="G138" s="42">
        <f t="shared" si="14"/>
        <v>0</v>
      </c>
    </row>
    <row r="139" spans="1:7" x14ac:dyDescent="0.35">
      <c r="B139" s="42"/>
      <c r="C139" s="42"/>
      <c r="D139" s="42"/>
      <c r="E139" s="42"/>
      <c r="F139" s="42"/>
      <c r="G139" s="42"/>
    </row>
    <row r="140" spans="1:7" x14ac:dyDescent="0.35">
      <c r="A140" t="s">
        <v>895</v>
      </c>
      <c r="B140" s="42">
        <f>B124+D124</f>
        <v>1144923</v>
      </c>
    </row>
    <row r="141" spans="1:7" x14ac:dyDescent="0.35">
      <c r="A141" t="str">
        <f>CONCATENATE("check"," ",A2," ", "total")</f>
        <v>check England total</v>
      </c>
      <c r="B141" s="42">
        <f>E124+G124</f>
        <v>56490059</v>
      </c>
    </row>
    <row r="1981" spans="1:1" x14ac:dyDescent="0.35">
      <c r="A1981" t="s">
        <v>858</v>
      </c>
    </row>
  </sheetData>
  <hyperlinks>
    <hyperlink ref="A1" location="Index" display="Back to Index" xr:uid="{830F0F16-F539-413E-83AC-1DF3BD39D0E8}"/>
  </hyperlink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40961" r:id="rId4" name="ComboBox1">
          <controlPr defaultSize="0" autoLine="0" altText="Use this dropdown box to select area of interest" linkedCell="A2" listFillRange="male21syoa!B2:B19" r:id="rId5">
            <anchor moveWithCells="1">
              <from>
                <xdr:col>10</xdr:col>
                <xdr:colOff>12700</xdr:colOff>
                <xdr:row>1</xdr:row>
                <xdr:rowOff>19050</xdr:rowOff>
              </from>
              <to>
                <xdr:col>13</xdr:col>
                <xdr:colOff>69850</xdr:colOff>
                <xdr:row>3</xdr:row>
                <xdr:rowOff>107950</xdr:rowOff>
              </to>
            </anchor>
          </controlPr>
        </control>
      </mc:Choice>
      <mc:Fallback>
        <control shapeId="40961" r:id="rId4" name="ComboBox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2AC38-8BD3-4BCB-B014-066C188E3168}">
  <sheetPr codeName="Sheet911"/>
  <dimension ref="A1:B43"/>
  <sheetViews>
    <sheetView zoomScaleNormal="100" workbookViewId="0"/>
  </sheetViews>
  <sheetFormatPr defaultRowHeight="14.5" x14ac:dyDescent="0.35"/>
  <cols>
    <col min="1" max="1" width="10.7265625" bestFit="1" customWidth="1"/>
    <col min="2" max="2" width="26.1796875" bestFit="1" customWidth="1"/>
    <col min="9" max="9" width="6" bestFit="1" customWidth="1"/>
  </cols>
  <sheetData>
    <row r="1" spans="1:2" x14ac:dyDescent="0.35">
      <c r="A1" s="268" t="s">
        <v>1138</v>
      </c>
    </row>
    <row r="2" spans="1:2" x14ac:dyDescent="0.35">
      <c r="A2" t="s">
        <v>328</v>
      </c>
      <c r="B2" t="s">
        <v>329</v>
      </c>
    </row>
    <row r="3" spans="1:2" x14ac:dyDescent="0.35">
      <c r="A3" t="s">
        <v>690</v>
      </c>
      <c r="B3" t="s">
        <v>691</v>
      </c>
    </row>
    <row r="4" spans="1:2" x14ac:dyDescent="0.35">
      <c r="A4" t="s">
        <v>344</v>
      </c>
      <c r="B4" t="s">
        <v>345</v>
      </c>
    </row>
    <row r="5" spans="1:2" x14ac:dyDescent="0.35">
      <c r="A5" t="s">
        <v>298</v>
      </c>
      <c r="B5" t="s">
        <v>299</v>
      </c>
    </row>
    <row r="6" spans="1:2" x14ac:dyDescent="0.35">
      <c r="A6" t="s">
        <v>798</v>
      </c>
      <c r="B6" t="s">
        <v>799</v>
      </c>
    </row>
    <row r="7" spans="1:2" x14ac:dyDescent="0.35">
      <c r="A7" t="s">
        <v>330</v>
      </c>
      <c r="B7" t="s">
        <v>331</v>
      </c>
    </row>
    <row r="8" spans="1:2" x14ac:dyDescent="0.35">
      <c r="A8" t="s">
        <v>332</v>
      </c>
      <c r="B8" t="s">
        <v>915</v>
      </c>
    </row>
    <row r="9" spans="1:2" x14ac:dyDescent="0.35">
      <c r="A9" t="s">
        <v>300</v>
      </c>
      <c r="B9" t="s">
        <v>301</v>
      </c>
    </row>
    <row r="10" spans="1:2" x14ac:dyDescent="0.35">
      <c r="A10" t="s">
        <v>26</v>
      </c>
      <c r="B10" t="s">
        <v>858</v>
      </c>
    </row>
    <row r="11" spans="1:2" x14ac:dyDescent="0.35">
      <c r="A11" t="s">
        <v>24</v>
      </c>
      <c r="B11" t="s">
        <v>0</v>
      </c>
    </row>
    <row r="12" spans="1:2" x14ac:dyDescent="0.35">
      <c r="A12" t="s">
        <v>289</v>
      </c>
      <c r="B12" t="s">
        <v>290</v>
      </c>
    </row>
    <row r="13" spans="1:2" x14ac:dyDescent="0.35">
      <c r="A13" t="s">
        <v>191</v>
      </c>
      <c r="B13" t="s">
        <v>192</v>
      </c>
    </row>
    <row r="14" spans="1:2" x14ac:dyDescent="0.35">
      <c r="A14" t="s">
        <v>302</v>
      </c>
      <c r="B14" t="s">
        <v>303</v>
      </c>
    </row>
    <row r="15" spans="1:2" x14ac:dyDescent="0.35">
      <c r="A15" t="s">
        <v>137</v>
      </c>
      <c r="B15" t="s">
        <v>138</v>
      </c>
    </row>
    <row r="16" spans="1:2" x14ac:dyDescent="0.35">
      <c r="A16" t="s">
        <v>346</v>
      </c>
      <c r="B16" t="s">
        <v>347</v>
      </c>
    </row>
    <row r="17" spans="1:2" x14ac:dyDescent="0.35">
      <c r="A17" t="s">
        <v>91</v>
      </c>
      <c r="B17" t="s">
        <v>92</v>
      </c>
    </row>
    <row r="18" spans="1:2" x14ac:dyDescent="0.35">
      <c r="A18" t="s">
        <v>304</v>
      </c>
      <c r="B18" t="s">
        <v>305</v>
      </c>
    </row>
    <row r="19" spans="1:2" x14ac:dyDescent="0.35">
      <c r="A19" t="s">
        <v>49</v>
      </c>
      <c r="B19" t="s">
        <v>921</v>
      </c>
    </row>
    <row r="20" spans="1:2" x14ac:dyDescent="0.35">
      <c r="A20" t="s">
        <v>316</v>
      </c>
      <c r="B20" t="s">
        <v>317</v>
      </c>
    </row>
    <row r="21" spans="1:2" x14ac:dyDescent="0.35">
      <c r="A21" t="s">
        <v>201</v>
      </c>
      <c r="B21" t="s">
        <v>202</v>
      </c>
    </row>
    <row r="22" spans="1:2" x14ac:dyDescent="0.35">
      <c r="A22" t="s">
        <v>318</v>
      </c>
      <c r="B22" t="s">
        <v>319</v>
      </c>
    </row>
    <row r="23" spans="1:2" x14ac:dyDescent="0.35">
      <c r="A23" t="s">
        <v>348</v>
      </c>
      <c r="B23" t="s">
        <v>349</v>
      </c>
    </row>
    <row r="24" spans="1:2" x14ac:dyDescent="0.35">
      <c r="A24" t="s">
        <v>320</v>
      </c>
      <c r="B24" t="s">
        <v>321</v>
      </c>
    </row>
    <row r="25" spans="1:2" x14ac:dyDescent="0.35">
      <c r="A25" t="s">
        <v>334</v>
      </c>
      <c r="B25" t="s">
        <v>916</v>
      </c>
    </row>
    <row r="26" spans="1:2" x14ac:dyDescent="0.35">
      <c r="A26" t="s">
        <v>181</v>
      </c>
      <c r="B26" t="s">
        <v>182</v>
      </c>
    </row>
    <row r="27" spans="1:2" x14ac:dyDescent="0.35">
      <c r="A27" t="s">
        <v>291</v>
      </c>
      <c r="B27" t="s">
        <v>859</v>
      </c>
    </row>
    <row r="28" spans="1:2" x14ac:dyDescent="0.35">
      <c r="A28" t="s">
        <v>336</v>
      </c>
      <c r="B28" t="s">
        <v>337</v>
      </c>
    </row>
    <row r="29" spans="1:2" x14ac:dyDescent="0.35">
      <c r="A29" t="s">
        <v>306</v>
      </c>
      <c r="B29" t="s">
        <v>307</v>
      </c>
    </row>
    <row r="30" spans="1:2" x14ac:dyDescent="0.35">
      <c r="A30" t="s">
        <v>308</v>
      </c>
      <c r="B30" t="s">
        <v>309</v>
      </c>
    </row>
    <row r="31" spans="1:2" x14ac:dyDescent="0.35">
      <c r="A31" t="s">
        <v>310</v>
      </c>
      <c r="B31" t="s">
        <v>311</v>
      </c>
    </row>
    <row r="32" spans="1:2" x14ac:dyDescent="0.35">
      <c r="A32" t="s">
        <v>292</v>
      </c>
      <c r="B32" t="s">
        <v>293</v>
      </c>
    </row>
    <row r="33" spans="1:2" x14ac:dyDescent="0.35">
      <c r="A33" t="s">
        <v>322</v>
      </c>
      <c r="B33" t="s">
        <v>323</v>
      </c>
    </row>
    <row r="34" spans="1:2" x14ac:dyDescent="0.35">
      <c r="A34" t="s">
        <v>312</v>
      </c>
      <c r="B34" t="s">
        <v>313</v>
      </c>
    </row>
    <row r="35" spans="1:2" x14ac:dyDescent="0.35">
      <c r="A35" t="s">
        <v>294</v>
      </c>
      <c r="B35" t="s">
        <v>295</v>
      </c>
    </row>
    <row r="36" spans="1:2" x14ac:dyDescent="0.35">
      <c r="A36" t="s">
        <v>338</v>
      </c>
      <c r="B36" t="s">
        <v>339</v>
      </c>
    </row>
    <row r="37" spans="1:2" x14ac:dyDescent="0.35">
      <c r="A37" t="s">
        <v>324</v>
      </c>
      <c r="B37" t="s">
        <v>325</v>
      </c>
    </row>
    <row r="38" spans="1:2" x14ac:dyDescent="0.35">
      <c r="A38" t="s">
        <v>287</v>
      </c>
      <c r="B38" t="s">
        <v>288</v>
      </c>
    </row>
    <row r="39" spans="1:2" x14ac:dyDescent="0.35">
      <c r="A39" t="s">
        <v>326</v>
      </c>
      <c r="B39" t="s">
        <v>327</v>
      </c>
    </row>
    <row r="40" spans="1:2" x14ac:dyDescent="0.35">
      <c r="A40" t="s">
        <v>340</v>
      </c>
      <c r="B40" t="s">
        <v>341</v>
      </c>
    </row>
    <row r="41" spans="1:2" x14ac:dyDescent="0.35">
      <c r="A41" t="s">
        <v>350</v>
      </c>
      <c r="B41" t="s">
        <v>351</v>
      </c>
    </row>
    <row r="42" spans="1:2" x14ac:dyDescent="0.35">
      <c r="A42" t="s">
        <v>352</v>
      </c>
      <c r="B42" t="s">
        <v>353</v>
      </c>
    </row>
    <row r="43" spans="1:2" x14ac:dyDescent="0.35">
      <c r="A43" t="s">
        <v>354</v>
      </c>
      <c r="B43" t="s">
        <v>355</v>
      </c>
    </row>
  </sheetData>
  <hyperlinks>
    <hyperlink ref="A1" location="Index" display="Back to Index" xr:uid="{F1762AC2-E70D-45F9-BC18-11D4197C1D4F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1F16B-D421-4C0A-945F-0B46E527B877}">
  <sheetPr codeName="Sheet11"/>
  <dimension ref="A1:AD97"/>
  <sheetViews>
    <sheetView workbookViewId="0">
      <selection activeCell="K8" sqref="K8"/>
    </sheetView>
  </sheetViews>
  <sheetFormatPr defaultRowHeight="14.5" x14ac:dyDescent="0.35"/>
  <cols>
    <col min="1" max="1" width="9.7265625" customWidth="1"/>
    <col min="2" max="3" width="9" bestFit="1" customWidth="1"/>
    <col min="4" max="4" width="9.81640625" bestFit="1" customWidth="1"/>
    <col min="7" max="7" width="28" customWidth="1"/>
    <col min="27" max="27" width="64" customWidth="1"/>
  </cols>
  <sheetData>
    <row r="1" spans="1:30" x14ac:dyDescent="0.35">
      <c r="A1" s="268" t="s">
        <v>1180</v>
      </c>
    </row>
    <row r="3" spans="1:30" ht="15.5" x14ac:dyDescent="0.35">
      <c r="A3" s="302" t="s">
        <v>1160</v>
      </c>
    </row>
    <row r="4" spans="1:30" ht="15" thickBot="1" x14ac:dyDescent="0.4">
      <c r="AA4" t="s">
        <v>1174</v>
      </c>
    </row>
    <row r="5" spans="1:30" ht="15" thickBot="1" x14ac:dyDescent="0.4">
      <c r="A5" s="297" t="s">
        <v>1163</v>
      </c>
      <c r="B5" s="298" t="s">
        <v>1148</v>
      </c>
      <c r="C5" s="298" t="s">
        <v>1152</v>
      </c>
      <c r="D5" s="289" t="s">
        <v>1155</v>
      </c>
      <c r="F5" s="310"/>
      <c r="G5" s="309" t="s">
        <v>1190</v>
      </c>
      <c r="AB5" t="s">
        <v>1155</v>
      </c>
      <c r="AC5" t="s">
        <v>1148</v>
      </c>
      <c r="AD5" t="s">
        <v>1152</v>
      </c>
    </row>
    <row r="6" spans="1:30" x14ac:dyDescent="0.35">
      <c r="A6" s="282">
        <v>0</v>
      </c>
      <c r="B6" s="283">
        <v>7013</v>
      </c>
      <c r="C6" s="283">
        <v>7259</v>
      </c>
      <c r="D6" s="283">
        <f>B6+C6</f>
        <v>14272</v>
      </c>
      <c r="AA6" s="303" t="s">
        <v>1164</v>
      </c>
      <c r="AB6" s="42">
        <f>SUM(D6:D10)</f>
        <v>75023</v>
      </c>
      <c r="AC6" s="42">
        <f>SUM(B6:B10)</f>
        <v>38009</v>
      </c>
      <c r="AD6" s="42">
        <f>SUM(C6:C10)</f>
        <v>37014</v>
      </c>
    </row>
    <row r="7" spans="1:30" x14ac:dyDescent="0.35">
      <c r="A7" s="166">
        <v>1</v>
      </c>
      <c r="B7" s="271">
        <v>7524</v>
      </c>
      <c r="C7" s="271">
        <v>7227</v>
      </c>
      <c r="D7" s="271">
        <f t="shared" ref="D7:D70" si="0">B7+C7</f>
        <v>14751</v>
      </c>
      <c r="AA7" s="303" t="s">
        <v>1165</v>
      </c>
      <c r="AB7" s="42">
        <f>SUM(D11:D21)</f>
        <v>180276</v>
      </c>
      <c r="AC7" s="42">
        <f>SUM(B11:B21)</f>
        <v>92436</v>
      </c>
      <c r="AD7" s="42">
        <f>SUM(C11:C21)</f>
        <v>87840</v>
      </c>
    </row>
    <row r="8" spans="1:30" x14ac:dyDescent="0.35">
      <c r="A8" s="166">
        <v>2</v>
      </c>
      <c r="B8" s="271">
        <v>7748</v>
      </c>
      <c r="C8" s="271">
        <v>7241</v>
      </c>
      <c r="D8" s="271">
        <f t="shared" si="0"/>
        <v>14989</v>
      </c>
      <c r="AA8" s="303" t="s">
        <v>1166</v>
      </c>
      <c r="AB8" s="42">
        <f>D22</f>
        <v>15985</v>
      </c>
      <c r="AC8" s="42">
        <f t="shared" ref="AC8:AD10" si="1">B22</f>
        <v>8157</v>
      </c>
      <c r="AD8" s="42">
        <f t="shared" si="1"/>
        <v>7828</v>
      </c>
    </row>
    <row r="9" spans="1:30" x14ac:dyDescent="0.35">
      <c r="A9" s="166">
        <v>3</v>
      </c>
      <c r="B9" s="271">
        <v>7640</v>
      </c>
      <c r="C9" s="271">
        <v>7481</v>
      </c>
      <c r="D9" s="271">
        <f t="shared" si="0"/>
        <v>15121</v>
      </c>
      <c r="AA9" s="303" t="s">
        <v>1167</v>
      </c>
      <c r="AB9" s="42">
        <f>D23</f>
        <v>16182</v>
      </c>
      <c r="AC9" s="42">
        <f t="shared" si="1"/>
        <v>8398</v>
      </c>
      <c r="AD9" s="42">
        <f t="shared" si="1"/>
        <v>7784</v>
      </c>
    </row>
    <row r="10" spans="1:30" x14ac:dyDescent="0.35">
      <c r="A10" s="166">
        <v>4</v>
      </c>
      <c r="B10" s="271">
        <v>8084</v>
      </c>
      <c r="C10" s="271">
        <v>7806</v>
      </c>
      <c r="D10" s="271">
        <f t="shared" si="0"/>
        <v>15890</v>
      </c>
      <c r="AA10" s="303" t="s">
        <v>1168</v>
      </c>
      <c r="AB10" s="42">
        <f>D24</f>
        <v>17618</v>
      </c>
      <c r="AC10" s="42">
        <f t="shared" si="1"/>
        <v>8787</v>
      </c>
      <c r="AD10" s="42">
        <f t="shared" si="1"/>
        <v>8831</v>
      </c>
    </row>
    <row r="11" spans="1:30" x14ac:dyDescent="0.35">
      <c r="A11" s="166">
        <v>5</v>
      </c>
      <c r="B11" s="271">
        <v>8014</v>
      </c>
      <c r="C11" s="271">
        <v>7702</v>
      </c>
      <c r="D11" s="271">
        <f t="shared" si="0"/>
        <v>15716</v>
      </c>
      <c r="AA11" s="303" t="s">
        <v>1169</v>
      </c>
      <c r="AB11" s="42">
        <f>SUM(D25:D70)</f>
        <v>689351</v>
      </c>
      <c r="AC11" s="42">
        <f>SUM(B25:B70)</f>
        <v>336589</v>
      </c>
      <c r="AD11" s="42">
        <f>SUM(C25:C70)</f>
        <v>352762</v>
      </c>
    </row>
    <row r="12" spans="1:30" x14ac:dyDescent="0.35">
      <c r="A12" s="166">
        <v>6</v>
      </c>
      <c r="B12" s="271">
        <v>8298</v>
      </c>
      <c r="C12" s="271">
        <v>7724</v>
      </c>
      <c r="D12" s="271">
        <f t="shared" si="0"/>
        <v>16022</v>
      </c>
      <c r="AA12" s="303" t="s">
        <v>1170</v>
      </c>
      <c r="AB12" s="42">
        <f>D71</f>
        <v>8871</v>
      </c>
      <c r="AC12" s="42">
        <f t="shared" ref="AC12:AD14" si="2">B71</f>
        <v>4358</v>
      </c>
      <c r="AD12" s="42">
        <f t="shared" si="2"/>
        <v>4513</v>
      </c>
    </row>
    <row r="13" spans="1:30" x14ac:dyDescent="0.35">
      <c r="A13" s="166">
        <v>7</v>
      </c>
      <c r="B13" s="271">
        <v>8218</v>
      </c>
      <c r="C13" s="271">
        <v>8024</v>
      </c>
      <c r="D13" s="271">
        <f t="shared" si="0"/>
        <v>16242</v>
      </c>
      <c r="AA13" s="303" t="s">
        <v>1171</v>
      </c>
      <c r="AB13" s="42">
        <f>D72</f>
        <v>8745</v>
      </c>
      <c r="AC13" s="42">
        <f t="shared" si="2"/>
        <v>4324</v>
      </c>
      <c r="AD13" s="42">
        <f t="shared" si="2"/>
        <v>4421</v>
      </c>
    </row>
    <row r="14" spans="1:30" x14ac:dyDescent="0.35">
      <c r="A14" s="166">
        <v>8</v>
      </c>
      <c r="B14" s="271">
        <v>8638</v>
      </c>
      <c r="C14" s="271">
        <v>8099</v>
      </c>
      <c r="D14" s="271">
        <f t="shared" si="0"/>
        <v>16737</v>
      </c>
      <c r="AA14" s="303" t="s">
        <v>1172</v>
      </c>
      <c r="AB14" s="42">
        <f>D73</f>
        <v>8572</v>
      </c>
      <c r="AC14" s="42">
        <f t="shared" si="2"/>
        <v>4203</v>
      </c>
      <c r="AD14" s="42">
        <f t="shared" si="2"/>
        <v>4369</v>
      </c>
    </row>
    <row r="15" spans="1:30" x14ac:dyDescent="0.35">
      <c r="A15" s="166">
        <v>9</v>
      </c>
      <c r="B15" s="271">
        <v>8525</v>
      </c>
      <c r="C15" s="271">
        <v>8028</v>
      </c>
      <c r="D15" s="271">
        <f t="shared" si="0"/>
        <v>16553</v>
      </c>
      <c r="AA15" s="303" t="s">
        <v>1173</v>
      </c>
      <c r="AB15" s="42">
        <f>SUM(D74:D96)</f>
        <v>124300</v>
      </c>
      <c r="AC15" s="42">
        <f>SUM(B74:B96)</f>
        <v>55161</v>
      </c>
      <c r="AD15" s="42">
        <f>SUM(C74:C96)</f>
        <v>69139</v>
      </c>
    </row>
    <row r="16" spans="1:30" x14ac:dyDescent="0.35">
      <c r="A16" s="166">
        <v>10</v>
      </c>
      <c r="B16" s="271">
        <v>8672</v>
      </c>
      <c r="C16" s="271">
        <v>8127</v>
      </c>
      <c r="D16" s="271">
        <f t="shared" si="0"/>
        <v>16799</v>
      </c>
      <c r="AB16" s="42">
        <f>SUM(AB6:AB15)</f>
        <v>1144923</v>
      </c>
      <c r="AC16" s="42">
        <f>SUM(AC6:AC15)</f>
        <v>560422</v>
      </c>
      <c r="AD16" s="42">
        <f>SUM(AD6:AD15)</f>
        <v>584501</v>
      </c>
    </row>
    <row r="17" spans="1:30" x14ac:dyDescent="0.35">
      <c r="A17" s="166">
        <v>11</v>
      </c>
      <c r="B17" s="271">
        <v>8474</v>
      </c>
      <c r="C17" s="271">
        <v>8050</v>
      </c>
      <c r="D17" s="271">
        <f t="shared" si="0"/>
        <v>16524</v>
      </c>
    </row>
    <row r="18" spans="1:30" x14ac:dyDescent="0.35">
      <c r="A18" s="166">
        <v>12</v>
      </c>
      <c r="B18" s="271">
        <v>8638</v>
      </c>
      <c r="C18" s="271">
        <v>8296</v>
      </c>
      <c r="D18" s="271">
        <f t="shared" si="0"/>
        <v>16934</v>
      </c>
    </row>
    <row r="19" spans="1:30" x14ac:dyDescent="0.35">
      <c r="A19" s="166">
        <v>13</v>
      </c>
      <c r="B19" s="271">
        <v>8558</v>
      </c>
      <c r="C19" s="271">
        <v>8112</v>
      </c>
      <c r="D19" s="271">
        <f t="shared" si="0"/>
        <v>16670</v>
      </c>
      <c r="AB19">
        <v>1144923</v>
      </c>
      <c r="AC19">
        <v>560422</v>
      </c>
      <c r="AD19">
        <v>584501</v>
      </c>
    </row>
    <row r="20" spans="1:30" x14ac:dyDescent="0.35">
      <c r="A20" s="166">
        <v>14</v>
      </c>
      <c r="B20" s="271">
        <v>8331</v>
      </c>
      <c r="C20" s="271">
        <v>7802</v>
      </c>
      <c r="D20" s="271">
        <f t="shared" si="0"/>
        <v>16133</v>
      </c>
    </row>
    <row r="21" spans="1:30" x14ac:dyDescent="0.35">
      <c r="A21" s="166">
        <v>15</v>
      </c>
      <c r="B21" s="271">
        <v>8070</v>
      </c>
      <c r="C21" s="271">
        <v>7876</v>
      </c>
      <c r="D21" s="271">
        <f t="shared" si="0"/>
        <v>15946</v>
      </c>
    </row>
    <row r="22" spans="1:30" x14ac:dyDescent="0.35">
      <c r="A22" s="166">
        <v>16</v>
      </c>
      <c r="B22" s="271">
        <v>8157</v>
      </c>
      <c r="C22" s="271">
        <v>7828</v>
      </c>
      <c r="D22" s="271">
        <f t="shared" si="0"/>
        <v>15985</v>
      </c>
    </row>
    <row r="23" spans="1:30" x14ac:dyDescent="0.35">
      <c r="A23" s="166">
        <v>17</v>
      </c>
      <c r="B23" s="271">
        <v>8398</v>
      </c>
      <c r="C23" s="271">
        <v>7784</v>
      </c>
      <c r="D23" s="271">
        <f t="shared" si="0"/>
        <v>16182</v>
      </c>
    </row>
    <row r="24" spans="1:30" x14ac:dyDescent="0.35">
      <c r="A24" s="166">
        <v>18</v>
      </c>
      <c r="B24" s="271">
        <v>8787</v>
      </c>
      <c r="C24" s="271">
        <v>8831</v>
      </c>
      <c r="D24" s="271">
        <f t="shared" si="0"/>
        <v>17618</v>
      </c>
    </row>
    <row r="25" spans="1:30" x14ac:dyDescent="0.35">
      <c r="A25" s="166">
        <v>19</v>
      </c>
      <c r="B25" s="271">
        <v>9863</v>
      </c>
      <c r="C25" s="271">
        <v>10848</v>
      </c>
      <c r="D25" s="271">
        <f t="shared" si="0"/>
        <v>20711</v>
      </c>
    </row>
    <row r="26" spans="1:30" x14ac:dyDescent="0.35">
      <c r="A26" s="166">
        <v>20</v>
      </c>
      <c r="B26" s="271">
        <v>9534</v>
      </c>
      <c r="C26" s="271">
        <v>10794</v>
      </c>
      <c r="D26" s="271">
        <f t="shared" si="0"/>
        <v>20328</v>
      </c>
    </row>
    <row r="27" spans="1:30" x14ac:dyDescent="0.35">
      <c r="A27" s="166">
        <v>21</v>
      </c>
      <c r="B27" s="271">
        <v>9835</v>
      </c>
      <c r="C27" s="271">
        <v>9955</v>
      </c>
      <c r="D27" s="271">
        <f t="shared" si="0"/>
        <v>19790</v>
      </c>
    </row>
    <row r="28" spans="1:30" x14ac:dyDescent="0.35">
      <c r="A28" s="166">
        <v>22</v>
      </c>
      <c r="B28" s="271">
        <v>9289</v>
      </c>
      <c r="C28" s="271">
        <v>9376</v>
      </c>
      <c r="D28" s="271">
        <f t="shared" si="0"/>
        <v>18665</v>
      </c>
    </row>
    <row r="29" spans="1:30" x14ac:dyDescent="0.35">
      <c r="A29" s="166">
        <v>23</v>
      </c>
      <c r="B29" s="271">
        <v>8397</v>
      </c>
      <c r="C29" s="271">
        <v>8902</v>
      </c>
      <c r="D29" s="271">
        <f t="shared" si="0"/>
        <v>17299</v>
      </c>
    </row>
    <row r="30" spans="1:30" x14ac:dyDescent="0.35">
      <c r="A30" s="166">
        <v>24</v>
      </c>
      <c r="B30" s="271">
        <v>8370</v>
      </c>
      <c r="C30" s="271">
        <v>8791</v>
      </c>
      <c r="D30" s="271">
        <f t="shared" si="0"/>
        <v>17161</v>
      </c>
    </row>
    <row r="31" spans="1:30" x14ac:dyDescent="0.35">
      <c r="A31" s="166">
        <v>25</v>
      </c>
      <c r="B31" s="271">
        <v>8031</v>
      </c>
      <c r="C31" s="271">
        <v>8580</v>
      </c>
      <c r="D31" s="271">
        <f t="shared" si="0"/>
        <v>16611</v>
      </c>
    </row>
    <row r="32" spans="1:30" x14ac:dyDescent="0.35">
      <c r="A32" s="166">
        <v>26</v>
      </c>
      <c r="B32" s="271">
        <v>8133</v>
      </c>
      <c r="C32" s="271">
        <v>8401</v>
      </c>
      <c r="D32" s="271">
        <f t="shared" si="0"/>
        <v>16534</v>
      </c>
    </row>
    <row r="33" spans="1:4" x14ac:dyDescent="0.35">
      <c r="A33" s="166">
        <v>27</v>
      </c>
      <c r="B33" s="271">
        <v>8035</v>
      </c>
      <c r="C33" s="271">
        <v>8415</v>
      </c>
      <c r="D33" s="271">
        <f t="shared" si="0"/>
        <v>16450</v>
      </c>
    </row>
    <row r="34" spans="1:4" x14ac:dyDescent="0.35">
      <c r="A34" s="166">
        <v>28</v>
      </c>
      <c r="B34" s="271">
        <v>8026</v>
      </c>
      <c r="C34" s="271">
        <v>8311</v>
      </c>
      <c r="D34" s="271">
        <f t="shared" si="0"/>
        <v>16337</v>
      </c>
    </row>
    <row r="35" spans="1:4" x14ac:dyDescent="0.35">
      <c r="A35" s="166">
        <v>29</v>
      </c>
      <c r="B35" s="271">
        <v>8125</v>
      </c>
      <c r="C35" s="271">
        <v>8536</v>
      </c>
      <c r="D35" s="271">
        <f t="shared" si="0"/>
        <v>16661</v>
      </c>
    </row>
    <row r="36" spans="1:4" x14ac:dyDescent="0.35">
      <c r="A36" s="166">
        <v>30</v>
      </c>
      <c r="B36" s="271">
        <v>8356</v>
      </c>
      <c r="C36" s="271">
        <v>8871</v>
      </c>
      <c r="D36" s="271">
        <f t="shared" si="0"/>
        <v>17227</v>
      </c>
    </row>
    <row r="37" spans="1:4" x14ac:dyDescent="0.35">
      <c r="A37" s="166">
        <v>31</v>
      </c>
      <c r="B37" s="271">
        <v>8119</v>
      </c>
      <c r="C37" s="271">
        <v>8830</v>
      </c>
      <c r="D37" s="271">
        <f t="shared" si="0"/>
        <v>16949</v>
      </c>
    </row>
    <row r="38" spans="1:4" x14ac:dyDescent="0.35">
      <c r="A38" s="166">
        <v>32</v>
      </c>
      <c r="B38" s="271">
        <v>7972</v>
      </c>
      <c r="C38" s="271">
        <v>8758</v>
      </c>
      <c r="D38" s="271">
        <f t="shared" si="0"/>
        <v>16730</v>
      </c>
    </row>
    <row r="39" spans="1:4" x14ac:dyDescent="0.35">
      <c r="A39" s="166">
        <v>33</v>
      </c>
      <c r="B39" s="271">
        <v>8051</v>
      </c>
      <c r="C39" s="271">
        <v>9009</v>
      </c>
      <c r="D39" s="271">
        <f t="shared" si="0"/>
        <v>17060</v>
      </c>
    </row>
    <row r="40" spans="1:4" x14ac:dyDescent="0.35">
      <c r="A40" s="166">
        <v>34</v>
      </c>
      <c r="B40" s="271">
        <v>7920</v>
      </c>
      <c r="C40" s="271">
        <v>8960</v>
      </c>
      <c r="D40" s="271">
        <f t="shared" si="0"/>
        <v>16880</v>
      </c>
    </row>
    <row r="41" spans="1:4" x14ac:dyDescent="0.35">
      <c r="A41" s="166">
        <v>35</v>
      </c>
      <c r="B41" s="271">
        <v>7827</v>
      </c>
      <c r="C41" s="271">
        <v>8582</v>
      </c>
      <c r="D41" s="271">
        <f t="shared" si="0"/>
        <v>16409</v>
      </c>
    </row>
    <row r="42" spans="1:4" x14ac:dyDescent="0.35">
      <c r="A42" s="166">
        <v>36</v>
      </c>
      <c r="B42" s="271">
        <v>7868</v>
      </c>
      <c r="C42" s="271">
        <v>8475</v>
      </c>
      <c r="D42" s="271">
        <f t="shared" si="0"/>
        <v>16343</v>
      </c>
    </row>
    <row r="43" spans="1:4" x14ac:dyDescent="0.35">
      <c r="A43" s="166">
        <v>37</v>
      </c>
      <c r="B43" s="271">
        <v>7635</v>
      </c>
      <c r="C43" s="271">
        <v>8425</v>
      </c>
      <c r="D43" s="271">
        <f t="shared" si="0"/>
        <v>16060</v>
      </c>
    </row>
    <row r="44" spans="1:4" x14ac:dyDescent="0.35">
      <c r="A44" s="166">
        <v>38</v>
      </c>
      <c r="B44" s="271">
        <v>7583</v>
      </c>
      <c r="C44" s="271">
        <v>8459</v>
      </c>
      <c r="D44" s="271">
        <f t="shared" si="0"/>
        <v>16042</v>
      </c>
    </row>
    <row r="45" spans="1:4" x14ac:dyDescent="0.35">
      <c r="A45" s="166">
        <v>39</v>
      </c>
      <c r="B45" s="271">
        <v>7498</v>
      </c>
      <c r="C45" s="271">
        <v>8276</v>
      </c>
      <c r="D45" s="271">
        <f t="shared" si="0"/>
        <v>15774</v>
      </c>
    </row>
    <row r="46" spans="1:4" x14ac:dyDescent="0.35">
      <c r="A46" s="166">
        <v>40</v>
      </c>
      <c r="B46" s="271">
        <v>7611</v>
      </c>
      <c r="C46" s="271">
        <v>8282</v>
      </c>
      <c r="D46" s="271">
        <f t="shared" si="0"/>
        <v>15893</v>
      </c>
    </row>
    <row r="47" spans="1:4" x14ac:dyDescent="0.35">
      <c r="A47" s="166">
        <v>41</v>
      </c>
      <c r="B47" s="271">
        <v>7304</v>
      </c>
      <c r="C47" s="271">
        <v>8223</v>
      </c>
      <c r="D47" s="271">
        <f t="shared" si="0"/>
        <v>15527</v>
      </c>
    </row>
    <row r="48" spans="1:4" x14ac:dyDescent="0.35">
      <c r="A48" s="166">
        <v>42</v>
      </c>
      <c r="B48" s="271">
        <v>7205</v>
      </c>
      <c r="C48" s="271">
        <v>7493</v>
      </c>
      <c r="D48" s="271">
        <f t="shared" si="0"/>
        <v>14698</v>
      </c>
    </row>
    <row r="49" spans="1:4" x14ac:dyDescent="0.35">
      <c r="A49" s="166">
        <v>43</v>
      </c>
      <c r="B49" s="271">
        <v>6849</v>
      </c>
      <c r="C49" s="271">
        <v>7128</v>
      </c>
      <c r="D49" s="271">
        <f t="shared" si="0"/>
        <v>13977</v>
      </c>
    </row>
    <row r="50" spans="1:4" x14ac:dyDescent="0.35">
      <c r="A50" s="166">
        <v>44</v>
      </c>
      <c r="B50" s="271">
        <v>6884</v>
      </c>
      <c r="C50" s="271">
        <v>7018</v>
      </c>
      <c r="D50" s="271">
        <f t="shared" si="0"/>
        <v>13902</v>
      </c>
    </row>
    <row r="51" spans="1:4" x14ac:dyDescent="0.35">
      <c r="A51" s="166">
        <v>45</v>
      </c>
      <c r="B51" s="271">
        <v>6736</v>
      </c>
      <c r="C51" s="271">
        <v>6772</v>
      </c>
      <c r="D51" s="271">
        <f t="shared" si="0"/>
        <v>13508</v>
      </c>
    </row>
    <row r="52" spans="1:4" x14ac:dyDescent="0.35">
      <c r="A52" s="166">
        <v>46</v>
      </c>
      <c r="B52" s="271">
        <v>6682</v>
      </c>
      <c r="C52" s="271">
        <v>6724</v>
      </c>
      <c r="D52" s="271">
        <f t="shared" si="0"/>
        <v>13406</v>
      </c>
    </row>
    <row r="53" spans="1:4" x14ac:dyDescent="0.35">
      <c r="A53" s="166">
        <v>47</v>
      </c>
      <c r="B53" s="271">
        <v>6811</v>
      </c>
      <c r="C53" s="271">
        <v>6584</v>
      </c>
      <c r="D53" s="271">
        <f t="shared" si="0"/>
        <v>13395</v>
      </c>
    </row>
    <row r="54" spans="1:4" x14ac:dyDescent="0.35">
      <c r="A54" s="166">
        <v>48</v>
      </c>
      <c r="B54" s="271">
        <v>6987</v>
      </c>
      <c r="C54" s="271">
        <v>6763</v>
      </c>
      <c r="D54" s="271">
        <f t="shared" si="0"/>
        <v>13750</v>
      </c>
    </row>
    <row r="55" spans="1:4" x14ac:dyDescent="0.35">
      <c r="A55" s="166">
        <v>49</v>
      </c>
      <c r="B55" s="271">
        <v>6851</v>
      </c>
      <c r="C55" s="271">
        <v>7144</v>
      </c>
      <c r="D55" s="271">
        <f t="shared" si="0"/>
        <v>13995</v>
      </c>
    </row>
    <row r="56" spans="1:4" x14ac:dyDescent="0.35">
      <c r="A56" s="166">
        <v>50</v>
      </c>
      <c r="B56" s="271">
        <v>7207</v>
      </c>
      <c r="C56" s="271">
        <v>7025</v>
      </c>
      <c r="D56" s="271">
        <f t="shared" si="0"/>
        <v>14232</v>
      </c>
    </row>
    <row r="57" spans="1:4" x14ac:dyDescent="0.35">
      <c r="A57" s="166">
        <v>51</v>
      </c>
      <c r="B57" s="271">
        <v>7023</v>
      </c>
      <c r="C57" s="271">
        <v>7146</v>
      </c>
      <c r="D57" s="271">
        <f t="shared" si="0"/>
        <v>14169</v>
      </c>
    </row>
    <row r="58" spans="1:4" x14ac:dyDescent="0.35">
      <c r="A58" s="166">
        <v>52</v>
      </c>
      <c r="B58" s="271">
        <v>7101</v>
      </c>
      <c r="C58" s="271">
        <v>6938</v>
      </c>
      <c r="D58" s="271">
        <f t="shared" si="0"/>
        <v>14039</v>
      </c>
    </row>
    <row r="59" spans="1:4" x14ac:dyDescent="0.35">
      <c r="A59" s="166">
        <v>53</v>
      </c>
      <c r="B59" s="271">
        <v>7016</v>
      </c>
      <c r="C59" s="271">
        <v>6933</v>
      </c>
      <c r="D59" s="271">
        <f t="shared" si="0"/>
        <v>13949</v>
      </c>
    </row>
    <row r="60" spans="1:4" x14ac:dyDescent="0.35">
      <c r="A60" s="166">
        <v>54</v>
      </c>
      <c r="B60" s="271">
        <v>6735</v>
      </c>
      <c r="C60" s="271">
        <v>6830</v>
      </c>
      <c r="D60" s="271">
        <f t="shared" si="0"/>
        <v>13565</v>
      </c>
    </row>
    <row r="61" spans="1:4" x14ac:dyDescent="0.35">
      <c r="A61" s="166">
        <v>55</v>
      </c>
      <c r="B61" s="271">
        <v>6371</v>
      </c>
      <c r="C61" s="271">
        <v>6647</v>
      </c>
      <c r="D61" s="271">
        <f t="shared" si="0"/>
        <v>13018</v>
      </c>
    </row>
    <row r="62" spans="1:4" x14ac:dyDescent="0.35">
      <c r="A62" s="166">
        <v>56</v>
      </c>
      <c r="B62" s="271">
        <v>6386</v>
      </c>
      <c r="C62" s="271">
        <v>6416</v>
      </c>
      <c r="D62" s="271">
        <f t="shared" si="0"/>
        <v>12802</v>
      </c>
    </row>
    <row r="63" spans="1:4" x14ac:dyDescent="0.35">
      <c r="A63" s="166">
        <v>57</v>
      </c>
      <c r="B63" s="271">
        <v>6169</v>
      </c>
      <c r="C63" s="271">
        <v>6343</v>
      </c>
      <c r="D63" s="271">
        <f t="shared" si="0"/>
        <v>12512</v>
      </c>
    </row>
    <row r="64" spans="1:4" x14ac:dyDescent="0.35">
      <c r="A64" s="166">
        <v>58</v>
      </c>
      <c r="B64" s="271">
        <v>6075</v>
      </c>
      <c r="C64" s="271">
        <v>6352</v>
      </c>
      <c r="D64" s="271">
        <f t="shared" si="0"/>
        <v>12427</v>
      </c>
    </row>
    <row r="65" spans="1:4" x14ac:dyDescent="0.35">
      <c r="A65" s="166">
        <v>59</v>
      </c>
      <c r="B65" s="271">
        <v>5787</v>
      </c>
      <c r="C65" s="271">
        <v>6139</v>
      </c>
      <c r="D65" s="271">
        <f t="shared" si="0"/>
        <v>11926</v>
      </c>
    </row>
    <row r="66" spans="1:4" x14ac:dyDescent="0.35">
      <c r="A66" s="166">
        <v>60</v>
      </c>
      <c r="B66" s="271">
        <v>5667</v>
      </c>
      <c r="C66" s="271">
        <v>5797</v>
      </c>
      <c r="D66" s="271">
        <f t="shared" si="0"/>
        <v>11464</v>
      </c>
    </row>
    <row r="67" spans="1:4" x14ac:dyDescent="0.35">
      <c r="A67" s="166">
        <v>61</v>
      </c>
      <c r="B67" s="271">
        <v>5428</v>
      </c>
      <c r="C67" s="271">
        <v>5496</v>
      </c>
      <c r="D67" s="271">
        <f t="shared" si="0"/>
        <v>10924</v>
      </c>
    </row>
    <row r="68" spans="1:4" x14ac:dyDescent="0.35">
      <c r="A68" s="166">
        <v>62</v>
      </c>
      <c r="B68" s="271">
        <v>5217</v>
      </c>
      <c r="C68" s="271">
        <v>5216</v>
      </c>
      <c r="D68" s="271">
        <f t="shared" si="0"/>
        <v>10433</v>
      </c>
    </row>
    <row r="69" spans="1:4" x14ac:dyDescent="0.35">
      <c r="A69" s="166">
        <v>63</v>
      </c>
      <c r="B69" s="271">
        <v>5245</v>
      </c>
      <c r="C69" s="271">
        <v>4966</v>
      </c>
      <c r="D69" s="271">
        <f t="shared" si="0"/>
        <v>10211</v>
      </c>
    </row>
    <row r="70" spans="1:4" x14ac:dyDescent="0.35">
      <c r="A70" s="166">
        <v>64</v>
      </c>
      <c r="B70" s="271">
        <v>4775</v>
      </c>
      <c r="C70" s="271">
        <v>4833</v>
      </c>
      <c r="D70" s="271">
        <f t="shared" si="0"/>
        <v>9608</v>
      </c>
    </row>
    <row r="71" spans="1:4" x14ac:dyDescent="0.35">
      <c r="A71" s="166">
        <v>65</v>
      </c>
      <c r="B71" s="271">
        <v>4358</v>
      </c>
      <c r="C71" s="271">
        <v>4513</v>
      </c>
      <c r="D71" s="271">
        <f t="shared" ref="D71:D96" si="3">B71+C71</f>
        <v>8871</v>
      </c>
    </row>
    <row r="72" spans="1:4" x14ac:dyDescent="0.35">
      <c r="A72" s="166">
        <v>66</v>
      </c>
      <c r="B72" s="271">
        <v>4324</v>
      </c>
      <c r="C72" s="271">
        <v>4421</v>
      </c>
      <c r="D72" s="271">
        <f t="shared" si="3"/>
        <v>8745</v>
      </c>
    </row>
    <row r="73" spans="1:4" x14ac:dyDescent="0.35">
      <c r="A73" s="166">
        <v>67</v>
      </c>
      <c r="B73" s="271">
        <v>4203</v>
      </c>
      <c r="C73" s="271">
        <v>4369</v>
      </c>
      <c r="D73" s="271">
        <f t="shared" si="3"/>
        <v>8572</v>
      </c>
    </row>
    <row r="74" spans="1:4" x14ac:dyDescent="0.35">
      <c r="A74" s="166">
        <v>68</v>
      </c>
      <c r="B74" s="271">
        <v>4106</v>
      </c>
      <c r="C74" s="271">
        <v>4314</v>
      </c>
      <c r="D74" s="271">
        <f t="shared" si="3"/>
        <v>8420</v>
      </c>
    </row>
    <row r="75" spans="1:4" x14ac:dyDescent="0.35">
      <c r="A75" s="166">
        <v>69</v>
      </c>
      <c r="B75" s="271">
        <v>3927</v>
      </c>
      <c r="C75" s="271">
        <v>4049</v>
      </c>
      <c r="D75" s="271">
        <f t="shared" si="3"/>
        <v>7976</v>
      </c>
    </row>
    <row r="76" spans="1:4" x14ac:dyDescent="0.35">
      <c r="A76" s="166">
        <v>70</v>
      </c>
      <c r="B76" s="271">
        <v>3674</v>
      </c>
      <c r="C76" s="271">
        <v>3902</v>
      </c>
      <c r="D76" s="271">
        <f t="shared" si="3"/>
        <v>7576</v>
      </c>
    </row>
    <row r="77" spans="1:4" x14ac:dyDescent="0.35">
      <c r="A77" s="166">
        <v>71</v>
      </c>
      <c r="B77" s="271">
        <v>3503</v>
      </c>
      <c r="C77" s="271">
        <v>3967</v>
      </c>
      <c r="D77" s="271">
        <f t="shared" si="3"/>
        <v>7470</v>
      </c>
    </row>
    <row r="78" spans="1:4" x14ac:dyDescent="0.35">
      <c r="A78" s="166">
        <v>72</v>
      </c>
      <c r="B78" s="271">
        <v>3448</v>
      </c>
      <c r="C78" s="271">
        <v>3847</v>
      </c>
      <c r="D78" s="271">
        <f t="shared" si="3"/>
        <v>7295</v>
      </c>
    </row>
    <row r="79" spans="1:4" x14ac:dyDescent="0.35">
      <c r="A79" s="166">
        <v>73</v>
      </c>
      <c r="B79" s="271">
        <v>3507</v>
      </c>
      <c r="C79" s="271">
        <v>4064</v>
      </c>
      <c r="D79" s="271">
        <f t="shared" si="3"/>
        <v>7571</v>
      </c>
    </row>
    <row r="80" spans="1:4" x14ac:dyDescent="0.35">
      <c r="A80" s="166">
        <v>74</v>
      </c>
      <c r="B80" s="271">
        <v>3364</v>
      </c>
      <c r="C80" s="271">
        <v>4071</v>
      </c>
      <c r="D80" s="271">
        <f t="shared" si="3"/>
        <v>7435</v>
      </c>
    </row>
    <row r="81" spans="1:4" x14ac:dyDescent="0.35">
      <c r="A81" s="166">
        <v>75</v>
      </c>
      <c r="B81" s="271">
        <v>2687</v>
      </c>
      <c r="C81" s="271">
        <v>3059</v>
      </c>
      <c r="D81" s="271">
        <f t="shared" si="3"/>
        <v>5746</v>
      </c>
    </row>
    <row r="82" spans="1:4" x14ac:dyDescent="0.35">
      <c r="A82" s="166">
        <v>76</v>
      </c>
      <c r="B82" s="271">
        <v>2956</v>
      </c>
      <c r="C82" s="271">
        <v>3274</v>
      </c>
      <c r="D82" s="271">
        <f t="shared" si="3"/>
        <v>6230</v>
      </c>
    </row>
    <row r="83" spans="1:4" x14ac:dyDescent="0.35">
      <c r="A83" s="166">
        <v>77</v>
      </c>
      <c r="B83" s="271">
        <v>2667</v>
      </c>
      <c r="C83" s="271">
        <v>3172</v>
      </c>
      <c r="D83" s="271">
        <f t="shared" si="3"/>
        <v>5839</v>
      </c>
    </row>
    <row r="84" spans="1:4" x14ac:dyDescent="0.35">
      <c r="A84" s="166">
        <v>78</v>
      </c>
      <c r="B84" s="271">
        <v>2450</v>
      </c>
      <c r="C84" s="271">
        <v>3037</v>
      </c>
      <c r="D84" s="271">
        <f t="shared" si="3"/>
        <v>5487</v>
      </c>
    </row>
    <row r="85" spans="1:4" x14ac:dyDescent="0.35">
      <c r="A85" s="166">
        <v>79</v>
      </c>
      <c r="B85" s="271">
        <v>2150</v>
      </c>
      <c r="C85" s="271">
        <v>2622</v>
      </c>
      <c r="D85" s="271">
        <f t="shared" si="3"/>
        <v>4772</v>
      </c>
    </row>
    <row r="86" spans="1:4" x14ac:dyDescent="0.35">
      <c r="A86" s="166">
        <v>80</v>
      </c>
      <c r="B86" s="271">
        <v>1865</v>
      </c>
      <c r="C86" s="271">
        <v>2547</v>
      </c>
      <c r="D86" s="271">
        <f t="shared" si="3"/>
        <v>4412</v>
      </c>
    </row>
    <row r="87" spans="1:4" x14ac:dyDescent="0.35">
      <c r="A87" s="166">
        <v>81</v>
      </c>
      <c r="B87" s="271">
        <v>2072</v>
      </c>
      <c r="C87" s="271">
        <v>2495</v>
      </c>
      <c r="D87" s="271">
        <f t="shared" si="3"/>
        <v>4567</v>
      </c>
    </row>
    <row r="88" spans="1:4" x14ac:dyDescent="0.35">
      <c r="A88" s="166">
        <v>82</v>
      </c>
      <c r="B88" s="271">
        <v>1857</v>
      </c>
      <c r="C88" s="271">
        <v>2394</v>
      </c>
      <c r="D88" s="271">
        <f t="shared" si="3"/>
        <v>4251</v>
      </c>
    </row>
    <row r="89" spans="1:4" x14ac:dyDescent="0.35">
      <c r="A89" s="166">
        <v>83</v>
      </c>
      <c r="B89" s="271">
        <v>1620</v>
      </c>
      <c r="C89" s="271">
        <v>2291</v>
      </c>
      <c r="D89" s="271">
        <f t="shared" si="3"/>
        <v>3911</v>
      </c>
    </row>
    <row r="90" spans="1:4" x14ac:dyDescent="0.35">
      <c r="A90" s="166">
        <v>84</v>
      </c>
      <c r="B90" s="271">
        <v>1550</v>
      </c>
      <c r="C90" s="271">
        <v>2268</v>
      </c>
      <c r="D90" s="271">
        <f t="shared" si="3"/>
        <v>3818</v>
      </c>
    </row>
    <row r="91" spans="1:4" x14ac:dyDescent="0.35">
      <c r="A91" s="166">
        <v>85</v>
      </c>
      <c r="B91" s="271">
        <v>1365</v>
      </c>
      <c r="C91" s="271">
        <v>2101</v>
      </c>
      <c r="D91" s="271">
        <f t="shared" si="3"/>
        <v>3466</v>
      </c>
    </row>
    <row r="92" spans="1:4" x14ac:dyDescent="0.35">
      <c r="A92" s="166">
        <v>86</v>
      </c>
      <c r="B92" s="271">
        <v>1260</v>
      </c>
      <c r="C92" s="271">
        <v>1762</v>
      </c>
      <c r="D92" s="271">
        <f t="shared" si="3"/>
        <v>3022</v>
      </c>
    </row>
    <row r="93" spans="1:4" x14ac:dyDescent="0.35">
      <c r="A93" s="166">
        <v>87</v>
      </c>
      <c r="B93" s="271">
        <v>948</v>
      </c>
      <c r="C93" s="271">
        <v>1566</v>
      </c>
      <c r="D93" s="271">
        <f t="shared" si="3"/>
        <v>2514</v>
      </c>
    </row>
    <row r="94" spans="1:4" x14ac:dyDescent="0.35">
      <c r="A94" s="166">
        <v>88</v>
      </c>
      <c r="B94" s="271">
        <v>953</v>
      </c>
      <c r="C94" s="271">
        <v>1530</v>
      </c>
      <c r="D94" s="271">
        <f t="shared" si="3"/>
        <v>2483</v>
      </c>
    </row>
    <row r="95" spans="1:4" x14ac:dyDescent="0.35">
      <c r="A95" s="166">
        <v>89</v>
      </c>
      <c r="B95" s="271">
        <v>741</v>
      </c>
      <c r="C95" s="271">
        <v>1382</v>
      </c>
      <c r="D95" s="271">
        <f t="shared" si="3"/>
        <v>2123</v>
      </c>
    </row>
    <row r="96" spans="1:4" ht="15" thickBot="1" x14ac:dyDescent="0.4">
      <c r="A96" s="305" t="s">
        <v>863</v>
      </c>
      <c r="B96" s="299">
        <v>2491</v>
      </c>
      <c r="C96" s="299">
        <v>5425</v>
      </c>
      <c r="D96" s="299">
        <f t="shared" si="3"/>
        <v>7916</v>
      </c>
    </row>
    <row r="97" spans="1:4" ht="16" thickBot="1" x14ac:dyDescent="0.4">
      <c r="A97" s="215" t="s">
        <v>1159</v>
      </c>
      <c r="B97" s="300">
        <f>SUM(B6:B96)</f>
        <v>560422</v>
      </c>
      <c r="C97" s="300">
        <f t="shared" ref="C97:D97" si="4">SUM(C6:C96)</f>
        <v>584501</v>
      </c>
      <c r="D97" s="301">
        <f t="shared" si="4"/>
        <v>1144923</v>
      </c>
    </row>
  </sheetData>
  <sheetProtection sheet="1" objects="1" scenarios="1"/>
  <hyperlinks>
    <hyperlink ref="A1" location="Index" display="Back to index" xr:uid="{AC3553E9-1F94-469F-91C3-0BDEC4383A37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&amp;C&amp;Pof&amp;N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0C18D-BE09-48CC-8290-05AA4D9B4A30}">
  <sheetPr codeName="Sheet111"/>
  <dimension ref="A1:DD98"/>
  <sheetViews>
    <sheetView zoomScaleNormal="100" workbookViewId="0">
      <selection activeCell="G1" sqref="G1"/>
    </sheetView>
  </sheetViews>
  <sheetFormatPr defaultColWidth="9.1796875" defaultRowHeight="14.5" x14ac:dyDescent="0.35"/>
  <cols>
    <col min="1" max="2" width="9.1796875" style="48"/>
    <col min="3" max="3" width="12.26953125" style="48" customWidth="1"/>
    <col min="4" max="11" width="9.1796875" style="48"/>
    <col min="12" max="44" width="9.1796875" style="48" customWidth="1"/>
    <col min="45" max="47" width="9.1796875" style="48"/>
    <col min="48" max="48" width="3.54296875" style="48" customWidth="1"/>
    <col min="49" max="49" width="10.7265625" style="48" customWidth="1"/>
    <col min="50" max="52" width="8.7265625" style="48" customWidth="1"/>
    <col min="53" max="55" width="10.54296875" style="48" bestFit="1" customWidth="1"/>
    <col min="56" max="58" width="8.7265625" style="48" customWidth="1"/>
    <col min="59" max="60" width="9.1796875" style="48" customWidth="1"/>
    <col min="61" max="77" width="9.1796875" style="48"/>
    <col min="78" max="81" width="8.7265625" style="48" customWidth="1"/>
    <col min="82" max="83" width="9.1796875" style="48"/>
    <col min="84" max="86" width="8.7265625" style="48" customWidth="1"/>
    <col min="87" max="94" width="9.1796875" style="48"/>
    <col min="95" max="95" width="7.7265625" style="48" bestFit="1" customWidth="1"/>
    <col min="96" max="98" width="9.81640625" style="48" bestFit="1" customWidth="1"/>
    <col min="99" max="99" width="7.453125" style="48" bestFit="1" customWidth="1"/>
    <col min="100" max="100" width="7.81640625" style="48" bestFit="1" customWidth="1"/>
    <col min="101" max="101" width="8.81640625" style="48" bestFit="1" customWidth="1"/>
    <col min="102" max="102" width="11.7265625" style="48" bestFit="1" customWidth="1"/>
    <col min="103" max="103" width="13.7265625" style="48" bestFit="1" customWidth="1"/>
    <col min="104" max="104" width="10.54296875" style="48" bestFit="1" customWidth="1"/>
    <col min="105" max="105" width="9.1796875" style="48"/>
    <col min="106" max="106" width="12.453125" style="48" customWidth="1"/>
    <col min="107" max="107" width="9.1796875" style="48"/>
    <col min="108" max="108" width="12.453125" style="48" customWidth="1"/>
    <col min="109" max="16384" width="9.1796875" style="48"/>
  </cols>
  <sheetData>
    <row r="1" spans="1:108" ht="18.5" x14ac:dyDescent="0.45">
      <c r="A1" s="268" t="s">
        <v>1180</v>
      </c>
      <c r="B1" s="51"/>
      <c r="C1" s="51"/>
      <c r="AX1" s="52"/>
    </row>
    <row r="2" spans="1:108" ht="19" thickBot="1" x14ac:dyDescent="0.5">
      <c r="A2" s="49" t="str">
        <f>AW2</f>
        <v>Population change in Birmingham 2011 to 2021</v>
      </c>
      <c r="AW2" s="49" t="str">
        <f>CONCATENATE("Population change in"," ",'2011v2021Data'!A2, " ",CC4," ","to"," ",CE4)</f>
        <v>Population change in Birmingham 2011 to 2021</v>
      </c>
      <c r="AX2" s="53"/>
      <c r="AY2" s="53"/>
      <c r="AZ2" s="53"/>
      <c r="BA2" s="53"/>
      <c r="BB2" s="53"/>
      <c r="BC2" s="53"/>
      <c r="BD2" s="53"/>
      <c r="BE2" s="53"/>
      <c r="BF2" s="53"/>
      <c r="BZ2" s="54" t="s">
        <v>823</v>
      </c>
    </row>
    <row r="3" spans="1:108" ht="84" customHeight="1" x14ac:dyDescent="0.35">
      <c r="AW3" s="55" t="s">
        <v>864</v>
      </c>
      <c r="AX3" s="56" t="str">
        <f>CONCATENATE("males"," ", $CE$4)</f>
        <v>males 2021</v>
      </c>
      <c r="AY3" s="56" t="str">
        <f>CONCATENATE("females"," ", $CE$4)</f>
        <v>females 2021</v>
      </c>
      <c r="AZ3" s="56" t="str">
        <f>CONCATENATE("persons"," ", $CE$4)</f>
        <v>persons 2021</v>
      </c>
      <c r="BA3" s="56" t="str">
        <f>CONCATENATE("males"," ",$CC$4," ","to"," ",$CE$4," ","change (number)")</f>
        <v>males 2011 to 2021 change (number)</v>
      </c>
      <c r="BB3" s="56" t="str">
        <f>CONCATENATE("females"," ",$CC$4," ","to"," ",$CE$4," ","change (number)")</f>
        <v>females 2011 to 2021 change (number)</v>
      </c>
      <c r="BC3" s="56" t="str">
        <f>CONCATENATE("persons"," ",$CC$4," ","to"," ",$CE$4," ","change (number)")</f>
        <v>persons 2011 to 2021 change (number)</v>
      </c>
      <c r="BD3" s="56" t="str">
        <f>CONCATENATE("males", " ",$CC$4," ","to"," ",$CE$4," ","change (percent)")</f>
        <v>males 2011 to 2021 change (percent)</v>
      </c>
      <c r="BE3" s="56" t="str">
        <f>CONCATENATE("females", " ",$CC$4," ","to"," ",$CE$4," ","change (percent)")</f>
        <v>females 2011 to 2021 change (percent)</v>
      </c>
      <c r="BF3" s="57" t="str">
        <f>CONCATENATE("persons", " ",$CC$4," ","to"," ",$CE$4," ","change (percent)")</f>
        <v>persons 2011 to 2021 change (percent)</v>
      </c>
      <c r="BZ3" s="58">
        <v>19</v>
      </c>
      <c r="CB3" s="54" t="s">
        <v>823</v>
      </c>
      <c r="CC3" s="59" t="s">
        <v>824</v>
      </c>
      <c r="CE3" s="54" t="s">
        <v>823</v>
      </c>
      <c r="CG3" s="54" t="s">
        <v>823</v>
      </c>
      <c r="CH3" s="59" t="s">
        <v>824</v>
      </c>
      <c r="CM3" s="48" t="str">
        <f>CONCATENATE("change"," ",BZ4," ","to"," ",CE4)</f>
        <v>change 2011 to 2021</v>
      </c>
      <c r="CQ3" s="60" t="s">
        <v>864</v>
      </c>
      <c r="CR3" s="61" t="str">
        <f>CONCATENATE("males"," ", $BZ$4)</f>
        <v>males 2011</v>
      </c>
      <c r="CS3" s="61" t="str">
        <f>CONCATENATE("females"," ", $BZ$4)</f>
        <v>females 2011</v>
      </c>
      <c r="CT3" s="61" t="str">
        <f>CONCATENATE("persons"," ", $BZ$4)</f>
        <v>persons 2011</v>
      </c>
      <c r="CU3" s="61" t="str">
        <f>CONCATENATE("males"," ", $CE$4)</f>
        <v>males 2021</v>
      </c>
      <c r="CV3" s="61" t="str">
        <f>CONCATENATE("females"," ", $CE$4)</f>
        <v>females 2021</v>
      </c>
      <c r="CW3" s="61" t="str">
        <f>CONCATENATE("persons"," ", $CE$4)</f>
        <v>persons 2021</v>
      </c>
      <c r="CX3" s="61" t="str">
        <f>CONCATENATE("males"," ",$CC$4," ","to"," ",$CE$4," ","change (number)")</f>
        <v>males 2011 to 2021 change (number)</v>
      </c>
      <c r="CY3" s="61" t="str">
        <f>CONCATENATE("females"," ",$CC$4," ","to"," ",$CE$4," ","change (number)")</f>
        <v>females 2011 to 2021 change (number)</v>
      </c>
      <c r="CZ3" s="61" t="str">
        <f>CONCATENATE("persons"," ",$CC$4," ","to"," ",$CE$4," ","change (number)")</f>
        <v>persons 2011 to 2021 change (number)</v>
      </c>
      <c r="DA3" s="62"/>
      <c r="DB3" s="62"/>
      <c r="DC3" s="62"/>
      <c r="DD3" s="62"/>
    </row>
    <row r="4" spans="1:108" ht="19.5" customHeight="1" x14ac:dyDescent="0.35">
      <c r="AT4" s="121"/>
      <c r="AW4" s="63" t="s">
        <v>865</v>
      </c>
      <c r="AX4" s="64">
        <f t="shared" ref="AX4:BC23" si="0">ROUND(CU4,-2)</f>
        <v>38000</v>
      </c>
      <c r="AY4" s="64">
        <f t="shared" si="0"/>
        <v>37000</v>
      </c>
      <c r="AZ4" s="64">
        <f t="shared" si="0"/>
        <v>75000</v>
      </c>
      <c r="BA4" s="65">
        <f t="shared" si="0"/>
        <v>-4300</v>
      </c>
      <c r="BB4" s="65">
        <f t="shared" si="0"/>
        <v>-2600</v>
      </c>
      <c r="BC4" s="65">
        <f t="shared" si="0"/>
        <v>-6900</v>
      </c>
      <c r="BD4" s="66">
        <f t="shared" ref="BD4:BF23" si="1">CX4/CR4*100</f>
        <v>-10.165445521153393</v>
      </c>
      <c r="BE4" s="66">
        <f t="shared" si="1"/>
        <v>-6.5090550882776395</v>
      </c>
      <c r="BF4" s="67">
        <f t="shared" si="1"/>
        <v>-8.3979438590493398</v>
      </c>
      <c r="BH4" s="68"/>
      <c r="BI4" s="68"/>
      <c r="BJ4" s="68"/>
      <c r="BK4" s="68"/>
      <c r="BL4" s="68"/>
      <c r="BM4" s="68"/>
      <c r="BN4" s="68"/>
      <c r="BO4" s="68"/>
      <c r="BP4" s="68"/>
      <c r="BZ4" s="48">
        <v>2011</v>
      </c>
      <c r="CA4" s="69"/>
      <c r="CB4" s="70" t="str">
        <f>CONCATENATE(BZ4,CB3)</f>
        <v>2011males</v>
      </c>
      <c r="CC4" s="71">
        <f>BZ4</f>
        <v>2011</v>
      </c>
      <c r="CD4" s="69"/>
      <c r="CE4" s="71">
        <v>2021</v>
      </c>
      <c r="CF4" s="69"/>
      <c r="CG4" s="72" t="str">
        <f>CONCATENATE(CE4,CG3)</f>
        <v>2021males</v>
      </c>
      <c r="CH4" s="71">
        <f>CE4</f>
        <v>2021</v>
      </c>
      <c r="CI4" s="73"/>
      <c r="CJ4" s="48" t="s">
        <v>862</v>
      </c>
      <c r="CL4" s="73"/>
      <c r="CM4" s="54" t="s">
        <v>823</v>
      </c>
      <c r="CN4" s="59" t="s">
        <v>824</v>
      </c>
      <c r="CQ4" s="74" t="s">
        <v>865</v>
      </c>
      <c r="CR4" s="75">
        <f>SUM(BZ5:BZ9)</f>
        <v>42310</v>
      </c>
      <c r="CS4" s="75">
        <f>SUM(CC5:CC9)</f>
        <v>39591</v>
      </c>
      <c r="CT4" s="75">
        <f>CR4+CS4</f>
        <v>81901</v>
      </c>
      <c r="CU4" s="76">
        <f>SUM(CE5:CE9)</f>
        <v>38009</v>
      </c>
      <c r="CV4" s="76">
        <f>SUM(CH5:CH9)</f>
        <v>37014</v>
      </c>
      <c r="CW4" s="76">
        <f>CU4+CV4</f>
        <v>75023</v>
      </c>
      <c r="CX4" s="77">
        <f>CU4-CR4</f>
        <v>-4301</v>
      </c>
      <c r="CY4" s="77">
        <f>CV4-CS4</f>
        <v>-2577</v>
      </c>
      <c r="CZ4" s="77">
        <f>CW4-CT4</f>
        <v>-6878</v>
      </c>
      <c r="DA4" s="62"/>
      <c r="DB4" s="62"/>
      <c r="DC4" s="62"/>
      <c r="DD4" s="62"/>
    </row>
    <row r="5" spans="1:108" x14ac:dyDescent="0.35">
      <c r="AT5" s="121"/>
      <c r="AU5" s="121"/>
      <c r="AW5" s="78" t="s">
        <v>866</v>
      </c>
      <c r="AX5" s="64">
        <f t="shared" si="0"/>
        <v>41700</v>
      </c>
      <c r="AY5" s="64">
        <f t="shared" si="0"/>
        <v>39600</v>
      </c>
      <c r="AZ5" s="64">
        <f t="shared" si="0"/>
        <v>81300</v>
      </c>
      <c r="BA5" s="65">
        <f t="shared" si="0"/>
        <v>3500</v>
      </c>
      <c r="BB5" s="65">
        <f t="shared" si="0"/>
        <v>3400</v>
      </c>
      <c r="BC5" s="65">
        <f t="shared" si="0"/>
        <v>6900</v>
      </c>
      <c r="BD5" s="66">
        <f t="shared" si="1"/>
        <v>9.1211264656616411</v>
      </c>
      <c r="BE5" s="66">
        <f t="shared" si="1"/>
        <v>9.4738880283248506</v>
      </c>
      <c r="BF5" s="67">
        <f t="shared" si="1"/>
        <v>9.2926304464766005</v>
      </c>
      <c r="BH5" s="79"/>
      <c r="BI5" s="79"/>
      <c r="BJ5" s="79"/>
      <c r="BY5" s="48">
        <v>0</v>
      </c>
      <c r="BZ5" s="120">
        <f>'2011v2021Data'!B33</f>
        <v>8421</v>
      </c>
      <c r="CA5" s="48">
        <v>0</v>
      </c>
      <c r="CB5" s="80">
        <f t="shared" ref="CB5:CB68" si="2">BZ5*-1</f>
        <v>-8421</v>
      </c>
      <c r="CC5" s="84">
        <f>'2011v2021Data'!D33</f>
        <v>7969</v>
      </c>
      <c r="CE5" s="81">
        <f>'2011v2021Data'!E33</f>
        <v>7013</v>
      </c>
      <c r="CF5" s="48">
        <v>0</v>
      </c>
      <c r="CG5" s="80">
        <f t="shared" ref="CG5:CG68" si="3">CE5*-1</f>
        <v>-7013</v>
      </c>
      <c r="CH5" s="82">
        <f>'2011v2021Data'!G33</f>
        <v>7259</v>
      </c>
      <c r="CJ5" s="83">
        <f>MAX(BZ5:BZ95,CC5:CC95,CE5:CE95,CH5:CH95)</f>
        <v>10848</v>
      </c>
      <c r="CL5" s="48">
        <f t="shared" ref="CL5:CL68" si="4">BY5</f>
        <v>0</v>
      </c>
      <c r="CM5" s="54">
        <f>CH5-CC5</f>
        <v>-710</v>
      </c>
      <c r="CN5" s="84">
        <f>CH5-BZ5</f>
        <v>-1162</v>
      </c>
      <c r="CQ5" s="85" t="s">
        <v>866</v>
      </c>
      <c r="CR5" s="86">
        <f>SUM(BZ10:BZ14)</f>
        <v>38208</v>
      </c>
      <c r="CS5" s="86">
        <f>SUM(CC10:CC14)</f>
        <v>36152</v>
      </c>
      <c r="CT5" s="86">
        <f t="shared" ref="CT5:CT22" si="5">CR5+CS5</f>
        <v>74360</v>
      </c>
      <c r="CU5" s="87">
        <f>SUM(CE10:CE14)</f>
        <v>41693</v>
      </c>
      <c r="CV5" s="87">
        <f>SUM(CH10:CH14)</f>
        <v>39577</v>
      </c>
      <c r="CW5" s="87">
        <f t="shared" ref="CW5:CW22" si="6">CU5+CV5</f>
        <v>81270</v>
      </c>
      <c r="CX5" s="77">
        <f t="shared" ref="CX5:CZ22" si="7">CU5-CR5</f>
        <v>3485</v>
      </c>
      <c r="CY5" s="77">
        <f t="shared" si="7"/>
        <v>3425</v>
      </c>
      <c r="CZ5" s="77">
        <f t="shared" si="7"/>
        <v>6910</v>
      </c>
      <c r="DA5" s="51"/>
      <c r="DB5" s="51"/>
      <c r="DC5" s="51"/>
      <c r="DD5" s="51"/>
    </row>
    <row r="6" spans="1:108" x14ac:dyDescent="0.35">
      <c r="AT6" s="121"/>
      <c r="AW6" s="88" t="s">
        <v>867</v>
      </c>
      <c r="AX6" s="64">
        <f t="shared" si="0"/>
        <v>42700</v>
      </c>
      <c r="AY6" s="64">
        <f t="shared" si="0"/>
        <v>40400</v>
      </c>
      <c r="AZ6" s="64">
        <f t="shared" si="0"/>
        <v>83100</v>
      </c>
      <c r="BA6" s="65">
        <f t="shared" si="0"/>
        <v>4800</v>
      </c>
      <c r="BB6" s="65">
        <f t="shared" si="0"/>
        <v>4600</v>
      </c>
      <c r="BC6" s="65">
        <f t="shared" si="0"/>
        <v>9400</v>
      </c>
      <c r="BD6" s="66">
        <f t="shared" si="1"/>
        <v>12.602580679209435</v>
      </c>
      <c r="BE6" s="66">
        <f t="shared" si="1"/>
        <v>12.932721883563559</v>
      </c>
      <c r="BF6" s="67">
        <f t="shared" si="1"/>
        <v>12.762866723686175</v>
      </c>
      <c r="BH6" s="79"/>
      <c r="BI6" s="79"/>
      <c r="BJ6" s="79"/>
      <c r="BY6" s="48">
        <v>1</v>
      </c>
      <c r="BZ6" s="120">
        <f>'2011v2021Data'!B34</f>
        <v>8472</v>
      </c>
      <c r="CA6" s="48">
        <v>1</v>
      </c>
      <c r="CB6" s="80">
        <f t="shared" si="2"/>
        <v>-8472</v>
      </c>
      <c r="CC6" s="84">
        <f>'2011v2021Data'!D34</f>
        <v>8087</v>
      </c>
      <c r="CE6" s="81">
        <f>'2011v2021Data'!E34</f>
        <v>7524</v>
      </c>
      <c r="CF6" s="48">
        <v>1</v>
      </c>
      <c r="CG6" s="80">
        <f t="shared" si="3"/>
        <v>-7524</v>
      </c>
      <c r="CH6" s="82">
        <f>'2011v2021Data'!G34</f>
        <v>7227</v>
      </c>
      <c r="CJ6" s="83">
        <f>CJ5*-1</f>
        <v>-10848</v>
      </c>
      <c r="CL6" s="48">
        <f t="shared" si="4"/>
        <v>1</v>
      </c>
      <c r="CM6" s="54">
        <f t="shared" ref="CM6:CM69" si="8">BZ6-CE6</f>
        <v>948</v>
      </c>
      <c r="CN6" s="84">
        <f t="shared" ref="CN6:CN69" si="9">CH6-BZ6</f>
        <v>-1245</v>
      </c>
      <c r="CQ6" s="85" t="s">
        <v>867</v>
      </c>
      <c r="CR6" s="86">
        <f>SUM(BZ15:BZ19)</f>
        <v>37897</v>
      </c>
      <c r="CS6" s="86">
        <f>SUM(CC15:CC19)</f>
        <v>35762</v>
      </c>
      <c r="CT6" s="86">
        <f t="shared" si="5"/>
        <v>73659</v>
      </c>
      <c r="CU6" s="87">
        <f>SUM(CE15:CE19)</f>
        <v>42673</v>
      </c>
      <c r="CV6" s="87">
        <f>SUM(CH15:CH19)</f>
        <v>40387</v>
      </c>
      <c r="CW6" s="87">
        <f t="shared" si="6"/>
        <v>83060</v>
      </c>
      <c r="CX6" s="77">
        <f t="shared" si="7"/>
        <v>4776</v>
      </c>
      <c r="CY6" s="77">
        <f t="shared" si="7"/>
        <v>4625</v>
      </c>
      <c r="CZ6" s="77">
        <f t="shared" si="7"/>
        <v>9401</v>
      </c>
      <c r="DA6" s="51"/>
      <c r="DB6" s="51"/>
      <c r="DC6" s="51"/>
      <c r="DD6" s="51"/>
    </row>
    <row r="7" spans="1:108" x14ac:dyDescent="0.35">
      <c r="AT7" s="121"/>
      <c r="AU7" s="121"/>
      <c r="AW7" s="88" t="s">
        <v>868</v>
      </c>
      <c r="AX7" s="64">
        <f t="shared" si="0"/>
        <v>43300</v>
      </c>
      <c r="AY7" s="64">
        <f t="shared" si="0"/>
        <v>43200</v>
      </c>
      <c r="AZ7" s="64">
        <f t="shared" si="0"/>
        <v>86400</v>
      </c>
      <c r="BA7" s="65">
        <f t="shared" si="0"/>
        <v>3200</v>
      </c>
      <c r="BB7" s="65">
        <f t="shared" si="0"/>
        <v>3000</v>
      </c>
      <c r="BC7" s="65">
        <f t="shared" si="0"/>
        <v>6200</v>
      </c>
      <c r="BD7" s="66">
        <f t="shared" si="1"/>
        <v>7.8881104933808679</v>
      </c>
      <c r="BE7" s="66">
        <f t="shared" si="1"/>
        <v>7.4688176861602811</v>
      </c>
      <c r="BF7" s="67">
        <f t="shared" si="1"/>
        <v>7.6783178454869327</v>
      </c>
      <c r="BH7" s="79"/>
      <c r="BI7" s="79"/>
      <c r="BJ7" s="79"/>
      <c r="BY7" s="48">
        <v>2</v>
      </c>
      <c r="BZ7" s="120">
        <f>'2011v2021Data'!B35</f>
        <v>8631</v>
      </c>
      <c r="CA7" s="48">
        <v>2</v>
      </c>
      <c r="CB7" s="80">
        <f t="shared" si="2"/>
        <v>-8631</v>
      </c>
      <c r="CC7" s="84">
        <f>'2011v2021Data'!D35</f>
        <v>8079</v>
      </c>
      <c r="CE7" s="81">
        <f>'2011v2021Data'!E35</f>
        <v>7748</v>
      </c>
      <c r="CF7" s="48">
        <v>2</v>
      </c>
      <c r="CG7" s="80">
        <f t="shared" si="3"/>
        <v>-7748</v>
      </c>
      <c r="CH7" s="82">
        <f>'2011v2021Data'!G35</f>
        <v>7241</v>
      </c>
      <c r="CL7" s="48">
        <f t="shared" si="4"/>
        <v>2</v>
      </c>
      <c r="CM7" s="54">
        <f t="shared" si="8"/>
        <v>883</v>
      </c>
      <c r="CN7" s="84">
        <f t="shared" si="9"/>
        <v>-1390</v>
      </c>
      <c r="CQ7" s="85" t="s">
        <v>868</v>
      </c>
      <c r="CR7" s="86">
        <f>SUM(BZ20:BZ24)</f>
        <v>40111</v>
      </c>
      <c r="CS7" s="86">
        <f>SUM(CC20:CC24)</f>
        <v>40167</v>
      </c>
      <c r="CT7" s="86">
        <f t="shared" si="5"/>
        <v>80278</v>
      </c>
      <c r="CU7" s="87">
        <f>SUM(CE20:CE24)</f>
        <v>43275</v>
      </c>
      <c r="CV7" s="87">
        <f>SUM(CH20:CH24)</f>
        <v>43167</v>
      </c>
      <c r="CW7" s="87">
        <f t="shared" si="6"/>
        <v>86442</v>
      </c>
      <c r="CX7" s="77">
        <f t="shared" si="7"/>
        <v>3164</v>
      </c>
      <c r="CY7" s="77">
        <f t="shared" si="7"/>
        <v>3000</v>
      </c>
      <c r="CZ7" s="77">
        <f t="shared" si="7"/>
        <v>6164</v>
      </c>
      <c r="DA7" s="51"/>
      <c r="DB7" s="51"/>
      <c r="DC7" s="51"/>
      <c r="DD7" s="51"/>
    </row>
    <row r="8" spans="1:108" x14ac:dyDescent="0.35">
      <c r="A8" s="89"/>
      <c r="AU8" s="121"/>
      <c r="AW8" s="88" t="s">
        <v>869</v>
      </c>
      <c r="AX8" s="64">
        <f t="shared" si="0"/>
        <v>45400</v>
      </c>
      <c r="AY8" s="64">
        <f t="shared" si="0"/>
        <v>47800</v>
      </c>
      <c r="AZ8" s="64">
        <f t="shared" si="0"/>
        <v>93200</v>
      </c>
      <c r="BA8" s="65">
        <f t="shared" si="0"/>
        <v>-100</v>
      </c>
      <c r="BB8" s="65">
        <f t="shared" si="0"/>
        <v>-600</v>
      </c>
      <c r="BC8" s="65">
        <f t="shared" si="0"/>
        <v>-700</v>
      </c>
      <c r="BD8" s="66">
        <f t="shared" si="1"/>
        <v>-0.17580485660916384</v>
      </c>
      <c r="BE8" s="66">
        <f t="shared" si="1"/>
        <v>-1.2208473630936396</v>
      </c>
      <c r="BF8" s="67">
        <f t="shared" si="1"/>
        <v>-0.71448346359435222</v>
      </c>
      <c r="BH8" s="79"/>
      <c r="BI8" s="79"/>
      <c r="BJ8" s="79"/>
      <c r="BY8" s="48">
        <v>3</v>
      </c>
      <c r="BZ8" s="120">
        <f>'2011v2021Data'!B36</f>
        <v>8478</v>
      </c>
      <c r="CA8" s="48">
        <v>3</v>
      </c>
      <c r="CB8" s="80">
        <f t="shared" si="2"/>
        <v>-8478</v>
      </c>
      <c r="CC8" s="84">
        <f>'2011v2021Data'!D36</f>
        <v>7941</v>
      </c>
      <c r="CE8" s="81">
        <f>'2011v2021Data'!E36</f>
        <v>7640</v>
      </c>
      <c r="CF8" s="48">
        <v>3</v>
      </c>
      <c r="CG8" s="80">
        <f t="shared" si="3"/>
        <v>-7640</v>
      </c>
      <c r="CH8" s="82">
        <f>'2011v2021Data'!G36</f>
        <v>7481</v>
      </c>
      <c r="CL8" s="48">
        <f t="shared" si="4"/>
        <v>3</v>
      </c>
      <c r="CM8" s="54">
        <f t="shared" si="8"/>
        <v>838</v>
      </c>
      <c r="CN8" s="84">
        <f t="shared" si="9"/>
        <v>-997</v>
      </c>
      <c r="CQ8" s="85" t="s">
        <v>869</v>
      </c>
      <c r="CR8" s="86">
        <f>SUM(BZ25:BZ29)</f>
        <v>45505</v>
      </c>
      <c r="CS8" s="86">
        <f>SUM(CC25:CC29)</f>
        <v>48409</v>
      </c>
      <c r="CT8" s="86">
        <f t="shared" si="5"/>
        <v>93914</v>
      </c>
      <c r="CU8" s="87">
        <f>SUM(CE25:CE29)</f>
        <v>45425</v>
      </c>
      <c r="CV8" s="87">
        <f>SUM(CH25:CH29)</f>
        <v>47818</v>
      </c>
      <c r="CW8" s="87">
        <f t="shared" si="6"/>
        <v>93243</v>
      </c>
      <c r="CX8" s="77">
        <f t="shared" si="7"/>
        <v>-80</v>
      </c>
      <c r="CY8" s="77">
        <f t="shared" si="7"/>
        <v>-591</v>
      </c>
      <c r="CZ8" s="77">
        <f t="shared" si="7"/>
        <v>-671</v>
      </c>
      <c r="DA8" s="51"/>
      <c r="DB8" s="51"/>
      <c r="DC8" s="51"/>
      <c r="DD8" s="51"/>
    </row>
    <row r="9" spans="1:108" x14ac:dyDescent="0.35">
      <c r="A9" s="89"/>
      <c r="AW9" s="88" t="s">
        <v>870</v>
      </c>
      <c r="AX9" s="64">
        <f t="shared" si="0"/>
        <v>40400</v>
      </c>
      <c r="AY9" s="64">
        <f t="shared" si="0"/>
        <v>42200</v>
      </c>
      <c r="AZ9" s="64">
        <f t="shared" si="0"/>
        <v>82600</v>
      </c>
      <c r="BA9" s="65">
        <f t="shared" si="0"/>
        <v>-2400</v>
      </c>
      <c r="BB9" s="65">
        <f t="shared" si="0"/>
        <v>-600</v>
      </c>
      <c r="BC9" s="65">
        <f t="shared" si="0"/>
        <v>-3000</v>
      </c>
      <c r="BD9" s="66">
        <f t="shared" si="1"/>
        <v>-5.6427285269976384</v>
      </c>
      <c r="BE9" s="66">
        <f t="shared" si="1"/>
        <v>-1.3889537326672581</v>
      </c>
      <c r="BF9" s="67">
        <f t="shared" si="1"/>
        <v>-3.5139776404481258</v>
      </c>
      <c r="BH9" s="79"/>
      <c r="BI9" s="79"/>
      <c r="BJ9" s="79"/>
      <c r="BY9" s="48">
        <v>4</v>
      </c>
      <c r="BZ9" s="120">
        <f>'2011v2021Data'!B37</f>
        <v>8308</v>
      </c>
      <c r="CA9" s="48">
        <v>4</v>
      </c>
      <c r="CB9" s="80">
        <f t="shared" si="2"/>
        <v>-8308</v>
      </c>
      <c r="CC9" s="84">
        <f>'2011v2021Data'!D37</f>
        <v>7515</v>
      </c>
      <c r="CE9" s="81">
        <f>'2011v2021Data'!E37</f>
        <v>8084</v>
      </c>
      <c r="CF9" s="48">
        <v>4</v>
      </c>
      <c r="CG9" s="80">
        <f t="shared" si="3"/>
        <v>-8084</v>
      </c>
      <c r="CH9" s="82">
        <f>'2011v2021Data'!G37</f>
        <v>7806</v>
      </c>
      <c r="CL9" s="48">
        <f t="shared" si="4"/>
        <v>4</v>
      </c>
      <c r="CM9" s="54">
        <f t="shared" si="8"/>
        <v>224</v>
      </c>
      <c r="CN9" s="84">
        <f t="shared" si="9"/>
        <v>-502</v>
      </c>
      <c r="CQ9" s="85" t="s">
        <v>870</v>
      </c>
      <c r="CR9" s="86">
        <f>SUM(BZ30:BZ34)</f>
        <v>42763</v>
      </c>
      <c r="CS9" s="86">
        <f>SUM(CC30:CC34)</f>
        <v>42838</v>
      </c>
      <c r="CT9" s="86">
        <f t="shared" si="5"/>
        <v>85601</v>
      </c>
      <c r="CU9" s="87">
        <f>SUM(CE30:CE34)</f>
        <v>40350</v>
      </c>
      <c r="CV9" s="87">
        <f>SUM(CH30:CH34)</f>
        <v>42243</v>
      </c>
      <c r="CW9" s="87">
        <f t="shared" si="6"/>
        <v>82593</v>
      </c>
      <c r="CX9" s="77">
        <f t="shared" si="7"/>
        <v>-2413</v>
      </c>
      <c r="CY9" s="77">
        <f t="shared" si="7"/>
        <v>-595</v>
      </c>
      <c r="CZ9" s="77">
        <f t="shared" si="7"/>
        <v>-3008</v>
      </c>
      <c r="DA9" s="51"/>
      <c r="DB9" s="51"/>
      <c r="DC9" s="51"/>
      <c r="DD9" s="51"/>
    </row>
    <row r="10" spans="1:108" x14ac:dyDescent="0.35">
      <c r="A10" s="89"/>
      <c r="AW10" s="88" t="s">
        <v>871</v>
      </c>
      <c r="AX10" s="64">
        <f t="shared" si="0"/>
        <v>40400</v>
      </c>
      <c r="AY10" s="64">
        <f t="shared" si="0"/>
        <v>44400</v>
      </c>
      <c r="AZ10" s="64">
        <f t="shared" si="0"/>
        <v>84800</v>
      </c>
      <c r="BA10" s="65">
        <f t="shared" si="0"/>
        <v>1200</v>
      </c>
      <c r="BB10" s="65">
        <f t="shared" si="0"/>
        <v>4400</v>
      </c>
      <c r="BC10" s="65">
        <f t="shared" si="0"/>
        <v>5700</v>
      </c>
      <c r="BD10" s="66">
        <f t="shared" si="1"/>
        <v>3.1861118202706153</v>
      </c>
      <c r="BE10" s="66">
        <f t="shared" si="1"/>
        <v>11.072776819420485</v>
      </c>
      <c r="BF10" s="67">
        <f t="shared" si="1"/>
        <v>7.1707360204120301</v>
      </c>
      <c r="BH10" s="79"/>
      <c r="BI10" s="79"/>
      <c r="BJ10" s="79"/>
      <c r="BY10" s="48">
        <v>5</v>
      </c>
      <c r="BZ10" s="120">
        <f>'2011v2021Data'!B38</f>
        <v>8145</v>
      </c>
      <c r="CA10" s="48">
        <v>5</v>
      </c>
      <c r="CB10" s="80">
        <f t="shared" si="2"/>
        <v>-8145</v>
      </c>
      <c r="CC10" s="84">
        <f>'2011v2021Data'!D38</f>
        <v>7871</v>
      </c>
      <c r="CE10" s="81">
        <f>'2011v2021Data'!E38</f>
        <v>8014</v>
      </c>
      <c r="CF10" s="48">
        <v>5</v>
      </c>
      <c r="CG10" s="80">
        <f t="shared" si="3"/>
        <v>-8014</v>
      </c>
      <c r="CH10" s="82">
        <f>'2011v2021Data'!G38</f>
        <v>7702</v>
      </c>
      <c r="CL10" s="48">
        <f t="shared" si="4"/>
        <v>5</v>
      </c>
      <c r="CM10" s="54">
        <f t="shared" si="8"/>
        <v>131</v>
      </c>
      <c r="CN10" s="84">
        <f t="shared" si="9"/>
        <v>-443</v>
      </c>
      <c r="CQ10" s="85" t="s">
        <v>871</v>
      </c>
      <c r="CR10" s="86">
        <f>SUM(BZ35:BZ39)</f>
        <v>39170</v>
      </c>
      <c r="CS10" s="86">
        <f>SUM(CC35:CC39)</f>
        <v>39999</v>
      </c>
      <c r="CT10" s="86">
        <f t="shared" si="5"/>
        <v>79169</v>
      </c>
      <c r="CU10" s="87">
        <f>SUM(CE35:CE39)</f>
        <v>40418</v>
      </c>
      <c r="CV10" s="87">
        <f>SUM(CH35:CH39)</f>
        <v>44428</v>
      </c>
      <c r="CW10" s="87">
        <f t="shared" si="6"/>
        <v>84846</v>
      </c>
      <c r="CX10" s="77">
        <f t="shared" si="7"/>
        <v>1248</v>
      </c>
      <c r="CY10" s="77">
        <f t="shared" si="7"/>
        <v>4429</v>
      </c>
      <c r="CZ10" s="77">
        <f t="shared" si="7"/>
        <v>5677</v>
      </c>
      <c r="DA10" s="51"/>
      <c r="DB10" s="51"/>
      <c r="DC10" s="51"/>
      <c r="DD10" s="51"/>
    </row>
    <row r="11" spans="1:108" x14ac:dyDescent="0.35">
      <c r="A11" s="89"/>
      <c r="AW11" s="88" t="s">
        <v>872</v>
      </c>
      <c r="AX11" s="64">
        <f t="shared" si="0"/>
        <v>38400</v>
      </c>
      <c r="AY11" s="64">
        <f t="shared" si="0"/>
        <v>42200</v>
      </c>
      <c r="AZ11" s="64">
        <f t="shared" si="0"/>
        <v>80600</v>
      </c>
      <c r="BA11" s="65">
        <f t="shared" si="0"/>
        <v>2600</v>
      </c>
      <c r="BB11" s="65">
        <f t="shared" si="0"/>
        <v>6600</v>
      </c>
      <c r="BC11" s="65">
        <f t="shared" si="0"/>
        <v>9200</v>
      </c>
      <c r="BD11" s="66">
        <f t="shared" si="1"/>
        <v>7.3292723818039569</v>
      </c>
      <c r="BE11" s="66">
        <f t="shared" si="1"/>
        <v>18.530477019400848</v>
      </c>
      <c r="BF11" s="67">
        <f t="shared" si="1"/>
        <v>12.91646243260276</v>
      </c>
      <c r="BH11" s="79"/>
      <c r="BI11" s="79"/>
      <c r="BJ11" s="79"/>
      <c r="BY11" s="48">
        <v>6</v>
      </c>
      <c r="BZ11" s="120">
        <f>'2011v2021Data'!B39</f>
        <v>7616</v>
      </c>
      <c r="CA11" s="48">
        <v>6</v>
      </c>
      <c r="CB11" s="80">
        <f t="shared" si="2"/>
        <v>-7616</v>
      </c>
      <c r="CC11" s="84">
        <f>'2011v2021Data'!D39</f>
        <v>7455</v>
      </c>
      <c r="CE11" s="81">
        <f>'2011v2021Data'!E39</f>
        <v>8298</v>
      </c>
      <c r="CF11" s="48">
        <v>6</v>
      </c>
      <c r="CG11" s="80">
        <f t="shared" si="3"/>
        <v>-8298</v>
      </c>
      <c r="CH11" s="82">
        <f>'2011v2021Data'!G39</f>
        <v>7724</v>
      </c>
      <c r="CL11" s="48">
        <f t="shared" si="4"/>
        <v>6</v>
      </c>
      <c r="CM11" s="54">
        <f t="shared" si="8"/>
        <v>-682</v>
      </c>
      <c r="CN11" s="84">
        <f t="shared" si="9"/>
        <v>108</v>
      </c>
      <c r="CQ11" s="85" t="s">
        <v>872</v>
      </c>
      <c r="CR11" s="86">
        <f>SUM(BZ40:BZ44)</f>
        <v>35788</v>
      </c>
      <c r="CS11" s="86">
        <f>SUM(CC40:CC44)</f>
        <v>35617</v>
      </c>
      <c r="CT11" s="86">
        <f t="shared" si="5"/>
        <v>71405</v>
      </c>
      <c r="CU11" s="87">
        <f>SUM(CE40:CE44)</f>
        <v>38411</v>
      </c>
      <c r="CV11" s="87">
        <f>SUM(CH40:CH44)</f>
        <v>42217</v>
      </c>
      <c r="CW11" s="87">
        <f t="shared" si="6"/>
        <v>80628</v>
      </c>
      <c r="CX11" s="77">
        <f t="shared" si="7"/>
        <v>2623</v>
      </c>
      <c r="CY11" s="77">
        <f t="shared" si="7"/>
        <v>6600</v>
      </c>
      <c r="CZ11" s="77">
        <f t="shared" si="7"/>
        <v>9223</v>
      </c>
      <c r="DA11" s="51"/>
      <c r="DB11" s="51"/>
      <c r="DC11" s="51"/>
      <c r="DD11" s="51"/>
    </row>
    <row r="12" spans="1:108" x14ac:dyDescent="0.35">
      <c r="A12" s="89"/>
      <c r="AW12" s="88" t="s">
        <v>873</v>
      </c>
      <c r="AX12" s="64">
        <f t="shared" si="0"/>
        <v>35900</v>
      </c>
      <c r="AY12" s="64">
        <f t="shared" si="0"/>
        <v>38100</v>
      </c>
      <c r="AZ12" s="64">
        <f t="shared" si="0"/>
        <v>74000</v>
      </c>
      <c r="BA12" s="65">
        <f t="shared" si="0"/>
        <v>300</v>
      </c>
      <c r="BB12" s="65">
        <f t="shared" si="0"/>
        <v>1700</v>
      </c>
      <c r="BC12" s="65">
        <f t="shared" si="0"/>
        <v>1900</v>
      </c>
      <c r="BD12" s="66">
        <f t="shared" si="1"/>
        <v>0.72765072765072769</v>
      </c>
      <c r="BE12" s="66">
        <f t="shared" si="1"/>
        <v>4.5327486982735001</v>
      </c>
      <c r="BF12" s="67">
        <f t="shared" si="1"/>
        <v>2.6538482881083181</v>
      </c>
      <c r="BH12" s="79"/>
      <c r="BI12" s="79"/>
      <c r="BJ12" s="79"/>
      <c r="BY12" s="48">
        <v>7</v>
      </c>
      <c r="BZ12" s="120">
        <f>'2011v2021Data'!B40</f>
        <v>7719</v>
      </c>
      <c r="CA12" s="48">
        <v>7</v>
      </c>
      <c r="CB12" s="80">
        <f t="shared" si="2"/>
        <v>-7719</v>
      </c>
      <c r="CC12" s="84">
        <f>'2011v2021Data'!D40</f>
        <v>7146</v>
      </c>
      <c r="CE12" s="81">
        <f>'2011v2021Data'!E40</f>
        <v>8218</v>
      </c>
      <c r="CF12" s="48">
        <v>7</v>
      </c>
      <c r="CG12" s="80">
        <f t="shared" si="3"/>
        <v>-8218</v>
      </c>
      <c r="CH12" s="82">
        <f>'2011v2021Data'!G40</f>
        <v>8024</v>
      </c>
      <c r="CL12" s="48">
        <f t="shared" si="4"/>
        <v>7</v>
      </c>
      <c r="CM12" s="54">
        <f t="shared" si="8"/>
        <v>-499</v>
      </c>
      <c r="CN12" s="84">
        <f t="shared" si="9"/>
        <v>305</v>
      </c>
      <c r="CQ12" s="85" t="s">
        <v>873</v>
      </c>
      <c r="CR12" s="86">
        <f>SUM(BZ45:BZ49)</f>
        <v>35594</v>
      </c>
      <c r="CS12" s="86">
        <f>SUM(CC45:CC49)</f>
        <v>36490</v>
      </c>
      <c r="CT12" s="86">
        <f t="shared" si="5"/>
        <v>72084</v>
      </c>
      <c r="CU12" s="87">
        <f>SUM(CE45:CE49)</f>
        <v>35853</v>
      </c>
      <c r="CV12" s="87">
        <f>SUM(CH45:CH49)</f>
        <v>38144</v>
      </c>
      <c r="CW12" s="87">
        <f t="shared" si="6"/>
        <v>73997</v>
      </c>
      <c r="CX12" s="77">
        <f t="shared" si="7"/>
        <v>259</v>
      </c>
      <c r="CY12" s="77">
        <f t="shared" si="7"/>
        <v>1654</v>
      </c>
      <c r="CZ12" s="77">
        <f t="shared" si="7"/>
        <v>1913</v>
      </c>
      <c r="DA12" s="51"/>
      <c r="DB12" s="51"/>
      <c r="DC12" s="51"/>
      <c r="DD12" s="51"/>
    </row>
    <row r="13" spans="1:108" x14ac:dyDescent="0.35">
      <c r="A13" s="89"/>
      <c r="AW13" s="88" t="s">
        <v>874</v>
      </c>
      <c r="AX13" s="64">
        <f t="shared" si="0"/>
        <v>34100</v>
      </c>
      <c r="AY13" s="64">
        <f t="shared" si="0"/>
        <v>34000</v>
      </c>
      <c r="AZ13" s="64">
        <f t="shared" si="0"/>
        <v>68100</v>
      </c>
      <c r="BA13" s="65">
        <f t="shared" si="0"/>
        <v>500</v>
      </c>
      <c r="BB13" s="65">
        <f t="shared" si="0"/>
        <v>-600</v>
      </c>
      <c r="BC13" s="65">
        <f t="shared" si="0"/>
        <v>-100</v>
      </c>
      <c r="BD13" s="66">
        <f t="shared" si="1"/>
        <v>1.6015508499850881</v>
      </c>
      <c r="BE13" s="66">
        <f t="shared" si="1"/>
        <v>-1.7120217473032766</v>
      </c>
      <c r="BF13" s="67">
        <f t="shared" si="1"/>
        <v>-8.0752910775374762E-2</v>
      </c>
      <c r="BH13" s="79"/>
      <c r="BI13" s="79"/>
      <c r="BJ13" s="79"/>
      <c r="BY13" s="48">
        <v>8</v>
      </c>
      <c r="BZ13" s="120">
        <f>'2011v2021Data'!B41</f>
        <v>7438</v>
      </c>
      <c r="CA13" s="48">
        <v>8</v>
      </c>
      <c r="CB13" s="80">
        <f t="shared" si="2"/>
        <v>-7438</v>
      </c>
      <c r="CC13" s="84">
        <f>'2011v2021Data'!D41</f>
        <v>6800</v>
      </c>
      <c r="CE13" s="81">
        <f>'2011v2021Data'!E41</f>
        <v>8638</v>
      </c>
      <c r="CF13" s="48">
        <v>8</v>
      </c>
      <c r="CG13" s="80">
        <f t="shared" si="3"/>
        <v>-8638</v>
      </c>
      <c r="CH13" s="82">
        <f>'2011v2021Data'!G41</f>
        <v>8099</v>
      </c>
      <c r="CL13" s="48">
        <f t="shared" si="4"/>
        <v>8</v>
      </c>
      <c r="CM13" s="54">
        <f t="shared" si="8"/>
        <v>-1200</v>
      </c>
      <c r="CN13" s="84">
        <f t="shared" si="9"/>
        <v>661</v>
      </c>
      <c r="CQ13" s="85" t="s">
        <v>874</v>
      </c>
      <c r="CR13" s="86">
        <f>SUM(BZ50:BZ54)</f>
        <v>33530</v>
      </c>
      <c r="CS13" s="86">
        <f>SUM(CC50:CC54)</f>
        <v>34579</v>
      </c>
      <c r="CT13" s="86">
        <f t="shared" si="5"/>
        <v>68109</v>
      </c>
      <c r="CU13" s="87">
        <f>SUM(CE50:CE54)</f>
        <v>34067</v>
      </c>
      <c r="CV13" s="87">
        <f>SUM(CH50:CH54)</f>
        <v>33987</v>
      </c>
      <c r="CW13" s="87">
        <f t="shared" si="6"/>
        <v>68054</v>
      </c>
      <c r="CX13" s="77">
        <f t="shared" si="7"/>
        <v>537</v>
      </c>
      <c r="CY13" s="77">
        <f t="shared" si="7"/>
        <v>-592</v>
      </c>
      <c r="CZ13" s="77">
        <f t="shared" si="7"/>
        <v>-55</v>
      </c>
      <c r="DA13" s="51"/>
      <c r="DB13" s="51"/>
      <c r="DC13" s="51"/>
      <c r="DD13" s="51"/>
    </row>
    <row r="14" spans="1:108" x14ac:dyDescent="0.35">
      <c r="A14" s="89"/>
      <c r="AW14" s="88" t="s">
        <v>875</v>
      </c>
      <c r="AX14" s="64">
        <f t="shared" si="0"/>
        <v>35100</v>
      </c>
      <c r="AY14" s="64">
        <f t="shared" si="0"/>
        <v>34900</v>
      </c>
      <c r="AZ14" s="64">
        <f t="shared" si="0"/>
        <v>70000</v>
      </c>
      <c r="BA14" s="65">
        <f t="shared" si="0"/>
        <v>6700</v>
      </c>
      <c r="BB14" s="65">
        <f t="shared" si="0"/>
        <v>5600</v>
      </c>
      <c r="BC14" s="65">
        <f t="shared" si="0"/>
        <v>12300</v>
      </c>
      <c r="BD14" s="66">
        <f t="shared" si="1"/>
        <v>23.619577856865991</v>
      </c>
      <c r="BE14" s="66">
        <f t="shared" si="1"/>
        <v>18.939936559909956</v>
      </c>
      <c r="BF14" s="67">
        <f t="shared" si="1"/>
        <v>21.241637491767477</v>
      </c>
      <c r="BH14" s="79"/>
      <c r="BI14" s="79"/>
      <c r="BJ14" s="79"/>
      <c r="BY14" s="48">
        <v>9</v>
      </c>
      <c r="BZ14" s="120">
        <f>'2011v2021Data'!B42</f>
        <v>7290</v>
      </c>
      <c r="CA14" s="48">
        <v>9</v>
      </c>
      <c r="CB14" s="80">
        <f t="shared" si="2"/>
        <v>-7290</v>
      </c>
      <c r="CC14" s="84">
        <f>'2011v2021Data'!D42</f>
        <v>6880</v>
      </c>
      <c r="CE14" s="81">
        <f>'2011v2021Data'!E42</f>
        <v>8525</v>
      </c>
      <c r="CF14" s="48">
        <v>9</v>
      </c>
      <c r="CG14" s="80">
        <f t="shared" si="3"/>
        <v>-8525</v>
      </c>
      <c r="CH14" s="82">
        <f>'2011v2021Data'!G42</f>
        <v>8028</v>
      </c>
      <c r="CL14" s="48">
        <f t="shared" si="4"/>
        <v>9</v>
      </c>
      <c r="CM14" s="54">
        <f t="shared" si="8"/>
        <v>-1235</v>
      </c>
      <c r="CN14" s="84">
        <f t="shared" si="9"/>
        <v>738</v>
      </c>
      <c r="CQ14" s="85" t="s">
        <v>875</v>
      </c>
      <c r="CR14" s="86">
        <f>SUM(BZ55:BZ59)</f>
        <v>28379</v>
      </c>
      <c r="CS14" s="86">
        <f>SUM(CC55:CC59)</f>
        <v>29319</v>
      </c>
      <c r="CT14" s="86">
        <f t="shared" si="5"/>
        <v>57698</v>
      </c>
      <c r="CU14" s="87">
        <f>SUM(CE55:CE59)</f>
        <v>35082</v>
      </c>
      <c r="CV14" s="87">
        <f>SUM(CH55:CH59)</f>
        <v>34872</v>
      </c>
      <c r="CW14" s="87">
        <f t="shared" si="6"/>
        <v>69954</v>
      </c>
      <c r="CX14" s="77">
        <f t="shared" si="7"/>
        <v>6703</v>
      </c>
      <c r="CY14" s="77">
        <f t="shared" si="7"/>
        <v>5553</v>
      </c>
      <c r="CZ14" s="77">
        <f t="shared" si="7"/>
        <v>12256</v>
      </c>
      <c r="DA14" s="51"/>
      <c r="DB14" s="51"/>
      <c r="DC14" s="51"/>
      <c r="DD14" s="51"/>
    </row>
    <row r="15" spans="1:108" x14ac:dyDescent="0.35">
      <c r="A15" s="89"/>
      <c r="AW15" s="88" t="s">
        <v>876</v>
      </c>
      <c r="AX15" s="64">
        <f t="shared" si="0"/>
        <v>30800</v>
      </c>
      <c r="AY15" s="64">
        <f t="shared" si="0"/>
        <v>31900</v>
      </c>
      <c r="AZ15" s="64">
        <f t="shared" si="0"/>
        <v>62700</v>
      </c>
      <c r="BA15" s="65">
        <f t="shared" si="0"/>
        <v>5400</v>
      </c>
      <c r="BB15" s="65">
        <f t="shared" si="0"/>
        <v>7000</v>
      </c>
      <c r="BC15" s="65">
        <f t="shared" si="0"/>
        <v>12500</v>
      </c>
      <c r="BD15" s="66">
        <f t="shared" si="1"/>
        <v>21.480429292929294</v>
      </c>
      <c r="BE15" s="66">
        <f t="shared" si="1"/>
        <v>28.229145728643218</v>
      </c>
      <c r="BF15" s="67">
        <f t="shared" si="1"/>
        <v>24.823274059618868</v>
      </c>
      <c r="BH15" s="79"/>
      <c r="BI15" s="79"/>
      <c r="BJ15" s="79"/>
      <c r="BY15" s="48">
        <v>10</v>
      </c>
      <c r="BZ15" s="120">
        <f>'2011v2021Data'!B43</f>
        <v>7391</v>
      </c>
      <c r="CA15" s="48">
        <v>10</v>
      </c>
      <c r="CB15" s="80">
        <f t="shared" si="2"/>
        <v>-7391</v>
      </c>
      <c r="CC15" s="84">
        <f>'2011v2021Data'!D43</f>
        <v>6998</v>
      </c>
      <c r="CE15" s="81">
        <f>'2011v2021Data'!E43</f>
        <v>8672</v>
      </c>
      <c r="CF15" s="48">
        <v>10</v>
      </c>
      <c r="CG15" s="80">
        <f t="shared" si="3"/>
        <v>-8672</v>
      </c>
      <c r="CH15" s="82">
        <f>'2011v2021Data'!G43</f>
        <v>8127</v>
      </c>
      <c r="CL15" s="48">
        <f t="shared" si="4"/>
        <v>10</v>
      </c>
      <c r="CM15" s="54">
        <f t="shared" si="8"/>
        <v>-1281</v>
      </c>
      <c r="CN15" s="84">
        <f t="shared" si="9"/>
        <v>736</v>
      </c>
      <c r="CQ15" s="85" t="s">
        <v>876</v>
      </c>
      <c r="CR15" s="86">
        <f>SUM(BZ60:BZ64)</f>
        <v>25344</v>
      </c>
      <c r="CS15" s="86">
        <f>SUM(CC60:CC64)</f>
        <v>24875</v>
      </c>
      <c r="CT15" s="86">
        <f t="shared" si="5"/>
        <v>50219</v>
      </c>
      <c r="CU15" s="87">
        <f>SUM(CE60:CE64)</f>
        <v>30788</v>
      </c>
      <c r="CV15" s="87">
        <f>SUM(CH60:CH64)</f>
        <v>31897</v>
      </c>
      <c r="CW15" s="87">
        <f t="shared" si="6"/>
        <v>62685</v>
      </c>
      <c r="CX15" s="77">
        <f t="shared" si="7"/>
        <v>5444</v>
      </c>
      <c r="CY15" s="77">
        <f t="shared" si="7"/>
        <v>7022</v>
      </c>
      <c r="CZ15" s="77">
        <f t="shared" si="7"/>
        <v>12466</v>
      </c>
      <c r="DA15" s="51"/>
      <c r="DB15" s="51"/>
      <c r="DC15" s="51"/>
      <c r="DD15" s="51"/>
    </row>
    <row r="16" spans="1:108" x14ac:dyDescent="0.35">
      <c r="A16" s="89"/>
      <c r="AW16" s="88" t="s">
        <v>877</v>
      </c>
      <c r="AX16" s="64">
        <f t="shared" si="0"/>
        <v>26300</v>
      </c>
      <c r="AY16" s="64">
        <f t="shared" si="0"/>
        <v>26300</v>
      </c>
      <c r="AZ16" s="64">
        <f t="shared" si="0"/>
        <v>52600</v>
      </c>
      <c r="BA16" s="65">
        <f t="shared" si="0"/>
        <v>3600</v>
      </c>
      <c r="BB16" s="65">
        <f t="shared" si="0"/>
        <v>2600</v>
      </c>
      <c r="BC16" s="65">
        <f t="shared" si="0"/>
        <v>6200</v>
      </c>
      <c r="BD16" s="66">
        <f t="shared" si="1"/>
        <v>15.872387238723872</v>
      </c>
      <c r="BE16" s="66">
        <f t="shared" si="1"/>
        <v>10.957401940109659</v>
      </c>
      <c r="BF16" s="67">
        <f t="shared" si="1"/>
        <v>13.362765155593841</v>
      </c>
      <c r="BH16" s="79"/>
      <c r="BI16" s="79"/>
      <c r="BJ16" s="79"/>
      <c r="BY16" s="48">
        <v>11</v>
      </c>
      <c r="BZ16" s="120">
        <f>'2011v2021Data'!B44</f>
        <v>7537</v>
      </c>
      <c r="CA16" s="48">
        <v>11</v>
      </c>
      <c r="CB16" s="80">
        <f t="shared" si="2"/>
        <v>-7537</v>
      </c>
      <c r="CC16" s="84">
        <f>'2011v2021Data'!D44</f>
        <v>6948</v>
      </c>
      <c r="CE16" s="81">
        <f>'2011v2021Data'!E44</f>
        <v>8474</v>
      </c>
      <c r="CF16" s="48">
        <v>11</v>
      </c>
      <c r="CG16" s="80">
        <f t="shared" si="3"/>
        <v>-8474</v>
      </c>
      <c r="CH16" s="82">
        <f>'2011v2021Data'!G44</f>
        <v>8050</v>
      </c>
      <c r="CL16" s="48">
        <f t="shared" si="4"/>
        <v>11</v>
      </c>
      <c r="CM16" s="54">
        <f t="shared" si="8"/>
        <v>-937</v>
      </c>
      <c r="CN16" s="84">
        <f t="shared" si="9"/>
        <v>513</v>
      </c>
      <c r="CQ16" s="85" t="s">
        <v>877</v>
      </c>
      <c r="CR16" s="86">
        <f>SUM(BZ65:BZ69)</f>
        <v>22725</v>
      </c>
      <c r="CS16" s="86">
        <f>SUM(CC65:CC69)</f>
        <v>23710</v>
      </c>
      <c r="CT16" s="86">
        <f t="shared" si="5"/>
        <v>46435</v>
      </c>
      <c r="CU16" s="87">
        <f>SUM(CE65:CE69)</f>
        <v>26332</v>
      </c>
      <c r="CV16" s="87">
        <f>SUM(CH65:CH69)</f>
        <v>26308</v>
      </c>
      <c r="CW16" s="87">
        <f t="shared" si="6"/>
        <v>52640</v>
      </c>
      <c r="CX16" s="77">
        <f t="shared" si="7"/>
        <v>3607</v>
      </c>
      <c r="CY16" s="77">
        <f t="shared" si="7"/>
        <v>2598</v>
      </c>
      <c r="CZ16" s="77">
        <f t="shared" si="7"/>
        <v>6205</v>
      </c>
      <c r="DA16" s="51"/>
      <c r="DB16" s="51"/>
      <c r="DC16" s="51"/>
      <c r="DD16" s="51"/>
    </row>
    <row r="17" spans="1:108" x14ac:dyDescent="0.35">
      <c r="A17" s="89"/>
      <c r="AW17" s="88" t="s">
        <v>878</v>
      </c>
      <c r="AX17" s="64">
        <f t="shared" si="0"/>
        <v>20900</v>
      </c>
      <c r="AY17" s="64">
        <f t="shared" si="0"/>
        <v>21700</v>
      </c>
      <c r="AZ17" s="64">
        <f t="shared" si="0"/>
        <v>42600</v>
      </c>
      <c r="BA17" s="65">
        <f t="shared" si="0"/>
        <v>2800</v>
      </c>
      <c r="BB17" s="65">
        <f t="shared" si="0"/>
        <v>2200</v>
      </c>
      <c r="BC17" s="65">
        <f t="shared" si="0"/>
        <v>5000</v>
      </c>
      <c r="BD17" s="66">
        <f t="shared" si="1"/>
        <v>15.58183224665709</v>
      </c>
      <c r="BE17" s="66">
        <f t="shared" si="1"/>
        <v>11.421959372589354</v>
      </c>
      <c r="BF17" s="67">
        <f t="shared" si="1"/>
        <v>13.427270063660334</v>
      </c>
      <c r="BH17" s="79"/>
      <c r="BI17" s="79"/>
      <c r="BJ17" s="79"/>
      <c r="BY17" s="48">
        <v>12</v>
      </c>
      <c r="BZ17" s="120">
        <f>'2011v2021Data'!B45</f>
        <v>7585</v>
      </c>
      <c r="CA17" s="48">
        <v>12</v>
      </c>
      <c r="CB17" s="80">
        <f t="shared" si="2"/>
        <v>-7585</v>
      </c>
      <c r="CC17" s="84">
        <f>'2011v2021Data'!D45</f>
        <v>7198</v>
      </c>
      <c r="CE17" s="81">
        <f>'2011v2021Data'!E45</f>
        <v>8638</v>
      </c>
      <c r="CF17" s="48">
        <v>12</v>
      </c>
      <c r="CG17" s="80">
        <f t="shared" si="3"/>
        <v>-8638</v>
      </c>
      <c r="CH17" s="82">
        <f>'2011v2021Data'!G45</f>
        <v>8296</v>
      </c>
      <c r="CL17" s="48">
        <f t="shared" si="4"/>
        <v>12</v>
      </c>
      <c r="CM17" s="54">
        <f t="shared" si="8"/>
        <v>-1053</v>
      </c>
      <c r="CN17" s="84">
        <f t="shared" si="9"/>
        <v>711</v>
      </c>
      <c r="CQ17" s="85" t="s">
        <v>878</v>
      </c>
      <c r="CR17" s="86">
        <f>SUM(BZ70:BZ74)</f>
        <v>18098</v>
      </c>
      <c r="CS17" s="86">
        <f>SUM(CC70:CC74)</f>
        <v>19445</v>
      </c>
      <c r="CT17" s="86">
        <f t="shared" si="5"/>
        <v>37543</v>
      </c>
      <c r="CU17" s="87">
        <f>SUM(CE70:CE74)</f>
        <v>20918</v>
      </c>
      <c r="CV17" s="87">
        <f>SUM(CH70:CH74)</f>
        <v>21666</v>
      </c>
      <c r="CW17" s="87">
        <f t="shared" si="6"/>
        <v>42584</v>
      </c>
      <c r="CX17" s="77">
        <f t="shared" si="7"/>
        <v>2820</v>
      </c>
      <c r="CY17" s="77">
        <f t="shared" si="7"/>
        <v>2221</v>
      </c>
      <c r="CZ17" s="77">
        <f t="shared" si="7"/>
        <v>5041</v>
      </c>
      <c r="DA17" s="51"/>
      <c r="DB17" s="51"/>
      <c r="DC17" s="51"/>
      <c r="DD17" s="51"/>
    </row>
    <row r="18" spans="1:108" x14ac:dyDescent="0.35">
      <c r="A18" s="89"/>
      <c r="AW18" s="88" t="s">
        <v>879</v>
      </c>
      <c r="AX18" s="64">
        <f t="shared" si="0"/>
        <v>17500</v>
      </c>
      <c r="AY18" s="64">
        <f t="shared" si="0"/>
        <v>19900</v>
      </c>
      <c r="AZ18" s="64">
        <f t="shared" si="0"/>
        <v>37300</v>
      </c>
      <c r="BA18" s="65">
        <f t="shared" si="0"/>
        <v>2400</v>
      </c>
      <c r="BB18" s="65">
        <f t="shared" si="0"/>
        <v>2300</v>
      </c>
      <c r="BC18" s="65">
        <f t="shared" si="0"/>
        <v>4800</v>
      </c>
      <c r="BD18" s="66">
        <f t="shared" si="1"/>
        <v>16.244767789515645</v>
      </c>
      <c r="BE18" s="66">
        <f t="shared" si="1"/>
        <v>13.382453735435229</v>
      </c>
      <c r="BF18" s="67">
        <f t="shared" si="1"/>
        <v>14.705611351699991</v>
      </c>
      <c r="BH18" s="79"/>
      <c r="BI18" s="79"/>
      <c r="BJ18" s="79"/>
      <c r="BY18" s="48">
        <v>13</v>
      </c>
      <c r="BZ18" s="120">
        <f>'2011v2021Data'!B46</f>
        <v>7576</v>
      </c>
      <c r="CA18" s="48">
        <v>13</v>
      </c>
      <c r="CB18" s="80">
        <f t="shared" si="2"/>
        <v>-7576</v>
      </c>
      <c r="CC18" s="84">
        <f>'2011v2021Data'!D46</f>
        <v>7265</v>
      </c>
      <c r="CE18" s="81">
        <f>'2011v2021Data'!E46</f>
        <v>8558</v>
      </c>
      <c r="CF18" s="48">
        <v>13</v>
      </c>
      <c r="CG18" s="80">
        <f t="shared" si="3"/>
        <v>-8558</v>
      </c>
      <c r="CH18" s="82">
        <f>'2011v2021Data'!G46</f>
        <v>8112</v>
      </c>
      <c r="CL18" s="48">
        <f t="shared" si="4"/>
        <v>13</v>
      </c>
      <c r="CM18" s="54">
        <f t="shared" si="8"/>
        <v>-982</v>
      </c>
      <c r="CN18" s="84">
        <f t="shared" si="9"/>
        <v>536</v>
      </c>
      <c r="CQ18" s="85" t="s">
        <v>879</v>
      </c>
      <c r="CR18" s="86">
        <f>SUM(BZ75:BZ79)</f>
        <v>15051</v>
      </c>
      <c r="CS18" s="86">
        <f>SUM(CC75:CC79)</f>
        <v>17508</v>
      </c>
      <c r="CT18" s="86">
        <f t="shared" si="5"/>
        <v>32559</v>
      </c>
      <c r="CU18" s="87">
        <f>SUM(CE75:CE79)</f>
        <v>17496</v>
      </c>
      <c r="CV18" s="87">
        <f>SUM(CH75:CH79)</f>
        <v>19851</v>
      </c>
      <c r="CW18" s="87">
        <f t="shared" si="6"/>
        <v>37347</v>
      </c>
      <c r="CX18" s="77">
        <f t="shared" si="7"/>
        <v>2445</v>
      </c>
      <c r="CY18" s="77">
        <f t="shared" si="7"/>
        <v>2343</v>
      </c>
      <c r="CZ18" s="77">
        <f t="shared" si="7"/>
        <v>4788</v>
      </c>
      <c r="DA18" s="51"/>
      <c r="DB18" s="51"/>
      <c r="DC18" s="51"/>
      <c r="DD18" s="51"/>
    </row>
    <row r="19" spans="1:108" x14ac:dyDescent="0.35">
      <c r="A19" s="89"/>
      <c r="AW19" s="88" t="s">
        <v>880</v>
      </c>
      <c r="AX19" s="64">
        <f t="shared" si="0"/>
        <v>12900</v>
      </c>
      <c r="AY19" s="64">
        <f t="shared" si="0"/>
        <v>15200</v>
      </c>
      <c r="AZ19" s="64">
        <f t="shared" si="0"/>
        <v>28100</v>
      </c>
      <c r="BA19" s="65">
        <f t="shared" si="0"/>
        <v>400</v>
      </c>
      <c r="BB19" s="65">
        <f t="shared" si="0"/>
        <v>-200</v>
      </c>
      <c r="BC19" s="65">
        <f t="shared" si="0"/>
        <v>200</v>
      </c>
      <c r="BD19" s="66">
        <f t="shared" si="1"/>
        <v>3.222195570480531</v>
      </c>
      <c r="BE19" s="66">
        <f t="shared" si="1"/>
        <v>-1.5004871711594674</v>
      </c>
      <c r="BF19" s="67">
        <f t="shared" si="1"/>
        <v>0.61644326571571928</v>
      </c>
      <c r="BH19" s="79"/>
      <c r="BI19" s="79"/>
      <c r="BJ19" s="79"/>
      <c r="BY19" s="48">
        <v>14</v>
      </c>
      <c r="BZ19" s="120">
        <f>'2011v2021Data'!B47</f>
        <v>7808</v>
      </c>
      <c r="CA19" s="48">
        <v>14</v>
      </c>
      <c r="CB19" s="80">
        <f t="shared" si="2"/>
        <v>-7808</v>
      </c>
      <c r="CC19" s="84">
        <f>'2011v2021Data'!D47</f>
        <v>7353</v>
      </c>
      <c r="CE19" s="81">
        <f>'2011v2021Data'!E47</f>
        <v>8331</v>
      </c>
      <c r="CF19" s="48">
        <v>14</v>
      </c>
      <c r="CG19" s="80">
        <f t="shared" si="3"/>
        <v>-8331</v>
      </c>
      <c r="CH19" s="82">
        <f>'2011v2021Data'!G47</f>
        <v>7802</v>
      </c>
      <c r="CL19" s="48">
        <f t="shared" si="4"/>
        <v>14</v>
      </c>
      <c r="CM19" s="54">
        <f t="shared" si="8"/>
        <v>-523</v>
      </c>
      <c r="CN19" s="84">
        <f t="shared" si="9"/>
        <v>-6</v>
      </c>
      <c r="CQ19" s="85" t="s">
        <v>880</v>
      </c>
      <c r="CR19" s="86">
        <f>SUM(BZ80:BZ84)</f>
        <v>12507</v>
      </c>
      <c r="CS19" s="86">
        <f>SUM(CC80:CC84)</f>
        <v>15395</v>
      </c>
      <c r="CT19" s="86">
        <f t="shared" si="5"/>
        <v>27902</v>
      </c>
      <c r="CU19" s="87">
        <f>SUM(CE80:CE84)</f>
        <v>12910</v>
      </c>
      <c r="CV19" s="87">
        <f>SUM(CH80:CH84)</f>
        <v>15164</v>
      </c>
      <c r="CW19" s="87">
        <f t="shared" si="6"/>
        <v>28074</v>
      </c>
      <c r="CX19" s="77">
        <f t="shared" si="7"/>
        <v>403</v>
      </c>
      <c r="CY19" s="77">
        <f t="shared" si="7"/>
        <v>-231</v>
      </c>
      <c r="CZ19" s="77">
        <f t="shared" si="7"/>
        <v>172</v>
      </c>
      <c r="DA19" s="51"/>
      <c r="DB19" s="51"/>
      <c r="DC19" s="51"/>
      <c r="DD19" s="51"/>
    </row>
    <row r="20" spans="1:108" x14ac:dyDescent="0.35">
      <c r="A20" s="89"/>
      <c r="AW20" s="88" t="s">
        <v>881</v>
      </c>
      <c r="AX20" s="64">
        <f t="shared" si="0"/>
        <v>9000</v>
      </c>
      <c r="AY20" s="64">
        <f t="shared" si="0"/>
        <v>12000</v>
      </c>
      <c r="AZ20" s="64">
        <f t="shared" si="0"/>
        <v>21000</v>
      </c>
      <c r="BA20" s="65">
        <f t="shared" si="0"/>
        <v>200</v>
      </c>
      <c r="BB20" s="65">
        <f t="shared" si="0"/>
        <v>-400</v>
      </c>
      <c r="BC20" s="65">
        <f t="shared" si="0"/>
        <v>-200</v>
      </c>
      <c r="BD20" s="66">
        <f t="shared" si="1"/>
        <v>2.3872073101085096</v>
      </c>
      <c r="BE20" s="66">
        <f t="shared" si="1"/>
        <v>-3.1567899241078639</v>
      </c>
      <c r="BF20" s="67">
        <f t="shared" si="1"/>
        <v>-0.86088642921337688</v>
      </c>
      <c r="BH20" s="79"/>
      <c r="BI20" s="79"/>
      <c r="BJ20" s="79"/>
      <c r="BY20" s="48">
        <v>15</v>
      </c>
      <c r="BZ20" s="120">
        <f>'2011v2021Data'!B48</f>
        <v>7399</v>
      </c>
      <c r="CA20" s="48">
        <v>15</v>
      </c>
      <c r="CB20" s="80">
        <f t="shared" si="2"/>
        <v>-7399</v>
      </c>
      <c r="CC20" s="84">
        <f>'2011v2021Data'!D48</f>
        <v>7363</v>
      </c>
      <c r="CE20" s="81">
        <f>'2011v2021Data'!E48</f>
        <v>8070</v>
      </c>
      <c r="CF20" s="48">
        <v>15</v>
      </c>
      <c r="CG20" s="80">
        <f t="shared" si="3"/>
        <v>-8070</v>
      </c>
      <c r="CH20" s="82">
        <f>'2011v2021Data'!G48</f>
        <v>7876</v>
      </c>
      <c r="CL20" s="48">
        <f t="shared" si="4"/>
        <v>15</v>
      </c>
      <c r="CM20" s="54">
        <f t="shared" si="8"/>
        <v>-671</v>
      </c>
      <c r="CN20" s="84">
        <f t="shared" si="9"/>
        <v>477</v>
      </c>
      <c r="CQ20" s="85" t="s">
        <v>881</v>
      </c>
      <c r="CR20" s="86">
        <f>SUM(BZ85:BZ89)</f>
        <v>8755</v>
      </c>
      <c r="CS20" s="86">
        <f>SUM(CC85:CC89)</f>
        <v>12386</v>
      </c>
      <c r="CT20" s="86">
        <f t="shared" si="5"/>
        <v>21141</v>
      </c>
      <c r="CU20" s="87">
        <f>SUM(CE85:CE89)</f>
        <v>8964</v>
      </c>
      <c r="CV20" s="87">
        <f>SUM(CH85:CH89)</f>
        <v>11995</v>
      </c>
      <c r="CW20" s="87">
        <f t="shared" si="6"/>
        <v>20959</v>
      </c>
      <c r="CX20" s="77">
        <f t="shared" si="7"/>
        <v>209</v>
      </c>
      <c r="CY20" s="77">
        <f t="shared" si="7"/>
        <v>-391</v>
      </c>
      <c r="CZ20" s="77">
        <f t="shared" si="7"/>
        <v>-182</v>
      </c>
      <c r="DA20" s="51"/>
      <c r="DB20" s="51"/>
      <c r="DC20" s="51"/>
      <c r="DD20" s="51"/>
    </row>
    <row r="21" spans="1:108" x14ac:dyDescent="0.35">
      <c r="A21" s="89"/>
      <c r="AW21" s="88" t="s">
        <v>882</v>
      </c>
      <c r="AX21" s="64">
        <f t="shared" si="0"/>
        <v>5300</v>
      </c>
      <c r="AY21" s="64">
        <f t="shared" si="0"/>
        <v>8300</v>
      </c>
      <c r="AZ21" s="64">
        <f t="shared" si="0"/>
        <v>13600</v>
      </c>
      <c r="BA21" s="65">
        <f t="shared" si="0"/>
        <v>800</v>
      </c>
      <c r="BB21" s="65">
        <f t="shared" si="0"/>
        <v>100</v>
      </c>
      <c r="BC21" s="65">
        <f t="shared" si="0"/>
        <v>1000</v>
      </c>
      <c r="BD21" s="66">
        <f t="shared" si="1"/>
        <v>19.162895927601813</v>
      </c>
      <c r="BE21" s="66">
        <f t="shared" si="1"/>
        <v>1.2748907236522582</v>
      </c>
      <c r="BF21" s="67">
        <f t="shared" si="1"/>
        <v>7.5221238938053103</v>
      </c>
      <c r="BH21" s="79"/>
      <c r="BI21" s="79"/>
      <c r="BJ21" s="79"/>
      <c r="BY21" s="48">
        <v>16</v>
      </c>
      <c r="BZ21" s="120">
        <f>'2011v2021Data'!B49</f>
        <v>7437</v>
      </c>
      <c r="CA21" s="48">
        <v>16</v>
      </c>
      <c r="CB21" s="80">
        <f t="shared" si="2"/>
        <v>-7437</v>
      </c>
      <c r="CC21" s="84">
        <f>'2011v2021Data'!D49</f>
        <v>7189</v>
      </c>
      <c r="CE21" s="81">
        <f>'2011v2021Data'!E49</f>
        <v>8157</v>
      </c>
      <c r="CF21" s="48">
        <v>16</v>
      </c>
      <c r="CG21" s="80">
        <f t="shared" si="3"/>
        <v>-8157</v>
      </c>
      <c r="CH21" s="82">
        <f>'2011v2021Data'!G49</f>
        <v>7828</v>
      </c>
      <c r="CL21" s="48">
        <f t="shared" si="4"/>
        <v>16</v>
      </c>
      <c r="CM21" s="54">
        <f t="shared" si="8"/>
        <v>-720</v>
      </c>
      <c r="CN21" s="84">
        <f t="shared" si="9"/>
        <v>391</v>
      </c>
      <c r="CQ21" s="85" t="s">
        <v>882</v>
      </c>
      <c r="CR21" s="86">
        <f>SUM(BZ90:BZ94)</f>
        <v>4420</v>
      </c>
      <c r="CS21" s="86">
        <f>SUM(CC90:CC94)</f>
        <v>8236</v>
      </c>
      <c r="CT21" s="86">
        <f t="shared" si="5"/>
        <v>12656</v>
      </c>
      <c r="CU21" s="87">
        <f>SUM(CE90:CE94)</f>
        <v>5267</v>
      </c>
      <c r="CV21" s="87">
        <f>SUM(CH90:CH94)</f>
        <v>8341</v>
      </c>
      <c r="CW21" s="87">
        <f t="shared" si="6"/>
        <v>13608</v>
      </c>
      <c r="CX21" s="77">
        <f t="shared" si="7"/>
        <v>847</v>
      </c>
      <c r="CY21" s="77">
        <f t="shared" si="7"/>
        <v>105</v>
      </c>
      <c r="CZ21" s="77">
        <f t="shared" si="7"/>
        <v>952</v>
      </c>
      <c r="DA21" s="51"/>
      <c r="DB21" s="51"/>
      <c r="DC21" s="51"/>
      <c r="DD21" s="51"/>
    </row>
    <row r="22" spans="1:108" x14ac:dyDescent="0.35">
      <c r="A22" s="89"/>
      <c r="AW22" s="90" t="s">
        <v>863</v>
      </c>
      <c r="AX22" s="91">
        <f t="shared" si="0"/>
        <v>2500</v>
      </c>
      <c r="AY22" s="91">
        <f t="shared" si="0"/>
        <v>5400</v>
      </c>
      <c r="AZ22" s="91">
        <f t="shared" si="0"/>
        <v>7900</v>
      </c>
      <c r="BA22" s="92">
        <f t="shared" si="0"/>
        <v>800</v>
      </c>
      <c r="BB22" s="92">
        <f t="shared" si="0"/>
        <v>700</v>
      </c>
      <c r="BC22" s="92">
        <f t="shared" si="0"/>
        <v>1500</v>
      </c>
      <c r="BD22" s="93">
        <f t="shared" si="1"/>
        <v>50.878255602665057</v>
      </c>
      <c r="BE22" s="93">
        <f t="shared" si="1"/>
        <v>13.946649863474059</v>
      </c>
      <c r="BF22" s="94">
        <f t="shared" si="1"/>
        <v>23.456019962570181</v>
      </c>
      <c r="BH22" s="79"/>
      <c r="BI22" s="79"/>
      <c r="BJ22" s="79"/>
      <c r="BY22" s="48">
        <v>17</v>
      </c>
      <c r="BZ22" s="120">
        <f>'2011v2021Data'!B50</f>
        <v>7605</v>
      </c>
      <c r="CA22" s="48">
        <v>17</v>
      </c>
      <c r="CB22" s="80">
        <f t="shared" si="2"/>
        <v>-7605</v>
      </c>
      <c r="CC22" s="84">
        <f>'2011v2021Data'!D50</f>
        <v>7222</v>
      </c>
      <c r="CE22" s="81">
        <f>'2011v2021Data'!E50</f>
        <v>8398</v>
      </c>
      <c r="CF22" s="48">
        <v>17</v>
      </c>
      <c r="CG22" s="80">
        <f t="shared" si="3"/>
        <v>-8398</v>
      </c>
      <c r="CH22" s="82">
        <f>'2011v2021Data'!G50</f>
        <v>7784</v>
      </c>
      <c r="CL22" s="48">
        <f t="shared" si="4"/>
        <v>17</v>
      </c>
      <c r="CM22" s="54">
        <f t="shared" si="8"/>
        <v>-793</v>
      </c>
      <c r="CN22" s="84">
        <f t="shared" si="9"/>
        <v>179</v>
      </c>
      <c r="CQ22" s="85" t="s">
        <v>863</v>
      </c>
      <c r="CR22" s="86">
        <f>BZ95</f>
        <v>1651</v>
      </c>
      <c r="CS22" s="86">
        <f>CC95</f>
        <v>4761</v>
      </c>
      <c r="CT22" s="86">
        <f t="shared" si="5"/>
        <v>6412</v>
      </c>
      <c r="CU22" s="87">
        <f>CE95</f>
        <v>2491</v>
      </c>
      <c r="CV22" s="87">
        <f>CH95</f>
        <v>5425</v>
      </c>
      <c r="CW22" s="87">
        <f t="shared" si="6"/>
        <v>7916</v>
      </c>
      <c r="CX22" s="77">
        <f t="shared" si="7"/>
        <v>840</v>
      </c>
      <c r="CY22" s="77">
        <f t="shared" si="7"/>
        <v>664</v>
      </c>
      <c r="CZ22" s="77">
        <f t="shared" si="7"/>
        <v>1504</v>
      </c>
      <c r="DA22" s="51"/>
      <c r="DB22" s="51"/>
      <c r="DC22" s="51"/>
      <c r="DD22" s="51"/>
    </row>
    <row r="23" spans="1:108" ht="15" thickBot="1" x14ac:dyDescent="0.4">
      <c r="A23" s="89"/>
      <c r="AW23" s="95" t="s">
        <v>883</v>
      </c>
      <c r="AX23" s="96">
        <f t="shared" si="0"/>
        <v>560400</v>
      </c>
      <c r="AY23" s="96">
        <f t="shared" si="0"/>
        <v>584500</v>
      </c>
      <c r="AZ23" s="96">
        <f t="shared" si="0"/>
        <v>1144900</v>
      </c>
      <c r="BA23" s="97">
        <f t="shared" si="0"/>
        <v>32600</v>
      </c>
      <c r="BB23" s="97">
        <f t="shared" si="0"/>
        <v>39300</v>
      </c>
      <c r="BC23" s="97">
        <f t="shared" si="0"/>
        <v>71900</v>
      </c>
      <c r="BD23" s="98">
        <f t="shared" si="1"/>
        <v>6.1795432412666775</v>
      </c>
      <c r="BE23" s="98">
        <f t="shared" si="1"/>
        <v>7.2008788806376653</v>
      </c>
      <c r="BF23" s="99">
        <f t="shared" si="1"/>
        <v>6.6985075183240221</v>
      </c>
      <c r="BH23" s="79"/>
      <c r="BI23" s="79"/>
      <c r="BJ23" s="79"/>
      <c r="BY23" s="48">
        <v>18</v>
      </c>
      <c r="BZ23" s="120">
        <f>'2011v2021Data'!B51</f>
        <v>8240</v>
      </c>
      <c r="CA23" s="48">
        <v>18</v>
      </c>
      <c r="CB23" s="80">
        <f t="shared" si="2"/>
        <v>-8240</v>
      </c>
      <c r="CC23" s="84">
        <f>'2011v2021Data'!D51</f>
        <v>8192</v>
      </c>
      <c r="CE23" s="81">
        <f>'2011v2021Data'!E51</f>
        <v>8787</v>
      </c>
      <c r="CF23" s="48">
        <v>18</v>
      </c>
      <c r="CG23" s="80">
        <f t="shared" si="3"/>
        <v>-8787</v>
      </c>
      <c r="CH23" s="82">
        <f>'2011v2021Data'!G51</f>
        <v>8831</v>
      </c>
      <c r="CL23" s="48">
        <f t="shared" si="4"/>
        <v>18</v>
      </c>
      <c r="CM23" s="54">
        <f t="shared" si="8"/>
        <v>-547</v>
      </c>
      <c r="CN23" s="84">
        <f t="shared" si="9"/>
        <v>591</v>
      </c>
      <c r="CQ23" s="143" t="s">
        <v>5</v>
      </c>
      <c r="CR23" s="100">
        <f>SUM(CR4:CR22)</f>
        <v>527806</v>
      </c>
      <c r="CS23" s="100">
        <f t="shared" ref="CS23:CT23" si="10">SUM(CS4:CS22)</f>
        <v>545239</v>
      </c>
      <c r="CT23" s="100">
        <f t="shared" si="10"/>
        <v>1073045</v>
      </c>
      <c r="CU23" s="101">
        <f>SUM(CU4:CU22)</f>
        <v>560422</v>
      </c>
      <c r="CV23" s="101">
        <f t="shared" ref="CV23:CZ23" si="11">SUM(CV4:CV22)</f>
        <v>584501</v>
      </c>
      <c r="CW23" s="101">
        <f t="shared" si="11"/>
        <v>1144923</v>
      </c>
      <c r="CX23" s="102">
        <f t="shared" si="11"/>
        <v>32616</v>
      </c>
      <c r="CY23" s="102">
        <f t="shared" si="11"/>
        <v>39262</v>
      </c>
      <c r="CZ23" s="102">
        <f t="shared" si="11"/>
        <v>71878</v>
      </c>
      <c r="DA23" s="51"/>
      <c r="DB23" s="51"/>
      <c r="DC23" s="51"/>
      <c r="DD23" s="51"/>
    </row>
    <row r="24" spans="1:108" ht="15" thickTop="1" x14ac:dyDescent="0.35">
      <c r="AV24" s="103"/>
      <c r="BG24" s="103"/>
      <c r="BH24" s="103"/>
      <c r="BI24" s="103"/>
      <c r="BJ24" s="103"/>
      <c r="BK24" s="103"/>
      <c r="BY24" s="48">
        <v>19</v>
      </c>
      <c r="BZ24" s="120">
        <f>'2011v2021Data'!B52</f>
        <v>9430</v>
      </c>
      <c r="CA24" s="48">
        <v>19</v>
      </c>
      <c r="CB24" s="80">
        <f t="shared" si="2"/>
        <v>-9430</v>
      </c>
      <c r="CC24" s="84">
        <f>'2011v2021Data'!D52</f>
        <v>10201</v>
      </c>
      <c r="CE24" s="81">
        <f>'2011v2021Data'!E52</f>
        <v>9863</v>
      </c>
      <c r="CF24" s="48">
        <v>19</v>
      </c>
      <c r="CG24" s="80">
        <f t="shared" si="3"/>
        <v>-9863</v>
      </c>
      <c r="CH24" s="82">
        <f>'2011v2021Data'!G52</f>
        <v>10848</v>
      </c>
      <c r="CL24" s="48">
        <f t="shared" si="4"/>
        <v>19</v>
      </c>
      <c r="CM24" s="54">
        <f t="shared" si="8"/>
        <v>-433</v>
      </c>
      <c r="CN24" s="84">
        <f t="shared" si="9"/>
        <v>1418</v>
      </c>
      <c r="CR24" s="48">
        <v>2011</v>
      </c>
      <c r="CS24" s="48">
        <v>2011</v>
      </c>
      <c r="CT24" s="48">
        <v>2011</v>
      </c>
      <c r="CU24" s="48">
        <v>2021</v>
      </c>
      <c r="CV24" s="48">
        <v>2021</v>
      </c>
      <c r="CW24" s="161">
        <v>2021</v>
      </c>
      <c r="CX24" s="162" t="s">
        <v>899</v>
      </c>
      <c r="CY24" s="162" t="s">
        <v>900</v>
      </c>
      <c r="CZ24" s="162" t="s">
        <v>901</v>
      </c>
      <c r="DA24" s="163" t="s">
        <v>899</v>
      </c>
      <c r="DB24" s="163" t="s">
        <v>900</v>
      </c>
      <c r="DC24" s="163" t="s">
        <v>901</v>
      </c>
      <c r="DD24" s="51"/>
    </row>
    <row r="25" spans="1:108" x14ac:dyDescent="0.35">
      <c r="AV25" s="103"/>
      <c r="AW25" s="105" t="s">
        <v>884</v>
      </c>
      <c r="AX25" s="106"/>
      <c r="AY25" s="106"/>
      <c r="AZ25" s="106"/>
      <c r="BA25" s="106"/>
      <c r="BB25" s="106"/>
      <c r="BC25" s="106"/>
      <c r="BD25" s="106"/>
      <c r="BE25" s="106"/>
      <c r="BF25" s="106"/>
      <c r="BG25" s="103"/>
      <c r="BH25" s="103"/>
      <c r="BI25" s="103"/>
      <c r="BJ25" s="103"/>
      <c r="BK25" s="103"/>
      <c r="BY25" s="48">
        <v>20</v>
      </c>
      <c r="BZ25" s="120">
        <f>'2011v2021Data'!B53</f>
        <v>10144</v>
      </c>
      <c r="CA25" s="48">
        <v>20</v>
      </c>
      <c r="CB25" s="80">
        <f t="shared" si="2"/>
        <v>-10144</v>
      </c>
      <c r="CC25" s="84">
        <f>'2011v2021Data'!D53</f>
        <v>10516</v>
      </c>
      <c r="CE25" s="81">
        <f>'2011v2021Data'!E53</f>
        <v>9534</v>
      </c>
      <c r="CF25" s="48">
        <v>20</v>
      </c>
      <c r="CG25" s="80">
        <f t="shared" si="3"/>
        <v>-9534</v>
      </c>
      <c r="CH25" s="82">
        <f>'2011v2021Data'!G53</f>
        <v>10794</v>
      </c>
      <c r="CL25" s="48">
        <f t="shared" si="4"/>
        <v>20</v>
      </c>
      <c r="CM25" s="54">
        <f t="shared" si="8"/>
        <v>610</v>
      </c>
      <c r="CN25" s="84">
        <f t="shared" si="9"/>
        <v>650</v>
      </c>
      <c r="CQ25" s="139" t="s">
        <v>885</v>
      </c>
      <c r="CR25" s="140">
        <f>SUM('2011v2021Data'!B33:B48)</f>
        <v>125814</v>
      </c>
      <c r="CS25" s="140">
        <f>SUM('2011v2021Data'!D33:D48)</f>
        <v>118868</v>
      </c>
      <c r="CT25" s="140">
        <f>CR25+CS25</f>
        <v>244682</v>
      </c>
      <c r="CU25" s="140">
        <f>SUM('2011v2021Data'!E33:E48)</f>
        <v>130445</v>
      </c>
      <c r="CV25" s="140">
        <f>SUM('2011v2021Data'!G33:G48)</f>
        <v>124854</v>
      </c>
      <c r="CW25" s="140">
        <f>CU25+CV25</f>
        <v>255299</v>
      </c>
      <c r="CX25" s="140">
        <f>CU25-CR25</f>
        <v>4631</v>
      </c>
      <c r="CY25" s="140">
        <f t="shared" ref="CY25:CZ25" si="12">CV25-CS25</f>
        <v>5986</v>
      </c>
      <c r="CZ25" s="140">
        <f t="shared" si="12"/>
        <v>10617</v>
      </c>
      <c r="DA25" s="160">
        <f>CX25/CR25*100</f>
        <v>3.6808304322253487</v>
      </c>
      <c r="DB25" s="160">
        <f t="shared" ref="DB25:DC25" si="13">CY25/CS25*100</f>
        <v>5.0358380724837639</v>
      </c>
      <c r="DC25" s="160">
        <f t="shared" si="13"/>
        <v>4.3391013642196805</v>
      </c>
    </row>
    <row r="26" spans="1:108" x14ac:dyDescent="0.35">
      <c r="AV26" s="103"/>
      <c r="AW26" s="116" t="s">
        <v>888</v>
      </c>
      <c r="AX26" s="108"/>
      <c r="AY26" s="108"/>
      <c r="AZ26" s="108"/>
      <c r="BA26" s="108"/>
      <c r="BB26" s="108"/>
      <c r="BC26" s="109"/>
      <c r="BD26" s="106"/>
      <c r="BE26" s="110"/>
      <c r="BF26" s="110"/>
      <c r="BG26" s="111"/>
      <c r="BH26" s="111"/>
      <c r="BI26" s="111"/>
      <c r="BJ26" s="111"/>
      <c r="BK26" s="111"/>
      <c r="BY26" s="48">
        <v>21</v>
      </c>
      <c r="BZ26" s="120">
        <f>'2011v2021Data'!B54</f>
        <v>9477</v>
      </c>
      <c r="CA26" s="48">
        <v>21</v>
      </c>
      <c r="CB26" s="80">
        <f t="shared" si="2"/>
        <v>-9477</v>
      </c>
      <c r="CC26" s="84">
        <f>'2011v2021Data'!D54</f>
        <v>9804</v>
      </c>
      <c r="CE26" s="81">
        <f>'2011v2021Data'!E54</f>
        <v>9835</v>
      </c>
      <c r="CF26" s="48">
        <v>21</v>
      </c>
      <c r="CG26" s="80">
        <f t="shared" si="3"/>
        <v>-9835</v>
      </c>
      <c r="CH26" s="82">
        <f>'2011v2021Data'!G54</f>
        <v>9955</v>
      </c>
      <c r="CL26" s="48">
        <f t="shared" si="4"/>
        <v>21</v>
      </c>
      <c r="CM26" s="54">
        <f t="shared" si="8"/>
        <v>-358</v>
      </c>
      <c r="CN26" s="84">
        <f t="shared" si="9"/>
        <v>478</v>
      </c>
      <c r="CQ26" s="141" t="s">
        <v>886</v>
      </c>
      <c r="CR26" s="142">
        <f>SUM('2011v2021Data'!B49:B97)</f>
        <v>341510</v>
      </c>
      <c r="CS26" s="142">
        <f>SUM(CC21:CC69)</f>
        <v>348640</v>
      </c>
      <c r="CT26" s="140">
        <f t="shared" ref="CT26:CT27" si="14">CR26+CS26</f>
        <v>690150</v>
      </c>
      <c r="CU26" s="142">
        <f>SUM('2011v2021Data'!E49:E97)</f>
        <v>361931</v>
      </c>
      <c r="CV26" s="142">
        <f>SUM('2011v2021Data'!G49:G97)</f>
        <v>377205</v>
      </c>
      <c r="CW26" s="140">
        <f t="shared" ref="CW26:CW28" si="15">CU26+CV26</f>
        <v>739136</v>
      </c>
      <c r="CX26" s="140">
        <f t="shared" ref="CX26:CX28" si="16">CU26-CR26</f>
        <v>20421</v>
      </c>
      <c r="CY26" s="140">
        <f t="shared" ref="CY26:CY28" si="17">CV26-CS26</f>
        <v>28565</v>
      </c>
      <c r="CZ26" s="140">
        <f t="shared" ref="CZ26:CZ28" si="18">CW26-CT26</f>
        <v>48986</v>
      </c>
      <c r="DA26" s="160">
        <f t="shared" ref="DA26:DA28" si="19">CX26/CR26*100</f>
        <v>5.979619923281895</v>
      </c>
      <c r="DB26" s="160">
        <f t="shared" ref="DB26:DB28" si="20">CY26/CS26*100</f>
        <v>8.1932652592932538</v>
      </c>
      <c r="DC26" s="160">
        <f t="shared" ref="DC26:DC28" si="21">CZ26/CT26*100</f>
        <v>7.0978772730565822</v>
      </c>
    </row>
    <row r="27" spans="1:108" x14ac:dyDescent="0.35">
      <c r="A27" s="116" t="s">
        <v>888</v>
      </c>
      <c r="AV27" s="103"/>
      <c r="AW27" s="116" t="s">
        <v>889</v>
      </c>
      <c r="AX27" s="108"/>
      <c r="AY27" s="108"/>
      <c r="AZ27" s="108"/>
      <c r="BA27" s="108"/>
      <c r="BB27" s="108"/>
      <c r="BC27" s="108"/>
      <c r="BD27" s="106"/>
      <c r="BE27" s="110"/>
      <c r="BF27" s="110"/>
      <c r="BG27" s="111"/>
      <c r="BH27" s="111"/>
      <c r="BI27" s="111"/>
      <c r="BJ27" s="111"/>
      <c r="BK27" s="111"/>
      <c r="BY27" s="48">
        <v>22</v>
      </c>
      <c r="BZ27" s="120">
        <f>'2011v2021Data'!B55</f>
        <v>8883</v>
      </c>
      <c r="CA27" s="48">
        <v>22</v>
      </c>
      <c r="CB27" s="80">
        <f t="shared" si="2"/>
        <v>-8883</v>
      </c>
      <c r="CC27" s="84">
        <f>'2011v2021Data'!D55</f>
        <v>9464</v>
      </c>
      <c r="CE27" s="81">
        <f>'2011v2021Data'!E55</f>
        <v>9289</v>
      </c>
      <c r="CF27" s="48">
        <v>22</v>
      </c>
      <c r="CG27" s="80">
        <f t="shared" si="3"/>
        <v>-9289</v>
      </c>
      <c r="CH27" s="82">
        <f>'2011v2021Data'!G55</f>
        <v>9376</v>
      </c>
      <c r="CL27" s="48">
        <f t="shared" si="4"/>
        <v>22</v>
      </c>
      <c r="CM27" s="54">
        <f t="shared" si="8"/>
        <v>-406</v>
      </c>
      <c r="CN27" s="84">
        <f t="shared" si="9"/>
        <v>493</v>
      </c>
      <c r="CQ27" s="141" t="s">
        <v>887</v>
      </c>
      <c r="CR27" s="142">
        <f>SUM('2011v2021Data'!B98:B123)</f>
        <v>60482</v>
      </c>
      <c r="CS27" s="142">
        <f>SUM(CC70:CC95)</f>
        <v>77731</v>
      </c>
      <c r="CT27" s="140">
        <f t="shared" si="14"/>
        <v>138213</v>
      </c>
      <c r="CU27" s="142">
        <f>SUM('2011v2021Data'!E98:E123)</f>
        <v>68046</v>
      </c>
      <c r="CV27" s="142">
        <f>SUM('2011v2021Data'!G98:G123)</f>
        <v>82442</v>
      </c>
      <c r="CW27" s="140">
        <f t="shared" si="15"/>
        <v>150488</v>
      </c>
      <c r="CX27" s="140">
        <f t="shared" si="16"/>
        <v>7564</v>
      </c>
      <c r="CY27" s="140">
        <f t="shared" si="17"/>
        <v>4711</v>
      </c>
      <c r="CZ27" s="140">
        <f t="shared" si="18"/>
        <v>12275</v>
      </c>
      <c r="DA27" s="164">
        <f t="shared" si="19"/>
        <v>12.506200191792599</v>
      </c>
      <c r="DB27" s="160">
        <f t="shared" si="20"/>
        <v>6.0606450450914044</v>
      </c>
      <c r="DC27" s="160">
        <f t="shared" si="21"/>
        <v>8.8812195669003646</v>
      </c>
    </row>
    <row r="28" spans="1:108" x14ac:dyDescent="0.35">
      <c r="A28" s="116" t="s">
        <v>889</v>
      </c>
      <c r="AV28" s="103"/>
      <c r="AW28" s="107"/>
      <c r="AX28" s="108"/>
      <c r="AY28" s="108"/>
      <c r="AZ28" s="108"/>
      <c r="BA28" s="113"/>
      <c r="BB28" s="113"/>
      <c r="BC28" s="113"/>
      <c r="BD28" s="106"/>
      <c r="BE28" s="114"/>
      <c r="BF28" s="114"/>
      <c r="BG28" s="115"/>
      <c r="BH28" s="115"/>
      <c r="BI28" s="115"/>
      <c r="BJ28" s="115"/>
      <c r="BK28" s="115"/>
      <c r="BY28" s="48">
        <v>23</v>
      </c>
      <c r="BZ28" s="120">
        <f>'2011v2021Data'!B56</f>
        <v>8600</v>
      </c>
      <c r="CA28" s="48">
        <v>23</v>
      </c>
      <c r="CB28" s="80">
        <f t="shared" si="2"/>
        <v>-8600</v>
      </c>
      <c r="CC28" s="84">
        <f>'2011v2021Data'!D56</f>
        <v>9296</v>
      </c>
      <c r="CE28" s="81">
        <f>'2011v2021Data'!E56</f>
        <v>8397</v>
      </c>
      <c r="CF28" s="48">
        <v>23</v>
      </c>
      <c r="CG28" s="80">
        <f t="shared" si="3"/>
        <v>-8397</v>
      </c>
      <c r="CH28" s="82">
        <f>'2011v2021Data'!G56</f>
        <v>8902</v>
      </c>
      <c r="CL28" s="48">
        <f t="shared" si="4"/>
        <v>23</v>
      </c>
      <c r="CM28" s="54">
        <f t="shared" si="8"/>
        <v>203</v>
      </c>
      <c r="CN28" s="84">
        <f t="shared" si="9"/>
        <v>302</v>
      </c>
      <c r="CQ28" s="144" t="s">
        <v>5</v>
      </c>
      <c r="CR28" s="142">
        <f>SUM(CR25:CR27)</f>
        <v>527806</v>
      </c>
      <c r="CS28" s="142">
        <f>SUM(CS25:CS27)</f>
        <v>545239</v>
      </c>
      <c r="CT28" s="142">
        <f>SUM(CT25:CT27)</f>
        <v>1073045</v>
      </c>
      <c r="CU28" s="142">
        <f>SUM(CU25:CU27)</f>
        <v>560422</v>
      </c>
      <c r="CV28" s="142">
        <f t="shared" ref="CV28" si="22">SUM(CV25:CV27)</f>
        <v>584501</v>
      </c>
      <c r="CW28" s="140">
        <f t="shared" si="15"/>
        <v>1144923</v>
      </c>
      <c r="CX28" s="140">
        <f t="shared" si="16"/>
        <v>32616</v>
      </c>
      <c r="CY28" s="140">
        <f t="shared" si="17"/>
        <v>39262</v>
      </c>
      <c r="CZ28" s="140">
        <f t="shared" si="18"/>
        <v>71878</v>
      </c>
      <c r="DA28" s="160">
        <f t="shared" si="19"/>
        <v>6.1795432412666775</v>
      </c>
      <c r="DB28" s="160">
        <f t="shared" si="20"/>
        <v>7.2008788806376653</v>
      </c>
      <c r="DC28" s="160">
        <f t="shared" si="21"/>
        <v>6.6985075183240221</v>
      </c>
    </row>
    <row r="29" spans="1:108" x14ac:dyDescent="0.35">
      <c r="AV29" s="103"/>
      <c r="AW29" s="117"/>
      <c r="AX29" s="118"/>
      <c r="AY29" s="118"/>
      <c r="AZ29" s="118"/>
      <c r="BA29" s="117"/>
      <c r="BB29" s="117"/>
      <c r="BC29" s="117"/>
      <c r="BD29" s="103"/>
      <c r="BE29" s="115"/>
      <c r="BF29" s="115"/>
      <c r="BG29" s="115"/>
      <c r="BH29" s="115"/>
      <c r="BI29" s="115"/>
      <c r="BJ29" s="115"/>
      <c r="BK29" s="115"/>
      <c r="BY29" s="48">
        <v>24</v>
      </c>
      <c r="BZ29" s="120">
        <f>'2011v2021Data'!B57</f>
        <v>8401</v>
      </c>
      <c r="CA29" s="48">
        <v>24</v>
      </c>
      <c r="CB29" s="80">
        <f t="shared" si="2"/>
        <v>-8401</v>
      </c>
      <c r="CC29" s="84">
        <f>'2011v2021Data'!D57</f>
        <v>9329</v>
      </c>
      <c r="CE29" s="81">
        <f>'2011v2021Data'!E57</f>
        <v>8370</v>
      </c>
      <c r="CF29" s="48">
        <v>24</v>
      </c>
      <c r="CG29" s="80">
        <f t="shared" si="3"/>
        <v>-8370</v>
      </c>
      <c r="CH29" s="82">
        <f>'2011v2021Data'!G57</f>
        <v>8791</v>
      </c>
      <c r="CL29" s="48">
        <f t="shared" si="4"/>
        <v>24</v>
      </c>
      <c r="CM29" s="54">
        <f t="shared" si="8"/>
        <v>31</v>
      </c>
      <c r="CN29" s="84">
        <f t="shared" si="9"/>
        <v>390</v>
      </c>
      <c r="CQ29" s="51"/>
      <c r="CR29" s="112"/>
      <c r="CS29" s="51"/>
      <c r="CT29" s="51"/>
      <c r="CU29" s="51"/>
      <c r="CV29" s="112"/>
      <c r="CW29" s="112"/>
    </row>
    <row r="30" spans="1:108" x14ac:dyDescent="0.35">
      <c r="AV30" s="103"/>
      <c r="AW30" s="117"/>
      <c r="AX30" s="118"/>
      <c r="AY30" s="118"/>
      <c r="AZ30" s="118"/>
      <c r="BA30" s="117"/>
      <c r="BB30" s="117"/>
      <c r="BC30" s="117"/>
      <c r="BD30" s="103"/>
      <c r="BE30" s="115"/>
      <c r="BF30" s="115"/>
      <c r="BG30" s="115"/>
      <c r="BH30" s="115"/>
      <c r="BI30" s="115"/>
      <c r="BJ30" s="115"/>
      <c r="BK30" s="115"/>
      <c r="BY30" s="48">
        <v>25</v>
      </c>
      <c r="BZ30" s="120">
        <f>'2011v2021Data'!B58</f>
        <v>8741</v>
      </c>
      <c r="CA30" s="48">
        <v>25</v>
      </c>
      <c r="CB30" s="80">
        <f t="shared" si="2"/>
        <v>-8741</v>
      </c>
      <c r="CC30" s="84">
        <f>'2011v2021Data'!D58</f>
        <v>8545</v>
      </c>
      <c r="CE30" s="81">
        <f>'2011v2021Data'!E58</f>
        <v>8031</v>
      </c>
      <c r="CF30" s="48">
        <v>25</v>
      </c>
      <c r="CG30" s="80">
        <f t="shared" si="3"/>
        <v>-8031</v>
      </c>
      <c r="CH30" s="82">
        <f>'2011v2021Data'!G58</f>
        <v>8580</v>
      </c>
      <c r="CL30" s="48">
        <f t="shared" si="4"/>
        <v>25</v>
      </c>
      <c r="CM30" s="54">
        <f t="shared" si="8"/>
        <v>710</v>
      </c>
      <c r="CN30" s="84">
        <f t="shared" si="9"/>
        <v>-161</v>
      </c>
      <c r="CQ30" s="165" t="s">
        <v>902</v>
      </c>
      <c r="CR30" s="112"/>
      <c r="CS30" s="51"/>
      <c r="CT30" s="51"/>
      <c r="CU30" s="51"/>
      <c r="CV30" s="112"/>
      <c r="CW30" s="112"/>
    </row>
    <row r="31" spans="1:108" x14ac:dyDescent="0.35">
      <c r="AV31" s="103"/>
      <c r="AW31" s="118"/>
      <c r="AX31" s="118"/>
      <c r="AY31" s="118"/>
      <c r="AZ31" s="118"/>
      <c r="BA31" s="118"/>
      <c r="BB31" s="118"/>
      <c r="BC31" s="118"/>
      <c r="BD31" s="103"/>
      <c r="BE31" s="111"/>
      <c r="BF31" s="111"/>
      <c r="BG31" s="111"/>
      <c r="BH31" s="111"/>
      <c r="BI31" s="111"/>
      <c r="BJ31" s="111"/>
      <c r="BK31" s="111"/>
      <c r="BY31" s="48">
        <v>26</v>
      </c>
      <c r="BZ31" s="120">
        <f>'2011v2021Data'!B59</f>
        <v>8734</v>
      </c>
      <c r="CA31" s="48">
        <v>26</v>
      </c>
      <c r="CB31" s="80">
        <f t="shared" si="2"/>
        <v>-8734</v>
      </c>
      <c r="CC31" s="84">
        <f>'2011v2021Data'!D59</f>
        <v>8655</v>
      </c>
      <c r="CE31" s="81">
        <f>'2011v2021Data'!E59</f>
        <v>8133</v>
      </c>
      <c r="CF31" s="48">
        <v>26</v>
      </c>
      <c r="CG31" s="80">
        <f t="shared" si="3"/>
        <v>-8133</v>
      </c>
      <c r="CH31" s="82">
        <f>'2011v2021Data'!G59</f>
        <v>8401</v>
      </c>
      <c r="CL31" s="48">
        <f t="shared" si="4"/>
        <v>26</v>
      </c>
      <c r="CM31" s="54">
        <f t="shared" si="8"/>
        <v>601</v>
      </c>
      <c r="CN31" s="84">
        <f t="shared" si="9"/>
        <v>-333</v>
      </c>
      <c r="CQ31" s="165" t="s">
        <v>903</v>
      </c>
      <c r="CR31" s="112"/>
      <c r="CS31" s="51"/>
      <c r="CT31" s="51"/>
      <c r="CU31" s="51"/>
      <c r="CV31" s="112"/>
      <c r="CW31" s="112"/>
    </row>
    <row r="32" spans="1:108" x14ac:dyDescent="0.35">
      <c r="AV32" s="103"/>
      <c r="AW32" s="117"/>
      <c r="AX32" s="118"/>
      <c r="AY32" s="118"/>
      <c r="AZ32" s="118"/>
      <c r="BA32" s="117"/>
      <c r="BB32" s="117"/>
      <c r="BC32" s="117"/>
      <c r="BD32" s="103"/>
      <c r="BE32" s="115"/>
      <c r="BF32" s="115"/>
      <c r="BG32" s="115"/>
      <c r="BH32" s="115"/>
      <c r="BI32" s="115"/>
      <c r="BJ32" s="115"/>
      <c r="BK32" s="115"/>
      <c r="BY32" s="48">
        <v>27</v>
      </c>
      <c r="BZ32" s="120">
        <f>'2011v2021Data'!B60</f>
        <v>8577</v>
      </c>
      <c r="CA32" s="48">
        <v>27</v>
      </c>
      <c r="CB32" s="80">
        <f t="shared" si="2"/>
        <v>-8577</v>
      </c>
      <c r="CC32" s="84">
        <f>'2011v2021Data'!D60</f>
        <v>8556</v>
      </c>
      <c r="CE32" s="81">
        <f>'2011v2021Data'!E60</f>
        <v>8035</v>
      </c>
      <c r="CF32" s="48">
        <v>27</v>
      </c>
      <c r="CG32" s="80">
        <f t="shared" si="3"/>
        <v>-8035</v>
      </c>
      <c r="CH32" s="82">
        <f>'2011v2021Data'!G60</f>
        <v>8415</v>
      </c>
      <c r="CL32" s="48">
        <f t="shared" si="4"/>
        <v>27</v>
      </c>
      <c r="CM32" s="54">
        <f t="shared" si="8"/>
        <v>542</v>
      </c>
      <c r="CN32" s="84">
        <f t="shared" si="9"/>
        <v>-162</v>
      </c>
      <c r="CQ32" s="165" t="s">
        <v>904</v>
      </c>
      <c r="CR32" s="112"/>
      <c r="CS32" s="51"/>
      <c r="CT32" s="51"/>
      <c r="CU32" s="51"/>
      <c r="CV32" s="112"/>
      <c r="CW32" s="112"/>
    </row>
    <row r="33" spans="2:101" ht="17.5" customHeight="1" x14ac:dyDescent="0.35">
      <c r="AV33" s="103"/>
      <c r="AW33" s="118"/>
      <c r="AX33" s="118"/>
      <c r="AY33" s="118"/>
      <c r="AZ33" s="118"/>
      <c r="BA33" s="118"/>
      <c r="BB33" s="118"/>
      <c r="BC33" s="118"/>
      <c r="BD33" s="103"/>
      <c r="BE33" s="111"/>
      <c r="BF33" s="111"/>
      <c r="BG33" s="111"/>
      <c r="BH33" s="111"/>
      <c r="BI33" s="111"/>
      <c r="BJ33" s="111"/>
      <c r="BK33" s="111"/>
      <c r="BY33" s="48">
        <v>28</v>
      </c>
      <c r="BZ33" s="120">
        <f>'2011v2021Data'!B61</f>
        <v>8352</v>
      </c>
      <c r="CA33" s="48">
        <v>28</v>
      </c>
      <c r="CB33" s="80">
        <f t="shared" si="2"/>
        <v>-8352</v>
      </c>
      <c r="CC33" s="84">
        <f>'2011v2021Data'!D61</f>
        <v>8769</v>
      </c>
      <c r="CE33" s="81">
        <f>'2011v2021Data'!E61</f>
        <v>8026</v>
      </c>
      <c r="CF33" s="48">
        <v>28</v>
      </c>
      <c r="CG33" s="80">
        <f t="shared" si="3"/>
        <v>-8026</v>
      </c>
      <c r="CH33" s="82">
        <f>'2011v2021Data'!G61</f>
        <v>8311</v>
      </c>
      <c r="CL33" s="48">
        <f t="shared" si="4"/>
        <v>28</v>
      </c>
      <c r="CM33" s="54">
        <f t="shared" si="8"/>
        <v>326</v>
      </c>
      <c r="CN33" s="84">
        <f t="shared" si="9"/>
        <v>-41</v>
      </c>
      <c r="CQ33" s="165" t="s">
        <v>905</v>
      </c>
      <c r="CR33" s="112"/>
      <c r="CS33" s="51"/>
      <c r="CT33" s="51"/>
      <c r="CU33" s="51"/>
      <c r="CV33" s="112"/>
      <c r="CW33" s="112"/>
    </row>
    <row r="34" spans="2:101" ht="14.5" customHeight="1" x14ac:dyDescent="1.35">
      <c r="B34" s="119"/>
      <c r="C34" s="119"/>
      <c r="D34" s="119"/>
      <c r="E34" s="119"/>
      <c r="AX34" s="118"/>
      <c r="AY34" s="118"/>
      <c r="AZ34" s="118"/>
      <c r="BY34" s="48">
        <v>29</v>
      </c>
      <c r="BZ34" s="120">
        <f>'2011v2021Data'!B62</f>
        <v>8359</v>
      </c>
      <c r="CA34" s="48">
        <v>29</v>
      </c>
      <c r="CB34" s="80">
        <f t="shared" si="2"/>
        <v>-8359</v>
      </c>
      <c r="CC34" s="84">
        <f>'2011v2021Data'!D62</f>
        <v>8313</v>
      </c>
      <c r="CE34" s="81">
        <f>'2011v2021Data'!E62</f>
        <v>8125</v>
      </c>
      <c r="CF34" s="48">
        <v>29</v>
      </c>
      <c r="CG34" s="80">
        <f t="shared" si="3"/>
        <v>-8125</v>
      </c>
      <c r="CH34" s="82">
        <f>'2011v2021Data'!G62</f>
        <v>8536</v>
      </c>
      <c r="CL34" s="48">
        <f t="shared" si="4"/>
        <v>29</v>
      </c>
      <c r="CM34" s="54">
        <f t="shared" si="8"/>
        <v>234</v>
      </c>
      <c r="CN34" s="84">
        <f t="shared" si="9"/>
        <v>177</v>
      </c>
      <c r="CQ34" s="165" t="s">
        <v>906</v>
      </c>
      <c r="CR34" s="112"/>
      <c r="CS34" s="51"/>
      <c r="CT34" s="51"/>
      <c r="CU34" s="51"/>
      <c r="CV34" s="112"/>
      <c r="CW34" s="112"/>
    </row>
    <row r="35" spans="2:101" ht="14.5" customHeight="1" x14ac:dyDescent="1.35">
      <c r="B35" s="119"/>
      <c r="C35" s="119"/>
      <c r="D35" s="119"/>
      <c r="E35" s="119"/>
      <c r="AX35" s="118"/>
      <c r="AY35" s="118"/>
      <c r="AZ35" s="118"/>
      <c r="BY35" s="48">
        <v>30</v>
      </c>
      <c r="BZ35" s="120">
        <f>'2011v2021Data'!B63</f>
        <v>8475</v>
      </c>
      <c r="CA35" s="48">
        <v>30</v>
      </c>
      <c r="CB35" s="80">
        <f t="shared" si="2"/>
        <v>-8475</v>
      </c>
      <c r="CC35" s="84">
        <f>'2011v2021Data'!D63</f>
        <v>8861</v>
      </c>
      <c r="CE35" s="81">
        <f>'2011v2021Data'!E63</f>
        <v>8356</v>
      </c>
      <c r="CF35" s="48">
        <v>30</v>
      </c>
      <c r="CG35" s="80">
        <f t="shared" si="3"/>
        <v>-8356</v>
      </c>
      <c r="CH35" s="82">
        <f>'2011v2021Data'!G63</f>
        <v>8871</v>
      </c>
      <c r="CL35" s="48">
        <f t="shared" si="4"/>
        <v>30</v>
      </c>
      <c r="CM35" s="54">
        <f t="shared" si="8"/>
        <v>119</v>
      </c>
      <c r="CN35" s="84">
        <f t="shared" si="9"/>
        <v>396</v>
      </c>
      <c r="CQ35" s="165" t="s">
        <v>907</v>
      </c>
      <c r="CR35" s="112"/>
      <c r="CS35" s="51"/>
      <c r="CT35" s="51"/>
      <c r="CU35" s="51"/>
      <c r="CV35" s="112"/>
      <c r="CW35" s="112"/>
    </row>
    <row r="36" spans="2:101" ht="14.5" customHeight="1" x14ac:dyDescent="1.35">
      <c r="B36" s="119"/>
      <c r="C36" s="119"/>
      <c r="D36" s="119"/>
      <c r="E36" s="119"/>
      <c r="AX36" s="118"/>
      <c r="AY36" s="118"/>
      <c r="AZ36" s="118"/>
      <c r="BY36" s="48">
        <v>31</v>
      </c>
      <c r="BZ36" s="120">
        <f>'2011v2021Data'!B64</f>
        <v>8062</v>
      </c>
      <c r="CA36" s="48">
        <v>31</v>
      </c>
      <c r="CB36" s="80">
        <f t="shared" si="2"/>
        <v>-8062</v>
      </c>
      <c r="CC36" s="84">
        <f>'2011v2021Data'!D64</f>
        <v>8577</v>
      </c>
      <c r="CE36" s="81">
        <f>'2011v2021Data'!E64</f>
        <v>8119</v>
      </c>
      <c r="CF36" s="48">
        <v>31</v>
      </c>
      <c r="CG36" s="80">
        <f t="shared" si="3"/>
        <v>-8119</v>
      </c>
      <c r="CH36" s="82">
        <f>'2011v2021Data'!G64</f>
        <v>8830</v>
      </c>
      <c r="CL36" s="48">
        <f t="shared" si="4"/>
        <v>31</v>
      </c>
      <c r="CM36" s="54">
        <f t="shared" si="8"/>
        <v>-57</v>
      </c>
      <c r="CN36" s="84">
        <f t="shared" si="9"/>
        <v>768</v>
      </c>
      <c r="CQ36" s="165" t="s">
        <v>908</v>
      </c>
      <c r="CR36" s="112"/>
      <c r="CS36" s="51"/>
      <c r="CT36" s="51"/>
      <c r="CU36" s="51"/>
      <c r="CV36" s="112"/>
      <c r="CW36" s="112"/>
    </row>
    <row r="37" spans="2:101" x14ac:dyDescent="0.35">
      <c r="AX37" s="118"/>
      <c r="AY37" s="118"/>
      <c r="AZ37" s="118"/>
      <c r="BY37" s="48">
        <v>32</v>
      </c>
      <c r="BZ37" s="120">
        <f>'2011v2021Data'!B65</f>
        <v>7915</v>
      </c>
      <c r="CA37" s="48">
        <v>32</v>
      </c>
      <c r="CB37" s="80">
        <f t="shared" si="2"/>
        <v>-7915</v>
      </c>
      <c r="CC37" s="84">
        <f>'2011v2021Data'!D65</f>
        <v>7808</v>
      </c>
      <c r="CE37" s="81">
        <f>'2011v2021Data'!E65</f>
        <v>7972</v>
      </c>
      <c r="CF37" s="48">
        <v>32</v>
      </c>
      <c r="CG37" s="80">
        <f t="shared" si="3"/>
        <v>-7972</v>
      </c>
      <c r="CH37" s="82">
        <f>'2011v2021Data'!G65</f>
        <v>8758</v>
      </c>
      <c r="CL37" s="48">
        <f t="shared" si="4"/>
        <v>32</v>
      </c>
      <c r="CM37" s="54">
        <f t="shared" si="8"/>
        <v>-57</v>
      </c>
      <c r="CN37" s="84">
        <f t="shared" si="9"/>
        <v>843</v>
      </c>
      <c r="CQ37" s="165" t="s">
        <v>909</v>
      </c>
      <c r="CR37" s="112"/>
      <c r="CS37" s="51"/>
      <c r="CT37" s="51"/>
      <c r="CU37" s="51"/>
      <c r="CV37" s="112"/>
      <c r="CW37" s="112"/>
    </row>
    <row r="38" spans="2:101" x14ac:dyDescent="0.35">
      <c r="AX38" s="118"/>
      <c r="AY38" s="118"/>
      <c r="AZ38" s="118"/>
      <c r="BY38" s="48">
        <v>33</v>
      </c>
      <c r="BZ38" s="120">
        <f>'2011v2021Data'!B66</f>
        <v>7268</v>
      </c>
      <c r="CA38" s="48">
        <v>33</v>
      </c>
      <c r="CB38" s="80">
        <f t="shared" si="2"/>
        <v>-7268</v>
      </c>
      <c r="CC38" s="84">
        <f>'2011v2021Data'!D66</f>
        <v>7384</v>
      </c>
      <c r="CE38" s="81">
        <f>'2011v2021Data'!E66</f>
        <v>8051</v>
      </c>
      <c r="CF38" s="48">
        <v>33</v>
      </c>
      <c r="CG38" s="80">
        <f t="shared" si="3"/>
        <v>-8051</v>
      </c>
      <c r="CH38" s="82">
        <f>'2011v2021Data'!G66</f>
        <v>9009</v>
      </c>
      <c r="CL38" s="48">
        <f t="shared" si="4"/>
        <v>33</v>
      </c>
      <c r="CM38" s="54">
        <f t="shared" si="8"/>
        <v>-783</v>
      </c>
      <c r="CN38" s="84">
        <f t="shared" si="9"/>
        <v>1741</v>
      </c>
      <c r="CQ38" s="51"/>
      <c r="CR38" s="112"/>
      <c r="CS38" s="51"/>
      <c r="CT38" s="51"/>
      <c r="CU38" s="51"/>
      <c r="CV38" s="112"/>
      <c r="CW38" s="112"/>
    </row>
    <row r="39" spans="2:101" x14ac:dyDescent="0.35">
      <c r="AX39" s="118"/>
      <c r="AY39" s="118"/>
      <c r="AZ39" s="118"/>
      <c r="BY39" s="48">
        <v>34</v>
      </c>
      <c r="BZ39" s="120">
        <f>'2011v2021Data'!B67</f>
        <v>7450</v>
      </c>
      <c r="CA39" s="48">
        <v>34</v>
      </c>
      <c r="CB39" s="80">
        <f t="shared" si="2"/>
        <v>-7450</v>
      </c>
      <c r="CC39" s="84">
        <f>'2011v2021Data'!D67</f>
        <v>7369</v>
      </c>
      <c r="CE39" s="81">
        <f>'2011v2021Data'!E67</f>
        <v>7920</v>
      </c>
      <c r="CF39" s="48">
        <v>34</v>
      </c>
      <c r="CG39" s="80">
        <f t="shared" si="3"/>
        <v>-7920</v>
      </c>
      <c r="CH39" s="82">
        <f>'2011v2021Data'!G67</f>
        <v>8960</v>
      </c>
      <c r="CL39" s="48">
        <f t="shared" si="4"/>
        <v>34</v>
      </c>
      <c r="CM39" s="54">
        <f t="shared" si="8"/>
        <v>-470</v>
      </c>
      <c r="CN39" s="84">
        <f t="shared" si="9"/>
        <v>1510</v>
      </c>
      <c r="CQ39" s="51"/>
      <c r="CR39" s="112"/>
      <c r="CS39" s="51"/>
      <c r="CT39" s="51"/>
      <c r="CU39" s="51"/>
      <c r="CV39" s="112"/>
      <c r="CW39" s="112"/>
    </row>
    <row r="40" spans="2:101" x14ac:dyDescent="0.35">
      <c r="AX40" s="118"/>
      <c r="AY40" s="118"/>
      <c r="AZ40" s="118"/>
      <c r="BY40" s="48">
        <v>35</v>
      </c>
      <c r="BZ40" s="120">
        <f>'2011v2021Data'!B68</f>
        <v>7037</v>
      </c>
      <c r="CA40" s="48">
        <v>35</v>
      </c>
      <c r="CB40" s="80">
        <f t="shared" si="2"/>
        <v>-7037</v>
      </c>
      <c r="CC40" s="84">
        <f>'2011v2021Data'!D68</f>
        <v>7112</v>
      </c>
      <c r="CE40" s="81">
        <f>'2011v2021Data'!E68</f>
        <v>7827</v>
      </c>
      <c r="CF40" s="48">
        <v>35</v>
      </c>
      <c r="CG40" s="80">
        <f t="shared" si="3"/>
        <v>-7827</v>
      </c>
      <c r="CH40" s="82">
        <f>'2011v2021Data'!G68</f>
        <v>8582</v>
      </c>
      <c r="CL40" s="48">
        <f t="shared" si="4"/>
        <v>35</v>
      </c>
      <c r="CM40" s="54">
        <f t="shared" si="8"/>
        <v>-790</v>
      </c>
      <c r="CN40" s="84">
        <f t="shared" si="9"/>
        <v>1545</v>
      </c>
      <c r="CQ40" s="51"/>
      <c r="CR40" s="112"/>
      <c r="CS40" s="51"/>
      <c r="CT40" s="51"/>
      <c r="CU40" s="51"/>
      <c r="CV40" s="112"/>
      <c r="CW40" s="112"/>
    </row>
    <row r="41" spans="2:101" x14ac:dyDescent="0.35">
      <c r="AX41" s="118"/>
      <c r="AY41" s="118"/>
      <c r="AZ41" s="118"/>
      <c r="BY41" s="48">
        <v>36</v>
      </c>
      <c r="BZ41" s="120">
        <f>'2011v2021Data'!B69</f>
        <v>7127</v>
      </c>
      <c r="CA41" s="48">
        <v>36</v>
      </c>
      <c r="CB41" s="80">
        <f t="shared" si="2"/>
        <v>-7127</v>
      </c>
      <c r="CC41" s="84">
        <f>'2011v2021Data'!D69</f>
        <v>7030</v>
      </c>
      <c r="CE41" s="81">
        <f>'2011v2021Data'!E69</f>
        <v>7868</v>
      </c>
      <c r="CF41" s="48">
        <v>36</v>
      </c>
      <c r="CG41" s="80">
        <f t="shared" si="3"/>
        <v>-7868</v>
      </c>
      <c r="CH41" s="82">
        <f>'2011v2021Data'!G69</f>
        <v>8475</v>
      </c>
      <c r="CL41" s="48">
        <f t="shared" si="4"/>
        <v>36</v>
      </c>
      <c r="CM41" s="54">
        <f t="shared" si="8"/>
        <v>-741</v>
      </c>
      <c r="CN41" s="84">
        <f t="shared" si="9"/>
        <v>1348</v>
      </c>
      <c r="CQ41" s="51"/>
      <c r="CR41" s="112"/>
      <c r="CS41" s="51"/>
      <c r="CT41" s="51"/>
      <c r="CU41" s="51"/>
      <c r="CV41" s="112"/>
      <c r="CW41" s="112"/>
    </row>
    <row r="42" spans="2:101" x14ac:dyDescent="0.35">
      <c r="AX42" s="118"/>
      <c r="AY42" s="118"/>
      <c r="AZ42" s="118"/>
      <c r="BY42" s="48">
        <v>37</v>
      </c>
      <c r="BZ42" s="120">
        <f>'2011v2021Data'!B70</f>
        <v>7138</v>
      </c>
      <c r="CA42" s="48">
        <v>37</v>
      </c>
      <c r="CB42" s="80">
        <f t="shared" si="2"/>
        <v>-7138</v>
      </c>
      <c r="CC42" s="84">
        <f>'2011v2021Data'!D70</f>
        <v>6806</v>
      </c>
      <c r="CE42" s="81">
        <f>'2011v2021Data'!E70</f>
        <v>7635</v>
      </c>
      <c r="CF42" s="48">
        <v>37</v>
      </c>
      <c r="CG42" s="80">
        <f t="shared" si="3"/>
        <v>-7635</v>
      </c>
      <c r="CH42" s="82">
        <f>'2011v2021Data'!G70</f>
        <v>8425</v>
      </c>
      <c r="CL42" s="48">
        <f t="shared" si="4"/>
        <v>37</v>
      </c>
      <c r="CM42" s="54">
        <f t="shared" si="8"/>
        <v>-497</v>
      </c>
      <c r="CN42" s="84">
        <f t="shared" si="9"/>
        <v>1287</v>
      </c>
      <c r="CQ42" s="51"/>
      <c r="CR42" s="112"/>
      <c r="CS42" s="51"/>
      <c r="CT42" s="51"/>
      <c r="CU42" s="51"/>
      <c r="CV42" s="112"/>
      <c r="CW42" s="112"/>
    </row>
    <row r="43" spans="2:101" x14ac:dyDescent="0.35">
      <c r="AX43" s="118"/>
      <c r="AY43" s="118"/>
      <c r="AZ43" s="118"/>
      <c r="BY43" s="48">
        <v>38</v>
      </c>
      <c r="BZ43" s="120">
        <f>'2011v2021Data'!B71</f>
        <v>7222</v>
      </c>
      <c r="CA43" s="48">
        <v>38</v>
      </c>
      <c r="CB43" s="80">
        <f t="shared" si="2"/>
        <v>-7222</v>
      </c>
      <c r="CC43" s="84">
        <f>'2011v2021Data'!D71</f>
        <v>7173</v>
      </c>
      <c r="CE43" s="81">
        <f>'2011v2021Data'!E71</f>
        <v>7583</v>
      </c>
      <c r="CF43" s="48">
        <v>38</v>
      </c>
      <c r="CG43" s="80">
        <f t="shared" si="3"/>
        <v>-7583</v>
      </c>
      <c r="CH43" s="82">
        <f>'2011v2021Data'!G71</f>
        <v>8459</v>
      </c>
      <c r="CL43" s="48">
        <f t="shared" si="4"/>
        <v>38</v>
      </c>
      <c r="CM43" s="54">
        <f t="shared" si="8"/>
        <v>-361</v>
      </c>
      <c r="CN43" s="84">
        <f t="shared" si="9"/>
        <v>1237</v>
      </c>
      <c r="CQ43" s="51"/>
      <c r="CR43" s="112"/>
      <c r="CS43" s="51"/>
      <c r="CT43" s="51"/>
      <c r="CU43" s="51"/>
      <c r="CV43" s="112"/>
      <c r="CW43" s="112"/>
    </row>
    <row r="44" spans="2:101" x14ac:dyDescent="0.35">
      <c r="AX44" s="118"/>
      <c r="AY44" s="118"/>
      <c r="AZ44" s="118"/>
      <c r="BY44" s="48">
        <v>39</v>
      </c>
      <c r="BZ44" s="120">
        <f>'2011v2021Data'!B72</f>
        <v>7264</v>
      </c>
      <c r="CA44" s="48">
        <v>39</v>
      </c>
      <c r="CB44" s="80">
        <f t="shared" si="2"/>
        <v>-7264</v>
      </c>
      <c r="CC44" s="84">
        <f>'2011v2021Data'!D72</f>
        <v>7496</v>
      </c>
      <c r="CE44" s="81">
        <f>'2011v2021Data'!E72</f>
        <v>7498</v>
      </c>
      <c r="CF44" s="48">
        <v>39</v>
      </c>
      <c r="CG44" s="80">
        <f t="shared" si="3"/>
        <v>-7498</v>
      </c>
      <c r="CH44" s="82">
        <f>'2011v2021Data'!G72</f>
        <v>8276</v>
      </c>
      <c r="CL44" s="48">
        <f t="shared" si="4"/>
        <v>39</v>
      </c>
      <c r="CM44" s="54">
        <f t="shared" si="8"/>
        <v>-234</v>
      </c>
      <c r="CN44" s="84">
        <f t="shared" si="9"/>
        <v>1012</v>
      </c>
      <c r="CQ44" s="51"/>
      <c r="CR44" s="112"/>
      <c r="CS44" s="51"/>
      <c r="CT44" s="51"/>
      <c r="CU44" s="51"/>
      <c r="CV44" s="112"/>
      <c r="CW44" s="112"/>
    </row>
    <row r="45" spans="2:101" x14ac:dyDescent="0.35">
      <c r="AX45" s="118"/>
      <c r="AY45" s="118"/>
      <c r="AZ45" s="118"/>
      <c r="BY45" s="48">
        <v>40</v>
      </c>
      <c r="BZ45" s="120">
        <f>'2011v2021Data'!B73</f>
        <v>7299</v>
      </c>
      <c r="CA45" s="48">
        <v>40</v>
      </c>
      <c r="CB45" s="80">
        <f t="shared" si="2"/>
        <v>-7299</v>
      </c>
      <c r="CC45" s="84">
        <f>'2011v2021Data'!D73</f>
        <v>7362</v>
      </c>
      <c r="CE45" s="81">
        <f>'2011v2021Data'!E73</f>
        <v>7611</v>
      </c>
      <c r="CF45" s="48">
        <v>40</v>
      </c>
      <c r="CG45" s="80">
        <f t="shared" si="3"/>
        <v>-7611</v>
      </c>
      <c r="CH45" s="82">
        <f>'2011v2021Data'!G73</f>
        <v>8282</v>
      </c>
      <c r="CL45" s="48">
        <f t="shared" si="4"/>
        <v>40</v>
      </c>
      <c r="CM45" s="54">
        <f t="shared" si="8"/>
        <v>-312</v>
      </c>
      <c r="CN45" s="84">
        <f t="shared" si="9"/>
        <v>983</v>
      </c>
      <c r="CQ45" s="51"/>
      <c r="CR45" s="112"/>
      <c r="CS45" s="51"/>
      <c r="CT45" s="51"/>
      <c r="CU45" s="51"/>
      <c r="CV45" s="112"/>
      <c r="CW45" s="112"/>
    </row>
    <row r="46" spans="2:101" x14ac:dyDescent="0.35">
      <c r="AX46" s="118"/>
      <c r="AY46" s="118"/>
      <c r="AZ46" s="118"/>
      <c r="BY46" s="48">
        <v>41</v>
      </c>
      <c r="BZ46" s="120">
        <f>'2011v2021Data'!B74</f>
        <v>7148</v>
      </c>
      <c r="CA46" s="48">
        <v>41</v>
      </c>
      <c r="CB46" s="80">
        <f t="shared" si="2"/>
        <v>-7148</v>
      </c>
      <c r="CC46" s="84">
        <f>'2011v2021Data'!D74</f>
        <v>7397</v>
      </c>
      <c r="CE46" s="81">
        <f>'2011v2021Data'!E74</f>
        <v>7304</v>
      </c>
      <c r="CF46" s="48">
        <v>41</v>
      </c>
      <c r="CG46" s="80">
        <f t="shared" si="3"/>
        <v>-7304</v>
      </c>
      <c r="CH46" s="82">
        <f>'2011v2021Data'!G74</f>
        <v>8223</v>
      </c>
      <c r="CL46" s="48">
        <f t="shared" si="4"/>
        <v>41</v>
      </c>
      <c r="CM46" s="54">
        <f t="shared" si="8"/>
        <v>-156</v>
      </c>
      <c r="CN46" s="84">
        <f t="shared" si="9"/>
        <v>1075</v>
      </c>
      <c r="CQ46" s="51"/>
      <c r="CR46" s="112"/>
      <c r="CS46" s="51"/>
      <c r="CT46" s="51"/>
      <c r="CU46" s="51"/>
      <c r="CV46" s="112"/>
      <c r="CW46" s="112"/>
    </row>
    <row r="47" spans="2:101" x14ac:dyDescent="0.35">
      <c r="BY47" s="48">
        <v>42</v>
      </c>
      <c r="BZ47" s="120">
        <f>'2011v2021Data'!B75</f>
        <v>7125</v>
      </c>
      <c r="CA47" s="48">
        <v>42</v>
      </c>
      <c r="CB47" s="80">
        <f t="shared" si="2"/>
        <v>-7125</v>
      </c>
      <c r="CC47" s="84">
        <f>'2011v2021Data'!D75</f>
        <v>7301</v>
      </c>
      <c r="CE47" s="81">
        <f>'2011v2021Data'!E75</f>
        <v>7205</v>
      </c>
      <c r="CF47" s="48">
        <v>42</v>
      </c>
      <c r="CG47" s="80">
        <f t="shared" si="3"/>
        <v>-7205</v>
      </c>
      <c r="CH47" s="82">
        <f>'2011v2021Data'!G75</f>
        <v>7493</v>
      </c>
      <c r="CL47" s="48">
        <f t="shared" si="4"/>
        <v>42</v>
      </c>
      <c r="CM47" s="54">
        <f t="shared" si="8"/>
        <v>-80</v>
      </c>
      <c r="CN47" s="84">
        <f t="shared" si="9"/>
        <v>368</v>
      </c>
      <c r="CQ47" s="51"/>
      <c r="CR47" s="51"/>
      <c r="CS47" s="51"/>
      <c r="CT47" s="51"/>
      <c r="CU47" s="51"/>
      <c r="CV47" s="51"/>
      <c r="CW47" s="51"/>
    </row>
    <row r="48" spans="2:101" x14ac:dyDescent="0.35">
      <c r="BY48" s="48">
        <v>43</v>
      </c>
      <c r="BZ48" s="120">
        <f>'2011v2021Data'!B76</f>
        <v>7083</v>
      </c>
      <c r="CA48" s="48">
        <v>43</v>
      </c>
      <c r="CB48" s="80">
        <f t="shared" si="2"/>
        <v>-7083</v>
      </c>
      <c r="CC48" s="84">
        <f>'2011v2021Data'!D76</f>
        <v>7231</v>
      </c>
      <c r="CE48" s="81">
        <f>'2011v2021Data'!E76</f>
        <v>6849</v>
      </c>
      <c r="CF48" s="48">
        <v>43</v>
      </c>
      <c r="CG48" s="80">
        <f t="shared" si="3"/>
        <v>-6849</v>
      </c>
      <c r="CH48" s="82">
        <f>'2011v2021Data'!G76</f>
        <v>7128</v>
      </c>
      <c r="CL48" s="48">
        <f t="shared" si="4"/>
        <v>43</v>
      </c>
      <c r="CM48" s="54">
        <f t="shared" si="8"/>
        <v>234</v>
      </c>
      <c r="CN48" s="84">
        <f t="shared" si="9"/>
        <v>45</v>
      </c>
      <c r="CQ48" s="51"/>
      <c r="CR48" s="51"/>
      <c r="CS48" s="51"/>
      <c r="CT48" s="51"/>
      <c r="CU48" s="51"/>
      <c r="CV48" s="51"/>
      <c r="CW48" s="51"/>
    </row>
    <row r="49" spans="77:92" x14ac:dyDescent="0.35">
      <c r="BY49" s="48">
        <v>44</v>
      </c>
      <c r="BZ49" s="120">
        <f>'2011v2021Data'!B77</f>
        <v>6939</v>
      </c>
      <c r="CA49" s="48">
        <v>44</v>
      </c>
      <c r="CB49" s="80">
        <f t="shared" si="2"/>
        <v>-6939</v>
      </c>
      <c r="CC49" s="84">
        <f>'2011v2021Data'!D77</f>
        <v>7199</v>
      </c>
      <c r="CE49" s="81">
        <f>'2011v2021Data'!E77</f>
        <v>6884</v>
      </c>
      <c r="CF49" s="48">
        <v>44</v>
      </c>
      <c r="CG49" s="80">
        <f t="shared" si="3"/>
        <v>-6884</v>
      </c>
      <c r="CH49" s="82">
        <f>'2011v2021Data'!G77</f>
        <v>7018</v>
      </c>
      <c r="CL49" s="48">
        <f t="shared" si="4"/>
        <v>44</v>
      </c>
      <c r="CM49" s="54">
        <f t="shared" si="8"/>
        <v>55</v>
      </c>
      <c r="CN49" s="84">
        <f t="shared" si="9"/>
        <v>79</v>
      </c>
    </row>
    <row r="50" spans="77:92" x14ac:dyDescent="0.35">
      <c r="BY50" s="48">
        <v>45</v>
      </c>
      <c r="BZ50" s="120">
        <f>'2011v2021Data'!B78</f>
        <v>6872</v>
      </c>
      <c r="CA50" s="48">
        <v>45</v>
      </c>
      <c r="CB50" s="80">
        <f t="shared" si="2"/>
        <v>-6872</v>
      </c>
      <c r="CC50" s="84">
        <f>'2011v2021Data'!D78</f>
        <v>7140</v>
      </c>
      <c r="CE50" s="81">
        <f>'2011v2021Data'!E78</f>
        <v>6736</v>
      </c>
      <c r="CF50" s="48">
        <v>45</v>
      </c>
      <c r="CG50" s="80">
        <f t="shared" si="3"/>
        <v>-6736</v>
      </c>
      <c r="CH50" s="82">
        <f>'2011v2021Data'!G78</f>
        <v>6772</v>
      </c>
      <c r="CL50" s="48">
        <f t="shared" si="4"/>
        <v>45</v>
      </c>
      <c r="CM50" s="54">
        <f t="shared" si="8"/>
        <v>136</v>
      </c>
      <c r="CN50" s="84">
        <f t="shared" si="9"/>
        <v>-100</v>
      </c>
    </row>
    <row r="51" spans="77:92" x14ac:dyDescent="0.35">
      <c r="BY51" s="48">
        <v>46</v>
      </c>
      <c r="BZ51" s="120">
        <f>'2011v2021Data'!B79</f>
        <v>6817</v>
      </c>
      <c r="CA51" s="48">
        <v>46</v>
      </c>
      <c r="CB51" s="80">
        <f t="shared" si="2"/>
        <v>-6817</v>
      </c>
      <c r="CC51" s="84">
        <f>'2011v2021Data'!D79</f>
        <v>7036</v>
      </c>
      <c r="CE51" s="81">
        <f>'2011v2021Data'!E79</f>
        <v>6682</v>
      </c>
      <c r="CF51" s="48">
        <v>46</v>
      </c>
      <c r="CG51" s="80">
        <f t="shared" si="3"/>
        <v>-6682</v>
      </c>
      <c r="CH51" s="82">
        <f>'2011v2021Data'!G79</f>
        <v>6724</v>
      </c>
      <c r="CL51" s="48">
        <f t="shared" si="4"/>
        <v>46</v>
      </c>
      <c r="CM51" s="54">
        <f t="shared" si="8"/>
        <v>135</v>
      </c>
      <c r="CN51" s="84">
        <f t="shared" si="9"/>
        <v>-93</v>
      </c>
    </row>
    <row r="52" spans="77:92" x14ac:dyDescent="0.35">
      <c r="BY52" s="48">
        <v>47</v>
      </c>
      <c r="BZ52" s="120">
        <f>'2011v2021Data'!B80</f>
        <v>6605</v>
      </c>
      <c r="CA52" s="48">
        <v>47</v>
      </c>
      <c r="CB52" s="80">
        <f t="shared" si="2"/>
        <v>-6605</v>
      </c>
      <c r="CC52" s="84">
        <f>'2011v2021Data'!D80</f>
        <v>6937</v>
      </c>
      <c r="CE52" s="81">
        <f>'2011v2021Data'!E80</f>
        <v>6811</v>
      </c>
      <c r="CF52" s="48">
        <v>47</v>
      </c>
      <c r="CG52" s="80">
        <f t="shared" si="3"/>
        <v>-6811</v>
      </c>
      <c r="CH52" s="82">
        <f>'2011v2021Data'!G80</f>
        <v>6584</v>
      </c>
      <c r="CL52" s="48">
        <f t="shared" si="4"/>
        <v>47</v>
      </c>
      <c r="CM52" s="54">
        <f t="shared" si="8"/>
        <v>-206</v>
      </c>
      <c r="CN52" s="84">
        <f t="shared" si="9"/>
        <v>-21</v>
      </c>
    </row>
    <row r="53" spans="77:92" x14ac:dyDescent="0.35">
      <c r="BY53" s="48">
        <v>48</v>
      </c>
      <c r="BZ53" s="120">
        <f>'2011v2021Data'!B81</f>
        <v>6725</v>
      </c>
      <c r="CA53" s="48">
        <v>48</v>
      </c>
      <c r="CB53" s="80">
        <f t="shared" si="2"/>
        <v>-6725</v>
      </c>
      <c r="CC53" s="84">
        <f>'2011v2021Data'!D81</f>
        <v>6870</v>
      </c>
      <c r="CE53" s="81">
        <f>'2011v2021Data'!E81</f>
        <v>6987</v>
      </c>
      <c r="CF53" s="48">
        <v>48</v>
      </c>
      <c r="CG53" s="80">
        <f t="shared" si="3"/>
        <v>-6987</v>
      </c>
      <c r="CH53" s="82">
        <f>'2011v2021Data'!G81</f>
        <v>6763</v>
      </c>
      <c r="CL53" s="48">
        <f t="shared" si="4"/>
        <v>48</v>
      </c>
      <c r="CM53" s="54">
        <f t="shared" si="8"/>
        <v>-262</v>
      </c>
      <c r="CN53" s="84">
        <f t="shared" si="9"/>
        <v>38</v>
      </c>
    </row>
    <row r="54" spans="77:92" x14ac:dyDescent="0.35">
      <c r="BY54" s="48">
        <v>49</v>
      </c>
      <c r="BZ54" s="120">
        <f>'2011v2021Data'!B82</f>
        <v>6511</v>
      </c>
      <c r="CA54" s="48">
        <v>49</v>
      </c>
      <c r="CB54" s="80">
        <f t="shared" si="2"/>
        <v>-6511</v>
      </c>
      <c r="CC54" s="84">
        <f>'2011v2021Data'!D82</f>
        <v>6596</v>
      </c>
      <c r="CE54" s="81">
        <f>'2011v2021Data'!E82</f>
        <v>6851</v>
      </c>
      <c r="CF54" s="48">
        <v>49</v>
      </c>
      <c r="CG54" s="80">
        <f t="shared" si="3"/>
        <v>-6851</v>
      </c>
      <c r="CH54" s="82">
        <f>'2011v2021Data'!G82</f>
        <v>7144</v>
      </c>
      <c r="CL54" s="48">
        <f t="shared" si="4"/>
        <v>49</v>
      </c>
      <c r="CM54" s="54">
        <f t="shared" si="8"/>
        <v>-340</v>
      </c>
      <c r="CN54" s="84">
        <f t="shared" si="9"/>
        <v>633</v>
      </c>
    </row>
    <row r="55" spans="77:92" x14ac:dyDescent="0.35">
      <c r="BY55" s="48">
        <v>50</v>
      </c>
      <c r="BZ55" s="120">
        <f>'2011v2021Data'!B83</f>
        <v>6007</v>
      </c>
      <c r="CA55" s="48">
        <v>50</v>
      </c>
      <c r="CB55" s="80">
        <f t="shared" si="2"/>
        <v>-6007</v>
      </c>
      <c r="CC55" s="84">
        <f>'2011v2021Data'!D83</f>
        <v>6328</v>
      </c>
      <c r="CE55" s="81">
        <f>'2011v2021Data'!E83</f>
        <v>7207</v>
      </c>
      <c r="CF55" s="48">
        <v>50</v>
      </c>
      <c r="CG55" s="80">
        <f t="shared" si="3"/>
        <v>-7207</v>
      </c>
      <c r="CH55" s="82">
        <f>'2011v2021Data'!G83</f>
        <v>7025</v>
      </c>
      <c r="CL55" s="48">
        <f t="shared" si="4"/>
        <v>50</v>
      </c>
      <c r="CM55" s="54">
        <f t="shared" si="8"/>
        <v>-1200</v>
      </c>
      <c r="CN55" s="84">
        <f t="shared" si="9"/>
        <v>1018</v>
      </c>
    </row>
    <row r="56" spans="77:92" x14ac:dyDescent="0.35">
      <c r="BY56" s="48">
        <v>51</v>
      </c>
      <c r="BZ56" s="120">
        <f>'2011v2021Data'!B84</f>
        <v>5743</v>
      </c>
      <c r="CA56" s="48">
        <v>51</v>
      </c>
      <c r="CB56" s="80">
        <f t="shared" si="2"/>
        <v>-5743</v>
      </c>
      <c r="CC56" s="84">
        <f>'2011v2021Data'!D84</f>
        <v>6052</v>
      </c>
      <c r="CE56" s="81">
        <f>'2011v2021Data'!E84</f>
        <v>7023</v>
      </c>
      <c r="CF56" s="48">
        <v>51</v>
      </c>
      <c r="CG56" s="80">
        <f t="shared" si="3"/>
        <v>-7023</v>
      </c>
      <c r="CH56" s="82">
        <f>'2011v2021Data'!G84</f>
        <v>7146</v>
      </c>
      <c r="CL56" s="48">
        <f t="shared" si="4"/>
        <v>51</v>
      </c>
      <c r="CM56" s="54">
        <f t="shared" si="8"/>
        <v>-1280</v>
      </c>
      <c r="CN56" s="84">
        <f t="shared" si="9"/>
        <v>1403</v>
      </c>
    </row>
    <row r="57" spans="77:92" x14ac:dyDescent="0.35">
      <c r="BY57" s="48">
        <v>52</v>
      </c>
      <c r="BZ57" s="120">
        <f>'2011v2021Data'!B85</f>
        <v>5711</v>
      </c>
      <c r="CA57" s="48">
        <v>52</v>
      </c>
      <c r="CB57" s="80">
        <f t="shared" si="2"/>
        <v>-5711</v>
      </c>
      <c r="CC57" s="84">
        <f>'2011v2021Data'!D85</f>
        <v>5884</v>
      </c>
      <c r="CE57" s="81">
        <f>'2011v2021Data'!E85</f>
        <v>7101</v>
      </c>
      <c r="CF57" s="48">
        <v>52</v>
      </c>
      <c r="CG57" s="80">
        <f t="shared" si="3"/>
        <v>-7101</v>
      </c>
      <c r="CH57" s="82">
        <f>'2011v2021Data'!G85</f>
        <v>6938</v>
      </c>
      <c r="CL57" s="48">
        <f t="shared" si="4"/>
        <v>52</v>
      </c>
      <c r="CM57" s="54">
        <f t="shared" si="8"/>
        <v>-1390</v>
      </c>
      <c r="CN57" s="84">
        <f t="shared" si="9"/>
        <v>1227</v>
      </c>
    </row>
    <row r="58" spans="77:92" x14ac:dyDescent="0.35">
      <c r="BY58" s="48">
        <v>53</v>
      </c>
      <c r="BZ58" s="120">
        <f>'2011v2021Data'!B86</f>
        <v>5676</v>
      </c>
      <c r="CA58" s="48">
        <v>53</v>
      </c>
      <c r="CB58" s="80">
        <f t="shared" si="2"/>
        <v>-5676</v>
      </c>
      <c r="CC58" s="84">
        <f>'2011v2021Data'!D86</f>
        <v>5633</v>
      </c>
      <c r="CE58" s="81">
        <f>'2011v2021Data'!E86</f>
        <v>7016</v>
      </c>
      <c r="CF58" s="48">
        <v>53</v>
      </c>
      <c r="CG58" s="80">
        <f t="shared" si="3"/>
        <v>-7016</v>
      </c>
      <c r="CH58" s="82">
        <f>'2011v2021Data'!G86</f>
        <v>6933</v>
      </c>
      <c r="CL58" s="48">
        <f t="shared" si="4"/>
        <v>53</v>
      </c>
      <c r="CM58" s="54">
        <f t="shared" si="8"/>
        <v>-1340</v>
      </c>
      <c r="CN58" s="84">
        <f t="shared" si="9"/>
        <v>1257</v>
      </c>
    </row>
    <row r="59" spans="77:92" x14ac:dyDescent="0.35">
      <c r="BY59" s="48">
        <v>54</v>
      </c>
      <c r="BZ59" s="120">
        <f>'2011v2021Data'!B87</f>
        <v>5242</v>
      </c>
      <c r="CA59" s="48">
        <v>54</v>
      </c>
      <c r="CB59" s="80">
        <f t="shared" si="2"/>
        <v>-5242</v>
      </c>
      <c r="CC59" s="84">
        <f>'2011v2021Data'!D87</f>
        <v>5422</v>
      </c>
      <c r="CE59" s="81">
        <f>'2011v2021Data'!E87</f>
        <v>6735</v>
      </c>
      <c r="CF59" s="48">
        <v>54</v>
      </c>
      <c r="CG59" s="80">
        <f t="shared" si="3"/>
        <v>-6735</v>
      </c>
      <c r="CH59" s="82">
        <f>'2011v2021Data'!G87</f>
        <v>6830</v>
      </c>
      <c r="CL59" s="48">
        <f t="shared" si="4"/>
        <v>54</v>
      </c>
      <c r="CM59" s="54">
        <f t="shared" si="8"/>
        <v>-1493</v>
      </c>
      <c r="CN59" s="84">
        <f t="shared" si="9"/>
        <v>1588</v>
      </c>
    </row>
    <row r="60" spans="77:92" x14ac:dyDescent="0.35">
      <c r="BY60" s="48">
        <v>55</v>
      </c>
      <c r="BZ60" s="120">
        <f>'2011v2021Data'!B88</f>
        <v>5217</v>
      </c>
      <c r="CA60" s="48">
        <v>55</v>
      </c>
      <c r="CB60" s="80">
        <f t="shared" si="2"/>
        <v>-5217</v>
      </c>
      <c r="CC60" s="84">
        <f>'2011v2021Data'!D88</f>
        <v>5138</v>
      </c>
      <c r="CE60" s="81">
        <f>'2011v2021Data'!E88</f>
        <v>6371</v>
      </c>
      <c r="CF60" s="48">
        <v>55</v>
      </c>
      <c r="CG60" s="80">
        <f t="shared" si="3"/>
        <v>-6371</v>
      </c>
      <c r="CH60" s="82">
        <f>'2011v2021Data'!G88</f>
        <v>6647</v>
      </c>
      <c r="CL60" s="48">
        <f t="shared" si="4"/>
        <v>55</v>
      </c>
      <c r="CM60" s="54">
        <f t="shared" si="8"/>
        <v>-1154</v>
      </c>
      <c r="CN60" s="84">
        <f t="shared" si="9"/>
        <v>1430</v>
      </c>
    </row>
    <row r="61" spans="77:92" x14ac:dyDescent="0.35">
      <c r="BY61" s="48">
        <v>56</v>
      </c>
      <c r="BZ61" s="120">
        <f>'2011v2021Data'!B89</f>
        <v>5190</v>
      </c>
      <c r="CA61" s="48">
        <v>56</v>
      </c>
      <c r="CB61" s="80">
        <f t="shared" si="2"/>
        <v>-5190</v>
      </c>
      <c r="CC61" s="84">
        <f>'2011v2021Data'!D89</f>
        <v>5082</v>
      </c>
      <c r="CE61" s="81">
        <f>'2011v2021Data'!E89</f>
        <v>6386</v>
      </c>
      <c r="CF61" s="48">
        <v>56</v>
      </c>
      <c r="CG61" s="80">
        <f t="shared" si="3"/>
        <v>-6386</v>
      </c>
      <c r="CH61" s="82">
        <f>'2011v2021Data'!G89</f>
        <v>6416</v>
      </c>
      <c r="CL61" s="48">
        <f t="shared" si="4"/>
        <v>56</v>
      </c>
      <c r="CM61" s="54">
        <f t="shared" si="8"/>
        <v>-1196</v>
      </c>
      <c r="CN61" s="84">
        <f t="shared" si="9"/>
        <v>1226</v>
      </c>
    </row>
    <row r="62" spans="77:92" x14ac:dyDescent="0.35">
      <c r="BY62" s="48">
        <v>57</v>
      </c>
      <c r="BZ62" s="120">
        <f>'2011v2021Data'!B90</f>
        <v>5118</v>
      </c>
      <c r="CA62" s="48">
        <v>57</v>
      </c>
      <c r="CB62" s="80">
        <f t="shared" si="2"/>
        <v>-5118</v>
      </c>
      <c r="CC62" s="84">
        <f>'2011v2021Data'!D90</f>
        <v>5025</v>
      </c>
      <c r="CE62" s="81">
        <f>'2011v2021Data'!E90</f>
        <v>6169</v>
      </c>
      <c r="CF62" s="48">
        <v>57</v>
      </c>
      <c r="CG62" s="80">
        <f t="shared" si="3"/>
        <v>-6169</v>
      </c>
      <c r="CH62" s="82">
        <f>'2011v2021Data'!G90</f>
        <v>6343</v>
      </c>
      <c r="CL62" s="48">
        <f t="shared" si="4"/>
        <v>57</v>
      </c>
      <c r="CM62" s="54">
        <f t="shared" si="8"/>
        <v>-1051</v>
      </c>
      <c r="CN62" s="84">
        <f t="shared" si="9"/>
        <v>1225</v>
      </c>
    </row>
    <row r="63" spans="77:92" x14ac:dyDescent="0.35">
      <c r="BY63" s="48">
        <v>58</v>
      </c>
      <c r="BZ63" s="120">
        <f>'2011v2021Data'!B91</f>
        <v>5067</v>
      </c>
      <c r="CA63" s="48">
        <v>58</v>
      </c>
      <c r="CB63" s="80">
        <f t="shared" si="2"/>
        <v>-5067</v>
      </c>
      <c r="CC63" s="84">
        <f>'2011v2021Data'!D91</f>
        <v>5030</v>
      </c>
      <c r="CE63" s="81">
        <f>'2011v2021Data'!E91</f>
        <v>6075</v>
      </c>
      <c r="CF63" s="48">
        <v>58</v>
      </c>
      <c r="CG63" s="80">
        <f t="shared" si="3"/>
        <v>-6075</v>
      </c>
      <c r="CH63" s="82">
        <f>'2011v2021Data'!G91</f>
        <v>6352</v>
      </c>
      <c r="CL63" s="48">
        <f t="shared" si="4"/>
        <v>58</v>
      </c>
      <c r="CM63" s="54">
        <f t="shared" si="8"/>
        <v>-1008</v>
      </c>
      <c r="CN63" s="84">
        <f t="shared" si="9"/>
        <v>1285</v>
      </c>
    </row>
    <row r="64" spans="77:92" x14ac:dyDescent="0.35">
      <c r="BY64" s="48">
        <v>59</v>
      </c>
      <c r="BZ64" s="120">
        <f>'2011v2021Data'!B92</f>
        <v>4752</v>
      </c>
      <c r="CA64" s="48">
        <v>59</v>
      </c>
      <c r="CB64" s="80">
        <f t="shared" si="2"/>
        <v>-4752</v>
      </c>
      <c r="CC64" s="84">
        <f>'2011v2021Data'!D92</f>
        <v>4600</v>
      </c>
      <c r="CE64" s="81">
        <f>'2011v2021Data'!E92</f>
        <v>5787</v>
      </c>
      <c r="CF64" s="48">
        <v>59</v>
      </c>
      <c r="CG64" s="80">
        <f t="shared" si="3"/>
        <v>-5787</v>
      </c>
      <c r="CH64" s="82">
        <f>'2011v2021Data'!G92</f>
        <v>6139</v>
      </c>
      <c r="CL64" s="48">
        <f t="shared" si="4"/>
        <v>59</v>
      </c>
      <c r="CM64" s="54">
        <f t="shared" si="8"/>
        <v>-1035</v>
      </c>
      <c r="CN64" s="84">
        <f t="shared" si="9"/>
        <v>1387</v>
      </c>
    </row>
    <row r="65" spans="77:92" x14ac:dyDescent="0.35">
      <c r="BY65" s="48">
        <v>60</v>
      </c>
      <c r="BZ65" s="120">
        <f>'2011v2021Data'!B93</f>
        <v>4452</v>
      </c>
      <c r="CA65" s="48">
        <v>60</v>
      </c>
      <c r="CB65" s="80">
        <f t="shared" si="2"/>
        <v>-4452</v>
      </c>
      <c r="CC65" s="84">
        <f>'2011v2021Data'!D93</f>
        <v>4632</v>
      </c>
      <c r="CE65" s="81">
        <f>'2011v2021Data'!E93</f>
        <v>5667</v>
      </c>
      <c r="CF65" s="48">
        <v>60</v>
      </c>
      <c r="CG65" s="80">
        <f t="shared" si="3"/>
        <v>-5667</v>
      </c>
      <c r="CH65" s="82">
        <f>'2011v2021Data'!G93</f>
        <v>5797</v>
      </c>
      <c r="CL65" s="48">
        <f t="shared" si="4"/>
        <v>60</v>
      </c>
      <c r="CM65" s="54">
        <f t="shared" si="8"/>
        <v>-1215</v>
      </c>
      <c r="CN65" s="84">
        <f t="shared" si="9"/>
        <v>1345</v>
      </c>
    </row>
    <row r="66" spans="77:92" x14ac:dyDescent="0.35">
      <c r="BY66" s="48">
        <v>61</v>
      </c>
      <c r="BZ66" s="120">
        <f>'2011v2021Data'!B94</f>
        <v>4490</v>
      </c>
      <c r="CA66" s="48">
        <v>61</v>
      </c>
      <c r="CB66" s="80">
        <f t="shared" si="2"/>
        <v>-4490</v>
      </c>
      <c r="CC66" s="84">
        <f>'2011v2021Data'!D94</f>
        <v>4704</v>
      </c>
      <c r="CE66" s="81">
        <f>'2011v2021Data'!E94</f>
        <v>5428</v>
      </c>
      <c r="CF66" s="48">
        <v>61</v>
      </c>
      <c r="CG66" s="80">
        <f t="shared" si="3"/>
        <v>-5428</v>
      </c>
      <c r="CH66" s="82">
        <f>'2011v2021Data'!G94</f>
        <v>5496</v>
      </c>
      <c r="CL66" s="48">
        <f t="shared" si="4"/>
        <v>61</v>
      </c>
      <c r="CM66" s="54">
        <f t="shared" si="8"/>
        <v>-938</v>
      </c>
      <c r="CN66" s="84">
        <f t="shared" si="9"/>
        <v>1006</v>
      </c>
    </row>
    <row r="67" spans="77:92" x14ac:dyDescent="0.35">
      <c r="BY67" s="48">
        <v>62</v>
      </c>
      <c r="BZ67" s="120">
        <f>'2011v2021Data'!B95</f>
        <v>4486</v>
      </c>
      <c r="CA67" s="48">
        <v>62</v>
      </c>
      <c r="CB67" s="80">
        <f t="shared" si="2"/>
        <v>-4486</v>
      </c>
      <c r="CC67" s="84">
        <f>'2011v2021Data'!D95</f>
        <v>4696</v>
      </c>
      <c r="CE67" s="81">
        <f>'2011v2021Data'!E95</f>
        <v>5217</v>
      </c>
      <c r="CF67" s="48">
        <v>62</v>
      </c>
      <c r="CG67" s="80">
        <f t="shared" si="3"/>
        <v>-5217</v>
      </c>
      <c r="CH67" s="82">
        <f>'2011v2021Data'!G95</f>
        <v>5216</v>
      </c>
      <c r="CL67" s="48">
        <f t="shared" si="4"/>
        <v>62</v>
      </c>
      <c r="CM67" s="54">
        <f t="shared" si="8"/>
        <v>-731</v>
      </c>
      <c r="CN67" s="84">
        <f t="shared" si="9"/>
        <v>730</v>
      </c>
    </row>
    <row r="68" spans="77:92" x14ac:dyDescent="0.35">
      <c r="BY68" s="48">
        <v>63</v>
      </c>
      <c r="BZ68" s="120">
        <f>'2011v2021Data'!B96</f>
        <v>4635</v>
      </c>
      <c r="CA68" s="48">
        <v>63</v>
      </c>
      <c r="CB68" s="80">
        <f t="shared" si="2"/>
        <v>-4635</v>
      </c>
      <c r="CC68" s="84">
        <f>'2011v2021Data'!D96</f>
        <v>4835</v>
      </c>
      <c r="CE68" s="81">
        <f>'2011v2021Data'!E96</f>
        <v>5245</v>
      </c>
      <c r="CF68" s="48">
        <v>63</v>
      </c>
      <c r="CG68" s="80">
        <f t="shared" si="3"/>
        <v>-5245</v>
      </c>
      <c r="CH68" s="82">
        <f>'2011v2021Data'!G96</f>
        <v>4966</v>
      </c>
      <c r="CL68" s="48">
        <f t="shared" si="4"/>
        <v>63</v>
      </c>
      <c r="CM68" s="54">
        <f t="shared" si="8"/>
        <v>-610</v>
      </c>
      <c r="CN68" s="84">
        <f t="shared" si="9"/>
        <v>331</v>
      </c>
    </row>
    <row r="69" spans="77:92" x14ac:dyDescent="0.35">
      <c r="BY69" s="48">
        <v>64</v>
      </c>
      <c r="BZ69" s="120">
        <f>'2011v2021Data'!B97</f>
        <v>4662</v>
      </c>
      <c r="CA69" s="48">
        <v>64</v>
      </c>
      <c r="CB69" s="80">
        <f t="shared" ref="CB69:CB95" si="23">BZ69*-1</f>
        <v>-4662</v>
      </c>
      <c r="CC69" s="84">
        <f>'2011v2021Data'!D97</f>
        <v>4843</v>
      </c>
      <c r="CE69" s="81">
        <f>'2011v2021Data'!E97</f>
        <v>4775</v>
      </c>
      <c r="CF69" s="48">
        <v>64</v>
      </c>
      <c r="CG69" s="80">
        <f t="shared" ref="CG69:CG95" si="24">CE69*-1</f>
        <v>-4775</v>
      </c>
      <c r="CH69" s="82">
        <f>'2011v2021Data'!G97</f>
        <v>4833</v>
      </c>
      <c r="CL69" s="48">
        <f t="shared" ref="CL69:CL95" si="25">BY69</f>
        <v>64</v>
      </c>
      <c r="CM69" s="54">
        <f t="shared" si="8"/>
        <v>-113</v>
      </c>
      <c r="CN69" s="84">
        <f t="shared" si="9"/>
        <v>171</v>
      </c>
    </row>
    <row r="70" spans="77:92" x14ac:dyDescent="0.35">
      <c r="BY70" s="48">
        <v>65</v>
      </c>
      <c r="BZ70" s="120">
        <f>'2011v2021Data'!B98</f>
        <v>3635</v>
      </c>
      <c r="CA70" s="48">
        <v>65</v>
      </c>
      <c r="CB70" s="80">
        <f t="shared" si="23"/>
        <v>-3635</v>
      </c>
      <c r="CC70" s="84">
        <f>'2011v2021Data'!D98</f>
        <v>3790</v>
      </c>
      <c r="CE70" s="81">
        <f>'2011v2021Data'!E98</f>
        <v>4358</v>
      </c>
      <c r="CF70" s="48">
        <v>65</v>
      </c>
      <c r="CG70" s="80">
        <f t="shared" si="24"/>
        <v>-4358</v>
      </c>
      <c r="CH70" s="82">
        <f>'2011v2021Data'!G98</f>
        <v>4513</v>
      </c>
      <c r="CL70" s="48">
        <f t="shared" si="25"/>
        <v>65</v>
      </c>
      <c r="CM70" s="54">
        <f t="shared" ref="CM70:CM95" si="26">BZ70-CE70</f>
        <v>-723</v>
      </c>
      <c r="CN70" s="84">
        <f t="shared" ref="CN70:CN95" si="27">CH70-BZ70</f>
        <v>878</v>
      </c>
    </row>
    <row r="71" spans="77:92" x14ac:dyDescent="0.35">
      <c r="BY71" s="48">
        <v>66</v>
      </c>
      <c r="BZ71" s="120">
        <f>'2011v2021Data'!B99</f>
        <v>3940</v>
      </c>
      <c r="CA71" s="48">
        <v>66</v>
      </c>
      <c r="CB71" s="80">
        <f t="shared" si="23"/>
        <v>-3940</v>
      </c>
      <c r="CC71" s="84">
        <f>'2011v2021Data'!D99</f>
        <v>4169</v>
      </c>
      <c r="CE71" s="81">
        <f>'2011v2021Data'!E99</f>
        <v>4324</v>
      </c>
      <c r="CF71" s="48">
        <v>66</v>
      </c>
      <c r="CG71" s="80">
        <f t="shared" si="24"/>
        <v>-4324</v>
      </c>
      <c r="CH71" s="82">
        <f>'2011v2021Data'!G99</f>
        <v>4421</v>
      </c>
      <c r="CL71" s="48">
        <f t="shared" si="25"/>
        <v>66</v>
      </c>
      <c r="CM71" s="54">
        <f t="shared" si="26"/>
        <v>-384</v>
      </c>
      <c r="CN71" s="84">
        <f t="shared" si="27"/>
        <v>481</v>
      </c>
    </row>
    <row r="72" spans="77:92" x14ac:dyDescent="0.35">
      <c r="BY72" s="48">
        <v>67</v>
      </c>
      <c r="BZ72" s="120">
        <f>'2011v2021Data'!B100</f>
        <v>3779</v>
      </c>
      <c r="CA72" s="48">
        <v>67</v>
      </c>
      <c r="CB72" s="80">
        <f t="shared" si="23"/>
        <v>-3779</v>
      </c>
      <c r="CC72" s="84">
        <f>'2011v2021Data'!D100</f>
        <v>4063</v>
      </c>
      <c r="CE72" s="81">
        <f>'2011v2021Data'!E100</f>
        <v>4203</v>
      </c>
      <c r="CF72" s="48">
        <v>67</v>
      </c>
      <c r="CG72" s="80">
        <f t="shared" si="24"/>
        <v>-4203</v>
      </c>
      <c r="CH72" s="82">
        <f>'2011v2021Data'!G100</f>
        <v>4369</v>
      </c>
      <c r="CL72" s="48">
        <f t="shared" si="25"/>
        <v>67</v>
      </c>
      <c r="CM72" s="54">
        <f t="shared" si="26"/>
        <v>-424</v>
      </c>
      <c r="CN72" s="84">
        <f t="shared" si="27"/>
        <v>590</v>
      </c>
    </row>
    <row r="73" spans="77:92" x14ac:dyDescent="0.35">
      <c r="BY73" s="48">
        <v>68</v>
      </c>
      <c r="BZ73" s="120">
        <f>'2011v2021Data'!B101</f>
        <v>3534</v>
      </c>
      <c r="CA73" s="48">
        <v>68</v>
      </c>
      <c r="CB73" s="80">
        <f t="shared" si="23"/>
        <v>-3534</v>
      </c>
      <c r="CC73" s="84">
        <f>'2011v2021Data'!D101</f>
        <v>3996</v>
      </c>
      <c r="CE73" s="81">
        <f>'2011v2021Data'!E101</f>
        <v>4106</v>
      </c>
      <c r="CF73" s="48">
        <v>68</v>
      </c>
      <c r="CG73" s="80">
        <f t="shared" si="24"/>
        <v>-4106</v>
      </c>
      <c r="CH73" s="82">
        <f>'2011v2021Data'!G101</f>
        <v>4314</v>
      </c>
      <c r="CL73" s="48">
        <f t="shared" si="25"/>
        <v>68</v>
      </c>
      <c r="CM73" s="54">
        <f t="shared" si="26"/>
        <v>-572</v>
      </c>
      <c r="CN73" s="84">
        <f t="shared" si="27"/>
        <v>780</v>
      </c>
    </row>
    <row r="74" spans="77:92" x14ac:dyDescent="0.35">
      <c r="BY74" s="48">
        <v>69</v>
      </c>
      <c r="BZ74" s="120">
        <f>'2011v2021Data'!B102</f>
        <v>3210</v>
      </c>
      <c r="CA74" s="48">
        <v>69</v>
      </c>
      <c r="CB74" s="80">
        <f t="shared" si="23"/>
        <v>-3210</v>
      </c>
      <c r="CC74" s="84">
        <f>'2011v2021Data'!D102</f>
        <v>3427</v>
      </c>
      <c r="CE74" s="81">
        <f>'2011v2021Data'!E102</f>
        <v>3927</v>
      </c>
      <c r="CF74" s="48">
        <v>69</v>
      </c>
      <c r="CG74" s="80">
        <f t="shared" si="24"/>
        <v>-3927</v>
      </c>
      <c r="CH74" s="82">
        <f>'2011v2021Data'!G102</f>
        <v>4049</v>
      </c>
      <c r="CL74" s="48">
        <f t="shared" si="25"/>
        <v>69</v>
      </c>
      <c r="CM74" s="54">
        <f t="shared" si="26"/>
        <v>-717</v>
      </c>
      <c r="CN74" s="84">
        <f t="shared" si="27"/>
        <v>839</v>
      </c>
    </row>
    <row r="75" spans="77:92" x14ac:dyDescent="0.35">
      <c r="BY75" s="48">
        <v>70</v>
      </c>
      <c r="BZ75" s="120">
        <f>'2011v2021Data'!B103</f>
        <v>2907</v>
      </c>
      <c r="CA75" s="48">
        <v>70</v>
      </c>
      <c r="CB75" s="80">
        <f t="shared" si="23"/>
        <v>-2907</v>
      </c>
      <c r="CC75" s="84">
        <f>'2011v2021Data'!D103</f>
        <v>3422</v>
      </c>
      <c r="CE75" s="81">
        <f>'2011v2021Data'!E103</f>
        <v>3674</v>
      </c>
      <c r="CF75" s="48">
        <v>70</v>
      </c>
      <c r="CG75" s="80">
        <f t="shared" si="24"/>
        <v>-3674</v>
      </c>
      <c r="CH75" s="82">
        <f>'2011v2021Data'!G103</f>
        <v>3902</v>
      </c>
      <c r="CL75" s="48">
        <f t="shared" si="25"/>
        <v>70</v>
      </c>
      <c r="CM75" s="54">
        <f t="shared" si="26"/>
        <v>-767</v>
      </c>
      <c r="CN75" s="84">
        <f t="shared" si="27"/>
        <v>995</v>
      </c>
    </row>
    <row r="76" spans="77:92" x14ac:dyDescent="0.35">
      <c r="BY76" s="48">
        <v>71</v>
      </c>
      <c r="BZ76" s="120">
        <f>'2011v2021Data'!B104</f>
        <v>3214</v>
      </c>
      <c r="CA76" s="48">
        <v>71</v>
      </c>
      <c r="CB76" s="80">
        <f t="shared" si="23"/>
        <v>-3214</v>
      </c>
      <c r="CC76" s="84">
        <f>'2011v2021Data'!D104</f>
        <v>3497</v>
      </c>
      <c r="CE76" s="81">
        <f>'2011v2021Data'!E104</f>
        <v>3503</v>
      </c>
      <c r="CF76" s="48">
        <v>71</v>
      </c>
      <c r="CG76" s="80">
        <f t="shared" si="24"/>
        <v>-3503</v>
      </c>
      <c r="CH76" s="82">
        <f>'2011v2021Data'!G104</f>
        <v>3967</v>
      </c>
      <c r="CL76" s="48">
        <f t="shared" si="25"/>
        <v>71</v>
      </c>
      <c r="CM76" s="54">
        <f t="shared" si="26"/>
        <v>-289</v>
      </c>
      <c r="CN76" s="84">
        <f t="shared" si="27"/>
        <v>753</v>
      </c>
    </row>
    <row r="77" spans="77:92" x14ac:dyDescent="0.35">
      <c r="BY77" s="48">
        <v>72</v>
      </c>
      <c r="BZ77" s="120">
        <f>'2011v2021Data'!B105</f>
        <v>3120</v>
      </c>
      <c r="CA77" s="48">
        <v>72</v>
      </c>
      <c r="CB77" s="80">
        <f t="shared" si="23"/>
        <v>-3120</v>
      </c>
      <c r="CC77" s="84">
        <f>'2011v2021Data'!D105</f>
        <v>3531</v>
      </c>
      <c r="CE77" s="81">
        <f>'2011v2021Data'!E105</f>
        <v>3448</v>
      </c>
      <c r="CF77" s="48">
        <v>72</v>
      </c>
      <c r="CG77" s="80">
        <f t="shared" si="24"/>
        <v>-3448</v>
      </c>
      <c r="CH77" s="82">
        <f>'2011v2021Data'!G105</f>
        <v>3847</v>
      </c>
      <c r="CL77" s="48">
        <f t="shared" si="25"/>
        <v>72</v>
      </c>
      <c r="CM77" s="54">
        <f t="shared" si="26"/>
        <v>-328</v>
      </c>
      <c r="CN77" s="84">
        <f t="shared" si="27"/>
        <v>727</v>
      </c>
    </row>
    <row r="78" spans="77:92" x14ac:dyDescent="0.35">
      <c r="BY78" s="48">
        <v>73</v>
      </c>
      <c r="BZ78" s="120">
        <f>'2011v2021Data'!B106</f>
        <v>2916</v>
      </c>
      <c r="CA78" s="48">
        <v>73</v>
      </c>
      <c r="CB78" s="80">
        <f t="shared" si="23"/>
        <v>-2916</v>
      </c>
      <c r="CC78" s="84">
        <f>'2011v2021Data'!D106</f>
        <v>3538</v>
      </c>
      <c r="CE78" s="81">
        <f>'2011v2021Data'!E106</f>
        <v>3507</v>
      </c>
      <c r="CF78" s="48">
        <v>73</v>
      </c>
      <c r="CG78" s="80">
        <f t="shared" si="24"/>
        <v>-3507</v>
      </c>
      <c r="CH78" s="82">
        <f>'2011v2021Data'!G106</f>
        <v>4064</v>
      </c>
      <c r="CL78" s="48">
        <f t="shared" si="25"/>
        <v>73</v>
      </c>
      <c r="CM78" s="54">
        <f t="shared" si="26"/>
        <v>-591</v>
      </c>
      <c r="CN78" s="84">
        <f t="shared" si="27"/>
        <v>1148</v>
      </c>
    </row>
    <row r="79" spans="77:92" x14ac:dyDescent="0.35">
      <c r="BY79" s="48">
        <v>74</v>
      </c>
      <c r="BZ79" s="120">
        <f>'2011v2021Data'!B107</f>
        <v>2894</v>
      </c>
      <c r="CA79" s="48">
        <v>74</v>
      </c>
      <c r="CB79" s="80">
        <f t="shared" si="23"/>
        <v>-2894</v>
      </c>
      <c r="CC79" s="84">
        <f>'2011v2021Data'!D107</f>
        <v>3520</v>
      </c>
      <c r="CE79" s="81">
        <f>'2011v2021Data'!E107</f>
        <v>3364</v>
      </c>
      <c r="CF79" s="48">
        <v>74</v>
      </c>
      <c r="CG79" s="80">
        <f t="shared" si="24"/>
        <v>-3364</v>
      </c>
      <c r="CH79" s="82">
        <f>'2011v2021Data'!G107</f>
        <v>4071</v>
      </c>
      <c r="CL79" s="48">
        <f t="shared" si="25"/>
        <v>74</v>
      </c>
      <c r="CM79" s="54">
        <f t="shared" si="26"/>
        <v>-470</v>
      </c>
      <c r="CN79" s="84">
        <f t="shared" si="27"/>
        <v>1177</v>
      </c>
    </row>
    <row r="80" spans="77:92" x14ac:dyDescent="0.35">
      <c r="BY80" s="48">
        <v>75</v>
      </c>
      <c r="BZ80" s="120">
        <f>'2011v2021Data'!B108</f>
        <v>2795</v>
      </c>
      <c r="CA80" s="48">
        <v>75</v>
      </c>
      <c r="CB80" s="80">
        <f t="shared" si="23"/>
        <v>-2795</v>
      </c>
      <c r="CC80" s="84">
        <f>'2011v2021Data'!D108</f>
        <v>3379</v>
      </c>
      <c r="CE80" s="81">
        <f>'2011v2021Data'!E108</f>
        <v>2687</v>
      </c>
      <c r="CF80" s="48">
        <v>75</v>
      </c>
      <c r="CG80" s="80">
        <f t="shared" si="24"/>
        <v>-2687</v>
      </c>
      <c r="CH80" s="82">
        <f>'2011v2021Data'!G108</f>
        <v>3059</v>
      </c>
      <c r="CL80" s="48">
        <f t="shared" si="25"/>
        <v>75</v>
      </c>
      <c r="CM80" s="54">
        <f t="shared" si="26"/>
        <v>108</v>
      </c>
      <c r="CN80" s="84">
        <f t="shared" si="27"/>
        <v>264</v>
      </c>
    </row>
    <row r="81" spans="77:92" x14ac:dyDescent="0.35">
      <c r="BY81" s="48">
        <v>76</v>
      </c>
      <c r="BZ81" s="120">
        <f>'2011v2021Data'!B109</f>
        <v>2642</v>
      </c>
      <c r="CA81" s="48">
        <v>76</v>
      </c>
      <c r="CB81" s="80">
        <f t="shared" si="23"/>
        <v>-2642</v>
      </c>
      <c r="CC81" s="84">
        <f>'2011v2021Data'!D109</f>
        <v>3066</v>
      </c>
      <c r="CE81" s="81">
        <f>'2011v2021Data'!E109</f>
        <v>2956</v>
      </c>
      <c r="CF81" s="48">
        <v>76</v>
      </c>
      <c r="CG81" s="80">
        <f t="shared" si="24"/>
        <v>-2956</v>
      </c>
      <c r="CH81" s="82">
        <f>'2011v2021Data'!G109</f>
        <v>3274</v>
      </c>
      <c r="CL81" s="48">
        <f t="shared" si="25"/>
        <v>76</v>
      </c>
      <c r="CM81" s="54">
        <f t="shared" si="26"/>
        <v>-314</v>
      </c>
      <c r="CN81" s="84">
        <f t="shared" si="27"/>
        <v>632</v>
      </c>
    </row>
    <row r="82" spans="77:92" x14ac:dyDescent="0.35">
      <c r="BY82" s="48">
        <v>77</v>
      </c>
      <c r="BZ82" s="120">
        <f>'2011v2021Data'!B110</f>
        <v>2391</v>
      </c>
      <c r="CA82" s="48">
        <v>77</v>
      </c>
      <c r="CB82" s="80">
        <f t="shared" si="23"/>
        <v>-2391</v>
      </c>
      <c r="CC82" s="84">
        <f>'2011v2021Data'!D110</f>
        <v>2929</v>
      </c>
      <c r="CE82" s="81">
        <f>'2011v2021Data'!E110</f>
        <v>2667</v>
      </c>
      <c r="CF82" s="48">
        <v>77</v>
      </c>
      <c r="CG82" s="80">
        <f t="shared" si="24"/>
        <v>-2667</v>
      </c>
      <c r="CH82" s="82">
        <f>'2011v2021Data'!G110</f>
        <v>3172</v>
      </c>
      <c r="CL82" s="48">
        <f t="shared" si="25"/>
        <v>77</v>
      </c>
      <c r="CM82" s="54">
        <f t="shared" si="26"/>
        <v>-276</v>
      </c>
      <c r="CN82" s="84">
        <f t="shared" si="27"/>
        <v>781</v>
      </c>
    </row>
    <row r="83" spans="77:92" x14ac:dyDescent="0.35">
      <c r="BY83" s="48">
        <v>78</v>
      </c>
      <c r="BZ83" s="120">
        <f>'2011v2021Data'!B111</f>
        <v>2463</v>
      </c>
      <c r="CA83" s="48">
        <v>78</v>
      </c>
      <c r="CB83" s="80">
        <f t="shared" si="23"/>
        <v>-2463</v>
      </c>
      <c r="CC83" s="84">
        <f>'2011v2021Data'!D111</f>
        <v>3034</v>
      </c>
      <c r="CE83" s="81">
        <f>'2011v2021Data'!E111</f>
        <v>2450</v>
      </c>
      <c r="CF83" s="48">
        <v>78</v>
      </c>
      <c r="CG83" s="80">
        <f t="shared" si="24"/>
        <v>-2450</v>
      </c>
      <c r="CH83" s="82">
        <f>'2011v2021Data'!G111</f>
        <v>3037</v>
      </c>
      <c r="CL83" s="48">
        <f t="shared" si="25"/>
        <v>78</v>
      </c>
      <c r="CM83" s="54">
        <f t="shared" si="26"/>
        <v>13</v>
      </c>
      <c r="CN83" s="84">
        <f t="shared" si="27"/>
        <v>574</v>
      </c>
    </row>
    <row r="84" spans="77:92" x14ac:dyDescent="0.35">
      <c r="BY84" s="48">
        <v>79</v>
      </c>
      <c r="BZ84" s="120">
        <f>'2011v2021Data'!B112</f>
        <v>2216</v>
      </c>
      <c r="CA84" s="48">
        <v>79</v>
      </c>
      <c r="CB84" s="80">
        <f t="shared" si="23"/>
        <v>-2216</v>
      </c>
      <c r="CC84" s="84">
        <f>'2011v2021Data'!D112</f>
        <v>2987</v>
      </c>
      <c r="CE84" s="81">
        <f>'2011v2021Data'!E112</f>
        <v>2150</v>
      </c>
      <c r="CF84" s="48">
        <v>79</v>
      </c>
      <c r="CG84" s="80">
        <f t="shared" si="24"/>
        <v>-2150</v>
      </c>
      <c r="CH84" s="82">
        <f>'2011v2021Data'!G112</f>
        <v>2622</v>
      </c>
      <c r="CL84" s="48">
        <f t="shared" si="25"/>
        <v>79</v>
      </c>
      <c r="CM84" s="54">
        <f t="shared" si="26"/>
        <v>66</v>
      </c>
      <c r="CN84" s="84">
        <f t="shared" si="27"/>
        <v>406</v>
      </c>
    </row>
    <row r="85" spans="77:92" x14ac:dyDescent="0.35">
      <c r="BY85" s="48">
        <v>80</v>
      </c>
      <c r="BZ85" s="120">
        <f>'2011v2021Data'!B113</f>
        <v>2189</v>
      </c>
      <c r="CA85" s="48">
        <v>80</v>
      </c>
      <c r="CB85" s="80">
        <f t="shared" si="23"/>
        <v>-2189</v>
      </c>
      <c r="CC85" s="84">
        <f>'2011v2021Data'!D113</f>
        <v>2836</v>
      </c>
      <c r="CE85" s="81">
        <f>'2011v2021Data'!E113</f>
        <v>1865</v>
      </c>
      <c r="CF85" s="48">
        <v>80</v>
      </c>
      <c r="CG85" s="80">
        <f t="shared" si="24"/>
        <v>-1865</v>
      </c>
      <c r="CH85" s="82">
        <f>'2011v2021Data'!G113</f>
        <v>2547</v>
      </c>
      <c r="CL85" s="48">
        <f t="shared" si="25"/>
        <v>80</v>
      </c>
      <c r="CM85" s="54">
        <f t="shared" si="26"/>
        <v>324</v>
      </c>
      <c r="CN85" s="84">
        <f t="shared" si="27"/>
        <v>358</v>
      </c>
    </row>
    <row r="86" spans="77:92" x14ac:dyDescent="0.35">
      <c r="BY86" s="48">
        <v>81</v>
      </c>
      <c r="BZ86" s="120">
        <f>'2011v2021Data'!B114</f>
        <v>1907</v>
      </c>
      <c r="CA86" s="48">
        <v>81</v>
      </c>
      <c r="CB86" s="80">
        <f t="shared" si="23"/>
        <v>-1907</v>
      </c>
      <c r="CC86" s="84">
        <f>'2011v2021Data'!D114</f>
        <v>2620</v>
      </c>
      <c r="CE86" s="81">
        <f>'2011v2021Data'!E114</f>
        <v>2072</v>
      </c>
      <c r="CF86" s="48">
        <v>81</v>
      </c>
      <c r="CG86" s="80">
        <f t="shared" si="24"/>
        <v>-2072</v>
      </c>
      <c r="CH86" s="82">
        <f>'2011v2021Data'!G114</f>
        <v>2495</v>
      </c>
      <c r="CL86" s="48">
        <f t="shared" si="25"/>
        <v>81</v>
      </c>
      <c r="CM86" s="54">
        <f t="shared" si="26"/>
        <v>-165</v>
      </c>
      <c r="CN86" s="84">
        <f t="shared" si="27"/>
        <v>588</v>
      </c>
    </row>
    <row r="87" spans="77:92" x14ac:dyDescent="0.35">
      <c r="BY87" s="48">
        <v>82</v>
      </c>
      <c r="BZ87" s="120">
        <f>'2011v2021Data'!B115</f>
        <v>1757</v>
      </c>
      <c r="CA87" s="48">
        <v>82</v>
      </c>
      <c r="CB87" s="80">
        <f t="shared" si="23"/>
        <v>-1757</v>
      </c>
      <c r="CC87" s="84">
        <f>'2011v2021Data'!D115</f>
        <v>2373</v>
      </c>
      <c r="CE87" s="81">
        <f>'2011v2021Data'!E115</f>
        <v>1857</v>
      </c>
      <c r="CF87" s="48">
        <v>82</v>
      </c>
      <c r="CG87" s="80">
        <f t="shared" si="24"/>
        <v>-1857</v>
      </c>
      <c r="CH87" s="82">
        <f>'2011v2021Data'!G115</f>
        <v>2394</v>
      </c>
      <c r="CL87" s="48">
        <f t="shared" si="25"/>
        <v>82</v>
      </c>
      <c r="CM87" s="54">
        <f t="shared" si="26"/>
        <v>-100</v>
      </c>
      <c r="CN87" s="84">
        <f t="shared" si="27"/>
        <v>637</v>
      </c>
    </row>
    <row r="88" spans="77:92" x14ac:dyDescent="0.35">
      <c r="BY88" s="48">
        <v>83</v>
      </c>
      <c r="BZ88" s="120">
        <f>'2011v2021Data'!B116</f>
        <v>1497</v>
      </c>
      <c r="CA88" s="48">
        <v>83</v>
      </c>
      <c r="CB88" s="80">
        <f t="shared" si="23"/>
        <v>-1497</v>
      </c>
      <c r="CC88" s="84">
        <f>'2011v2021Data'!D116</f>
        <v>2344</v>
      </c>
      <c r="CE88" s="81">
        <f>'2011v2021Data'!E116</f>
        <v>1620</v>
      </c>
      <c r="CF88" s="48">
        <v>83</v>
      </c>
      <c r="CG88" s="80">
        <f t="shared" si="24"/>
        <v>-1620</v>
      </c>
      <c r="CH88" s="82">
        <f>'2011v2021Data'!G116</f>
        <v>2291</v>
      </c>
      <c r="CL88" s="48">
        <f t="shared" si="25"/>
        <v>83</v>
      </c>
      <c r="CM88" s="54">
        <f t="shared" si="26"/>
        <v>-123</v>
      </c>
      <c r="CN88" s="84">
        <f t="shared" si="27"/>
        <v>794</v>
      </c>
    </row>
    <row r="89" spans="77:92" x14ac:dyDescent="0.35">
      <c r="BY89" s="48">
        <v>84</v>
      </c>
      <c r="BZ89" s="120">
        <f>'2011v2021Data'!B117</f>
        <v>1405</v>
      </c>
      <c r="CA89" s="48">
        <v>84</v>
      </c>
      <c r="CB89" s="80">
        <f t="shared" si="23"/>
        <v>-1405</v>
      </c>
      <c r="CC89" s="84">
        <f>'2011v2021Data'!D117</f>
        <v>2213</v>
      </c>
      <c r="CE89" s="81">
        <f>'2011v2021Data'!E117</f>
        <v>1550</v>
      </c>
      <c r="CF89" s="48">
        <v>84</v>
      </c>
      <c r="CG89" s="80">
        <f t="shared" si="24"/>
        <v>-1550</v>
      </c>
      <c r="CH89" s="82">
        <f>'2011v2021Data'!G117</f>
        <v>2268</v>
      </c>
      <c r="CL89" s="48">
        <f t="shared" si="25"/>
        <v>84</v>
      </c>
      <c r="CM89" s="54">
        <f t="shared" si="26"/>
        <v>-145</v>
      </c>
      <c r="CN89" s="84">
        <f t="shared" si="27"/>
        <v>863</v>
      </c>
    </row>
    <row r="90" spans="77:92" x14ac:dyDescent="0.35">
      <c r="BY90" s="48">
        <v>85</v>
      </c>
      <c r="BZ90" s="120">
        <f>'2011v2021Data'!B118</f>
        <v>1180</v>
      </c>
      <c r="CA90" s="48">
        <v>85</v>
      </c>
      <c r="CB90" s="80">
        <f t="shared" si="23"/>
        <v>-1180</v>
      </c>
      <c r="CC90" s="84">
        <f>'2011v2021Data'!D118</f>
        <v>1954</v>
      </c>
      <c r="CE90" s="81">
        <f>'2011v2021Data'!E118</f>
        <v>1365</v>
      </c>
      <c r="CF90" s="48">
        <v>85</v>
      </c>
      <c r="CG90" s="80">
        <f t="shared" si="24"/>
        <v>-1365</v>
      </c>
      <c r="CH90" s="82">
        <f>'2011v2021Data'!G118</f>
        <v>2101</v>
      </c>
      <c r="CL90" s="48">
        <f t="shared" si="25"/>
        <v>85</v>
      </c>
      <c r="CM90" s="54">
        <f t="shared" si="26"/>
        <v>-185</v>
      </c>
      <c r="CN90" s="84">
        <f t="shared" si="27"/>
        <v>921</v>
      </c>
    </row>
    <row r="91" spans="77:92" x14ac:dyDescent="0.35">
      <c r="BY91" s="48">
        <v>86</v>
      </c>
      <c r="BZ91" s="120">
        <f>'2011v2021Data'!B119</f>
        <v>952</v>
      </c>
      <c r="CA91" s="48">
        <v>86</v>
      </c>
      <c r="CB91" s="80">
        <f t="shared" si="23"/>
        <v>-952</v>
      </c>
      <c r="CC91" s="84">
        <f>'2011v2021Data'!D119</f>
        <v>1821</v>
      </c>
      <c r="CE91" s="81">
        <f>'2011v2021Data'!E119</f>
        <v>1260</v>
      </c>
      <c r="CF91" s="48">
        <v>86</v>
      </c>
      <c r="CG91" s="80">
        <f t="shared" si="24"/>
        <v>-1260</v>
      </c>
      <c r="CH91" s="82">
        <f>'2011v2021Data'!G119</f>
        <v>1762</v>
      </c>
      <c r="CL91" s="48">
        <f t="shared" si="25"/>
        <v>86</v>
      </c>
      <c r="CM91" s="54">
        <f t="shared" si="26"/>
        <v>-308</v>
      </c>
      <c r="CN91" s="84">
        <f t="shared" si="27"/>
        <v>810</v>
      </c>
    </row>
    <row r="92" spans="77:92" x14ac:dyDescent="0.35">
      <c r="BY92" s="48">
        <v>87</v>
      </c>
      <c r="BZ92" s="120">
        <f>'2011v2021Data'!B120</f>
        <v>875</v>
      </c>
      <c r="CA92" s="48">
        <v>87</v>
      </c>
      <c r="CB92" s="80">
        <f t="shared" si="23"/>
        <v>-875</v>
      </c>
      <c r="CC92" s="84">
        <f>'2011v2021Data'!D120</f>
        <v>1663</v>
      </c>
      <c r="CE92" s="81">
        <f>'2011v2021Data'!E120</f>
        <v>948</v>
      </c>
      <c r="CF92" s="48">
        <v>87</v>
      </c>
      <c r="CG92" s="80">
        <f t="shared" si="24"/>
        <v>-948</v>
      </c>
      <c r="CH92" s="82">
        <f>'2011v2021Data'!G120</f>
        <v>1566</v>
      </c>
      <c r="CL92" s="48">
        <f t="shared" si="25"/>
        <v>87</v>
      </c>
      <c r="CM92" s="54">
        <f t="shared" si="26"/>
        <v>-73</v>
      </c>
      <c r="CN92" s="84">
        <f t="shared" si="27"/>
        <v>691</v>
      </c>
    </row>
    <row r="93" spans="77:92" x14ac:dyDescent="0.35">
      <c r="BY93" s="48">
        <v>88</v>
      </c>
      <c r="BZ93" s="120">
        <f>'2011v2021Data'!B121</f>
        <v>765</v>
      </c>
      <c r="CA93" s="48">
        <v>88</v>
      </c>
      <c r="CB93" s="80">
        <f t="shared" si="23"/>
        <v>-765</v>
      </c>
      <c r="CC93" s="84">
        <f>'2011v2021Data'!D121</f>
        <v>1437</v>
      </c>
      <c r="CE93" s="81">
        <f>'2011v2021Data'!E121</f>
        <v>953</v>
      </c>
      <c r="CF93" s="48">
        <v>88</v>
      </c>
      <c r="CG93" s="80">
        <f t="shared" si="24"/>
        <v>-953</v>
      </c>
      <c r="CH93" s="82">
        <f>'2011v2021Data'!G121</f>
        <v>1530</v>
      </c>
      <c r="CL93" s="48">
        <f t="shared" si="25"/>
        <v>88</v>
      </c>
      <c r="CM93" s="54">
        <f t="shared" si="26"/>
        <v>-188</v>
      </c>
      <c r="CN93" s="84">
        <f t="shared" si="27"/>
        <v>765</v>
      </c>
    </row>
    <row r="94" spans="77:92" x14ac:dyDescent="0.35">
      <c r="BY94" s="48">
        <v>89</v>
      </c>
      <c r="BZ94" s="120">
        <f>'2011v2021Data'!B122</f>
        <v>648</v>
      </c>
      <c r="CA94" s="48">
        <v>89</v>
      </c>
      <c r="CB94" s="80">
        <f t="shared" si="23"/>
        <v>-648</v>
      </c>
      <c r="CC94" s="84">
        <f>'2011v2021Data'!D122</f>
        <v>1361</v>
      </c>
      <c r="CE94" s="81">
        <f>'2011v2021Data'!E122</f>
        <v>741</v>
      </c>
      <c r="CF94" s="48">
        <v>89</v>
      </c>
      <c r="CG94" s="80">
        <f t="shared" si="24"/>
        <v>-741</v>
      </c>
      <c r="CH94" s="82">
        <f>'2011v2021Data'!G122</f>
        <v>1382</v>
      </c>
      <c r="CL94" s="48">
        <f t="shared" si="25"/>
        <v>89</v>
      </c>
      <c r="CM94" s="54">
        <f t="shared" si="26"/>
        <v>-93</v>
      </c>
      <c r="CN94" s="84">
        <f t="shared" si="27"/>
        <v>734</v>
      </c>
    </row>
    <row r="95" spans="77:92" x14ac:dyDescent="0.35">
      <c r="BY95" s="48">
        <v>90</v>
      </c>
      <c r="BZ95" s="120">
        <f>'2011v2021Data'!B123</f>
        <v>1651</v>
      </c>
      <c r="CA95" s="48">
        <v>90</v>
      </c>
      <c r="CB95" s="80">
        <f t="shared" si="23"/>
        <v>-1651</v>
      </c>
      <c r="CC95" s="84">
        <f>'2011v2021Data'!D123</f>
        <v>4761</v>
      </c>
      <c r="CE95" s="81">
        <f>'2011v2021Data'!E123</f>
        <v>2491</v>
      </c>
      <c r="CF95" s="48">
        <v>90</v>
      </c>
      <c r="CG95" s="80">
        <f t="shared" si="24"/>
        <v>-2491</v>
      </c>
      <c r="CH95" s="82">
        <f>'2011v2021Data'!G123</f>
        <v>5425</v>
      </c>
      <c r="CL95" s="48">
        <f t="shared" si="25"/>
        <v>90</v>
      </c>
      <c r="CM95" s="54">
        <f t="shared" si="26"/>
        <v>-840</v>
      </c>
      <c r="CN95" s="84">
        <f t="shared" si="27"/>
        <v>3774</v>
      </c>
    </row>
    <row r="96" spans="77:92" x14ac:dyDescent="0.35">
      <c r="BZ96" s="120">
        <f>'2011v2021Data'!B124</f>
        <v>527806</v>
      </c>
      <c r="CB96" s="83">
        <f>SUM(CB5:CB95)</f>
        <v>-527806</v>
      </c>
      <c r="CC96" s="84">
        <f>'2011v2021Data'!D124</f>
        <v>545239</v>
      </c>
      <c r="CD96" s="48">
        <f t="shared" ref="CD96" si="28">SUM(CD3:CD95)</f>
        <v>0</v>
      </c>
      <c r="CE96" s="81">
        <f>'2011v2021Data'!E124</f>
        <v>560422</v>
      </c>
      <c r="CG96" s="83">
        <f>SUM(CG5:CG95)</f>
        <v>-560422</v>
      </c>
      <c r="CH96" s="82">
        <f>'2011v2021Data'!G124</f>
        <v>584501</v>
      </c>
    </row>
    <row r="97" spans="78:83" x14ac:dyDescent="0.35">
      <c r="BZ97" s="120">
        <f>'2011v2021Data'!B125</f>
        <v>0</v>
      </c>
      <c r="CE97" s="81">
        <f>'2011v2021Data'!E125</f>
        <v>0</v>
      </c>
    </row>
    <row r="98" spans="78:83" x14ac:dyDescent="0.35">
      <c r="CE98" s="81">
        <f>'2011v2021Data'!E126</f>
        <v>2675</v>
      </c>
    </row>
  </sheetData>
  <hyperlinks>
    <hyperlink ref="A1" location="Index" display="Back to index" xr:uid="{73016534-9467-41D6-BB9E-E3073F46C328}"/>
  </hyperlinks>
  <pageMargins left="0.25" right="0.25" top="0.75" bottom="0.75" header="0.3" footer="0.3"/>
  <pageSetup paperSize="9" orientation="landscape" r:id="rId1"/>
  <ignoredErrors>
    <ignoredError sqref="CU25:CV26" formulaRange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6E0D4-819C-4723-ACF8-AC08D05EF3A4}">
  <sheetPr codeName="Sheet91"/>
  <dimension ref="A1:CQ101"/>
  <sheetViews>
    <sheetView topLeftCell="B6" zoomScaleNormal="100" workbookViewId="0">
      <selection activeCell="B6" sqref="B6"/>
    </sheetView>
  </sheetViews>
  <sheetFormatPr defaultColWidth="9.1796875" defaultRowHeight="14.5" x14ac:dyDescent="0.35"/>
  <cols>
    <col min="1" max="2" width="9.1796875" style="48"/>
    <col min="3" max="3" width="12.26953125" style="48" customWidth="1"/>
    <col min="4" max="15" width="9.1796875" style="48"/>
    <col min="16" max="35" width="3.54296875" style="48" customWidth="1"/>
    <col min="36" max="36" width="10.7265625" style="48" customWidth="1"/>
    <col min="37" max="39" width="8.7265625" style="48" customWidth="1"/>
    <col min="40" max="42" width="10.54296875" style="48" bestFit="1" customWidth="1"/>
    <col min="43" max="45" width="8.7265625" style="48" customWidth="1"/>
    <col min="46" max="47" width="9.1796875" style="48" customWidth="1"/>
    <col min="48" max="64" width="9.1796875" style="48"/>
    <col min="65" max="65" width="11.26953125" style="48" bestFit="1" customWidth="1"/>
    <col min="66" max="67" width="8.7265625" style="48" customWidth="1"/>
    <col min="68" max="68" width="11.26953125" style="48" bestFit="1" customWidth="1"/>
    <col min="69" max="69" width="9.1796875" style="48"/>
    <col min="70" max="70" width="9.81640625" style="48" bestFit="1" customWidth="1"/>
    <col min="71" max="72" width="8.7265625" style="48" customWidth="1"/>
    <col min="73" max="73" width="10.7265625" style="48" bestFit="1" customWidth="1"/>
    <col min="74" max="92" width="9.1796875" style="48"/>
    <col min="93" max="93" width="12.453125" style="48" customWidth="1"/>
    <col min="94" max="94" width="9.1796875" style="48"/>
    <col min="95" max="95" width="12.453125" style="48" customWidth="1"/>
    <col min="96" max="16384" width="9.1796875" style="48"/>
  </cols>
  <sheetData>
    <row r="1" spans="1:95" x14ac:dyDescent="0.35">
      <c r="A1" s="270" t="s">
        <v>1179</v>
      </c>
    </row>
    <row r="2" spans="1:95" ht="12" customHeight="1" x14ac:dyDescent="0.35">
      <c r="A2" s="304"/>
      <c r="C2" s="295" t="s">
        <v>1158</v>
      </c>
    </row>
    <row r="3" spans="1:95" ht="12" customHeight="1" x14ac:dyDescent="0.5">
      <c r="D3" s="49"/>
      <c r="G3" s="50"/>
      <c r="K3" s="45"/>
    </row>
    <row r="4" spans="1:95" ht="12" customHeight="1" x14ac:dyDescent="0.45">
      <c r="A4" s="51"/>
      <c r="B4" s="51"/>
      <c r="C4" s="51"/>
      <c r="AK4" s="52"/>
      <c r="BM4" s="48" t="s">
        <v>329</v>
      </c>
      <c r="BO4" s="48" t="s">
        <v>329</v>
      </c>
      <c r="BP4" s="48" t="s">
        <v>329</v>
      </c>
      <c r="BR4" s="48" t="s">
        <v>891</v>
      </c>
      <c r="BT4" s="48" t="s">
        <v>892</v>
      </c>
      <c r="BU4" s="48" t="s">
        <v>893</v>
      </c>
    </row>
    <row r="5" spans="1:95" ht="19" thickBot="1" x14ac:dyDescent="0.5">
      <c r="A5" s="49" t="str">
        <f>CONCATENATE("2021 Population Census: Birmingham compared with"," ",CNvAreadata!A2)</f>
        <v>2021 Population Census: Birmingham compared with England</v>
      </c>
      <c r="AJ5" s="49" t="s">
        <v>898</v>
      </c>
      <c r="AK5" s="53"/>
      <c r="AL5" s="53"/>
      <c r="AM5" s="53"/>
      <c r="AN5" s="53"/>
      <c r="AO5" s="53"/>
      <c r="AP5" s="53"/>
      <c r="AQ5" s="53"/>
      <c r="AR5" s="53"/>
      <c r="AS5" s="53"/>
      <c r="BM5" s="54" t="s">
        <v>823</v>
      </c>
    </row>
    <row r="6" spans="1:95" ht="84" customHeight="1" x14ac:dyDescent="0.35">
      <c r="AJ6" s="55" t="s">
        <v>864</v>
      </c>
      <c r="AK6" s="56" t="str">
        <f>CONCATENATE("males"," ", $BR$7)</f>
        <v>males England</v>
      </c>
      <c r="AL6" s="56" t="str">
        <f>CONCATENATE("females"," ", $BR$7)</f>
        <v>females England</v>
      </c>
      <c r="AM6" s="56" t="str">
        <f>CONCATENATE("persons"," ", $BR$7)</f>
        <v>persons England</v>
      </c>
      <c r="AN6" s="56" t="str">
        <f>CONCATENATE("males"," ",$BP$7," ","to"," ",$BR$7," ","change (number)")</f>
        <v>males Birmingham to England change (number)</v>
      </c>
      <c r="AO6" s="56" t="str">
        <f>CONCATENATE("females"," ",$BP$7," ","to"," ",$BR$7," ","change (number)")</f>
        <v>females Birmingham to England change (number)</v>
      </c>
      <c r="AP6" s="56" t="str">
        <f>CONCATENATE("persons"," ",$BP$7," ","to"," ",$BR$7," ","change (number)")</f>
        <v>persons Birmingham to England change (number)</v>
      </c>
      <c r="AQ6" s="56" t="str">
        <f>CONCATENATE("males", " ",$BP$7," ","to"," ",$BR$7," ","change (percent)")</f>
        <v>males Birmingham to England change (percent)</v>
      </c>
      <c r="AR6" s="56" t="str">
        <f>CONCATENATE("females", " ",$BP$7," ","to"," ",$BR$7," ","change (percent)")</f>
        <v>females Birmingham to England change (percent)</v>
      </c>
      <c r="AS6" s="57" t="str">
        <f>CONCATENATE("persons", " ",$BP$7," ","to"," ",$BR$7," ","change (percent)")</f>
        <v>persons Birmingham to England change (percent)</v>
      </c>
      <c r="BM6" s="58">
        <v>19</v>
      </c>
      <c r="BO6" s="54" t="s">
        <v>823</v>
      </c>
      <c r="BP6" s="59" t="s">
        <v>824</v>
      </c>
      <c r="BR6" s="54" t="s">
        <v>823</v>
      </c>
      <c r="BT6" s="54" t="s">
        <v>823</v>
      </c>
      <c r="BU6" s="59" t="s">
        <v>824</v>
      </c>
      <c r="BZ6" s="48" t="str">
        <f>CONCATENATE("change"," ",BM7," ","to"," ",BR7)</f>
        <v>change Birmingham to England</v>
      </c>
      <c r="CD6" s="159" t="s">
        <v>864</v>
      </c>
      <c r="CE6" s="56" t="str">
        <f>CONCATENATE("males"," ", $BM$7)</f>
        <v>males Birmingham</v>
      </c>
      <c r="CF6" s="56" t="str">
        <f>CONCATENATE("females"," ", $BM$7)</f>
        <v>females Birmingham</v>
      </c>
      <c r="CG6" s="56" t="str">
        <f>CONCATENATE("persons"," ", $BM$7)</f>
        <v>persons Birmingham</v>
      </c>
      <c r="CH6" s="56" t="str">
        <f>CONCATENATE("males"," ", $BR$7)</f>
        <v>males England</v>
      </c>
      <c r="CI6" s="56" t="str">
        <f>CONCATENATE("females"," ", $BR$7)</f>
        <v>females England</v>
      </c>
      <c r="CJ6" s="56" t="str">
        <f>CONCATENATE("persons"," ", $BR$7)</f>
        <v>persons England</v>
      </c>
      <c r="CK6" s="56" t="str">
        <f>CONCATENATE("males"," ",$BP$7," ","to"," ",$BR$7," ","change (number)")</f>
        <v>males Birmingham to England change (number)</v>
      </c>
      <c r="CL6" s="56" t="str">
        <f>CONCATENATE("females"," ",$BP$7," ","to"," ",$BR$7," ","change (number)")</f>
        <v>females Birmingham to England change (number)</v>
      </c>
      <c r="CM6" s="57" t="str">
        <f>CONCATENATE("persons"," ",$BP$7," ","to"," ",$BR$7," ","change (number)")</f>
        <v>persons Birmingham to England change (number)</v>
      </c>
      <c r="CN6" s="62"/>
      <c r="CO6" s="62"/>
      <c r="CP6" s="62"/>
      <c r="CQ6" s="62"/>
    </row>
    <row r="7" spans="1:95" ht="38.5" customHeight="1" x14ac:dyDescent="0.35">
      <c r="N7" s="121"/>
      <c r="AJ7" s="63" t="s">
        <v>865</v>
      </c>
      <c r="AK7" s="127">
        <f>CH7</f>
        <v>2.7886481761330786</v>
      </c>
      <c r="AL7" s="127">
        <f t="shared" ref="AL7:AM22" si="0">CI7</f>
        <v>2.6582376201802158</v>
      </c>
      <c r="AM7" s="127">
        <f t="shared" si="0"/>
        <v>5.4468857963132944</v>
      </c>
      <c r="AN7" s="127">
        <f t="shared" ref="AN7:AN25" si="1">CK7</f>
        <v>-0.53113839466687907</v>
      </c>
      <c r="AO7" s="127">
        <f t="shared" ref="AO7:AO25" si="2">CL7</f>
        <v>-0.57464354300717746</v>
      </c>
      <c r="AP7" s="127">
        <f t="shared" ref="AP7:AP25" si="3">CM7</f>
        <v>-1.1057819376740561</v>
      </c>
      <c r="AQ7" s="127">
        <f t="shared" ref="AQ7:AQ25" si="4">CN7</f>
        <v>0</v>
      </c>
      <c r="AR7" s="127">
        <f t="shared" ref="AR7:AR25" si="5">CO7</f>
        <v>0</v>
      </c>
      <c r="AS7" s="127">
        <f t="shared" ref="AS7:AS25" si="6">CP7</f>
        <v>0</v>
      </c>
      <c r="AU7" s="68"/>
      <c r="AV7" s="68"/>
      <c r="AW7" s="68"/>
      <c r="AX7" s="68"/>
      <c r="AY7" s="68"/>
      <c r="AZ7" s="68"/>
      <c r="BA7" s="68"/>
      <c r="BB7" s="68"/>
      <c r="BC7" s="68"/>
      <c r="BM7" s="134" t="s">
        <v>329</v>
      </c>
      <c r="BN7" s="135"/>
      <c r="BO7" s="136" t="str">
        <f>CONCATENATE(BM7,BO6)</f>
        <v>Birminghammales</v>
      </c>
      <c r="BP7" s="136" t="str">
        <f>BM7</f>
        <v>Birmingham</v>
      </c>
      <c r="BQ7" s="135"/>
      <c r="BR7" s="136" t="str">
        <f>CNvAreadata!A2</f>
        <v>England</v>
      </c>
      <c r="BS7" s="135"/>
      <c r="BT7" s="137" t="str">
        <f>CONCATENATE(BR7,BT6)</f>
        <v>Englandmales</v>
      </c>
      <c r="BU7" s="136" t="str">
        <f>BR7</f>
        <v>England</v>
      </c>
      <c r="BV7" s="73"/>
      <c r="BW7" s="48" t="s">
        <v>862</v>
      </c>
      <c r="BY7" s="73"/>
      <c r="BZ7" s="54" t="s">
        <v>823</v>
      </c>
      <c r="CA7" s="59" t="s">
        <v>824</v>
      </c>
      <c r="CD7" s="145" t="s">
        <v>865</v>
      </c>
      <c r="CE7" s="129">
        <f>SUM(BM8:BM12)</f>
        <v>3.3197865707999576</v>
      </c>
      <c r="CF7" s="129">
        <f>SUM(BP8:BP12)</f>
        <v>3.2328811631873933</v>
      </c>
      <c r="CG7" s="129">
        <f>CE7+CF7</f>
        <v>6.5526677339873505</v>
      </c>
      <c r="CH7" s="130">
        <f>SUM(BR8:BR12)</f>
        <v>2.7886481761330786</v>
      </c>
      <c r="CI7" s="130">
        <f>SUM(BU8:BU12)</f>
        <v>2.6582376201802158</v>
      </c>
      <c r="CJ7" s="130">
        <f>CH7+CI7</f>
        <v>5.4468857963132944</v>
      </c>
      <c r="CK7" s="155">
        <f>CH7-CE7</f>
        <v>-0.53113839466687907</v>
      </c>
      <c r="CL7" s="155">
        <f>CI7-CF7</f>
        <v>-0.57464354300717746</v>
      </c>
      <c r="CM7" s="156">
        <f>CJ7-CG7</f>
        <v>-1.1057819376740561</v>
      </c>
      <c r="CN7" s="62"/>
      <c r="CO7" s="62"/>
      <c r="CP7" s="62"/>
      <c r="CQ7" s="62"/>
    </row>
    <row r="8" spans="1:95" x14ac:dyDescent="0.35">
      <c r="N8" s="121"/>
      <c r="O8" s="121"/>
      <c r="AJ8" s="78" t="s">
        <v>866</v>
      </c>
      <c r="AK8" s="127">
        <f t="shared" ref="AK8:AK25" si="7">CH8</f>
        <v>3.0345728617490026</v>
      </c>
      <c r="AL8" s="127">
        <f t="shared" si="0"/>
        <v>2.8933727967959815</v>
      </c>
      <c r="AM8" s="127">
        <f t="shared" si="0"/>
        <v>5.9279456585449841</v>
      </c>
      <c r="AN8" s="127">
        <f t="shared" si="1"/>
        <v>-0.60698207251295155</v>
      </c>
      <c r="AO8" s="127">
        <f t="shared" si="2"/>
        <v>-0.56336621534719322</v>
      </c>
      <c r="AP8" s="127">
        <f t="shared" si="3"/>
        <v>-1.1703482878601443</v>
      </c>
      <c r="AQ8" s="127">
        <f t="shared" si="4"/>
        <v>0</v>
      </c>
      <c r="AR8" s="127">
        <f t="shared" si="5"/>
        <v>0</v>
      </c>
      <c r="AS8" s="127">
        <f t="shared" si="6"/>
        <v>0</v>
      </c>
      <c r="AU8" s="79"/>
      <c r="AV8" s="79"/>
      <c r="AW8" s="79"/>
      <c r="BL8" s="48">
        <v>0</v>
      </c>
      <c r="BM8" s="133">
        <f>CNvAreadata!$B33/($BM$99+$BP$99)*100</f>
        <v>0.6125302749617223</v>
      </c>
      <c r="BN8" s="48">
        <v>0</v>
      </c>
      <c r="BO8" s="123">
        <f t="shared" ref="BO8:BO71" si="8">BM8*-1</f>
        <v>-0.6125302749617223</v>
      </c>
      <c r="BP8" s="124">
        <f>CNvAreadata!$D33/($BM$99+$BP$99)*100</f>
        <v>0.63401643603980362</v>
      </c>
      <c r="BR8" s="133">
        <f>CNvAreadata!$E33/($BR$99+$BU$99)*100</f>
        <v>0.52408336128662913</v>
      </c>
      <c r="BS8" s="48">
        <v>0</v>
      </c>
      <c r="BT8" s="123">
        <f t="shared" ref="BT8:BT71" si="9">BR8*-1</f>
        <v>-0.52408336128662913</v>
      </c>
      <c r="BU8" s="124">
        <f>CNvAreadata!$G33/($BR$99+$BU$99)*100</f>
        <v>0.50085449547857619</v>
      </c>
      <c r="BW8" s="83">
        <f>MAX(BM8:BM98,BP8:BP98,BR8:BR98,BU8:BU98)</f>
        <v>0.94748729827246014</v>
      </c>
      <c r="BY8" s="48">
        <f t="shared" ref="BY8:BY71" si="10">BL8</f>
        <v>0</v>
      </c>
      <c r="BZ8" s="125">
        <f>BU8-BP8</f>
        <v>-0.13316194056122743</v>
      </c>
      <c r="CA8" s="126">
        <f>BU8-BM8</f>
        <v>-0.11167577948314611</v>
      </c>
      <c r="CD8" s="146" t="s">
        <v>866</v>
      </c>
      <c r="CE8" s="131">
        <f>SUM(BM13:BM17)</f>
        <v>3.6415549342619542</v>
      </c>
      <c r="CF8" s="131">
        <f>SUM(BP13:BP17)</f>
        <v>3.4567390121431747</v>
      </c>
      <c r="CG8" s="131">
        <f t="shared" ref="CG8:CG25" si="11">CE8+CF8</f>
        <v>7.0982939464051285</v>
      </c>
      <c r="CH8" s="132">
        <f>SUM(BR13:BR17)</f>
        <v>3.0345728617490026</v>
      </c>
      <c r="CI8" s="132">
        <f>SUM(BU13:BU17)</f>
        <v>2.8933727967959815</v>
      </c>
      <c r="CJ8" s="132">
        <f t="shared" ref="CJ8:CJ25" si="12">CH8+CI8</f>
        <v>5.9279456585449841</v>
      </c>
      <c r="CK8" s="155">
        <f t="shared" ref="CK8:CM25" si="13">CH8-CE8</f>
        <v>-0.60698207251295155</v>
      </c>
      <c r="CL8" s="155">
        <f t="shared" si="13"/>
        <v>-0.56336621534719322</v>
      </c>
      <c r="CM8" s="156">
        <f t="shared" si="13"/>
        <v>-1.1703482878601443</v>
      </c>
      <c r="CN8" s="51"/>
      <c r="CO8" s="51"/>
      <c r="CP8" s="51"/>
      <c r="CQ8" s="51"/>
    </row>
    <row r="9" spans="1:95" x14ac:dyDescent="0.35">
      <c r="N9" s="121"/>
      <c r="AJ9" s="88" t="s">
        <v>867</v>
      </c>
      <c r="AK9" s="127">
        <f t="shared" si="7"/>
        <v>3.0963784265121763</v>
      </c>
      <c r="AL9" s="127">
        <f t="shared" si="0"/>
        <v>2.9459714318938843</v>
      </c>
      <c r="AM9" s="127">
        <f t="shared" si="0"/>
        <v>6.0423498584060606</v>
      </c>
      <c r="AN9" s="127">
        <f t="shared" si="1"/>
        <v>-0.63077178358928965</v>
      </c>
      <c r="AO9" s="127">
        <f t="shared" si="2"/>
        <v>-0.58151469599419237</v>
      </c>
      <c r="AP9" s="127">
        <f t="shared" si="3"/>
        <v>-1.212286479583482</v>
      </c>
      <c r="AQ9" s="127">
        <f t="shared" si="4"/>
        <v>0</v>
      </c>
      <c r="AR9" s="127">
        <f t="shared" si="5"/>
        <v>0</v>
      </c>
      <c r="AS9" s="127">
        <f t="shared" si="6"/>
        <v>0</v>
      </c>
      <c r="AU9" s="79"/>
      <c r="AV9" s="79"/>
      <c r="AW9" s="79"/>
      <c r="BL9" s="48">
        <v>1</v>
      </c>
      <c r="BM9" s="133">
        <f>CNvAreadata!$B34/($BM$99+$BP$99)*100</f>
        <v>0.65716209736375286</v>
      </c>
      <c r="BN9" s="48">
        <v>1</v>
      </c>
      <c r="BO9" s="123">
        <f t="shared" si="8"/>
        <v>-0.65716209736375286</v>
      </c>
      <c r="BP9" s="124">
        <f>CNvAreadata!$D34/($BM$99+$BP$99)*100</f>
        <v>0.63122148825728885</v>
      </c>
      <c r="BR9" s="133">
        <f>CNvAreadata!$E34/($BR$99+$BU$99)*100</f>
        <v>0.54930195771259505</v>
      </c>
      <c r="BS9" s="48">
        <v>1</v>
      </c>
      <c r="BT9" s="123">
        <f t="shared" si="9"/>
        <v>-0.54930195771259505</v>
      </c>
      <c r="BU9" s="124">
        <f>CNvAreadata!$G34/($BR$99+$BU$99)*100</f>
        <v>0.52333809741639681</v>
      </c>
      <c r="BW9" s="83">
        <f>BW8*-1</f>
        <v>-0.94748729827246014</v>
      </c>
      <c r="BY9" s="48">
        <f t="shared" si="10"/>
        <v>1</v>
      </c>
      <c r="BZ9" s="125">
        <f t="shared" ref="BZ9:BZ72" si="14">BM9-BR9</f>
        <v>0.10786013965115782</v>
      </c>
      <c r="CA9" s="126">
        <f t="shared" ref="CA9:CA72" si="15">BU9-BM9</f>
        <v>-0.13382399994735605</v>
      </c>
      <c r="CD9" s="146" t="s">
        <v>867</v>
      </c>
      <c r="CE9" s="131">
        <f>SUM(BM18:BM22)</f>
        <v>3.727150210101466</v>
      </c>
      <c r="CF9" s="131">
        <f>SUM(BP18:BP22)</f>
        <v>3.5274861278880767</v>
      </c>
      <c r="CG9" s="131">
        <f t="shared" si="11"/>
        <v>7.2546363379895427</v>
      </c>
      <c r="CH9" s="132">
        <f>SUM(BR18:BR22)</f>
        <v>3.0963784265121763</v>
      </c>
      <c r="CI9" s="132">
        <f>SUM(BU18:BU22)</f>
        <v>2.9459714318938843</v>
      </c>
      <c r="CJ9" s="132">
        <f t="shared" si="12"/>
        <v>6.0423498584060606</v>
      </c>
      <c r="CK9" s="155">
        <f t="shared" si="13"/>
        <v>-0.63077178358928965</v>
      </c>
      <c r="CL9" s="155">
        <f t="shared" si="13"/>
        <v>-0.58151469599419237</v>
      </c>
      <c r="CM9" s="156">
        <f t="shared" si="13"/>
        <v>-1.212286479583482</v>
      </c>
      <c r="CN9" s="51"/>
      <c r="CO9" s="51"/>
      <c r="CP9" s="51"/>
      <c r="CQ9" s="51"/>
    </row>
    <row r="10" spans="1:95" x14ac:dyDescent="0.35">
      <c r="N10" s="121"/>
      <c r="O10" s="121"/>
      <c r="AJ10" s="88" t="s">
        <v>868</v>
      </c>
      <c r="AK10" s="127">
        <f t="shared" si="7"/>
        <v>2.9221796351814748</v>
      </c>
      <c r="AL10" s="127">
        <f t="shared" si="0"/>
        <v>2.7759822307850657</v>
      </c>
      <c r="AM10" s="127">
        <f t="shared" si="0"/>
        <v>5.6981618659665401</v>
      </c>
      <c r="AN10" s="127">
        <f t="shared" si="1"/>
        <v>-0.85755053007854709</v>
      </c>
      <c r="AO10" s="127">
        <f t="shared" si="2"/>
        <v>-0.99431498570896926</v>
      </c>
      <c r="AP10" s="127">
        <f t="shared" si="3"/>
        <v>-1.8518655157875168</v>
      </c>
      <c r="AQ10" s="127">
        <f t="shared" si="4"/>
        <v>0</v>
      </c>
      <c r="AR10" s="127">
        <f t="shared" si="5"/>
        <v>0</v>
      </c>
      <c r="AS10" s="127">
        <f t="shared" si="6"/>
        <v>0</v>
      </c>
      <c r="AU10" s="79"/>
      <c r="AV10" s="79"/>
      <c r="AW10" s="79"/>
      <c r="BL10" s="48">
        <v>2</v>
      </c>
      <c r="BM10" s="133">
        <f>CNvAreadata!$B35/($BM$99+$BP$99)*100</f>
        <v>0.67672673184135523</v>
      </c>
      <c r="BN10" s="48">
        <v>2</v>
      </c>
      <c r="BO10" s="123">
        <f t="shared" si="8"/>
        <v>-0.67672673184135523</v>
      </c>
      <c r="BP10" s="124">
        <f>CNvAreadata!$D35/($BM$99+$BP$99)*100</f>
        <v>0.63244427791213909</v>
      </c>
      <c r="BR10" s="133">
        <f>CNvAreadata!$E35/($BR$99+$BU$99)*100</f>
        <v>0.56192895815527477</v>
      </c>
      <c r="BS10" s="48">
        <v>2</v>
      </c>
      <c r="BT10" s="123">
        <f t="shared" si="9"/>
        <v>-0.56192895815527477</v>
      </c>
      <c r="BU10" s="124">
        <f>CNvAreadata!$G35/($BR$99+$BU$99)*100</f>
        <v>0.53389747743049798</v>
      </c>
      <c r="BY10" s="48">
        <f t="shared" si="10"/>
        <v>2</v>
      </c>
      <c r="BZ10" s="125">
        <f t="shared" si="14"/>
        <v>0.11479777368608046</v>
      </c>
      <c r="CA10" s="126">
        <f t="shared" si="15"/>
        <v>-0.14282925441085725</v>
      </c>
      <c r="CD10" s="146" t="s">
        <v>868</v>
      </c>
      <c r="CE10" s="131">
        <f>SUM(BM23:BM27)</f>
        <v>3.7797301652600219</v>
      </c>
      <c r="CF10" s="131">
        <f>SUM(BP23:BP27)</f>
        <v>3.7702972164940349</v>
      </c>
      <c r="CG10" s="131">
        <f t="shared" si="11"/>
        <v>7.5500273817540569</v>
      </c>
      <c r="CH10" s="132">
        <f>SUM(BR23:BR27)</f>
        <v>2.9221796351814748</v>
      </c>
      <c r="CI10" s="132">
        <f>SUM(BU23:BU27)</f>
        <v>2.7759822307850657</v>
      </c>
      <c r="CJ10" s="132">
        <f t="shared" si="12"/>
        <v>5.6981618659665401</v>
      </c>
      <c r="CK10" s="155">
        <f t="shared" si="13"/>
        <v>-0.85755053007854709</v>
      </c>
      <c r="CL10" s="155">
        <f t="shared" si="13"/>
        <v>-0.99431498570896926</v>
      </c>
      <c r="CM10" s="156">
        <f t="shared" si="13"/>
        <v>-1.8518655157875168</v>
      </c>
      <c r="CN10" s="51"/>
      <c r="CO10" s="51"/>
      <c r="CP10" s="51"/>
      <c r="CQ10" s="51"/>
    </row>
    <row r="11" spans="1:95" x14ac:dyDescent="0.35">
      <c r="A11" s="89"/>
      <c r="O11" s="121"/>
      <c r="AJ11" s="88" t="s">
        <v>869</v>
      </c>
      <c r="AK11" s="127">
        <f t="shared" si="7"/>
        <v>3.0321883714088527</v>
      </c>
      <c r="AL11" s="127">
        <f t="shared" si="0"/>
        <v>3.0121512176151208</v>
      </c>
      <c r="AM11" s="127">
        <f t="shared" si="0"/>
        <v>6.0443395890239735</v>
      </c>
      <c r="AN11" s="127">
        <f t="shared" si="1"/>
        <v>-0.93532734798887107</v>
      </c>
      <c r="AO11" s="127">
        <f t="shared" si="2"/>
        <v>-1.164374190643775</v>
      </c>
      <c r="AP11" s="127">
        <f t="shared" si="3"/>
        <v>-2.0997015386326456</v>
      </c>
      <c r="AQ11" s="127">
        <f t="shared" si="4"/>
        <v>0</v>
      </c>
      <c r="AR11" s="127">
        <f t="shared" si="5"/>
        <v>0</v>
      </c>
      <c r="AS11" s="127">
        <f t="shared" si="6"/>
        <v>0</v>
      </c>
      <c r="AU11" s="79"/>
      <c r="AV11" s="79"/>
      <c r="AW11" s="79"/>
      <c r="BL11" s="48">
        <v>3</v>
      </c>
      <c r="BM11" s="133">
        <f>CNvAreadata!$B36/($BM$99+$BP$99)*100</f>
        <v>0.66729378307536835</v>
      </c>
      <c r="BN11" s="48">
        <v>3</v>
      </c>
      <c r="BO11" s="123">
        <f t="shared" si="8"/>
        <v>-0.66729378307536835</v>
      </c>
      <c r="BP11" s="124">
        <f>CNvAreadata!$D36/($BM$99+$BP$99)*100</f>
        <v>0.65340638628099879</v>
      </c>
      <c r="BR11" s="133">
        <f>CNvAreadata!$E36/($BR$99+$BU$99)*100</f>
        <v>0.56705552387544855</v>
      </c>
      <c r="BS11" s="48">
        <v>3</v>
      </c>
      <c r="BT11" s="123">
        <f t="shared" si="9"/>
        <v>-0.56705552387544855</v>
      </c>
      <c r="BU11" s="124">
        <f>CNvAreadata!$G36/($BR$99+$BU$99)*100</f>
        <v>0.5417448758550597</v>
      </c>
      <c r="BY11" s="48">
        <f t="shared" si="10"/>
        <v>3</v>
      </c>
      <c r="BZ11" s="125">
        <f t="shared" si="14"/>
        <v>0.1002382591999198</v>
      </c>
      <c r="CA11" s="126">
        <f t="shared" si="15"/>
        <v>-0.12554890722030865</v>
      </c>
      <c r="CD11" s="146" t="s">
        <v>869</v>
      </c>
      <c r="CE11" s="131">
        <f>SUM(BM28:BM32)</f>
        <v>3.9675157193977237</v>
      </c>
      <c r="CF11" s="131">
        <f>SUM(BP28:BP32)</f>
        <v>4.1765254082588958</v>
      </c>
      <c r="CG11" s="131">
        <f t="shared" si="11"/>
        <v>8.1440411276566191</v>
      </c>
      <c r="CH11" s="132">
        <f>SUM(BR28:BR32)</f>
        <v>3.0321883714088527</v>
      </c>
      <c r="CI11" s="132">
        <f>SUM(BU28:BU32)</f>
        <v>3.0121512176151208</v>
      </c>
      <c r="CJ11" s="132">
        <f t="shared" si="12"/>
        <v>6.0443395890239735</v>
      </c>
      <c r="CK11" s="155">
        <f t="shared" si="13"/>
        <v>-0.93532734798887107</v>
      </c>
      <c r="CL11" s="155">
        <f t="shared" si="13"/>
        <v>-1.164374190643775</v>
      </c>
      <c r="CM11" s="156">
        <f t="shared" si="13"/>
        <v>-2.0997015386326456</v>
      </c>
      <c r="CN11" s="51"/>
      <c r="CO11" s="51"/>
      <c r="CP11" s="51"/>
      <c r="CQ11" s="51"/>
    </row>
    <row r="12" spans="1:95" x14ac:dyDescent="0.35">
      <c r="A12" s="89"/>
      <c r="AJ12" s="88" t="s">
        <v>870</v>
      </c>
      <c r="AK12" s="127">
        <f t="shared" si="7"/>
        <v>3.2181042685758214</v>
      </c>
      <c r="AL12" s="127">
        <f t="shared" si="0"/>
        <v>3.3587750368609104</v>
      </c>
      <c r="AM12" s="127">
        <f t="shared" si="0"/>
        <v>6.5768793054367318</v>
      </c>
      <c r="AN12" s="127">
        <f t="shared" si="1"/>
        <v>-0.30615020093872225</v>
      </c>
      <c r="AO12" s="127">
        <f t="shared" si="2"/>
        <v>-0.33081806241301459</v>
      </c>
      <c r="AP12" s="127">
        <f t="shared" si="3"/>
        <v>-0.6369682633517364</v>
      </c>
      <c r="AQ12" s="127">
        <f t="shared" si="4"/>
        <v>0</v>
      </c>
      <c r="AR12" s="127">
        <f t="shared" si="5"/>
        <v>0</v>
      </c>
      <c r="AS12" s="127">
        <f t="shared" si="6"/>
        <v>0</v>
      </c>
      <c r="AU12" s="79"/>
      <c r="AV12" s="79"/>
      <c r="AW12" s="79"/>
      <c r="BL12" s="48">
        <v>4</v>
      </c>
      <c r="BM12" s="133">
        <f>CNvAreadata!$B37/($BM$99+$BP$99)*100</f>
        <v>0.7060736835577589</v>
      </c>
      <c r="BN12" s="48">
        <v>4</v>
      </c>
      <c r="BO12" s="123">
        <f t="shared" si="8"/>
        <v>-0.7060736835577589</v>
      </c>
      <c r="BP12" s="124">
        <f>CNvAreadata!$D37/($BM$99+$BP$99)*100</f>
        <v>0.68179257469716303</v>
      </c>
      <c r="BR12" s="133">
        <f>CNvAreadata!$E37/($BR$99+$BU$99)*100</f>
        <v>0.58627837510313097</v>
      </c>
      <c r="BS12" s="48">
        <v>4</v>
      </c>
      <c r="BT12" s="123">
        <f t="shared" si="9"/>
        <v>-0.58627837510313097</v>
      </c>
      <c r="BU12" s="124">
        <f>CNvAreadata!$G37/($BR$99+$BU$99)*100</f>
        <v>0.55840267399968557</v>
      </c>
      <c r="BY12" s="48">
        <f t="shared" si="10"/>
        <v>4</v>
      </c>
      <c r="BZ12" s="125">
        <f t="shared" si="14"/>
        <v>0.11979530845462794</v>
      </c>
      <c r="CA12" s="126">
        <f t="shared" si="15"/>
        <v>-0.14767100955807333</v>
      </c>
      <c r="CD12" s="146" t="s">
        <v>870</v>
      </c>
      <c r="CE12" s="131">
        <f>SUM(BM33:BM37)</f>
        <v>3.5242544695145437</v>
      </c>
      <c r="CF12" s="131">
        <f>SUM(BP33:BP37)</f>
        <v>3.689593099273925</v>
      </c>
      <c r="CG12" s="131">
        <f t="shared" si="11"/>
        <v>7.2138475687884682</v>
      </c>
      <c r="CH12" s="132">
        <f>SUM(BR33:BR37)</f>
        <v>3.2181042685758214</v>
      </c>
      <c r="CI12" s="132">
        <f>SUM(BU33:BU37)</f>
        <v>3.3587750368609104</v>
      </c>
      <c r="CJ12" s="132">
        <f t="shared" si="12"/>
        <v>6.5768793054367318</v>
      </c>
      <c r="CK12" s="155">
        <f t="shared" si="13"/>
        <v>-0.30615020093872225</v>
      </c>
      <c r="CL12" s="155">
        <f t="shared" si="13"/>
        <v>-0.33081806241301459</v>
      </c>
      <c r="CM12" s="156">
        <f t="shared" si="13"/>
        <v>-0.6369682633517364</v>
      </c>
      <c r="CN12" s="51"/>
      <c r="CO12" s="51"/>
      <c r="CP12" s="51"/>
      <c r="CQ12" s="51"/>
    </row>
    <row r="13" spans="1:95" x14ac:dyDescent="0.35">
      <c r="A13" s="89"/>
      <c r="AJ13" s="88" t="s">
        <v>871</v>
      </c>
      <c r="AK13" s="127">
        <f t="shared" si="7"/>
        <v>3.3779837263048353</v>
      </c>
      <c r="AL13" s="127">
        <f t="shared" si="0"/>
        <v>3.6189730302813103</v>
      </c>
      <c r="AM13" s="127">
        <f t="shared" si="0"/>
        <v>6.9969567565861457</v>
      </c>
      <c r="AN13" s="127">
        <f t="shared" si="1"/>
        <v>-0.15221000724755207</v>
      </c>
      <c r="AO13" s="127">
        <f t="shared" si="2"/>
        <v>-0.26146259726744203</v>
      </c>
      <c r="AP13" s="127">
        <f t="shared" si="3"/>
        <v>-0.41367260451499455</v>
      </c>
      <c r="AQ13" s="127">
        <f t="shared" si="4"/>
        <v>0</v>
      </c>
      <c r="AR13" s="127">
        <f t="shared" si="5"/>
        <v>0</v>
      </c>
      <c r="AS13" s="127">
        <f t="shared" si="6"/>
        <v>0</v>
      </c>
      <c r="AU13" s="79"/>
      <c r="AV13" s="79"/>
      <c r="AW13" s="79"/>
      <c r="BL13" s="48">
        <v>5</v>
      </c>
      <c r="BM13" s="133">
        <f>CNvAreadata!$B38/($BM$99+$BP$99)*100</f>
        <v>0.69995973528350808</v>
      </c>
      <c r="BN13" s="48">
        <v>5</v>
      </c>
      <c r="BO13" s="123">
        <f t="shared" si="8"/>
        <v>-0.69995973528350808</v>
      </c>
      <c r="BP13" s="124">
        <f>CNvAreadata!$D38/($BM$99+$BP$99)*100</f>
        <v>0.67270899440399046</v>
      </c>
      <c r="BR13" s="133">
        <f>CNvAreadata!$E38/($BR$99+$BU$99)*100</f>
        <v>0.59759541054825238</v>
      </c>
      <c r="BS13" s="48">
        <v>5</v>
      </c>
      <c r="BT13" s="123">
        <f t="shared" si="9"/>
        <v>-0.59759541054825238</v>
      </c>
      <c r="BU13" s="124">
        <f>CNvAreadata!$G38/($BR$99+$BU$99)*100</f>
        <v>0.56843098712288476</v>
      </c>
      <c r="BY13" s="48">
        <f t="shared" si="10"/>
        <v>5</v>
      </c>
      <c r="BZ13" s="125">
        <f t="shared" si="14"/>
        <v>0.1023643247352557</v>
      </c>
      <c r="CA13" s="126">
        <f t="shared" si="15"/>
        <v>-0.13152874816062332</v>
      </c>
      <c r="CD13" s="146" t="s">
        <v>871</v>
      </c>
      <c r="CE13" s="131">
        <f>SUM(BM38:BM42)</f>
        <v>3.5301937335523874</v>
      </c>
      <c r="CF13" s="131">
        <f>SUM(BP38:BP42)</f>
        <v>3.8804356275487524</v>
      </c>
      <c r="CG13" s="131">
        <f t="shared" si="11"/>
        <v>7.4106293611011402</v>
      </c>
      <c r="CH13" s="132">
        <f>SUM(BR38:BR42)</f>
        <v>3.3779837263048353</v>
      </c>
      <c r="CI13" s="132">
        <f>SUM(BU38:BU42)</f>
        <v>3.6189730302813103</v>
      </c>
      <c r="CJ13" s="132">
        <f t="shared" si="12"/>
        <v>6.9969567565861457</v>
      </c>
      <c r="CK13" s="155">
        <f t="shared" si="13"/>
        <v>-0.15221000724755207</v>
      </c>
      <c r="CL13" s="155">
        <f t="shared" si="13"/>
        <v>-0.26146259726744203</v>
      </c>
      <c r="CM13" s="156">
        <f t="shared" si="13"/>
        <v>-0.41367260451499455</v>
      </c>
      <c r="CN13" s="51"/>
      <c r="CO13" s="51"/>
      <c r="CP13" s="51"/>
      <c r="CQ13" s="51"/>
    </row>
    <row r="14" spans="1:95" x14ac:dyDescent="0.35">
      <c r="A14" s="89"/>
      <c r="AJ14" s="88" t="s">
        <v>872</v>
      </c>
      <c r="AK14" s="127">
        <f t="shared" si="7"/>
        <v>3.2605825389561023</v>
      </c>
      <c r="AL14" s="127">
        <f t="shared" si="0"/>
        <v>3.4581040179122486</v>
      </c>
      <c r="AM14" s="127">
        <f t="shared" si="0"/>
        <v>6.7186865568683505</v>
      </c>
      <c r="AN14" s="127">
        <f t="shared" si="1"/>
        <v>-9.4315563361695443E-2</v>
      </c>
      <c r="AO14" s="127">
        <f t="shared" si="2"/>
        <v>-0.22921818628838331</v>
      </c>
      <c r="AP14" s="127">
        <f t="shared" si="3"/>
        <v>-0.32353374965007919</v>
      </c>
      <c r="AQ14" s="127">
        <f t="shared" si="4"/>
        <v>0</v>
      </c>
      <c r="AR14" s="127">
        <f t="shared" si="5"/>
        <v>0</v>
      </c>
      <c r="AS14" s="127">
        <f t="shared" si="6"/>
        <v>0</v>
      </c>
      <c r="AU14" s="79"/>
      <c r="AV14" s="79"/>
      <c r="AW14" s="79"/>
      <c r="BL14" s="48">
        <v>6</v>
      </c>
      <c r="BM14" s="133">
        <f>CNvAreadata!$B39/($BM$99+$BP$99)*100</f>
        <v>0.72476489685332546</v>
      </c>
      <c r="BN14" s="48">
        <v>6</v>
      </c>
      <c r="BO14" s="123">
        <f t="shared" si="8"/>
        <v>-0.72476489685332546</v>
      </c>
      <c r="BP14" s="124">
        <f>CNvAreadata!$D39/($BM$99+$BP$99)*100</f>
        <v>0.6746305210044693</v>
      </c>
      <c r="BR14" s="133">
        <f>CNvAreadata!$E39/($BR$99+$BU$99)*100</f>
        <v>0.58919039188824363</v>
      </c>
      <c r="BS14" s="48">
        <v>6</v>
      </c>
      <c r="BT14" s="123">
        <f t="shared" si="9"/>
        <v>-0.58919039188824363</v>
      </c>
      <c r="BU14" s="124">
        <f>CNvAreadata!$G39/($BR$99+$BU$99)*100</f>
        <v>0.5624458632624193</v>
      </c>
      <c r="BY14" s="48">
        <f t="shared" si="10"/>
        <v>6</v>
      </c>
      <c r="BZ14" s="125">
        <f t="shared" si="14"/>
        <v>0.13557450496508183</v>
      </c>
      <c r="CA14" s="126">
        <f t="shared" si="15"/>
        <v>-0.16231903359090616</v>
      </c>
      <c r="CD14" s="146" t="s">
        <v>872</v>
      </c>
      <c r="CE14" s="131">
        <f>SUM(BM43:BM47)</f>
        <v>3.3548981023177977</v>
      </c>
      <c r="CF14" s="131">
        <f>SUM(BP43:BP47)</f>
        <v>3.6873222042006319</v>
      </c>
      <c r="CG14" s="131">
        <f t="shared" si="11"/>
        <v>7.0422203065184297</v>
      </c>
      <c r="CH14" s="132">
        <f>SUM(BR43:BR47)</f>
        <v>3.2605825389561023</v>
      </c>
      <c r="CI14" s="132">
        <f>SUM(BU43:BU47)</f>
        <v>3.4581040179122486</v>
      </c>
      <c r="CJ14" s="132">
        <f t="shared" si="12"/>
        <v>6.7186865568683505</v>
      </c>
      <c r="CK14" s="155">
        <f t="shared" si="13"/>
        <v>-9.4315563361695443E-2</v>
      </c>
      <c r="CL14" s="155">
        <f t="shared" si="13"/>
        <v>-0.22921818628838331</v>
      </c>
      <c r="CM14" s="156">
        <f t="shared" si="13"/>
        <v>-0.32353374965007919</v>
      </c>
      <c r="CN14" s="51"/>
      <c r="CO14" s="51"/>
      <c r="CP14" s="51"/>
      <c r="CQ14" s="51"/>
    </row>
    <row r="15" spans="1:95" x14ac:dyDescent="0.35">
      <c r="A15" s="89"/>
      <c r="AJ15" s="88" t="s">
        <v>873</v>
      </c>
      <c r="AK15" s="127">
        <f t="shared" si="7"/>
        <v>3.1044170090174625</v>
      </c>
      <c r="AL15" s="127">
        <f t="shared" si="0"/>
        <v>3.2336999329386433</v>
      </c>
      <c r="AM15" s="127">
        <f t="shared" si="0"/>
        <v>6.3381169419561054</v>
      </c>
      <c r="AN15" s="127">
        <f t="shared" si="1"/>
        <v>-2.7059954935572339E-2</v>
      </c>
      <c r="AO15" s="127">
        <f t="shared" si="2"/>
        <v>-9.7877823818797616E-2</v>
      </c>
      <c r="AP15" s="127">
        <f t="shared" si="3"/>
        <v>-0.1249377787543704</v>
      </c>
      <c r="AQ15" s="127">
        <f t="shared" si="4"/>
        <v>0</v>
      </c>
      <c r="AR15" s="127">
        <f t="shared" si="5"/>
        <v>0</v>
      </c>
      <c r="AS15" s="127">
        <f t="shared" si="6"/>
        <v>0</v>
      </c>
      <c r="AU15" s="79"/>
      <c r="AV15" s="79"/>
      <c r="AW15" s="79"/>
      <c r="BL15" s="48">
        <v>7</v>
      </c>
      <c r="BM15" s="133">
        <f>CNvAreadata!$B40/($BM$99+$BP$99)*100</f>
        <v>0.71777752739703893</v>
      </c>
      <c r="BN15" s="48">
        <v>7</v>
      </c>
      <c r="BO15" s="123">
        <f t="shared" si="8"/>
        <v>-0.71777752739703893</v>
      </c>
      <c r="BP15" s="124">
        <f>CNvAreadata!$D40/($BM$99+$BP$99)*100</f>
        <v>0.700833156465544</v>
      </c>
      <c r="BR15" s="133">
        <f>CNvAreadata!$E40/($BR$99+$BU$99)*100</f>
        <v>0.59648548074626728</v>
      </c>
      <c r="BS15" s="48">
        <v>7</v>
      </c>
      <c r="BT15" s="123">
        <f t="shared" si="9"/>
        <v>-0.59648548074626728</v>
      </c>
      <c r="BU15" s="124">
        <f>CNvAreadata!$G40/($BR$99+$BU$99)*100</f>
        <v>0.56984716549862335</v>
      </c>
      <c r="BY15" s="48">
        <f t="shared" si="10"/>
        <v>7</v>
      </c>
      <c r="BZ15" s="125">
        <f t="shared" si="14"/>
        <v>0.12129204665077165</v>
      </c>
      <c r="CA15" s="126">
        <f t="shared" si="15"/>
        <v>-0.14793036189841557</v>
      </c>
      <c r="CD15" s="146" t="s">
        <v>873</v>
      </c>
      <c r="CE15" s="131">
        <f>SUM(BM48:BM52)</f>
        <v>3.1314769639530349</v>
      </c>
      <c r="CF15" s="131">
        <f>SUM(BP48:BP52)</f>
        <v>3.3315777567574409</v>
      </c>
      <c r="CG15" s="131">
        <f t="shared" si="11"/>
        <v>6.4630547207104758</v>
      </c>
      <c r="CH15" s="132">
        <f>SUM(BR48:BR52)</f>
        <v>3.1044170090174625</v>
      </c>
      <c r="CI15" s="132">
        <f>SUM(BU48:BU52)</f>
        <v>3.2336999329386433</v>
      </c>
      <c r="CJ15" s="132">
        <f t="shared" si="12"/>
        <v>6.3381169419561054</v>
      </c>
      <c r="CK15" s="155">
        <f t="shared" si="13"/>
        <v>-2.7059954935572339E-2</v>
      </c>
      <c r="CL15" s="155">
        <f t="shared" si="13"/>
        <v>-9.7877823818797616E-2</v>
      </c>
      <c r="CM15" s="156">
        <f t="shared" si="13"/>
        <v>-0.1249377787543704</v>
      </c>
      <c r="CN15" s="51"/>
      <c r="CO15" s="51"/>
      <c r="CP15" s="51"/>
      <c r="CQ15" s="51"/>
    </row>
    <row r="16" spans="1:95" x14ac:dyDescent="0.35">
      <c r="A16" s="89"/>
      <c r="AJ16" s="88" t="s">
        <v>874</v>
      </c>
      <c r="AK16" s="127">
        <f t="shared" si="7"/>
        <v>3.1458632394064234</v>
      </c>
      <c r="AL16" s="127">
        <f t="shared" si="0"/>
        <v>3.2316216911722471</v>
      </c>
      <c r="AM16" s="127">
        <f t="shared" si="0"/>
        <v>6.3774849305786709</v>
      </c>
      <c r="AN16" s="127">
        <f t="shared" si="1"/>
        <v>0.17037929856498701</v>
      </c>
      <c r="AO16" s="127">
        <f t="shared" si="2"/>
        <v>0.26312511978709718</v>
      </c>
      <c r="AP16" s="127">
        <f t="shared" si="3"/>
        <v>0.43350441835208464</v>
      </c>
      <c r="AQ16" s="127">
        <f t="shared" si="4"/>
        <v>0</v>
      </c>
      <c r="AR16" s="127">
        <f t="shared" si="5"/>
        <v>0</v>
      </c>
      <c r="AS16" s="127">
        <f t="shared" si="6"/>
        <v>0</v>
      </c>
      <c r="AU16" s="79"/>
      <c r="AV16" s="79"/>
      <c r="AW16" s="79"/>
      <c r="BL16" s="48">
        <v>8</v>
      </c>
      <c r="BM16" s="133">
        <f>CNvAreadata!$B41/($BM$99+$BP$99)*100</f>
        <v>0.75446121704254354</v>
      </c>
      <c r="BN16" s="48">
        <v>8</v>
      </c>
      <c r="BO16" s="123">
        <f t="shared" si="8"/>
        <v>-0.75446121704254354</v>
      </c>
      <c r="BP16" s="124">
        <f>CNvAreadata!$D41/($BM$99+$BP$99)*100</f>
        <v>0.70738381533081263</v>
      </c>
      <c r="BR16" s="133">
        <f>CNvAreadata!$E41/($BR$99+$BU$99)*100</f>
        <v>0.62286711366330838</v>
      </c>
      <c r="BS16" s="48">
        <v>8</v>
      </c>
      <c r="BT16" s="123">
        <f t="shared" si="9"/>
        <v>-0.62286711366330838</v>
      </c>
      <c r="BU16" s="124">
        <f>CNvAreadata!$G41/($BR$99+$BU$99)*100</f>
        <v>0.59173597251863375</v>
      </c>
      <c r="BY16" s="48">
        <f t="shared" si="10"/>
        <v>8</v>
      </c>
      <c r="BZ16" s="125">
        <f t="shared" si="14"/>
        <v>0.13159410337923516</v>
      </c>
      <c r="CA16" s="126">
        <f t="shared" si="15"/>
        <v>-0.1627252445239098</v>
      </c>
      <c r="CD16" s="146" t="s">
        <v>874</v>
      </c>
      <c r="CE16" s="131">
        <f>SUM(BM53:BM57)</f>
        <v>2.9754839408414364</v>
      </c>
      <c r="CF16" s="131">
        <f>SUM(BP53:BP57)</f>
        <v>2.9684965713851499</v>
      </c>
      <c r="CG16" s="131">
        <f t="shared" si="11"/>
        <v>5.9439805122265863</v>
      </c>
      <c r="CH16" s="132">
        <f>SUM(BR53:BR57)</f>
        <v>3.1458632394064234</v>
      </c>
      <c r="CI16" s="132">
        <f>SUM(BU53:BU57)</f>
        <v>3.2316216911722471</v>
      </c>
      <c r="CJ16" s="132">
        <f t="shared" si="12"/>
        <v>6.3774849305786709</v>
      </c>
      <c r="CK16" s="155">
        <f t="shared" si="13"/>
        <v>0.17037929856498701</v>
      </c>
      <c r="CL16" s="155">
        <f t="shared" si="13"/>
        <v>0.26312511978709718</v>
      </c>
      <c r="CM16" s="156">
        <f t="shared" si="13"/>
        <v>0.43350441835208464</v>
      </c>
      <c r="CN16" s="51"/>
      <c r="CO16" s="51"/>
      <c r="CP16" s="51"/>
      <c r="CQ16" s="51"/>
    </row>
    <row r="17" spans="1:95" x14ac:dyDescent="0.35">
      <c r="A17" s="89"/>
      <c r="AJ17" s="88" t="s">
        <v>875</v>
      </c>
      <c r="AK17" s="127">
        <f t="shared" si="7"/>
        <v>3.4038997905808523</v>
      </c>
      <c r="AL17" s="127">
        <f t="shared" si="0"/>
        <v>3.5136961000518694</v>
      </c>
      <c r="AM17" s="127">
        <f t="shared" si="0"/>
        <v>6.9175958906327217</v>
      </c>
      <c r="AN17" s="127">
        <f t="shared" si="1"/>
        <v>0.33976359976277992</v>
      </c>
      <c r="AO17" s="127">
        <f t="shared" si="2"/>
        <v>0.4679017540565491</v>
      </c>
      <c r="AP17" s="127">
        <f t="shared" si="3"/>
        <v>0.80766535381932947</v>
      </c>
      <c r="AQ17" s="127">
        <f t="shared" si="4"/>
        <v>0</v>
      </c>
      <c r="AR17" s="127">
        <f t="shared" si="5"/>
        <v>0</v>
      </c>
      <c r="AS17" s="127">
        <f t="shared" si="6"/>
        <v>0</v>
      </c>
      <c r="AU17" s="79"/>
      <c r="AV17" s="79"/>
      <c r="AW17" s="79"/>
      <c r="BL17" s="48">
        <v>9</v>
      </c>
      <c r="BM17" s="133">
        <f>CNvAreadata!$B42/($BM$99+$BP$99)*100</f>
        <v>0.74459155768553864</v>
      </c>
      <c r="BN17" s="48">
        <v>9</v>
      </c>
      <c r="BO17" s="123">
        <f t="shared" si="8"/>
        <v>-0.74459155768553864</v>
      </c>
      <c r="BP17" s="124">
        <f>CNvAreadata!$D42/($BM$99+$BP$99)*100</f>
        <v>0.70118252493835831</v>
      </c>
      <c r="BR17" s="133">
        <f>CNvAreadata!$E42/($BR$99+$BU$99)*100</f>
        <v>0.62843446490293098</v>
      </c>
      <c r="BS17" s="48">
        <v>9</v>
      </c>
      <c r="BT17" s="123">
        <f t="shared" si="9"/>
        <v>-0.62843446490293098</v>
      </c>
      <c r="BU17" s="124">
        <f>CNvAreadata!$G42/($BR$99+$BU$99)*100</f>
        <v>0.60091280839342009</v>
      </c>
      <c r="BY17" s="48">
        <f t="shared" si="10"/>
        <v>9</v>
      </c>
      <c r="BZ17" s="125">
        <f t="shared" si="14"/>
        <v>0.11615709278260766</v>
      </c>
      <c r="CA17" s="126">
        <f t="shared" si="15"/>
        <v>-0.14367874929211855</v>
      </c>
      <c r="CD17" s="146" t="s">
        <v>875</v>
      </c>
      <c r="CE17" s="131">
        <f>SUM(BM58:BM62)</f>
        <v>3.0641361908180724</v>
      </c>
      <c r="CF17" s="131">
        <f>SUM(BP58:BP62)</f>
        <v>3.0457943459953203</v>
      </c>
      <c r="CG17" s="131">
        <f t="shared" si="11"/>
        <v>6.1099305368133923</v>
      </c>
      <c r="CH17" s="132">
        <f>SUM(BR58:BR62)</f>
        <v>3.4038997905808523</v>
      </c>
      <c r="CI17" s="132">
        <f>SUM(BU58:BU62)</f>
        <v>3.5136961000518694</v>
      </c>
      <c r="CJ17" s="132">
        <f t="shared" si="12"/>
        <v>6.9175958906327217</v>
      </c>
      <c r="CK17" s="155">
        <f t="shared" si="13"/>
        <v>0.33976359976277992</v>
      </c>
      <c r="CL17" s="155">
        <f t="shared" si="13"/>
        <v>0.4679017540565491</v>
      </c>
      <c r="CM17" s="156">
        <f t="shared" si="13"/>
        <v>0.80766535381932947</v>
      </c>
      <c r="CN17" s="51"/>
      <c r="CO17" s="51"/>
      <c r="CP17" s="51"/>
      <c r="CQ17" s="51"/>
    </row>
    <row r="18" spans="1:95" x14ac:dyDescent="0.35">
      <c r="A18" s="89"/>
      <c r="AJ18" s="88" t="s">
        <v>876</v>
      </c>
      <c r="AK18" s="127">
        <f t="shared" si="7"/>
        <v>3.3097239285942326</v>
      </c>
      <c r="AL18" s="127">
        <f t="shared" si="0"/>
        <v>3.4283979062581613</v>
      </c>
      <c r="AM18" s="127">
        <f t="shared" si="0"/>
        <v>6.7381218348523939</v>
      </c>
      <c r="AN18" s="127">
        <f t="shared" si="1"/>
        <v>0.62063479334234239</v>
      </c>
      <c r="AO18" s="127">
        <f t="shared" si="2"/>
        <v>0.64244636191849835</v>
      </c>
      <c r="AP18" s="127">
        <f t="shared" si="3"/>
        <v>1.2630811552608412</v>
      </c>
      <c r="AQ18" s="127">
        <f t="shared" si="4"/>
        <v>0</v>
      </c>
      <c r="AR18" s="127">
        <f t="shared" si="5"/>
        <v>0</v>
      </c>
      <c r="AS18" s="127">
        <f t="shared" si="6"/>
        <v>0</v>
      </c>
      <c r="AU18" s="79"/>
      <c r="AV18" s="79"/>
      <c r="AW18" s="79"/>
      <c r="BL18" s="48">
        <v>10</v>
      </c>
      <c r="BM18" s="133">
        <f>CNvAreadata!$B43/($BM$99+$BP$99)*100</f>
        <v>0.75743084906146518</v>
      </c>
      <c r="BN18" s="48">
        <v>10</v>
      </c>
      <c r="BO18" s="123">
        <f t="shared" si="8"/>
        <v>-0.75743084906146518</v>
      </c>
      <c r="BP18" s="124">
        <f>CNvAreadata!$D43/($BM$99+$BP$99)*100</f>
        <v>0.70982939464051287</v>
      </c>
      <c r="BR18" s="133">
        <f>CNvAreadata!$E43/($BR$99+$BU$99)*100</f>
        <v>0.63125620031659024</v>
      </c>
      <c r="BS18" s="48">
        <v>10</v>
      </c>
      <c r="BT18" s="123">
        <f t="shared" si="9"/>
        <v>-0.63125620031659024</v>
      </c>
      <c r="BU18" s="124">
        <f>CNvAreadata!$G43/($BR$99+$BU$99)*100</f>
        <v>0.59819728635794134</v>
      </c>
      <c r="BY18" s="48">
        <f t="shared" si="10"/>
        <v>10</v>
      </c>
      <c r="BZ18" s="125">
        <f t="shared" si="14"/>
        <v>0.12617464874487494</v>
      </c>
      <c r="CA18" s="126">
        <f t="shared" si="15"/>
        <v>-0.15923356270352385</v>
      </c>
      <c r="CD18" s="146" t="s">
        <v>876</v>
      </c>
      <c r="CE18" s="131">
        <f>SUM(BM63:BM67)</f>
        <v>2.6890891352518902</v>
      </c>
      <c r="CF18" s="131">
        <f>SUM(BP63:BP67)</f>
        <v>2.785951544339663</v>
      </c>
      <c r="CG18" s="131">
        <f t="shared" si="11"/>
        <v>5.4750406795915527</v>
      </c>
      <c r="CH18" s="132">
        <f>SUM(BR63:BR67)</f>
        <v>3.3097239285942326</v>
      </c>
      <c r="CI18" s="132">
        <f>SUM(BU63:BU67)</f>
        <v>3.4283979062581613</v>
      </c>
      <c r="CJ18" s="132">
        <f t="shared" si="12"/>
        <v>6.7381218348523939</v>
      </c>
      <c r="CK18" s="155">
        <f t="shared" si="13"/>
        <v>0.62063479334234239</v>
      </c>
      <c r="CL18" s="155">
        <f t="shared" si="13"/>
        <v>0.64244636191849835</v>
      </c>
      <c r="CM18" s="156">
        <f t="shared" si="13"/>
        <v>1.2630811552608412</v>
      </c>
      <c r="CN18" s="51"/>
      <c r="CO18" s="51"/>
      <c r="CP18" s="51"/>
      <c r="CQ18" s="51"/>
    </row>
    <row r="19" spans="1:95" x14ac:dyDescent="0.35">
      <c r="A19" s="89"/>
      <c r="AJ19" s="88" t="s">
        <v>877</v>
      </c>
      <c r="AK19" s="127">
        <f t="shared" si="7"/>
        <v>2.835828158720811</v>
      </c>
      <c r="AL19" s="127">
        <f t="shared" si="0"/>
        <v>2.9280142900895183</v>
      </c>
      <c r="AM19" s="127">
        <f t="shared" si="0"/>
        <v>5.7638424488103297</v>
      </c>
      <c r="AN19" s="127">
        <f t="shared" si="1"/>
        <v>0.53593550218408303</v>
      </c>
      <c r="AO19" s="127">
        <f t="shared" si="2"/>
        <v>0.63021784438967643</v>
      </c>
      <c r="AP19" s="127">
        <f t="shared" si="3"/>
        <v>1.1661533465737595</v>
      </c>
      <c r="AQ19" s="127">
        <f t="shared" si="4"/>
        <v>0</v>
      </c>
      <c r="AR19" s="127">
        <f t="shared" si="5"/>
        <v>0</v>
      </c>
      <c r="AS19" s="127">
        <f t="shared" si="6"/>
        <v>0</v>
      </c>
      <c r="AU19" s="79"/>
      <c r="AV19" s="79"/>
      <c r="AW19" s="79"/>
      <c r="BL19" s="48">
        <v>11</v>
      </c>
      <c r="BM19" s="133">
        <f>CNvAreadata!$B44/($BM$99+$BP$99)*100</f>
        <v>0.74013710965715607</v>
      </c>
      <c r="BN19" s="48">
        <v>11</v>
      </c>
      <c r="BO19" s="123">
        <f t="shared" si="8"/>
        <v>-0.74013710965715607</v>
      </c>
      <c r="BP19" s="124">
        <f>CNvAreadata!$D44/($BM$99+$BP$99)*100</f>
        <v>0.70310405153883715</v>
      </c>
      <c r="BR19" s="133">
        <f>CNvAreadata!$E44/($BR$99+$BU$99)*100</f>
        <v>0.62356989218226877</v>
      </c>
      <c r="BS19" s="48">
        <v>11</v>
      </c>
      <c r="BT19" s="123">
        <f t="shared" si="9"/>
        <v>-0.62356989218226877</v>
      </c>
      <c r="BU19" s="124">
        <f>CNvAreadata!$G44/($BR$99+$BU$99)*100</f>
        <v>0.593847848521454</v>
      </c>
      <c r="BY19" s="48">
        <f t="shared" si="10"/>
        <v>11</v>
      </c>
      <c r="BZ19" s="125">
        <f t="shared" si="14"/>
        <v>0.1165672174748873</v>
      </c>
      <c r="CA19" s="126">
        <f t="shared" si="15"/>
        <v>-0.14628926113570206</v>
      </c>
      <c r="CD19" s="146" t="s">
        <v>877</v>
      </c>
      <c r="CE19" s="131">
        <f>SUM(BM68:BM72)</f>
        <v>2.2998926565367279</v>
      </c>
      <c r="CF19" s="131">
        <f>SUM(BP68:BP72)</f>
        <v>2.2977964456998419</v>
      </c>
      <c r="CG19" s="131">
        <f t="shared" si="11"/>
        <v>4.5976891022365702</v>
      </c>
      <c r="CH19" s="132">
        <f>SUM(BR68:BR72)</f>
        <v>2.835828158720811</v>
      </c>
      <c r="CI19" s="132">
        <f>SUM(BU68:BU72)</f>
        <v>2.9280142900895183</v>
      </c>
      <c r="CJ19" s="132">
        <f t="shared" si="12"/>
        <v>5.7638424488103297</v>
      </c>
      <c r="CK19" s="155">
        <f t="shared" si="13"/>
        <v>0.53593550218408303</v>
      </c>
      <c r="CL19" s="155">
        <f t="shared" si="13"/>
        <v>0.63021784438967643</v>
      </c>
      <c r="CM19" s="156">
        <f t="shared" si="13"/>
        <v>1.1661533465737595</v>
      </c>
      <c r="CN19" s="51"/>
      <c r="CO19" s="51"/>
      <c r="CP19" s="51"/>
      <c r="CQ19" s="51"/>
    </row>
    <row r="20" spans="1:95" x14ac:dyDescent="0.35">
      <c r="A20" s="89"/>
      <c r="AJ20" s="88" t="s">
        <v>878</v>
      </c>
      <c r="AK20" s="127">
        <f t="shared" si="7"/>
        <v>2.3755011479099357</v>
      </c>
      <c r="AL20" s="127">
        <f t="shared" si="0"/>
        <v>2.5235838397690467</v>
      </c>
      <c r="AM20" s="127">
        <f t="shared" si="0"/>
        <v>4.8990849876789824</v>
      </c>
      <c r="AN20" s="127">
        <f t="shared" si="1"/>
        <v>0.54847871932740211</v>
      </c>
      <c r="AO20" s="127">
        <f t="shared" si="2"/>
        <v>0.63122950677023359</v>
      </c>
      <c r="AP20" s="127">
        <f t="shared" si="3"/>
        <v>1.1797082260976355</v>
      </c>
      <c r="AQ20" s="127">
        <f t="shared" si="4"/>
        <v>0</v>
      </c>
      <c r="AR20" s="127">
        <f t="shared" si="5"/>
        <v>0</v>
      </c>
      <c r="AS20" s="127">
        <f t="shared" si="6"/>
        <v>0</v>
      </c>
      <c r="AU20" s="79"/>
      <c r="AV20" s="79"/>
      <c r="AW20" s="79"/>
      <c r="BL20" s="48">
        <v>12</v>
      </c>
      <c r="BM20" s="133">
        <f>CNvAreadata!$B45/($BM$99+$BP$99)*100</f>
        <v>0.75446121704254354</v>
      </c>
      <c r="BN20" s="48">
        <v>12</v>
      </c>
      <c r="BO20" s="123">
        <f t="shared" si="8"/>
        <v>-0.75446121704254354</v>
      </c>
      <c r="BP20" s="124">
        <f>CNvAreadata!$D45/($BM$99+$BP$99)*100</f>
        <v>0.72459021261691836</v>
      </c>
      <c r="BR20" s="133">
        <f>CNvAreadata!$E45/($BR$99+$BU$99)*100</f>
        <v>0.62026311567491899</v>
      </c>
      <c r="BS20" s="48">
        <v>12</v>
      </c>
      <c r="BT20" s="123">
        <f t="shared" si="9"/>
        <v>-0.62026311567491899</v>
      </c>
      <c r="BU20" s="124">
        <f>CNvAreadata!$G45/($BR$99+$BU$99)*100</f>
        <v>0.59279633607746807</v>
      </c>
      <c r="BY20" s="48">
        <f t="shared" si="10"/>
        <v>12</v>
      </c>
      <c r="BZ20" s="125">
        <f t="shared" si="14"/>
        <v>0.13419810136762456</v>
      </c>
      <c r="CA20" s="126">
        <f t="shared" si="15"/>
        <v>-0.16166488096507547</v>
      </c>
      <c r="CD20" s="146" t="s">
        <v>878</v>
      </c>
      <c r="CE20" s="131">
        <f>SUM(BM73:BM77)</f>
        <v>1.8270224285825336</v>
      </c>
      <c r="CF20" s="131">
        <f>SUM(BP73:BP77)</f>
        <v>1.8923543329988131</v>
      </c>
      <c r="CG20" s="131">
        <f t="shared" si="11"/>
        <v>3.7193767615813469</v>
      </c>
      <c r="CH20" s="132">
        <f>SUM(BR73:BR77)</f>
        <v>2.3755011479099357</v>
      </c>
      <c r="CI20" s="132">
        <f>SUM(BU73:BU77)</f>
        <v>2.5235838397690467</v>
      </c>
      <c r="CJ20" s="132">
        <f t="shared" si="12"/>
        <v>4.8990849876789824</v>
      </c>
      <c r="CK20" s="155">
        <f t="shared" si="13"/>
        <v>0.54847871932740211</v>
      </c>
      <c r="CL20" s="155">
        <f t="shared" si="13"/>
        <v>0.63122950677023359</v>
      </c>
      <c r="CM20" s="156">
        <f t="shared" si="13"/>
        <v>1.1797082260976355</v>
      </c>
      <c r="CN20" s="51"/>
      <c r="CO20" s="51"/>
      <c r="CP20" s="51"/>
      <c r="CQ20" s="51"/>
    </row>
    <row r="21" spans="1:95" x14ac:dyDescent="0.35">
      <c r="A21" s="89"/>
      <c r="AJ21" s="88" t="s">
        <v>879</v>
      </c>
      <c r="AK21" s="127">
        <f t="shared" si="7"/>
        <v>2.3575245336529034</v>
      </c>
      <c r="AL21" s="127">
        <f t="shared" si="0"/>
        <v>2.5931695344839341</v>
      </c>
      <c r="AM21" s="127">
        <f t="shared" si="0"/>
        <v>4.950694068136837</v>
      </c>
      <c r="AN21" s="127">
        <f t="shared" si="1"/>
        <v>0.82938683356302834</v>
      </c>
      <c r="AO21" s="127">
        <f t="shared" si="2"/>
        <v>0.85934114602462275</v>
      </c>
      <c r="AP21" s="127">
        <f t="shared" si="3"/>
        <v>1.6887279795876506</v>
      </c>
      <c r="AQ21" s="127">
        <f t="shared" si="4"/>
        <v>0</v>
      </c>
      <c r="AR21" s="127">
        <f t="shared" si="5"/>
        <v>0</v>
      </c>
      <c r="AS21" s="127">
        <f t="shared" si="6"/>
        <v>0</v>
      </c>
      <c r="AU21" s="79"/>
      <c r="AV21" s="79"/>
      <c r="AW21" s="79"/>
      <c r="BL21" s="48">
        <v>13</v>
      </c>
      <c r="BM21" s="133">
        <f>CNvAreadata!$B46/($BM$99+$BP$99)*100</f>
        <v>0.7474738475862569</v>
      </c>
      <c r="BN21" s="48">
        <v>13</v>
      </c>
      <c r="BO21" s="123">
        <f t="shared" si="8"/>
        <v>-0.7474738475862569</v>
      </c>
      <c r="BP21" s="124">
        <f>CNvAreadata!$D46/($BM$99+$BP$99)*100</f>
        <v>0.70851926286745925</v>
      </c>
      <c r="BR21" s="133">
        <f>CNvAreadata!$E46/($BR$99+$BU$99)*100</f>
        <v>0.62030560102619126</v>
      </c>
      <c r="BS21" s="48">
        <v>13</v>
      </c>
      <c r="BT21" s="123">
        <f t="shared" si="9"/>
        <v>-0.62030560102619126</v>
      </c>
      <c r="BU21" s="124">
        <f>CNvAreadata!$G46/($BR$99+$BU$99)*100</f>
        <v>0.5880893132011068</v>
      </c>
      <c r="BY21" s="48">
        <f t="shared" si="10"/>
        <v>13</v>
      </c>
      <c r="BZ21" s="125">
        <f t="shared" si="14"/>
        <v>0.12716824656006565</v>
      </c>
      <c r="CA21" s="126">
        <f t="shared" si="15"/>
        <v>-0.1593845343851501</v>
      </c>
      <c r="CD21" s="146" t="s">
        <v>879</v>
      </c>
      <c r="CE21" s="131">
        <f>SUM(BM78:BM82)</f>
        <v>1.528137700089875</v>
      </c>
      <c r="CF21" s="131">
        <f>SUM(BP78:BP82)</f>
        <v>1.7338283884593113</v>
      </c>
      <c r="CG21" s="131">
        <f t="shared" si="11"/>
        <v>3.2619660885491863</v>
      </c>
      <c r="CH21" s="132">
        <f>SUM(BR78:BR82)</f>
        <v>2.3575245336529034</v>
      </c>
      <c r="CI21" s="132">
        <f>SUM(BU78:BU82)</f>
        <v>2.5931695344839341</v>
      </c>
      <c r="CJ21" s="132">
        <f t="shared" si="12"/>
        <v>4.950694068136837</v>
      </c>
      <c r="CK21" s="155">
        <f t="shared" si="13"/>
        <v>0.82938683356302834</v>
      </c>
      <c r="CL21" s="155">
        <f t="shared" si="13"/>
        <v>0.85934114602462275</v>
      </c>
      <c r="CM21" s="156">
        <f t="shared" si="13"/>
        <v>1.6887279795876506</v>
      </c>
      <c r="CN21" s="51"/>
      <c r="CO21" s="51"/>
      <c r="CP21" s="51"/>
      <c r="CQ21" s="51"/>
    </row>
    <row r="22" spans="1:95" x14ac:dyDescent="0.35">
      <c r="A22" s="89"/>
      <c r="AJ22" s="88" t="s">
        <v>880</v>
      </c>
      <c r="AK22" s="127">
        <f t="shared" si="7"/>
        <v>1.6768437080230347</v>
      </c>
      <c r="AL22" s="127">
        <f t="shared" si="0"/>
        <v>1.9322461674185893</v>
      </c>
      <c r="AM22" s="127">
        <f t="shared" si="0"/>
        <v>3.6090898754416241</v>
      </c>
      <c r="AN22" s="127">
        <f t="shared" si="1"/>
        <v>0.5492569620147878</v>
      </c>
      <c r="AO22" s="127">
        <f t="shared" si="2"/>
        <v>0.60779028697946824</v>
      </c>
      <c r="AP22" s="127">
        <f t="shared" si="3"/>
        <v>1.1570472489942558</v>
      </c>
      <c r="AQ22" s="127">
        <f t="shared" si="4"/>
        <v>0</v>
      </c>
      <c r="AR22" s="127">
        <f t="shared" si="5"/>
        <v>0</v>
      </c>
      <c r="AS22" s="127">
        <f t="shared" si="6"/>
        <v>0</v>
      </c>
      <c r="AU22" s="79"/>
      <c r="AV22" s="79"/>
      <c r="AW22" s="79"/>
      <c r="BL22" s="48">
        <v>14</v>
      </c>
      <c r="BM22" s="133">
        <f>CNvAreadata!$B47/($BM$99+$BP$99)*100</f>
        <v>0.72764718675404372</v>
      </c>
      <c r="BN22" s="48">
        <v>14</v>
      </c>
      <c r="BO22" s="123">
        <f t="shared" si="8"/>
        <v>-0.72764718675404372</v>
      </c>
      <c r="BP22" s="124">
        <f>CNvAreadata!$D47/($BM$99+$BP$99)*100</f>
        <v>0.68144320622434873</v>
      </c>
      <c r="BR22" s="133">
        <f>CNvAreadata!$E47/($BR$99+$BU$99)*100</f>
        <v>0.60098361731220706</v>
      </c>
      <c r="BS22" s="48">
        <v>14</v>
      </c>
      <c r="BT22" s="123">
        <f t="shared" si="9"/>
        <v>-0.60098361731220706</v>
      </c>
      <c r="BU22" s="124">
        <f>CNvAreadata!$G47/($BR$99+$BU$99)*100</f>
        <v>0.57304064773591401</v>
      </c>
      <c r="BY22" s="48">
        <f t="shared" si="10"/>
        <v>14</v>
      </c>
      <c r="BZ22" s="125">
        <f t="shared" si="14"/>
        <v>0.12666356944183665</v>
      </c>
      <c r="CA22" s="126">
        <f t="shared" si="15"/>
        <v>-0.15460653901812971</v>
      </c>
      <c r="CD22" s="146" t="s">
        <v>880</v>
      </c>
      <c r="CE22" s="131">
        <f>SUM(BM83:BM87)</f>
        <v>1.1275867460082469</v>
      </c>
      <c r="CF22" s="131">
        <f>SUM(BP83:BP87)</f>
        <v>1.3244558804391211</v>
      </c>
      <c r="CG22" s="131">
        <f t="shared" si="11"/>
        <v>2.4520426264473683</v>
      </c>
      <c r="CH22" s="132">
        <f>SUM(BR83:BR87)</f>
        <v>1.6768437080230347</v>
      </c>
      <c r="CI22" s="132">
        <f>SUM(BU83:BU87)</f>
        <v>1.9322461674185893</v>
      </c>
      <c r="CJ22" s="132">
        <f t="shared" si="12"/>
        <v>3.6090898754416241</v>
      </c>
      <c r="CK22" s="155">
        <f t="shared" si="13"/>
        <v>0.5492569620147878</v>
      </c>
      <c r="CL22" s="155">
        <f t="shared" si="13"/>
        <v>0.60779028697946824</v>
      </c>
      <c r="CM22" s="156">
        <f t="shared" si="13"/>
        <v>1.1570472489942558</v>
      </c>
      <c r="CN22" s="51"/>
      <c r="CO22" s="51"/>
      <c r="CP22" s="51"/>
      <c r="CQ22" s="51"/>
    </row>
    <row r="23" spans="1:95" x14ac:dyDescent="0.35">
      <c r="A23" s="89"/>
      <c r="AJ23" s="88" t="s">
        <v>881</v>
      </c>
      <c r="AK23" s="127">
        <f t="shared" si="7"/>
        <v>1.1108839521658138</v>
      </c>
      <c r="AL23" s="127">
        <f t="shared" ref="AL23:AL25" si="16">CI23</f>
        <v>1.4136009310947966</v>
      </c>
      <c r="AM23" s="127">
        <f t="shared" ref="AM23:AM25" si="17">CJ23</f>
        <v>2.5244848832606106</v>
      </c>
      <c r="AN23" s="127">
        <f t="shared" si="1"/>
        <v>0.32794920458890253</v>
      </c>
      <c r="AO23" s="127">
        <f t="shared" si="2"/>
        <v>0.36593222324282748</v>
      </c>
      <c r="AP23" s="127">
        <f t="shared" si="3"/>
        <v>0.69388142783173024</v>
      </c>
      <c r="AQ23" s="127">
        <f t="shared" si="4"/>
        <v>0</v>
      </c>
      <c r="AR23" s="127">
        <f t="shared" si="5"/>
        <v>0</v>
      </c>
      <c r="AS23" s="127">
        <f t="shared" si="6"/>
        <v>0</v>
      </c>
      <c r="AU23" s="79"/>
      <c r="AV23" s="79"/>
      <c r="AW23" s="79"/>
      <c r="BL23" s="48">
        <v>15</v>
      </c>
      <c r="BM23" s="133">
        <f>CNvAreadata!$B48/($BM$99+$BP$99)*100</f>
        <v>0.70485089390290878</v>
      </c>
      <c r="BN23" s="48">
        <v>15</v>
      </c>
      <c r="BO23" s="123">
        <f t="shared" si="8"/>
        <v>-0.70485089390290878</v>
      </c>
      <c r="BP23" s="124">
        <f>CNvAreadata!$D48/($BM$99+$BP$99)*100</f>
        <v>0.68790652297141375</v>
      </c>
      <c r="BR23" s="133">
        <f>CNvAreadata!$E48/($BR$99+$BU$99)*100</f>
        <v>0.58510117682829821</v>
      </c>
      <c r="BS23" s="48">
        <v>15</v>
      </c>
      <c r="BT23" s="123">
        <f t="shared" si="9"/>
        <v>-0.58510117682829821</v>
      </c>
      <c r="BU23" s="124">
        <f>CNvAreadata!$G48/($BR$99+$BU$99)*100</f>
        <v>0.55512422105985049</v>
      </c>
      <c r="BY23" s="48">
        <f t="shared" si="10"/>
        <v>15</v>
      </c>
      <c r="BZ23" s="125">
        <f t="shared" si="14"/>
        <v>0.11974971707461057</v>
      </c>
      <c r="CA23" s="126">
        <f t="shared" si="15"/>
        <v>-0.14972667284305829</v>
      </c>
      <c r="CD23" s="146" t="s">
        <v>881</v>
      </c>
      <c r="CE23" s="131">
        <f>SUM(BM88:BM92)</f>
        <v>0.78293474757691128</v>
      </c>
      <c r="CF23" s="131">
        <f>SUM(BP88:BP92)</f>
        <v>1.0476687078519691</v>
      </c>
      <c r="CG23" s="131">
        <f t="shared" si="11"/>
        <v>1.8306034554288804</v>
      </c>
      <c r="CH23" s="132">
        <f>SUM(BR88:BR92)</f>
        <v>1.1108839521658138</v>
      </c>
      <c r="CI23" s="132">
        <f>SUM(BU88:BU92)</f>
        <v>1.4136009310947966</v>
      </c>
      <c r="CJ23" s="132">
        <f t="shared" si="12"/>
        <v>2.5244848832606106</v>
      </c>
      <c r="CK23" s="155">
        <f t="shared" si="13"/>
        <v>0.32794920458890253</v>
      </c>
      <c r="CL23" s="155">
        <f t="shared" si="13"/>
        <v>0.36593222324282748</v>
      </c>
      <c r="CM23" s="156">
        <f t="shared" si="13"/>
        <v>0.69388142783173024</v>
      </c>
      <c r="CN23" s="51"/>
      <c r="CO23" s="51"/>
      <c r="CP23" s="51"/>
      <c r="CQ23" s="51"/>
    </row>
    <row r="24" spans="1:95" x14ac:dyDescent="0.35">
      <c r="A24" s="89"/>
      <c r="AJ24" s="88" t="s">
        <v>882</v>
      </c>
      <c r="AK24" s="127">
        <f t="shared" si="7"/>
        <v>0.6223767619007089</v>
      </c>
      <c r="AL24" s="127">
        <f t="shared" si="16"/>
        <v>0.92212153646361039</v>
      </c>
      <c r="AM24" s="127">
        <f t="shared" si="17"/>
        <v>1.5444982983643194</v>
      </c>
      <c r="AN24" s="127">
        <f t="shared" si="1"/>
        <v>0.16234582532244113</v>
      </c>
      <c r="AO24" s="127">
        <f t="shared" si="2"/>
        <v>0.19360092852753097</v>
      </c>
      <c r="AP24" s="127">
        <f t="shared" si="3"/>
        <v>0.3559467538499721</v>
      </c>
      <c r="AQ24" s="127">
        <f t="shared" si="4"/>
        <v>0</v>
      </c>
      <c r="AR24" s="127">
        <f t="shared" si="5"/>
        <v>0</v>
      </c>
      <c r="AS24" s="127">
        <f t="shared" si="6"/>
        <v>0</v>
      </c>
      <c r="AU24" s="79"/>
      <c r="AV24" s="79"/>
      <c r="AW24" s="79"/>
      <c r="BL24" s="48">
        <v>16</v>
      </c>
      <c r="BM24" s="133">
        <f>CNvAreadata!$B49/($BM$99+$BP$99)*100</f>
        <v>0.71244965818662043</v>
      </c>
      <c r="BN24" s="48">
        <v>16</v>
      </c>
      <c r="BO24" s="123">
        <f t="shared" si="8"/>
        <v>-0.71244965818662043</v>
      </c>
      <c r="BP24" s="124">
        <f>CNvAreadata!$D49/($BM$99+$BP$99)*100</f>
        <v>0.68371410129764187</v>
      </c>
      <c r="BR24" s="133">
        <f>CNvAreadata!$E49/($BR$99+$BU$99)*100</f>
        <v>0.59170056805924032</v>
      </c>
      <c r="BS24" s="48">
        <v>16</v>
      </c>
      <c r="BT24" s="123">
        <f t="shared" si="9"/>
        <v>-0.59170056805924032</v>
      </c>
      <c r="BU24" s="124">
        <f>CNvAreadata!$G49/($BR$99+$BU$99)*100</f>
        <v>0.55799021204775168</v>
      </c>
      <c r="BY24" s="48">
        <f t="shared" si="10"/>
        <v>16</v>
      </c>
      <c r="BZ24" s="125">
        <f t="shared" si="14"/>
        <v>0.12074909012738011</v>
      </c>
      <c r="CA24" s="126">
        <f t="shared" si="15"/>
        <v>-0.15445944613886875</v>
      </c>
      <c r="CD24" s="146" t="s">
        <v>882</v>
      </c>
      <c r="CE24" s="131">
        <f>SUM(BM93:BM97)</f>
        <v>0.46003093657826777</v>
      </c>
      <c r="CF24" s="131">
        <f>SUM(BP93:BP97)</f>
        <v>0.72852060793607942</v>
      </c>
      <c r="CG24" s="131">
        <f t="shared" si="11"/>
        <v>1.1885515445143473</v>
      </c>
      <c r="CH24" s="132">
        <f>SUM(BR93:BR97)</f>
        <v>0.6223767619007089</v>
      </c>
      <c r="CI24" s="132">
        <f>SUM(BU93:BU97)</f>
        <v>0.92212153646361039</v>
      </c>
      <c r="CJ24" s="132">
        <f t="shared" si="12"/>
        <v>1.5444982983643194</v>
      </c>
      <c r="CK24" s="155">
        <f t="shared" si="13"/>
        <v>0.16234582532244113</v>
      </c>
      <c r="CL24" s="155">
        <f t="shared" si="13"/>
        <v>0.19360092852753097</v>
      </c>
      <c r="CM24" s="156">
        <f t="shared" si="13"/>
        <v>0.3559467538499721</v>
      </c>
      <c r="CN24" s="51"/>
      <c r="CO24" s="51"/>
      <c r="CP24" s="51"/>
      <c r="CQ24" s="51"/>
    </row>
    <row r="25" spans="1:95" x14ac:dyDescent="0.35">
      <c r="A25" s="89"/>
      <c r="AJ25" s="90" t="s">
        <v>863</v>
      </c>
      <c r="AK25" s="128">
        <f t="shared" si="7"/>
        <v>0.28439163074692486</v>
      </c>
      <c r="AL25" s="128">
        <f t="shared" si="16"/>
        <v>0.60038882239439695</v>
      </c>
      <c r="AM25" s="128">
        <f t="shared" si="17"/>
        <v>0.88478045314132181</v>
      </c>
      <c r="AN25" s="128">
        <f t="shared" si="1"/>
        <v>6.6822414301801469E-2</v>
      </c>
      <c r="AO25" s="128">
        <f t="shared" si="2"/>
        <v>0.12655783113996322</v>
      </c>
      <c r="AP25" s="128">
        <f t="shared" si="3"/>
        <v>0.19338024544176469</v>
      </c>
      <c r="AQ25" s="128">
        <f t="shared" si="4"/>
        <v>0</v>
      </c>
      <c r="AR25" s="128">
        <f t="shared" si="5"/>
        <v>0</v>
      </c>
      <c r="AS25" s="128">
        <f t="shared" si="6"/>
        <v>0</v>
      </c>
      <c r="AU25" s="79"/>
      <c r="AV25" s="79"/>
      <c r="AW25" s="79"/>
      <c r="BL25" s="48">
        <v>17</v>
      </c>
      <c r="BM25" s="133">
        <f>CNvAreadata!$B50/($BM$99+$BP$99)*100</f>
        <v>0.73349910867368373</v>
      </c>
      <c r="BN25" s="48">
        <v>17</v>
      </c>
      <c r="BO25" s="123">
        <f t="shared" si="8"/>
        <v>-0.73349910867368373</v>
      </c>
      <c r="BP25" s="124">
        <f>CNvAreadata!$D50/($BM$99+$BP$99)*100</f>
        <v>0.67987104809668419</v>
      </c>
      <c r="BR25" s="133">
        <f>CNvAreadata!$E50/($BR$99+$BU$99)*100</f>
        <v>0.58570482286095682</v>
      </c>
      <c r="BS25" s="48">
        <v>17</v>
      </c>
      <c r="BT25" s="123">
        <f t="shared" si="9"/>
        <v>-0.58570482286095682</v>
      </c>
      <c r="BU25" s="124">
        <f>CNvAreadata!$G50/($BR$99+$BU$99)*100</f>
        <v>0.55086152414887724</v>
      </c>
      <c r="BY25" s="48">
        <f t="shared" si="10"/>
        <v>17</v>
      </c>
      <c r="BZ25" s="125">
        <f t="shared" si="14"/>
        <v>0.14779428581272691</v>
      </c>
      <c r="CA25" s="126">
        <f t="shared" si="15"/>
        <v>-0.1826375845248065</v>
      </c>
      <c r="CD25" s="148" t="s">
        <v>863</v>
      </c>
      <c r="CE25" s="149">
        <f>BM98</f>
        <v>0.21756921644512339</v>
      </c>
      <c r="CF25" s="149">
        <f>BP98</f>
        <v>0.47383099125443373</v>
      </c>
      <c r="CG25" s="149">
        <f t="shared" si="11"/>
        <v>0.69140020769955712</v>
      </c>
      <c r="CH25" s="150">
        <f>BR98</f>
        <v>0.28439163074692486</v>
      </c>
      <c r="CI25" s="150">
        <f>BU98</f>
        <v>0.60038882239439695</v>
      </c>
      <c r="CJ25" s="150">
        <f t="shared" si="12"/>
        <v>0.88478045314132181</v>
      </c>
      <c r="CK25" s="157">
        <f t="shared" si="13"/>
        <v>6.6822414301801469E-2</v>
      </c>
      <c r="CL25" s="157">
        <f t="shared" si="13"/>
        <v>0.12655783113996322</v>
      </c>
      <c r="CM25" s="158">
        <f t="shared" si="13"/>
        <v>0.19338024544176469</v>
      </c>
      <c r="CN25" s="51"/>
      <c r="CO25" s="51"/>
      <c r="CP25" s="51"/>
      <c r="CQ25" s="51"/>
    </row>
    <row r="26" spans="1:95" ht="15" thickBot="1" x14ac:dyDescent="0.4">
      <c r="A26" s="89"/>
      <c r="AJ26" s="95" t="s">
        <v>883</v>
      </c>
      <c r="AK26" s="294">
        <f>SUM(AK7:AK25)</f>
        <v>48.957891865540454</v>
      </c>
      <c r="AL26" s="294">
        <f>SUM(AL7:AL25)</f>
        <v>51.042108134459561</v>
      </c>
      <c r="AM26" s="294">
        <f t="shared" ref="AM26:AP26" si="18">ROUND(CJ26,-2)</f>
        <v>100</v>
      </c>
      <c r="AN26" s="97">
        <f t="shared" si="18"/>
        <v>0</v>
      </c>
      <c r="AO26" s="97">
        <f t="shared" si="18"/>
        <v>0</v>
      </c>
      <c r="AP26" s="97">
        <f t="shared" si="18"/>
        <v>0</v>
      </c>
      <c r="AQ26" s="98">
        <f t="shared" ref="AQ26:AS26" si="19">CK26/CE26*100</f>
        <v>1.9300506350866633E-2</v>
      </c>
      <c r="AR26" s="98">
        <f t="shared" si="19"/>
        <v>-1.8505406098821103E-2</v>
      </c>
      <c r="AS26" s="99">
        <f t="shared" si="19"/>
        <v>-3.4416913763379845E-15</v>
      </c>
      <c r="AU26" s="79"/>
      <c r="AV26" s="79"/>
      <c r="AW26" s="79"/>
      <c r="BL26" s="48">
        <v>18</v>
      </c>
      <c r="BM26" s="133">
        <f>CNvAreadata!$B51/($BM$99+$BP$99)*100</f>
        <v>0.76747519265487718</v>
      </c>
      <c r="BN26" s="48">
        <v>18</v>
      </c>
      <c r="BO26" s="123">
        <f t="shared" si="8"/>
        <v>-0.76747519265487718</v>
      </c>
      <c r="BP26" s="124">
        <f>CNvAreadata!$D51/($BM$99+$BP$99)*100</f>
        <v>0.77131824585583486</v>
      </c>
      <c r="BR26" s="133">
        <f>CNvAreadata!$E51/($BR$99+$BU$99)*100</f>
        <v>0.57496665032691852</v>
      </c>
      <c r="BS26" s="48">
        <v>18</v>
      </c>
      <c r="BT26" s="123">
        <f t="shared" si="9"/>
        <v>-0.57496665032691852</v>
      </c>
      <c r="BU26" s="124">
        <f>CNvAreadata!$G51/($BR$99+$BU$99)*100</f>
        <v>0.54568185173961314</v>
      </c>
      <c r="BY26" s="48">
        <f t="shared" si="10"/>
        <v>18</v>
      </c>
      <c r="BZ26" s="125">
        <f t="shared" si="14"/>
        <v>0.19250854232795866</v>
      </c>
      <c r="CA26" s="126">
        <f t="shared" si="15"/>
        <v>-0.22179334091526404</v>
      </c>
      <c r="CD26" s="147"/>
      <c r="CE26" s="151">
        <f>SUM(CE7:CE25)</f>
        <v>48.948444567887968</v>
      </c>
      <c r="CF26" s="151">
        <f t="shared" ref="CF26:CG26" si="20">SUM(CF7:CF25)</f>
        <v>51.051555432112025</v>
      </c>
      <c r="CG26" s="151">
        <f t="shared" si="20"/>
        <v>100.00000000000001</v>
      </c>
      <c r="CH26" s="152">
        <f>SUM(CH7:CH25)</f>
        <v>48.957891865540454</v>
      </c>
      <c r="CI26" s="152">
        <f t="shared" ref="CI26:CM26" si="21">SUM(CI7:CI25)</f>
        <v>51.042108134459561</v>
      </c>
      <c r="CJ26" s="152">
        <f t="shared" si="21"/>
        <v>100</v>
      </c>
      <c r="CK26" s="153">
        <f t="shared" si="21"/>
        <v>9.4472976524756502E-3</v>
      </c>
      <c r="CL26" s="153">
        <f t="shared" si="21"/>
        <v>-9.4472976524770935E-3</v>
      </c>
      <c r="CM26" s="154">
        <f t="shared" si="21"/>
        <v>-3.4416913763379853E-15</v>
      </c>
      <c r="CN26" s="51"/>
      <c r="CO26" s="51"/>
      <c r="CP26" s="51"/>
      <c r="CQ26" s="51"/>
    </row>
    <row r="27" spans="1:95" ht="15" thickTop="1" x14ac:dyDescent="0.35"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T27" s="103"/>
      <c r="AU27" s="103"/>
      <c r="AV27" s="103"/>
      <c r="AW27" s="103"/>
      <c r="AX27" s="103"/>
      <c r="BL27" s="48">
        <v>19</v>
      </c>
      <c r="BM27" s="133">
        <f>CNvAreadata!$B52/($BM$99+$BP$99)*100</f>
        <v>0.86145531184193169</v>
      </c>
      <c r="BN27" s="48">
        <v>19</v>
      </c>
      <c r="BO27" s="123">
        <f t="shared" si="8"/>
        <v>-0.86145531184193169</v>
      </c>
      <c r="BP27" s="124">
        <f>CNvAreadata!$D52/($BM$99+$BP$99)*100</f>
        <v>0.94748729827246014</v>
      </c>
      <c r="BR27" s="133">
        <f>CNvAreadata!$E52/($BR$99+$BU$99)*100</f>
        <v>0.58470641710606108</v>
      </c>
      <c r="BS27" s="48">
        <v>19</v>
      </c>
      <c r="BT27" s="123">
        <f t="shared" si="9"/>
        <v>-0.58470641710606108</v>
      </c>
      <c r="BU27" s="124">
        <f>CNvAreadata!$G52/($BR$99+$BU$99)*100</f>
        <v>0.56632442178897358</v>
      </c>
      <c r="BY27" s="48">
        <f t="shared" si="10"/>
        <v>19</v>
      </c>
      <c r="BZ27" s="125">
        <f t="shared" si="14"/>
        <v>0.27674889473587061</v>
      </c>
      <c r="CA27" s="126">
        <f t="shared" si="15"/>
        <v>-0.29513089005295812</v>
      </c>
      <c r="CN27" s="104">
        <f>CM26/CG26*100</f>
        <v>-3.4416913763379845E-15</v>
      </c>
      <c r="CO27" s="51"/>
      <c r="CP27" s="51"/>
      <c r="CQ27" s="51"/>
    </row>
    <row r="28" spans="1:95" x14ac:dyDescent="0.35"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5" t="s">
        <v>884</v>
      </c>
      <c r="AK28" s="106"/>
      <c r="AL28" s="106"/>
      <c r="AM28" s="106"/>
      <c r="AN28" s="106"/>
      <c r="AO28" s="106"/>
      <c r="AP28" s="106"/>
      <c r="AQ28" s="106"/>
      <c r="AR28" s="106"/>
      <c r="AS28" s="106"/>
      <c r="AT28" s="103"/>
      <c r="AU28" s="103"/>
      <c r="AV28" s="103"/>
      <c r="AW28" s="103"/>
      <c r="AX28" s="103"/>
      <c r="BL28" s="48">
        <v>20</v>
      </c>
      <c r="BM28" s="133">
        <f>CNvAreadata!$B53/($BM$99+$BP$99)*100</f>
        <v>0.83271975495295314</v>
      </c>
      <c r="BN28" s="48">
        <v>20</v>
      </c>
      <c r="BO28" s="123">
        <f t="shared" si="8"/>
        <v>-0.83271975495295314</v>
      </c>
      <c r="BP28" s="124">
        <f>CNvAreadata!$D53/($BM$99+$BP$99)*100</f>
        <v>0.94277082388946676</v>
      </c>
      <c r="BR28" s="133">
        <f>CNvAreadata!$E53/($BR$99+$BU$99)*100</f>
        <v>0.58305833952129515</v>
      </c>
      <c r="BS28" s="48">
        <v>20</v>
      </c>
      <c r="BT28" s="123">
        <f t="shared" si="9"/>
        <v>-0.58305833952129515</v>
      </c>
      <c r="BU28" s="124">
        <f>CNvAreadata!$G53/($BR$99+$BU$99)*100</f>
        <v>0.56634566446460954</v>
      </c>
      <c r="BY28" s="48">
        <f t="shared" si="10"/>
        <v>20</v>
      </c>
      <c r="BZ28" s="125">
        <f t="shared" si="14"/>
        <v>0.24966141543165798</v>
      </c>
      <c r="CA28" s="126">
        <f t="shared" si="15"/>
        <v>-0.2663740904883436</v>
      </c>
      <c r="CD28" s="48" t="s">
        <v>885</v>
      </c>
      <c r="CE28" s="79">
        <f>SUM('2011v2021Data'!B33:B48)</f>
        <v>125814</v>
      </c>
      <c r="CF28" s="79">
        <f>SUM('2011v2021Data'!D33:D48)</f>
        <v>118868</v>
      </c>
      <c r="CG28" s="79">
        <f>CE28+CF28</f>
        <v>244682</v>
      </c>
    </row>
    <row r="29" spans="1:95" x14ac:dyDescent="0.35"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16" t="s">
        <v>888</v>
      </c>
      <c r="AK29" s="108"/>
      <c r="AL29" s="108"/>
      <c r="AM29" s="108"/>
      <c r="AN29" s="108"/>
      <c r="AO29" s="108"/>
      <c r="AP29" s="109"/>
      <c r="AQ29" s="106"/>
      <c r="AR29" s="110"/>
      <c r="AS29" s="110"/>
      <c r="AT29" s="111"/>
      <c r="AU29" s="111"/>
      <c r="AV29" s="111"/>
      <c r="AW29" s="111"/>
      <c r="AX29" s="111"/>
      <c r="BL29" s="48">
        <v>21</v>
      </c>
      <c r="BM29" s="133">
        <f>CNvAreadata!$B54/($BM$99+$BP$99)*100</f>
        <v>0.85900973253223134</v>
      </c>
      <c r="BN29" s="48">
        <v>21</v>
      </c>
      <c r="BO29" s="123">
        <f t="shared" si="8"/>
        <v>-0.85900973253223134</v>
      </c>
      <c r="BP29" s="124">
        <f>CNvAreadata!$D54/($BM$99+$BP$99)*100</f>
        <v>0.86949078671666125</v>
      </c>
      <c r="BR29" s="133">
        <f>CNvAreadata!$E54/($BR$99+$BU$99)*100</f>
        <v>0.59850707537763415</v>
      </c>
      <c r="BS29" s="48">
        <v>21</v>
      </c>
      <c r="BT29" s="123">
        <f t="shared" si="9"/>
        <v>-0.59850707537763415</v>
      </c>
      <c r="BU29" s="124">
        <f>CNvAreadata!$G54/($BR$99+$BU$99)*100</f>
        <v>0.58458250149818392</v>
      </c>
      <c r="BY29" s="48">
        <f t="shared" si="10"/>
        <v>21</v>
      </c>
      <c r="BZ29" s="125">
        <f t="shared" si="14"/>
        <v>0.26050265715459719</v>
      </c>
      <c r="CA29" s="126">
        <f t="shared" si="15"/>
        <v>-0.27442723103404743</v>
      </c>
      <c r="CD29" s="51" t="s">
        <v>886</v>
      </c>
      <c r="CE29" s="112">
        <f>SUM('2011v2021Data'!B49:B97)</f>
        <v>341510</v>
      </c>
      <c r="CF29" s="51"/>
      <c r="CG29" s="51"/>
      <c r="CH29" s="51"/>
      <c r="CI29" s="51"/>
      <c r="CJ29" s="112"/>
      <c r="CK29" s="51"/>
    </row>
    <row r="30" spans="1:95" x14ac:dyDescent="0.35">
      <c r="A30" s="116" t="s">
        <v>888</v>
      </c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16" t="s">
        <v>889</v>
      </c>
      <c r="AK30" s="108"/>
      <c r="AL30" s="108"/>
      <c r="AM30" s="108"/>
      <c r="AN30" s="108"/>
      <c r="AO30" s="108"/>
      <c r="AP30" s="108"/>
      <c r="AQ30" s="106"/>
      <c r="AR30" s="110"/>
      <c r="AS30" s="110"/>
      <c r="AT30" s="111"/>
      <c r="AU30" s="111"/>
      <c r="AV30" s="111"/>
      <c r="AW30" s="111"/>
      <c r="AX30" s="111"/>
      <c r="BL30" s="48">
        <v>22</v>
      </c>
      <c r="BM30" s="133">
        <f>CNvAreadata!$B55/($BM$99+$BP$99)*100</f>
        <v>0.81132093599307553</v>
      </c>
      <c r="BN30" s="48">
        <v>22</v>
      </c>
      <c r="BO30" s="123">
        <f t="shared" si="8"/>
        <v>-0.81132093599307553</v>
      </c>
      <c r="BP30" s="124">
        <f>CNvAreadata!$D55/($BM$99+$BP$99)*100</f>
        <v>0.81891970027678718</v>
      </c>
      <c r="BR30" s="133">
        <f>CNvAreadata!$E55/($BR$99+$BU$99)*100</f>
        <v>0.61084375925328738</v>
      </c>
      <c r="BS30" s="48">
        <v>22</v>
      </c>
      <c r="BT30" s="123">
        <f t="shared" si="9"/>
        <v>-0.61084375925328738</v>
      </c>
      <c r="BU30" s="124">
        <f>CNvAreadata!$G55/($BR$99+$BU$99)*100</f>
        <v>0.60623409864025812</v>
      </c>
      <c r="BY30" s="48">
        <f t="shared" si="10"/>
        <v>22</v>
      </c>
      <c r="BZ30" s="125">
        <f t="shared" si="14"/>
        <v>0.20047717673978815</v>
      </c>
      <c r="CA30" s="126">
        <f t="shared" si="15"/>
        <v>-0.20508683735281741</v>
      </c>
      <c r="CD30" s="51" t="s">
        <v>887</v>
      </c>
      <c r="CE30" s="112">
        <f>SUM('2011v2021Data'!B98:B123)</f>
        <v>60482</v>
      </c>
      <c r="CF30" s="51"/>
      <c r="CG30" s="51"/>
      <c r="CH30" s="51"/>
      <c r="CI30" s="112"/>
      <c r="CJ30" s="112"/>
    </row>
    <row r="31" spans="1:95" x14ac:dyDescent="0.35">
      <c r="A31" s="116" t="s">
        <v>889</v>
      </c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7"/>
      <c r="AK31" s="108"/>
      <c r="AL31" s="108"/>
      <c r="AM31" s="108"/>
      <c r="AN31" s="113"/>
      <c r="AO31" s="113"/>
      <c r="AP31" s="113"/>
      <c r="AQ31" s="106"/>
      <c r="AR31" s="114"/>
      <c r="AS31" s="114"/>
      <c r="AT31" s="115"/>
      <c r="AU31" s="115"/>
      <c r="AV31" s="115"/>
      <c r="AW31" s="115"/>
      <c r="AX31" s="115"/>
      <c r="BL31" s="48">
        <v>23</v>
      </c>
      <c r="BM31" s="133">
        <f>CNvAreadata!$B56/($BM$99+$BP$99)*100</f>
        <v>0.73341176655548013</v>
      </c>
      <c r="BN31" s="48">
        <v>23</v>
      </c>
      <c r="BO31" s="123">
        <f t="shared" si="8"/>
        <v>-0.73341176655548013</v>
      </c>
      <c r="BP31" s="124">
        <f>CNvAreadata!$D56/($BM$99+$BP$99)*100</f>
        <v>0.77751953624828918</v>
      </c>
      <c r="BR31" s="133">
        <f>CNvAreadata!$E56/($BR$99+$BU$99)*100</f>
        <v>0.61599687831800631</v>
      </c>
      <c r="BS31" s="48">
        <v>23</v>
      </c>
      <c r="BT31" s="123">
        <f t="shared" si="9"/>
        <v>-0.61599687831800631</v>
      </c>
      <c r="BU31" s="124">
        <f>CNvAreadata!$G56/($BR$99+$BU$99)*100</f>
        <v>0.62013920006704182</v>
      </c>
      <c r="BY31" s="48">
        <f t="shared" si="10"/>
        <v>23</v>
      </c>
      <c r="BZ31" s="125">
        <f t="shared" si="14"/>
        <v>0.11741488823747381</v>
      </c>
      <c r="CA31" s="126">
        <f t="shared" si="15"/>
        <v>-0.11327256648843831</v>
      </c>
      <c r="CD31" s="51"/>
      <c r="CE31" s="112"/>
      <c r="CF31" s="51"/>
      <c r="CG31" s="51"/>
      <c r="CH31" s="51"/>
      <c r="CI31" s="112"/>
      <c r="CJ31" s="112"/>
    </row>
    <row r="32" spans="1:95" x14ac:dyDescent="0.35"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17"/>
      <c r="AK32" s="118"/>
      <c r="AL32" s="118"/>
      <c r="AM32" s="118"/>
      <c r="AN32" s="117"/>
      <c r="AO32" s="117"/>
      <c r="AP32" s="117"/>
      <c r="AQ32" s="103"/>
      <c r="AR32" s="115"/>
      <c r="AS32" s="115"/>
      <c r="AT32" s="115"/>
      <c r="AU32" s="115"/>
      <c r="AV32" s="115"/>
      <c r="AW32" s="115"/>
      <c r="AX32" s="115"/>
      <c r="BL32" s="48">
        <v>24</v>
      </c>
      <c r="BM32" s="133">
        <f>CNvAreadata!$B57/($BM$99+$BP$99)*100</f>
        <v>0.73105352936398349</v>
      </c>
      <c r="BN32" s="48">
        <v>24</v>
      </c>
      <c r="BO32" s="123">
        <f t="shared" si="8"/>
        <v>-0.73105352936398349</v>
      </c>
      <c r="BP32" s="124">
        <f>CNvAreadata!$D57/($BM$99+$BP$99)*100</f>
        <v>0.7678245611276916</v>
      </c>
      <c r="BR32" s="133">
        <f>CNvAreadata!$E57/($BR$99+$BU$99)*100</f>
        <v>0.62378231893862957</v>
      </c>
      <c r="BS32" s="48">
        <v>24</v>
      </c>
      <c r="BT32" s="123">
        <f t="shared" si="9"/>
        <v>-0.62378231893862957</v>
      </c>
      <c r="BU32" s="124">
        <f>CNvAreadata!$G57/($BR$99+$BU$99)*100</f>
        <v>0.63484975294502699</v>
      </c>
      <c r="BY32" s="48">
        <f t="shared" si="10"/>
        <v>24</v>
      </c>
      <c r="BZ32" s="125">
        <f t="shared" si="14"/>
        <v>0.10727121042535392</v>
      </c>
      <c r="CA32" s="126">
        <f t="shared" si="15"/>
        <v>-9.6203776418956499E-2</v>
      </c>
      <c r="CD32" s="51"/>
      <c r="CE32" s="112"/>
      <c r="CF32" s="51"/>
      <c r="CG32" s="51"/>
      <c r="CH32" s="51"/>
      <c r="CI32" s="112"/>
      <c r="CJ32" s="112"/>
    </row>
    <row r="33" spans="2:88" x14ac:dyDescent="0.35"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17"/>
      <c r="AK33" s="118"/>
      <c r="AL33" s="118"/>
      <c r="AM33" s="118"/>
      <c r="AN33" s="117"/>
      <c r="AO33" s="117"/>
      <c r="AP33" s="117"/>
      <c r="AQ33" s="103"/>
      <c r="AR33" s="115"/>
      <c r="AS33" s="115"/>
      <c r="AT33" s="115"/>
      <c r="AU33" s="115"/>
      <c r="AV33" s="115"/>
      <c r="AW33" s="115"/>
      <c r="AX33" s="115"/>
      <c r="BL33" s="48">
        <v>25</v>
      </c>
      <c r="BM33" s="133">
        <f>CNvAreadata!$B58/($BM$99+$BP$99)*100</f>
        <v>0.70144455129296901</v>
      </c>
      <c r="BN33" s="48">
        <v>25</v>
      </c>
      <c r="BO33" s="123">
        <f t="shared" si="8"/>
        <v>-0.70144455129296901</v>
      </c>
      <c r="BP33" s="124">
        <f>CNvAreadata!$D58/($BM$99+$BP$99)*100</f>
        <v>0.74939537418673563</v>
      </c>
      <c r="BR33" s="133">
        <f>CNvAreadata!$E58/($BR$99+$BU$99)*100</f>
        <v>0.62330789918275709</v>
      </c>
      <c r="BS33" s="48">
        <v>25</v>
      </c>
      <c r="BT33" s="123">
        <f t="shared" si="9"/>
        <v>-0.62330789918275709</v>
      </c>
      <c r="BU33" s="124">
        <f>CNvAreadata!$G58/($BR$99+$BU$99)*100</f>
        <v>0.63692268404251451</v>
      </c>
      <c r="BY33" s="48">
        <f t="shared" si="10"/>
        <v>25</v>
      </c>
      <c r="BZ33" s="125">
        <f t="shared" si="14"/>
        <v>7.8136652110211924E-2</v>
      </c>
      <c r="CA33" s="126">
        <f t="shared" si="15"/>
        <v>-6.4521867250454501E-2</v>
      </c>
      <c r="CD33" s="51"/>
      <c r="CE33" s="112"/>
      <c r="CF33" s="51"/>
      <c r="CG33" s="51"/>
      <c r="CH33" s="51"/>
      <c r="CI33" s="112"/>
      <c r="CJ33" s="112"/>
    </row>
    <row r="34" spans="2:88" x14ac:dyDescent="0.35"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18"/>
      <c r="AK34" s="118"/>
      <c r="AL34" s="118"/>
      <c r="AM34" s="118"/>
      <c r="AN34" s="118"/>
      <c r="AO34" s="118"/>
      <c r="AP34" s="118"/>
      <c r="AQ34" s="103"/>
      <c r="AR34" s="111"/>
      <c r="AS34" s="111"/>
      <c r="AT34" s="111"/>
      <c r="AU34" s="111"/>
      <c r="AV34" s="111"/>
      <c r="AW34" s="111"/>
      <c r="AX34" s="111"/>
      <c r="BL34" s="48">
        <v>26</v>
      </c>
      <c r="BM34" s="133">
        <f>CNvAreadata!$B59/($BM$99+$BP$99)*100</f>
        <v>0.71035344734973449</v>
      </c>
      <c r="BN34" s="48">
        <v>26</v>
      </c>
      <c r="BO34" s="123">
        <f t="shared" si="8"/>
        <v>-0.71035344734973449</v>
      </c>
      <c r="BP34" s="124">
        <f>CNvAreadata!$D59/($BM$99+$BP$99)*100</f>
        <v>0.73376113502829454</v>
      </c>
      <c r="BR34" s="133">
        <f>CNvAreadata!$E59/($BR$99+$BU$99)*100</f>
        <v>0.63259448888166325</v>
      </c>
      <c r="BS34" s="48">
        <v>26</v>
      </c>
      <c r="BT34" s="123">
        <f t="shared" si="9"/>
        <v>-0.63259448888166325</v>
      </c>
      <c r="BU34" s="124">
        <f>CNvAreadata!$G59/($BR$99+$BU$99)*100</f>
        <v>0.65507986104245353</v>
      </c>
      <c r="BY34" s="48">
        <f t="shared" si="10"/>
        <v>26</v>
      </c>
      <c r="BZ34" s="125">
        <f t="shared" si="14"/>
        <v>7.7758958468071238E-2</v>
      </c>
      <c r="CA34" s="126">
        <f t="shared" si="15"/>
        <v>-5.5273586307280964E-2</v>
      </c>
      <c r="CD34" s="51"/>
      <c r="CE34" s="112"/>
      <c r="CF34" s="51"/>
      <c r="CG34" s="51"/>
      <c r="CH34" s="51"/>
      <c r="CI34" s="112"/>
      <c r="CJ34" s="112"/>
    </row>
    <row r="35" spans="2:88" x14ac:dyDescent="0.35"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17"/>
      <c r="AK35" s="118"/>
      <c r="AL35" s="118"/>
      <c r="AM35" s="118"/>
      <c r="AN35" s="117"/>
      <c r="AO35" s="117"/>
      <c r="AP35" s="117"/>
      <c r="AQ35" s="103"/>
      <c r="AR35" s="115"/>
      <c r="AS35" s="115"/>
      <c r="AT35" s="115"/>
      <c r="AU35" s="115"/>
      <c r="AV35" s="115"/>
      <c r="AW35" s="115"/>
      <c r="AX35" s="115"/>
      <c r="BL35" s="48">
        <v>27</v>
      </c>
      <c r="BM35" s="133">
        <f>CNvAreadata!$B60/($BM$99+$BP$99)*100</f>
        <v>0.70179391976578331</v>
      </c>
      <c r="BN35" s="48">
        <v>27</v>
      </c>
      <c r="BO35" s="123">
        <f t="shared" si="8"/>
        <v>-0.70179391976578331</v>
      </c>
      <c r="BP35" s="124">
        <f>CNvAreadata!$D60/($BM$99+$BP$99)*100</f>
        <v>0.73498392468314466</v>
      </c>
      <c r="BR35" s="133">
        <f>CNvAreadata!$E60/($BR$99+$BU$99)*100</f>
        <v>0.64269361092364941</v>
      </c>
      <c r="BS35" s="48">
        <v>27</v>
      </c>
      <c r="BT35" s="123">
        <f t="shared" si="9"/>
        <v>-0.64269361092364941</v>
      </c>
      <c r="BU35" s="124">
        <f>CNvAreadata!$G60/($BR$99+$BU$99)*100</f>
        <v>0.67238733101694936</v>
      </c>
      <c r="BY35" s="48">
        <f t="shared" si="10"/>
        <v>27</v>
      </c>
      <c r="BZ35" s="125">
        <f t="shared" si="14"/>
        <v>5.9100308842133908E-2</v>
      </c>
      <c r="CA35" s="126">
        <f t="shared" si="15"/>
        <v>-2.9406588748833951E-2</v>
      </c>
      <c r="CD35" s="51"/>
      <c r="CE35" s="112"/>
      <c r="CF35" s="51"/>
      <c r="CG35" s="51"/>
      <c r="CH35" s="51"/>
      <c r="CI35" s="112"/>
      <c r="CJ35" s="112"/>
    </row>
    <row r="36" spans="2:88" x14ac:dyDescent="0.35"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18"/>
      <c r="AK36" s="118"/>
      <c r="AL36" s="118"/>
      <c r="AM36" s="118"/>
      <c r="AN36" s="118"/>
      <c r="AO36" s="118"/>
      <c r="AP36" s="118"/>
      <c r="AQ36" s="103"/>
      <c r="AR36" s="111"/>
      <c r="AS36" s="111"/>
      <c r="AT36" s="111"/>
      <c r="AU36" s="111"/>
      <c r="AV36" s="111"/>
      <c r="AW36" s="111"/>
      <c r="AX36" s="111"/>
      <c r="BL36" s="48">
        <v>28</v>
      </c>
      <c r="BM36" s="133">
        <f>CNvAreadata!$B61/($BM$99+$BP$99)*100</f>
        <v>0.7010078407019511</v>
      </c>
      <c r="BN36" s="48">
        <v>28</v>
      </c>
      <c r="BO36" s="123">
        <f t="shared" si="8"/>
        <v>-0.7010078407019511</v>
      </c>
      <c r="BP36" s="124">
        <f>CNvAreadata!$D61/($BM$99+$BP$99)*100</f>
        <v>0.72590034438997209</v>
      </c>
      <c r="BR36" s="133">
        <f>CNvAreadata!$E61/($BR$99+$BU$99)*100</f>
        <v>0.65163323692049957</v>
      </c>
      <c r="BS36" s="48">
        <v>28</v>
      </c>
      <c r="BT36" s="123">
        <f t="shared" si="9"/>
        <v>-0.65163323692049957</v>
      </c>
      <c r="BU36" s="124">
        <f>CNvAreadata!$G61/($BR$99+$BU$99)*100</f>
        <v>0.68725366351626582</v>
      </c>
      <c r="BY36" s="48">
        <f t="shared" si="10"/>
        <v>28</v>
      </c>
      <c r="BZ36" s="125">
        <f t="shared" si="14"/>
        <v>4.9374603781451532E-2</v>
      </c>
      <c r="CA36" s="126">
        <f t="shared" si="15"/>
        <v>-1.3754177185685279E-2</v>
      </c>
      <c r="CD36" s="51"/>
      <c r="CE36" s="112"/>
      <c r="CF36" s="51"/>
      <c r="CG36" s="51"/>
      <c r="CH36" s="51"/>
      <c r="CI36" s="112"/>
      <c r="CJ36" s="112"/>
    </row>
    <row r="37" spans="2:88" ht="15" customHeight="1" x14ac:dyDescent="1.35">
      <c r="B37" s="119"/>
      <c r="C37" s="119"/>
      <c r="D37" s="119"/>
      <c r="E37" s="119"/>
      <c r="AK37" s="118"/>
      <c r="AL37" s="118"/>
      <c r="AM37" s="118"/>
      <c r="BL37" s="48">
        <v>29</v>
      </c>
      <c r="BM37" s="133">
        <f>CNvAreadata!$B62/($BM$99+$BP$99)*100</f>
        <v>0.70965471040410577</v>
      </c>
      <c r="BN37" s="48">
        <v>29</v>
      </c>
      <c r="BO37" s="123">
        <f t="shared" si="8"/>
        <v>-0.70965471040410577</v>
      </c>
      <c r="BP37" s="124">
        <f>CNvAreadata!$D62/($BM$99+$BP$99)*100</f>
        <v>0.74555232098577806</v>
      </c>
      <c r="BR37" s="133">
        <f>CNvAreadata!$E62/($BR$99+$BU$99)*100</f>
        <v>0.66787503266725212</v>
      </c>
      <c r="BS37" s="48">
        <v>29</v>
      </c>
      <c r="BT37" s="123">
        <f t="shared" si="9"/>
        <v>-0.66787503266725212</v>
      </c>
      <c r="BU37" s="124">
        <f>CNvAreadata!$G62/($BR$99+$BU$99)*100</f>
        <v>0.70713149724272728</v>
      </c>
      <c r="BY37" s="48">
        <f t="shared" si="10"/>
        <v>29</v>
      </c>
      <c r="BZ37" s="125">
        <f t="shared" si="14"/>
        <v>4.1779677736853649E-2</v>
      </c>
      <c r="CA37" s="126">
        <f t="shared" si="15"/>
        <v>-2.5232131613784903E-3</v>
      </c>
      <c r="CD37" s="51"/>
      <c r="CE37" s="112"/>
      <c r="CF37" s="51"/>
      <c r="CG37" s="51"/>
      <c r="CH37" s="51"/>
      <c r="CI37" s="112"/>
      <c r="CJ37" s="112"/>
    </row>
    <row r="38" spans="2:88" ht="15" customHeight="1" x14ac:dyDescent="1.35">
      <c r="B38" s="119"/>
      <c r="C38" s="119"/>
      <c r="D38" s="119"/>
      <c r="E38" s="119"/>
      <c r="AK38" s="118"/>
      <c r="AL38" s="118"/>
      <c r="AM38" s="118"/>
      <c r="BL38" s="48">
        <v>30</v>
      </c>
      <c r="BM38" s="133">
        <f>CNvAreadata!$B63/($BM$99+$BP$99)*100</f>
        <v>0.72983073970913326</v>
      </c>
      <c r="BN38" s="48">
        <v>30</v>
      </c>
      <c r="BO38" s="123">
        <f t="shared" si="8"/>
        <v>-0.72983073970913326</v>
      </c>
      <c r="BP38" s="124">
        <f>CNvAreadata!$D63/($BM$99+$BP$99)*100</f>
        <v>0.77481193058397813</v>
      </c>
      <c r="BR38" s="133">
        <f>CNvAreadata!$E63/($BR$99+$BU$99)*100</f>
        <v>0.68627827065997571</v>
      </c>
      <c r="BS38" s="48">
        <v>30</v>
      </c>
      <c r="BT38" s="123">
        <f t="shared" si="9"/>
        <v>-0.68627827065997571</v>
      </c>
      <c r="BU38" s="124">
        <f>CNvAreadata!$G63/($BR$99+$BU$99)*100</f>
        <v>0.72623220308550218</v>
      </c>
      <c r="BY38" s="48">
        <f t="shared" si="10"/>
        <v>30</v>
      </c>
      <c r="BZ38" s="125">
        <f t="shared" si="14"/>
        <v>4.3552469049157549E-2</v>
      </c>
      <c r="CA38" s="126">
        <f t="shared" si="15"/>
        <v>-3.5985366236310767E-3</v>
      </c>
      <c r="CD38" s="51"/>
      <c r="CE38" s="112"/>
      <c r="CF38" s="51"/>
      <c r="CG38" s="51"/>
      <c r="CH38" s="51"/>
      <c r="CI38" s="112"/>
      <c r="CJ38" s="112"/>
    </row>
    <row r="39" spans="2:88" ht="15" customHeight="1" x14ac:dyDescent="1.35">
      <c r="B39" s="119"/>
      <c r="C39" s="119"/>
      <c r="D39" s="119"/>
      <c r="E39" s="119"/>
      <c r="AK39" s="118"/>
      <c r="AL39" s="118"/>
      <c r="AM39" s="118"/>
      <c r="BL39" s="48">
        <v>31</v>
      </c>
      <c r="BM39" s="133">
        <f>CNvAreadata!$B64/($BM$99+$BP$99)*100</f>
        <v>0.70913065769488437</v>
      </c>
      <c r="BN39" s="48">
        <v>31</v>
      </c>
      <c r="BO39" s="123">
        <f t="shared" si="8"/>
        <v>-0.70913065769488437</v>
      </c>
      <c r="BP39" s="124">
        <f>CNvAreadata!$D64/($BM$99+$BP$99)*100</f>
        <v>0.77123090373763126</v>
      </c>
      <c r="BR39" s="133">
        <f>CNvAreadata!$E64/($BR$99+$BU$99)*100</f>
        <v>0.6757365928755712</v>
      </c>
      <c r="BS39" s="48">
        <v>31</v>
      </c>
      <c r="BT39" s="123">
        <f t="shared" si="9"/>
        <v>-0.6757365928755712</v>
      </c>
      <c r="BU39" s="124">
        <f>CNvAreadata!$G64/($BR$99+$BU$99)*100</f>
        <v>0.72059404292709273</v>
      </c>
      <c r="BY39" s="48">
        <f t="shared" si="10"/>
        <v>31</v>
      </c>
      <c r="BZ39" s="125">
        <f t="shared" si="14"/>
        <v>3.3394064819313174E-2</v>
      </c>
      <c r="CA39" s="126">
        <f t="shared" si="15"/>
        <v>1.1463385232208356E-2</v>
      </c>
      <c r="CD39" s="51"/>
      <c r="CE39" s="112"/>
      <c r="CF39" s="51"/>
      <c r="CG39" s="51"/>
      <c r="CH39" s="51"/>
      <c r="CI39" s="112"/>
      <c r="CJ39" s="112"/>
    </row>
    <row r="40" spans="2:88" x14ac:dyDescent="0.35">
      <c r="AK40" s="118"/>
      <c r="AL40" s="118"/>
      <c r="AM40" s="118"/>
      <c r="BL40" s="48">
        <v>32</v>
      </c>
      <c r="BM40" s="133">
        <f>CNvAreadata!$B65/($BM$99+$BP$99)*100</f>
        <v>0.69629136631895772</v>
      </c>
      <c r="BN40" s="48">
        <v>32</v>
      </c>
      <c r="BO40" s="123">
        <f t="shared" si="8"/>
        <v>-0.69629136631895772</v>
      </c>
      <c r="BP40" s="124">
        <f>CNvAreadata!$D65/($BM$99+$BP$99)*100</f>
        <v>0.76494227122697334</v>
      </c>
      <c r="BR40" s="133">
        <f>CNvAreadata!$E65/($BR$99+$BU$99)*100</f>
        <v>0.67486033250558297</v>
      </c>
      <c r="BS40" s="48">
        <v>32</v>
      </c>
      <c r="BT40" s="123">
        <f t="shared" si="9"/>
        <v>-0.67486033250558297</v>
      </c>
      <c r="BU40" s="124">
        <f>CNvAreadata!$G65/($BR$99+$BU$99)*100</f>
        <v>0.72474344556800696</v>
      </c>
      <c r="BY40" s="48">
        <f t="shared" si="10"/>
        <v>32</v>
      </c>
      <c r="BZ40" s="125">
        <f t="shared" si="14"/>
        <v>2.1431033813374745E-2</v>
      </c>
      <c r="CA40" s="126">
        <f t="shared" si="15"/>
        <v>2.8452079249049245E-2</v>
      </c>
      <c r="CD40" s="51"/>
      <c r="CE40" s="112"/>
      <c r="CF40" s="51"/>
      <c r="CG40" s="51"/>
      <c r="CH40" s="51"/>
      <c r="CI40" s="112"/>
      <c r="CJ40" s="112"/>
    </row>
    <row r="41" spans="2:88" x14ac:dyDescent="0.35">
      <c r="AK41" s="118"/>
      <c r="AL41" s="118"/>
      <c r="AM41" s="118"/>
      <c r="BL41" s="48">
        <v>33</v>
      </c>
      <c r="BM41" s="133">
        <f>CNvAreadata!$B66/($BM$99+$BP$99)*100</f>
        <v>0.70319139365704075</v>
      </c>
      <c r="BN41" s="48">
        <v>33</v>
      </c>
      <c r="BO41" s="123">
        <f t="shared" si="8"/>
        <v>-0.70319139365704075</v>
      </c>
      <c r="BP41" s="124">
        <f>CNvAreadata!$D66/($BM$99+$BP$99)*100</f>
        <v>0.78686514289607257</v>
      </c>
      <c r="BR41" s="133">
        <f>CNvAreadata!$E66/($BR$99+$BU$99)*100</f>
        <v>0.68194122438427618</v>
      </c>
      <c r="BS41" s="48">
        <v>33</v>
      </c>
      <c r="BT41" s="123">
        <f t="shared" si="9"/>
        <v>-0.68194122438427618</v>
      </c>
      <c r="BU41" s="124">
        <f>CNvAreadata!$G66/($BR$99+$BU$99)*100</f>
        <v>0.73256783109396295</v>
      </c>
      <c r="BY41" s="48">
        <f t="shared" si="10"/>
        <v>33</v>
      </c>
      <c r="BZ41" s="125">
        <f t="shared" si="14"/>
        <v>2.1250169272764574E-2</v>
      </c>
      <c r="CA41" s="126">
        <f t="shared" si="15"/>
        <v>2.9376437436922198E-2</v>
      </c>
      <c r="CD41" s="51"/>
      <c r="CE41" s="112"/>
      <c r="CF41" s="51"/>
      <c r="CG41" s="51"/>
      <c r="CH41" s="51"/>
      <c r="CI41" s="112"/>
      <c r="CJ41" s="112"/>
    </row>
    <row r="42" spans="2:88" x14ac:dyDescent="0.35">
      <c r="AK42" s="118"/>
      <c r="AL42" s="118"/>
      <c r="AM42" s="118"/>
      <c r="BL42" s="48">
        <v>34</v>
      </c>
      <c r="BM42" s="133">
        <f>CNvAreadata!$B67/($BM$99+$BP$99)*100</f>
        <v>0.69174957617237143</v>
      </c>
      <c r="BN42" s="48">
        <v>34</v>
      </c>
      <c r="BO42" s="123">
        <f t="shared" si="8"/>
        <v>-0.69174957617237143</v>
      </c>
      <c r="BP42" s="124">
        <f>CNvAreadata!$D67/($BM$99+$BP$99)*100</f>
        <v>0.78258537910409698</v>
      </c>
      <c r="BR42" s="133">
        <f>CNvAreadata!$E67/($BR$99+$BU$99)*100</f>
        <v>0.65916730587942918</v>
      </c>
      <c r="BS42" s="48">
        <v>34</v>
      </c>
      <c r="BT42" s="123">
        <f t="shared" si="9"/>
        <v>-0.65916730587942918</v>
      </c>
      <c r="BU42" s="124">
        <f>CNvAreadata!$G67/($BR$99+$BU$99)*100</f>
        <v>0.71483550760674552</v>
      </c>
      <c r="BY42" s="48">
        <f t="shared" si="10"/>
        <v>34</v>
      </c>
      <c r="BZ42" s="125">
        <f t="shared" si="14"/>
        <v>3.258227029294225E-2</v>
      </c>
      <c r="CA42" s="126">
        <f t="shared" si="15"/>
        <v>2.3085931434374096E-2</v>
      </c>
      <c r="CD42" s="51"/>
      <c r="CE42" s="112"/>
      <c r="CF42" s="51"/>
      <c r="CG42" s="51"/>
      <c r="CH42" s="51"/>
      <c r="CI42" s="112"/>
      <c r="CJ42" s="112"/>
    </row>
    <row r="43" spans="2:88" x14ac:dyDescent="0.35">
      <c r="AK43" s="118"/>
      <c r="AL43" s="118"/>
      <c r="AM43" s="118"/>
      <c r="BL43" s="48">
        <v>35</v>
      </c>
      <c r="BM43" s="133">
        <f>CNvAreadata!$B68/($BM$99+$BP$99)*100</f>
        <v>0.68362675917943827</v>
      </c>
      <c r="BN43" s="48">
        <v>35</v>
      </c>
      <c r="BO43" s="123">
        <f t="shared" si="8"/>
        <v>-0.68362675917943827</v>
      </c>
      <c r="BP43" s="124">
        <f>CNvAreadata!$D68/($BM$99+$BP$99)*100</f>
        <v>0.74957005842314295</v>
      </c>
      <c r="BR43" s="133">
        <f>CNvAreadata!$E68/($BR$99+$BU$99)*100</f>
        <v>0.66632962801472739</v>
      </c>
      <c r="BS43" s="48">
        <v>35</v>
      </c>
      <c r="BT43" s="123">
        <f t="shared" si="9"/>
        <v>-0.66632962801472739</v>
      </c>
      <c r="BU43" s="124">
        <f>CNvAreadata!$G68/($BR$99+$BU$99)*100</f>
        <v>0.70815291589622875</v>
      </c>
      <c r="BY43" s="48">
        <f t="shared" si="10"/>
        <v>35</v>
      </c>
      <c r="BZ43" s="125">
        <f t="shared" si="14"/>
        <v>1.7297131164710877E-2</v>
      </c>
      <c r="CA43" s="126">
        <f t="shared" si="15"/>
        <v>2.4526156716790481E-2</v>
      </c>
      <c r="CD43" s="51"/>
      <c r="CE43" s="112"/>
      <c r="CF43" s="51"/>
      <c r="CG43" s="51"/>
      <c r="CH43" s="51"/>
      <c r="CI43" s="112"/>
      <c r="CJ43" s="112"/>
    </row>
    <row r="44" spans="2:88" x14ac:dyDescent="0.35">
      <c r="AK44" s="118"/>
      <c r="AL44" s="118"/>
      <c r="AM44" s="118"/>
      <c r="BL44" s="48">
        <v>36</v>
      </c>
      <c r="BM44" s="133">
        <f>CNvAreadata!$B69/($BM$99+$BP$99)*100</f>
        <v>0.68720778602578514</v>
      </c>
      <c r="BN44" s="48">
        <v>36</v>
      </c>
      <c r="BO44" s="123">
        <f t="shared" si="8"/>
        <v>-0.68720778602578514</v>
      </c>
      <c r="BP44" s="124">
        <f>CNvAreadata!$D69/($BM$99+$BP$99)*100</f>
        <v>0.74022445177535956</v>
      </c>
      <c r="BR44" s="133">
        <f>CNvAreadata!$E69/($BR$99+$BU$99)*100</f>
        <v>0.65735105711254427</v>
      </c>
      <c r="BS44" s="48">
        <v>36</v>
      </c>
      <c r="BT44" s="123">
        <f t="shared" si="9"/>
        <v>-0.65735105711254427</v>
      </c>
      <c r="BU44" s="124">
        <f>CNvAreadata!$G69/($BR$99+$BU$99)*100</f>
        <v>0.70090385283541656</v>
      </c>
      <c r="BY44" s="48">
        <f t="shared" si="10"/>
        <v>36</v>
      </c>
      <c r="BZ44" s="125">
        <f t="shared" si="14"/>
        <v>2.9856728913240871E-2</v>
      </c>
      <c r="CA44" s="126">
        <f t="shared" si="15"/>
        <v>1.3696066809631424E-2</v>
      </c>
      <c r="CD44" s="51"/>
      <c r="CE44" s="112"/>
      <c r="CF44" s="51"/>
      <c r="CG44" s="51"/>
      <c r="CH44" s="51"/>
      <c r="CI44" s="112"/>
      <c r="CJ44" s="112"/>
    </row>
    <row r="45" spans="2:88" x14ac:dyDescent="0.35">
      <c r="AK45" s="118"/>
      <c r="AL45" s="118"/>
      <c r="AM45" s="118"/>
      <c r="BL45" s="48">
        <v>37</v>
      </c>
      <c r="BM45" s="133">
        <f>CNvAreadata!$B70/($BM$99+$BP$99)*100</f>
        <v>0.66685707248435055</v>
      </c>
      <c r="BN45" s="48">
        <v>37</v>
      </c>
      <c r="BO45" s="123">
        <f t="shared" si="8"/>
        <v>-0.66685707248435055</v>
      </c>
      <c r="BP45" s="124">
        <f>CNvAreadata!$D70/($BM$99+$BP$99)*100</f>
        <v>0.73585734586518048</v>
      </c>
      <c r="BR45" s="133">
        <f>CNvAreadata!$E70/($BR$99+$BU$99)*100</f>
        <v>0.64682177088892756</v>
      </c>
      <c r="BS45" s="48">
        <v>37</v>
      </c>
      <c r="BT45" s="123">
        <f t="shared" si="9"/>
        <v>-0.64682177088892756</v>
      </c>
      <c r="BU45" s="124">
        <f>CNvAreadata!$G70/($BR$99+$BU$99)*100</f>
        <v>0.68709788389493442</v>
      </c>
      <c r="BY45" s="48">
        <f t="shared" si="10"/>
        <v>37</v>
      </c>
      <c r="BZ45" s="125">
        <f t="shared" si="14"/>
        <v>2.0035301595422994E-2</v>
      </c>
      <c r="CA45" s="126">
        <f t="shared" si="15"/>
        <v>2.024081141058387E-2</v>
      </c>
      <c r="CD45" s="51"/>
      <c r="CE45" s="112"/>
      <c r="CF45" s="51"/>
      <c r="CG45" s="51"/>
      <c r="CH45" s="51"/>
      <c r="CI45" s="112"/>
      <c r="CJ45" s="112"/>
    </row>
    <row r="46" spans="2:88" x14ac:dyDescent="0.35">
      <c r="AK46" s="118"/>
      <c r="AL46" s="118"/>
      <c r="AM46" s="118"/>
      <c r="BL46" s="48">
        <v>38</v>
      </c>
      <c r="BM46" s="133">
        <f>CNvAreadata!$B71/($BM$99+$BP$99)*100</f>
        <v>0.66231528233776427</v>
      </c>
      <c r="BN46" s="48">
        <v>38</v>
      </c>
      <c r="BO46" s="123">
        <f t="shared" si="8"/>
        <v>-0.66231528233776427</v>
      </c>
      <c r="BP46" s="124">
        <f>CNvAreadata!$D71/($BM$99+$BP$99)*100</f>
        <v>0.73882697788410223</v>
      </c>
      <c r="BR46" s="133">
        <f>CNvAreadata!$E71/($BR$99+$BU$99)*100</f>
        <v>0.64364953132727298</v>
      </c>
      <c r="BS46" s="48">
        <v>38</v>
      </c>
      <c r="BT46" s="123">
        <f t="shared" si="9"/>
        <v>-0.64364953132727298</v>
      </c>
      <c r="BU46" s="124">
        <f>CNvAreadata!$G71/($BR$99+$BU$99)*100</f>
        <v>0.6819978715193058</v>
      </c>
      <c r="BY46" s="48">
        <f t="shared" si="10"/>
        <v>38</v>
      </c>
      <c r="BZ46" s="125">
        <f t="shared" si="14"/>
        <v>1.8665751010491283E-2</v>
      </c>
      <c r="CA46" s="126">
        <f t="shared" si="15"/>
        <v>1.9682589181541532E-2</v>
      </c>
      <c r="CD46" s="51"/>
      <c r="CE46" s="112"/>
      <c r="CF46" s="51"/>
      <c r="CG46" s="51"/>
      <c r="CH46" s="51"/>
      <c r="CI46" s="112"/>
      <c r="CJ46" s="112"/>
    </row>
    <row r="47" spans="2:88" x14ac:dyDescent="0.35">
      <c r="AK47" s="118"/>
      <c r="AL47" s="118"/>
      <c r="AM47" s="118"/>
      <c r="BL47" s="48">
        <v>39</v>
      </c>
      <c r="BM47" s="133">
        <f>CNvAreadata!$B72/($BM$99+$BP$99)*100</f>
        <v>0.65489120229045972</v>
      </c>
      <c r="BN47" s="48">
        <v>39</v>
      </c>
      <c r="BO47" s="123">
        <f t="shared" si="8"/>
        <v>-0.65489120229045972</v>
      </c>
      <c r="BP47" s="124">
        <f>CNvAreadata!$D72/($BM$99+$BP$99)*100</f>
        <v>0.72284337025284673</v>
      </c>
      <c r="BR47" s="133">
        <f>CNvAreadata!$E72/($BR$99+$BU$99)*100</f>
        <v>0.64643055161262974</v>
      </c>
      <c r="BS47" s="48">
        <v>39</v>
      </c>
      <c r="BT47" s="123">
        <f t="shared" si="9"/>
        <v>-0.64643055161262974</v>
      </c>
      <c r="BU47" s="124">
        <f>CNvAreadata!$G72/($BR$99+$BU$99)*100</f>
        <v>0.67995149376636332</v>
      </c>
      <c r="BY47" s="48">
        <f t="shared" si="10"/>
        <v>39</v>
      </c>
      <c r="BZ47" s="125">
        <f t="shared" si="14"/>
        <v>8.4606506778299728E-3</v>
      </c>
      <c r="CA47" s="126">
        <f t="shared" si="15"/>
        <v>2.5060291475903607E-2</v>
      </c>
      <c r="CD47" s="51"/>
      <c r="CE47" s="112"/>
      <c r="CF47" s="51"/>
      <c r="CG47" s="51"/>
      <c r="CH47" s="51"/>
      <c r="CI47" s="112"/>
      <c r="CJ47" s="112"/>
    </row>
    <row r="48" spans="2:88" x14ac:dyDescent="0.35">
      <c r="AK48" s="118"/>
      <c r="AL48" s="118"/>
      <c r="AM48" s="118"/>
      <c r="BL48" s="48">
        <v>40</v>
      </c>
      <c r="BM48" s="133">
        <f>CNvAreadata!$B73/($BM$99+$BP$99)*100</f>
        <v>0.66476086164746451</v>
      </c>
      <c r="BN48" s="48">
        <v>40</v>
      </c>
      <c r="BO48" s="123">
        <f t="shared" si="8"/>
        <v>-0.66476086164746451</v>
      </c>
      <c r="BP48" s="124">
        <f>CNvAreadata!$D73/($BM$99+$BP$99)*100</f>
        <v>0.72336742296206813</v>
      </c>
      <c r="BR48" s="133">
        <f>CNvAreadata!$E73/($BR$99+$BU$99)*100</f>
        <v>0.65977980302693606</v>
      </c>
      <c r="BS48" s="48">
        <v>40</v>
      </c>
      <c r="BT48" s="123">
        <f t="shared" si="9"/>
        <v>-0.65977980302693606</v>
      </c>
      <c r="BU48" s="124">
        <f>CNvAreadata!$G73/($BR$99+$BU$99)*100</f>
        <v>0.69656149589080796</v>
      </c>
      <c r="BY48" s="48">
        <f t="shared" si="10"/>
        <v>40</v>
      </c>
      <c r="BZ48" s="125">
        <f t="shared" si="14"/>
        <v>4.9810586205284446E-3</v>
      </c>
      <c r="CA48" s="126">
        <f t="shared" si="15"/>
        <v>3.1800634243343451E-2</v>
      </c>
      <c r="CD48" s="51"/>
      <c r="CE48" s="112"/>
      <c r="CF48" s="51"/>
      <c r="CG48" s="51"/>
      <c r="CH48" s="51"/>
      <c r="CI48" s="112"/>
      <c r="CJ48" s="112"/>
    </row>
    <row r="49" spans="37:88" x14ac:dyDescent="0.35">
      <c r="AK49" s="118"/>
      <c r="AL49" s="118"/>
      <c r="AM49" s="118"/>
      <c r="BL49" s="48">
        <v>41</v>
      </c>
      <c r="BM49" s="133">
        <f>CNvAreadata!$B74/($BM$99+$BP$99)*100</f>
        <v>0.63794683135896479</v>
      </c>
      <c r="BN49" s="48">
        <v>41</v>
      </c>
      <c r="BO49" s="123">
        <f t="shared" si="8"/>
        <v>-0.63794683135896479</v>
      </c>
      <c r="BP49" s="124">
        <f>CNvAreadata!$D74/($BM$99+$BP$99)*100</f>
        <v>0.71821423798805684</v>
      </c>
      <c r="BR49" s="133">
        <f>CNvAreadata!$E74/($BR$99+$BU$99)*100</f>
        <v>0.65188106813625379</v>
      </c>
      <c r="BS49" s="48">
        <v>41</v>
      </c>
      <c r="BT49" s="123">
        <f t="shared" si="9"/>
        <v>-0.65188106813625379</v>
      </c>
      <c r="BU49" s="124">
        <f>CNvAreadata!$G74/($BR$99+$BU$99)*100</f>
        <v>0.6832175551454106</v>
      </c>
      <c r="BY49" s="48">
        <f t="shared" si="10"/>
        <v>41</v>
      </c>
      <c r="BZ49" s="125">
        <f t="shared" si="14"/>
        <v>-1.3934236777289E-2</v>
      </c>
      <c r="CA49" s="126">
        <f t="shared" si="15"/>
        <v>4.527072378644581E-2</v>
      </c>
      <c r="CD49" s="51"/>
      <c r="CE49" s="112"/>
      <c r="CF49" s="51"/>
      <c r="CG49" s="51"/>
      <c r="CH49" s="51"/>
      <c r="CI49" s="112"/>
      <c r="CJ49" s="112"/>
    </row>
    <row r="50" spans="37:88" x14ac:dyDescent="0.35">
      <c r="BL50" s="48">
        <v>42</v>
      </c>
      <c r="BM50" s="133">
        <f>CNvAreadata!$B75/($BM$99+$BP$99)*100</f>
        <v>0.62929996165681013</v>
      </c>
      <c r="BN50" s="48">
        <v>42</v>
      </c>
      <c r="BO50" s="123">
        <f t="shared" si="8"/>
        <v>-0.62929996165681013</v>
      </c>
      <c r="BP50" s="124">
        <f>CNvAreadata!$D75/($BM$99+$BP$99)*100</f>
        <v>0.65445449169944181</v>
      </c>
      <c r="BR50" s="133">
        <f>CNvAreadata!$E75/($BR$99+$BU$99)*100</f>
        <v>0.62047554243127978</v>
      </c>
      <c r="BS50" s="48">
        <v>42</v>
      </c>
      <c r="BT50" s="123">
        <f t="shared" si="9"/>
        <v>-0.62047554243127978</v>
      </c>
      <c r="BU50" s="124">
        <f>CNvAreadata!$G75/($BR$99+$BU$99)*100</f>
        <v>0.64408677640078238</v>
      </c>
      <c r="BY50" s="48">
        <f t="shared" si="10"/>
        <v>42</v>
      </c>
      <c r="BZ50" s="125">
        <f t="shared" si="14"/>
        <v>8.8244192255303444E-3</v>
      </c>
      <c r="CA50" s="126">
        <f t="shared" si="15"/>
        <v>1.4786814743972254E-2</v>
      </c>
      <c r="CD50" s="51"/>
      <c r="CE50" s="51"/>
      <c r="CF50" s="51"/>
      <c r="CG50" s="51"/>
      <c r="CH50" s="51"/>
      <c r="CI50" s="51"/>
      <c r="CJ50" s="51"/>
    </row>
    <row r="51" spans="37:88" x14ac:dyDescent="0.35">
      <c r="BL51" s="48">
        <v>43</v>
      </c>
      <c r="BM51" s="133">
        <f>CNvAreadata!$B76/($BM$99+$BP$99)*100</f>
        <v>0.59820616757633482</v>
      </c>
      <c r="BN51" s="48">
        <v>43</v>
      </c>
      <c r="BO51" s="123">
        <f t="shared" si="8"/>
        <v>-0.59820616757633482</v>
      </c>
      <c r="BP51" s="124">
        <f>CNvAreadata!$D76/($BM$99+$BP$99)*100</f>
        <v>0.62257461855513418</v>
      </c>
      <c r="BR51" s="133">
        <f>CNvAreadata!$E76/($BR$99+$BU$99)*100</f>
        <v>0.58550832811132314</v>
      </c>
      <c r="BS51" s="48">
        <v>43</v>
      </c>
      <c r="BT51" s="123">
        <f t="shared" si="9"/>
        <v>-0.58550832811132314</v>
      </c>
      <c r="BU51" s="124">
        <f>CNvAreadata!$G76/($BR$99+$BU$99)*100</f>
        <v>0.60506575148027375</v>
      </c>
      <c r="BY51" s="48">
        <f t="shared" si="10"/>
        <v>43</v>
      </c>
      <c r="BZ51" s="125">
        <f t="shared" si="14"/>
        <v>1.2697839465011684E-2</v>
      </c>
      <c r="CA51" s="126">
        <f t="shared" si="15"/>
        <v>6.8595839039389261E-3</v>
      </c>
      <c r="CD51" s="51"/>
      <c r="CE51" s="51"/>
      <c r="CF51" s="51"/>
      <c r="CG51" s="51"/>
      <c r="CH51" s="51"/>
      <c r="CI51" s="51"/>
      <c r="CJ51" s="51"/>
    </row>
    <row r="52" spans="37:88" x14ac:dyDescent="0.35">
      <c r="BL52" s="48">
        <v>44</v>
      </c>
      <c r="BM52" s="133">
        <f>CNvAreadata!$B77/($BM$99+$BP$99)*100</f>
        <v>0.60126314171346018</v>
      </c>
      <c r="BN52" s="48">
        <v>44</v>
      </c>
      <c r="BO52" s="123">
        <f t="shared" si="8"/>
        <v>-0.60126314171346018</v>
      </c>
      <c r="BP52" s="124">
        <f>CNvAreadata!$D77/($BM$99+$BP$99)*100</f>
        <v>0.61296698555274021</v>
      </c>
      <c r="BR52" s="133">
        <f>CNvAreadata!$E77/($BR$99+$BU$99)*100</f>
        <v>0.58677226731166987</v>
      </c>
      <c r="BS52" s="48">
        <v>44</v>
      </c>
      <c r="BT52" s="123">
        <f t="shared" si="9"/>
        <v>-0.58677226731166987</v>
      </c>
      <c r="BU52" s="124">
        <f>CNvAreadata!$G77/($BR$99+$BU$99)*100</f>
        <v>0.60476835402136864</v>
      </c>
      <c r="BY52" s="48">
        <f t="shared" si="10"/>
        <v>44</v>
      </c>
      <c r="BZ52" s="125">
        <f t="shared" si="14"/>
        <v>1.449087440179031E-2</v>
      </c>
      <c r="CA52" s="126">
        <f t="shared" si="15"/>
        <v>3.5052123079084563E-3</v>
      </c>
    </row>
    <row r="53" spans="37:88" x14ac:dyDescent="0.35">
      <c r="BL53" s="48">
        <v>45</v>
      </c>
      <c r="BM53" s="133">
        <f>CNvAreadata!$B78/($BM$99+$BP$99)*100</f>
        <v>0.58833650821933003</v>
      </c>
      <c r="BN53" s="48">
        <v>45</v>
      </c>
      <c r="BO53" s="123">
        <f t="shared" si="8"/>
        <v>-0.58833650821933003</v>
      </c>
      <c r="BP53" s="124">
        <f>CNvAreadata!$D78/($BM$99+$BP$99)*100</f>
        <v>0.59148082447465899</v>
      </c>
      <c r="BR53" s="133">
        <f>CNvAreadata!$E78/($BR$99+$BU$99)*100</f>
        <v>0.59584643025421524</v>
      </c>
      <c r="BS53" s="48">
        <v>45</v>
      </c>
      <c r="BT53" s="123">
        <f t="shared" si="9"/>
        <v>-0.59584643025421524</v>
      </c>
      <c r="BU53" s="124">
        <f>CNvAreadata!$G78/($BR$99+$BU$99)*100</f>
        <v>0.61287597522247239</v>
      </c>
      <c r="BY53" s="48">
        <f t="shared" si="10"/>
        <v>45</v>
      </c>
      <c r="BZ53" s="125">
        <f t="shared" si="14"/>
        <v>-7.509922034885208E-3</v>
      </c>
      <c r="CA53" s="126">
        <f t="shared" si="15"/>
        <v>2.4539467003142357E-2</v>
      </c>
    </row>
    <row r="54" spans="37:88" x14ac:dyDescent="0.35">
      <c r="BL54" s="48">
        <v>46</v>
      </c>
      <c r="BM54" s="133">
        <f>CNvAreadata!$B79/($BM$99+$BP$99)*100</f>
        <v>0.58362003383633654</v>
      </c>
      <c r="BN54" s="48">
        <v>46</v>
      </c>
      <c r="BO54" s="123">
        <f t="shared" si="8"/>
        <v>-0.58362003383633654</v>
      </c>
      <c r="BP54" s="124">
        <f>CNvAreadata!$D79/($BM$99+$BP$99)*100</f>
        <v>0.58728840280088701</v>
      </c>
      <c r="BR54" s="133">
        <f>CNvAreadata!$E79/($BR$99+$BU$99)*100</f>
        <v>0.61113230559734411</v>
      </c>
      <c r="BS54" s="48">
        <v>46</v>
      </c>
      <c r="BT54" s="123">
        <f t="shared" si="9"/>
        <v>-0.61113230559734411</v>
      </c>
      <c r="BU54" s="124">
        <f>CNvAreadata!$G79/($BR$99+$BU$99)*100</f>
        <v>0.62750863828979186</v>
      </c>
      <c r="BY54" s="48">
        <f t="shared" si="10"/>
        <v>46</v>
      </c>
      <c r="BZ54" s="125">
        <f t="shared" si="14"/>
        <v>-2.7512271761007567E-2</v>
      </c>
      <c r="CA54" s="126">
        <f t="shared" si="15"/>
        <v>4.3888604453455327E-2</v>
      </c>
    </row>
    <row r="55" spans="37:88" x14ac:dyDescent="0.35">
      <c r="BL55" s="48">
        <v>47</v>
      </c>
      <c r="BM55" s="133">
        <f>CNvAreadata!$B80/($BM$99+$BP$99)*100</f>
        <v>0.59488716708459866</v>
      </c>
      <c r="BN55" s="48">
        <v>47</v>
      </c>
      <c r="BO55" s="123">
        <f t="shared" si="8"/>
        <v>-0.59488716708459866</v>
      </c>
      <c r="BP55" s="124">
        <f>CNvAreadata!$D80/($BM$99+$BP$99)*100</f>
        <v>0.57506050625238558</v>
      </c>
      <c r="BR55" s="133">
        <f>CNvAreadata!$E80/($BR$99+$BU$99)*100</f>
        <v>0.62060653893103568</v>
      </c>
      <c r="BS55" s="48">
        <v>47</v>
      </c>
      <c r="BT55" s="123">
        <f t="shared" si="9"/>
        <v>-0.62060653893103568</v>
      </c>
      <c r="BU55" s="124">
        <f>CNvAreadata!$G80/($BR$99+$BU$99)*100</f>
        <v>0.63712802990699657</v>
      </c>
      <c r="BY55" s="48">
        <f t="shared" si="10"/>
        <v>47</v>
      </c>
      <c r="BZ55" s="125">
        <f t="shared" si="14"/>
        <v>-2.5719371846437022E-2</v>
      </c>
      <c r="CA55" s="126">
        <f t="shared" si="15"/>
        <v>4.2240862822397918E-2</v>
      </c>
    </row>
    <row r="56" spans="37:88" x14ac:dyDescent="0.35">
      <c r="BL56" s="48">
        <v>48</v>
      </c>
      <c r="BM56" s="133">
        <f>CNvAreadata!$B81/($BM$99+$BP$99)*100</f>
        <v>0.61025937988842915</v>
      </c>
      <c r="BN56" s="48">
        <v>48</v>
      </c>
      <c r="BO56" s="123">
        <f t="shared" si="8"/>
        <v>-0.61025937988842915</v>
      </c>
      <c r="BP56" s="124">
        <f>CNvAreadata!$D81/($BM$99+$BP$99)*100</f>
        <v>0.59069474541082678</v>
      </c>
      <c r="BR56" s="133">
        <f>CNvAreadata!$E81/($BR$99+$BU$99)*100</f>
        <v>0.64670847661886843</v>
      </c>
      <c r="BS56" s="48">
        <v>48</v>
      </c>
      <c r="BT56" s="123">
        <f t="shared" si="9"/>
        <v>-0.64670847661886843</v>
      </c>
      <c r="BU56" s="124">
        <f>CNvAreadata!$G81/($BR$99+$BU$99)*100</f>
        <v>0.66332910008113111</v>
      </c>
      <c r="BY56" s="48">
        <f t="shared" si="10"/>
        <v>48</v>
      </c>
      <c r="BZ56" s="125">
        <f t="shared" si="14"/>
        <v>-3.6449096730439279E-2</v>
      </c>
      <c r="CA56" s="126">
        <f t="shared" si="15"/>
        <v>5.3069720192701952E-2</v>
      </c>
    </row>
    <row r="57" spans="37:88" x14ac:dyDescent="0.35">
      <c r="BL57" s="48">
        <v>49</v>
      </c>
      <c r="BM57" s="133">
        <f>CNvAreadata!$B82/($BM$99+$BP$99)*100</f>
        <v>0.59838085181274192</v>
      </c>
      <c r="BN57" s="48">
        <v>49</v>
      </c>
      <c r="BO57" s="123">
        <f t="shared" si="8"/>
        <v>-0.59838085181274192</v>
      </c>
      <c r="BP57" s="124">
        <f>CNvAreadata!$D82/($BM$99+$BP$99)*100</f>
        <v>0.62397209244639162</v>
      </c>
      <c r="BR57" s="133">
        <f>CNvAreadata!$E82/($BR$99+$BU$99)*100</f>
        <v>0.6715694880049603</v>
      </c>
      <c r="BS57" s="48">
        <v>49</v>
      </c>
      <c r="BT57" s="123">
        <f t="shared" si="9"/>
        <v>-0.6715694880049603</v>
      </c>
      <c r="BU57" s="124">
        <f>CNvAreadata!$G82/($BR$99+$BU$99)*100</f>
        <v>0.69077994767185502</v>
      </c>
      <c r="BY57" s="48">
        <f t="shared" si="10"/>
        <v>49</v>
      </c>
      <c r="BZ57" s="125">
        <f t="shared" si="14"/>
        <v>-7.3188636192218381E-2</v>
      </c>
      <c r="CA57" s="126">
        <f t="shared" si="15"/>
        <v>9.2399095859113101E-2</v>
      </c>
    </row>
    <row r="58" spans="37:88" x14ac:dyDescent="0.35">
      <c r="BL58" s="48">
        <v>50</v>
      </c>
      <c r="BM58" s="133">
        <f>CNvAreadata!$B83/($BM$99+$BP$99)*100</f>
        <v>0.62947464589321733</v>
      </c>
      <c r="BN58" s="48">
        <v>50</v>
      </c>
      <c r="BO58" s="123">
        <f t="shared" si="8"/>
        <v>-0.62947464589321733</v>
      </c>
      <c r="BP58" s="124">
        <f>CNvAreadata!$D83/($BM$99+$BP$99)*100</f>
        <v>0.61357838038016532</v>
      </c>
      <c r="BR58" s="133">
        <f>CNvAreadata!$E83/($BR$99+$BU$99)*100</f>
        <v>0.68245812949142082</v>
      </c>
      <c r="BS58" s="48">
        <v>50</v>
      </c>
      <c r="BT58" s="123">
        <f t="shared" si="9"/>
        <v>-0.68245812949142082</v>
      </c>
      <c r="BU58" s="124">
        <f>CNvAreadata!$G83/($BR$99+$BU$99)*100</f>
        <v>0.70768380680926535</v>
      </c>
      <c r="BY58" s="48">
        <f t="shared" si="10"/>
        <v>50</v>
      </c>
      <c r="BZ58" s="125">
        <f t="shared" si="14"/>
        <v>-5.2983483598203485E-2</v>
      </c>
      <c r="CA58" s="126">
        <f t="shared" si="15"/>
        <v>7.8209160916048015E-2</v>
      </c>
    </row>
    <row r="59" spans="37:88" x14ac:dyDescent="0.35">
      <c r="BL59" s="48">
        <v>51</v>
      </c>
      <c r="BM59" s="133">
        <f>CNvAreadata!$B84/($BM$99+$BP$99)*100</f>
        <v>0.61340369614375811</v>
      </c>
      <c r="BN59" s="48">
        <v>51</v>
      </c>
      <c r="BO59" s="123">
        <f t="shared" si="8"/>
        <v>-0.61340369614375811</v>
      </c>
      <c r="BP59" s="124">
        <f>CNvAreadata!$D84/($BM$99+$BP$99)*100</f>
        <v>0.62414677668279883</v>
      </c>
      <c r="BR59" s="133">
        <f>CNvAreadata!$E84/($BR$99+$BU$99)*100</f>
        <v>0.67043300485843005</v>
      </c>
      <c r="BS59" s="48">
        <v>51</v>
      </c>
      <c r="BT59" s="123">
        <f t="shared" si="9"/>
        <v>-0.67043300485843005</v>
      </c>
      <c r="BU59" s="124">
        <f>CNvAreadata!$G84/($BR$99+$BU$99)*100</f>
        <v>0.69041882218604156</v>
      </c>
      <c r="BY59" s="48">
        <f t="shared" si="10"/>
        <v>51</v>
      </c>
      <c r="BZ59" s="125">
        <f t="shared" si="14"/>
        <v>-5.7029308714671934E-2</v>
      </c>
      <c r="CA59" s="126">
        <f t="shared" si="15"/>
        <v>7.7015126042283444E-2</v>
      </c>
    </row>
    <row r="60" spans="37:88" x14ac:dyDescent="0.35">
      <c r="BL60" s="48">
        <v>52</v>
      </c>
      <c r="BM60" s="133">
        <f>CNvAreadata!$B85/($BM$99+$BP$99)*100</f>
        <v>0.62021638136363755</v>
      </c>
      <c r="BN60" s="48">
        <v>52</v>
      </c>
      <c r="BO60" s="123">
        <f t="shared" si="8"/>
        <v>-0.62021638136363755</v>
      </c>
      <c r="BP60" s="124">
        <f>CNvAreadata!$D85/($BM$99+$BP$99)*100</f>
        <v>0.60597961609645357</v>
      </c>
      <c r="BR60" s="133">
        <f>CNvAreadata!$E85/($BR$99+$BU$99)*100</f>
        <v>0.68457531616315004</v>
      </c>
      <c r="BS60" s="48">
        <v>52</v>
      </c>
      <c r="BT60" s="123">
        <f t="shared" si="9"/>
        <v>-0.68457531616315004</v>
      </c>
      <c r="BU60" s="124">
        <f>CNvAreadata!$G85/($BR$99+$BU$99)*100</f>
        <v>0.70733153243830027</v>
      </c>
      <c r="BY60" s="48">
        <f t="shared" si="10"/>
        <v>52</v>
      </c>
      <c r="BZ60" s="125">
        <f t="shared" si="14"/>
        <v>-6.4358934799512491E-2</v>
      </c>
      <c r="CA60" s="126">
        <f t="shared" si="15"/>
        <v>8.7115151074662722E-2</v>
      </c>
    </row>
    <row r="61" spans="37:88" x14ac:dyDescent="0.35">
      <c r="BL61" s="48">
        <v>53</v>
      </c>
      <c r="BM61" s="133">
        <f>CNvAreadata!$B86/($BM$99+$BP$99)*100</f>
        <v>0.61279230131633311</v>
      </c>
      <c r="BN61" s="48">
        <v>53</v>
      </c>
      <c r="BO61" s="123">
        <f t="shared" si="8"/>
        <v>-0.61279230131633311</v>
      </c>
      <c r="BP61" s="124">
        <f>CNvAreadata!$D86/($BM$99+$BP$99)*100</f>
        <v>0.60554290550543566</v>
      </c>
      <c r="BR61" s="133">
        <f>CNvAreadata!$E86/($BR$99+$BU$99)*100</f>
        <v>0.680116124502543</v>
      </c>
      <c r="BS61" s="48">
        <v>53</v>
      </c>
      <c r="BT61" s="123">
        <f t="shared" si="9"/>
        <v>-0.680116124502543</v>
      </c>
      <c r="BU61" s="124">
        <f>CNvAreadata!$G86/($BR$99+$BU$99)*100</f>
        <v>0.70313256355423526</v>
      </c>
      <c r="BY61" s="48">
        <f t="shared" si="10"/>
        <v>53</v>
      </c>
      <c r="BZ61" s="125">
        <f t="shared" si="14"/>
        <v>-6.7323823186209886E-2</v>
      </c>
      <c r="CA61" s="126">
        <f t="shared" si="15"/>
        <v>9.0340262237902147E-2</v>
      </c>
    </row>
    <row r="62" spans="37:88" x14ac:dyDescent="0.35">
      <c r="BL62" s="48">
        <v>54</v>
      </c>
      <c r="BM62" s="133">
        <f>CNvAreadata!$B87/($BM$99+$BP$99)*100</f>
        <v>0.58824916610112654</v>
      </c>
      <c r="BN62" s="48">
        <v>54</v>
      </c>
      <c r="BO62" s="123">
        <f t="shared" si="8"/>
        <v>-0.58824916610112654</v>
      </c>
      <c r="BP62" s="124">
        <f>CNvAreadata!$D87/($BM$99+$BP$99)*100</f>
        <v>0.59654666733046668</v>
      </c>
      <c r="BR62" s="133">
        <f>CNvAreadata!$E87/($BR$99+$BU$99)*100</f>
        <v>0.68631721556530856</v>
      </c>
      <c r="BS62" s="48">
        <v>54</v>
      </c>
      <c r="BT62" s="123">
        <f t="shared" si="9"/>
        <v>-0.68631721556530856</v>
      </c>
      <c r="BU62" s="124">
        <f>CNvAreadata!$G87/($BR$99+$BU$99)*100</f>
        <v>0.70512937506402673</v>
      </c>
      <c r="BY62" s="48">
        <f t="shared" si="10"/>
        <v>54</v>
      </c>
      <c r="BZ62" s="125">
        <f t="shared" si="14"/>
        <v>-9.8068049464182017E-2</v>
      </c>
      <c r="CA62" s="126">
        <f t="shared" si="15"/>
        <v>0.11688020896290019</v>
      </c>
    </row>
    <row r="63" spans="37:88" x14ac:dyDescent="0.35">
      <c r="BL63" s="48">
        <v>55</v>
      </c>
      <c r="BM63" s="133">
        <f>CNvAreadata!$B88/($BM$99+$BP$99)*100</f>
        <v>0.55645663507502252</v>
      </c>
      <c r="BN63" s="48">
        <v>55</v>
      </c>
      <c r="BO63" s="123">
        <f t="shared" si="8"/>
        <v>-0.55645663507502252</v>
      </c>
      <c r="BP63" s="124">
        <f>CNvAreadata!$D88/($BM$99+$BP$99)*100</f>
        <v>0.58056305969921118</v>
      </c>
      <c r="BR63" s="133">
        <f>CNvAreadata!$E88/($BR$99+$BU$99)*100</f>
        <v>0.6812791609936184</v>
      </c>
      <c r="BS63" s="48">
        <v>55</v>
      </c>
      <c r="BT63" s="123">
        <f t="shared" si="9"/>
        <v>-0.6812791609936184</v>
      </c>
      <c r="BU63" s="124">
        <f>CNvAreadata!$G88/($BR$99+$BU$99)*100</f>
        <v>0.70678453354067128</v>
      </c>
      <c r="BY63" s="48">
        <f t="shared" si="10"/>
        <v>55</v>
      </c>
      <c r="BZ63" s="125">
        <f t="shared" si="14"/>
        <v>-0.12482252591859588</v>
      </c>
      <c r="CA63" s="126">
        <f t="shared" si="15"/>
        <v>0.15032789846564876</v>
      </c>
    </row>
    <row r="64" spans="37:88" x14ac:dyDescent="0.35">
      <c r="BL64" s="48">
        <v>56</v>
      </c>
      <c r="BM64" s="133">
        <f>CNvAreadata!$B89/($BM$99+$BP$99)*100</f>
        <v>0.55776676684807625</v>
      </c>
      <c r="BN64" s="48">
        <v>56</v>
      </c>
      <c r="BO64" s="123">
        <f t="shared" si="8"/>
        <v>-0.55776676684807625</v>
      </c>
      <c r="BP64" s="124">
        <f>CNvAreadata!$D89/($BM$99+$BP$99)*100</f>
        <v>0.56038703039418369</v>
      </c>
      <c r="BR64" s="133">
        <f>CNvAreadata!$E89/($BR$99+$BU$99)*100</f>
        <v>0.68191821148567044</v>
      </c>
      <c r="BS64" s="48">
        <v>56</v>
      </c>
      <c r="BT64" s="123">
        <f t="shared" si="9"/>
        <v>-0.68191821148567044</v>
      </c>
      <c r="BU64" s="124">
        <f>CNvAreadata!$G89/($BR$99+$BU$99)*100</f>
        <v>0.70586047715050182</v>
      </c>
      <c r="BY64" s="48">
        <f t="shared" si="10"/>
        <v>56</v>
      </c>
      <c r="BZ64" s="125">
        <f t="shared" si="14"/>
        <v>-0.1241514446375942</v>
      </c>
      <c r="CA64" s="126">
        <f t="shared" si="15"/>
        <v>0.14809371030242557</v>
      </c>
    </row>
    <row r="65" spans="64:79" x14ac:dyDescent="0.35">
      <c r="BL65" s="48">
        <v>57</v>
      </c>
      <c r="BM65" s="133">
        <f>CNvAreadata!$B90/($BM$99+$BP$99)*100</f>
        <v>0.53881352719789888</v>
      </c>
      <c r="BN65" s="48">
        <v>57</v>
      </c>
      <c r="BO65" s="123">
        <f t="shared" si="8"/>
        <v>-0.53881352719789888</v>
      </c>
      <c r="BP65" s="124">
        <f>CNvAreadata!$D90/($BM$99+$BP$99)*100</f>
        <v>0.55401105576532217</v>
      </c>
      <c r="BR65" s="133">
        <f>CNvAreadata!$E90/($BR$99+$BU$99)*100</f>
        <v>0.66502674390904781</v>
      </c>
      <c r="BS65" s="48">
        <v>57</v>
      </c>
      <c r="BT65" s="123">
        <f t="shared" si="9"/>
        <v>-0.66502674390904781</v>
      </c>
      <c r="BU65" s="124">
        <f>CNvAreadata!$G90/($BR$99+$BU$99)*100</f>
        <v>0.68943457821490328</v>
      </c>
      <c r="BY65" s="48">
        <f t="shared" si="10"/>
        <v>57</v>
      </c>
      <c r="BZ65" s="125">
        <f t="shared" si="14"/>
        <v>-0.12621321671114893</v>
      </c>
      <c r="CA65" s="126">
        <f t="shared" si="15"/>
        <v>0.1506210510170044</v>
      </c>
    </row>
    <row r="66" spans="64:79" x14ac:dyDescent="0.35">
      <c r="BL66" s="48">
        <v>58</v>
      </c>
      <c r="BM66" s="133">
        <f>CNvAreadata!$B91/($BM$99+$BP$99)*100</f>
        <v>0.53060336808676223</v>
      </c>
      <c r="BN66" s="48">
        <v>58</v>
      </c>
      <c r="BO66" s="123">
        <f t="shared" si="8"/>
        <v>-0.53060336808676223</v>
      </c>
      <c r="BP66" s="124">
        <f>CNvAreadata!$D91/($BM$99+$BP$99)*100</f>
        <v>0.55479713482915449</v>
      </c>
      <c r="BR66" s="133">
        <f>CNvAreadata!$E91/($BR$99+$BU$99)*100</f>
        <v>0.65110571047553689</v>
      </c>
      <c r="BS66" s="48">
        <v>58</v>
      </c>
      <c r="BT66" s="123">
        <f t="shared" si="9"/>
        <v>-0.65110571047553689</v>
      </c>
      <c r="BU66" s="124">
        <f>CNvAreadata!$G91/($BR$99+$BU$99)*100</f>
        <v>0.674145162425835</v>
      </c>
      <c r="BY66" s="48">
        <f t="shared" si="10"/>
        <v>58</v>
      </c>
      <c r="BZ66" s="125">
        <f t="shared" si="14"/>
        <v>-0.12050234238877466</v>
      </c>
      <c r="CA66" s="126">
        <f t="shared" si="15"/>
        <v>0.14354179433907277</v>
      </c>
    </row>
    <row r="67" spans="64:79" x14ac:dyDescent="0.35">
      <c r="BL67" s="48">
        <v>59</v>
      </c>
      <c r="BM67" s="133">
        <f>CNvAreadata!$B92/($BM$99+$BP$99)*100</f>
        <v>0.50544883804413043</v>
      </c>
      <c r="BN67" s="48">
        <v>59</v>
      </c>
      <c r="BO67" s="123">
        <f t="shared" si="8"/>
        <v>-0.50544883804413043</v>
      </c>
      <c r="BP67" s="124">
        <f>CNvAreadata!$D92/($BM$99+$BP$99)*100</f>
        <v>0.53619326365179143</v>
      </c>
      <c r="BR67" s="133">
        <f>CNvAreadata!$E92/($BR$99+$BU$99)*100</f>
        <v>0.63039410173035926</v>
      </c>
      <c r="BS67" s="48">
        <v>59</v>
      </c>
      <c r="BT67" s="123">
        <f t="shared" si="9"/>
        <v>-0.63039410173035926</v>
      </c>
      <c r="BU67" s="124">
        <f>CNvAreadata!$G92/($BR$99+$BU$99)*100</f>
        <v>0.65217315492624994</v>
      </c>
      <c r="BY67" s="48">
        <f t="shared" si="10"/>
        <v>59</v>
      </c>
      <c r="BZ67" s="125">
        <f t="shared" si="14"/>
        <v>-0.12494526368622882</v>
      </c>
      <c r="CA67" s="126">
        <f t="shared" si="15"/>
        <v>0.14672431688211951</v>
      </c>
    </row>
    <row r="68" spans="64:79" x14ac:dyDescent="0.35">
      <c r="BL68" s="48">
        <v>60</v>
      </c>
      <c r="BM68" s="133">
        <f>CNvAreadata!$B93/($BM$99+$BP$99)*100</f>
        <v>0.49496778385970064</v>
      </c>
      <c r="BN68" s="48">
        <v>60</v>
      </c>
      <c r="BO68" s="123">
        <f t="shared" si="8"/>
        <v>-0.49496778385970064</v>
      </c>
      <c r="BP68" s="124">
        <f>CNvAreadata!$D93/($BM$99+$BP$99)*100</f>
        <v>0.50632225922616636</v>
      </c>
      <c r="BR68" s="133">
        <f>CNvAreadata!$E93/($BR$99+$BU$99)*100</f>
        <v>0.6134548381335555</v>
      </c>
      <c r="BS68" s="48">
        <v>60</v>
      </c>
      <c r="BT68" s="123">
        <f t="shared" si="9"/>
        <v>-0.6134548381335555</v>
      </c>
      <c r="BU68" s="124">
        <f>CNvAreadata!$G93/($BR$99+$BU$99)*100</f>
        <v>0.62817070168044964</v>
      </c>
      <c r="BY68" s="48">
        <f t="shared" si="10"/>
        <v>60</v>
      </c>
      <c r="BZ68" s="125">
        <f t="shared" si="14"/>
        <v>-0.11848705427385486</v>
      </c>
      <c r="CA68" s="126">
        <f t="shared" si="15"/>
        <v>0.133202917820749</v>
      </c>
    </row>
    <row r="69" spans="64:79" x14ac:dyDescent="0.35">
      <c r="BL69" s="48">
        <v>61</v>
      </c>
      <c r="BM69" s="133">
        <f>CNvAreadata!$B94/($BM$99+$BP$99)*100</f>
        <v>0.47409301760904443</v>
      </c>
      <c r="BN69" s="48">
        <v>61</v>
      </c>
      <c r="BO69" s="123">
        <f t="shared" si="8"/>
        <v>-0.47409301760904443</v>
      </c>
      <c r="BP69" s="124">
        <f>CNvAreadata!$D94/($BM$99+$BP$99)*100</f>
        <v>0.48003228164688805</v>
      </c>
      <c r="BR69" s="133">
        <f>CNvAreadata!$E94/($BR$99+$BU$99)*100</f>
        <v>0.58159082467943612</v>
      </c>
      <c r="BS69" s="48">
        <v>61</v>
      </c>
      <c r="BT69" s="123">
        <f t="shared" si="9"/>
        <v>-0.58159082467943612</v>
      </c>
      <c r="BU69" s="124">
        <f>CNvAreadata!$G94/($BR$99+$BU$99)*100</f>
        <v>0.5981494903377601</v>
      </c>
      <c r="BY69" s="48">
        <f t="shared" si="10"/>
        <v>61</v>
      </c>
      <c r="BZ69" s="125">
        <f t="shared" si="14"/>
        <v>-0.10749780707039169</v>
      </c>
      <c r="CA69" s="126">
        <f t="shared" si="15"/>
        <v>0.12405647272871567</v>
      </c>
    </row>
    <row r="70" spans="64:79" x14ac:dyDescent="0.35">
      <c r="BL70" s="48">
        <v>62</v>
      </c>
      <c r="BM70" s="133">
        <f>CNvAreadata!$B95/($BM$99+$BP$99)*100</f>
        <v>0.45566383066808858</v>
      </c>
      <c r="BN70" s="48">
        <v>62</v>
      </c>
      <c r="BO70" s="123">
        <f t="shared" si="8"/>
        <v>-0.45566383066808858</v>
      </c>
      <c r="BP70" s="124">
        <f>CNvAreadata!$D95/($BM$99+$BP$99)*100</f>
        <v>0.45557648854988497</v>
      </c>
      <c r="BR70" s="133">
        <f>CNvAreadata!$E95/($BR$99+$BU$99)*100</f>
        <v>0.56701657897011581</v>
      </c>
      <c r="BS70" s="48">
        <v>62</v>
      </c>
      <c r="BT70" s="123">
        <f t="shared" si="9"/>
        <v>-0.56701657897011581</v>
      </c>
      <c r="BU70" s="124">
        <f>CNvAreadata!$G95/($BR$99+$BU$99)*100</f>
        <v>0.58792645268789678</v>
      </c>
      <c r="BY70" s="48">
        <f t="shared" si="10"/>
        <v>62</v>
      </c>
      <c r="BZ70" s="125">
        <f t="shared" si="14"/>
        <v>-0.11135274830202724</v>
      </c>
      <c r="CA70" s="126">
        <f t="shared" si="15"/>
        <v>0.13226262201980821</v>
      </c>
    </row>
    <row r="71" spans="64:79" x14ac:dyDescent="0.35">
      <c r="BL71" s="48">
        <v>63</v>
      </c>
      <c r="BM71" s="133">
        <f>CNvAreadata!$B96/($BM$99+$BP$99)*100</f>
        <v>0.45810940997778893</v>
      </c>
      <c r="BN71" s="48">
        <v>63</v>
      </c>
      <c r="BO71" s="123">
        <f t="shared" si="8"/>
        <v>-0.45810940997778893</v>
      </c>
      <c r="BP71" s="124">
        <f>CNvAreadata!$D96/($BM$99+$BP$99)*100</f>
        <v>0.4337409589989894</v>
      </c>
      <c r="BR71" s="133">
        <f>CNvAreadata!$E96/($BR$99+$BU$99)*100</f>
        <v>0.55072344675724272</v>
      </c>
      <c r="BS71" s="48">
        <v>63</v>
      </c>
      <c r="BT71" s="123">
        <f t="shared" si="9"/>
        <v>-0.55072344675724272</v>
      </c>
      <c r="BU71" s="124">
        <f>CNvAreadata!$G96/($BR$99+$BU$99)*100</f>
        <v>0.56861863075767016</v>
      </c>
      <c r="BY71" s="48">
        <f t="shared" si="10"/>
        <v>63</v>
      </c>
      <c r="BZ71" s="125">
        <f t="shared" si="14"/>
        <v>-9.261403677945379E-2</v>
      </c>
      <c r="CA71" s="126">
        <f t="shared" si="15"/>
        <v>0.11050922077988123</v>
      </c>
    </row>
    <row r="72" spans="64:79" x14ac:dyDescent="0.35">
      <c r="BL72" s="48">
        <v>64</v>
      </c>
      <c r="BM72" s="133">
        <f>CNvAreadata!$B97/($BM$99+$BP$99)*100</f>
        <v>0.41705861442210523</v>
      </c>
      <c r="BN72" s="48">
        <v>64</v>
      </c>
      <c r="BO72" s="123">
        <f t="shared" ref="BO72:BO98" si="22">BM72*-1</f>
        <v>-0.41705861442210523</v>
      </c>
      <c r="BP72" s="124">
        <f>CNvAreadata!$D97/($BM$99+$BP$99)*100</f>
        <v>0.42212445727791303</v>
      </c>
      <c r="BR72" s="133">
        <f>CNvAreadata!$E97/($BR$99+$BU$99)*100</f>
        <v>0.52304247018046124</v>
      </c>
      <c r="BS72" s="48">
        <v>64</v>
      </c>
      <c r="BT72" s="123">
        <f t="shared" ref="BT72:BT98" si="23">BR72*-1</f>
        <v>-0.52304247018046124</v>
      </c>
      <c r="BU72" s="124">
        <f>CNvAreadata!$G97/($BR$99+$BU$99)*100</f>
        <v>0.5451490146257415</v>
      </c>
      <c r="BY72" s="48">
        <f t="shared" ref="BY72:BY98" si="24">BL72</f>
        <v>64</v>
      </c>
      <c r="BZ72" s="125">
        <f t="shared" si="14"/>
        <v>-0.105983855758356</v>
      </c>
      <c r="CA72" s="126">
        <f t="shared" si="15"/>
        <v>0.12809040020363627</v>
      </c>
    </row>
    <row r="73" spans="64:79" x14ac:dyDescent="0.35">
      <c r="BL73" s="48">
        <v>65</v>
      </c>
      <c r="BM73" s="133">
        <f>CNvAreadata!$B98/($BM$99+$BP$99)*100</f>
        <v>0.38063695113121143</v>
      </c>
      <c r="BN73" s="48">
        <v>65</v>
      </c>
      <c r="BO73" s="123">
        <f t="shared" si="22"/>
        <v>-0.38063695113121143</v>
      </c>
      <c r="BP73" s="124">
        <f>CNvAreadata!$D98/($BM$99+$BP$99)*100</f>
        <v>0.39417497945276669</v>
      </c>
      <c r="BR73" s="133">
        <f>CNvAreadata!$E98/($BR$99+$BU$99)*100</f>
        <v>0.49876563237436161</v>
      </c>
      <c r="BS73" s="48">
        <v>65</v>
      </c>
      <c r="BT73" s="123">
        <f t="shared" si="23"/>
        <v>-0.49876563237436161</v>
      </c>
      <c r="BU73" s="124">
        <f>CNvAreadata!$G98/($BR$99+$BU$99)*100</f>
        <v>0.52093236440061075</v>
      </c>
      <c r="BY73" s="48">
        <f t="shared" si="24"/>
        <v>65</v>
      </c>
      <c r="BZ73" s="125">
        <f t="shared" ref="BZ73:BZ98" si="25">BM73-BR73</f>
        <v>-0.11812868124315018</v>
      </c>
      <c r="CA73" s="126">
        <f t="shared" ref="CA73:CA98" si="26">BU73-BM73</f>
        <v>0.14029541326939932</v>
      </c>
    </row>
    <row r="74" spans="64:79" x14ac:dyDescent="0.35">
      <c r="BL74" s="48">
        <v>66</v>
      </c>
      <c r="BM74" s="133">
        <f>CNvAreadata!$B99/($BM$99+$BP$99)*100</f>
        <v>0.37766731911228968</v>
      </c>
      <c r="BN74" s="48">
        <v>66</v>
      </c>
      <c r="BO74" s="123">
        <f t="shared" si="22"/>
        <v>-0.37766731911228968</v>
      </c>
      <c r="BP74" s="124">
        <f>CNvAreadata!$D99/($BM$99+$BP$99)*100</f>
        <v>0.38613950457803714</v>
      </c>
      <c r="BR74" s="133">
        <f>CNvAreadata!$E99/($BR$99+$BU$99)*100</f>
        <v>0.48194851416246531</v>
      </c>
      <c r="BS74" s="48">
        <v>66</v>
      </c>
      <c r="BT74" s="123">
        <f t="shared" si="23"/>
        <v>-0.48194851416246531</v>
      </c>
      <c r="BU74" s="124">
        <f>CNvAreadata!$G99/($BR$99+$BU$99)*100</f>
        <v>0.51045795508905378</v>
      </c>
      <c r="BY74" s="48">
        <f t="shared" si="24"/>
        <v>66</v>
      </c>
      <c r="BZ74" s="125">
        <f t="shared" si="25"/>
        <v>-0.10428119505017563</v>
      </c>
      <c r="CA74" s="126">
        <f t="shared" si="26"/>
        <v>0.1327906359767641</v>
      </c>
    </row>
    <row r="75" spans="64:79" x14ac:dyDescent="0.35">
      <c r="BL75" s="48">
        <v>67</v>
      </c>
      <c r="BM75" s="133">
        <f>CNvAreadata!$B100/($BM$99+$BP$99)*100</f>
        <v>0.36709892280965617</v>
      </c>
      <c r="BN75" s="48">
        <v>67</v>
      </c>
      <c r="BO75" s="123">
        <f t="shared" si="22"/>
        <v>-0.36709892280965617</v>
      </c>
      <c r="BP75" s="124">
        <f>CNvAreadata!$D100/($BM$99+$BP$99)*100</f>
        <v>0.38159771443145085</v>
      </c>
      <c r="BR75" s="133">
        <f>CNvAreadata!$E100/($BR$99+$BU$99)*100</f>
        <v>0.48095718929944825</v>
      </c>
      <c r="BS75" s="48">
        <v>67</v>
      </c>
      <c r="BT75" s="123">
        <f t="shared" si="23"/>
        <v>-0.48095718929944825</v>
      </c>
      <c r="BU75" s="124">
        <f>CNvAreadata!$G100/($BR$99+$BU$99)*100</f>
        <v>0.51033049903523731</v>
      </c>
      <c r="BY75" s="48">
        <f t="shared" si="24"/>
        <v>67</v>
      </c>
      <c r="BZ75" s="125">
        <f t="shared" si="25"/>
        <v>-0.11385826648979208</v>
      </c>
      <c r="CA75" s="126">
        <f t="shared" si="26"/>
        <v>0.14323157622558114</v>
      </c>
    </row>
    <row r="76" spans="64:79" x14ac:dyDescent="0.35">
      <c r="BL76" s="48">
        <v>68</v>
      </c>
      <c r="BM76" s="133">
        <f>CNvAreadata!$B101/($BM$99+$BP$99)*100</f>
        <v>0.35862673734390871</v>
      </c>
      <c r="BN76" s="48">
        <v>68</v>
      </c>
      <c r="BO76" s="123">
        <f t="shared" si="22"/>
        <v>-0.35862673734390871</v>
      </c>
      <c r="BP76" s="124">
        <f>CNvAreadata!$D101/($BM$99+$BP$99)*100</f>
        <v>0.37679389793025381</v>
      </c>
      <c r="BR76" s="133">
        <f>CNvAreadata!$E101/($BR$99+$BU$99)*100</f>
        <v>0.46193260304436928</v>
      </c>
      <c r="BS76" s="48">
        <v>68</v>
      </c>
      <c r="BT76" s="123">
        <f t="shared" si="23"/>
        <v>-0.46193260304436928</v>
      </c>
      <c r="BU76" s="124">
        <f>CNvAreadata!$G101/($BR$99+$BU$99)*100</f>
        <v>0.49519155219859123</v>
      </c>
      <c r="BY76" s="48">
        <f t="shared" si="24"/>
        <v>68</v>
      </c>
      <c r="BZ76" s="125">
        <f t="shared" si="25"/>
        <v>-0.10330586570046058</v>
      </c>
      <c r="CA76" s="126">
        <f t="shared" si="26"/>
        <v>0.13656481485468253</v>
      </c>
    </row>
    <row r="77" spans="64:79" x14ac:dyDescent="0.35">
      <c r="BL77" s="48">
        <v>69</v>
      </c>
      <c r="BM77" s="133">
        <f>CNvAreadata!$B102/($BM$99+$BP$99)*100</f>
        <v>0.34299249818546751</v>
      </c>
      <c r="BN77" s="48">
        <v>69</v>
      </c>
      <c r="BO77" s="123">
        <f t="shared" si="22"/>
        <v>-0.34299249818546751</v>
      </c>
      <c r="BP77" s="124">
        <f>CNvAreadata!$D102/($BM$99+$BP$99)*100</f>
        <v>0.35364823660630457</v>
      </c>
      <c r="BR77" s="133">
        <f>CNvAreadata!$E102/($BR$99+$BU$99)*100</f>
        <v>0.45189720902929131</v>
      </c>
      <c r="BS77" s="48">
        <v>69</v>
      </c>
      <c r="BT77" s="123">
        <f t="shared" si="23"/>
        <v>-0.45189720902929131</v>
      </c>
      <c r="BU77" s="124">
        <f>CNvAreadata!$G102/($BR$99+$BU$99)*100</f>
        <v>0.4866714690455537</v>
      </c>
      <c r="BY77" s="48">
        <f t="shared" si="24"/>
        <v>69</v>
      </c>
      <c r="BZ77" s="125">
        <f t="shared" si="25"/>
        <v>-0.1089047108438238</v>
      </c>
      <c r="CA77" s="126">
        <f t="shared" si="26"/>
        <v>0.14367897086008619</v>
      </c>
    </row>
    <row r="78" spans="64:79" x14ac:dyDescent="0.35">
      <c r="BL78" s="48">
        <v>70</v>
      </c>
      <c r="BM78" s="133">
        <f>CNvAreadata!$B103/($BM$99+$BP$99)*100</f>
        <v>0.32089494227996118</v>
      </c>
      <c r="BN78" s="48">
        <v>70</v>
      </c>
      <c r="BO78" s="123">
        <f t="shared" si="22"/>
        <v>-0.32089494227996118</v>
      </c>
      <c r="BP78" s="124">
        <f>CNvAreadata!$D103/($BM$99+$BP$99)*100</f>
        <v>0.34080894523037797</v>
      </c>
      <c r="BR78" s="133">
        <f>CNvAreadata!$E103/($BR$99+$BU$99)*100</f>
        <v>0.44986676328307607</v>
      </c>
      <c r="BS78" s="48">
        <v>70</v>
      </c>
      <c r="BT78" s="123">
        <f t="shared" si="23"/>
        <v>-0.44986676328307607</v>
      </c>
      <c r="BU78" s="124">
        <f>CNvAreadata!$G103/($BR$99+$BU$99)*100</f>
        <v>0.48778670951644781</v>
      </c>
      <c r="BY78" s="48">
        <f t="shared" si="24"/>
        <v>70</v>
      </c>
      <c r="BZ78" s="125">
        <f t="shared" si="25"/>
        <v>-0.12897182100311488</v>
      </c>
      <c r="CA78" s="126">
        <f t="shared" si="26"/>
        <v>0.16689176723648663</v>
      </c>
    </row>
    <row r="79" spans="64:79" x14ac:dyDescent="0.35">
      <c r="BL79" s="48">
        <v>71</v>
      </c>
      <c r="BM79" s="133">
        <f>CNvAreadata!$B104/($BM$99+$BP$99)*100</f>
        <v>0.30595944006714859</v>
      </c>
      <c r="BN79" s="48">
        <v>71</v>
      </c>
      <c r="BO79" s="123">
        <f t="shared" si="22"/>
        <v>-0.30595944006714859</v>
      </c>
      <c r="BP79" s="124">
        <f>CNvAreadata!$D104/($BM$99+$BP$99)*100</f>
        <v>0.34648618291361077</v>
      </c>
      <c r="BR79" s="133">
        <f>CNvAreadata!$E104/($BR$99+$BU$99)*100</f>
        <v>0.45465875686198165</v>
      </c>
      <c r="BS79" s="48">
        <v>71</v>
      </c>
      <c r="BT79" s="123">
        <f t="shared" si="23"/>
        <v>-0.45465875686198165</v>
      </c>
      <c r="BU79" s="124">
        <f>CNvAreadata!$G104/($BR$99+$BU$99)*100</f>
        <v>0.50031280724985605</v>
      </c>
      <c r="BY79" s="48">
        <f t="shared" si="24"/>
        <v>71</v>
      </c>
      <c r="BZ79" s="125">
        <f t="shared" si="25"/>
        <v>-0.14869931679483306</v>
      </c>
      <c r="CA79" s="126">
        <f t="shared" si="26"/>
        <v>0.19435336718270746</v>
      </c>
    </row>
    <row r="80" spans="64:79" x14ac:dyDescent="0.35">
      <c r="BL80" s="48">
        <v>72</v>
      </c>
      <c r="BM80" s="133">
        <f>CNvAreadata!$B105/($BM$99+$BP$99)*100</f>
        <v>0.3011556235659516</v>
      </c>
      <c r="BN80" s="48">
        <v>72</v>
      </c>
      <c r="BO80" s="123">
        <f t="shared" si="22"/>
        <v>-0.3011556235659516</v>
      </c>
      <c r="BP80" s="124">
        <f>CNvAreadata!$D105/($BM$99+$BP$99)*100</f>
        <v>0.33600512872918092</v>
      </c>
      <c r="BR80" s="133">
        <f>CNvAreadata!$E105/($BR$99+$BU$99)*100</f>
        <v>0.4624300356988475</v>
      </c>
      <c r="BS80" s="48">
        <v>72</v>
      </c>
      <c r="BT80" s="123">
        <f t="shared" si="23"/>
        <v>-0.4624300356988475</v>
      </c>
      <c r="BU80" s="124">
        <f>CNvAreadata!$G105/($BR$99+$BU$99)*100</f>
        <v>0.50753708718909285</v>
      </c>
      <c r="BY80" s="48">
        <f t="shared" si="24"/>
        <v>72</v>
      </c>
      <c r="BZ80" s="125">
        <f t="shared" si="25"/>
        <v>-0.16127441213289589</v>
      </c>
      <c r="CA80" s="126">
        <f t="shared" si="26"/>
        <v>0.20638146362314125</v>
      </c>
    </row>
    <row r="81" spans="64:79" x14ac:dyDescent="0.35">
      <c r="BL81" s="48">
        <v>73</v>
      </c>
      <c r="BM81" s="133">
        <f>CNvAreadata!$B106/($BM$99+$BP$99)*100</f>
        <v>0.30630880853996295</v>
      </c>
      <c r="BN81" s="48">
        <v>73</v>
      </c>
      <c r="BO81" s="123">
        <f t="shared" si="22"/>
        <v>-0.30630880853996295</v>
      </c>
      <c r="BP81" s="124">
        <f>CNvAreadata!$D106/($BM$99+$BP$99)*100</f>
        <v>0.35495836837935829</v>
      </c>
      <c r="BR81" s="133">
        <f>CNvAreadata!$E106/($BR$99+$BU$99)*100</f>
        <v>0.49855143539503116</v>
      </c>
      <c r="BS81" s="48">
        <v>73</v>
      </c>
      <c r="BT81" s="123">
        <f t="shared" si="23"/>
        <v>-0.49855143539503116</v>
      </c>
      <c r="BU81" s="124">
        <f>CNvAreadata!$G106/($BR$99+$BU$99)*100</f>
        <v>0.55141206349244565</v>
      </c>
      <c r="BY81" s="48">
        <f t="shared" si="24"/>
        <v>73</v>
      </c>
      <c r="BZ81" s="125">
        <f t="shared" si="25"/>
        <v>-0.19224262685506821</v>
      </c>
      <c r="CA81" s="126">
        <f t="shared" si="26"/>
        <v>0.2451032549524827</v>
      </c>
    </row>
    <row r="82" spans="64:79" x14ac:dyDescent="0.35">
      <c r="BL82" s="48">
        <v>74</v>
      </c>
      <c r="BM82" s="133">
        <f>CNvAreadata!$B107/($BM$99+$BP$99)*100</f>
        <v>0.29381888563685071</v>
      </c>
      <c r="BN82" s="48">
        <v>74</v>
      </c>
      <c r="BO82" s="123">
        <f t="shared" si="22"/>
        <v>-0.29381888563685071</v>
      </c>
      <c r="BP82" s="124">
        <f>CNvAreadata!$D107/($BM$99+$BP$99)*100</f>
        <v>0.35556976320678335</v>
      </c>
      <c r="BR82" s="133">
        <f>CNvAreadata!$E107/($BR$99+$BU$99)*100</f>
        <v>0.492017542413967</v>
      </c>
      <c r="BS82" s="48">
        <v>74</v>
      </c>
      <c r="BT82" s="123">
        <f t="shared" si="23"/>
        <v>-0.492017542413967</v>
      </c>
      <c r="BU82" s="124">
        <f>CNvAreadata!$G107/($BR$99+$BU$99)*100</f>
        <v>0.54612086703609219</v>
      </c>
      <c r="BY82" s="48">
        <f t="shared" si="24"/>
        <v>74</v>
      </c>
      <c r="BZ82" s="125">
        <f t="shared" si="25"/>
        <v>-0.19819865677711629</v>
      </c>
      <c r="CA82" s="126">
        <f t="shared" si="26"/>
        <v>0.25230198139924148</v>
      </c>
    </row>
    <row r="83" spans="64:79" x14ac:dyDescent="0.35">
      <c r="BL83" s="48">
        <v>75</v>
      </c>
      <c r="BM83" s="133">
        <f>CNvAreadata!$B108/($BM$99+$BP$99)*100</f>
        <v>0.23468827161302552</v>
      </c>
      <c r="BN83" s="48">
        <v>75</v>
      </c>
      <c r="BO83" s="123">
        <f t="shared" si="22"/>
        <v>-0.23468827161302552</v>
      </c>
      <c r="BP83" s="124">
        <f>CNvAreadata!$D108/($BM$99+$BP$99)*100</f>
        <v>0.2671795395847581</v>
      </c>
      <c r="BR83" s="133">
        <f>CNvAreadata!$E108/($BR$99+$BU$99)*100</f>
        <v>0.36775320061181027</v>
      </c>
      <c r="BS83" s="48">
        <v>75</v>
      </c>
      <c r="BT83" s="123">
        <f t="shared" si="23"/>
        <v>-0.36775320061181027</v>
      </c>
      <c r="BU83" s="124">
        <f>CNvAreadata!$G108/($BR$99+$BU$99)*100</f>
        <v>0.4135612603980463</v>
      </c>
      <c r="BY83" s="48">
        <f t="shared" si="24"/>
        <v>75</v>
      </c>
      <c r="BZ83" s="125">
        <f t="shared" si="25"/>
        <v>-0.13306492899878475</v>
      </c>
      <c r="CA83" s="126">
        <f t="shared" si="26"/>
        <v>0.17887298878502078</v>
      </c>
    </row>
    <row r="84" spans="64:79" x14ac:dyDescent="0.35">
      <c r="BL84" s="48">
        <v>76</v>
      </c>
      <c r="BM84" s="133">
        <f>CNvAreadata!$B109/($BM$99+$BP$99)*100</f>
        <v>0.25818330140978912</v>
      </c>
      <c r="BN84" s="48">
        <v>76</v>
      </c>
      <c r="BO84" s="123">
        <f t="shared" si="22"/>
        <v>-0.25818330140978912</v>
      </c>
      <c r="BP84" s="124">
        <f>CNvAreadata!$D109/($BM$99+$BP$99)*100</f>
        <v>0.28595809499852826</v>
      </c>
      <c r="BR84" s="133">
        <f>CNvAreadata!$E109/($BR$99+$BU$99)*100</f>
        <v>0.38246198326682579</v>
      </c>
      <c r="BS84" s="48">
        <v>76</v>
      </c>
      <c r="BT84" s="123">
        <f t="shared" si="23"/>
        <v>-0.38246198326682579</v>
      </c>
      <c r="BU84" s="124">
        <f>CNvAreadata!$G109/($BR$99+$BU$99)*100</f>
        <v>0.43405867216389349</v>
      </c>
      <c r="BY84" s="48">
        <f t="shared" si="24"/>
        <v>76</v>
      </c>
      <c r="BZ84" s="125">
        <f t="shared" si="25"/>
        <v>-0.12427868185703667</v>
      </c>
      <c r="CA84" s="126">
        <f t="shared" si="26"/>
        <v>0.17587537075410437</v>
      </c>
    </row>
    <row r="85" spans="64:79" x14ac:dyDescent="0.35">
      <c r="BL85" s="48">
        <v>77</v>
      </c>
      <c r="BM85" s="133">
        <f>CNvAreadata!$B110/($BM$99+$BP$99)*100</f>
        <v>0.23294142924895389</v>
      </c>
      <c r="BN85" s="48">
        <v>77</v>
      </c>
      <c r="BO85" s="123">
        <f t="shared" si="22"/>
        <v>-0.23294142924895389</v>
      </c>
      <c r="BP85" s="124">
        <f>CNvAreadata!$D110/($BM$99+$BP$99)*100</f>
        <v>0.27704919894176289</v>
      </c>
      <c r="BR85" s="133">
        <f>CNvAreadata!$E110/($BR$99+$BU$99)*100</f>
        <v>0.34601132209828284</v>
      </c>
      <c r="BS85" s="48">
        <v>77</v>
      </c>
      <c r="BT85" s="123">
        <f t="shared" si="23"/>
        <v>-0.34601132209828284</v>
      </c>
      <c r="BU85" s="124">
        <f>CNvAreadata!$G110/($BR$99+$BU$99)*100</f>
        <v>0.39756021497516936</v>
      </c>
      <c r="BY85" s="48">
        <f t="shared" si="24"/>
        <v>77</v>
      </c>
      <c r="BZ85" s="125">
        <f t="shared" si="25"/>
        <v>-0.11306989284932895</v>
      </c>
      <c r="CA85" s="126">
        <f t="shared" si="26"/>
        <v>0.16461878572621547</v>
      </c>
    </row>
    <row r="86" spans="64:79" x14ac:dyDescent="0.35">
      <c r="BL86" s="48">
        <v>78</v>
      </c>
      <c r="BM86" s="133">
        <f>CNvAreadata!$B111/($BM$99+$BP$99)*100</f>
        <v>0.2139881895987765</v>
      </c>
      <c r="BN86" s="48">
        <v>78</v>
      </c>
      <c r="BO86" s="123">
        <f t="shared" si="22"/>
        <v>-0.2139881895987765</v>
      </c>
      <c r="BP86" s="124">
        <f>CNvAreadata!$D111/($BM$99+$BP$99)*100</f>
        <v>0.26525801298427931</v>
      </c>
      <c r="BR86" s="133">
        <f>CNvAreadata!$E111/($BR$99+$BU$99)*100</f>
        <v>0.3164556793966174</v>
      </c>
      <c r="BS86" s="48">
        <v>78</v>
      </c>
      <c r="BT86" s="123">
        <f t="shared" si="23"/>
        <v>-0.3164556793966174</v>
      </c>
      <c r="BU86" s="124">
        <f>CNvAreadata!$G111/($BR$99+$BU$99)*100</f>
        <v>0.37005449047238559</v>
      </c>
      <c r="BY86" s="48">
        <f t="shared" si="24"/>
        <v>78</v>
      </c>
      <c r="BZ86" s="125">
        <f t="shared" si="25"/>
        <v>-0.1024674897978409</v>
      </c>
      <c r="CA86" s="126">
        <f t="shared" si="26"/>
        <v>0.15606630087360909</v>
      </c>
    </row>
    <row r="87" spans="64:79" x14ac:dyDescent="0.35">
      <c r="BL87" s="48">
        <v>79</v>
      </c>
      <c r="BM87" s="133">
        <f>CNvAreadata!$B112/($BM$99+$BP$99)*100</f>
        <v>0.18778555413770184</v>
      </c>
      <c r="BN87" s="48">
        <v>79</v>
      </c>
      <c r="BO87" s="123">
        <f t="shared" si="22"/>
        <v>-0.18778555413770184</v>
      </c>
      <c r="BP87" s="124">
        <f>CNvAreadata!$D112/($BM$99+$BP$99)*100</f>
        <v>0.22901103392979266</v>
      </c>
      <c r="BR87" s="133">
        <f>CNvAreadata!$E112/($BR$99+$BU$99)*100</f>
        <v>0.26416152264949838</v>
      </c>
      <c r="BS87" s="48">
        <v>79</v>
      </c>
      <c r="BT87" s="123">
        <f t="shared" si="23"/>
        <v>-0.26416152264949838</v>
      </c>
      <c r="BU87" s="124">
        <f>CNvAreadata!$G112/($BR$99+$BU$99)*100</f>
        <v>0.31701152940909483</v>
      </c>
      <c r="BY87" s="48">
        <f t="shared" si="24"/>
        <v>79</v>
      </c>
      <c r="BZ87" s="125">
        <f t="shared" si="25"/>
        <v>-7.6375968511796538E-2</v>
      </c>
      <c r="CA87" s="126">
        <f t="shared" si="26"/>
        <v>0.12922597527139298</v>
      </c>
    </row>
    <row r="88" spans="64:79" x14ac:dyDescent="0.35">
      <c r="BL88" s="48">
        <v>80</v>
      </c>
      <c r="BM88" s="133">
        <f>CNvAreadata!$B113/($BM$99+$BP$99)*100</f>
        <v>0.16289305044968089</v>
      </c>
      <c r="BN88" s="48">
        <v>80</v>
      </c>
      <c r="BO88" s="123">
        <f t="shared" si="22"/>
        <v>-0.16289305044968089</v>
      </c>
      <c r="BP88" s="124">
        <f>CNvAreadata!$D113/($BM$99+$BP$99)*100</f>
        <v>0.22246037506452399</v>
      </c>
      <c r="BR88" s="133">
        <f>CNvAreadata!$E113/($BR$99+$BU$99)*100</f>
        <v>0.24379687760637669</v>
      </c>
      <c r="BS88" s="48">
        <v>80</v>
      </c>
      <c r="BT88" s="123">
        <f t="shared" si="23"/>
        <v>-0.24379687760637669</v>
      </c>
      <c r="BU88" s="124">
        <f>CNvAreadata!$G113/($BR$99+$BU$99)*100</f>
        <v>0.2987215856864302</v>
      </c>
      <c r="BY88" s="48">
        <f t="shared" si="24"/>
        <v>80</v>
      </c>
      <c r="BZ88" s="125">
        <f t="shared" si="25"/>
        <v>-8.0903827156695807E-2</v>
      </c>
      <c r="CA88" s="126">
        <f t="shared" si="26"/>
        <v>0.13582853523674931</v>
      </c>
    </row>
    <row r="89" spans="64:79" x14ac:dyDescent="0.35">
      <c r="BL89" s="48">
        <v>81</v>
      </c>
      <c r="BM89" s="133">
        <f>CNvAreadata!$B114/($BM$99+$BP$99)*100</f>
        <v>0.18097286891782244</v>
      </c>
      <c r="BN89" s="48">
        <v>81</v>
      </c>
      <c r="BO89" s="123">
        <f t="shared" si="22"/>
        <v>-0.18097286891782244</v>
      </c>
      <c r="BP89" s="124">
        <f>CNvAreadata!$D114/($BM$99+$BP$99)*100</f>
        <v>0.21791858491793772</v>
      </c>
      <c r="BR89" s="133">
        <f>CNvAreadata!$E114/($BR$99+$BU$99)*100</f>
        <v>0.24379510738340707</v>
      </c>
      <c r="BS89" s="48">
        <v>81</v>
      </c>
      <c r="BT89" s="123">
        <f t="shared" si="23"/>
        <v>-0.24379510738340707</v>
      </c>
      <c r="BU89" s="124">
        <f>CNvAreadata!$G114/($BR$99+$BU$99)*100</f>
        <v>0.30424999202071995</v>
      </c>
      <c r="BY89" s="48">
        <f t="shared" si="24"/>
        <v>81</v>
      </c>
      <c r="BZ89" s="125">
        <f t="shared" si="25"/>
        <v>-6.2822238465584629E-2</v>
      </c>
      <c r="CA89" s="126">
        <f t="shared" si="26"/>
        <v>0.12327712310289751</v>
      </c>
    </row>
    <row r="90" spans="64:79" x14ac:dyDescent="0.35">
      <c r="BL90" s="48">
        <v>82</v>
      </c>
      <c r="BM90" s="133">
        <f>CNvAreadata!$B115/($BM$99+$BP$99)*100</f>
        <v>0.16219431350405225</v>
      </c>
      <c r="BN90" s="48">
        <v>82</v>
      </c>
      <c r="BO90" s="123">
        <f t="shared" si="22"/>
        <v>-0.16219431350405225</v>
      </c>
      <c r="BP90" s="124">
        <f>CNvAreadata!$D115/($BM$99+$BP$99)*100</f>
        <v>0.2090970309793759</v>
      </c>
      <c r="BR90" s="133">
        <f>CNvAreadata!$E115/($BR$99+$BU$99)*100</f>
        <v>0.22796046291967939</v>
      </c>
      <c r="BS90" s="48">
        <v>82</v>
      </c>
      <c r="BT90" s="123">
        <f t="shared" si="23"/>
        <v>-0.22796046291967939</v>
      </c>
      <c r="BU90" s="124">
        <f>CNvAreadata!$G115/($BR$99+$BU$99)*100</f>
        <v>0.29000146733781956</v>
      </c>
      <c r="BY90" s="48">
        <f t="shared" si="24"/>
        <v>82</v>
      </c>
      <c r="BZ90" s="125">
        <f t="shared" si="25"/>
        <v>-6.576614941562714E-2</v>
      </c>
      <c r="CA90" s="126">
        <f t="shared" si="26"/>
        <v>0.12780715383376731</v>
      </c>
    </row>
    <row r="91" spans="64:79" x14ac:dyDescent="0.35">
      <c r="BL91" s="48">
        <v>83</v>
      </c>
      <c r="BM91" s="133">
        <f>CNvAreadata!$B116/($BM$99+$BP$99)*100</f>
        <v>0.14149423148980325</v>
      </c>
      <c r="BN91" s="48">
        <v>83</v>
      </c>
      <c r="BO91" s="123">
        <f t="shared" si="22"/>
        <v>-0.14149423148980325</v>
      </c>
      <c r="BP91" s="124">
        <f>CNvAreadata!$D116/($BM$99+$BP$99)*100</f>
        <v>0.20010079280440696</v>
      </c>
      <c r="BR91" s="133">
        <f>CNvAreadata!$E116/($BR$99+$BU$99)*100</f>
        <v>0.20809502075400557</v>
      </c>
      <c r="BS91" s="48">
        <v>83</v>
      </c>
      <c r="BT91" s="123">
        <f t="shared" si="23"/>
        <v>-0.20809502075400557</v>
      </c>
      <c r="BU91" s="124">
        <f>CNvAreadata!$G116/($BR$99+$BU$99)*100</f>
        <v>0.27068656451571416</v>
      </c>
      <c r="BY91" s="48">
        <f t="shared" si="24"/>
        <v>83</v>
      </c>
      <c r="BZ91" s="125">
        <f t="shared" si="25"/>
        <v>-6.660078926420232E-2</v>
      </c>
      <c r="CA91" s="126">
        <f t="shared" si="26"/>
        <v>0.1291923330259109</v>
      </c>
    </row>
    <row r="92" spans="64:79" x14ac:dyDescent="0.35">
      <c r="BL92" s="48">
        <v>84</v>
      </c>
      <c r="BM92" s="133">
        <f>CNvAreadata!$B117/($BM$99+$BP$99)*100</f>
        <v>0.13538028321555248</v>
      </c>
      <c r="BN92" s="48">
        <v>84</v>
      </c>
      <c r="BO92" s="123">
        <f t="shared" si="22"/>
        <v>-0.13538028321555248</v>
      </c>
      <c r="BP92" s="124">
        <f>CNvAreadata!$D117/($BM$99+$BP$99)*100</f>
        <v>0.19809192408572454</v>
      </c>
      <c r="BR92" s="133">
        <f>CNvAreadata!$E117/($BR$99+$BU$99)*100</f>
        <v>0.18723648350234509</v>
      </c>
      <c r="BS92" s="48">
        <v>84</v>
      </c>
      <c r="BT92" s="123">
        <f t="shared" si="23"/>
        <v>-0.18723648350234509</v>
      </c>
      <c r="BU92" s="124">
        <f>CNvAreadata!$G117/($BR$99+$BU$99)*100</f>
        <v>0.24994132153411275</v>
      </c>
      <c r="BY92" s="48">
        <f t="shared" si="24"/>
        <v>84</v>
      </c>
      <c r="BZ92" s="125">
        <f t="shared" si="25"/>
        <v>-5.1856200286792609E-2</v>
      </c>
      <c r="CA92" s="126">
        <f t="shared" si="26"/>
        <v>0.11456103831856027</v>
      </c>
    </row>
    <row r="93" spans="64:79" x14ac:dyDescent="0.35">
      <c r="BL93" s="48">
        <v>85</v>
      </c>
      <c r="BM93" s="133">
        <f>CNvAreadata!$B118/($BM$99+$BP$99)*100</f>
        <v>0.11922199134788977</v>
      </c>
      <c r="BN93" s="48">
        <v>85</v>
      </c>
      <c r="BO93" s="123">
        <f t="shared" si="22"/>
        <v>-0.11922199134788977</v>
      </c>
      <c r="BP93" s="124">
        <f>CNvAreadata!$D118/($BM$99+$BP$99)*100</f>
        <v>0.18350579034572628</v>
      </c>
      <c r="BR93" s="133">
        <f>CNvAreadata!$E118/($BR$99+$BU$99)*100</f>
        <v>0.16332431162799813</v>
      </c>
      <c r="BS93" s="48">
        <v>85</v>
      </c>
      <c r="BT93" s="123">
        <f t="shared" si="23"/>
        <v>-0.16332431162799813</v>
      </c>
      <c r="BU93" s="124">
        <f>CNvAreadata!$G118/($BR$99+$BU$99)*100</f>
        <v>0.22717094347520511</v>
      </c>
      <c r="BY93" s="48">
        <f t="shared" si="24"/>
        <v>85</v>
      </c>
      <c r="BZ93" s="125">
        <f t="shared" si="25"/>
        <v>-4.4102320280108354E-2</v>
      </c>
      <c r="CA93" s="126">
        <f t="shared" si="26"/>
        <v>0.10794895212731534</v>
      </c>
    </row>
    <row r="94" spans="64:79" x14ac:dyDescent="0.35">
      <c r="BL94" s="48">
        <v>86</v>
      </c>
      <c r="BM94" s="133">
        <f>CNvAreadata!$B119/($BM$99+$BP$99)*100</f>
        <v>0.11005106893651365</v>
      </c>
      <c r="BN94" s="48">
        <v>86</v>
      </c>
      <c r="BO94" s="123">
        <f t="shared" si="22"/>
        <v>-0.11005106893651365</v>
      </c>
      <c r="BP94" s="124">
        <f>CNvAreadata!$D119/($BM$99+$BP$99)*100</f>
        <v>0.15389681227471191</v>
      </c>
      <c r="BR94" s="133">
        <f>CNvAreadata!$E119/($BR$99+$BU$99)*100</f>
        <v>0.14300923282802733</v>
      </c>
      <c r="BS94" s="48">
        <v>86</v>
      </c>
      <c r="BT94" s="123">
        <f t="shared" si="23"/>
        <v>-0.14300923282802733</v>
      </c>
      <c r="BU94" s="124">
        <f>CNvAreadata!$G119/($BR$99+$BU$99)*100</f>
        <v>0.20409962751145294</v>
      </c>
      <c r="BY94" s="48">
        <f t="shared" si="24"/>
        <v>86</v>
      </c>
      <c r="BZ94" s="125">
        <f t="shared" si="25"/>
        <v>-3.2958163891513681E-2</v>
      </c>
      <c r="CA94" s="126">
        <f t="shared" si="26"/>
        <v>9.4048558574939295E-2</v>
      </c>
    </row>
    <row r="95" spans="64:79" x14ac:dyDescent="0.35">
      <c r="BL95" s="48">
        <v>87</v>
      </c>
      <c r="BM95" s="133">
        <f>CNvAreadata!$B120/($BM$99+$BP$99)*100</f>
        <v>8.280032805699597E-2</v>
      </c>
      <c r="BN95" s="48">
        <v>87</v>
      </c>
      <c r="BO95" s="123">
        <f t="shared" si="22"/>
        <v>-8.280032805699597E-2</v>
      </c>
      <c r="BP95" s="124">
        <f>CNvAreadata!$D120/($BM$99+$BP$99)*100</f>
        <v>0.13677775710680981</v>
      </c>
      <c r="BR95" s="133">
        <f>CNvAreadata!$E120/($BR$99+$BU$99)*100</f>
        <v>0.12150456419243605</v>
      </c>
      <c r="BS95" s="48">
        <v>87</v>
      </c>
      <c r="BT95" s="123">
        <f t="shared" si="23"/>
        <v>-0.12150456419243605</v>
      </c>
      <c r="BU95" s="124">
        <f>CNvAreadata!$G120/($BR$99+$BU$99)*100</f>
        <v>0.18090085549388432</v>
      </c>
      <c r="BY95" s="48">
        <f t="shared" si="24"/>
        <v>87</v>
      </c>
      <c r="BZ95" s="125">
        <f t="shared" si="25"/>
        <v>-3.8704236135440079E-2</v>
      </c>
      <c r="CA95" s="126">
        <f t="shared" si="26"/>
        <v>9.8100527436888352E-2</v>
      </c>
    </row>
    <row r="96" spans="64:79" x14ac:dyDescent="0.35">
      <c r="BL96" s="48">
        <v>88</v>
      </c>
      <c r="BM96" s="133">
        <f>CNvAreadata!$B121/($BM$99+$BP$99)*100</f>
        <v>8.3237038648013878E-2</v>
      </c>
      <c r="BN96" s="48">
        <v>88</v>
      </c>
      <c r="BO96" s="123">
        <f t="shared" si="22"/>
        <v>-8.3237038648013878E-2</v>
      </c>
      <c r="BP96" s="124">
        <f>CNvAreadata!$D121/($BM$99+$BP$99)*100</f>
        <v>0.13363344085148082</v>
      </c>
      <c r="BR96" s="133">
        <f>CNvAreadata!$E121/($BR$99+$BU$99)*100</f>
        <v>0.10536898182386392</v>
      </c>
      <c r="BS96" s="48">
        <v>88</v>
      </c>
      <c r="BT96" s="123">
        <f t="shared" si="23"/>
        <v>-0.10536898182386392</v>
      </c>
      <c r="BU96" s="124">
        <f>CNvAreadata!$G121/($BR$99+$BU$99)*100</f>
        <v>0.16408019683604863</v>
      </c>
      <c r="BY96" s="48">
        <f t="shared" si="24"/>
        <v>88</v>
      </c>
      <c r="BZ96" s="125">
        <f t="shared" si="25"/>
        <v>-2.2131943175850044E-2</v>
      </c>
      <c r="CA96" s="126">
        <f t="shared" si="26"/>
        <v>8.0843158188034753E-2</v>
      </c>
    </row>
    <row r="97" spans="63:79" x14ac:dyDescent="0.35">
      <c r="BL97" s="48">
        <v>89</v>
      </c>
      <c r="BM97" s="133">
        <f>CNvAreadata!$B122/($BM$99+$BP$99)*100</f>
        <v>6.4720509588854447E-2</v>
      </c>
      <c r="BN97" s="48">
        <v>89</v>
      </c>
      <c r="BO97" s="123">
        <f t="shared" si="22"/>
        <v>-6.4720509588854447E-2</v>
      </c>
      <c r="BP97" s="124">
        <f>CNvAreadata!$D122/($BM$99+$BP$99)*100</f>
        <v>0.12070680735735066</v>
      </c>
      <c r="BR97" s="133">
        <f>CNvAreadata!$E122/($BR$99+$BU$99)*100</f>
        <v>8.9169671428383529E-2</v>
      </c>
      <c r="BS97" s="48">
        <v>89</v>
      </c>
      <c r="BT97" s="123">
        <f t="shared" si="23"/>
        <v>-8.9169671428383529E-2</v>
      </c>
      <c r="BU97" s="124">
        <f>CNvAreadata!$G122/($BR$99+$BU$99)*100</f>
        <v>0.14586991314701939</v>
      </c>
      <c r="BY97" s="48">
        <f t="shared" si="24"/>
        <v>89</v>
      </c>
      <c r="BZ97" s="125">
        <f t="shared" si="25"/>
        <v>-2.4449161839529082E-2</v>
      </c>
      <c r="CA97" s="126">
        <f t="shared" si="26"/>
        <v>8.114940355816494E-2</v>
      </c>
    </row>
    <row r="98" spans="63:79" x14ac:dyDescent="0.35">
      <c r="BL98" s="48">
        <v>90</v>
      </c>
      <c r="BM98" s="133">
        <f>CNvAreadata!$B123/($BM$99+$BP$99)*100</f>
        <v>0.21756921644512339</v>
      </c>
      <c r="BN98" s="48">
        <v>90</v>
      </c>
      <c r="BO98" s="123">
        <f t="shared" si="22"/>
        <v>-0.21756921644512339</v>
      </c>
      <c r="BP98" s="124">
        <f>CNvAreadata!$D123/($BM$99+$BP$99)*100</f>
        <v>0.47383099125443373</v>
      </c>
      <c r="BR98" s="133">
        <f>CNvAreadata!$E123/($BR$99+$BU$99)*100</f>
        <v>0.28439163074692486</v>
      </c>
      <c r="BS98" s="48">
        <v>90</v>
      </c>
      <c r="BT98" s="123">
        <f t="shared" si="23"/>
        <v>-0.28439163074692486</v>
      </c>
      <c r="BU98" s="124">
        <f>CNvAreadata!$G123/($BR$99+$BU$99)*100</f>
        <v>0.60038882239439695</v>
      </c>
      <c r="BY98" s="48">
        <f t="shared" si="24"/>
        <v>90</v>
      </c>
      <c r="BZ98" s="125">
        <f t="shared" si="25"/>
        <v>-6.6822414301801469E-2</v>
      </c>
      <c r="CA98" s="126">
        <f t="shared" si="26"/>
        <v>0.38281960594927356</v>
      </c>
    </row>
    <row r="99" spans="63:79" x14ac:dyDescent="0.35">
      <c r="BK99" s="48" t="s">
        <v>896</v>
      </c>
      <c r="BM99" s="120">
        <f>CNvAreadata!B124</f>
        <v>560422</v>
      </c>
      <c r="BO99" s="83">
        <f>SUM(BO8:BO98)</f>
        <v>-48.948444567887968</v>
      </c>
      <c r="BP99" s="84">
        <f>CNvAreadata!D124</f>
        <v>584501</v>
      </c>
      <c r="BQ99" s="48">
        <f t="shared" ref="BQ99" si="27">SUM(BQ6:BQ98)</f>
        <v>0</v>
      </c>
      <c r="BR99" s="81">
        <f>CNvAreadata!E124</f>
        <v>27656342</v>
      </c>
      <c r="BT99" s="83">
        <f>SUM(BT8:BT98)</f>
        <v>-48.957891865540454</v>
      </c>
      <c r="BU99" s="82">
        <f>CNvAreadata!G124</f>
        <v>28833717</v>
      </c>
    </row>
    <row r="100" spans="63:79" x14ac:dyDescent="0.35">
      <c r="BM100" s="122"/>
      <c r="BR100" s="81"/>
    </row>
    <row r="101" spans="63:79" x14ac:dyDescent="0.35">
      <c r="BR101" s="81"/>
    </row>
  </sheetData>
  <hyperlinks>
    <hyperlink ref="A1" location="Index" display="Back to Incex" xr:uid="{74A5CA64-12B6-4DB4-83EE-EE5C453AB8D2}"/>
  </hyperlinks>
  <pageMargins left="0.23622047244094491" right="0.23622047244094491" top="0.35433070866141736" bottom="0.35433070866141736" header="0.31496062992125984" footer="0.31496062992125984"/>
  <pageSetup paperSize="9" orientation="landscape" r:id="rId1"/>
  <drawing r:id="rId2"/>
  <legacyDrawing r:id="rId3"/>
  <controls>
    <mc:AlternateContent xmlns:mc="http://schemas.openxmlformats.org/markup-compatibility/2006">
      <mc:Choice Requires="x14">
        <control shapeId="20486" r:id="rId4" name="ComboBox2">
          <controlPr defaultSize="0" autoLine="0" altText="Use drop down to select area of interest " linkedCell="CNvAreadata!A2" listFillRange="female21syoa!B2:B19" r:id="rId5">
            <anchor moveWithCells="1">
              <from>
                <xdr:col>9</xdr:col>
                <xdr:colOff>12700</xdr:colOff>
                <xdr:row>0</xdr:row>
                <xdr:rowOff>133350</xdr:rowOff>
              </from>
              <to>
                <xdr:col>11</xdr:col>
                <xdr:colOff>482600</xdr:colOff>
                <xdr:row>3</xdr:row>
                <xdr:rowOff>6350</xdr:rowOff>
              </to>
            </anchor>
          </controlPr>
        </control>
      </mc:Choice>
      <mc:Fallback>
        <control shapeId="20486" r:id="rId4" name="ComboBox2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9CB85-1254-4D94-8615-FE46B97A04A1}">
  <sheetPr codeName="Sheet15"/>
  <dimension ref="A1:U39"/>
  <sheetViews>
    <sheetView workbookViewId="0">
      <pane xSplit="1" ySplit="2" topLeftCell="B3" activePane="bottomRight" state="frozen"/>
      <selection pane="topRight"/>
      <selection pane="bottomLeft"/>
      <selection pane="bottomRight" activeCell="V11" sqref="V11"/>
    </sheetView>
  </sheetViews>
  <sheetFormatPr defaultColWidth="8.81640625" defaultRowHeight="10.5" x14ac:dyDescent="0.25"/>
  <cols>
    <col min="1" max="1" width="18.26953125" style="267" customWidth="1"/>
    <col min="2" max="2" width="8.26953125" style="267" customWidth="1"/>
    <col min="3" max="21" width="6.26953125" style="267" customWidth="1"/>
    <col min="22" max="16384" width="8.81640625" style="267"/>
  </cols>
  <sheetData>
    <row r="1" spans="1:21" ht="15" thickBot="1" x14ac:dyDescent="0.4">
      <c r="A1" s="269" t="s">
        <v>1138</v>
      </c>
    </row>
    <row r="2" spans="1:21" ht="11" thickBot="1" x14ac:dyDescent="0.3">
      <c r="A2" s="312" t="s">
        <v>1136</v>
      </c>
      <c r="B2" s="313" t="s">
        <v>949</v>
      </c>
      <c r="C2" s="314" t="s">
        <v>6</v>
      </c>
      <c r="D2" s="315" t="s">
        <v>7</v>
      </c>
      <c r="E2" s="315" t="s">
        <v>8</v>
      </c>
      <c r="F2" s="315" t="s">
        <v>9</v>
      </c>
      <c r="G2" s="315" t="s">
        <v>10</v>
      </c>
      <c r="H2" s="315" t="s">
        <v>11</v>
      </c>
      <c r="I2" s="315" t="s">
        <v>12</v>
      </c>
      <c r="J2" s="315" t="s">
        <v>13</v>
      </c>
      <c r="K2" s="315" t="s">
        <v>14</v>
      </c>
      <c r="L2" s="315" t="s">
        <v>15</v>
      </c>
      <c r="M2" s="315" t="s">
        <v>16</v>
      </c>
      <c r="N2" s="315" t="s">
        <v>17</v>
      </c>
      <c r="O2" s="315" t="s">
        <v>18</v>
      </c>
      <c r="P2" s="315" t="s">
        <v>19</v>
      </c>
      <c r="Q2" s="315" t="s">
        <v>20</v>
      </c>
      <c r="R2" s="315" t="s">
        <v>21</v>
      </c>
      <c r="S2" s="315" t="s">
        <v>22</v>
      </c>
      <c r="T2" s="315" t="s">
        <v>23</v>
      </c>
      <c r="U2" s="316" t="s">
        <v>860</v>
      </c>
    </row>
    <row r="3" spans="1:21" x14ac:dyDescent="0.25">
      <c r="A3" s="317" t="s">
        <v>914</v>
      </c>
      <c r="B3" s="318">
        <v>5950800</v>
      </c>
      <c r="C3" s="319">
        <v>335400</v>
      </c>
      <c r="D3" s="319">
        <v>368300</v>
      </c>
      <c r="E3" s="319">
        <v>374400</v>
      </c>
      <c r="F3" s="319">
        <v>357500</v>
      </c>
      <c r="G3" s="319">
        <v>363400</v>
      </c>
      <c r="H3" s="319">
        <v>373000</v>
      </c>
      <c r="I3" s="319">
        <v>399900</v>
      </c>
      <c r="J3" s="319">
        <v>383100</v>
      </c>
      <c r="K3" s="319">
        <v>360400</v>
      </c>
      <c r="L3" s="319">
        <v>370200</v>
      </c>
      <c r="M3" s="319">
        <v>412800</v>
      </c>
      <c r="N3" s="319">
        <v>395500</v>
      </c>
      <c r="O3" s="319">
        <v>339600</v>
      </c>
      <c r="P3" s="319">
        <v>293700</v>
      </c>
      <c r="Q3" s="319">
        <v>293900</v>
      </c>
      <c r="R3" s="319">
        <v>225500</v>
      </c>
      <c r="S3" s="319">
        <v>157400</v>
      </c>
      <c r="T3" s="319">
        <v>94200</v>
      </c>
      <c r="U3" s="320">
        <v>52500</v>
      </c>
    </row>
    <row r="4" spans="1:21" x14ac:dyDescent="0.25">
      <c r="A4" s="321" t="s">
        <v>290</v>
      </c>
      <c r="B4" s="322">
        <v>187100</v>
      </c>
      <c r="C4" s="323">
        <v>8400</v>
      </c>
      <c r="D4" s="323">
        <v>9500</v>
      </c>
      <c r="E4" s="323">
        <v>10100</v>
      </c>
      <c r="F4" s="323">
        <v>9100</v>
      </c>
      <c r="G4" s="323">
        <v>8200</v>
      </c>
      <c r="H4" s="323">
        <v>9600</v>
      </c>
      <c r="I4" s="323">
        <v>10500</v>
      </c>
      <c r="J4" s="323">
        <v>10300</v>
      </c>
      <c r="K4" s="323">
        <v>9800</v>
      </c>
      <c r="L4" s="323">
        <v>11200</v>
      </c>
      <c r="M4" s="323">
        <v>13600</v>
      </c>
      <c r="N4" s="323">
        <v>14600</v>
      </c>
      <c r="O4" s="323">
        <v>13600</v>
      </c>
      <c r="P4" s="323">
        <v>12500</v>
      </c>
      <c r="Q4" s="323">
        <v>13000</v>
      </c>
      <c r="R4" s="323">
        <v>9700</v>
      </c>
      <c r="S4" s="323">
        <v>6700</v>
      </c>
      <c r="T4" s="323">
        <v>4100</v>
      </c>
      <c r="U4" s="324">
        <v>2400</v>
      </c>
    </row>
    <row r="5" spans="1:21" x14ac:dyDescent="0.25">
      <c r="A5" s="325" t="s">
        <v>859</v>
      </c>
      <c r="B5" s="326">
        <v>323600</v>
      </c>
      <c r="C5" s="327">
        <v>14400</v>
      </c>
      <c r="D5" s="327">
        <v>16300</v>
      </c>
      <c r="E5" s="327">
        <v>17300</v>
      </c>
      <c r="F5" s="327">
        <v>16900</v>
      </c>
      <c r="G5" s="327">
        <v>15100</v>
      </c>
      <c r="H5" s="327">
        <v>16900</v>
      </c>
      <c r="I5" s="327">
        <v>18000</v>
      </c>
      <c r="J5" s="327">
        <v>17300</v>
      </c>
      <c r="K5" s="327">
        <v>16700</v>
      </c>
      <c r="L5" s="327">
        <v>20000</v>
      </c>
      <c r="M5" s="327">
        <v>24300</v>
      </c>
      <c r="N5" s="327">
        <v>25500</v>
      </c>
      <c r="O5" s="327">
        <v>23000</v>
      </c>
      <c r="P5" s="327">
        <v>20800</v>
      </c>
      <c r="Q5" s="327">
        <v>21900</v>
      </c>
      <c r="R5" s="327">
        <v>17000</v>
      </c>
      <c r="S5" s="327">
        <v>11500</v>
      </c>
      <c r="T5" s="327">
        <v>6800</v>
      </c>
      <c r="U5" s="328">
        <v>4000</v>
      </c>
    </row>
    <row r="6" spans="1:21" x14ac:dyDescent="0.25">
      <c r="A6" s="325" t="s">
        <v>920</v>
      </c>
      <c r="B6" s="326">
        <v>258400</v>
      </c>
      <c r="C6" s="327">
        <v>15600</v>
      </c>
      <c r="D6" s="327">
        <v>17000</v>
      </c>
      <c r="E6" s="327">
        <v>16800</v>
      </c>
      <c r="F6" s="327">
        <v>15100</v>
      </c>
      <c r="G6" s="327">
        <v>17000</v>
      </c>
      <c r="H6" s="327">
        <v>17100</v>
      </c>
      <c r="I6" s="327">
        <v>19100</v>
      </c>
      <c r="J6" s="327">
        <v>17600</v>
      </c>
      <c r="K6" s="327">
        <v>15500</v>
      </c>
      <c r="L6" s="327">
        <v>15600</v>
      </c>
      <c r="M6" s="327">
        <v>16900</v>
      </c>
      <c r="N6" s="327">
        <v>16300</v>
      </c>
      <c r="O6" s="327">
        <v>14400</v>
      </c>
      <c r="P6" s="327">
        <v>12300</v>
      </c>
      <c r="Q6" s="327">
        <v>11900</v>
      </c>
      <c r="R6" s="327">
        <v>8700</v>
      </c>
      <c r="S6" s="327">
        <v>6000</v>
      </c>
      <c r="T6" s="327">
        <v>3500</v>
      </c>
      <c r="U6" s="328">
        <v>1900</v>
      </c>
    </row>
    <row r="7" spans="1:21" x14ac:dyDescent="0.25">
      <c r="A7" s="325" t="s">
        <v>918</v>
      </c>
      <c r="B7" s="326">
        <v>185600</v>
      </c>
      <c r="C7" s="327">
        <v>10600</v>
      </c>
      <c r="D7" s="327">
        <v>11900</v>
      </c>
      <c r="E7" s="327">
        <v>12100</v>
      </c>
      <c r="F7" s="327">
        <v>10900</v>
      </c>
      <c r="G7" s="327">
        <v>11000</v>
      </c>
      <c r="H7" s="327">
        <v>11800</v>
      </c>
      <c r="I7" s="327">
        <v>12700</v>
      </c>
      <c r="J7" s="327">
        <v>12100</v>
      </c>
      <c r="K7" s="327">
        <v>11200</v>
      </c>
      <c r="L7" s="327">
        <v>12100</v>
      </c>
      <c r="M7" s="327">
        <v>13500</v>
      </c>
      <c r="N7" s="327">
        <v>12600</v>
      </c>
      <c r="O7" s="327">
        <v>10400</v>
      </c>
      <c r="P7" s="327">
        <v>9200</v>
      </c>
      <c r="Q7" s="327">
        <v>9100</v>
      </c>
      <c r="R7" s="327">
        <v>6500</v>
      </c>
      <c r="S7" s="327">
        <v>4300</v>
      </c>
      <c r="T7" s="327">
        <v>2400</v>
      </c>
      <c r="U7" s="328">
        <v>1200</v>
      </c>
    </row>
    <row r="8" spans="1:21" x14ac:dyDescent="0.25">
      <c r="A8" s="325" t="s">
        <v>993</v>
      </c>
      <c r="B8" s="326">
        <v>876100</v>
      </c>
      <c r="C8" s="327">
        <v>43700</v>
      </c>
      <c r="D8" s="327">
        <v>47700</v>
      </c>
      <c r="E8" s="327">
        <v>48900</v>
      </c>
      <c r="F8" s="327">
        <v>45500</v>
      </c>
      <c r="G8" s="327">
        <v>45500</v>
      </c>
      <c r="H8" s="327">
        <v>51000</v>
      </c>
      <c r="I8" s="327">
        <v>54700</v>
      </c>
      <c r="J8" s="327">
        <v>52300</v>
      </c>
      <c r="K8" s="327">
        <v>49800</v>
      </c>
      <c r="L8" s="327">
        <v>55600</v>
      </c>
      <c r="M8" s="327">
        <v>66100</v>
      </c>
      <c r="N8" s="327">
        <v>64600</v>
      </c>
      <c r="O8" s="327">
        <v>56600</v>
      </c>
      <c r="P8" s="327">
        <v>49900</v>
      </c>
      <c r="Q8" s="327">
        <v>52800</v>
      </c>
      <c r="R8" s="327">
        <v>40700</v>
      </c>
      <c r="S8" s="327">
        <v>27200</v>
      </c>
      <c r="T8" s="327">
        <v>15300</v>
      </c>
      <c r="U8" s="328">
        <v>8200</v>
      </c>
    </row>
    <row r="9" spans="1:21" x14ac:dyDescent="0.25">
      <c r="A9" s="325" t="s">
        <v>299</v>
      </c>
      <c r="B9" s="326">
        <v>100500</v>
      </c>
      <c r="C9" s="327">
        <v>5600</v>
      </c>
      <c r="D9" s="327">
        <v>5700</v>
      </c>
      <c r="E9" s="327">
        <v>5700</v>
      </c>
      <c r="F9" s="327">
        <v>5100</v>
      </c>
      <c r="G9" s="327">
        <v>5200</v>
      </c>
      <c r="H9" s="327">
        <v>6700</v>
      </c>
      <c r="I9" s="327">
        <v>7100</v>
      </c>
      <c r="J9" s="327">
        <v>6400</v>
      </c>
      <c r="K9" s="327">
        <v>5600</v>
      </c>
      <c r="L9" s="327">
        <v>6400</v>
      </c>
      <c r="M9" s="327">
        <v>7800</v>
      </c>
      <c r="N9" s="327">
        <v>7500</v>
      </c>
      <c r="O9" s="327">
        <v>6100</v>
      </c>
      <c r="P9" s="327">
        <v>5300</v>
      </c>
      <c r="Q9" s="327">
        <v>5300</v>
      </c>
      <c r="R9" s="327">
        <v>4000</v>
      </c>
      <c r="S9" s="327">
        <v>2700</v>
      </c>
      <c r="T9" s="327">
        <v>1400</v>
      </c>
      <c r="U9" s="328">
        <v>800</v>
      </c>
    </row>
    <row r="10" spans="1:21" x14ac:dyDescent="0.25">
      <c r="A10" s="325" t="s">
        <v>301</v>
      </c>
      <c r="B10" s="326">
        <v>124000</v>
      </c>
      <c r="C10" s="327">
        <v>7000</v>
      </c>
      <c r="D10" s="327">
        <v>7500</v>
      </c>
      <c r="E10" s="327">
        <v>7600</v>
      </c>
      <c r="F10" s="327">
        <v>6800</v>
      </c>
      <c r="G10" s="327">
        <v>6500</v>
      </c>
      <c r="H10" s="327">
        <v>8100</v>
      </c>
      <c r="I10" s="327">
        <v>8700</v>
      </c>
      <c r="J10" s="327">
        <v>8100</v>
      </c>
      <c r="K10" s="327">
        <v>7600</v>
      </c>
      <c r="L10" s="327">
        <v>7900</v>
      </c>
      <c r="M10" s="327">
        <v>9000</v>
      </c>
      <c r="N10" s="327">
        <v>8700</v>
      </c>
      <c r="O10" s="327">
        <v>7600</v>
      </c>
      <c r="P10" s="327">
        <v>6200</v>
      </c>
      <c r="Q10" s="327">
        <v>6200</v>
      </c>
      <c r="R10" s="327">
        <v>4700</v>
      </c>
      <c r="S10" s="327">
        <v>3100</v>
      </c>
      <c r="T10" s="327">
        <v>1900</v>
      </c>
      <c r="U10" s="328">
        <v>1000</v>
      </c>
    </row>
    <row r="11" spans="1:21" x14ac:dyDescent="0.25">
      <c r="A11" s="325" t="s">
        <v>303</v>
      </c>
      <c r="B11" s="326">
        <v>106400</v>
      </c>
      <c r="C11" s="327">
        <v>5200</v>
      </c>
      <c r="D11" s="327">
        <v>5700</v>
      </c>
      <c r="E11" s="327">
        <v>5800</v>
      </c>
      <c r="F11" s="327">
        <v>5400</v>
      </c>
      <c r="G11" s="327">
        <v>5100</v>
      </c>
      <c r="H11" s="327">
        <v>6000</v>
      </c>
      <c r="I11" s="327">
        <v>6100</v>
      </c>
      <c r="J11" s="327">
        <v>6000</v>
      </c>
      <c r="K11" s="327">
        <v>6100</v>
      </c>
      <c r="L11" s="327">
        <v>6900</v>
      </c>
      <c r="M11" s="327">
        <v>8100</v>
      </c>
      <c r="N11" s="327">
        <v>7900</v>
      </c>
      <c r="O11" s="327">
        <v>6700</v>
      </c>
      <c r="P11" s="327">
        <v>6200</v>
      </c>
      <c r="Q11" s="327">
        <v>6900</v>
      </c>
      <c r="R11" s="327">
        <v>5800</v>
      </c>
      <c r="S11" s="327">
        <v>3700</v>
      </c>
      <c r="T11" s="327">
        <v>1900</v>
      </c>
      <c r="U11" s="328">
        <v>1000</v>
      </c>
    </row>
    <row r="12" spans="1:21" x14ac:dyDescent="0.25">
      <c r="A12" s="325" t="s">
        <v>305</v>
      </c>
      <c r="B12" s="326">
        <v>123300</v>
      </c>
      <c r="C12" s="327">
        <v>5800</v>
      </c>
      <c r="D12" s="327">
        <v>6500</v>
      </c>
      <c r="E12" s="327">
        <v>6500</v>
      </c>
      <c r="F12" s="327">
        <v>7700</v>
      </c>
      <c r="G12" s="327">
        <v>8600</v>
      </c>
      <c r="H12" s="327">
        <v>6900</v>
      </c>
      <c r="I12" s="327">
        <v>7500</v>
      </c>
      <c r="J12" s="327">
        <v>7200</v>
      </c>
      <c r="K12" s="327">
        <v>6900</v>
      </c>
      <c r="L12" s="327">
        <v>7500</v>
      </c>
      <c r="M12" s="327">
        <v>8800</v>
      </c>
      <c r="N12" s="327">
        <v>8800</v>
      </c>
      <c r="O12" s="327">
        <v>7900</v>
      </c>
      <c r="P12" s="327">
        <v>6800</v>
      </c>
      <c r="Q12" s="327">
        <v>7300</v>
      </c>
      <c r="R12" s="327">
        <v>5300</v>
      </c>
      <c r="S12" s="327">
        <v>3800</v>
      </c>
      <c r="T12" s="327">
        <v>2300</v>
      </c>
      <c r="U12" s="328">
        <v>1200</v>
      </c>
    </row>
    <row r="13" spans="1:21" x14ac:dyDescent="0.25">
      <c r="A13" s="325" t="s">
        <v>307</v>
      </c>
      <c r="B13" s="326">
        <v>110500</v>
      </c>
      <c r="C13" s="327">
        <v>4900</v>
      </c>
      <c r="D13" s="327">
        <v>5500</v>
      </c>
      <c r="E13" s="327">
        <v>5600</v>
      </c>
      <c r="F13" s="327">
        <v>5200</v>
      </c>
      <c r="G13" s="327">
        <v>5400</v>
      </c>
      <c r="H13" s="327">
        <v>5900</v>
      </c>
      <c r="I13" s="327">
        <v>6200</v>
      </c>
      <c r="J13" s="327">
        <v>6200</v>
      </c>
      <c r="K13" s="327">
        <v>5900</v>
      </c>
      <c r="L13" s="327">
        <v>6800</v>
      </c>
      <c r="M13" s="327">
        <v>8400</v>
      </c>
      <c r="N13" s="327">
        <v>8800</v>
      </c>
      <c r="O13" s="327">
        <v>7900</v>
      </c>
      <c r="P13" s="327">
        <v>6900</v>
      </c>
      <c r="Q13" s="327">
        <v>7400</v>
      </c>
      <c r="R13" s="327">
        <v>6000</v>
      </c>
      <c r="S13" s="327">
        <v>4100</v>
      </c>
      <c r="T13" s="327">
        <v>2300</v>
      </c>
      <c r="U13" s="328">
        <v>1200</v>
      </c>
    </row>
    <row r="14" spans="1:21" x14ac:dyDescent="0.25">
      <c r="A14" s="325" t="s">
        <v>309</v>
      </c>
      <c r="B14" s="326">
        <v>136800</v>
      </c>
      <c r="C14" s="327">
        <v>6700</v>
      </c>
      <c r="D14" s="327">
        <v>7400</v>
      </c>
      <c r="E14" s="327">
        <v>7700</v>
      </c>
      <c r="F14" s="327">
        <v>6400</v>
      </c>
      <c r="G14" s="327">
        <v>6300</v>
      </c>
      <c r="H14" s="327">
        <v>7800</v>
      </c>
      <c r="I14" s="327">
        <v>8500</v>
      </c>
      <c r="J14" s="327">
        <v>8200</v>
      </c>
      <c r="K14" s="327">
        <v>8100</v>
      </c>
      <c r="L14" s="327">
        <v>8800</v>
      </c>
      <c r="M14" s="327">
        <v>10300</v>
      </c>
      <c r="N14" s="327">
        <v>10100</v>
      </c>
      <c r="O14" s="327">
        <v>8900</v>
      </c>
      <c r="P14" s="327">
        <v>7900</v>
      </c>
      <c r="Q14" s="327">
        <v>8400</v>
      </c>
      <c r="R14" s="327">
        <v>6700</v>
      </c>
      <c r="S14" s="327">
        <v>4500</v>
      </c>
      <c r="T14" s="327">
        <v>2500</v>
      </c>
      <c r="U14" s="328">
        <v>1500</v>
      </c>
    </row>
    <row r="15" spans="1:21" x14ac:dyDescent="0.25">
      <c r="A15" s="325" t="s">
        <v>311</v>
      </c>
      <c r="B15" s="326">
        <v>95800</v>
      </c>
      <c r="C15" s="327">
        <v>4100</v>
      </c>
      <c r="D15" s="327">
        <v>4800</v>
      </c>
      <c r="E15" s="327">
        <v>5200</v>
      </c>
      <c r="F15" s="327">
        <v>4800</v>
      </c>
      <c r="G15" s="327">
        <v>4100</v>
      </c>
      <c r="H15" s="327">
        <v>4600</v>
      </c>
      <c r="I15" s="327">
        <v>5000</v>
      </c>
      <c r="J15" s="327">
        <v>5000</v>
      </c>
      <c r="K15" s="327">
        <v>4900</v>
      </c>
      <c r="L15" s="327">
        <v>6100</v>
      </c>
      <c r="M15" s="327">
        <v>7800</v>
      </c>
      <c r="N15" s="327">
        <v>7600</v>
      </c>
      <c r="O15" s="327">
        <v>6800</v>
      </c>
      <c r="P15" s="327">
        <v>6300</v>
      </c>
      <c r="Q15" s="327">
        <v>7000</v>
      </c>
      <c r="R15" s="327">
        <v>5200</v>
      </c>
      <c r="S15" s="327">
        <v>3500</v>
      </c>
      <c r="T15" s="327">
        <v>1900</v>
      </c>
      <c r="U15" s="328">
        <v>1100</v>
      </c>
    </row>
    <row r="16" spans="1:21" x14ac:dyDescent="0.25">
      <c r="A16" s="325" t="s">
        <v>313</v>
      </c>
      <c r="B16" s="326">
        <v>78600</v>
      </c>
      <c r="C16" s="327">
        <v>4400</v>
      </c>
      <c r="D16" s="327">
        <v>4700</v>
      </c>
      <c r="E16" s="327">
        <v>4900</v>
      </c>
      <c r="F16" s="327">
        <v>4200</v>
      </c>
      <c r="G16" s="327">
        <v>4200</v>
      </c>
      <c r="H16" s="327">
        <v>5100</v>
      </c>
      <c r="I16" s="327">
        <v>5600</v>
      </c>
      <c r="J16" s="327">
        <v>5200</v>
      </c>
      <c r="K16" s="327">
        <v>4700</v>
      </c>
      <c r="L16" s="327">
        <v>5200</v>
      </c>
      <c r="M16" s="327">
        <v>5800</v>
      </c>
      <c r="N16" s="327">
        <v>5200</v>
      </c>
      <c r="O16" s="327">
        <v>4700</v>
      </c>
      <c r="P16" s="327">
        <v>4300</v>
      </c>
      <c r="Q16" s="327">
        <v>4200</v>
      </c>
      <c r="R16" s="327">
        <v>3000</v>
      </c>
      <c r="S16" s="327">
        <v>1800</v>
      </c>
      <c r="T16" s="327">
        <v>1000</v>
      </c>
      <c r="U16" s="328">
        <v>500</v>
      </c>
    </row>
    <row r="17" spans="1:21" x14ac:dyDescent="0.25">
      <c r="A17" s="325" t="s">
        <v>315</v>
      </c>
      <c r="B17" s="326">
        <v>596800</v>
      </c>
      <c r="C17" s="327">
        <v>31000</v>
      </c>
      <c r="D17" s="327">
        <v>34000</v>
      </c>
      <c r="E17" s="327">
        <v>34600</v>
      </c>
      <c r="F17" s="327">
        <v>32000</v>
      </c>
      <c r="G17" s="327">
        <v>31900</v>
      </c>
      <c r="H17" s="327">
        <v>35900</v>
      </c>
      <c r="I17" s="327">
        <v>40100</v>
      </c>
      <c r="J17" s="327">
        <v>38200</v>
      </c>
      <c r="K17" s="327">
        <v>36500</v>
      </c>
      <c r="L17" s="327">
        <v>38600</v>
      </c>
      <c r="M17" s="327">
        <v>43100</v>
      </c>
      <c r="N17" s="327">
        <v>42300</v>
      </c>
      <c r="O17" s="327">
        <v>35900</v>
      </c>
      <c r="P17" s="327">
        <v>31000</v>
      </c>
      <c r="Q17" s="327">
        <v>32600</v>
      </c>
      <c r="R17" s="327">
        <v>25700</v>
      </c>
      <c r="S17" s="327">
        <v>17300</v>
      </c>
      <c r="T17" s="327">
        <v>10200</v>
      </c>
      <c r="U17" s="328">
        <v>5900</v>
      </c>
    </row>
    <row r="18" spans="1:21" x14ac:dyDescent="0.25">
      <c r="A18" s="325" t="s">
        <v>317</v>
      </c>
      <c r="B18" s="326">
        <v>65000</v>
      </c>
      <c r="C18" s="327">
        <v>3200</v>
      </c>
      <c r="D18" s="327">
        <v>3600</v>
      </c>
      <c r="E18" s="327">
        <v>3600</v>
      </c>
      <c r="F18" s="327">
        <v>3200</v>
      </c>
      <c r="G18" s="327">
        <v>3100</v>
      </c>
      <c r="H18" s="327">
        <v>3700</v>
      </c>
      <c r="I18" s="327">
        <v>4100</v>
      </c>
      <c r="J18" s="327">
        <v>3800</v>
      </c>
      <c r="K18" s="327">
        <v>3600</v>
      </c>
      <c r="L18" s="327">
        <v>4200</v>
      </c>
      <c r="M18" s="327">
        <v>5100</v>
      </c>
      <c r="N18" s="327">
        <v>5100</v>
      </c>
      <c r="O18" s="327">
        <v>4400</v>
      </c>
      <c r="P18" s="327">
        <v>3700</v>
      </c>
      <c r="Q18" s="327">
        <v>4000</v>
      </c>
      <c r="R18" s="327">
        <v>2900</v>
      </c>
      <c r="S18" s="327">
        <v>1900</v>
      </c>
      <c r="T18" s="327">
        <v>1100</v>
      </c>
      <c r="U18" s="328">
        <v>600</v>
      </c>
    </row>
    <row r="19" spans="1:21" x14ac:dyDescent="0.25">
      <c r="A19" s="325" t="s">
        <v>319</v>
      </c>
      <c r="B19" s="326">
        <v>134200</v>
      </c>
      <c r="C19" s="327">
        <v>7800</v>
      </c>
      <c r="D19" s="327">
        <v>8200</v>
      </c>
      <c r="E19" s="327">
        <v>8200</v>
      </c>
      <c r="F19" s="327">
        <v>6900</v>
      </c>
      <c r="G19" s="327">
        <v>7100</v>
      </c>
      <c r="H19" s="327">
        <v>8700</v>
      </c>
      <c r="I19" s="327">
        <v>9700</v>
      </c>
      <c r="J19" s="327">
        <v>8900</v>
      </c>
      <c r="K19" s="327">
        <v>8100</v>
      </c>
      <c r="L19" s="327">
        <v>8400</v>
      </c>
      <c r="M19" s="327">
        <v>9600</v>
      </c>
      <c r="N19" s="327">
        <v>9200</v>
      </c>
      <c r="O19" s="327">
        <v>7900</v>
      </c>
      <c r="P19" s="327">
        <v>6900</v>
      </c>
      <c r="Q19" s="327">
        <v>7000</v>
      </c>
      <c r="R19" s="327">
        <v>5300</v>
      </c>
      <c r="S19" s="327">
        <v>3500</v>
      </c>
      <c r="T19" s="327">
        <v>2000</v>
      </c>
      <c r="U19" s="328">
        <v>1000</v>
      </c>
    </row>
    <row r="20" spans="1:21" x14ac:dyDescent="0.25">
      <c r="A20" s="325" t="s">
        <v>321</v>
      </c>
      <c r="B20" s="326">
        <v>114400</v>
      </c>
      <c r="C20" s="327">
        <v>6400</v>
      </c>
      <c r="D20" s="327">
        <v>7100</v>
      </c>
      <c r="E20" s="327">
        <v>7200</v>
      </c>
      <c r="F20" s="327">
        <v>6200</v>
      </c>
      <c r="G20" s="327">
        <v>5500</v>
      </c>
      <c r="H20" s="327">
        <v>7300</v>
      </c>
      <c r="I20" s="327">
        <v>8400</v>
      </c>
      <c r="J20" s="327">
        <v>8200</v>
      </c>
      <c r="K20" s="327">
        <v>7700</v>
      </c>
      <c r="L20" s="327">
        <v>7700</v>
      </c>
      <c r="M20" s="327">
        <v>8100</v>
      </c>
      <c r="N20" s="327">
        <v>7700</v>
      </c>
      <c r="O20" s="327">
        <v>6200</v>
      </c>
      <c r="P20" s="327">
        <v>5100</v>
      </c>
      <c r="Q20" s="327">
        <v>5400</v>
      </c>
      <c r="R20" s="327">
        <v>4500</v>
      </c>
      <c r="S20" s="327">
        <v>3000</v>
      </c>
      <c r="T20" s="327">
        <v>1700</v>
      </c>
      <c r="U20" s="328">
        <v>1000</v>
      </c>
    </row>
    <row r="21" spans="1:21" x14ac:dyDescent="0.25">
      <c r="A21" s="325" t="s">
        <v>323</v>
      </c>
      <c r="B21" s="326">
        <v>134700</v>
      </c>
      <c r="C21" s="327">
        <v>6200</v>
      </c>
      <c r="D21" s="327">
        <v>6900</v>
      </c>
      <c r="E21" s="327">
        <v>7500</v>
      </c>
      <c r="F21" s="327">
        <v>6400</v>
      </c>
      <c r="G21" s="327">
        <v>5400</v>
      </c>
      <c r="H21" s="327">
        <v>6700</v>
      </c>
      <c r="I21" s="327">
        <v>7500</v>
      </c>
      <c r="J21" s="327">
        <v>7400</v>
      </c>
      <c r="K21" s="327">
        <v>7700</v>
      </c>
      <c r="L21" s="327">
        <v>8800</v>
      </c>
      <c r="M21" s="327">
        <v>10300</v>
      </c>
      <c r="N21" s="327">
        <v>10600</v>
      </c>
      <c r="O21" s="327">
        <v>9300</v>
      </c>
      <c r="P21" s="327">
        <v>8300</v>
      </c>
      <c r="Q21" s="327">
        <v>9000</v>
      </c>
      <c r="R21" s="327">
        <v>7200</v>
      </c>
      <c r="S21" s="327">
        <v>4800</v>
      </c>
      <c r="T21" s="327">
        <v>2900</v>
      </c>
      <c r="U21" s="328">
        <v>1700</v>
      </c>
    </row>
    <row r="22" spans="1:21" x14ac:dyDescent="0.25">
      <c r="A22" s="325" t="s">
        <v>325</v>
      </c>
      <c r="B22" s="326">
        <v>148500</v>
      </c>
      <c r="C22" s="327">
        <v>7400</v>
      </c>
      <c r="D22" s="327">
        <v>8200</v>
      </c>
      <c r="E22" s="327">
        <v>8100</v>
      </c>
      <c r="F22" s="327">
        <v>9300</v>
      </c>
      <c r="G22" s="327">
        <v>10800</v>
      </c>
      <c r="H22" s="327">
        <v>9500</v>
      </c>
      <c r="I22" s="327">
        <v>10500</v>
      </c>
      <c r="J22" s="327">
        <v>9900</v>
      </c>
      <c r="K22" s="327">
        <v>9500</v>
      </c>
      <c r="L22" s="327">
        <v>9500</v>
      </c>
      <c r="M22" s="327">
        <v>10000</v>
      </c>
      <c r="N22" s="327">
        <v>9700</v>
      </c>
      <c r="O22" s="327">
        <v>8000</v>
      </c>
      <c r="P22" s="327">
        <v>7100</v>
      </c>
      <c r="Q22" s="327">
        <v>7200</v>
      </c>
      <c r="R22" s="327">
        <v>5700</v>
      </c>
      <c r="S22" s="327">
        <v>4000</v>
      </c>
      <c r="T22" s="327">
        <v>2500</v>
      </c>
      <c r="U22" s="328">
        <v>1500</v>
      </c>
    </row>
    <row r="23" spans="1:21" x14ac:dyDescent="0.25">
      <c r="A23" s="325" t="s">
        <v>327</v>
      </c>
      <c r="B23" s="326">
        <v>2919600</v>
      </c>
      <c r="C23" s="327">
        <v>182000</v>
      </c>
      <c r="D23" s="327">
        <v>198600</v>
      </c>
      <c r="E23" s="327">
        <v>200000</v>
      </c>
      <c r="F23" s="327">
        <v>196100</v>
      </c>
      <c r="G23" s="327">
        <v>204900</v>
      </c>
      <c r="H23" s="327">
        <v>197100</v>
      </c>
      <c r="I23" s="327">
        <v>208200</v>
      </c>
      <c r="J23" s="327">
        <v>200000</v>
      </c>
      <c r="K23" s="327">
        <v>185700</v>
      </c>
      <c r="L23" s="327">
        <v>178800</v>
      </c>
      <c r="M23" s="327">
        <v>190800</v>
      </c>
      <c r="N23" s="327">
        <v>175200</v>
      </c>
      <c r="O23" s="327">
        <v>147300</v>
      </c>
      <c r="P23" s="327">
        <v>122300</v>
      </c>
      <c r="Q23" s="327">
        <v>115000</v>
      </c>
      <c r="R23" s="327">
        <v>89000</v>
      </c>
      <c r="S23" s="327">
        <v>65400</v>
      </c>
      <c r="T23" s="327">
        <v>40700</v>
      </c>
      <c r="U23" s="328">
        <v>22500</v>
      </c>
    </row>
    <row r="24" spans="1:21" x14ac:dyDescent="0.25">
      <c r="A24" s="329" t="s">
        <v>329</v>
      </c>
      <c r="B24" s="330">
        <v>1144900</v>
      </c>
      <c r="C24" s="331">
        <v>75000</v>
      </c>
      <c r="D24" s="331">
        <v>81300</v>
      </c>
      <c r="E24" s="331">
        <v>83100</v>
      </c>
      <c r="F24" s="331">
        <v>86400</v>
      </c>
      <c r="G24" s="331">
        <v>93200</v>
      </c>
      <c r="H24" s="331">
        <v>82600</v>
      </c>
      <c r="I24" s="331">
        <v>84800</v>
      </c>
      <c r="J24" s="331">
        <v>80600</v>
      </c>
      <c r="K24" s="331">
        <v>74000</v>
      </c>
      <c r="L24" s="331">
        <v>68000</v>
      </c>
      <c r="M24" s="331">
        <v>69900</v>
      </c>
      <c r="N24" s="331">
        <v>62700</v>
      </c>
      <c r="O24" s="331">
        <v>52600</v>
      </c>
      <c r="P24" s="331">
        <v>42600</v>
      </c>
      <c r="Q24" s="331">
        <v>37300</v>
      </c>
      <c r="R24" s="331">
        <v>28100</v>
      </c>
      <c r="S24" s="331">
        <v>21000</v>
      </c>
      <c r="T24" s="331">
        <v>13600</v>
      </c>
      <c r="U24" s="332">
        <v>7900</v>
      </c>
    </row>
    <row r="25" spans="1:21" x14ac:dyDescent="0.25">
      <c r="A25" s="325" t="s">
        <v>331</v>
      </c>
      <c r="B25" s="326">
        <v>345300</v>
      </c>
      <c r="C25" s="327">
        <v>20400</v>
      </c>
      <c r="D25" s="327">
        <v>22000</v>
      </c>
      <c r="E25" s="327">
        <v>22100</v>
      </c>
      <c r="F25" s="327">
        <v>25400</v>
      </c>
      <c r="G25" s="327">
        <v>31600</v>
      </c>
      <c r="H25" s="327">
        <v>24500</v>
      </c>
      <c r="I25" s="327">
        <v>25500</v>
      </c>
      <c r="J25" s="327">
        <v>24100</v>
      </c>
      <c r="K25" s="327">
        <v>21800</v>
      </c>
      <c r="L25" s="327">
        <v>20300</v>
      </c>
      <c r="M25" s="327">
        <v>21400</v>
      </c>
      <c r="N25" s="327">
        <v>19600</v>
      </c>
      <c r="O25" s="327">
        <v>16300</v>
      </c>
      <c r="P25" s="327">
        <v>13400</v>
      </c>
      <c r="Q25" s="327">
        <v>12700</v>
      </c>
      <c r="R25" s="327">
        <v>10000</v>
      </c>
      <c r="S25" s="327">
        <v>7300</v>
      </c>
      <c r="T25" s="327">
        <v>4400</v>
      </c>
      <c r="U25" s="328">
        <v>2600</v>
      </c>
    </row>
    <row r="26" spans="1:21" x14ac:dyDescent="0.25">
      <c r="A26" s="325" t="s">
        <v>915</v>
      </c>
      <c r="B26" s="326">
        <v>323500</v>
      </c>
      <c r="C26" s="327">
        <v>18200</v>
      </c>
      <c r="D26" s="327">
        <v>19800</v>
      </c>
      <c r="E26" s="327">
        <v>19300</v>
      </c>
      <c r="F26" s="327">
        <v>17800</v>
      </c>
      <c r="G26" s="327">
        <v>17000</v>
      </c>
      <c r="H26" s="327">
        <v>20400</v>
      </c>
      <c r="I26" s="327">
        <v>21400</v>
      </c>
      <c r="J26" s="327">
        <v>20200</v>
      </c>
      <c r="K26" s="327">
        <v>18900</v>
      </c>
      <c r="L26" s="327">
        <v>20100</v>
      </c>
      <c r="M26" s="327">
        <v>23500</v>
      </c>
      <c r="N26" s="327">
        <v>22200</v>
      </c>
      <c r="O26" s="327">
        <v>18600</v>
      </c>
      <c r="P26" s="327">
        <v>16800</v>
      </c>
      <c r="Q26" s="327">
        <v>17000</v>
      </c>
      <c r="R26" s="327">
        <v>13800</v>
      </c>
      <c r="S26" s="327">
        <v>9700</v>
      </c>
      <c r="T26" s="327">
        <v>5800</v>
      </c>
      <c r="U26" s="328">
        <v>2900</v>
      </c>
    </row>
    <row r="27" spans="1:21" x14ac:dyDescent="0.25">
      <c r="A27" s="325" t="s">
        <v>916</v>
      </c>
      <c r="B27" s="326">
        <v>341900</v>
      </c>
      <c r="C27" s="327">
        <v>22200</v>
      </c>
      <c r="D27" s="327">
        <v>24600</v>
      </c>
      <c r="E27" s="327">
        <v>24400</v>
      </c>
      <c r="F27" s="327">
        <v>22000</v>
      </c>
      <c r="G27" s="327">
        <v>20400</v>
      </c>
      <c r="H27" s="327">
        <v>22500</v>
      </c>
      <c r="I27" s="327">
        <v>24900</v>
      </c>
      <c r="J27" s="327">
        <v>24500</v>
      </c>
      <c r="K27" s="327">
        <v>23200</v>
      </c>
      <c r="L27" s="327">
        <v>22300</v>
      </c>
      <c r="M27" s="327">
        <v>23100</v>
      </c>
      <c r="N27" s="327">
        <v>20800</v>
      </c>
      <c r="O27" s="327">
        <v>17200</v>
      </c>
      <c r="P27" s="327">
        <v>13900</v>
      </c>
      <c r="Q27" s="327">
        <v>12700</v>
      </c>
      <c r="R27" s="327">
        <v>9700</v>
      </c>
      <c r="S27" s="327">
        <v>7200</v>
      </c>
      <c r="T27" s="327">
        <v>4100</v>
      </c>
      <c r="U27" s="328">
        <v>2100</v>
      </c>
    </row>
    <row r="28" spans="1:21" x14ac:dyDescent="0.25">
      <c r="A28" s="325" t="s">
        <v>337</v>
      </c>
      <c r="B28" s="326">
        <v>216200</v>
      </c>
      <c r="C28" s="327">
        <v>11700</v>
      </c>
      <c r="D28" s="327">
        <v>13800</v>
      </c>
      <c r="E28" s="327">
        <v>13600</v>
      </c>
      <c r="F28" s="327">
        <v>11800</v>
      </c>
      <c r="G28" s="327">
        <v>10700</v>
      </c>
      <c r="H28" s="327">
        <v>12000</v>
      </c>
      <c r="I28" s="327">
        <v>13000</v>
      </c>
      <c r="J28" s="327">
        <v>13100</v>
      </c>
      <c r="K28" s="327">
        <v>13100</v>
      </c>
      <c r="L28" s="327">
        <v>13800</v>
      </c>
      <c r="M28" s="327">
        <v>15600</v>
      </c>
      <c r="N28" s="327">
        <v>15400</v>
      </c>
      <c r="O28" s="327">
        <v>13000</v>
      </c>
      <c r="P28" s="327">
        <v>10900</v>
      </c>
      <c r="Q28" s="327">
        <v>12100</v>
      </c>
      <c r="R28" s="327">
        <v>9400</v>
      </c>
      <c r="S28" s="327">
        <v>6500</v>
      </c>
      <c r="T28" s="327">
        <v>4200</v>
      </c>
      <c r="U28" s="328">
        <v>2500</v>
      </c>
    </row>
    <row r="29" spans="1:21" x14ac:dyDescent="0.25">
      <c r="A29" s="325" t="s">
        <v>339</v>
      </c>
      <c r="B29" s="326">
        <v>284100</v>
      </c>
      <c r="C29" s="327">
        <v>18200</v>
      </c>
      <c r="D29" s="327">
        <v>19500</v>
      </c>
      <c r="E29" s="327">
        <v>19600</v>
      </c>
      <c r="F29" s="327">
        <v>17300</v>
      </c>
      <c r="G29" s="327">
        <v>16200</v>
      </c>
      <c r="H29" s="327">
        <v>18000</v>
      </c>
      <c r="I29" s="327">
        <v>19600</v>
      </c>
      <c r="J29" s="327">
        <v>19000</v>
      </c>
      <c r="K29" s="327">
        <v>17400</v>
      </c>
      <c r="L29" s="327">
        <v>17300</v>
      </c>
      <c r="M29" s="327">
        <v>19200</v>
      </c>
      <c r="N29" s="327">
        <v>18000</v>
      </c>
      <c r="O29" s="327">
        <v>15400</v>
      </c>
      <c r="P29" s="327">
        <v>12900</v>
      </c>
      <c r="Q29" s="327">
        <v>12500</v>
      </c>
      <c r="R29" s="327">
        <v>9900</v>
      </c>
      <c r="S29" s="327">
        <v>7400</v>
      </c>
      <c r="T29" s="327">
        <v>4500</v>
      </c>
      <c r="U29" s="328">
        <v>2300</v>
      </c>
    </row>
    <row r="30" spans="1:21" x14ac:dyDescent="0.25">
      <c r="A30" s="325" t="s">
        <v>341</v>
      </c>
      <c r="B30" s="326">
        <v>263700</v>
      </c>
      <c r="C30" s="327">
        <v>16300</v>
      </c>
      <c r="D30" s="327">
        <v>17700</v>
      </c>
      <c r="E30" s="327">
        <v>18000</v>
      </c>
      <c r="F30" s="327">
        <v>15400</v>
      </c>
      <c r="G30" s="327">
        <v>15800</v>
      </c>
      <c r="H30" s="327">
        <v>17100</v>
      </c>
      <c r="I30" s="327">
        <v>18900</v>
      </c>
      <c r="J30" s="327">
        <v>18400</v>
      </c>
      <c r="K30" s="327">
        <v>17400</v>
      </c>
      <c r="L30" s="327">
        <v>17000</v>
      </c>
      <c r="M30" s="327">
        <v>18100</v>
      </c>
      <c r="N30" s="327">
        <v>16400</v>
      </c>
      <c r="O30" s="327">
        <v>14100</v>
      </c>
      <c r="P30" s="327">
        <v>11800</v>
      </c>
      <c r="Q30" s="327">
        <v>10800</v>
      </c>
      <c r="R30" s="327">
        <v>8100</v>
      </c>
      <c r="S30" s="327">
        <v>6300</v>
      </c>
      <c r="T30" s="327">
        <v>4000</v>
      </c>
      <c r="U30" s="328">
        <v>2300</v>
      </c>
    </row>
    <row r="31" spans="1:21" x14ac:dyDescent="0.25">
      <c r="A31" s="325" t="s">
        <v>994</v>
      </c>
      <c r="B31" s="326">
        <v>603600</v>
      </c>
      <c r="C31" s="327">
        <v>29600</v>
      </c>
      <c r="D31" s="327">
        <v>33300</v>
      </c>
      <c r="E31" s="327">
        <v>34600</v>
      </c>
      <c r="F31" s="327">
        <v>31900</v>
      </c>
      <c r="G31" s="327">
        <v>29900</v>
      </c>
      <c r="H31" s="327">
        <v>33500</v>
      </c>
      <c r="I31" s="327">
        <v>36500</v>
      </c>
      <c r="J31" s="327">
        <v>35400</v>
      </c>
      <c r="K31" s="327">
        <v>35300</v>
      </c>
      <c r="L31" s="327">
        <v>38300</v>
      </c>
      <c r="M31" s="327">
        <v>44500</v>
      </c>
      <c r="N31" s="327">
        <v>44300</v>
      </c>
      <c r="O31" s="327">
        <v>38500</v>
      </c>
      <c r="P31" s="327">
        <v>35600</v>
      </c>
      <c r="Q31" s="327">
        <v>37500</v>
      </c>
      <c r="R31" s="327">
        <v>28200</v>
      </c>
      <c r="S31" s="327">
        <v>19000</v>
      </c>
      <c r="T31" s="327">
        <v>11300</v>
      </c>
      <c r="U31" s="328">
        <v>6400</v>
      </c>
    </row>
    <row r="32" spans="1:21" x14ac:dyDescent="0.25">
      <c r="A32" s="325" t="s">
        <v>345</v>
      </c>
      <c r="B32" s="326">
        <v>99200</v>
      </c>
      <c r="C32" s="327">
        <v>5200</v>
      </c>
      <c r="D32" s="327">
        <v>5700</v>
      </c>
      <c r="E32" s="327">
        <v>6100</v>
      </c>
      <c r="F32" s="327">
        <v>5300</v>
      </c>
      <c r="G32" s="327">
        <v>4300</v>
      </c>
      <c r="H32" s="327">
        <v>4800</v>
      </c>
      <c r="I32" s="327">
        <v>5500</v>
      </c>
      <c r="J32" s="327">
        <v>5800</v>
      </c>
      <c r="K32" s="327">
        <v>6000</v>
      </c>
      <c r="L32" s="327">
        <v>6600</v>
      </c>
      <c r="M32" s="327">
        <v>7500</v>
      </c>
      <c r="N32" s="327">
        <v>7400</v>
      </c>
      <c r="O32" s="327">
        <v>6300</v>
      </c>
      <c r="P32" s="327">
        <v>5700</v>
      </c>
      <c r="Q32" s="327">
        <v>5800</v>
      </c>
      <c r="R32" s="327">
        <v>4700</v>
      </c>
      <c r="S32" s="327">
        <v>3200</v>
      </c>
      <c r="T32" s="327">
        <v>2100</v>
      </c>
      <c r="U32" s="328">
        <v>1300</v>
      </c>
    </row>
    <row r="33" spans="1:21" x14ac:dyDescent="0.25">
      <c r="A33" s="325" t="s">
        <v>347</v>
      </c>
      <c r="B33" s="326">
        <v>79400</v>
      </c>
      <c r="C33" s="327">
        <v>3100</v>
      </c>
      <c r="D33" s="327">
        <v>3900</v>
      </c>
      <c r="E33" s="327">
        <v>4400</v>
      </c>
      <c r="F33" s="327">
        <v>4200</v>
      </c>
      <c r="G33" s="327">
        <v>3300</v>
      </c>
      <c r="H33" s="327">
        <v>3500</v>
      </c>
      <c r="I33" s="327">
        <v>3700</v>
      </c>
      <c r="J33" s="327">
        <v>3700</v>
      </c>
      <c r="K33" s="327">
        <v>4100</v>
      </c>
      <c r="L33" s="327">
        <v>4800</v>
      </c>
      <c r="M33" s="327">
        <v>6000</v>
      </c>
      <c r="N33" s="327">
        <v>6500</v>
      </c>
      <c r="O33" s="327">
        <v>6000</v>
      </c>
      <c r="P33" s="327">
        <v>5400</v>
      </c>
      <c r="Q33" s="327">
        <v>6000</v>
      </c>
      <c r="R33" s="327">
        <v>4500</v>
      </c>
      <c r="S33" s="327">
        <v>3200</v>
      </c>
      <c r="T33" s="327">
        <v>2000</v>
      </c>
      <c r="U33" s="328">
        <v>1100</v>
      </c>
    </row>
    <row r="34" spans="1:21" x14ac:dyDescent="0.25">
      <c r="A34" s="325" t="s">
        <v>349</v>
      </c>
      <c r="B34" s="326">
        <v>87000</v>
      </c>
      <c r="C34" s="327">
        <v>5000</v>
      </c>
      <c r="D34" s="327">
        <v>5400</v>
      </c>
      <c r="E34" s="327">
        <v>5400</v>
      </c>
      <c r="F34" s="327">
        <v>4600</v>
      </c>
      <c r="G34" s="327">
        <v>4500</v>
      </c>
      <c r="H34" s="327">
        <v>5700</v>
      </c>
      <c r="I34" s="327">
        <v>6400</v>
      </c>
      <c r="J34" s="327">
        <v>6000</v>
      </c>
      <c r="K34" s="327">
        <v>5800</v>
      </c>
      <c r="L34" s="327">
        <v>5500</v>
      </c>
      <c r="M34" s="327">
        <v>5800</v>
      </c>
      <c r="N34" s="327">
        <v>5600</v>
      </c>
      <c r="O34" s="327">
        <v>5100</v>
      </c>
      <c r="P34" s="327">
        <v>4800</v>
      </c>
      <c r="Q34" s="327">
        <v>4700</v>
      </c>
      <c r="R34" s="327">
        <v>3200</v>
      </c>
      <c r="S34" s="327">
        <v>1900</v>
      </c>
      <c r="T34" s="327">
        <v>1000</v>
      </c>
      <c r="U34" s="328">
        <v>600</v>
      </c>
    </row>
    <row r="35" spans="1:21" x14ac:dyDescent="0.25">
      <c r="A35" s="325" t="s">
        <v>351</v>
      </c>
      <c r="B35" s="326">
        <v>103900</v>
      </c>
      <c r="C35" s="327">
        <v>5300</v>
      </c>
      <c r="D35" s="327">
        <v>5800</v>
      </c>
      <c r="E35" s="327">
        <v>6000</v>
      </c>
      <c r="F35" s="327">
        <v>6300</v>
      </c>
      <c r="G35" s="327">
        <v>7500</v>
      </c>
      <c r="H35" s="327">
        <v>7100</v>
      </c>
      <c r="I35" s="327">
        <v>7400</v>
      </c>
      <c r="J35" s="327">
        <v>6900</v>
      </c>
      <c r="K35" s="327">
        <v>6500</v>
      </c>
      <c r="L35" s="327">
        <v>6700</v>
      </c>
      <c r="M35" s="327">
        <v>7400</v>
      </c>
      <c r="N35" s="327">
        <v>7100</v>
      </c>
      <c r="O35" s="327">
        <v>5700</v>
      </c>
      <c r="P35" s="327">
        <v>5000</v>
      </c>
      <c r="Q35" s="327">
        <v>4900</v>
      </c>
      <c r="R35" s="327">
        <v>3600</v>
      </c>
      <c r="S35" s="327">
        <v>2500</v>
      </c>
      <c r="T35" s="327">
        <v>1600</v>
      </c>
      <c r="U35" s="328">
        <v>800</v>
      </c>
    </row>
    <row r="36" spans="1:21" x14ac:dyDescent="0.25">
      <c r="A36" s="325" t="s">
        <v>353</v>
      </c>
      <c r="B36" s="326">
        <v>132500</v>
      </c>
      <c r="C36" s="327">
        <v>6200</v>
      </c>
      <c r="D36" s="327">
        <v>6900</v>
      </c>
      <c r="E36" s="327">
        <v>7100</v>
      </c>
      <c r="F36" s="327">
        <v>6500</v>
      </c>
      <c r="G36" s="327">
        <v>5700</v>
      </c>
      <c r="H36" s="327">
        <v>6900</v>
      </c>
      <c r="I36" s="327">
        <v>7600</v>
      </c>
      <c r="J36" s="327">
        <v>7400</v>
      </c>
      <c r="K36" s="327">
        <v>7400</v>
      </c>
      <c r="L36" s="327">
        <v>8400</v>
      </c>
      <c r="M36" s="327">
        <v>10100</v>
      </c>
      <c r="N36" s="327">
        <v>10300</v>
      </c>
      <c r="O36" s="327">
        <v>9000</v>
      </c>
      <c r="P36" s="327">
        <v>8400</v>
      </c>
      <c r="Q36" s="327">
        <v>9000</v>
      </c>
      <c r="R36" s="327">
        <v>6700</v>
      </c>
      <c r="S36" s="327">
        <v>4600</v>
      </c>
      <c r="T36" s="327">
        <v>2600</v>
      </c>
      <c r="U36" s="328">
        <v>1600</v>
      </c>
    </row>
    <row r="37" spans="1:21" ht="11" thickBot="1" x14ac:dyDescent="0.3">
      <c r="A37" s="333" t="s">
        <v>355</v>
      </c>
      <c r="B37" s="334">
        <v>101600</v>
      </c>
      <c r="C37" s="335">
        <v>4800</v>
      </c>
      <c r="D37" s="335">
        <v>5500</v>
      </c>
      <c r="E37" s="335">
        <v>5600</v>
      </c>
      <c r="F37" s="335">
        <v>5000</v>
      </c>
      <c r="G37" s="335">
        <v>4700</v>
      </c>
      <c r="H37" s="335">
        <v>5400</v>
      </c>
      <c r="I37" s="335">
        <v>5900</v>
      </c>
      <c r="J37" s="335">
        <v>5600</v>
      </c>
      <c r="K37" s="335">
        <v>5500</v>
      </c>
      <c r="L37" s="335">
        <v>6400</v>
      </c>
      <c r="M37" s="335">
        <v>7700</v>
      </c>
      <c r="N37" s="335">
        <v>7500</v>
      </c>
      <c r="O37" s="335">
        <v>6400</v>
      </c>
      <c r="P37" s="335">
        <v>6300</v>
      </c>
      <c r="Q37" s="335">
        <v>7200</v>
      </c>
      <c r="R37" s="335">
        <v>5600</v>
      </c>
      <c r="S37" s="335">
        <v>3500</v>
      </c>
      <c r="T37" s="335">
        <v>2000</v>
      </c>
      <c r="U37" s="336">
        <v>1000</v>
      </c>
    </row>
    <row r="39" spans="1:21" x14ac:dyDescent="0.25">
      <c r="A39" s="267" t="s">
        <v>1187</v>
      </c>
    </row>
  </sheetData>
  <sheetProtection sheet="1" objects="1" scenarios="1"/>
  <hyperlinks>
    <hyperlink ref="A1" location="Index" display="Back to Index" xr:uid="{72C88C4A-1D00-4BF1-80EF-00EAB65C7314}"/>
  </hyperlinks>
  <pageMargins left="0.19685039370078741" right="0.11811023622047245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74E8E-DE8B-4156-B956-FD737037935E}">
  <sheetPr codeName="Sheet14"/>
  <dimension ref="A1:F13"/>
  <sheetViews>
    <sheetView workbookViewId="0"/>
  </sheetViews>
  <sheetFormatPr defaultRowHeight="14.5" x14ac:dyDescent="0.35"/>
  <cols>
    <col min="1" max="1" width="10" bestFit="1" customWidth="1"/>
    <col min="2" max="2" width="15.1796875" bestFit="1" customWidth="1"/>
    <col min="5" max="5" width="9.54296875" bestFit="1" customWidth="1"/>
  </cols>
  <sheetData>
    <row r="1" spans="1:6" x14ac:dyDescent="0.35">
      <c r="A1" s="268" t="s">
        <v>1138</v>
      </c>
    </row>
    <row r="2" spans="1:6" x14ac:dyDescent="0.35">
      <c r="A2" s="268"/>
    </row>
    <row r="3" spans="1:6" ht="15" thickBot="1" x14ac:dyDescent="0.4">
      <c r="A3" s="307" t="s">
        <v>1184</v>
      </c>
    </row>
    <row r="4" spans="1:6" ht="15" thickBot="1" x14ac:dyDescent="0.4">
      <c r="A4" s="286" t="s">
        <v>1146</v>
      </c>
      <c r="B4" s="287" t="s">
        <v>1145</v>
      </c>
      <c r="C4" s="287">
        <v>2021</v>
      </c>
      <c r="D4" s="287">
        <v>2011</v>
      </c>
      <c r="E4" s="287" t="s">
        <v>924</v>
      </c>
      <c r="F4" s="288" t="s">
        <v>924</v>
      </c>
    </row>
    <row r="5" spans="1:6" x14ac:dyDescent="0.35">
      <c r="A5" s="281" t="s">
        <v>328</v>
      </c>
      <c r="B5" s="282" t="s">
        <v>329</v>
      </c>
      <c r="C5" s="283">
        <f>INDEX('all21'!$C$13:$C$464,MATCH($A5,'all21'!$A$13:$A$464,0))</f>
        <v>1144900</v>
      </c>
      <c r="D5" s="283">
        <f>INDEX('all11'!$E$13:$E$464,MATCH($A5,'all11'!$A$13:$A$464,0))</f>
        <v>1073045</v>
      </c>
      <c r="E5" s="283">
        <f>C5-D5</f>
        <v>71855</v>
      </c>
      <c r="F5" s="291">
        <f>E5/D5*100</f>
        <v>6.6963640853831858</v>
      </c>
    </row>
    <row r="6" spans="1:6" x14ac:dyDescent="0.35">
      <c r="A6" s="274" t="s">
        <v>330</v>
      </c>
      <c r="B6" s="166" t="s">
        <v>331</v>
      </c>
      <c r="C6" s="283">
        <f>INDEX('all21'!$C$13:$C$464,MATCH($A6,'all21'!$A$13:$A$464,0))</f>
        <v>345300</v>
      </c>
      <c r="D6" s="271">
        <f>INDEX('all11'!$E$13:$E$464,MATCH($A6,'all11'!$A$13:$A$464,0))</f>
        <v>316960</v>
      </c>
      <c r="E6" s="283">
        <f t="shared" ref="E6:E11" si="0">C6-D6</f>
        <v>28340</v>
      </c>
      <c r="F6" s="291">
        <f t="shared" ref="F6:F11" si="1">E6/D6*100</f>
        <v>8.9411913175164059</v>
      </c>
    </row>
    <row r="7" spans="1:6" x14ac:dyDescent="0.35">
      <c r="A7" s="274" t="s">
        <v>332</v>
      </c>
      <c r="B7" s="166" t="s">
        <v>915</v>
      </c>
      <c r="C7" s="283">
        <f>INDEX('all21'!$C$13:$C$464,MATCH($A7,'all21'!$A$13:$A$464,0))</f>
        <v>323500</v>
      </c>
      <c r="D7" s="271">
        <f>INDEX('all11'!$E$13:$E$464,MATCH($A7,'all11'!$A$13:$A$464,0))</f>
        <v>312925</v>
      </c>
      <c r="E7" s="283">
        <f t="shared" si="0"/>
        <v>10575</v>
      </c>
      <c r="F7" s="291">
        <f t="shared" si="1"/>
        <v>3.3794040105456578</v>
      </c>
    </row>
    <row r="8" spans="1:6" x14ac:dyDescent="0.35">
      <c r="A8" s="274" t="s">
        <v>334</v>
      </c>
      <c r="B8" s="166" t="s">
        <v>916</v>
      </c>
      <c r="C8" s="283">
        <f>INDEX('all21'!$C$13:$C$464,MATCH($A8,'all21'!$A$13:$A$464,0))</f>
        <v>341900</v>
      </c>
      <c r="D8" s="271">
        <f>INDEX('all11'!$E$13:$E$464,MATCH($A8,'all11'!$A$13:$A$464,0))</f>
        <v>308063</v>
      </c>
      <c r="E8" s="283">
        <f t="shared" si="0"/>
        <v>33837</v>
      </c>
      <c r="F8" s="291">
        <f t="shared" si="1"/>
        <v>10.983792276255182</v>
      </c>
    </row>
    <row r="9" spans="1:6" x14ac:dyDescent="0.35">
      <c r="A9" s="274" t="s">
        <v>336</v>
      </c>
      <c r="B9" s="166" t="s">
        <v>337</v>
      </c>
      <c r="C9" s="283">
        <f>INDEX('all21'!$C$13:$C$464,MATCH($A9,'all21'!$A$13:$A$464,0))</f>
        <v>216200</v>
      </c>
      <c r="D9" s="271">
        <f>INDEX('all11'!$E$13:$E$464,MATCH($A9,'all11'!$A$13:$A$464,0))</f>
        <v>206674</v>
      </c>
      <c r="E9" s="283">
        <f t="shared" si="0"/>
        <v>9526</v>
      </c>
      <c r="F9" s="291">
        <f t="shared" si="1"/>
        <v>4.609191286760792</v>
      </c>
    </row>
    <row r="10" spans="1:6" x14ac:dyDescent="0.35">
      <c r="A10" s="274" t="s">
        <v>338</v>
      </c>
      <c r="B10" s="166" t="s">
        <v>339</v>
      </c>
      <c r="C10" s="283">
        <f>INDEX('all21'!$C$13:$C$464,MATCH($A10,'all21'!$A$13:$A$464,0))</f>
        <v>284100</v>
      </c>
      <c r="D10" s="271">
        <f>INDEX('all11'!$E$13:$E$464,MATCH($A10,'all11'!$A$13:$A$464,0))</f>
        <v>269323</v>
      </c>
      <c r="E10" s="283">
        <f t="shared" si="0"/>
        <v>14777</v>
      </c>
      <c r="F10" s="291">
        <f t="shared" si="1"/>
        <v>5.4867204063522239</v>
      </c>
    </row>
    <row r="11" spans="1:6" ht="15" thickBot="1" x14ac:dyDescent="0.4">
      <c r="A11" s="276" t="s">
        <v>340</v>
      </c>
      <c r="B11" s="277" t="s">
        <v>341</v>
      </c>
      <c r="C11" s="290">
        <f>INDEX('all21'!$C$13:$C$464,MATCH($A11,'all21'!$A$13:$A$464,0))</f>
        <v>263700</v>
      </c>
      <c r="D11" s="278">
        <f>INDEX('all11'!$E$13:$E$464,MATCH($A11,'all11'!$A$13:$A$464,0))</f>
        <v>249470</v>
      </c>
      <c r="E11" s="290">
        <f t="shared" si="0"/>
        <v>14230</v>
      </c>
      <c r="F11" s="292">
        <f t="shared" si="1"/>
        <v>5.7040926764741249</v>
      </c>
    </row>
    <row r="12" spans="1:6" x14ac:dyDescent="0.35">
      <c r="D12" s="42"/>
      <c r="E12" s="42"/>
    </row>
    <row r="13" spans="1:6" x14ac:dyDescent="0.35">
      <c r="A13" s="308" t="s">
        <v>1189</v>
      </c>
    </row>
  </sheetData>
  <sheetProtection sheet="1" objects="1" scenarios="1"/>
  <phoneticPr fontId="26" type="noConversion"/>
  <hyperlinks>
    <hyperlink ref="A1" location="Index" display="Back to Index" xr:uid="{9106EF36-159D-4D44-9555-B0624140D64E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5E227-06D2-4460-9835-30A8E5FD201A}">
  <sheetPr codeName="Sheet13"/>
  <dimension ref="A1:G14"/>
  <sheetViews>
    <sheetView workbookViewId="0"/>
  </sheetViews>
  <sheetFormatPr defaultRowHeight="14.5" x14ac:dyDescent="0.35"/>
  <cols>
    <col min="1" max="1" width="10" bestFit="1" customWidth="1"/>
    <col min="2" max="2" width="19.453125" bestFit="1" customWidth="1"/>
    <col min="5" max="5" width="9.54296875" bestFit="1" customWidth="1"/>
  </cols>
  <sheetData>
    <row r="1" spans="1:7" x14ac:dyDescent="0.35">
      <c r="A1" s="268" t="s">
        <v>1138</v>
      </c>
    </row>
    <row r="2" spans="1:7" x14ac:dyDescent="0.35">
      <c r="A2" s="268"/>
    </row>
    <row r="3" spans="1:7" ht="15" thickBot="1" x14ac:dyDescent="0.4">
      <c r="A3" s="307" t="s">
        <v>1185</v>
      </c>
    </row>
    <row r="4" spans="1:7" ht="15" thickBot="1" x14ac:dyDescent="0.4">
      <c r="A4" s="286"/>
      <c r="B4" s="287"/>
      <c r="C4" s="287">
        <v>2021</v>
      </c>
      <c r="D4" s="287">
        <v>2011</v>
      </c>
      <c r="E4" s="287" t="s">
        <v>924</v>
      </c>
      <c r="F4" s="287" t="s">
        <v>924</v>
      </c>
      <c r="G4" s="289" t="s">
        <v>1144</v>
      </c>
    </row>
    <row r="5" spans="1:7" x14ac:dyDescent="0.35">
      <c r="A5" s="281" t="s">
        <v>328</v>
      </c>
      <c r="B5" s="282" t="s">
        <v>329</v>
      </c>
      <c r="C5" s="283">
        <v>1144900</v>
      </c>
      <c r="D5" s="283">
        <v>1073045</v>
      </c>
      <c r="E5" s="283">
        <f>C5-D5</f>
        <v>71855</v>
      </c>
      <c r="F5" s="284">
        <f>E5/D5*100</f>
        <v>6.6963640853831858</v>
      </c>
      <c r="G5" s="285">
        <f>RANK(F5,$F$5:$F$12)</f>
        <v>5</v>
      </c>
    </row>
    <row r="6" spans="1:7" x14ac:dyDescent="0.35">
      <c r="A6" s="274" t="s">
        <v>690</v>
      </c>
      <c r="B6" s="273" t="s">
        <v>691</v>
      </c>
      <c r="C6" s="271">
        <v>472400</v>
      </c>
      <c r="D6" s="271">
        <v>428234</v>
      </c>
      <c r="E6" s="271">
        <f t="shared" ref="E6:E12" si="0">C6-D6</f>
        <v>44166</v>
      </c>
      <c r="F6" s="272">
        <f t="shared" ref="F6:F12" si="1">E6/D6*100</f>
        <v>10.313520178220319</v>
      </c>
      <c r="G6" s="275">
        <f t="shared" ref="G6:G12" si="2">RANK(F6,$F$5:$F$12)</f>
        <v>1</v>
      </c>
    </row>
    <row r="7" spans="1:7" x14ac:dyDescent="0.35">
      <c r="A7" s="274" t="s">
        <v>191</v>
      </c>
      <c r="B7" s="166" t="s">
        <v>192</v>
      </c>
      <c r="C7" s="271">
        <v>812000</v>
      </c>
      <c r="D7" s="271">
        <v>751485</v>
      </c>
      <c r="E7" s="271">
        <f t="shared" si="0"/>
        <v>60515</v>
      </c>
      <c r="F7" s="272">
        <f t="shared" si="1"/>
        <v>8.0527222765590789</v>
      </c>
      <c r="G7" s="275">
        <f t="shared" si="2"/>
        <v>3</v>
      </c>
    </row>
    <row r="8" spans="1:7" x14ac:dyDescent="0.35">
      <c r="A8" s="274" t="s">
        <v>137</v>
      </c>
      <c r="B8" s="166" t="s">
        <v>138</v>
      </c>
      <c r="C8" s="271">
        <v>486100</v>
      </c>
      <c r="D8" s="271">
        <v>466415</v>
      </c>
      <c r="E8" s="271">
        <f t="shared" si="0"/>
        <v>19685</v>
      </c>
      <c r="F8" s="272">
        <f t="shared" si="1"/>
        <v>4.2204903358596964</v>
      </c>
      <c r="G8" s="275">
        <f t="shared" si="2"/>
        <v>7</v>
      </c>
    </row>
    <row r="9" spans="1:7" x14ac:dyDescent="0.35">
      <c r="A9" s="274" t="s">
        <v>91</v>
      </c>
      <c r="B9" s="166" t="s">
        <v>92</v>
      </c>
      <c r="C9" s="271">
        <v>552000</v>
      </c>
      <c r="D9" s="271">
        <v>503127</v>
      </c>
      <c r="E9" s="271">
        <f t="shared" si="0"/>
        <v>48873</v>
      </c>
      <c r="F9" s="272">
        <f t="shared" si="1"/>
        <v>9.7138495846973019</v>
      </c>
      <c r="G9" s="275">
        <f t="shared" si="2"/>
        <v>2</v>
      </c>
    </row>
    <row r="10" spans="1:7" x14ac:dyDescent="0.35">
      <c r="A10" s="274" t="s">
        <v>49</v>
      </c>
      <c r="B10" s="166" t="s">
        <v>921</v>
      </c>
      <c r="C10" s="271">
        <v>300200</v>
      </c>
      <c r="D10" s="271">
        <v>280177</v>
      </c>
      <c r="E10" s="271">
        <f t="shared" si="0"/>
        <v>20023</v>
      </c>
      <c r="F10" s="272">
        <f t="shared" si="1"/>
        <v>7.1465537856426469</v>
      </c>
      <c r="G10" s="275">
        <f t="shared" si="2"/>
        <v>4</v>
      </c>
    </row>
    <row r="11" spans="1:7" x14ac:dyDescent="0.35">
      <c r="A11" s="274" t="s">
        <v>201</v>
      </c>
      <c r="B11" s="166" t="s">
        <v>202</v>
      </c>
      <c r="C11" s="271">
        <v>323700</v>
      </c>
      <c r="D11" s="271">
        <v>305680</v>
      </c>
      <c r="E11" s="271">
        <f t="shared" si="0"/>
        <v>18020</v>
      </c>
      <c r="F11" s="272">
        <f t="shared" si="1"/>
        <v>5.8950536508767337</v>
      </c>
      <c r="G11" s="275">
        <f t="shared" si="2"/>
        <v>6</v>
      </c>
    </row>
    <row r="12" spans="1:7" ht="15" thickBot="1" x14ac:dyDescent="0.4">
      <c r="A12" s="276" t="s">
        <v>181</v>
      </c>
      <c r="B12" s="277" t="s">
        <v>182</v>
      </c>
      <c r="C12" s="278">
        <v>556000</v>
      </c>
      <c r="D12" s="278">
        <v>552698</v>
      </c>
      <c r="E12" s="278">
        <f t="shared" si="0"/>
        <v>3302</v>
      </c>
      <c r="F12" s="279">
        <f t="shared" si="1"/>
        <v>0.59743295615326997</v>
      </c>
      <c r="G12" s="280">
        <f t="shared" si="2"/>
        <v>8</v>
      </c>
    </row>
    <row r="14" spans="1:7" x14ac:dyDescent="0.35">
      <c r="A14" s="308" t="s">
        <v>1186</v>
      </c>
    </row>
  </sheetData>
  <hyperlinks>
    <hyperlink ref="A1" location="Index" display="Back to Index" xr:uid="{6C6668F0-D5EF-4E06-B398-204B27DB42FD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28</vt:i4>
      </vt:variant>
      <vt:variant>
        <vt:lpstr>Charts</vt:lpstr>
      </vt:variant>
      <vt:variant>
        <vt:i4>7</vt:i4>
      </vt:variant>
      <vt:variant>
        <vt:lpstr>Named Ranges</vt:lpstr>
      </vt:variant>
      <vt:variant>
        <vt:i4>40</vt:i4>
      </vt:variant>
    </vt:vector>
  </HeadingPairs>
  <TitlesOfParts>
    <vt:vector size="75" baseType="lpstr">
      <vt:lpstr>2011v2021 (2)</vt:lpstr>
      <vt:lpstr>index</vt:lpstr>
      <vt:lpstr> LA list</vt:lpstr>
      <vt:lpstr>Birmingham single years</vt:lpstr>
      <vt:lpstr>Birmingham 2011v2021</vt:lpstr>
      <vt:lpstr>BirminghamvOther areas</vt:lpstr>
      <vt:lpstr>WMquin</vt:lpstr>
      <vt:lpstr>7 mets</vt:lpstr>
      <vt:lpstr>core cities</vt:lpstr>
      <vt:lpstr>CNAppend1</vt:lpstr>
      <vt:lpstr>F1_F2quin_11_21</vt:lpstr>
      <vt:lpstr>F3CompareData</vt:lpstr>
      <vt:lpstr>F4CompareData</vt:lpstr>
      <vt:lpstr>HHProj11_21</vt:lpstr>
      <vt:lpstr>net completions</vt:lpstr>
      <vt:lpstr>natural change</vt:lpstr>
      <vt:lpstr>all11</vt:lpstr>
      <vt:lpstr>male11</vt:lpstr>
      <vt:lpstr>female11</vt:lpstr>
      <vt:lpstr>all21</vt:lpstr>
      <vt:lpstr>male21</vt:lpstr>
      <vt:lpstr>female21</vt:lpstr>
      <vt:lpstr>male21syoa</vt:lpstr>
      <vt:lpstr>female21syoa</vt:lpstr>
      <vt:lpstr>personsyoa</vt:lpstr>
      <vt:lpstr>2011v2021Data</vt:lpstr>
      <vt:lpstr>2011v2021Areas</vt:lpstr>
      <vt:lpstr>CNvAreadata</vt:lpstr>
      <vt:lpstr>broad age Birmingham</vt:lpstr>
      <vt:lpstr>broad age core cities</vt:lpstr>
      <vt:lpstr>F1Pyramid</vt:lpstr>
      <vt:lpstr>F2_11_21Pyramid</vt:lpstr>
      <vt:lpstr>Fig3Compare</vt:lpstr>
      <vt:lpstr>Fig4Compare</vt:lpstr>
      <vt:lpstr>Fig5HH</vt:lpstr>
      <vt:lpstr>Index</vt:lpstr>
      <vt:lpstr>'all21'!Print_Area</vt:lpstr>
      <vt:lpstr>'Birmingham 2011v2021'!Print_Area</vt:lpstr>
      <vt:lpstr>'Birmingham single years'!Print_Area</vt:lpstr>
      <vt:lpstr>'BirminghamvOther areas'!Print_Area</vt:lpstr>
      <vt:lpstr>female21!Print_Area</vt:lpstr>
      <vt:lpstr>male21!Print_Area</vt:lpstr>
      <vt:lpstr>'all21'!Print_Titles</vt:lpstr>
      <vt:lpstr>'Birmingham single years'!Print_Titles</vt:lpstr>
      <vt:lpstr>female21!Print_Titles</vt:lpstr>
      <vt:lpstr>male21!Print_Titles</vt:lpstr>
      <vt:lpstr>Start_1</vt:lpstr>
      <vt:lpstr>Start_10</vt:lpstr>
      <vt:lpstr>Start_11</vt:lpstr>
      <vt:lpstr>Start_12</vt:lpstr>
      <vt:lpstr>Start_13</vt:lpstr>
      <vt:lpstr>Start_14</vt:lpstr>
      <vt:lpstr>Start_15</vt:lpstr>
      <vt:lpstr>Start_16</vt:lpstr>
      <vt:lpstr>Start_17</vt:lpstr>
      <vt:lpstr>Start_18</vt:lpstr>
      <vt:lpstr>Start_19</vt:lpstr>
      <vt:lpstr>Start_2</vt:lpstr>
      <vt:lpstr>Start_20</vt:lpstr>
      <vt:lpstr>Start_21</vt:lpstr>
      <vt:lpstr>Start_22</vt:lpstr>
      <vt:lpstr>Start_23</vt:lpstr>
      <vt:lpstr>Start_24</vt:lpstr>
      <vt:lpstr>Start_25</vt:lpstr>
      <vt:lpstr>Start_27</vt:lpstr>
      <vt:lpstr>Start_28</vt:lpstr>
      <vt:lpstr>Start_29</vt:lpstr>
      <vt:lpstr>Start_3</vt:lpstr>
      <vt:lpstr>Start_30</vt:lpstr>
      <vt:lpstr>Start_4</vt:lpstr>
      <vt:lpstr>Start_5</vt:lpstr>
      <vt:lpstr>Start_6</vt:lpstr>
      <vt:lpstr>Start_7</vt:lpstr>
      <vt:lpstr>Start_8</vt:lpstr>
      <vt:lpstr>Start_9</vt:lpstr>
    </vt:vector>
  </TitlesOfParts>
  <Company>Birmingham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2021 Census syoa population pyramid</dc:title>
  <dc:creator>Brenda Henry</dc:creator>
  <cp:lastModifiedBy>James Cowling</cp:lastModifiedBy>
  <cp:lastPrinted>2022-12-05T16:12:51Z</cp:lastPrinted>
  <dcterms:created xsi:type="dcterms:W3CDTF">2022-06-01T12:32:31Z</dcterms:created>
  <dcterms:modified xsi:type="dcterms:W3CDTF">2023-02-08T12:07:25Z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oudStatistics_StoryID">
    <vt:lpwstr>43b9dafa-1d8b-4dd4-81d4-8bc71bb5a408</vt:lpwstr>
  </property>
</Properties>
</file>